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RYPT\Downloads\"/>
    </mc:Choice>
  </mc:AlternateContent>
  <xr:revisionPtr revIDLastSave="0" documentId="13_ncr:1_{27CB6CBA-F5D9-4FDE-8D00-FD6D861A920B}" xr6:coauthVersionLast="47" xr6:coauthVersionMax="47" xr10:uidLastSave="{00000000-0000-0000-0000-000000000000}"/>
  <bookViews>
    <workbookView xWindow="-108" yWindow="-108" windowWidth="23256" windowHeight="12336" activeTab="4" xr2:uid="{C96024F7-7857-401C-84EF-91548F5F6AF6}"/>
  </bookViews>
  <sheets>
    <sheet name="Dashboard" sheetId="5" r:id="rId1"/>
    <sheet name="Customer Lookup" sheetId="4" r:id="rId2"/>
    <sheet name="Summary Tables" sheetId="3" r:id="rId3"/>
    <sheet name="Analysis" sheetId="2" r:id="rId4"/>
    <sheet name="Raw Data" sheetId="1" r:id="rId5"/>
  </sheets>
  <definedNames>
    <definedName name="CustomerIDList">'Raw Data'!$A$2:$A$7044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5" l="1"/>
  <c r="K6" i="5"/>
  <c r="H6" i="5"/>
  <c r="B6" i="5"/>
  <c r="T6" i="5" s="1"/>
  <c r="B15" i="4"/>
  <c r="B11" i="4"/>
  <c r="B10" i="4"/>
  <c r="B9" i="4"/>
  <c r="B8" i="4"/>
  <c r="B6" i="4"/>
  <c r="B5" i="4"/>
  <c r="B4" i="4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H125" i="2" a="1"/>
  <c r="H125" i="2" s="1"/>
  <c r="H210" i="2" a="1"/>
  <c r="H210" i="2" s="1"/>
  <c r="H274" i="2" a="1"/>
  <c r="H274" i="2" s="1"/>
  <c r="H423" i="2" a="1"/>
  <c r="H423" i="2" s="1"/>
  <c r="H615" i="2" a="1"/>
  <c r="H615" i="2" s="1"/>
  <c r="H690" i="2" a="1"/>
  <c r="H690" i="2" s="1"/>
  <c r="H818" i="2" a="1"/>
  <c r="H818" i="2" s="1"/>
  <c r="H948" i="2" a="1"/>
  <c r="H948" i="2" s="1"/>
  <c r="H1010" i="2" a="1"/>
  <c r="H1010" i="2" s="1"/>
  <c r="H1090" i="2" a="1"/>
  <c r="H1090" i="2" s="1"/>
  <c r="H1506" i="2" a="1"/>
  <c r="H1506" i="2" s="1"/>
  <c r="H1743" i="2" a="1"/>
  <c r="H1743" i="2" s="1"/>
  <c r="H2002" i="2" a="1"/>
  <c r="H2002" i="2" s="1"/>
  <c r="H2666" i="2" a="1"/>
  <c r="H2666" i="2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A3" i="2"/>
  <c r="B3" i="2"/>
  <c r="C3" i="2"/>
  <c r="D3" i="2"/>
  <c r="E3" i="2"/>
  <c r="F3" i="2"/>
  <c r="G3" i="2"/>
  <c r="A4" i="2"/>
  <c r="B4" i="2"/>
  <c r="C4" i="2"/>
  <c r="L4" i="2" s="1"/>
  <c r="D4" i="2"/>
  <c r="E4" i="2"/>
  <c r="F4" i="2"/>
  <c r="G4" i="2"/>
  <c r="A5" i="2"/>
  <c r="B5" i="2"/>
  <c r="J5" i="2" s="1"/>
  <c r="C5" i="2"/>
  <c r="L5" i="2" s="1"/>
  <c r="D5" i="2"/>
  <c r="E5" i="2"/>
  <c r="F5" i="2"/>
  <c r="G5" i="2"/>
  <c r="A6" i="2"/>
  <c r="B6" i="2"/>
  <c r="C6" i="2"/>
  <c r="D6" i="2"/>
  <c r="E6" i="2"/>
  <c r="F6" i="2"/>
  <c r="G6" i="2"/>
  <c r="A7" i="2"/>
  <c r="B7" i="2"/>
  <c r="J7" i="2" s="1"/>
  <c r="C7" i="2"/>
  <c r="L7" i="2" s="1"/>
  <c r="D7" i="2"/>
  <c r="E7" i="2"/>
  <c r="F7" i="2"/>
  <c r="G7" i="2"/>
  <c r="A8" i="2"/>
  <c r="B8" i="2"/>
  <c r="C8" i="2"/>
  <c r="D8" i="2"/>
  <c r="E8" i="2"/>
  <c r="F8" i="2"/>
  <c r="G8" i="2"/>
  <c r="A9" i="2"/>
  <c r="B9" i="2"/>
  <c r="C9" i="2"/>
  <c r="L9" i="2" s="1"/>
  <c r="D9" i="2"/>
  <c r="E9" i="2"/>
  <c r="F9" i="2"/>
  <c r="G9" i="2"/>
  <c r="A10" i="2"/>
  <c r="B10" i="2"/>
  <c r="C10" i="2"/>
  <c r="L10" i="2" s="1"/>
  <c r="D10" i="2"/>
  <c r="E10" i="2"/>
  <c r="F10" i="2"/>
  <c r="G10" i="2"/>
  <c r="A11" i="2"/>
  <c r="B11" i="2"/>
  <c r="C11" i="2"/>
  <c r="D11" i="2"/>
  <c r="E11" i="2"/>
  <c r="F11" i="2"/>
  <c r="G11" i="2"/>
  <c r="A12" i="2"/>
  <c r="B12" i="2"/>
  <c r="C12" i="2"/>
  <c r="L12" i="2" s="1"/>
  <c r="D12" i="2"/>
  <c r="E12" i="2"/>
  <c r="F12" i="2"/>
  <c r="G12" i="2"/>
  <c r="A13" i="2"/>
  <c r="B13" i="2"/>
  <c r="C13" i="2"/>
  <c r="D13" i="2"/>
  <c r="E13" i="2"/>
  <c r="F13" i="2"/>
  <c r="G13" i="2"/>
  <c r="A14" i="2"/>
  <c r="B14" i="2"/>
  <c r="C14" i="2"/>
  <c r="D14" i="2"/>
  <c r="E14" i="2"/>
  <c r="F14" i="2"/>
  <c r="G14" i="2"/>
  <c r="A15" i="2"/>
  <c r="B15" i="2"/>
  <c r="J15" i="2" s="1"/>
  <c r="C15" i="2"/>
  <c r="L15" i="2" s="1"/>
  <c r="D15" i="2"/>
  <c r="E15" i="2"/>
  <c r="F15" i="2"/>
  <c r="G15" i="2"/>
  <c r="A16" i="2"/>
  <c r="B16" i="2"/>
  <c r="C16" i="2"/>
  <c r="D16" i="2"/>
  <c r="E16" i="2"/>
  <c r="F16" i="2"/>
  <c r="G16" i="2"/>
  <c r="A17" i="2"/>
  <c r="B17" i="2"/>
  <c r="J17" i="2" s="1"/>
  <c r="C17" i="2"/>
  <c r="L17" i="2" s="1"/>
  <c r="D17" i="2"/>
  <c r="E17" i="2"/>
  <c r="F17" i="2"/>
  <c r="G17" i="2"/>
  <c r="A18" i="2"/>
  <c r="B18" i="2"/>
  <c r="C18" i="2"/>
  <c r="L18" i="2" s="1"/>
  <c r="D18" i="2"/>
  <c r="E18" i="2"/>
  <c r="F18" i="2"/>
  <c r="G18" i="2"/>
  <c r="A19" i="2"/>
  <c r="B19" i="2"/>
  <c r="C19" i="2"/>
  <c r="D19" i="2"/>
  <c r="E19" i="2"/>
  <c r="F19" i="2"/>
  <c r="G19" i="2"/>
  <c r="A20" i="2"/>
  <c r="B20" i="2"/>
  <c r="C20" i="2"/>
  <c r="L20" i="2" s="1"/>
  <c r="D20" i="2"/>
  <c r="E20" i="2"/>
  <c r="F20" i="2"/>
  <c r="G20" i="2"/>
  <c r="A21" i="2"/>
  <c r="B21" i="2"/>
  <c r="C21" i="2"/>
  <c r="D21" i="2"/>
  <c r="E21" i="2"/>
  <c r="F21" i="2"/>
  <c r="G21" i="2"/>
  <c r="A22" i="2"/>
  <c r="B22" i="2"/>
  <c r="J22" i="2" s="1"/>
  <c r="C22" i="2"/>
  <c r="D22" i="2"/>
  <c r="E22" i="2"/>
  <c r="F22" i="2"/>
  <c r="G22" i="2"/>
  <c r="A23" i="2"/>
  <c r="B23" i="2"/>
  <c r="C23" i="2"/>
  <c r="L23" i="2" s="1"/>
  <c r="D23" i="2"/>
  <c r="E23" i="2"/>
  <c r="F23" i="2"/>
  <c r="G23" i="2"/>
  <c r="A24" i="2"/>
  <c r="B24" i="2"/>
  <c r="J24" i="2" s="1"/>
  <c r="C24" i="2"/>
  <c r="D24" i="2"/>
  <c r="E24" i="2"/>
  <c r="F24" i="2"/>
  <c r="G24" i="2"/>
  <c r="A25" i="2"/>
  <c r="B25" i="2"/>
  <c r="J25" i="2" s="1"/>
  <c r="C25" i="2"/>
  <c r="L25" i="2" s="1"/>
  <c r="D25" i="2"/>
  <c r="E25" i="2"/>
  <c r="F25" i="2"/>
  <c r="G25" i="2"/>
  <c r="A26" i="2"/>
  <c r="B26" i="2"/>
  <c r="C26" i="2"/>
  <c r="L26" i="2" s="1"/>
  <c r="D26" i="2"/>
  <c r="E26" i="2"/>
  <c r="F26" i="2"/>
  <c r="G26" i="2"/>
  <c r="A27" i="2"/>
  <c r="B27" i="2"/>
  <c r="C27" i="2"/>
  <c r="D27" i="2"/>
  <c r="E27" i="2"/>
  <c r="F27" i="2"/>
  <c r="G27" i="2"/>
  <c r="A28" i="2"/>
  <c r="B28" i="2"/>
  <c r="J28" i="2" s="1"/>
  <c r="C28" i="2"/>
  <c r="L28" i="2" s="1"/>
  <c r="D28" i="2"/>
  <c r="E28" i="2"/>
  <c r="F28" i="2"/>
  <c r="G28" i="2"/>
  <c r="A29" i="2"/>
  <c r="B29" i="2"/>
  <c r="C29" i="2"/>
  <c r="D29" i="2"/>
  <c r="E29" i="2"/>
  <c r="F29" i="2"/>
  <c r="G29" i="2"/>
  <c r="A30" i="2"/>
  <c r="B30" i="2"/>
  <c r="C30" i="2"/>
  <c r="D30" i="2"/>
  <c r="E30" i="2"/>
  <c r="F30" i="2"/>
  <c r="G30" i="2"/>
  <c r="A31" i="2"/>
  <c r="B31" i="2"/>
  <c r="C31" i="2"/>
  <c r="L31" i="2" s="1"/>
  <c r="D31" i="2"/>
  <c r="E31" i="2"/>
  <c r="F31" i="2"/>
  <c r="G31" i="2"/>
  <c r="A32" i="2"/>
  <c r="B32" i="2"/>
  <c r="C32" i="2"/>
  <c r="D32" i="2"/>
  <c r="E32" i="2"/>
  <c r="F32" i="2"/>
  <c r="G32" i="2"/>
  <c r="A33" i="2"/>
  <c r="B33" i="2"/>
  <c r="C33" i="2"/>
  <c r="L33" i="2" s="1"/>
  <c r="D33" i="2"/>
  <c r="E33" i="2"/>
  <c r="F33" i="2"/>
  <c r="G33" i="2"/>
  <c r="A34" i="2"/>
  <c r="B34" i="2"/>
  <c r="C34" i="2"/>
  <c r="L34" i="2" s="1"/>
  <c r="D34" i="2"/>
  <c r="E34" i="2"/>
  <c r="F34" i="2"/>
  <c r="G34" i="2"/>
  <c r="A35" i="2"/>
  <c r="B35" i="2"/>
  <c r="C35" i="2"/>
  <c r="D35" i="2"/>
  <c r="E35" i="2"/>
  <c r="F35" i="2"/>
  <c r="G35" i="2"/>
  <c r="A36" i="2"/>
  <c r="B36" i="2"/>
  <c r="C36" i="2"/>
  <c r="L36" i="2" s="1"/>
  <c r="D36" i="2"/>
  <c r="E36" i="2"/>
  <c r="F36" i="2"/>
  <c r="G36" i="2"/>
  <c r="A37" i="2"/>
  <c r="B37" i="2"/>
  <c r="J37" i="2" s="1"/>
  <c r="C37" i="2"/>
  <c r="D37" i="2"/>
  <c r="E37" i="2"/>
  <c r="F37" i="2"/>
  <c r="G37" i="2"/>
  <c r="A38" i="2"/>
  <c r="B38" i="2"/>
  <c r="J38" i="2" s="1"/>
  <c r="C38" i="2"/>
  <c r="D38" i="2"/>
  <c r="E38" i="2"/>
  <c r="F38" i="2"/>
  <c r="G38" i="2"/>
  <c r="A39" i="2"/>
  <c r="B39" i="2"/>
  <c r="J39" i="2" s="1"/>
  <c r="C39" i="2"/>
  <c r="L39" i="2" s="1"/>
  <c r="D39" i="2"/>
  <c r="E39" i="2"/>
  <c r="F39" i="2"/>
  <c r="G39" i="2"/>
  <c r="A40" i="2"/>
  <c r="B40" i="2"/>
  <c r="C40" i="2"/>
  <c r="D40" i="2"/>
  <c r="E40" i="2"/>
  <c r="F40" i="2"/>
  <c r="G40" i="2"/>
  <c r="A41" i="2"/>
  <c r="B41" i="2"/>
  <c r="J41" i="2" s="1"/>
  <c r="C41" i="2"/>
  <c r="L41" i="2" s="1"/>
  <c r="D41" i="2"/>
  <c r="E41" i="2"/>
  <c r="F41" i="2"/>
  <c r="G41" i="2"/>
  <c r="A42" i="2"/>
  <c r="B42" i="2"/>
  <c r="C42" i="2"/>
  <c r="L42" i="2" s="1"/>
  <c r="D42" i="2"/>
  <c r="E42" i="2"/>
  <c r="F42" i="2"/>
  <c r="G42" i="2"/>
  <c r="A43" i="2"/>
  <c r="B43" i="2"/>
  <c r="C43" i="2"/>
  <c r="D43" i="2"/>
  <c r="E43" i="2"/>
  <c r="F43" i="2"/>
  <c r="G43" i="2"/>
  <c r="A44" i="2"/>
  <c r="B44" i="2"/>
  <c r="C44" i="2"/>
  <c r="L44" i="2" s="1"/>
  <c r="D44" i="2"/>
  <c r="E44" i="2"/>
  <c r="F44" i="2"/>
  <c r="G44" i="2"/>
  <c r="A45" i="2"/>
  <c r="B45" i="2"/>
  <c r="C45" i="2"/>
  <c r="D45" i="2"/>
  <c r="E45" i="2"/>
  <c r="F45" i="2"/>
  <c r="G45" i="2"/>
  <c r="A46" i="2"/>
  <c r="B46" i="2"/>
  <c r="C46" i="2"/>
  <c r="D46" i="2"/>
  <c r="E46" i="2"/>
  <c r="F46" i="2"/>
  <c r="G46" i="2"/>
  <c r="A47" i="2"/>
  <c r="B47" i="2"/>
  <c r="C47" i="2"/>
  <c r="L47" i="2" s="1"/>
  <c r="D47" i="2"/>
  <c r="E47" i="2"/>
  <c r="F47" i="2"/>
  <c r="G47" i="2"/>
  <c r="A48" i="2"/>
  <c r="B48" i="2"/>
  <c r="C48" i="2"/>
  <c r="D48" i="2"/>
  <c r="E48" i="2"/>
  <c r="F48" i="2"/>
  <c r="G48" i="2"/>
  <c r="A49" i="2"/>
  <c r="B49" i="2"/>
  <c r="C49" i="2"/>
  <c r="L49" i="2" s="1"/>
  <c r="D49" i="2"/>
  <c r="E49" i="2"/>
  <c r="F49" i="2"/>
  <c r="G49" i="2"/>
  <c r="A50" i="2"/>
  <c r="B50" i="2"/>
  <c r="C50" i="2"/>
  <c r="L50" i="2" s="1"/>
  <c r="D50" i="2"/>
  <c r="E50" i="2"/>
  <c r="F50" i="2"/>
  <c r="G50" i="2"/>
  <c r="A51" i="2"/>
  <c r="B51" i="2"/>
  <c r="C51" i="2"/>
  <c r="D51" i="2"/>
  <c r="E51" i="2"/>
  <c r="F51" i="2"/>
  <c r="G51" i="2"/>
  <c r="A52" i="2"/>
  <c r="B52" i="2"/>
  <c r="J52" i="2" s="1"/>
  <c r="C52" i="2"/>
  <c r="L52" i="2" s="1"/>
  <c r="D52" i="2"/>
  <c r="E52" i="2"/>
  <c r="F52" i="2"/>
  <c r="G52" i="2"/>
  <c r="A53" i="2"/>
  <c r="B53" i="2"/>
  <c r="C53" i="2"/>
  <c r="D53" i="2"/>
  <c r="E53" i="2"/>
  <c r="F53" i="2"/>
  <c r="G53" i="2"/>
  <c r="A54" i="2"/>
  <c r="B54" i="2"/>
  <c r="C54" i="2"/>
  <c r="D54" i="2"/>
  <c r="E54" i="2"/>
  <c r="F54" i="2"/>
  <c r="G54" i="2"/>
  <c r="A55" i="2"/>
  <c r="B55" i="2"/>
  <c r="J55" i="2" s="1"/>
  <c r="C55" i="2"/>
  <c r="L55" i="2" s="1"/>
  <c r="D55" i="2"/>
  <c r="E55" i="2"/>
  <c r="F55" i="2"/>
  <c r="G55" i="2"/>
  <c r="A56" i="2"/>
  <c r="B56" i="2"/>
  <c r="C56" i="2"/>
  <c r="D56" i="2"/>
  <c r="E56" i="2"/>
  <c r="F56" i="2"/>
  <c r="G56" i="2"/>
  <c r="A57" i="2"/>
  <c r="B57" i="2"/>
  <c r="J57" i="2" s="1"/>
  <c r="C57" i="2"/>
  <c r="L57" i="2" s="1"/>
  <c r="D57" i="2"/>
  <c r="E57" i="2"/>
  <c r="F57" i="2"/>
  <c r="G57" i="2"/>
  <c r="A58" i="2"/>
  <c r="B58" i="2"/>
  <c r="C58" i="2"/>
  <c r="L58" i="2" s="1"/>
  <c r="D58" i="2"/>
  <c r="E58" i="2"/>
  <c r="F58" i="2"/>
  <c r="G58" i="2"/>
  <c r="A59" i="2"/>
  <c r="B59" i="2"/>
  <c r="C59" i="2"/>
  <c r="D59" i="2"/>
  <c r="E59" i="2"/>
  <c r="F59" i="2"/>
  <c r="G59" i="2"/>
  <c r="A60" i="2"/>
  <c r="B60" i="2"/>
  <c r="C60" i="2"/>
  <c r="L60" i="2" s="1"/>
  <c r="D60" i="2"/>
  <c r="E60" i="2"/>
  <c r="F60" i="2"/>
  <c r="G60" i="2"/>
  <c r="A61" i="2"/>
  <c r="B61" i="2"/>
  <c r="C61" i="2"/>
  <c r="D61" i="2"/>
  <c r="E61" i="2"/>
  <c r="F61" i="2"/>
  <c r="G61" i="2"/>
  <c r="A62" i="2"/>
  <c r="B62" i="2"/>
  <c r="C62" i="2"/>
  <c r="D62" i="2"/>
  <c r="E62" i="2"/>
  <c r="F62" i="2"/>
  <c r="G62" i="2"/>
  <c r="A63" i="2"/>
  <c r="B63" i="2"/>
  <c r="J63" i="2" s="1"/>
  <c r="C63" i="2"/>
  <c r="L63" i="2" s="1"/>
  <c r="D63" i="2"/>
  <c r="E63" i="2"/>
  <c r="F63" i="2"/>
  <c r="G63" i="2"/>
  <c r="A64" i="2"/>
  <c r="B64" i="2"/>
  <c r="C64" i="2"/>
  <c r="D64" i="2"/>
  <c r="E64" i="2"/>
  <c r="F64" i="2"/>
  <c r="G64" i="2"/>
  <c r="A65" i="2"/>
  <c r="B65" i="2"/>
  <c r="C65" i="2"/>
  <c r="L65" i="2" s="1"/>
  <c r="D65" i="2"/>
  <c r="E65" i="2"/>
  <c r="F65" i="2"/>
  <c r="G65" i="2"/>
  <c r="A66" i="2"/>
  <c r="B66" i="2"/>
  <c r="C66" i="2"/>
  <c r="L66" i="2" s="1"/>
  <c r="D66" i="2"/>
  <c r="E66" i="2"/>
  <c r="F66" i="2"/>
  <c r="G66" i="2"/>
  <c r="A67" i="2"/>
  <c r="B67" i="2"/>
  <c r="C67" i="2"/>
  <c r="D67" i="2"/>
  <c r="E67" i="2"/>
  <c r="F67" i="2"/>
  <c r="G67" i="2"/>
  <c r="A68" i="2"/>
  <c r="B68" i="2"/>
  <c r="C68" i="2"/>
  <c r="L68" i="2" s="1"/>
  <c r="D68" i="2"/>
  <c r="E68" i="2"/>
  <c r="F68" i="2"/>
  <c r="G68" i="2"/>
  <c r="A69" i="2"/>
  <c r="B69" i="2"/>
  <c r="C69" i="2"/>
  <c r="D69" i="2"/>
  <c r="E69" i="2"/>
  <c r="F69" i="2"/>
  <c r="G69" i="2"/>
  <c r="A70" i="2"/>
  <c r="B70" i="2"/>
  <c r="C70" i="2"/>
  <c r="D70" i="2"/>
  <c r="E70" i="2"/>
  <c r="F70" i="2"/>
  <c r="G70" i="2"/>
  <c r="A71" i="2"/>
  <c r="B71" i="2"/>
  <c r="C71" i="2"/>
  <c r="L71" i="2" s="1"/>
  <c r="D71" i="2"/>
  <c r="E71" i="2"/>
  <c r="F71" i="2"/>
  <c r="G71" i="2"/>
  <c r="A72" i="2"/>
  <c r="B72" i="2"/>
  <c r="C72" i="2"/>
  <c r="D72" i="2"/>
  <c r="E72" i="2"/>
  <c r="F72" i="2"/>
  <c r="G72" i="2"/>
  <c r="A73" i="2"/>
  <c r="B73" i="2"/>
  <c r="C73" i="2"/>
  <c r="L73" i="2" s="1"/>
  <c r="D73" i="2"/>
  <c r="E73" i="2"/>
  <c r="F73" i="2"/>
  <c r="G73" i="2"/>
  <c r="A74" i="2"/>
  <c r="B74" i="2"/>
  <c r="C74" i="2"/>
  <c r="L74" i="2" s="1"/>
  <c r="D74" i="2"/>
  <c r="E74" i="2"/>
  <c r="F74" i="2"/>
  <c r="G74" i="2"/>
  <c r="A75" i="2"/>
  <c r="B75" i="2"/>
  <c r="C75" i="2"/>
  <c r="D75" i="2"/>
  <c r="E75" i="2"/>
  <c r="F75" i="2"/>
  <c r="G75" i="2"/>
  <c r="A76" i="2"/>
  <c r="B76" i="2"/>
  <c r="J76" i="2" s="1"/>
  <c r="C76" i="2"/>
  <c r="L76" i="2" s="1"/>
  <c r="D76" i="2"/>
  <c r="E76" i="2"/>
  <c r="F76" i="2"/>
  <c r="G76" i="2"/>
  <c r="A77" i="2"/>
  <c r="B77" i="2"/>
  <c r="C77" i="2"/>
  <c r="L77" i="2" s="1"/>
  <c r="D77" i="2"/>
  <c r="E77" i="2"/>
  <c r="F77" i="2"/>
  <c r="G77" i="2"/>
  <c r="A78" i="2"/>
  <c r="B78" i="2"/>
  <c r="J78" i="2" s="1"/>
  <c r="C78" i="2"/>
  <c r="D78" i="2"/>
  <c r="E78" i="2"/>
  <c r="F78" i="2"/>
  <c r="G78" i="2"/>
  <c r="A79" i="2"/>
  <c r="B79" i="2"/>
  <c r="C79" i="2"/>
  <c r="L79" i="2" s="1"/>
  <c r="D79" i="2"/>
  <c r="E79" i="2"/>
  <c r="F79" i="2"/>
  <c r="G79" i="2"/>
  <c r="A80" i="2"/>
  <c r="B80" i="2"/>
  <c r="J80" i="2" s="1"/>
  <c r="C80" i="2"/>
  <c r="D80" i="2"/>
  <c r="E80" i="2"/>
  <c r="F80" i="2"/>
  <c r="G80" i="2"/>
  <c r="A81" i="2"/>
  <c r="B81" i="2"/>
  <c r="C81" i="2"/>
  <c r="L81" i="2" s="1"/>
  <c r="D81" i="2"/>
  <c r="E81" i="2"/>
  <c r="F81" i="2"/>
  <c r="G81" i="2"/>
  <c r="A82" i="2"/>
  <c r="B82" i="2"/>
  <c r="C82" i="2"/>
  <c r="L82" i="2" s="1"/>
  <c r="D82" i="2"/>
  <c r="E82" i="2"/>
  <c r="F82" i="2"/>
  <c r="G82" i="2"/>
  <c r="A83" i="2"/>
  <c r="B83" i="2"/>
  <c r="C83" i="2"/>
  <c r="D83" i="2"/>
  <c r="E83" i="2"/>
  <c r="F83" i="2"/>
  <c r="G83" i="2"/>
  <c r="A84" i="2"/>
  <c r="B84" i="2"/>
  <c r="C84" i="2"/>
  <c r="L84" i="2" s="1"/>
  <c r="D84" i="2"/>
  <c r="E84" i="2"/>
  <c r="F84" i="2"/>
  <c r="G84" i="2"/>
  <c r="A85" i="2"/>
  <c r="B85" i="2"/>
  <c r="C85" i="2"/>
  <c r="L85" i="2" s="1"/>
  <c r="D85" i="2"/>
  <c r="E85" i="2"/>
  <c r="F85" i="2"/>
  <c r="G85" i="2"/>
  <c r="A86" i="2"/>
  <c r="B86" i="2"/>
  <c r="J86" i="2" s="1"/>
  <c r="C86" i="2"/>
  <c r="D86" i="2"/>
  <c r="E86" i="2"/>
  <c r="F86" i="2"/>
  <c r="G86" i="2"/>
  <c r="A87" i="2"/>
  <c r="B87" i="2"/>
  <c r="J87" i="2" s="1"/>
  <c r="C87" i="2"/>
  <c r="L87" i="2" s="1"/>
  <c r="D87" i="2"/>
  <c r="E87" i="2"/>
  <c r="F87" i="2"/>
  <c r="G87" i="2"/>
  <c r="A88" i="2"/>
  <c r="B88" i="2"/>
  <c r="C88" i="2"/>
  <c r="D88" i="2"/>
  <c r="E88" i="2"/>
  <c r="F88" i="2"/>
  <c r="G88" i="2"/>
  <c r="A89" i="2"/>
  <c r="B89" i="2"/>
  <c r="C89" i="2"/>
  <c r="L89" i="2" s="1"/>
  <c r="D89" i="2"/>
  <c r="E89" i="2"/>
  <c r="F89" i="2"/>
  <c r="G89" i="2"/>
  <c r="A90" i="2"/>
  <c r="B90" i="2"/>
  <c r="C90" i="2"/>
  <c r="L90" i="2" s="1"/>
  <c r="D90" i="2"/>
  <c r="E90" i="2"/>
  <c r="F90" i="2"/>
  <c r="G90" i="2"/>
  <c r="A91" i="2"/>
  <c r="B91" i="2"/>
  <c r="J91" i="2" s="1"/>
  <c r="C91" i="2"/>
  <c r="D91" i="2"/>
  <c r="E91" i="2"/>
  <c r="F91" i="2"/>
  <c r="G91" i="2"/>
  <c r="A92" i="2"/>
  <c r="B92" i="2"/>
  <c r="C92" i="2"/>
  <c r="L92" i="2" s="1"/>
  <c r="D92" i="2"/>
  <c r="E92" i="2"/>
  <c r="F92" i="2"/>
  <c r="G92" i="2"/>
  <c r="A93" i="2"/>
  <c r="B93" i="2"/>
  <c r="C93" i="2"/>
  <c r="L93" i="2" s="1"/>
  <c r="D93" i="2"/>
  <c r="E93" i="2"/>
  <c r="F93" i="2"/>
  <c r="G93" i="2"/>
  <c r="A94" i="2"/>
  <c r="B94" i="2"/>
  <c r="J94" i="2" s="1"/>
  <c r="C94" i="2"/>
  <c r="D94" i="2"/>
  <c r="E94" i="2"/>
  <c r="F94" i="2"/>
  <c r="G94" i="2"/>
  <c r="A95" i="2"/>
  <c r="B95" i="2"/>
  <c r="C95" i="2"/>
  <c r="L95" i="2" s="1"/>
  <c r="D95" i="2"/>
  <c r="E95" i="2"/>
  <c r="F95" i="2"/>
  <c r="G95" i="2"/>
  <c r="A96" i="2"/>
  <c r="B96" i="2"/>
  <c r="C96" i="2"/>
  <c r="D96" i="2"/>
  <c r="E96" i="2"/>
  <c r="F96" i="2"/>
  <c r="G96" i="2"/>
  <c r="A97" i="2"/>
  <c r="B97" i="2"/>
  <c r="C97" i="2"/>
  <c r="L97" i="2" s="1"/>
  <c r="D97" i="2"/>
  <c r="E97" i="2"/>
  <c r="F97" i="2"/>
  <c r="G97" i="2"/>
  <c r="A98" i="2"/>
  <c r="B98" i="2"/>
  <c r="C98" i="2"/>
  <c r="L98" i="2" s="1"/>
  <c r="D98" i="2"/>
  <c r="E98" i="2"/>
  <c r="F98" i="2"/>
  <c r="G98" i="2"/>
  <c r="A99" i="2"/>
  <c r="B99" i="2"/>
  <c r="C99" i="2"/>
  <c r="D99" i="2"/>
  <c r="E99" i="2"/>
  <c r="F99" i="2"/>
  <c r="G99" i="2"/>
  <c r="A100" i="2"/>
  <c r="B100" i="2"/>
  <c r="C100" i="2"/>
  <c r="L100" i="2" s="1"/>
  <c r="D100" i="2"/>
  <c r="E100" i="2"/>
  <c r="F100" i="2"/>
  <c r="G100" i="2"/>
  <c r="A101" i="2"/>
  <c r="B101" i="2"/>
  <c r="C101" i="2"/>
  <c r="L101" i="2" s="1"/>
  <c r="D101" i="2"/>
  <c r="E101" i="2"/>
  <c r="F101" i="2"/>
  <c r="G101" i="2"/>
  <c r="A102" i="2"/>
  <c r="B102" i="2"/>
  <c r="C102" i="2"/>
  <c r="D102" i="2"/>
  <c r="E102" i="2"/>
  <c r="F102" i="2"/>
  <c r="G102" i="2"/>
  <c r="A103" i="2"/>
  <c r="B103" i="2"/>
  <c r="J103" i="2" s="1"/>
  <c r="C103" i="2"/>
  <c r="L103" i="2" s="1"/>
  <c r="D103" i="2"/>
  <c r="E103" i="2"/>
  <c r="F103" i="2"/>
  <c r="G103" i="2"/>
  <c r="A104" i="2"/>
  <c r="B104" i="2"/>
  <c r="C104" i="2"/>
  <c r="D104" i="2"/>
  <c r="E104" i="2"/>
  <c r="F104" i="2"/>
  <c r="G104" i="2"/>
  <c r="A105" i="2"/>
  <c r="B105" i="2"/>
  <c r="C105" i="2"/>
  <c r="L105" i="2" s="1"/>
  <c r="D105" i="2"/>
  <c r="E105" i="2"/>
  <c r="F105" i="2"/>
  <c r="G105" i="2"/>
  <c r="A106" i="2"/>
  <c r="B106" i="2"/>
  <c r="C106" i="2"/>
  <c r="L106" i="2" s="1"/>
  <c r="D106" i="2"/>
  <c r="E106" i="2"/>
  <c r="F106" i="2"/>
  <c r="G106" i="2"/>
  <c r="A107" i="2"/>
  <c r="B107" i="2"/>
  <c r="C107" i="2"/>
  <c r="D107" i="2"/>
  <c r="E107" i="2"/>
  <c r="F107" i="2"/>
  <c r="G107" i="2"/>
  <c r="A108" i="2"/>
  <c r="B108" i="2"/>
  <c r="C108" i="2"/>
  <c r="L108" i="2" s="1"/>
  <c r="D108" i="2"/>
  <c r="E108" i="2"/>
  <c r="F108" i="2"/>
  <c r="G108" i="2"/>
  <c r="A109" i="2"/>
  <c r="B109" i="2"/>
  <c r="C109" i="2"/>
  <c r="L109" i="2" s="1"/>
  <c r="D109" i="2"/>
  <c r="E109" i="2"/>
  <c r="F109" i="2"/>
  <c r="G109" i="2"/>
  <c r="A110" i="2"/>
  <c r="B110" i="2"/>
  <c r="C110" i="2"/>
  <c r="D110" i="2"/>
  <c r="E110" i="2"/>
  <c r="F110" i="2"/>
  <c r="G110" i="2"/>
  <c r="A111" i="2"/>
  <c r="B111" i="2"/>
  <c r="C111" i="2"/>
  <c r="L111" i="2" s="1"/>
  <c r="D111" i="2"/>
  <c r="E111" i="2"/>
  <c r="F111" i="2"/>
  <c r="G111" i="2"/>
  <c r="A112" i="2"/>
  <c r="B112" i="2"/>
  <c r="C112" i="2"/>
  <c r="D112" i="2"/>
  <c r="E112" i="2"/>
  <c r="F112" i="2"/>
  <c r="G112" i="2"/>
  <c r="A113" i="2"/>
  <c r="B113" i="2"/>
  <c r="C113" i="2"/>
  <c r="L113" i="2" s="1"/>
  <c r="D113" i="2"/>
  <c r="E113" i="2"/>
  <c r="F113" i="2"/>
  <c r="G113" i="2"/>
  <c r="A114" i="2"/>
  <c r="B114" i="2"/>
  <c r="C114" i="2"/>
  <c r="L114" i="2" s="1"/>
  <c r="D114" i="2"/>
  <c r="E114" i="2"/>
  <c r="F114" i="2"/>
  <c r="G114" i="2"/>
  <c r="A115" i="2"/>
  <c r="B115" i="2"/>
  <c r="C115" i="2"/>
  <c r="D115" i="2"/>
  <c r="E115" i="2"/>
  <c r="F115" i="2"/>
  <c r="G115" i="2"/>
  <c r="A116" i="2"/>
  <c r="B116" i="2"/>
  <c r="C116" i="2"/>
  <c r="L116" i="2" s="1"/>
  <c r="D116" i="2"/>
  <c r="E116" i="2"/>
  <c r="F116" i="2"/>
  <c r="G116" i="2"/>
  <c r="A117" i="2"/>
  <c r="B117" i="2"/>
  <c r="C117" i="2"/>
  <c r="L117" i="2" s="1"/>
  <c r="D117" i="2"/>
  <c r="E117" i="2"/>
  <c r="F117" i="2"/>
  <c r="G117" i="2"/>
  <c r="A118" i="2"/>
  <c r="B118" i="2"/>
  <c r="C118" i="2"/>
  <c r="D118" i="2"/>
  <c r="E118" i="2"/>
  <c r="F118" i="2"/>
  <c r="G118" i="2"/>
  <c r="A119" i="2"/>
  <c r="B119" i="2"/>
  <c r="C119" i="2"/>
  <c r="L119" i="2" s="1"/>
  <c r="D119" i="2"/>
  <c r="E119" i="2"/>
  <c r="F119" i="2"/>
  <c r="G119" i="2"/>
  <c r="A120" i="2"/>
  <c r="B120" i="2"/>
  <c r="C120" i="2"/>
  <c r="D120" i="2"/>
  <c r="E120" i="2"/>
  <c r="F120" i="2"/>
  <c r="G120" i="2"/>
  <c r="A121" i="2"/>
  <c r="B121" i="2"/>
  <c r="C121" i="2"/>
  <c r="L121" i="2" s="1"/>
  <c r="D121" i="2"/>
  <c r="E121" i="2"/>
  <c r="F121" i="2"/>
  <c r="G121" i="2"/>
  <c r="A122" i="2"/>
  <c r="B122" i="2"/>
  <c r="C122" i="2"/>
  <c r="L122" i="2" s="1"/>
  <c r="D122" i="2"/>
  <c r="E122" i="2"/>
  <c r="F122" i="2"/>
  <c r="G122" i="2"/>
  <c r="A123" i="2"/>
  <c r="B123" i="2"/>
  <c r="C123" i="2"/>
  <c r="D123" i="2"/>
  <c r="E123" i="2"/>
  <c r="F123" i="2"/>
  <c r="G123" i="2"/>
  <c r="A124" i="2"/>
  <c r="B124" i="2"/>
  <c r="J124" i="2" s="1"/>
  <c r="C124" i="2"/>
  <c r="L124" i="2" s="1"/>
  <c r="D124" i="2"/>
  <c r="E124" i="2"/>
  <c r="F124" i="2"/>
  <c r="G124" i="2"/>
  <c r="A125" i="2"/>
  <c r="B125" i="2"/>
  <c r="J125" i="2" s="1"/>
  <c r="C125" i="2"/>
  <c r="L125" i="2" s="1"/>
  <c r="D125" i="2"/>
  <c r="E125" i="2"/>
  <c r="F125" i="2"/>
  <c r="G125" i="2"/>
  <c r="A126" i="2"/>
  <c r="B126" i="2"/>
  <c r="C126" i="2"/>
  <c r="D126" i="2"/>
  <c r="E126" i="2"/>
  <c r="F126" i="2"/>
  <c r="G126" i="2"/>
  <c r="A127" i="2"/>
  <c r="B127" i="2"/>
  <c r="C127" i="2"/>
  <c r="L127" i="2" s="1"/>
  <c r="D127" i="2"/>
  <c r="E127" i="2"/>
  <c r="F127" i="2"/>
  <c r="G127" i="2"/>
  <c r="A128" i="2"/>
  <c r="B128" i="2"/>
  <c r="C128" i="2"/>
  <c r="D128" i="2"/>
  <c r="E128" i="2"/>
  <c r="F128" i="2"/>
  <c r="G128" i="2"/>
  <c r="A129" i="2"/>
  <c r="B129" i="2"/>
  <c r="C129" i="2"/>
  <c r="L129" i="2" s="1"/>
  <c r="D129" i="2"/>
  <c r="E129" i="2"/>
  <c r="F129" i="2"/>
  <c r="G129" i="2"/>
  <c r="A130" i="2"/>
  <c r="B130" i="2"/>
  <c r="C130" i="2"/>
  <c r="L130" i="2" s="1"/>
  <c r="D130" i="2"/>
  <c r="E130" i="2"/>
  <c r="F130" i="2"/>
  <c r="G130" i="2"/>
  <c r="A131" i="2"/>
  <c r="B131" i="2"/>
  <c r="C131" i="2"/>
  <c r="D131" i="2"/>
  <c r="E131" i="2"/>
  <c r="F131" i="2"/>
  <c r="G131" i="2"/>
  <c r="A132" i="2"/>
  <c r="B132" i="2"/>
  <c r="C132" i="2"/>
  <c r="L132" i="2" s="1"/>
  <c r="D132" i="2"/>
  <c r="E132" i="2"/>
  <c r="F132" i="2"/>
  <c r="G132" i="2"/>
  <c r="A133" i="2"/>
  <c r="B133" i="2"/>
  <c r="H133" i="2" s="1" a="1"/>
  <c r="H133" i="2" s="1"/>
  <c r="C133" i="2"/>
  <c r="L133" i="2" s="1"/>
  <c r="D133" i="2"/>
  <c r="E133" i="2"/>
  <c r="F133" i="2"/>
  <c r="G133" i="2"/>
  <c r="A134" i="2"/>
  <c r="B134" i="2"/>
  <c r="C134" i="2"/>
  <c r="D134" i="2"/>
  <c r="E134" i="2"/>
  <c r="F134" i="2"/>
  <c r="G134" i="2"/>
  <c r="A135" i="2"/>
  <c r="B135" i="2"/>
  <c r="C135" i="2"/>
  <c r="L135" i="2" s="1"/>
  <c r="D135" i="2"/>
  <c r="E135" i="2"/>
  <c r="F135" i="2"/>
  <c r="G135" i="2"/>
  <c r="A136" i="2"/>
  <c r="B136" i="2"/>
  <c r="C136" i="2"/>
  <c r="D136" i="2"/>
  <c r="E136" i="2"/>
  <c r="F136" i="2"/>
  <c r="G136" i="2"/>
  <c r="A137" i="2"/>
  <c r="B137" i="2"/>
  <c r="C137" i="2"/>
  <c r="L137" i="2" s="1"/>
  <c r="D137" i="2"/>
  <c r="E137" i="2"/>
  <c r="F137" i="2"/>
  <c r="G137" i="2"/>
  <c r="A138" i="2"/>
  <c r="B138" i="2"/>
  <c r="C138" i="2"/>
  <c r="L138" i="2" s="1"/>
  <c r="D138" i="2"/>
  <c r="E138" i="2"/>
  <c r="F138" i="2"/>
  <c r="G138" i="2"/>
  <c r="A139" i="2"/>
  <c r="B139" i="2"/>
  <c r="C139" i="2"/>
  <c r="D139" i="2"/>
  <c r="E139" i="2"/>
  <c r="F139" i="2"/>
  <c r="G139" i="2"/>
  <c r="A140" i="2"/>
  <c r="B140" i="2"/>
  <c r="C140" i="2"/>
  <c r="L140" i="2" s="1"/>
  <c r="D140" i="2"/>
  <c r="E140" i="2"/>
  <c r="F140" i="2"/>
  <c r="G140" i="2"/>
  <c r="A141" i="2"/>
  <c r="B141" i="2"/>
  <c r="C141" i="2"/>
  <c r="D141" i="2"/>
  <c r="E141" i="2"/>
  <c r="F141" i="2"/>
  <c r="G141" i="2"/>
  <c r="A142" i="2"/>
  <c r="B142" i="2"/>
  <c r="C142" i="2"/>
  <c r="D142" i="2"/>
  <c r="E142" i="2"/>
  <c r="F142" i="2"/>
  <c r="G142" i="2"/>
  <c r="A143" i="2"/>
  <c r="B143" i="2"/>
  <c r="J143" i="2" s="1"/>
  <c r="C143" i="2"/>
  <c r="L143" i="2" s="1"/>
  <c r="D143" i="2"/>
  <c r="E143" i="2"/>
  <c r="F143" i="2"/>
  <c r="G143" i="2"/>
  <c r="A144" i="2"/>
  <c r="B144" i="2"/>
  <c r="C144" i="2"/>
  <c r="D144" i="2"/>
  <c r="E144" i="2"/>
  <c r="F144" i="2"/>
  <c r="G144" i="2"/>
  <c r="A145" i="2"/>
  <c r="B145" i="2"/>
  <c r="C145" i="2"/>
  <c r="L145" i="2" s="1"/>
  <c r="D145" i="2"/>
  <c r="E145" i="2"/>
  <c r="F145" i="2"/>
  <c r="G145" i="2"/>
  <c r="A146" i="2"/>
  <c r="B146" i="2"/>
  <c r="C146" i="2"/>
  <c r="L146" i="2" s="1"/>
  <c r="D146" i="2"/>
  <c r="E146" i="2"/>
  <c r="F146" i="2"/>
  <c r="G146" i="2"/>
  <c r="A147" i="2"/>
  <c r="B147" i="2"/>
  <c r="C147" i="2"/>
  <c r="D147" i="2"/>
  <c r="E147" i="2"/>
  <c r="F147" i="2"/>
  <c r="G147" i="2"/>
  <c r="A148" i="2"/>
  <c r="B148" i="2"/>
  <c r="C148" i="2"/>
  <c r="L148" i="2" s="1"/>
  <c r="D148" i="2"/>
  <c r="E148" i="2"/>
  <c r="F148" i="2"/>
  <c r="G148" i="2"/>
  <c r="A149" i="2"/>
  <c r="B149" i="2"/>
  <c r="J149" i="2" s="1"/>
  <c r="C149" i="2"/>
  <c r="D149" i="2"/>
  <c r="E149" i="2"/>
  <c r="F149" i="2"/>
  <c r="G149" i="2"/>
  <c r="A150" i="2"/>
  <c r="B150" i="2"/>
  <c r="J150" i="2" s="1"/>
  <c r="C150" i="2"/>
  <c r="D150" i="2"/>
  <c r="E150" i="2"/>
  <c r="F150" i="2"/>
  <c r="G150" i="2"/>
  <c r="A151" i="2"/>
  <c r="B151" i="2"/>
  <c r="C151" i="2"/>
  <c r="L151" i="2" s="1"/>
  <c r="D151" i="2"/>
  <c r="E151" i="2"/>
  <c r="F151" i="2"/>
  <c r="G151" i="2"/>
  <c r="A152" i="2"/>
  <c r="B152" i="2"/>
  <c r="C152" i="2"/>
  <c r="D152" i="2"/>
  <c r="E152" i="2"/>
  <c r="F152" i="2"/>
  <c r="G152" i="2"/>
  <c r="A153" i="2"/>
  <c r="B153" i="2"/>
  <c r="J153" i="2" s="1"/>
  <c r="C153" i="2"/>
  <c r="L153" i="2" s="1"/>
  <c r="D153" i="2"/>
  <c r="E153" i="2"/>
  <c r="F153" i="2"/>
  <c r="G153" i="2"/>
  <c r="A154" i="2"/>
  <c r="B154" i="2"/>
  <c r="C154" i="2"/>
  <c r="L154" i="2" s="1"/>
  <c r="D154" i="2"/>
  <c r="E154" i="2"/>
  <c r="F154" i="2"/>
  <c r="G154" i="2"/>
  <c r="A155" i="2"/>
  <c r="B155" i="2"/>
  <c r="C155" i="2"/>
  <c r="D155" i="2"/>
  <c r="E155" i="2"/>
  <c r="F155" i="2"/>
  <c r="G155" i="2"/>
  <c r="A156" i="2"/>
  <c r="B156" i="2"/>
  <c r="C156" i="2"/>
  <c r="L156" i="2" s="1"/>
  <c r="D156" i="2"/>
  <c r="E156" i="2"/>
  <c r="F156" i="2"/>
  <c r="G156" i="2"/>
  <c r="A157" i="2"/>
  <c r="B157" i="2"/>
  <c r="C157" i="2"/>
  <c r="D157" i="2"/>
  <c r="E157" i="2"/>
  <c r="F157" i="2"/>
  <c r="G157" i="2"/>
  <c r="A158" i="2"/>
  <c r="B158" i="2"/>
  <c r="C158" i="2"/>
  <c r="D158" i="2"/>
  <c r="E158" i="2"/>
  <c r="F158" i="2"/>
  <c r="G158" i="2"/>
  <c r="A159" i="2"/>
  <c r="B159" i="2"/>
  <c r="C159" i="2"/>
  <c r="L159" i="2" s="1"/>
  <c r="D159" i="2"/>
  <c r="E159" i="2"/>
  <c r="F159" i="2"/>
  <c r="G159" i="2"/>
  <c r="A160" i="2"/>
  <c r="B160" i="2"/>
  <c r="C160" i="2"/>
  <c r="D160" i="2"/>
  <c r="E160" i="2"/>
  <c r="F160" i="2"/>
  <c r="G160" i="2"/>
  <c r="A161" i="2"/>
  <c r="B161" i="2"/>
  <c r="C161" i="2"/>
  <c r="L161" i="2" s="1"/>
  <c r="D161" i="2"/>
  <c r="E161" i="2"/>
  <c r="F161" i="2"/>
  <c r="G161" i="2"/>
  <c r="A162" i="2"/>
  <c r="B162" i="2"/>
  <c r="C162" i="2"/>
  <c r="L162" i="2" s="1"/>
  <c r="D162" i="2"/>
  <c r="E162" i="2"/>
  <c r="F162" i="2"/>
  <c r="G162" i="2"/>
  <c r="A163" i="2"/>
  <c r="B163" i="2"/>
  <c r="C163" i="2"/>
  <c r="D163" i="2"/>
  <c r="E163" i="2"/>
  <c r="F163" i="2"/>
  <c r="G163" i="2"/>
  <c r="A164" i="2"/>
  <c r="B164" i="2"/>
  <c r="C164" i="2"/>
  <c r="L164" i="2" s="1"/>
  <c r="D164" i="2"/>
  <c r="E164" i="2"/>
  <c r="F164" i="2"/>
  <c r="G164" i="2"/>
  <c r="A165" i="2"/>
  <c r="B165" i="2"/>
  <c r="C165" i="2"/>
  <c r="D165" i="2"/>
  <c r="E165" i="2"/>
  <c r="F165" i="2"/>
  <c r="G165" i="2"/>
  <c r="A166" i="2"/>
  <c r="B166" i="2"/>
  <c r="C166" i="2"/>
  <c r="D166" i="2"/>
  <c r="E166" i="2"/>
  <c r="F166" i="2"/>
  <c r="G166" i="2"/>
  <c r="A167" i="2"/>
  <c r="B167" i="2"/>
  <c r="C167" i="2"/>
  <c r="L167" i="2" s="1"/>
  <c r="D167" i="2"/>
  <c r="E167" i="2"/>
  <c r="F167" i="2"/>
  <c r="G167" i="2"/>
  <c r="A168" i="2"/>
  <c r="B168" i="2"/>
  <c r="C168" i="2"/>
  <c r="D168" i="2"/>
  <c r="E168" i="2"/>
  <c r="F168" i="2"/>
  <c r="G168" i="2"/>
  <c r="A169" i="2"/>
  <c r="B169" i="2"/>
  <c r="C169" i="2"/>
  <c r="L169" i="2" s="1"/>
  <c r="D169" i="2"/>
  <c r="E169" i="2"/>
  <c r="F169" i="2"/>
  <c r="G169" i="2"/>
  <c r="A170" i="2"/>
  <c r="B170" i="2"/>
  <c r="C170" i="2"/>
  <c r="L170" i="2" s="1"/>
  <c r="D170" i="2"/>
  <c r="E170" i="2"/>
  <c r="F170" i="2"/>
  <c r="G170" i="2"/>
  <c r="A171" i="2"/>
  <c r="B171" i="2"/>
  <c r="C171" i="2"/>
  <c r="D171" i="2"/>
  <c r="E171" i="2"/>
  <c r="F171" i="2"/>
  <c r="G171" i="2"/>
  <c r="A172" i="2"/>
  <c r="B172" i="2"/>
  <c r="C172" i="2"/>
  <c r="L172" i="2" s="1"/>
  <c r="D172" i="2"/>
  <c r="E172" i="2"/>
  <c r="F172" i="2"/>
  <c r="G172" i="2"/>
  <c r="A173" i="2"/>
  <c r="B173" i="2"/>
  <c r="J173" i="2" s="1"/>
  <c r="C173" i="2"/>
  <c r="D173" i="2"/>
  <c r="E173" i="2"/>
  <c r="F173" i="2"/>
  <c r="G173" i="2"/>
  <c r="A174" i="2"/>
  <c r="B174" i="2"/>
  <c r="C174" i="2"/>
  <c r="D174" i="2"/>
  <c r="E174" i="2"/>
  <c r="F174" i="2"/>
  <c r="G174" i="2"/>
  <c r="A175" i="2"/>
  <c r="B175" i="2"/>
  <c r="C175" i="2"/>
  <c r="L175" i="2" s="1"/>
  <c r="D175" i="2"/>
  <c r="E175" i="2"/>
  <c r="F175" i="2"/>
  <c r="G175" i="2"/>
  <c r="A176" i="2"/>
  <c r="B176" i="2"/>
  <c r="J176" i="2" s="1"/>
  <c r="C176" i="2"/>
  <c r="D176" i="2"/>
  <c r="E176" i="2"/>
  <c r="F176" i="2"/>
  <c r="G176" i="2"/>
  <c r="A177" i="2"/>
  <c r="B177" i="2"/>
  <c r="C177" i="2"/>
  <c r="D177" i="2"/>
  <c r="E177" i="2"/>
  <c r="F177" i="2"/>
  <c r="G177" i="2"/>
  <c r="A178" i="2"/>
  <c r="B178" i="2"/>
  <c r="C178" i="2"/>
  <c r="L178" i="2" s="1"/>
  <c r="D178" i="2"/>
  <c r="E178" i="2"/>
  <c r="F178" i="2"/>
  <c r="G178" i="2"/>
  <c r="A179" i="2"/>
  <c r="B179" i="2"/>
  <c r="C179" i="2"/>
  <c r="D179" i="2"/>
  <c r="E179" i="2"/>
  <c r="F179" i="2"/>
  <c r="G179" i="2"/>
  <c r="A180" i="2"/>
  <c r="B180" i="2"/>
  <c r="C180" i="2"/>
  <c r="L180" i="2" s="1"/>
  <c r="D180" i="2"/>
  <c r="E180" i="2"/>
  <c r="F180" i="2"/>
  <c r="G180" i="2"/>
  <c r="A181" i="2"/>
  <c r="B181" i="2"/>
  <c r="C181" i="2"/>
  <c r="D181" i="2"/>
  <c r="E181" i="2"/>
  <c r="F181" i="2"/>
  <c r="G181" i="2"/>
  <c r="A182" i="2"/>
  <c r="B182" i="2"/>
  <c r="C182" i="2"/>
  <c r="D182" i="2"/>
  <c r="E182" i="2"/>
  <c r="F182" i="2"/>
  <c r="G182" i="2"/>
  <c r="A183" i="2"/>
  <c r="B183" i="2"/>
  <c r="J183" i="2" s="1"/>
  <c r="C183" i="2"/>
  <c r="L183" i="2" s="1"/>
  <c r="D183" i="2"/>
  <c r="E183" i="2"/>
  <c r="F183" i="2"/>
  <c r="G183" i="2"/>
  <c r="A184" i="2"/>
  <c r="B184" i="2"/>
  <c r="C184" i="2"/>
  <c r="D184" i="2"/>
  <c r="E184" i="2"/>
  <c r="F184" i="2"/>
  <c r="G184" i="2"/>
  <c r="A185" i="2"/>
  <c r="B185" i="2"/>
  <c r="C185" i="2"/>
  <c r="D185" i="2"/>
  <c r="E185" i="2"/>
  <c r="F185" i="2"/>
  <c r="G185" i="2"/>
  <c r="A186" i="2"/>
  <c r="B186" i="2"/>
  <c r="C186" i="2"/>
  <c r="L186" i="2" s="1"/>
  <c r="D186" i="2"/>
  <c r="E186" i="2"/>
  <c r="F186" i="2"/>
  <c r="G186" i="2"/>
  <c r="A187" i="2"/>
  <c r="B187" i="2"/>
  <c r="J187" i="2" s="1"/>
  <c r="C187" i="2"/>
  <c r="D187" i="2"/>
  <c r="E187" i="2"/>
  <c r="F187" i="2"/>
  <c r="G187" i="2"/>
  <c r="A188" i="2"/>
  <c r="B188" i="2"/>
  <c r="J188" i="2" s="1"/>
  <c r="C188" i="2"/>
  <c r="L188" i="2" s="1"/>
  <c r="D188" i="2"/>
  <c r="E188" i="2"/>
  <c r="F188" i="2"/>
  <c r="G188" i="2"/>
  <c r="A189" i="2"/>
  <c r="B189" i="2"/>
  <c r="C189" i="2"/>
  <c r="D189" i="2"/>
  <c r="E189" i="2"/>
  <c r="F189" i="2"/>
  <c r="G189" i="2"/>
  <c r="A190" i="2"/>
  <c r="B190" i="2"/>
  <c r="J190" i="2" s="1"/>
  <c r="C190" i="2"/>
  <c r="D190" i="2"/>
  <c r="E190" i="2"/>
  <c r="F190" i="2"/>
  <c r="G190" i="2"/>
  <c r="A191" i="2"/>
  <c r="B191" i="2"/>
  <c r="C191" i="2"/>
  <c r="L191" i="2" s="1"/>
  <c r="D191" i="2"/>
  <c r="E191" i="2"/>
  <c r="F191" i="2"/>
  <c r="G191" i="2"/>
  <c r="A192" i="2"/>
  <c r="B192" i="2"/>
  <c r="C192" i="2"/>
  <c r="D192" i="2"/>
  <c r="E192" i="2"/>
  <c r="F192" i="2"/>
  <c r="G192" i="2"/>
  <c r="A193" i="2"/>
  <c r="B193" i="2"/>
  <c r="C193" i="2"/>
  <c r="D193" i="2"/>
  <c r="E193" i="2"/>
  <c r="F193" i="2"/>
  <c r="G193" i="2"/>
  <c r="A194" i="2"/>
  <c r="B194" i="2"/>
  <c r="C194" i="2"/>
  <c r="L194" i="2" s="1"/>
  <c r="D194" i="2"/>
  <c r="E194" i="2"/>
  <c r="F194" i="2"/>
  <c r="G194" i="2"/>
  <c r="A195" i="2"/>
  <c r="B195" i="2"/>
  <c r="C195" i="2"/>
  <c r="D195" i="2"/>
  <c r="E195" i="2"/>
  <c r="F195" i="2"/>
  <c r="G195" i="2"/>
  <c r="A196" i="2"/>
  <c r="B196" i="2"/>
  <c r="C196" i="2"/>
  <c r="L196" i="2" s="1"/>
  <c r="D196" i="2"/>
  <c r="E196" i="2"/>
  <c r="F196" i="2"/>
  <c r="G196" i="2"/>
  <c r="A197" i="2"/>
  <c r="B197" i="2"/>
  <c r="J197" i="2" s="1"/>
  <c r="C197" i="2"/>
  <c r="D197" i="2"/>
  <c r="E197" i="2"/>
  <c r="F197" i="2"/>
  <c r="G197" i="2"/>
  <c r="A198" i="2"/>
  <c r="B198" i="2"/>
  <c r="C198" i="2"/>
  <c r="D198" i="2"/>
  <c r="E198" i="2"/>
  <c r="F198" i="2"/>
  <c r="G198" i="2"/>
  <c r="A199" i="2"/>
  <c r="B199" i="2"/>
  <c r="C199" i="2"/>
  <c r="L199" i="2" s="1"/>
  <c r="D199" i="2"/>
  <c r="E199" i="2"/>
  <c r="F199" i="2"/>
  <c r="G199" i="2"/>
  <c r="A200" i="2"/>
  <c r="B200" i="2"/>
  <c r="C200" i="2"/>
  <c r="D200" i="2"/>
  <c r="E200" i="2"/>
  <c r="F200" i="2"/>
  <c r="G200" i="2"/>
  <c r="A201" i="2"/>
  <c r="B201" i="2"/>
  <c r="C201" i="2"/>
  <c r="D201" i="2"/>
  <c r="E201" i="2"/>
  <c r="F201" i="2"/>
  <c r="G201" i="2"/>
  <c r="A202" i="2"/>
  <c r="B202" i="2"/>
  <c r="J202" i="2" s="1"/>
  <c r="C202" i="2"/>
  <c r="L202" i="2" s="1"/>
  <c r="D202" i="2"/>
  <c r="E202" i="2"/>
  <c r="F202" i="2"/>
  <c r="G202" i="2"/>
  <c r="A203" i="2"/>
  <c r="B203" i="2"/>
  <c r="C203" i="2"/>
  <c r="D203" i="2"/>
  <c r="E203" i="2"/>
  <c r="F203" i="2"/>
  <c r="G203" i="2"/>
  <c r="A204" i="2"/>
  <c r="B204" i="2"/>
  <c r="J204" i="2" s="1"/>
  <c r="C204" i="2"/>
  <c r="L204" i="2" s="1"/>
  <c r="D204" i="2"/>
  <c r="E204" i="2"/>
  <c r="F204" i="2"/>
  <c r="G204" i="2"/>
  <c r="A205" i="2"/>
  <c r="B205" i="2"/>
  <c r="C205" i="2"/>
  <c r="D205" i="2"/>
  <c r="E205" i="2"/>
  <c r="F205" i="2"/>
  <c r="G205" i="2"/>
  <c r="A206" i="2"/>
  <c r="B206" i="2"/>
  <c r="J206" i="2" s="1"/>
  <c r="C206" i="2"/>
  <c r="D206" i="2"/>
  <c r="E206" i="2"/>
  <c r="F206" i="2"/>
  <c r="G206" i="2"/>
  <c r="A207" i="2"/>
  <c r="B207" i="2"/>
  <c r="J207" i="2" s="1"/>
  <c r="C207" i="2"/>
  <c r="L207" i="2" s="1"/>
  <c r="D207" i="2"/>
  <c r="E207" i="2"/>
  <c r="F207" i="2"/>
  <c r="G207" i="2"/>
  <c r="A208" i="2"/>
  <c r="B208" i="2"/>
  <c r="C208" i="2"/>
  <c r="D208" i="2"/>
  <c r="E208" i="2"/>
  <c r="F208" i="2"/>
  <c r="G208" i="2"/>
  <c r="A209" i="2"/>
  <c r="B209" i="2"/>
  <c r="C209" i="2"/>
  <c r="D209" i="2"/>
  <c r="E209" i="2"/>
  <c r="F209" i="2"/>
  <c r="G209" i="2"/>
  <c r="A210" i="2"/>
  <c r="B210" i="2"/>
  <c r="J210" i="2" s="1"/>
  <c r="C210" i="2"/>
  <c r="L210" i="2" s="1"/>
  <c r="D210" i="2"/>
  <c r="E210" i="2"/>
  <c r="F210" i="2"/>
  <c r="G210" i="2"/>
  <c r="A211" i="2"/>
  <c r="B211" i="2"/>
  <c r="C211" i="2"/>
  <c r="D211" i="2"/>
  <c r="E211" i="2"/>
  <c r="F211" i="2"/>
  <c r="G211" i="2"/>
  <c r="A212" i="2"/>
  <c r="B212" i="2"/>
  <c r="C212" i="2"/>
  <c r="L212" i="2" s="1"/>
  <c r="D212" i="2"/>
  <c r="E212" i="2"/>
  <c r="F212" i="2"/>
  <c r="G212" i="2"/>
  <c r="A213" i="2"/>
  <c r="B213" i="2"/>
  <c r="J213" i="2" s="1"/>
  <c r="C213" i="2"/>
  <c r="D213" i="2"/>
  <c r="E213" i="2"/>
  <c r="F213" i="2"/>
  <c r="G213" i="2"/>
  <c r="A214" i="2"/>
  <c r="B214" i="2"/>
  <c r="C214" i="2"/>
  <c r="D214" i="2"/>
  <c r="E214" i="2"/>
  <c r="F214" i="2"/>
  <c r="G214" i="2"/>
  <c r="A215" i="2"/>
  <c r="B215" i="2"/>
  <c r="C215" i="2"/>
  <c r="L215" i="2" s="1"/>
  <c r="D215" i="2"/>
  <c r="E215" i="2"/>
  <c r="F215" i="2"/>
  <c r="G215" i="2"/>
  <c r="A216" i="2"/>
  <c r="B216" i="2"/>
  <c r="C216" i="2"/>
  <c r="D216" i="2"/>
  <c r="E216" i="2"/>
  <c r="F216" i="2"/>
  <c r="G216" i="2"/>
  <c r="A217" i="2"/>
  <c r="B217" i="2"/>
  <c r="C217" i="2"/>
  <c r="D217" i="2"/>
  <c r="E217" i="2"/>
  <c r="F217" i="2"/>
  <c r="G217" i="2"/>
  <c r="A218" i="2"/>
  <c r="B218" i="2"/>
  <c r="J218" i="2" s="1"/>
  <c r="C218" i="2"/>
  <c r="L218" i="2" s="1"/>
  <c r="D218" i="2"/>
  <c r="E218" i="2"/>
  <c r="F218" i="2"/>
  <c r="G218" i="2"/>
  <c r="A219" i="2"/>
  <c r="B219" i="2"/>
  <c r="C219" i="2"/>
  <c r="D219" i="2"/>
  <c r="E219" i="2"/>
  <c r="F219" i="2"/>
  <c r="G219" i="2"/>
  <c r="A220" i="2"/>
  <c r="B220" i="2"/>
  <c r="C220" i="2"/>
  <c r="L220" i="2" s="1"/>
  <c r="D220" i="2"/>
  <c r="E220" i="2"/>
  <c r="F220" i="2"/>
  <c r="G220" i="2"/>
  <c r="A221" i="2"/>
  <c r="B221" i="2"/>
  <c r="C221" i="2"/>
  <c r="D221" i="2"/>
  <c r="E221" i="2"/>
  <c r="F221" i="2"/>
  <c r="G221" i="2"/>
  <c r="A222" i="2"/>
  <c r="B222" i="2"/>
  <c r="C222" i="2"/>
  <c r="D222" i="2"/>
  <c r="E222" i="2"/>
  <c r="F222" i="2"/>
  <c r="G222" i="2"/>
  <c r="A223" i="2"/>
  <c r="B223" i="2"/>
  <c r="J223" i="2" s="1"/>
  <c r="C223" i="2"/>
  <c r="L223" i="2" s="1"/>
  <c r="D223" i="2"/>
  <c r="E223" i="2"/>
  <c r="F223" i="2"/>
  <c r="G223" i="2"/>
  <c r="A224" i="2"/>
  <c r="B224" i="2"/>
  <c r="C224" i="2"/>
  <c r="D224" i="2"/>
  <c r="E224" i="2"/>
  <c r="F224" i="2"/>
  <c r="G224" i="2"/>
  <c r="A225" i="2"/>
  <c r="B225" i="2"/>
  <c r="C225" i="2"/>
  <c r="D225" i="2"/>
  <c r="E225" i="2"/>
  <c r="F225" i="2"/>
  <c r="G225" i="2"/>
  <c r="A226" i="2"/>
  <c r="B226" i="2"/>
  <c r="J226" i="2" s="1"/>
  <c r="C226" i="2"/>
  <c r="L226" i="2" s="1"/>
  <c r="D226" i="2"/>
  <c r="E226" i="2"/>
  <c r="F226" i="2"/>
  <c r="G226" i="2"/>
  <c r="A227" i="2"/>
  <c r="B227" i="2"/>
  <c r="C227" i="2"/>
  <c r="D227" i="2"/>
  <c r="E227" i="2"/>
  <c r="F227" i="2"/>
  <c r="G227" i="2"/>
  <c r="A228" i="2"/>
  <c r="B228" i="2"/>
  <c r="J228" i="2" s="1"/>
  <c r="C228" i="2"/>
  <c r="L228" i="2" s="1"/>
  <c r="D228" i="2"/>
  <c r="E228" i="2"/>
  <c r="F228" i="2"/>
  <c r="G228" i="2"/>
  <c r="A229" i="2"/>
  <c r="B229" i="2"/>
  <c r="C229" i="2"/>
  <c r="D229" i="2"/>
  <c r="E229" i="2"/>
  <c r="F229" i="2"/>
  <c r="G229" i="2"/>
  <c r="A230" i="2"/>
  <c r="B230" i="2"/>
  <c r="J230" i="2" s="1"/>
  <c r="C230" i="2"/>
  <c r="L230" i="2" s="1"/>
  <c r="D230" i="2"/>
  <c r="E230" i="2"/>
  <c r="F230" i="2"/>
  <c r="G230" i="2"/>
  <c r="A231" i="2"/>
  <c r="B231" i="2"/>
  <c r="C231" i="2"/>
  <c r="L231" i="2" s="1"/>
  <c r="D231" i="2"/>
  <c r="E231" i="2"/>
  <c r="F231" i="2"/>
  <c r="G231" i="2"/>
  <c r="A232" i="2"/>
  <c r="B232" i="2"/>
  <c r="C232" i="2"/>
  <c r="D232" i="2"/>
  <c r="E232" i="2"/>
  <c r="F232" i="2"/>
  <c r="G232" i="2"/>
  <c r="A233" i="2"/>
  <c r="B233" i="2"/>
  <c r="C233" i="2"/>
  <c r="D233" i="2"/>
  <c r="E233" i="2"/>
  <c r="F233" i="2"/>
  <c r="G233" i="2"/>
  <c r="A234" i="2"/>
  <c r="B234" i="2"/>
  <c r="J234" i="2" s="1"/>
  <c r="C234" i="2"/>
  <c r="L234" i="2" s="1"/>
  <c r="D234" i="2"/>
  <c r="E234" i="2"/>
  <c r="F234" i="2"/>
  <c r="G234" i="2"/>
  <c r="A235" i="2"/>
  <c r="B235" i="2"/>
  <c r="C235" i="2"/>
  <c r="D235" i="2"/>
  <c r="E235" i="2"/>
  <c r="F235" i="2"/>
  <c r="G235" i="2"/>
  <c r="A236" i="2"/>
  <c r="B236" i="2"/>
  <c r="J236" i="2" s="1"/>
  <c r="C236" i="2"/>
  <c r="L236" i="2" s="1"/>
  <c r="D236" i="2"/>
  <c r="E236" i="2"/>
  <c r="F236" i="2"/>
  <c r="G236" i="2"/>
  <c r="A237" i="2"/>
  <c r="B237" i="2"/>
  <c r="C237" i="2"/>
  <c r="D237" i="2"/>
  <c r="E237" i="2"/>
  <c r="F237" i="2"/>
  <c r="G237" i="2"/>
  <c r="A238" i="2"/>
  <c r="B238" i="2"/>
  <c r="C238" i="2"/>
  <c r="L238" i="2" s="1"/>
  <c r="D238" i="2"/>
  <c r="E238" i="2"/>
  <c r="F238" i="2"/>
  <c r="G238" i="2"/>
  <c r="A239" i="2"/>
  <c r="B239" i="2"/>
  <c r="C239" i="2"/>
  <c r="L239" i="2" s="1"/>
  <c r="D239" i="2"/>
  <c r="E239" i="2"/>
  <c r="F239" i="2"/>
  <c r="G239" i="2"/>
  <c r="A240" i="2"/>
  <c r="B240" i="2"/>
  <c r="C240" i="2"/>
  <c r="D240" i="2"/>
  <c r="E240" i="2"/>
  <c r="F240" i="2"/>
  <c r="G240" i="2"/>
  <c r="A241" i="2"/>
  <c r="B241" i="2"/>
  <c r="C241" i="2"/>
  <c r="D241" i="2"/>
  <c r="E241" i="2"/>
  <c r="F241" i="2"/>
  <c r="G241" i="2"/>
  <c r="A242" i="2"/>
  <c r="B242" i="2"/>
  <c r="C242" i="2"/>
  <c r="L242" i="2" s="1"/>
  <c r="D242" i="2"/>
  <c r="E242" i="2"/>
  <c r="F242" i="2"/>
  <c r="G242" i="2"/>
  <c r="A243" i="2"/>
  <c r="B243" i="2"/>
  <c r="C243" i="2"/>
  <c r="D243" i="2"/>
  <c r="E243" i="2"/>
  <c r="F243" i="2"/>
  <c r="G243" i="2"/>
  <c r="A244" i="2"/>
  <c r="B244" i="2"/>
  <c r="J244" i="2" s="1"/>
  <c r="C244" i="2"/>
  <c r="L244" i="2" s="1"/>
  <c r="D244" i="2"/>
  <c r="E244" i="2"/>
  <c r="F244" i="2"/>
  <c r="G244" i="2"/>
  <c r="A245" i="2"/>
  <c r="B245" i="2"/>
  <c r="J245" i="2" s="1"/>
  <c r="C245" i="2"/>
  <c r="D245" i="2"/>
  <c r="E245" i="2"/>
  <c r="F245" i="2"/>
  <c r="G245" i="2"/>
  <c r="A246" i="2"/>
  <c r="B246" i="2"/>
  <c r="C246" i="2"/>
  <c r="L246" i="2" s="1"/>
  <c r="D246" i="2"/>
  <c r="E246" i="2"/>
  <c r="F246" i="2"/>
  <c r="G246" i="2"/>
  <c r="A247" i="2"/>
  <c r="B247" i="2"/>
  <c r="J247" i="2" s="1"/>
  <c r="C247" i="2"/>
  <c r="L247" i="2" s="1"/>
  <c r="D247" i="2"/>
  <c r="E247" i="2"/>
  <c r="F247" i="2"/>
  <c r="G247" i="2"/>
  <c r="A248" i="2"/>
  <c r="B248" i="2"/>
  <c r="C248" i="2"/>
  <c r="D248" i="2"/>
  <c r="E248" i="2"/>
  <c r="F248" i="2"/>
  <c r="G248" i="2"/>
  <c r="A249" i="2"/>
  <c r="B249" i="2"/>
  <c r="C249" i="2"/>
  <c r="D249" i="2"/>
  <c r="E249" i="2"/>
  <c r="F249" i="2"/>
  <c r="G249" i="2"/>
  <c r="A250" i="2"/>
  <c r="B250" i="2"/>
  <c r="J250" i="2" s="1"/>
  <c r="C250" i="2"/>
  <c r="L250" i="2" s="1"/>
  <c r="D250" i="2"/>
  <c r="E250" i="2"/>
  <c r="F250" i="2"/>
  <c r="G250" i="2"/>
  <c r="A251" i="2"/>
  <c r="B251" i="2"/>
  <c r="C251" i="2"/>
  <c r="D251" i="2"/>
  <c r="E251" i="2"/>
  <c r="F251" i="2"/>
  <c r="G251" i="2"/>
  <c r="A252" i="2"/>
  <c r="B252" i="2"/>
  <c r="C252" i="2"/>
  <c r="L252" i="2" s="1"/>
  <c r="D252" i="2"/>
  <c r="E252" i="2"/>
  <c r="F252" i="2"/>
  <c r="G252" i="2"/>
  <c r="A253" i="2"/>
  <c r="B253" i="2"/>
  <c r="C253" i="2"/>
  <c r="D253" i="2"/>
  <c r="E253" i="2"/>
  <c r="F253" i="2"/>
  <c r="G253" i="2"/>
  <c r="A254" i="2"/>
  <c r="B254" i="2"/>
  <c r="J254" i="2" s="1"/>
  <c r="C254" i="2"/>
  <c r="L254" i="2" s="1"/>
  <c r="D254" i="2"/>
  <c r="E254" i="2"/>
  <c r="F254" i="2"/>
  <c r="G254" i="2"/>
  <c r="A255" i="2"/>
  <c r="B255" i="2"/>
  <c r="C255" i="2"/>
  <c r="L255" i="2" s="1"/>
  <c r="D255" i="2"/>
  <c r="E255" i="2"/>
  <c r="F255" i="2"/>
  <c r="G255" i="2"/>
  <c r="A256" i="2"/>
  <c r="B256" i="2"/>
  <c r="C256" i="2"/>
  <c r="D256" i="2"/>
  <c r="E256" i="2"/>
  <c r="F256" i="2"/>
  <c r="G256" i="2"/>
  <c r="A257" i="2"/>
  <c r="B257" i="2"/>
  <c r="C257" i="2"/>
  <c r="D257" i="2"/>
  <c r="E257" i="2"/>
  <c r="F257" i="2"/>
  <c r="G257" i="2"/>
  <c r="A258" i="2"/>
  <c r="B258" i="2"/>
  <c r="J258" i="2" s="1"/>
  <c r="C258" i="2"/>
  <c r="L258" i="2" s="1"/>
  <c r="D258" i="2"/>
  <c r="E258" i="2"/>
  <c r="F258" i="2"/>
  <c r="G258" i="2"/>
  <c r="A259" i="2"/>
  <c r="B259" i="2"/>
  <c r="C259" i="2"/>
  <c r="D259" i="2"/>
  <c r="E259" i="2"/>
  <c r="F259" i="2"/>
  <c r="G259" i="2"/>
  <c r="A260" i="2"/>
  <c r="B260" i="2"/>
  <c r="C260" i="2"/>
  <c r="L260" i="2" s="1"/>
  <c r="D260" i="2"/>
  <c r="E260" i="2"/>
  <c r="F260" i="2"/>
  <c r="G260" i="2"/>
  <c r="A261" i="2"/>
  <c r="B261" i="2"/>
  <c r="C261" i="2"/>
  <c r="D261" i="2"/>
  <c r="E261" i="2"/>
  <c r="F261" i="2"/>
  <c r="G261" i="2"/>
  <c r="A262" i="2"/>
  <c r="B262" i="2"/>
  <c r="C262" i="2"/>
  <c r="L262" i="2" s="1"/>
  <c r="D262" i="2"/>
  <c r="E262" i="2"/>
  <c r="F262" i="2"/>
  <c r="G262" i="2"/>
  <c r="A263" i="2"/>
  <c r="B263" i="2"/>
  <c r="J263" i="2" s="1"/>
  <c r="C263" i="2"/>
  <c r="L263" i="2" s="1"/>
  <c r="D263" i="2"/>
  <c r="E263" i="2"/>
  <c r="F263" i="2"/>
  <c r="G263" i="2"/>
  <c r="A264" i="2"/>
  <c r="B264" i="2"/>
  <c r="C264" i="2"/>
  <c r="L264" i="2" s="1"/>
  <c r="D264" i="2"/>
  <c r="E264" i="2"/>
  <c r="F264" i="2"/>
  <c r="G264" i="2"/>
  <c r="A265" i="2"/>
  <c r="B265" i="2"/>
  <c r="C265" i="2"/>
  <c r="D265" i="2"/>
  <c r="E265" i="2"/>
  <c r="F265" i="2"/>
  <c r="G265" i="2"/>
  <c r="A266" i="2"/>
  <c r="B266" i="2"/>
  <c r="J266" i="2" s="1"/>
  <c r="C266" i="2"/>
  <c r="L266" i="2" s="1"/>
  <c r="D266" i="2"/>
  <c r="E266" i="2"/>
  <c r="F266" i="2"/>
  <c r="G266" i="2"/>
  <c r="A267" i="2"/>
  <c r="B267" i="2"/>
  <c r="C267" i="2"/>
  <c r="D267" i="2"/>
  <c r="E267" i="2"/>
  <c r="F267" i="2"/>
  <c r="G267" i="2"/>
  <c r="A268" i="2"/>
  <c r="B268" i="2"/>
  <c r="C268" i="2"/>
  <c r="L268" i="2" s="1"/>
  <c r="D268" i="2"/>
  <c r="E268" i="2"/>
  <c r="F268" i="2"/>
  <c r="G268" i="2"/>
  <c r="A269" i="2"/>
  <c r="B269" i="2"/>
  <c r="C269" i="2"/>
  <c r="D269" i="2"/>
  <c r="E269" i="2"/>
  <c r="F269" i="2"/>
  <c r="G269" i="2"/>
  <c r="A270" i="2"/>
  <c r="B270" i="2"/>
  <c r="C270" i="2"/>
  <c r="L270" i="2" s="1"/>
  <c r="D270" i="2"/>
  <c r="E270" i="2"/>
  <c r="F270" i="2"/>
  <c r="G270" i="2"/>
  <c r="A271" i="2"/>
  <c r="B271" i="2"/>
  <c r="C271" i="2"/>
  <c r="L271" i="2" s="1"/>
  <c r="D271" i="2"/>
  <c r="E271" i="2"/>
  <c r="F271" i="2"/>
  <c r="G271" i="2"/>
  <c r="A272" i="2"/>
  <c r="B272" i="2"/>
  <c r="C272" i="2"/>
  <c r="L272" i="2" s="1"/>
  <c r="D272" i="2"/>
  <c r="E272" i="2"/>
  <c r="F272" i="2"/>
  <c r="G272" i="2"/>
  <c r="A273" i="2"/>
  <c r="B273" i="2"/>
  <c r="C273" i="2"/>
  <c r="D273" i="2"/>
  <c r="E273" i="2"/>
  <c r="F273" i="2"/>
  <c r="G273" i="2"/>
  <c r="A274" i="2"/>
  <c r="B274" i="2"/>
  <c r="J274" i="2" s="1"/>
  <c r="C274" i="2"/>
  <c r="L274" i="2" s="1"/>
  <c r="D274" i="2"/>
  <c r="E274" i="2"/>
  <c r="F274" i="2"/>
  <c r="G274" i="2"/>
  <c r="A275" i="2"/>
  <c r="B275" i="2"/>
  <c r="C275" i="2"/>
  <c r="D275" i="2"/>
  <c r="E275" i="2"/>
  <c r="F275" i="2"/>
  <c r="G275" i="2"/>
  <c r="A276" i="2"/>
  <c r="B276" i="2"/>
  <c r="C276" i="2"/>
  <c r="L276" i="2" s="1"/>
  <c r="D276" i="2"/>
  <c r="E276" i="2"/>
  <c r="F276" i="2"/>
  <c r="G276" i="2"/>
  <c r="A277" i="2"/>
  <c r="B277" i="2"/>
  <c r="C277" i="2"/>
  <c r="D277" i="2"/>
  <c r="E277" i="2"/>
  <c r="F277" i="2"/>
  <c r="G277" i="2"/>
  <c r="A278" i="2"/>
  <c r="B278" i="2"/>
  <c r="C278" i="2"/>
  <c r="L278" i="2" s="1"/>
  <c r="D278" i="2"/>
  <c r="E278" i="2"/>
  <c r="F278" i="2"/>
  <c r="G278" i="2"/>
  <c r="A279" i="2"/>
  <c r="B279" i="2"/>
  <c r="C279" i="2"/>
  <c r="L279" i="2" s="1"/>
  <c r="D279" i="2"/>
  <c r="E279" i="2"/>
  <c r="F279" i="2"/>
  <c r="G279" i="2"/>
  <c r="A280" i="2"/>
  <c r="B280" i="2"/>
  <c r="C280" i="2"/>
  <c r="L280" i="2" s="1"/>
  <c r="D280" i="2"/>
  <c r="E280" i="2"/>
  <c r="F280" i="2"/>
  <c r="G280" i="2"/>
  <c r="A281" i="2"/>
  <c r="B281" i="2"/>
  <c r="C281" i="2"/>
  <c r="D281" i="2"/>
  <c r="E281" i="2"/>
  <c r="F281" i="2"/>
  <c r="G281" i="2"/>
  <c r="A282" i="2"/>
  <c r="B282" i="2"/>
  <c r="J282" i="2" s="1"/>
  <c r="C282" i="2"/>
  <c r="L282" i="2" s="1"/>
  <c r="D282" i="2"/>
  <c r="E282" i="2"/>
  <c r="F282" i="2"/>
  <c r="G282" i="2"/>
  <c r="A283" i="2"/>
  <c r="B283" i="2"/>
  <c r="C283" i="2"/>
  <c r="D283" i="2"/>
  <c r="E283" i="2"/>
  <c r="F283" i="2"/>
  <c r="G283" i="2"/>
  <c r="A284" i="2"/>
  <c r="B284" i="2"/>
  <c r="C284" i="2"/>
  <c r="L284" i="2" s="1"/>
  <c r="D284" i="2"/>
  <c r="E284" i="2"/>
  <c r="F284" i="2"/>
  <c r="G284" i="2"/>
  <c r="A285" i="2"/>
  <c r="B285" i="2"/>
  <c r="J285" i="2" s="1"/>
  <c r="C285" i="2"/>
  <c r="D285" i="2"/>
  <c r="E285" i="2"/>
  <c r="F285" i="2"/>
  <c r="G285" i="2"/>
  <c r="A286" i="2"/>
  <c r="B286" i="2"/>
  <c r="C286" i="2"/>
  <c r="L286" i="2" s="1"/>
  <c r="D286" i="2"/>
  <c r="E286" i="2"/>
  <c r="F286" i="2"/>
  <c r="G286" i="2"/>
  <c r="A287" i="2"/>
  <c r="B287" i="2"/>
  <c r="C287" i="2"/>
  <c r="L287" i="2" s="1"/>
  <c r="D287" i="2"/>
  <c r="E287" i="2"/>
  <c r="F287" i="2"/>
  <c r="G287" i="2"/>
  <c r="A288" i="2"/>
  <c r="B288" i="2"/>
  <c r="C288" i="2"/>
  <c r="L288" i="2" s="1"/>
  <c r="D288" i="2"/>
  <c r="E288" i="2"/>
  <c r="F288" i="2"/>
  <c r="G288" i="2"/>
  <c r="A289" i="2"/>
  <c r="B289" i="2"/>
  <c r="C289" i="2"/>
  <c r="D289" i="2"/>
  <c r="E289" i="2"/>
  <c r="F289" i="2"/>
  <c r="G289" i="2"/>
  <c r="A290" i="2"/>
  <c r="B290" i="2"/>
  <c r="C290" i="2"/>
  <c r="L290" i="2" s="1"/>
  <c r="D290" i="2"/>
  <c r="E290" i="2"/>
  <c r="F290" i="2"/>
  <c r="G290" i="2"/>
  <c r="A291" i="2"/>
  <c r="B291" i="2"/>
  <c r="C291" i="2"/>
  <c r="D291" i="2"/>
  <c r="E291" i="2"/>
  <c r="F291" i="2"/>
  <c r="G291" i="2"/>
  <c r="A292" i="2"/>
  <c r="B292" i="2"/>
  <c r="C292" i="2"/>
  <c r="L292" i="2" s="1"/>
  <c r="D292" i="2"/>
  <c r="E292" i="2"/>
  <c r="F292" i="2"/>
  <c r="G292" i="2"/>
  <c r="A293" i="2"/>
  <c r="B293" i="2"/>
  <c r="C293" i="2"/>
  <c r="D293" i="2"/>
  <c r="E293" i="2"/>
  <c r="F293" i="2"/>
  <c r="G293" i="2"/>
  <c r="A294" i="2"/>
  <c r="B294" i="2"/>
  <c r="C294" i="2"/>
  <c r="L294" i="2" s="1"/>
  <c r="D294" i="2"/>
  <c r="E294" i="2"/>
  <c r="F294" i="2"/>
  <c r="G294" i="2"/>
  <c r="A295" i="2"/>
  <c r="B295" i="2"/>
  <c r="C295" i="2"/>
  <c r="L295" i="2" s="1"/>
  <c r="D295" i="2"/>
  <c r="E295" i="2"/>
  <c r="F295" i="2"/>
  <c r="G295" i="2"/>
  <c r="A296" i="2"/>
  <c r="B296" i="2"/>
  <c r="C296" i="2"/>
  <c r="L296" i="2" s="1"/>
  <c r="D296" i="2"/>
  <c r="E296" i="2"/>
  <c r="F296" i="2"/>
  <c r="G296" i="2"/>
  <c r="A297" i="2"/>
  <c r="B297" i="2"/>
  <c r="C297" i="2"/>
  <c r="D297" i="2"/>
  <c r="E297" i="2"/>
  <c r="F297" i="2"/>
  <c r="G297" i="2"/>
  <c r="A298" i="2"/>
  <c r="B298" i="2"/>
  <c r="J298" i="2" s="1"/>
  <c r="C298" i="2"/>
  <c r="L298" i="2" s="1"/>
  <c r="D298" i="2"/>
  <c r="E298" i="2"/>
  <c r="F298" i="2"/>
  <c r="G298" i="2"/>
  <c r="A299" i="2"/>
  <c r="B299" i="2"/>
  <c r="C299" i="2"/>
  <c r="D299" i="2"/>
  <c r="E299" i="2"/>
  <c r="F299" i="2"/>
  <c r="G299" i="2"/>
  <c r="A300" i="2"/>
  <c r="B300" i="2"/>
  <c r="C300" i="2"/>
  <c r="L300" i="2" s="1"/>
  <c r="D300" i="2"/>
  <c r="E300" i="2"/>
  <c r="F300" i="2"/>
  <c r="G300" i="2"/>
  <c r="A301" i="2"/>
  <c r="B301" i="2"/>
  <c r="J301" i="2" s="1"/>
  <c r="C301" i="2"/>
  <c r="D301" i="2"/>
  <c r="E301" i="2"/>
  <c r="F301" i="2"/>
  <c r="G301" i="2"/>
  <c r="A302" i="2"/>
  <c r="B302" i="2"/>
  <c r="C302" i="2"/>
  <c r="L302" i="2" s="1"/>
  <c r="D302" i="2"/>
  <c r="E302" i="2"/>
  <c r="F302" i="2"/>
  <c r="G302" i="2"/>
  <c r="A303" i="2"/>
  <c r="B303" i="2"/>
  <c r="C303" i="2"/>
  <c r="L303" i="2" s="1"/>
  <c r="D303" i="2"/>
  <c r="E303" i="2"/>
  <c r="F303" i="2"/>
  <c r="G303" i="2"/>
  <c r="A304" i="2"/>
  <c r="B304" i="2"/>
  <c r="C304" i="2"/>
  <c r="L304" i="2" s="1"/>
  <c r="D304" i="2"/>
  <c r="E304" i="2"/>
  <c r="F304" i="2"/>
  <c r="G304" i="2"/>
  <c r="A305" i="2"/>
  <c r="B305" i="2"/>
  <c r="C305" i="2"/>
  <c r="D305" i="2"/>
  <c r="E305" i="2"/>
  <c r="F305" i="2"/>
  <c r="G305" i="2"/>
  <c r="A306" i="2"/>
  <c r="B306" i="2"/>
  <c r="J306" i="2" s="1"/>
  <c r="C306" i="2"/>
  <c r="L306" i="2" s="1"/>
  <c r="D306" i="2"/>
  <c r="E306" i="2"/>
  <c r="F306" i="2"/>
  <c r="G306" i="2"/>
  <c r="A307" i="2"/>
  <c r="B307" i="2"/>
  <c r="C307" i="2"/>
  <c r="D307" i="2"/>
  <c r="E307" i="2"/>
  <c r="F307" i="2"/>
  <c r="G307" i="2"/>
  <c r="A308" i="2"/>
  <c r="B308" i="2"/>
  <c r="C308" i="2"/>
  <c r="L308" i="2" s="1"/>
  <c r="D308" i="2"/>
  <c r="E308" i="2"/>
  <c r="F308" i="2"/>
  <c r="G308" i="2"/>
  <c r="A309" i="2"/>
  <c r="B309" i="2"/>
  <c r="C309" i="2"/>
  <c r="D309" i="2"/>
  <c r="E309" i="2"/>
  <c r="F309" i="2"/>
  <c r="G309" i="2"/>
  <c r="A310" i="2"/>
  <c r="B310" i="2"/>
  <c r="C310" i="2"/>
  <c r="L310" i="2" s="1"/>
  <c r="D310" i="2"/>
  <c r="E310" i="2"/>
  <c r="F310" i="2"/>
  <c r="G310" i="2"/>
  <c r="A311" i="2"/>
  <c r="B311" i="2"/>
  <c r="C311" i="2"/>
  <c r="L311" i="2" s="1"/>
  <c r="D311" i="2"/>
  <c r="E311" i="2"/>
  <c r="F311" i="2"/>
  <c r="G311" i="2"/>
  <c r="A312" i="2"/>
  <c r="B312" i="2"/>
  <c r="C312" i="2"/>
  <c r="L312" i="2" s="1"/>
  <c r="D312" i="2"/>
  <c r="E312" i="2"/>
  <c r="F312" i="2"/>
  <c r="G312" i="2"/>
  <c r="A313" i="2"/>
  <c r="B313" i="2"/>
  <c r="C313" i="2"/>
  <c r="D313" i="2"/>
  <c r="E313" i="2"/>
  <c r="F313" i="2"/>
  <c r="G313" i="2"/>
  <c r="A314" i="2"/>
  <c r="B314" i="2"/>
  <c r="C314" i="2"/>
  <c r="L314" i="2" s="1"/>
  <c r="D314" i="2"/>
  <c r="E314" i="2"/>
  <c r="F314" i="2"/>
  <c r="G314" i="2"/>
  <c r="A315" i="2"/>
  <c r="B315" i="2"/>
  <c r="C315" i="2"/>
  <c r="D315" i="2"/>
  <c r="E315" i="2"/>
  <c r="F315" i="2"/>
  <c r="G315" i="2"/>
  <c r="A316" i="2"/>
  <c r="B316" i="2"/>
  <c r="C316" i="2"/>
  <c r="L316" i="2" s="1"/>
  <c r="D316" i="2"/>
  <c r="E316" i="2"/>
  <c r="F316" i="2"/>
  <c r="G316" i="2"/>
  <c r="A317" i="2"/>
  <c r="B317" i="2"/>
  <c r="C317" i="2"/>
  <c r="D317" i="2"/>
  <c r="E317" i="2"/>
  <c r="F317" i="2"/>
  <c r="G317" i="2"/>
  <c r="A318" i="2"/>
  <c r="B318" i="2"/>
  <c r="C318" i="2"/>
  <c r="L318" i="2" s="1"/>
  <c r="D318" i="2"/>
  <c r="E318" i="2"/>
  <c r="F318" i="2"/>
  <c r="G318" i="2"/>
  <c r="A319" i="2"/>
  <c r="B319" i="2"/>
  <c r="C319" i="2"/>
  <c r="L319" i="2" s="1"/>
  <c r="D319" i="2"/>
  <c r="E319" i="2"/>
  <c r="F319" i="2"/>
  <c r="G319" i="2"/>
  <c r="A320" i="2"/>
  <c r="B320" i="2"/>
  <c r="C320" i="2"/>
  <c r="L320" i="2" s="1"/>
  <c r="D320" i="2"/>
  <c r="E320" i="2"/>
  <c r="F320" i="2"/>
  <c r="G320" i="2"/>
  <c r="A321" i="2"/>
  <c r="B321" i="2"/>
  <c r="C321" i="2"/>
  <c r="D321" i="2"/>
  <c r="E321" i="2"/>
  <c r="F321" i="2"/>
  <c r="G321" i="2"/>
  <c r="A322" i="2"/>
  <c r="B322" i="2"/>
  <c r="C322" i="2"/>
  <c r="L322" i="2" s="1"/>
  <c r="D322" i="2"/>
  <c r="E322" i="2"/>
  <c r="F322" i="2"/>
  <c r="G322" i="2"/>
  <c r="A323" i="2"/>
  <c r="B323" i="2"/>
  <c r="C323" i="2"/>
  <c r="D323" i="2"/>
  <c r="E323" i="2"/>
  <c r="F323" i="2"/>
  <c r="G323" i="2"/>
  <c r="A324" i="2"/>
  <c r="B324" i="2"/>
  <c r="C324" i="2"/>
  <c r="L324" i="2" s="1"/>
  <c r="D324" i="2"/>
  <c r="E324" i="2"/>
  <c r="F324" i="2"/>
  <c r="G324" i="2"/>
  <c r="A325" i="2"/>
  <c r="B325" i="2"/>
  <c r="C325" i="2"/>
  <c r="D325" i="2"/>
  <c r="E325" i="2"/>
  <c r="F325" i="2"/>
  <c r="G325" i="2"/>
  <c r="A326" i="2"/>
  <c r="B326" i="2"/>
  <c r="J326" i="2" s="1"/>
  <c r="C326" i="2"/>
  <c r="L326" i="2" s="1"/>
  <c r="D326" i="2"/>
  <c r="E326" i="2"/>
  <c r="F326" i="2"/>
  <c r="G326" i="2"/>
  <c r="A327" i="2"/>
  <c r="B327" i="2"/>
  <c r="J327" i="2" s="1"/>
  <c r="C327" i="2"/>
  <c r="L327" i="2" s="1"/>
  <c r="D327" i="2"/>
  <c r="E327" i="2"/>
  <c r="F327" i="2"/>
  <c r="G327" i="2"/>
  <c r="A328" i="2"/>
  <c r="B328" i="2"/>
  <c r="C328" i="2"/>
  <c r="L328" i="2" s="1"/>
  <c r="D328" i="2"/>
  <c r="E328" i="2"/>
  <c r="F328" i="2"/>
  <c r="G328" i="2"/>
  <c r="A329" i="2"/>
  <c r="B329" i="2"/>
  <c r="C329" i="2"/>
  <c r="D329" i="2"/>
  <c r="E329" i="2"/>
  <c r="F329" i="2"/>
  <c r="G329" i="2"/>
  <c r="A330" i="2"/>
  <c r="B330" i="2"/>
  <c r="J330" i="2" s="1"/>
  <c r="C330" i="2"/>
  <c r="L330" i="2" s="1"/>
  <c r="D330" i="2"/>
  <c r="E330" i="2"/>
  <c r="F330" i="2"/>
  <c r="G330" i="2"/>
  <c r="A331" i="2"/>
  <c r="B331" i="2"/>
  <c r="C331" i="2"/>
  <c r="D331" i="2"/>
  <c r="E331" i="2"/>
  <c r="F331" i="2"/>
  <c r="G331" i="2"/>
  <c r="A332" i="2"/>
  <c r="B332" i="2"/>
  <c r="C332" i="2"/>
  <c r="L332" i="2" s="1"/>
  <c r="D332" i="2"/>
  <c r="E332" i="2"/>
  <c r="F332" i="2"/>
  <c r="G332" i="2"/>
  <c r="A333" i="2"/>
  <c r="B333" i="2"/>
  <c r="C333" i="2"/>
  <c r="D333" i="2"/>
  <c r="E333" i="2"/>
  <c r="F333" i="2"/>
  <c r="G333" i="2"/>
  <c r="A334" i="2"/>
  <c r="B334" i="2"/>
  <c r="C334" i="2"/>
  <c r="L334" i="2" s="1"/>
  <c r="D334" i="2"/>
  <c r="E334" i="2"/>
  <c r="F334" i="2"/>
  <c r="G334" i="2"/>
  <c r="A335" i="2"/>
  <c r="B335" i="2"/>
  <c r="H335" i="2" s="1" a="1"/>
  <c r="H335" i="2" s="1"/>
  <c r="C335" i="2"/>
  <c r="L335" i="2" s="1"/>
  <c r="D335" i="2"/>
  <c r="E335" i="2"/>
  <c r="F335" i="2"/>
  <c r="G335" i="2"/>
  <c r="A336" i="2"/>
  <c r="B336" i="2"/>
  <c r="C336" i="2"/>
  <c r="L336" i="2" s="1"/>
  <c r="D336" i="2"/>
  <c r="E336" i="2"/>
  <c r="F336" i="2"/>
  <c r="G336" i="2"/>
  <c r="A337" i="2"/>
  <c r="B337" i="2"/>
  <c r="C337" i="2"/>
  <c r="D337" i="2"/>
  <c r="E337" i="2"/>
  <c r="F337" i="2"/>
  <c r="G337" i="2"/>
  <c r="A338" i="2"/>
  <c r="B338" i="2"/>
  <c r="C338" i="2"/>
  <c r="L338" i="2" s="1"/>
  <c r="D338" i="2"/>
  <c r="E338" i="2"/>
  <c r="F338" i="2"/>
  <c r="G338" i="2"/>
  <c r="A339" i="2"/>
  <c r="B339" i="2"/>
  <c r="C339" i="2"/>
  <c r="D339" i="2"/>
  <c r="E339" i="2"/>
  <c r="F339" i="2"/>
  <c r="G339" i="2"/>
  <c r="A340" i="2"/>
  <c r="B340" i="2"/>
  <c r="C340" i="2"/>
  <c r="L340" i="2" s="1"/>
  <c r="D340" i="2"/>
  <c r="E340" i="2"/>
  <c r="F340" i="2"/>
  <c r="G340" i="2"/>
  <c r="A341" i="2"/>
  <c r="B341" i="2"/>
  <c r="C341" i="2"/>
  <c r="D341" i="2"/>
  <c r="E341" i="2"/>
  <c r="F341" i="2"/>
  <c r="G341" i="2"/>
  <c r="A342" i="2"/>
  <c r="B342" i="2"/>
  <c r="C342" i="2"/>
  <c r="L342" i="2" s="1"/>
  <c r="D342" i="2"/>
  <c r="E342" i="2"/>
  <c r="F342" i="2"/>
  <c r="G342" i="2"/>
  <c r="A343" i="2"/>
  <c r="B343" i="2"/>
  <c r="C343" i="2"/>
  <c r="L343" i="2" s="1"/>
  <c r="D343" i="2"/>
  <c r="E343" i="2"/>
  <c r="F343" i="2"/>
  <c r="G343" i="2"/>
  <c r="A344" i="2"/>
  <c r="B344" i="2"/>
  <c r="C344" i="2"/>
  <c r="L344" i="2" s="1"/>
  <c r="D344" i="2"/>
  <c r="E344" i="2"/>
  <c r="F344" i="2"/>
  <c r="G344" i="2"/>
  <c r="A345" i="2"/>
  <c r="B345" i="2"/>
  <c r="J345" i="2" s="1"/>
  <c r="C345" i="2"/>
  <c r="D345" i="2"/>
  <c r="E345" i="2"/>
  <c r="F345" i="2"/>
  <c r="G345" i="2"/>
  <c r="A346" i="2"/>
  <c r="B346" i="2"/>
  <c r="C346" i="2"/>
  <c r="L346" i="2" s="1"/>
  <c r="D346" i="2"/>
  <c r="E346" i="2"/>
  <c r="F346" i="2"/>
  <c r="G346" i="2"/>
  <c r="A347" i="2"/>
  <c r="B347" i="2"/>
  <c r="C347" i="2"/>
  <c r="D347" i="2"/>
  <c r="E347" i="2"/>
  <c r="F347" i="2"/>
  <c r="G347" i="2"/>
  <c r="A348" i="2"/>
  <c r="B348" i="2"/>
  <c r="C348" i="2"/>
  <c r="L348" i="2" s="1"/>
  <c r="D348" i="2"/>
  <c r="E348" i="2"/>
  <c r="F348" i="2"/>
  <c r="G348" i="2"/>
  <c r="A349" i="2"/>
  <c r="B349" i="2"/>
  <c r="C349" i="2"/>
  <c r="D349" i="2"/>
  <c r="E349" i="2"/>
  <c r="F349" i="2"/>
  <c r="G349" i="2"/>
  <c r="A350" i="2"/>
  <c r="B350" i="2"/>
  <c r="C350" i="2"/>
  <c r="L350" i="2" s="1"/>
  <c r="D350" i="2"/>
  <c r="E350" i="2"/>
  <c r="F350" i="2"/>
  <c r="G350" i="2"/>
  <c r="A351" i="2"/>
  <c r="B351" i="2"/>
  <c r="J351" i="2" s="1"/>
  <c r="C351" i="2"/>
  <c r="L351" i="2" s="1"/>
  <c r="D351" i="2"/>
  <c r="E351" i="2"/>
  <c r="F351" i="2"/>
  <c r="G351" i="2"/>
  <c r="A352" i="2"/>
  <c r="B352" i="2"/>
  <c r="C352" i="2"/>
  <c r="L352" i="2" s="1"/>
  <c r="D352" i="2"/>
  <c r="E352" i="2"/>
  <c r="F352" i="2"/>
  <c r="G352" i="2"/>
  <c r="A353" i="2"/>
  <c r="B353" i="2"/>
  <c r="C353" i="2"/>
  <c r="D353" i="2"/>
  <c r="E353" i="2"/>
  <c r="F353" i="2"/>
  <c r="G353" i="2"/>
  <c r="A354" i="2"/>
  <c r="B354" i="2"/>
  <c r="C354" i="2"/>
  <c r="L354" i="2" s="1"/>
  <c r="D354" i="2"/>
  <c r="E354" i="2"/>
  <c r="F354" i="2"/>
  <c r="G354" i="2"/>
  <c r="A355" i="2"/>
  <c r="B355" i="2"/>
  <c r="C355" i="2"/>
  <c r="D355" i="2"/>
  <c r="E355" i="2"/>
  <c r="F355" i="2"/>
  <c r="G355" i="2"/>
  <c r="A356" i="2"/>
  <c r="B356" i="2"/>
  <c r="C356" i="2"/>
  <c r="L356" i="2" s="1"/>
  <c r="D356" i="2"/>
  <c r="E356" i="2"/>
  <c r="F356" i="2"/>
  <c r="G356" i="2"/>
  <c r="A357" i="2"/>
  <c r="B357" i="2"/>
  <c r="C357" i="2"/>
  <c r="D357" i="2"/>
  <c r="E357" i="2"/>
  <c r="F357" i="2"/>
  <c r="G357" i="2"/>
  <c r="A358" i="2"/>
  <c r="B358" i="2"/>
  <c r="C358" i="2"/>
  <c r="L358" i="2" s="1"/>
  <c r="D358" i="2"/>
  <c r="E358" i="2"/>
  <c r="F358" i="2"/>
  <c r="G358" i="2"/>
  <c r="A359" i="2"/>
  <c r="B359" i="2"/>
  <c r="C359" i="2"/>
  <c r="L359" i="2" s="1"/>
  <c r="D359" i="2"/>
  <c r="E359" i="2"/>
  <c r="F359" i="2"/>
  <c r="G359" i="2"/>
  <c r="A360" i="2"/>
  <c r="B360" i="2"/>
  <c r="C360" i="2"/>
  <c r="L360" i="2" s="1"/>
  <c r="D360" i="2"/>
  <c r="E360" i="2"/>
  <c r="F360" i="2"/>
  <c r="G360" i="2"/>
  <c r="A361" i="2"/>
  <c r="B361" i="2"/>
  <c r="C361" i="2"/>
  <c r="D361" i="2"/>
  <c r="E361" i="2"/>
  <c r="F361" i="2"/>
  <c r="G361" i="2"/>
  <c r="A362" i="2"/>
  <c r="B362" i="2"/>
  <c r="C362" i="2"/>
  <c r="L362" i="2" s="1"/>
  <c r="D362" i="2"/>
  <c r="E362" i="2"/>
  <c r="F362" i="2"/>
  <c r="G362" i="2"/>
  <c r="A363" i="2"/>
  <c r="B363" i="2"/>
  <c r="C363" i="2"/>
  <c r="D363" i="2"/>
  <c r="E363" i="2"/>
  <c r="F363" i="2"/>
  <c r="G363" i="2"/>
  <c r="A364" i="2"/>
  <c r="B364" i="2"/>
  <c r="C364" i="2"/>
  <c r="L364" i="2" s="1"/>
  <c r="D364" i="2"/>
  <c r="E364" i="2"/>
  <c r="F364" i="2"/>
  <c r="G364" i="2"/>
  <c r="A365" i="2"/>
  <c r="B365" i="2"/>
  <c r="C365" i="2"/>
  <c r="D365" i="2"/>
  <c r="E365" i="2"/>
  <c r="F365" i="2"/>
  <c r="G365" i="2"/>
  <c r="A366" i="2"/>
  <c r="B366" i="2"/>
  <c r="C366" i="2"/>
  <c r="L366" i="2" s="1"/>
  <c r="D366" i="2"/>
  <c r="E366" i="2"/>
  <c r="F366" i="2"/>
  <c r="G366" i="2"/>
  <c r="A367" i="2"/>
  <c r="B367" i="2"/>
  <c r="C367" i="2"/>
  <c r="L367" i="2" s="1"/>
  <c r="D367" i="2"/>
  <c r="E367" i="2"/>
  <c r="F367" i="2"/>
  <c r="G367" i="2"/>
  <c r="A368" i="2"/>
  <c r="B368" i="2"/>
  <c r="C368" i="2"/>
  <c r="L368" i="2" s="1"/>
  <c r="D368" i="2"/>
  <c r="E368" i="2"/>
  <c r="F368" i="2"/>
  <c r="G368" i="2"/>
  <c r="A369" i="2"/>
  <c r="B369" i="2"/>
  <c r="C369" i="2"/>
  <c r="D369" i="2"/>
  <c r="E369" i="2"/>
  <c r="F369" i="2"/>
  <c r="G369" i="2"/>
  <c r="A370" i="2"/>
  <c r="B370" i="2"/>
  <c r="C370" i="2"/>
  <c r="L370" i="2" s="1"/>
  <c r="D370" i="2"/>
  <c r="E370" i="2"/>
  <c r="F370" i="2"/>
  <c r="G370" i="2"/>
  <c r="A371" i="2"/>
  <c r="B371" i="2"/>
  <c r="C371" i="2"/>
  <c r="D371" i="2"/>
  <c r="E371" i="2"/>
  <c r="F371" i="2"/>
  <c r="G371" i="2"/>
  <c r="A372" i="2"/>
  <c r="B372" i="2"/>
  <c r="C372" i="2"/>
  <c r="L372" i="2" s="1"/>
  <c r="D372" i="2"/>
  <c r="E372" i="2"/>
  <c r="F372" i="2"/>
  <c r="G372" i="2"/>
  <c r="A373" i="2"/>
  <c r="B373" i="2"/>
  <c r="C373" i="2"/>
  <c r="D373" i="2"/>
  <c r="E373" i="2"/>
  <c r="F373" i="2"/>
  <c r="G373" i="2"/>
  <c r="A374" i="2"/>
  <c r="B374" i="2"/>
  <c r="C374" i="2"/>
  <c r="L374" i="2" s="1"/>
  <c r="D374" i="2"/>
  <c r="E374" i="2"/>
  <c r="F374" i="2"/>
  <c r="G374" i="2"/>
  <c r="A375" i="2"/>
  <c r="B375" i="2"/>
  <c r="C375" i="2"/>
  <c r="L375" i="2" s="1"/>
  <c r="D375" i="2"/>
  <c r="E375" i="2"/>
  <c r="F375" i="2"/>
  <c r="G375" i="2"/>
  <c r="A376" i="2"/>
  <c r="B376" i="2"/>
  <c r="C376" i="2"/>
  <c r="L376" i="2" s="1"/>
  <c r="D376" i="2"/>
  <c r="E376" i="2"/>
  <c r="F376" i="2"/>
  <c r="G376" i="2"/>
  <c r="A377" i="2"/>
  <c r="B377" i="2"/>
  <c r="C377" i="2"/>
  <c r="D377" i="2"/>
  <c r="E377" i="2"/>
  <c r="F377" i="2"/>
  <c r="G377" i="2"/>
  <c r="A378" i="2"/>
  <c r="B378" i="2"/>
  <c r="C378" i="2"/>
  <c r="L378" i="2" s="1"/>
  <c r="D378" i="2"/>
  <c r="E378" i="2"/>
  <c r="F378" i="2"/>
  <c r="G378" i="2"/>
  <c r="A379" i="2"/>
  <c r="B379" i="2"/>
  <c r="J379" i="2" s="1"/>
  <c r="C379" i="2"/>
  <c r="D379" i="2"/>
  <c r="E379" i="2"/>
  <c r="F379" i="2"/>
  <c r="G379" i="2"/>
  <c r="A380" i="2"/>
  <c r="B380" i="2"/>
  <c r="C380" i="2"/>
  <c r="L380" i="2" s="1"/>
  <c r="D380" i="2"/>
  <c r="E380" i="2"/>
  <c r="F380" i="2"/>
  <c r="G380" i="2"/>
  <c r="A381" i="2"/>
  <c r="B381" i="2"/>
  <c r="C381" i="2"/>
  <c r="D381" i="2"/>
  <c r="E381" i="2"/>
  <c r="F381" i="2"/>
  <c r="G381" i="2"/>
  <c r="A382" i="2"/>
  <c r="B382" i="2"/>
  <c r="C382" i="2"/>
  <c r="L382" i="2" s="1"/>
  <c r="D382" i="2"/>
  <c r="E382" i="2"/>
  <c r="F382" i="2"/>
  <c r="G382" i="2"/>
  <c r="A383" i="2"/>
  <c r="B383" i="2"/>
  <c r="J383" i="2" s="1"/>
  <c r="C383" i="2"/>
  <c r="L383" i="2" s="1"/>
  <c r="D383" i="2"/>
  <c r="E383" i="2"/>
  <c r="F383" i="2"/>
  <c r="G383" i="2"/>
  <c r="A384" i="2"/>
  <c r="B384" i="2"/>
  <c r="J384" i="2" s="1"/>
  <c r="C384" i="2"/>
  <c r="L384" i="2" s="1"/>
  <c r="D384" i="2"/>
  <c r="E384" i="2"/>
  <c r="F384" i="2"/>
  <c r="G384" i="2"/>
  <c r="A385" i="2"/>
  <c r="B385" i="2"/>
  <c r="C385" i="2"/>
  <c r="D385" i="2"/>
  <c r="E385" i="2"/>
  <c r="F385" i="2"/>
  <c r="G385" i="2"/>
  <c r="A386" i="2"/>
  <c r="B386" i="2"/>
  <c r="C386" i="2"/>
  <c r="L386" i="2" s="1"/>
  <c r="D386" i="2"/>
  <c r="E386" i="2"/>
  <c r="F386" i="2"/>
  <c r="G386" i="2"/>
  <c r="A387" i="2"/>
  <c r="B387" i="2"/>
  <c r="C387" i="2"/>
  <c r="D387" i="2"/>
  <c r="E387" i="2"/>
  <c r="F387" i="2"/>
  <c r="G387" i="2"/>
  <c r="A388" i="2"/>
  <c r="B388" i="2"/>
  <c r="C388" i="2"/>
  <c r="L388" i="2" s="1"/>
  <c r="D388" i="2"/>
  <c r="E388" i="2"/>
  <c r="F388" i="2"/>
  <c r="G388" i="2"/>
  <c r="A389" i="2"/>
  <c r="B389" i="2"/>
  <c r="J389" i="2" s="1"/>
  <c r="C389" i="2"/>
  <c r="D389" i="2"/>
  <c r="E389" i="2"/>
  <c r="F389" i="2"/>
  <c r="G389" i="2"/>
  <c r="A390" i="2"/>
  <c r="B390" i="2"/>
  <c r="C390" i="2"/>
  <c r="L390" i="2" s="1"/>
  <c r="D390" i="2"/>
  <c r="E390" i="2"/>
  <c r="F390" i="2"/>
  <c r="G390" i="2"/>
  <c r="A391" i="2"/>
  <c r="B391" i="2"/>
  <c r="C391" i="2"/>
  <c r="L391" i="2" s="1"/>
  <c r="D391" i="2"/>
  <c r="E391" i="2"/>
  <c r="F391" i="2"/>
  <c r="G391" i="2"/>
  <c r="A392" i="2"/>
  <c r="B392" i="2"/>
  <c r="C392" i="2"/>
  <c r="L392" i="2" s="1"/>
  <c r="D392" i="2"/>
  <c r="E392" i="2"/>
  <c r="F392" i="2"/>
  <c r="G392" i="2"/>
  <c r="A393" i="2"/>
  <c r="B393" i="2"/>
  <c r="C393" i="2"/>
  <c r="D393" i="2"/>
  <c r="E393" i="2"/>
  <c r="F393" i="2"/>
  <c r="G393" i="2"/>
  <c r="A394" i="2"/>
  <c r="B394" i="2"/>
  <c r="J394" i="2" s="1"/>
  <c r="C394" i="2"/>
  <c r="L394" i="2" s="1"/>
  <c r="D394" i="2"/>
  <c r="E394" i="2"/>
  <c r="F394" i="2"/>
  <c r="G394" i="2"/>
  <c r="A395" i="2"/>
  <c r="B395" i="2"/>
  <c r="C395" i="2"/>
  <c r="D395" i="2"/>
  <c r="E395" i="2"/>
  <c r="F395" i="2"/>
  <c r="G395" i="2"/>
  <c r="A396" i="2"/>
  <c r="B396" i="2"/>
  <c r="C396" i="2"/>
  <c r="L396" i="2" s="1"/>
  <c r="D396" i="2"/>
  <c r="E396" i="2"/>
  <c r="F396" i="2"/>
  <c r="G396" i="2"/>
  <c r="A397" i="2"/>
  <c r="B397" i="2"/>
  <c r="H397" i="2" s="1" a="1"/>
  <c r="H397" i="2" s="1"/>
  <c r="C397" i="2"/>
  <c r="D397" i="2"/>
  <c r="E397" i="2"/>
  <c r="F397" i="2"/>
  <c r="G397" i="2"/>
  <c r="A398" i="2"/>
  <c r="B398" i="2"/>
  <c r="C398" i="2"/>
  <c r="L398" i="2" s="1"/>
  <c r="D398" i="2"/>
  <c r="E398" i="2"/>
  <c r="F398" i="2"/>
  <c r="G398" i="2"/>
  <c r="A399" i="2"/>
  <c r="B399" i="2"/>
  <c r="C399" i="2"/>
  <c r="L399" i="2" s="1"/>
  <c r="D399" i="2"/>
  <c r="E399" i="2"/>
  <c r="F399" i="2"/>
  <c r="G399" i="2"/>
  <c r="A400" i="2"/>
  <c r="B400" i="2"/>
  <c r="C400" i="2"/>
  <c r="L400" i="2" s="1"/>
  <c r="D400" i="2"/>
  <c r="E400" i="2"/>
  <c r="F400" i="2"/>
  <c r="G400" i="2"/>
  <c r="A401" i="2"/>
  <c r="B401" i="2"/>
  <c r="C401" i="2"/>
  <c r="D401" i="2"/>
  <c r="E401" i="2"/>
  <c r="F401" i="2"/>
  <c r="G401" i="2"/>
  <c r="A402" i="2"/>
  <c r="B402" i="2"/>
  <c r="J402" i="2" s="1"/>
  <c r="C402" i="2"/>
  <c r="L402" i="2" s="1"/>
  <c r="D402" i="2"/>
  <c r="E402" i="2"/>
  <c r="F402" i="2"/>
  <c r="G402" i="2"/>
  <c r="A403" i="2"/>
  <c r="B403" i="2"/>
  <c r="J403" i="2" s="1"/>
  <c r="C403" i="2"/>
  <c r="D403" i="2"/>
  <c r="E403" i="2"/>
  <c r="F403" i="2"/>
  <c r="G403" i="2"/>
  <c r="A404" i="2"/>
  <c r="B404" i="2"/>
  <c r="C404" i="2"/>
  <c r="L404" i="2" s="1"/>
  <c r="D404" i="2"/>
  <c r="E404" i="2"/>
  <c r="F404" i="2"/>
  <c r="G404" i="2"/>
  <c r="A405" i="2"/>
  <c r="B405" i="2"/>
  <c r="J405" i="2" s="1"/>
  <c r="C405" i="2"/>
  <c r="D405" i="2"/>
  <c r="E405" i="2"/>
  <c r="F405" i="2"/>
  <c r="G405" i="2"/>
  <c r="A406" i="2"/>
  <c r="B406" i="2"/>
  <c r="C406" i="2"/>
  <c r="L406" i="2" s="1"/>
  <c r="D406" i="2"/>
  <c r="E406" i="2"/>
  <c r="F406" i="2"/>
  <c r="G406" i="2"/>
  <c r="A407" i="2"/>
  <c r="B407" i="2"/>
  <c r="C407" i="2"/>
  <c r="L407" i="2" s="1"/>
  <c r="D407" i="2"/>
  <c r="E407" i="2"/>
  <c r="F407" i="2"/>
  <c r="G407" i="2"/>
  <c r="A408" i="2"/>
  <c r="B408" i="2"/>
  <c r="C408" i="2"/>
  <c r="L408" i="2" s="1"/>
  <c r="D408" i="2"/>
  <c r="E408" i="2"/>
  <c r="F408" i="2"/>
  <c r="G408" i="2"/>
  <c r="A409" i="2"/>
  <c r="B409" i="2"/>
  <c r="C409" i="2"/>
  <c r="D409" i="2"/>
  <c r="E409" i="2"/>
  <c r="F409" i="2"/>
  <c r="G409" i="2"/>
  <c r="A410" i="2"/>
  <c r="B410" i="2"/>
  <c r="C410" i="2"/>
  <c r="L410" i="2" s="1"/>
  <c r="D410" i="2"/>
  <c r="E410" i="2"/>
  <c r="F410" i="2"/>
  <c r="G410" i="2"/>
  <c r="A411" i="2"/>
  <c r="B411" i="2"/>
  <c r="C411" i="2"/>
  <c r="D411" i="2"/>
  <c r="E411" i="2"/>
  <c r="F411" i="2"/>
  <c r="G411" i="2"/>
  <c r="A412" i="2"/>
  <c r="B412" i="2"/>
  <c r="C412" i="2"/>
  <c r="L412" i="2" s="1"/>
  <c r="D412" i="2"/>
  <c r="E412" i="2"/>
  <c r="F412" i="2"/>
  <c r="G412" i="2"/>
  <c r="A413" i="2"/>
  <c r="B413" i="2"/>
  <c r="C413" i="2"/>
  <c r="D413" i="2"/>
  <c r="E413" i="2"/>
  <c r="F413" i="2"/>
  <c r="G413" i="2"/>
  <c r="A414" i="2"/>
  <c r="B414" i="2"/>
  <c r="C414" i="2"/>
  <c r="L414" i="2" s="1"/>
  <c r="D414" i="2"/>
  <c r="E414" i="2"/>
  <c r="F414" i="2"/>
  <c r="G414" i="2"/>
  <c r="A415" i="2"/>
  <c r="B415" i="2"/>
  <c r="C415" i="2"/>
  <c r="L415" i="2" s="1"/>
  <c r="D415" i="2"/>
  <c r="E415" i="2"/>
  <c r="F415" i="2"/>
  <c r="G415" i="2"/>
  <c r="A416" i="2"/>
  <c r="B416" i="2"/>
  <c r="C416" i="2"/>
  <c r="L416" i="2" s="1"/>
  <c r="D416" i="2"/>
  <c r="E416" i="2"/>
  <c r="F416" i="2"/>
  <c r="G416" i="2"/>
  <c r="A417" i="2"/>
  <c r="B417" i="2"/>
  <c r="C417" i="2"/>
  <c r="D417" i="2"/>
  <c r="E417" i="2"/>
  <c r="F417" i="2"/>
  <c r="G417" i="2"/>
  <c r="A418" i="2"/>
  <c r="B418" i="2"/>
  <c r="C418" i="2"/>
  <c r="L418" i="2" s="1"/>
  <c r="D418" i="2"/>
  <c r="E418" i="2"/>
  <c r="F418" i="2"/>
  <c r="G418" i="2"/>
  <c r="A419" i="2"/>
  <c r="B419" i="2"/>
  <c r="C419" i="2"/>
  <c r="D419" i="2"/>
  <c r="E419" i="2"/>
  <c r="F419" i="2"/>
  <c r="G419" i="2"/>
  <c r="A420" i="2"/>
  <c r="B420" i="2"/>
  <c r="C420" i="2"/>
  <c r="L420" i="2" s="1"/>
  <c r="D420" i="2"/>
  <c r="E420" i="2"/>
  <c r="F420" i="2"/>
  <c r="G420" i="2"/>
  <c r="A421" i="2"/>
  <c r="B421" i="2"/>
  <c r="C421" i="2"/>
  <c r="D421" i="2"/>
  <c r="E421" i="2"/>
  <c r="F421" i="2"/>
  <c r="G421" i="2"/>
  <c r="A422" i="2"/>
  <c r="B422" i="2"/>
  <c r="C422" i="2"/>
  <c r="L422" i="2" s="1"/>
  <c r="D422" i="2"/>
  <c r="E422" i="2"/>
  <c r="F422" i="2"/>
  <c r="G422" i="2"/>
  <c r="A423" i="2"/>
  <c r="B423" i="2"/>
  <c r="J423" i="2" s="1"/>
  <c r="C423" i="2"/>
  <c r="L423" i="2" s="1"/>
  <c r="D423" i="2"/>
  <c r="E423" i="2"/>
  <c r="F423" i="2"/>
  <c r="G423" i="2"/>
  <c r="A424" i="2"/>
  <c r="B424" i="2"/>
  <c r="C424" i="2"/>
  <c r="L424" i="2" s="1"/>
  <c r="D424" i="2"/>
  <c r="E424" i="2"/>
  <c r="F424" i="2"/>
  <c r="G424" i="2"/>
  <c r="A425" i="2"/>
  <c r="B425" i="2"/>
  <c r="C425" i="2"/>
  <c r="D425" i="2"/>
  <c r="E425" i="2"/>
  <c r="F425" i="2"/>
  <c r="G425" i="2"/>
  <c r="A426" i="2"/>
  <c r="B426" i="2"/>
  <c r="C426" i="2"/>
  <c r="L426" i="2" s="1"/>
  <c r="D426" i="2"/>
  <c r="E426" i="2"/>
  <c r="F426" i="2"/>
  <c r="G426" i="2"/>
  <c r="A427" i="2"/>
  <c r="B427" i="2"/>
  <c r="C427" i="2"/>
  <c r="D427" i="2"/>
  <c r="E427" i="2"/>
  <c r="F427" i="2"/>
  <c r="G427" i="2"/>
  <c r="A428" i="2"/>
  <c r="B428" i="2"/>
  <c r="C428" i="2"/>
  <c r="L428" i="2" s="1"/>
  <c r="D428" i="2"/>
  <c r="E428" i="2"/>
  <c r="F428" i="2"/>
  <c r="G428" i="2"/>
  <c r="A429" i="2"/>
  <c r="B429" i="2"/>
  <c r="C429" i="2"/>
  <c r="D429" i="2"/>
  <c r="E429" i="2"/>
  <c r="F429" i="2"/>
  <c r="G429" i="2"/>
  <c r="A430" i="2"/>
  <c r="B430" i="2"/>
  <c r="C430" i="2"/>
  <c r="L430" i="2" s="1"/>
  <c r="D430" i="2"/>
  <c r="E430" i="2"/>
  <c r="F430" i="2"/>
  <c r="G430" i="2"/>
  <c r="A431" i="2"/>
  <c r="B431" i="2"/>
  <c r="C431" i="2"/>
  <c r="L431" i="2" s="1"/>
  <c r="D431" i="2"/>
  <c r="E431" i="2"/>
  <c r="F431" i="2"/>
  <c r="G431" i="2"/>
  <c r="A432" i="2"/>
  <c r="B432" i="2"/>
  <c r="C432" i="2"/>
  <c r="L432" i="2" s="1"/>
  <c r="D432" i="2"/>
  <c r="E432" i="2"/>
  <c r="F432" i="2"/>
  <c r="G432" i="2"/>
  <c r="A433" i="2"/>
  <c r="B433" i="2"/>
  <c r="C433" i="2"/>
  <c r="D433" i="2"/>
  <c r="E433" i="2"/>
  <c r="F433" i="2"/>
  <c r="G433" i="2"/>
  <c r="A434" i="2"/>
  <c r="B434" i="2"/>
  <c r="C434" i="2"/>
  <c r="L434" i="2" s="1"/>
  <c r="D434" i="2"/>
  <c r="E434" i="2"/>
  <c r="F434" i="2"/>
  <c r="G434" i="2"/>
  <c r="A435" i="2"/>
  <c r="B435" i="2"/>
  <c r="C435" i="2"/>
  <c r="D435" i="2"/>
  <c r="E435" i="2"/>
  <c r="F435" i="2"/>
  <c r="G435" i="2"/>
  <c r="A436" i="2"/>
  <c r="B436" i="2"/>
  <c r="C436" i="2"/>
  <c r="L436" i="2" s="1"/>
  <c r="D436" i="2"/>
  <c r="E436" i="2"/>
  <c r="F436" i="2"/>
  <c r="G436" i="2"/>
  <c r="A437" i="2"/>
  <c r="B437" i="2"/>
  <c r="C437" i="2"/>
  <c r="D437" i="2"/>
  <c r="E437" i="2"/>
  <c r="F437" i="2"/>
  <c r="G437" i="2"/>
  <c r="A438" i="2"/>
  <c r="B438" i="2"/>
  <c r="J438" i="2" s="1"/>
  <c r="C438" i="2"/>
  <c r="L438" i="2" s="1"/>
  <c r="D438" i="2"/>
  <c r="E438" i="2"/>
  <c r="F438" i="2"/>
  <c r="G438" i="2"/>
  <c r="A439" i="2"/>
  <c r="B439" i="2"/>
  <c r="C439" i="2"/>
  <c r="L439" i="2" s="1"/>
  <c r="D439" i="2"/>
  <c r="E439" i="2"/>
  <c r="F439" i="2"/>
  <c r="G439" i="2"/>
  <c r="A440" i="2"/>
  <c r="B440" i="2"/>
  <c r="C440" i="2"/>
  <c r="L440" i="2" s="1"/>
  <c r="D440" i="2"/>
  <c r="E440" i="2"/>
  <c r="F440" i="2"/>
  <c r="G440" i="2"/>
  <c r="A441" i="2"/>
  <c r="B441" i="2"/>
  <c r="C441" i="2"/>
  <c r="D441" i="2"/>
  <c r="E441" i="2"/>
  <c r="F441" i="2"/>
  <c r="G441" i="2"/>
  <c r="A442" i="2"/>
  <c r="B442" i="2"/>
  <c r="C442" i="2"/>
  <c r="L442" i="2" s="1"/>
  <c r="D442" i="2"/>
  <c r="E442" i="2"/>
  <c r="F442" i="2"/>
  <c r="G442" i="2"/>
  <c r="A443" i="2"/>
  <c r="B443" i="2"/>
  <c r="C443" i="2"/>
  <c r="D443" i="2"/>
  <c r="E443" i="2"/>
  <c r="F443" i="2"/>
  <c r="G443" i="2"/>
  <c r="A444" i="2"/>
  <c r="B444" i="2"/>
  <c r="C444" i="2"/>
  <c r="L444" i="2" s="1"/>
  <c r="D444" i="2"/>
  <c r="E444" i="2"/>
  <c r="F444" i="2"/>
  <c r="G444" i="2"/>
  <c r="A445" i="2"/>
  <c r="B445" i="2"/>
  <c r="C445" i="2"/>
  <c r="D445" i="2"/>
  <c r="E445" i="2"/>
  <c r="F445" i="2"/>
  <c r="G445" i="2"/>
  <c r="A446" i="2"/>
  <c r="B446" i="2"/>
  <c r="C446" i="2"/>
  <c r="L446" i="2" s="1"/>
  <c r="D446" i="2"/>
  <c r="E446" i="2"/>
  <c r="F446" i="2"/>
  <c r="G446" i="2"/>
  <c r="A447" i="2"/>
  <c r="B447" i="2"/>
  <c r="C447" i="2"/>
  <c r="L447" i="2" s="1"/>
  <c r="D447" i="2"/>
  <c r="E447" i="2"/>
  <c r="F447" i="2"/>
  <c r="G447" i="2"/>
  <c r="A448" i="2"/>
  <c r="B448" i="2"/>
  <c r="C448" i="2"/>
  <c r="L448" i="2" s="1"/>
  <c r="D448" i="2"/>
  <c r="E448" i="2"/>
  <c r="F448" i="2"/>
  <c r="G448" i="2"/>
  <c r="A449" i="2"/>
  <c r="B449" i="2"/>
  <c r="C449" i="2"/>
  <c r="D449" i="2"/>
  <c r="E449" i="2"/>
  <c r="F449" i="2"/>
  <c r="G449" i="2"/>
  <c r="A450" i="2"/>
  <c r="B450" i="2"/>
  <c r="C450" i="2"/>
  <c r="L450" i="2" s="1"/>
  <c r="D450" i="2"/>
  <c r="E450" i="2"/>
  <c r="F450" i="2"/>
  <c r="G450" i="2"/>
  <c r="A451" i="2"/>
  <c r="B451" i="2"/>
  <c r="C451" i="2"/>
  <c r="D451" i="2"/>
  <c r="E451" i="2"/>
  <c r="F451" i="2"/>
  <c r="G451" i="2"/>
  <c r="A452" i="2"/>
  <c r="B452" i="2"/>
  <c r="C452" i="2"/>
  <c r="L452" i="2" s="1"/>
  <c r="D452" i="2"/>
  <c r="E452" i="2"/>
  <c r="F452" i="2"/>
  <c r="G452" i="2"/>
  <c r="A453" i="2"/>
  <c r="B453" i="2"/>
  <c r="C453" i="2"/>
  <c r="D453" i="2"/>
  <c r="E453" i="2"/>
  <c r="F453" i="2"/>
  <c r="G453" i="2"/>
  <c r="A454" i="2"/>
  <c r="B454" i="2"/>
  <c r="C454" i="2"/>
  <c r="L454" i="2" s="1"/>
  <c r="D454" i="2"/>
  <c r="E454" i="2"/>
  <c r="F454" i="2"/>
  <c r="G454" i="2"/>
  <c r="A455" i="2"/>
  <c r="B455" i="2"/>
  <c r="C455" i="2"/>
  <c r="L455" i="2" s="1"/>
  <c r="D455" i="2"/>
  <c r="E455" i="2"/>
  <c r="F455" i="2"/>
  <c r="G455" i="2"/>
  <c r="A456" i="2"/>
  <c r="B456" i="2"/>
  <c r="C456" i="2"/>
  <c r="L456" i="2" s="1"/>
  <c r="D456" i="2"/>
  <c r="E456" i="2"/>
  <c r="F456" i="2"/>
  <c r="G456" i="2"/>
  <c r="A457" i="2"/>
  <c r="B457" i="2"/>
  <c r="C457" i="2"/>
  <c r="D457" i="2"/>
  <c r="E457" i="2"/>
  <c r="F457" i="2"/>
  <c r="G457" i="2"/>
  <c r="A458" i="2"/>
  <c r="B458" i="2"/>
  <c r="C458" i="2"/>
  <c r="L458" i="2" s="1"/>
  <c r="D458" i="2"/>
  <c r="E458" i="2"/>
  <c r="F458" i="2"/>
  <c r="G458" i="2"/>
  <c r="A459" i="2"/>
  <c r="B459" i="2"/>
  <c r="C459" i="2"/>
  <c r="D459" i="2"/>
  <c r="E459" i="2"/>
  <c r="F459" i="2"/>
  <c r="G459" i="2"/>
  <c r="A460" i="2"/>
  <c r="B460" i="2"/>
  <c r="C460" i="2"/>
  <c r="L460" i="2" s="1"/>
  <c r="D460" i="2"/>
  <c r="E460" i="2"/>
  <c r="F460" i="2"/>
  <c r="G460" i="2"/>
  <c r="A461" i="2"/>
  <c r="B461" i="2"/>
  <c r="C461" i="2"/>
  <c r="D461" i="2"/>
  <c r="E461" i="2"/>
  <c r="F461" i="2"/>
  <c r="G461" i="2"/>
  <c r="A462" i="2"/>
  <c r="B462" i="2"/>
  <c r="C462" i="2"/>
  <c r="L462" i="2" s="1"/>
  <c r="D462" i="2"/>
  <c r="E462" i="2"/>
  <c r="F462" i="2"/>
  <c r="G462" i="2"/>
  <c r="A463" i="2"/>
  <c r="B463" i="2"/>
  <c r="C463" i="2"/>
  <c r="L463" i="2" s="1"/>
  <c r="D463" i="2"/>
  <c r="E463" i="2"/>
  <c r="F463" i="2"/>
  <c r="G463" i="2"/>
  <c r="A464" i="2"/>
  <c r="B464" i="2"/>
  <c r="C464" i="2"/>
  <c r="L464" i="2" s="1"/>
  <c r="D464" i="2"/>
  <c r="E464" i="2"/>
  <c r="F464" i="2"/>
  <c r="G464" i="2"/>
  <c r="A465" i="2"/>
  <c r="B465" i="2"/>
  <c r="J465" i="2" s="1"/>
  <c r="C465" i="2"/>
  <c r="D465" i="2"/>
  <c r="E465" i="2"/>
  <c r="F465" i="2"/>
  <c r="G465" i="2"/>
  <c r="A466" i="2"/>
  <c r="B466" i="2"/>
  <c r="J466" i="2" s="1"/>
  <c r="C466" i="2"/>
  <c r="L466" i="2" s="1"/>
  <c r="D466" i="2"/>
  <c r="E466" i="2"/>
  <c r="F466" i="2"/>
  <c r="G466" i="2"/>
  <c r="A467" i="2"/>
  <c r="B467" i="2"/>
  <c r="C467" i="2"/>
  <c r="D467" i="2"/>
  <c r="E467" i="2"/>
  <c r="F467" i="2"/>
  <c r="G467" i="2"/>
  <c r="A468" i="2"/>
  <c r="B468" i="2"/>
  <c r="C468" i="2"/>
  <c r="L468" i="2" s="1"/>
  <c r="D468" i="2"/>
  <c r="E468" i="2"/>
  <c r="F468" i="2"/>
  <c r="G468" i="2"/>
  <c r="A469" i="2"/>
  <c r="B469" i="2"/>
  <c r="C469" i="2"/>
  <c r="D469" i="2"/>
  <c r="E469" i="2"/>
  <c r="F469" i="2"/>
  <c r="G469" i="2"/>
  <c r="A470" i="2"/>
  <c r="B470" i="2"/>
  <c r="C470" i="2"/>
  <c r="L470" i="2" s="1"/>
  <c r="D470" i="2"/>
  <c r="E470" i="2"/>
  <c r="F470" i="2"/>
  <c r="G470" i="2"/>
  <c r="A471" i="2"/>
  <c r="B471" i="2"/>
  <c r="C471" i="2"/>
  <c r="L471" i="2" s="1"/>
  <c r="D471" i="2"/>
  <c r="E471" i="2"/>
  <c r="F471" i="2"/>
  <c r="G471" i="2"/>
  <c r="A472" i="2"/>
  <c r="B472" i="2"/>
  <c r="C472" i="2"/>
  <c r="L472" i="2" s="1"/>
  <c r="D472" i="2"/>
  <c r="E472" i="2"/>
  <c r="F472" i="2"/>
  <c r="G472" i="2"/>
  <c r="A473" i="2"/>
  <c r="B473" i="2"/>
  <c r="C473" i="2"/>
  <c r="D473" i="2"/>
  <c r="E473" i="2"/>
  <c r="F473" i="2"/>
  <c r="G473" i="2"/>
  <c r="A474" i="2"/>
  <c r="B474" i="2"/>
  <c r="C474" i="2"/>
  <c r="L474" i="2" s="1"/>
  <c r="D474" i="2"/>
  <c r="E474" i="2"/>
  <c r="F474" i="2"/>
  <c r="G474" i="2"/>
  <c r="A475" i="2"/>
  <c r="B475" i="2"/>
  <c r="C475" i="2"/>
  <c r="D475" i="2"/>
  <c r="E475" i="2"/>
  <c r="F475" i="2"/>
  <c r="G475" i="2"/>
  <c r="A476" i="2"/>
  <c r="B476" i="2"/>
  <c r="C476" i="2"/>
  <c r="L476" i="2" s="1"/>
  <c r="D476" i="2"/>
  <c r="E476" i="2"/>
  <c r="F476" i="2"/>
  <c r="G476" i="2"/>
  <c r="A477" i="2"/>
  <c r="B477" i="2"/>
  <c r="C477" i="2"/>
  <c r="D477" i="2"/>
  <c r="E477" i="2"/>
  <c r="F477" i="2"/>
  <c r="G477" i="2"/>
  <c r="A478" i="2"/>
  <c r="B478" i="2"/>
  <c r="C478" i="2"/>
  <c r="L478" i="2" s="1"/>
  <c r="D478" i="2"/>
  <c r="E478" i="2"/>
  <c r="F478" i="2"/>
  <c r="G478" i="2"/>
  <c r="A479" i="2"/>
  <c r="B479" i="2"/>
  <c r="C479" i="2"/>
  <c r="L479" i="2" s="1"/>
  <c r="D479" i="2"/>
  <c r="E479" i="2"/>
  <c r="F479" i="2"/>
  <c r="G479" i="2"/>
  <c r="A480" i="2"/>
  <c r="B480" i="2"/>
  <c r="J480" i="2" s="1"/>
  <c r="C480" i="2"/>
  <c r="L480" i="2" s="1"/>
  <c r="D480" i="2"/>
  <c r="E480" i="2"/>
  <c r="F480" i="2"/>
  <c r="G480" i="2"/>
  <c r="A481" i="2"/>
  <c r="B481" i="2"/>
  <c r="J481" i="2" s="1"/>
  <c r="C481" i="2"/>
  <c r="D481" i="2"/>
  <c r="E481" i="2"/>
  <c r="F481" i="2"/>
  <c r="G481" i="2"/>
  <c r="A482" i="2"/>
  <c r="B482" i="2"/>
  <c r="J482" i="2" s="1"/>
  <c r="C482" i="2"/>
  <c r="L482" i="2" s="1"/>
  <c r="D482" i="2"/>
  <c r="E482" i="2"/>
  <c r="F482" i="2"/>
  <c r="G482" i="2"/>
  <c r="A483" i="2"/>
  <c r="B483" i="2"/>
  <c r="C483" i="2"/>
  <c r="D483" i="2"/>
  <c r="E483" i="2"/>
  <c r="F483" i="2"/>
  <c r="G483" i="2"/>
  <c r="A484" i="2"/>
  <c r="B484" i="2"/>
  <c r="J484" i="2" s="1"/>
  <c r="C484" i="2"/>
  <c r="L484" i="2" s="1"/>
  <c r="D484" i="2"/>
  <c r="E484" i="2"/>
  <c r="F484" i="2"/>
  <c r="G484" i="2"/>
  <c r="A485" i="2"/>
  <c r="B485" i="2"/>
  <c r="C485" i="2"/>
  <c r="D485" i="2"/>
  <c r="E485" i="2"/>
  <c r="F485" i="2"/>
  <c r="G485" i="2"/>
  <c r="A486" i="2"/>
  <c r="B486" i="2"/>
  <c r="C486" i="2"/>
  <c r="L486" i="2" s="1"/>
  <c r="D486" i="2"/>
  <c r="E486" i="2"/>
  <c r="F486" i="2"/>
  <c r="G486" i="2"/>
  <c r="A487" i="2"/>
  <c r="B487" i="2"/>
  <c r="C487" i="2"/>
  <c r="L487" i="2" s="1"/>
  <c r="D487" i="2"/>
  <c r="E487" i="2"/>
  <c r="F487" i="2"/>
  <c r="G487" i="2"/>
  <c r="A488" i="2"/>
  <c r="B488" i="2"/>
  <c r="J488" i="2" s="1"/>
  <c r="C488" i="2"/>
  <c r="L488" i="2" s="1"/>
  <c r="D488" i="2"/>
  <c r="E488" i="2"/>
  <c r="F488" i="2"/>
  <c r="G488" i="2"/>
  <c r="A489" i="2"/>
  <c r="B489" i="2"/>
  <c r="C489" i="2"/>
  <c r="D489" i="2"/>
  <c r="E489" i="2"/>
  <c r="F489" i="2"/>
  <c r="G489" i="2"/>
  <c r="A490" i="2"/>
  <c r="B490" i="2"/>
  <c r="J490" i="2" s="1"/>
  <c r="C490" i="2"/>
  <c r="L490" i="2" s="1"/>
  <c r="D490" i="2"/>
  <c r="E490" i="2"/>
  <c r="F490" i="2"/>
  <c r="G490" i="2"/>
  <c r="A491" i="2"/>
  <c r="B491" i="2"/>
  <c r="C491" i="2"/>
  <c r="D491" i="2"/>
  <c r="E491" i="2"/>
  <c r="F491" i="2"/>
  <c r="G491" i="2"/>
  <c r="A492" i="2"/>
  <c r="B492" i="2"/>
  <c r="C492" i="2"/>
  <c r="L492" i="2" s="1"/>
  <c r="D492" i="2"/>
  <c r="E492" i="2"/>
  <c r="F492" i="2"/>
  <c r="G492" i="2"/>
  <c r="A493" i="2"/>
  <c r="B493" i="2"/>
  <c r="J493" i="2" s="1"/>
  <c r="C493" i="2"/>
  <c r="D493" i="2"/>
  <c r="E493" i="2"/>
  <c r="F493" i="2"/>
  <c r="G493" i="2"/>
  <c r="A494" i="2"/>
  <c r="B494" i="2"/>
  <c r="C494" i="2"/>
  <c r="L494" i="2" s="1"/>
  <c r="D494" i="2"/>
  <c r="E494" i="2"/>
  <c r="F494" i="2"/>
  <c r="G494" i="2"/>
  <c r="A495" i="2"/>
  <c r="B495" i="2"/>
  <c r="C495" i="2"/>
  <c r="L495" i="2" s="1"/>
  <c r="D495" i="2"/>
  <c r="E495" i="2"/>
  <c r="F495" i="2"/>
  <c r="G495" i="2"/>
  <c r="A496" i="2"/>
  <c r="B496" i="2"/>
  <c r="C496" i="2"/>
  <c r="L496" i="2" s="1"/>
  <c r="D496" i="2"/>
  <c r="E496" i="2"/>
  <c r="F496" i="2"/>
  <c r="G496" i="2"/>
  <c r="A497" i="2"/>
  <c r="B497" i="2"/>
  <c r="C497" i="2"/>
  <c r="D497" i="2"/>
  <c r="E497" i="2"/>
  <c r="F497" i="2"/>
  <c r="G497" i="2"/>
  <c r="A498" i="2"/>
  <c r="B498" i="2"/>
  <c r="J498" i="2" s="1"/>
  <c r="C498" i="2"/>
  <c r="L498" i="2" s="1"/>
  <c r="D498" i="2"/>
  <c r="E498" i="2"/>
  <c r="F498" i="2"/>
  <c r="G498" i="2"/>
  <c r="A499" i="2"/>
  <c r="B499" i="2"/>
  <c r="C499" i="2"/>
  <c r="D499" i="2"/>
  <c r="E499" i="2"/>
  <c r="F499" i="2"/>
  <c r="G499" i="2"/>
  <c r="A500" i="2"/>
  <c r="B500" i="2"/>
  <c r="C500" i="2"/>
  <c r="L500" i="2" s="1"/>
  <c r="D500" i="2"/>
  <c r="E500" i="2"/>
  <c r="F500" i="2"/>
  <c r="G500" i="2"/>
  <c r="A501" i="2"/>
  <c r="B501" i="2"/>
  <c r="C501" i="2"/>
  <c r="D501" i="2"/>
  <c r="E501" i="2"/>
  <c r="F501" i="2"/>
  <c r="G501" i="2"/>
  <c r="A502" i="2"/>
  <c r="B502" i="2"/>
  <c r="C502" i="2"/>
  <c r="L502" i="2" s="1"/>
  <c r="D502" i="2"/>
  <c r="E502" i="2"/>
  <c r="F502" i="2"/>
  <c r="G502" i="2"/>
  <c r="A503" i="2"/>
  <c r="B503" i="2"/>
  <c r="C503" i="2"/>
  <c r="L503" i="2" s="1"/>
  <c r="D503" i="2"/>
  <c r="E503" i="2"/>
  <c r="F503" i="2"/>
  <c r="G503" i="2"/>
  <c r="A504" i="2"/>
  <c r="B504" i="2"/>
  <c r="C504" i="2"/>
  <c r="L504" i="2" s="1"/>
  <c r="D504" i="2"/>
  <c r="E504" i="2"/>
  <c r="F504" i="2"/>
  <c r="G504" i="2"/>
  <c r="A505" i="2"/>
  <c r="B505" i="2"/>
  <c r="C505" i="2"/>
  <c r="D505" i="2"/>
  <c r="E505" i="2"/>
  <c r="F505" i="2"/>
  <c r="G505" i="2"/>
  <c r="A506" i="2"/>
  <c r="B506" i="2"/>
  <c r="C506" i="2"/>
  <c r="L506" i="2" s="1"/>
  <c r="D506" i="2"/>
  <c r="E506" i="2"/>
  <c r="F506" i="2"/>
  <c r="G506" i="2"/>
  <c r="A507" i="2"/>
  <c r="B507" i="2"/>
  <c r="C507" i="2"/>
  <c r="D507" i="2"/>
  <c r="E507" i="2"/>
  <c r="F507" i="2"/>
  <c r="G507" i="2"/>
  <c r="A508" i="2"/>
  <c r="B508" i="2"/>
  <c r="C508" i="2"/>
  <c r="L508" i="2" s="1"/>
  <c r="D508" i="2"/>
  <c r="E508" i="2"/>
  <c r="F508" i="2"/>
  <c r="G508" i="2"/>
  <c r="A509" i="2"/>
  <c r="B509" i="2"/>
  <c r="C509" i="2"/>
  <c r="D509" i="2"/>
  <c r="E509" i="2"/>
  <c r="F509" i="2"/>
  <c r="G509" i="2"/>
  <c r="A510" i="2"/>
  <c r="B510" i="2"/>
  <c r="C510" i="2"/>
  <c r="L510" i="2" s="1"/>
  <c r="D510" i="2"/>
  <c r="E510" i="2"/>
  <c r="F510" i="2"/>
  <c r="G510" i="2"/>
  <c r="A511" i="2"/>
  <c r="B511" i="2"/>
  <c r="C511" i="2"/>
  <c r="L511" i="2" s="1"/>
  <c r="D511" i="2"/>
  <c r="E511" i="2"/>
  <c r="F511" i="2"/>
  <c r="G511" i="2"/>
  <c r="A512" i="2"/>
  <c r="B512" i="2"/>
  <c r="C512" i="2"/>
  <c r="L512" i="2" s="1"/>
  <c r="D512" i="2"/>
  <c r="E512" i="2"/>
  <c r="F512" i="2"/>
  <c r="G512" i="2"/>
  <c r="A513" i="2"/>
  <c r="B513" i="2"/>
  <c r="C513" i="2"/>
  <c r="D513" i="2"/>
  <c r="E513" i="2"/>
  <c r="F513" i="2"/>
  <c r="G513" i="2"/>
  <c r="A514" i="2"/>
  <c r="B514" i="2"/>
  <c r="C514" i="2"/>
  <c r="L514" i="2" s="1"/>
  <c r="D514" i="2"/>
  <c r="E514" i="2"/>
  <c r="F514" i="2"/>
  <c r="G514" i="2"/>
  <c r="A515" i="2"/>
  <c r="B515" i="2"/>
  <c r="C515" i="2"/>
  <c r="D515" i="2"/>
  <c r="E515" i="2"/>
  <c r="F515" i="2"/>
  <c r="G515" i="2"/>
  <c r="A516" i="2"/>
  <c r="B516" i="2"/>
  <c r="C516" i="2"/>
  <c r="L516" i="2" s="1"/>
  <c r="D516" i="2"/>
  <c r="E516" i="2"/>
  <c r="F516" i="2"/>
  <c r="G516" i="2"/>
  <c r="A517" i="2"/>
  <c r="B517" i="2"/>
  <c r="C517" i="2"/>
  <c r="D517" i="2"/>
  <c r="E517" i="2"/>
  <c r="F517" i="2"/>
  <c r="G517" i="2"/>
  <c r="A518" i="2"/>
  <c r="B518" i="2"/>
  <c r="C518" i="2"/>
  <c r="L518" i="2" s="1"/>
  <c r="D518" i="2"/>
  <c r="E518" i="2"/>
  <c r="F518" i="2"/>
  <c r="G518" i="2"/>
  <c r="A519" i="2"/>
  <c r="B519" i="2"/>
  <c r="C519" i="2"/>
  <c r="L519" i="2" s="1"/>
  <c r="D519" i="2"/>
  <c r="E519" i="2"/>
  <c r="F519" i="2"/>
  <c r="G519" i="2"/>
  <c r="A520" i="2"/>
  <c r="B520" i="2"/>
  <c r="C520" i="2"/>
  <c r="L520" i="2" s="1"/>
  <c r="D520" i="2"/>
  <c r="E520" i="2"/>
  <c r="F520" i="2"/>
  <c r="G520" i="2"/>
  <c r="A521" i="2"/>
  <c r="B521" i="2"/>
  <c r="C521" i="2"/>
  <c r="D521" i="2"/>
  <c r="E521" i="2"/>
  <c r="F521" i="2"/>
  <c r="G521" i="2"/>
  <c r="A522" i="2"/>
  <c r="B522" i="2"/>
  <c r="C522" i="2"/>
  <c r="L522" i="2" s="1"/>
  <c r="D522" i="2"/>
  <c r="E522" i="2"/>
  <c r="F522" i="2"/>
  <c r="G522" i="2"/>
  <c r="A523" i="2"/>
  <c r="B523" i="2"/>
  <c r="C523" i="2"/>
  <c r="D523" i="2"/>
  <c r="E523" i="2"/>
  <c r="F523" i="2"/>
  <c r="G523" i="2"/>
  <c r="A524" i="2"/>
  <c r="B524" i="2"/>
  <c r="C524" i="2"/>
  <c r="L524" i="2" s="1"/>
  <c r="D524" i="2"/>
  <c r="E524" i="2"/>
  <c r="F524" i="2"/>
  <c r="G524" i="2"/>
  <c r="A525" i="2"/>
  <c r="B525" i="2"/>
  <c r="C525" i="2"/>
  <c r="D525" i="2"/>
  <c r="E525" i="2"/>
  <c r="F525" i="2"/>
  <c r="G525" i="2"/>
  <c r="A526" i="2"/>
  <c r="B526" i="2"/>
  <c r="C526" i="2"/>
  <c r="L526" i="2" s="1"/>
  <c r="D526" i="2"/>
  <c r="E526" i="2"/>
  <c r="F526" i="2"/>
  <c r="G526" i="2"/>
  <c r="A527" i="2"/>
  <c r="B527" i="2"/>
  <c r="C527" i="2"/>
  <c r="L527" i="2" s="1"/>
  <c r="D527" i="2"/>
  <c r="E527" i="2"/>
  <c r="F527" i="2"/>
  <c r="G527" i="2"/>
  <c r="A528" i="2"/>
  <c r="B528" i="2"/>
  <c r="J528" i="2" s="1"/>
  <c r="C528" i="2"/>
  <c r="L528" i="2" s="1"/>
  <c r="D528" i="2"/>
  <c r="E528" i="2"/>
  <c r="F528" i="2"/>
  <c r="G528" i="2"/>
  <c r="A529" i="2"/>
  <c r="B529" i="2"/>
  <c r="C529" i="2"/>
  <c r="D529" i="2"/>
  <c r="E529" i="2"/>
  <c r="F529" i="2"/>
  <c r="G529" i="2"/>
  <c r="A530" i="2"/>
  <c r="B530" i="2"/>
  <c r="C530" i="2"/>
  <c r="L530" i="2" s="1"/>
  <c r="D530" i="2"/>
  <c r="E530" i="2"/>
  <c r="F530" i="2"/>
  <c r="G530" i="2"/>
  <c r="A531" i="2"/>
  <c r="B531" i="2"/>
  <c r="C531" i="2"/>
  <c r="D531" i="2"/>
  <c r="E531" i="2"/>
  <c r="F531" i="2"/>
  <c r="G531" i="2"/>
  <c r="A532" i="2"/>
  <c r="B532" i="2"/>
  <c r="C532" i="2"/>
  <c r="L532" i="2" s="1"/>
  <c r="D532" i="2"/>
  <c r="E532" i="2"/>
  <c r="F532" i="2"/>
  <c r="G532" i="2"/>
  <c r="A533" i="2"/>
  <c r="B533" i="2"/>
  <c r="C533" i="2"/>
  <c r="D533" i="2"/>
  <c r="E533" i="2"/>
  <c r="F533" i="2"/>
  <c r="G533" i="2"/>
  <c r="A534" i="2"/>
  <c r="B534" i="2"/>
  <c r="C534" i="2"/>
  <c r="L534" i="2" s="1"/>
  <c r="D534" i="2"/>
  <c r="E534" i="2"/>
  <c r="F534" i="2"/>
  <c r="G534" i="2"/>
  <c r="A535" i="2"/>
  <c r="B535" i="2"/>
  <c r="C535" i="2"/>
  <c r="L535" i="2" s="1"/>
  <c r="D535" i="2"/>
  <c r="E535" i="2"/>
  <c r="F535" i="2"/>
  <c r="G535" i="2"/>
  <c r="A536" i="2"/>
  <c r="B536" i="2"/>
  <c r="C536" i="2"/>
  <c r="L536" i="2" s="1"/>
  <c r="D536" i="2"/>
  <c r="E536" i="2"/>
  <c r="F536" i="2"/>
  <c r="G536" i="2"/>
  <c r="A537" i="2"/>
  <c r="B537" i="2"/>
  <c r="C537" i="2"/>
  <c r="D537" i="2"/>
  <c r="E537" i="2"/>
  <c r="F537" i="2"/>
  <c r="G537" i="2"/>
  <c r="A538" i="2"/>
  <c r="B538" i="2"/>
  <c r="J538" i="2" s="1"/>
  <c r="C538" i="2"/>
  <c r="L538" i="2" s="1"/>
  <c r="D538" i="2"/>
  <c r="E538" i="2"/>
  <c r="F538" i="2"/>
  <c r="G538" i="2"/>
  <c r="A539" i="2"/>
  <c r="B539" i="2"/>
  <c r="C539" i="2"/>
  <c r="D539" i="2"/>
  <c r="E539" i="2"/>
  <c r="F539" i="2"/>
  <c r="G539" i="2"/>
  <c r="A540" i="2"/>
  <c r="B540" i="2"/>
  <c r="C540" i="2"/>
  <c r="L540" i="2" s="1"/>
  <c r="D540" i="2"/>
  <c r="E540" i="2"/>
  <c r="F540" i="2"/>
  <c r="G540" i="2"/>
  <c r="A541" i="2"/>
  <c r="B541" i="2"/>
  <c r="C541" i="2"/>
  <c r="D541" i="2"/>
  <c r="E541" i="2"/>
  <c r="F541" i="2"/>
  <c r="G541" i="2"/>
  <c r="A542" i="2"/>
  <c r="B542" i="2"/>
  <c r="C542" i="2"/>
  <c r="L542" i="2" s="1"/>
  <c r="D542" i="2"/>
  <c r="E542" i="2"/>
  <c r="F542" i="2"/>
  <c r="G542" i="2"/>
  <c r="A543" i="2"/>
  <c r="B543" i="2"/>
  <c r="C543" i="2"/>
  <c r="L543" i="2" s="1"/>
  <c r="D543" i="2"/>
  <c r="E543" i="2"/>
  <c r="F543" i="2"/>
  <c r="G543" i="2"/>
  <c r="A544" i="2"/>
  <c r="B544" i="2"/>
  <c r="C544" i="2"/>
  <c r="L544" i="2" s="1"/>
  <c r="D544" i="2"/>
  <c r="E544" i="2"/>
  <c r="F544" i="2"/>
  <c r="G544" i="2"/>
  <c r="A545" i="2"/>
  <c r="B545" i="2"/>
  <c r="C545" i="2"/>
  <c r="D545" i="2"/>
  <c r="E545" i="2"/>
  <c r="F545" i="2"/>
  <c r="G545" i="2"/>
  <c r="A546" i="2"/>
  <c r="B546" i="2"/>
  <c r="C546" i="2"/>
  <c r="L546" i="2" s="1"/>
  <c r="D546" i="2"/>
  <c r="E546" i="2"/>
  <c r="F546" i="2"/>
  <c r="G546" i="2"/>
  <c r="A547" i="2"/>
  <c r="B547" i="2"/>
  <c r="C547" i="2"/>
  <c r="D547" i="2"/>
  <c r="E547" i="2"/>
  <c r="F547" i="2"/>
  <c r="G547" i="2"/>
  <c r="A548" i="2"/>
  <c r="B548" i="2"/>
  <c r="C548" i="2"/>
  <c r="L548" i="2" s="1"/>
  <c r="D548" i="2"/>
  <c r="E548" i="2"/>
  <c r="F548" i="2"/>
  <c r="G548" i="2"/>
  <c r="A549" i="2"/>
  <c r="B549" i="2"/>
  <c r="C549" i="2"/>
  <c r="D549" i="2"/>
  <c r="E549" i="2"/>
  <c r="F549" i="2"/>
  <c r="G549" i="2"/>
  <c r="A550" i="2"/>
  <c r="B550" i="2"/>
  <c r="C550" i="2"/>
  <c r="L550" i="2" s="1"/>
  <c r="D550" i="2"/>
  <c r="E550" i="2"/>
  <c r="F550" i="2"/>
  <c r="G550" i="2"/>
  <c r="A551" i="2"/>
  <c r="B551" i="2"/>
  <c r="C551" i="2"/>
  <c r="L551" i="2" s="1"/>
  <c r="D551" i="2"/>
  <c r="E551" i="2"/>
  <c r="F551" i="2"/>
  <c r="G551" i="2"/>
  <c r="A552" i="2"/>
  <c r="B552" i="2"/>
  <c r="C552" i="2"/>
  <c r="L552" i="2" s="1"/>
  <c r="D552" i="2"/>
  <c r="E552" i="2"/>
  <c r="F552" i="2"/>
  <c r="G552" i="2"/>
  <c r="A553" i="2"/>
  <c r="B553" i="2"/>
  <c r="C553" i="2"/>
  <c r="D553" i="2"/>
  <c r="E553" i="2"/>
  <c r="F553" i="2"/>
  <c r="G553" i="2"/>
  <c r="A554" i="2"/>
  <c r="B554" i="2"/>
  <c r="J554" i="2" s="1"/>
  <c r="C554" i="2"/>
  <c r="L554" i="2" s="1"/>
  <c r="D554" i="2"/>
  <c r="E554" i="2"/>
  <c r="F554" i="2"/>
  <c r="G554" i="2"/>
  <c r="A555" i="2"/>
  <c r="B555" i="2"/>
  <c r="C555" i="2"/>
  <c r="D555" i="2"/>
  <c r="E555" i="2"/>
  <c r="F555" i="2"/>
  <c r="G555" i="2"/>
  <c r="A556" i="2"/>
  <c r="B556" i="2"/>
  <c r="C556" i="2"/>
  <c r="L556" i="2" s="1"/>
  <c r="D556" i="2"/>
  <c r="E556" i="2"/>
  <c r="F556" i="2"/>
  <c r="G556" i="2"/>
  <c r="A557" i="2"/>
  <c r="B557" i="2"/>
  <c r="C557" i="2"/>
  <c r="D557" i="2"/>
  <c r="E557" i="2"/>
  <c r="F557" i="2"/>
  <c r="G557" i="2"/>
  <c r="A558" i="2"/>
  <c r="B558" i="2"/>
  <c r="C558" i="2"/>
  <c r="L558" i="2" s="1"/>
  <c r="D558" i="2"/>
  <c r="E558" i="2"/>
  <c r="F558" i="2"/>
  <c r="G558" i="2"/>
  <c r="A559" i="2"/>
  <c r="B559" i="2"/>
  <c r="C559" i="2"/>
  <c r="L559" i="2" s="1"/>
  <c r="D559" i="2"/>
  <c r="E559" i="2"/>
  <c r="F559" i="2"/>
  <c r="G559" i="2"/>
  <c r="A560" i="2"/>
  <c r="B560" i="2"/>
  <c r="C560" i="2"/>
  <c r="L560" i="2" s="1"/>
  <c r="D560" i="2"/>
  <c r="E560" i="2"/>
  <c r="F560" i="2"/>
  <c r="G560" i="2"/>
  <c r="A561" i="2"/>
  <c r="B561" i="2"/>
  <c r="C561" i="2"/>
  <c r="D561" i="2"/>
  <c r="E561" i="2"/>
  <c r="F561" i="2"/>
  <c r="G561" i="2"/>
  <c r="A562" i="2"/>
  <c r="B562" i="2"/>
  <c r="J562" i="2" s="1"/>
  <c r="C562" i="2"/>
  <c r="L562" i="2" s="1"/>
  <c r="D562" i="2"/>
  <c r="E562" i="2"/>
  <c r="F562" i="2"/>
  <c r="G562" i="2"/>
  <c r="A563" i="2"/>
  <c r="B563" i="2"/>
  <c r="C563" i="2"/>
  <c r="D563" i="2"/>
  <c r="E563" i="2"/>
  <c r="F563" i="2"/>
  <c r="G563" i="2"/>
  <c r="A564" i="2"/>
  <c r="B564" i="2"/>
  <c r="C564" i="2"/>
  <c r="L564" i="2" s="1"/>
  <c r="D564" i="2"/>
  <c r="E564" i="2"/>
  <c r="F564" i="2"/>
  <c r="G564" i="2"/>
  <c r="A565" i="2"/>
  <c r="B565" i="2"/>
  <c r="C565" i="2"/>
  <c r="D565" i="2"/>
  <c r="E565" i="2"/>
  <c r="F565" i="2"/>
  <c r="G565" i="2"/>
  <c r="A566" i="2"/>
  <c r="B566" i="2"/>
  <c r="C566" i="2"/>
  <c r="L566" i="2" s="1"/>
  <c r="D566" i="2"/>
  <c r="E566" i="2"/>
  <c r="F566" i="2"/>
  <c r="G566" i="2"/>
  <c r="A567" i="2"/>
  <c r="B567" i="2"/>
  <c r="C567" i="2"/>
  <c r="L567" i="2" s="1"/>
  <c r="D567" i="2"/>
  <c r="E567" i="2"/>
  <c r="F567" i="2"/>
  <c r="G567" i="2"/>
  <c r="A568" i="2"/>
  <c r="B568" i="2"/>
  <c r="C568" i="2"/>
  <c r="L568" i="2" s="1"/>
  <c r="D568" i="2"/>
  <c r="E568" i="2"/>
  <c r="F568" i="2"/>
  <c r="G568" i="2"/>
  <c r="A569" i="2"/>
  <c r="B569" i="2"/>
  <c r="C569" i="2"/>
  <c r="D569" i="2"/>
  <c r="E569" i="2"/>
  <c r="F569" i="2"/>
  <c r="G569" i="2"/>
  <c r="A570" i="2"/>
  <c r="B570" i="2"/>
  <c r="C570" i="2"/>
  <c r="L570" i="2" s="1"/>
  <c r="D570" i="2"/>
  <c r="E570" i="2"/>
  <c r="F570" i="2"/>
  <c r="G570" i="2"/>
  <c r="A571" i="2"/>
  <c r="B571" i="2"/>
  <c r="C571" i="2"/>
  <c r="D571" i="2"/>
  <c r="E571" i="2"/>
  <c r="F571" i="2"/>
  <c r="G571" i="2"/>
  <c r="A572" i="2"/>
  <c r="B572" i="2"/>
  <c r="C572" i="2"/>
  <c r="L572" i="2" s="1"/>
  <c r="D572" i="2"/>
  <c r="E572" i="2"/>
  <c r="F572" i="2"/>
  <c r="G572" i="2"/>
  <c r="A573" i="2"/>
  <c r="B573" i="2"/>
  <c r="C573" i="2"/>
  <c r="D573" i="2"/>
  <c r="E573" i="2"/>
  <c r="F573" i="2"/>
  <c r="G573" i="2"/>
  <c r="A574" i="2"/>
  <c r="B574" i="2"/>
  <c r="C574" i="2"/>
  <c r="L574" i="2" s="1"/>
  <c r="D574" i="2"/>
  <c r="E574" i="2"/>
  <c r="F574" i="2"/>
  <c r="G574" i="2"/>
  <c r="A575" i="2"/>
  <c r="B575" i="2"/>
  <c r="C575" i="2"/>
  <c r="L575" i="2" s="1"/>
  <c r="D575" i="2"/>
  <c r="E575" i="2"/>
  <c r="F575" i="2"/>
  <c r="G575" i="2"/>
  <c r="A576" i="2"/>
  <c r="B576" i="2"/>
  <c r="C576" i="2"/>
  <c r="L576" i="2" s="1"/>
  <c r="D576" i="2"/>
  <c r="E576" i="2"/>
  <c r="F576" i="2"/>
  <c r="G576" i="2"/>
  <c r="A577" i="2"/>
  <c r="B577" i="2"/>
  <c r="C577" i="2"/>
  <c r="D577" i="2"/>
  <c r="E577" i="2"/>
  <c r="F577" i="2"/>
  <c r="G577" i="2"/>
  <c r="A578" i="2"/>
  <c r="B578" i="2"/>
  <c r="J578" i="2" s="1"/>
  <c r="C578" i="2"/>
  <c r="L578" i="2" s="1"/>
  <c r="D578" i="2"/>
  <c r="E578" i="2"/>
  <c r="F578" i="2"/>
  <c r="G578" i="2"/>
  <c r="A579" i="2"/>
  <c r="B579" i="2"/>
  <c r="C579" i="2"/>
  <c r="D579" i="2"/>
  <c r="E579" i="2"/>
  <c r="F579" i="2"/>
  <c r="G579" i="2"/>
  <c r="A580" i="2"/>
  <c r="B580" i="2"/>
  <c r="C580" i="2"/>
  <c r="L580" i="2" s="1"/>
  <c r="D580" i="2"/>
  <c r="E580" i="2"/>
  <c r="F580" i="2"/>
  <c r="G580" i="2"/>
  <c r="A581" i="2"/>
  <c r="B581" i="2"/>
  <c r="C581" i="2"/>
  <c r="D581" i="2"/>
  <c r="E581" i="2"/>
  <c r="F581" i="2"/>
  <c r="G581" i="2"/>
  <c r="A582" i="2"/>
  <c r="B582" i="2"/>
  <c r="C582" i="2"/>
  <c r="L582" i="2" s="1"/>
  <c r="D582" i="2"/>
  <c r="E582" i="2"/>
  <c r="F582" i="2"/>
  <c r="G582" i="2"/>
  <c r="A583" i="2"/>
  <c r="B583" i="2"/>
  <c r="C583" i="2"/>
  <c r="L583" i="2" s="1"/>
  <c r="D583" i="2"/>
  <c r="E583" i="2"/>
  <c r="F583" i="2"/>
  <c r="G583" i="2"/>
  <c r="A584" i="2"/>
  <c r="B584" i="2"/>
  <c r="C584" i="2"/>
  <c r="L584" i="2" s="1"/>
  <c r="D584" i="2"/>
  <c r="E584" i="2"/>
  <c r="F584" i="2"/>
  <c r="G584" i="2"/>
  <c r="A585" i="2"/>
  <c r="B585" i="2"/>
  <c r="C585" i="2"/>
  <c r="D585" i="2"/>
  <c r="E585" i="2"/>
  <c r="F585" i="2"/>
  <c r="G585" i="2"/>
  <c r="A586" i="2"/>
  <c r="B586" i="2"/>
  <c r="C586" i="2"/>
  <c r="L586" i="2" s="1"/>
  <c r="D586" i="2"/>
  <c r="E586" i="2"/>
  <c r="F586" i="2"/>
  <c r="G586" i="2"/>
  <c r="A587" i="2"/>
  <c r="B587" i="2"/>
  <c r="C587" i="2"/>
  <c r="D587" i="2"/>
  <c r="E587" i="2"/>
  <c r="F587" i="2"/>
  <c r="G587" i="2"/>
  <c r="A588" i="2"/>
  <c r="B588" i="2"/>
  <c r="C588" i="2"/>
  <c r="L588" i="2" s="1"/>
  <c r="D588" i="2"/>
  <c r="E588" i="2"/>
  <c r="F588" i="2"/>
  <c r="G588" i="2"/>
  <c r="A589" i="2"/>
  <c r="B589" i="2"/>
  <c r="C589" i="2"/>
  <c r="D589" i="2"/>
  <c r="E589" i="2"/>
  <c r="F589" i="2"/>
  <c r="G589" i="2"/>
  <c r="A590" i="2"/>
  <c r="B590" i="2"/>
  <c r="C590" i="2"/>
  <c r="L590" i="2" s="1"/>
  <c r="D590" i="2"/>
  <c r="E590" i="2"/>
  <c r="F590" i="2"/>
  <c r="G590" i="2"/>
  <c r="A591" i="2"/>
  <c r="B591" i="2"/>
  <c r="J591" i="2" s="1"/>
  <c r="C591" i="2"/>
  <c r="L591" i="2" s="1"/>
  <c r="D591" i="2"/>
  <c r="E591" i="2"/>
  <c r="F591" i="2"/>
  <c r="G591" i="2"/>
  <c r="A592" i="2"/>
  <c r="B592" i="2"/>
  <c r="C592" i="2"/>
  <c r="L592" i="2" s="1"/>
  <c r="D592" i="2"/>
  <c r="E592" i="2"/>
  <c r="F592" i="2"/>
  <c r="G592" i="2"/>
  <c r="A593" i="2"/>
  <c r="B593" i="2"/>
  <c r="C593" i="2"/>
  <c r="D593" i="2"/>
  <c r="E593" i="2"/>
  <c r="F593" i="2"/>
  <c r="G593" i="2"/>
  <c r="A594" i="2"/>
  <c r="B594" i="2"/>
  <c r="C594" i="2"/>
  <c r="L594" i="2" s="1"/>
  <c r="D594" i="2"/>
  <c r="E594" i="2"/>
  <c r="F594" i="2"/>
  <c r="G594" i="2"/>
  <c r="A595" i="2"/>
  <c r="B595" i="2"/>
  <c r="C595" i="2"/>
  <c r="D595" i="2"/>
  <c r="E595" i="2"/>
  <c r="F595" i="2"/>
  <c r="G595" i="2"/>
  <c r="A596" i="2"/>
  <c r="B596" i="2"/>
  <c r="C596" i="2"/>
  <c r="L596" i="2" s="1"/>
  <c r="D596" i="2"/>
  <c r="E596" i="2"/>
  <c r="F596" i="2"/>
  <c r="G596" i="2"/>
  <c r="A597" i="2"/>
  <c r="B597" i="2"/>
  <c r="J597" i="2" s="1"/>
  <c r="C597" i="2"/>
  <c r="D597" i="2"/>
  <c r="E597" i="2"/>
  <c r="F597" i="2"/>
  <c r="G597" i="2"/>
  <c r="A598" i="2"/>
  <c r="B598" i="2"/>
  <c r="H598" i="2" s="1" a="1"/>
  <c r="H598" i="2" s="1"/>
  <c r="C598" i="2"/>
  <c r="L598" i="2" s="1"/>
  <c r="D598" i="2"/>
  <c r="E598" i="2"/>
  <c r="F598" i="2"/>
  <c r="G598" i="2"/>
  <c r="A599" i="2"/>
  <c r="B599" i="2"/>
  <c r="C599" i="2"/>
  <c r="L599" i="2" s="1"/>
  <c r="D599" i="2"/>
  <c r="E599" i="2"/>
  <c r="F599" i="2"/>
  <c r="G599" i="2"/>
  <c r="A600" i="2"/>
  <c r="B600" i="2"/>
  <c r="C600" i="2"/>
  <c r="L600" i="2" s="1"/>
  <c r="D600" i="2"/>
  <c r="E600" i="2"/>
  <c r="F600" i="2"/>
  <c r="G600" i="2"/>
  <c r="A601" i="2"/>
  <c r="B601" i="2"/>
  <c r="C601" i="2"/>
  <c r="D601" i="2"/>
  <c r="E601" i="2"/>
  <c r="F601" i="2"/>
  <c r="G601" i="2"/>
  <c r="A602" i="2"/>
  <c r="B602" i="2"/>
  <c r="C602" i="2"/>
  <c r="L602" i="2" s="1"/>
  <c r="D602" i="2"/>
  <c r="E602" i="2"/>
  <c r="F602" i="2"/>
  <c r="G602" i="2"/>
  <c r="A603" i="2"/>
  <c r="B603" i="2"/>
  <c r="C603" i="2"/>
  <c r="D603" i="2"/>
  <c r="E603" i="2"/>
  <c r="F603" i="2"/>
  <c r="G603" i="2"/>
  <c r="A604" i="2"/>
  <c r="B604" i="2"/>
  <c r="C604" i="2"/>
  <c r="L604" i="2" s="1"/>
  <c r="D604" i="2"/>
  <c r="E604" i="2"/>
  <c r="F604" i="2"/>
  <c r="G604" i="2"/>
  <c r="A605" i="2"/>
  <c r="B605" i="2"/>
  <c r="C605" i="2"/>
  <c r="D605" i="2"/>
  <c r="E605" i="2"/>
  <c r="F605" i="2"/>
  <c r="G605" i="2"/>
  <c r="A606" i="2"/>
  <c r="B606" i="2"/>
  <c r="C606" i="2"/>
  <c r="L606" i="2" s="1"/>
  <c r="D606" i="2"/>
  <c r="E606" i="2"/>
  <c r="F606" i="2"/>
  <c r="G606" i="2"/>
  <c r="A607" i="2"/>
  <c r="B607" i="2"/>
  <c r="C607" i="2"/>
  <c r="L607" i="2" s="1"/>
  <c r="D607" i="2"/>
  <c r="E607" i="2"/>
  <c r="F607" i="2"/>
  <c r="G607" i="2"/>
  <c r="A608" i="2"/>
  <c r="B608" i="2"/>
  <c r="C608" i="2"/>
  <c r="L608" i="2" s="1"/>
  <c r="D608" i="2"/>
  <c r="E608" i="2"/>
  <c r="F608" i="2"/>
  <c r="G608" i="2"/>
  <c r="A609" i="2"/>
  <c r="B609" i="2"/>
  <c r="C609" i="2"/>
  <c r="D609" i="2"/>
  <c r="E609" i="2"/>
  <c r="F609" i="2"/>
  <c r="G609" i="2"/>
  <c r="A610" i="2"/>
  <c r="B610" i="2"/>
  <c r="J610" i="2" s="1"/>
  <c r="C610" i="2"/>
  <c r="L610" i="2" s="1"/>
  <c r="D610" i="2"/>
  <c r="E610" i="2"/>
  <c r="F610" i="2"/>
  <c r="G610" i="2"/>
  <c r="A611" i="2"/>
  <c r="B611" i="2"/>
  <c r="C611" i="2"/>
  <c r="D611" i="2"/>
  <c r="E611" i="2"/>
  <c r="F611" i="2"/>
  <c r="G611" i="2"/>
  <c r="A612" i="2"/>
  <c r="B612" i="2"/>
  <c r="J612" i="2" s="1"/>
  <c r="C612" i="2"/>
  <c r="L612" i="2" s="1"/>
  <c r="D612" i="2"/>
  <c r="E612" i="2"/>
  <c r="F612" i="2"/>
  <c r="G612" i="2"/>
  <c r="A613" i="2"/>
  <c r="B613" i="2"/>
  <c r="C613" i="2"/>
  <c r="D613" i="2"/>
  <c r="E613" i="2"/>
  <c r="F613" i="2"/>
  <c r="G613" i="2"/>
  <c r="A614" i="2"/>
  <c r="B614" i="2"/>
  <c r="H614" i="2" s="1" a="1"/>
  <c r="H614" i="2" s="1"/>
  <c r="C614" i="2"/>
  <c r="L614" i="2" s="1"/>
  <c r="D614" i="2"/>
  <c r="E614" i="2"/>
  <c r="F614" i="2"/>
  <c r="G614" i="2"/>
  <c r="A615" i="2"/>
  <c r="B615" i="2"/>
  <c r="J615" i="2" s="1"/>
  <c r="C615" i="2"/>
  <c r="L615" i="2" s="1"/>
  <c r="D615" i="2"/>
  <c r="E615" i="2"/>
  <c r="F615" i="2"/>
  <c r="G615" i="2"/>
  <c r="A616" i="2"/>
  <c r="B616" i="2"/>
  <c r="C616" i="2"/>
  <c r="L616" i="2" s="1"/>
  <c r="D616" i="2"/>
  <c r="E616" i="2"/>
  <c r="F616" i="2"/>
  <c r="G616" i="2"/>
  <c r="A617" i="2"/>
  <c r="B617" i="2"/>
  <c r="C617" i="2"/>
  <c r="D617" i="2"/>
  <c r="E617" i="2"/>
  <c r="F617" i="2"/>
  <c r="G617" i="2"/>
  <c r="A618" i="2"/>
  <c r="B618" i="2"/>
  <c r="J618" i="2" s="1"/>
  <c r="C618" i="2"/>
  <c r="L618" i="2" s="1"/>
  <c r="D618" i="2"/>
  <c r="E618" i="2"/>
  <c r="F618" i="2"/>
  <c r="G618" i="2"/>
  <c r="A619" i="2"/>
  <c r="B619" i="2"/>
  <c r="C619" i="2"/>
  <c r="D619" i="2"/>
  <c r="E619" i="2"/>
  <c r="F619" i="2"/>
  <c r="G619" i="2"/>
  <c r="A620" i="2"/>
  <c r="B620" i="2"/>
  <c r="C620" i="2"/>
  <c r="L620" i="2" s="1"/>
  <c r="D620" i="2"/>
  <c r="E620" i="2"/>
  <c r="F620" i="2"/>
  <c r="G620" i="2"/>
  <c r="A621" i="2"/>
  <c r="B621" i="2"/>
  <c r="C621" i="2"/>
  <c r="D621" i="2"/>
  <c r="E621" i="2"/>
  <c r="F621" i="2"/>
  <c r="G621" i="2"/>
  <c r="A622" i="2"/>
  <c r="B622" i="2"/>
  <c r="C622" i="2"/>
  <c r="L622" i="2" s="1"/>
  <c r="D622" i="2"/>
  <c r="E622" i="2"/>
  <c r="F622" i="2"/>
  <c r="G622" i="2"/>
  <c r="A623" i="2"/>
  <c r="B623" i="2"/>
  <c r="J623" i="2" s="1"/>
  <c r="C623" i="2"/>
  <c r="L623" i="2" s="1"/>
  <c r="D623" i="2"/>
  <c r="E623" i="2"/>
  <c r="F623" i="2"/>
  <c r="G623" i="2"/>
  <c r="A624" i="2"/>
  <c r="B624" i="2"/>
  <c r="C624" i="2"/>
  <c r="L624" i="2" s="1"/>
  <c r="D624" i="2"/>
  <c r="E624" i="2"/>
  <c r="F624" i="2"/>
  <c r="G624" i="2"/>
  <c r="A625" i="2"/>
  <c r="B625" i="2"/>
  <c r="C625" i="2"/>
  <c r="D625" i="2"/>
  <c r="E625" i="2"/>
  <c r="F625" i="2"/>
  <c r="G625" i="2"/>
  <c r="A626" i="2"/>
  <c r="B626" i="2"/>
  <c r="J626" i="2" s="1"/>
  <c r="C626" i="2"/>
  <c r="L626" i="2" s="1"/>
  <c r="D626" i="2"/>
  <c r="E626" i="2"/>
  <c r="F626" i="2"/>
  <c r="G626" i="2"/>
  <c r="A627" i="2"/>
  <c r="B627" i="2"/>
  <c r="C627" i="2"/>
  <c r="D627" i="2"/>
  <c r="E627" i="2"/>
  <c r="F627" i="2"/>
  <c r="G627" i="2"/>
  <c r="A628" i="2"/>
  <c r="B628" i="2"/>
  <c r="C628" i="2"/>
  <c r="L628" i="2" s="1"/>
  <c r="D628" i="2"/>
  <c r="E628" i="2"/>
  <c r="F628" i="2"/>
  <c r="G628" i="2"/>
  <c r="A629" i="2"/>
  <c r="B629" i="2"/>
  <c r="C629" i="2"/>
  <c r="D629" i="2"/>
  <c r="E629" i="2"/>
  <c r="F629" i="2"/>
  <c r="G629" i="2"/>
  <c r="A630" i="2"/>
  <c r="B630" i="2"/>
  <c r="C630" i="2"/>
  <c r="L630" i="2" s="1"/>
  <c r="D630" i="2"/>
  <c r="E630" i="2"/>
  <c r="F630" i="2"/>
  <c r="G630" i="2"/>
  <c r="A631" i="2"/>
  <c r="B631" i="2"/>
  <c r="C631" i="2"/>
  <c r="L631" i="2" s="1"/>
  <c r="D631" i="2"/>
  <c r="E631" i="2"/>
  <c r="F631" i="2"/>
  <c r="G631" i="2"/>
  <c r="A632" i="2"/>
  <c r="B632" i="2"/>
  <c r="C632" i="2"/>
  <c r="L632" i="2" s="1"/>
  <c r="D632" i="2"/>
  <c r="E632" i="2"/>
  <c r="F632" i="2"/>
  <c r="G632" i="2"/>
  <c r="A633" i="2"/>
  <c r="B633" i="2"/>
  <c r="C633" i="2"/>
  <c r="D633" i="2"/>
  <c r="E633" i="2"/>
  <c r="F633" i="2"/>
  <c r="G633" i="2"/>
  <c r="A634" i="2"/>
  <c r="B634" i="2"/>
  <c r="C634" i="2"/>
  <c r="L634" i="2" s="1"/>
  <c r="D634" i="2"/>
  <c r="E634" i="2"/>
  <c r="F634" i="2"/>
  <c r="G634" i="2"/>
  <c r="A635" i="2"/>
  <c r="B635" i="2"/>
  <c r="C635" i="2"/>
  <c r="D635" i="2"/>
  <c r="E635" i="2"/>
  <c r="F635" i="2"/>
  <c r="G635" i="2"/>
  <c r="A636" i="2"/>
  <c r="B636" i="2"/>
  <c r="C636" i="2"/>
  <c r="L636" i="2" s="1"/>
  <c r="D636" i="2"/>
  <c r="E636" i="2"/>
  <c r="F636" i="2"/>
  <c r="G636" i="2"/>
  <c r="A637" i="2"/>
  <c r="B637" i="2"/>
  <c r="C637" i="2"/>
  <c r="D637" i="2"/>
  <c r="E637" i="2"/>
  <c r="F637" i="2"/>
  <c r="G637" i="2"/>
  <c r="A638" i="2"/>
  <c r="B638" i="2"/>
  <c r="C638" i="2"/>
  <c r="L638" i="2" s="1"/>
  <c r="D638" i="2"/>
  <c r="E638" i="2"/>
  <c r="F638" i="2"/>
  <c r="G638" i="2"/>
  <c r="A639" i="2"/>
  <c r="B639" i="2"/>
  <c r="C639" i="2"/>
  <c r="L639" i="2" s="1"/>
  <c r="D639" i="2"/>
  <c r="E639" i="2"/>
  <c r="F639" i="2"/>
  <c r="G639" i="2"/>
  <c r="A640" i="2"/>
  <c r="B640" i="2"/>
  <c r="C640" i="2"/>
  <c r="L640" i="2" s="1"/>
  <c r="D640" i="2"/>
  <c r="E640" i="2"/>
  <c r="F640" i="2"/>
  <c r="G640" i="2"/>
  <c r="A641" i="2"/>
  <c r="B641" i="2"/>
  <c r="C641" i="2"/>
  <c r="D641" i="2"/>
  <c r="E641" i="2"/>
  <c r="F641" i="2"/>
  <c r="G641" i="2"/>
  <c r="A642" i="2"/>
  <c r="B642" i="2"/>
  <c r="C642" i="2"/>
  <c r="L642" i="2" s="1"/>
  <c r="D642" i="2"/>
  <c r="E642" i="2"/>
  <c r="F642" i="2"/>
  <c r="G642" i="2"/>
  <c r="A643" i="2"/>
  <c r="B643" i="2"/>
  <c r="C643" i="2"/>
  <c r="D643" i="2"/>
  <c r="E643" i="2"/>
  <c r="F643" i="2"/>
  <c r="G643" i="2"/>
  <c r="A644" i="2"/>
  <c r="B644" i="2"/>
  <c r="C644" i="2"/>
  <c r="L644" i="2" s="1"/>
  <c r="D644" i="2"/>
  <c r="E644" i="2"/>
  <c r="F644" i="2"/>
  <c r="G644" i="2"/>
  <c r="A645" i="2"/>
  <c r="B645" i="2"/>
  <c r="C645" i="2"/>
  <c r="D645" i="2"/>
  <c r="E645" i="2"/>
  <c r="F645" i="2"/>
  <c r="G645" i="2"/>
  <c r="A646" i="2"/>
  <c r="B646" i="2"/>
  <c r="C646" i="2"/>
  <c r="L646" i="2" s="1"/>
  <c r="D646" i="2"/>
  <c r="E646" i="2"/>
  <c r="F646" i="2"/>
  <c r="G646" i="2"/>
  <c r="A647" i="2"/>
  <c r="B647" i="2"/>
  <c r="C647" i="2"/>
  <c r="L647" i="2" s="1"/>
  <c r="D647" i="2"/>
  <c r="E647" i="2"/>
  <c r="F647" i="2"/>
  <c r="G647" i="2"/>
  <c r="A648" i="2"/>
  <c r="B648" i="2"/>
  <c r="C648" i="2"/>
  <c r="L648" i="2" s="1"/>
  <c r="D648" i="2"/>
  <c r="E648" i="2"/>
  <c r="F648" i="2"/>
  <c r="G648" i="2"/>
  <c r="A649" i="2"/>
  <c r="B649" i="2"/>
  <c r="C649" i="2"/>
  <c r="D649" i="2"/>
  <c r="E649" i="2"/>
  <c r="F649" i="2"/>
  <c r="G649" i="2"/>
  <c r="A650" i="2"/>
  <c r="B650" i="2"/>
  <c r="C650" i="2"/>
  <c r="L650" i="2" s="1"/>
  <c r="D650" i="2"/>
  <c r="E650" i="2"/>
  <c r="F650" i="2"/>
  <c r="G650" i="2"/>
  <c r="A651" i="2"/>
  <c r="B651" i="2"/>
  <c r="C651" i="2"/>
  <c r="D651" i="2"/>
  <c r="E651" i="2"/>
  <c r="F651" i="2"/>
  <c r="G651" i="2"/>
  <c r="A652" i="2"/>
  <c r="B652" i="2"/>
  <c r="C652" i="2"/>
  <c r="L652" i="2" s="1"/>
  <c r="D652" i="2"/>
  <c r="E652" i="2"/>
  <c r="F652" i="2"/>
  <c r="G652" i="2"/>
  <c r="A653" i="2"/>
  <c r="B653" i="2"/>
  <c r="C653" i="2"/>
  <c r="D653" i="2"/>
  <c r="E653" i="2"/>
  <c r="F653" i="2"/>
  <c r="G653" i="2"/>
  <c r="A654" i="2"/>
  <c r="B654" i="2"/>
  <c r="C654" i="2"/>
  <c r="L654" i="2" s="1"/>
  <c r="D654" i="2"/>
  <c r="E654" i="2"/>
  <c r="F654" i="2"/>
  <c r="G654" i="2"/>
  <c r="A655" i="2"/>
  <c r="B655" i="2"/>
  <c r="C655" i="2"/>
  <c r="L655" i="2" s="1"/>
  <c r="D655" i="2"/>
  <c r="E655" i="2"/>
  <c r="F655" i="2"/>
  <c r="G655" i="2"/>
  <c r="A656" i="2"/>
  <c r="B656" i="2"/>
  <c r="C656" i="2"/>
  <c r="L656" i="2" s="1"/>
  <c r="D656" i="2"/>
  <c r="E656" i="2"/>
  <c r="F656" i="2"/>
  <c r="G656" i="2"/>
  <c r="A657" i="2"/>
  <c r="B657" i="2"/>
  <c r="C657" i="2"/>
  <c r="D657" i="2"/>
  <c r="E657" i="2"/>
  <c r="F657" i="2"/>
  <c r="G657" i="2"/>
  <c r="A658" i="2"/>
  <c r="B658" i="2"/>
  <c r="C658" i="2"/>
  <c r="L658" i="2" s="1"/>
  <c r="D658" i="2"/>
  <c r="E658" i="2"/>
  <c r="F658" i="2"/>
  <c r="G658" i="2"/>
  <c r="A659" i="2"/>
  <c r="B659" i="2"/>
  <c r="C659" i="2"/>
  <c r="D659" i="2"/>
  <c r="E659" i="2"/>
  <c r="F659" i="2"/>
  <c r="G659" i="2"/>
  <c r="A660" i="2"/>
  <c r="B660" i="2"/>
  <c r="C660" i="2"/>
  <c r="L660" i="2" s="1"/>
  <c r="D660" i="2"/>
  <c r="E660" i="2"/>
  <c r="F660" i="2"/>
  <c r="G660" i="2"/>
  <c r="A661" i="2"/>
  <c r="B661" i="2"/>
  <c r="C661" i="2"/>
  <c r="D661" i="2"/>
  <c r="E661" i="2"/>
  <c r="F661" i="2"/>
  <c r="G661" i="2"/>
  <c r="A662" i="2"/>
  <c r="B662" i="2"/>
  <c r="C662" i="2"/>
  <c r="L662" i="2" s="1"/>
  <c r="D662" i="2"/>
  <c r="E662" i="2"/>
  <c r="F662" i="2"/>
  <c r="G662" i="2"/>
  <c r="A663" i="2"/>
  <c r="B663" i="2"/>
  <c r="C663" i="2"/>
  <c r="L663" i="2" s="1"/>
  <c r="D663" i="2"/>
  <c r="E663" i="2"/>
  <c r="F663" i="2"/>
  <c r="G663" i="2"/>
  <c r="A664" i="2"/>
  <c r="B664" i="2"/>
  <c r="C664" i="2"/>
  <c r="L664" i="2" s="1"/>
  <c r="D664" i="2"/>
  <c r="E664" i="2"/>
  <c r="F664" i="2"/>
  <c r="G664" i="2"/>
  <c r="A665" i="2"/>
  <c r="B665" i="2"/>
  <c r="C665" i="2"/>
  <c r="D665" i="2"/>
  <c r="E665" i="2"/>
  <c r="F665" i="2"/>
  <c r="G665" i="2"/>
  <c r="A666" i="2"/>
  <c r="B666" i="2"/>
  <c r="C666" i="2"/>
  <c r="L666" i="2" s="1"/>
  <c r="D666" i="2"/>
  <c r="E666" i="2"/>
  <c r="F666" i="2"/>
  <c r="G666" i="2"/>
  <c r="A667" i="2"/>
  <c r="B667" i="2"/>
  <c r="C667" i="2"/>
  <c r="D667" i="2"/>
  <c r="E667" i="2"/>
  <c r="F667" i="2"/>
  <c r="G667" i="2"/>
  <c r="A668" i="2"/>
  <c r="B668" i="2"/>
  <c r="C668" i="2"/>
  <c r="L668" i="2" s="1"/>
  <c r="D668" i="2"/>
  <c r="E668" i="2"/>
  <c r="F668" i="2"/>
  <c r="G668" i="2"/>
  <c r="A669" i="2"/>
  <c r="B669" i="2"/>
  <c r="C669" i="2"/>
  <c r="D669" i="2"/>
  <c r="E669" i="2"/>
  <c r="F669" i="2"/>
  <c r="G669" i="2"/>
  <c r="A670" i="2"/>
  <c r="B670" i="2"/>
  <c r="C670" i="2"/>
  <c r="L670" i="2" s="1"/>
  <c r="D670" i="2"/>
  <c r="E670" i="2"/>
  <c r="F670" i="2"/>
  <c r="G670" i="2"/>
  <c r="A671" i="2"/>
  <c r="B671" i="2"/>
  <c r="C671" i="2"/>
  <c r="L671" i="2" s="1"/>
  <c r="D671" i="2"/>
  <c r="E671" i="2"/>
  <c r="F671" i="2"/>
  <c r="G671" i="2"/>
  <c r="A672" i="2"/>
  <c r="B672" i="2"/>
  <c r="C672" i="2"/>
  <c r="L672" i="2" s="1"/>
  <c r="D672" i="2"/>
  <c r="E672" i="2"/>
  <c r="F672" i="2"/>
  <c r="G672" i="2"/>
  <c r="A673" i="2"/>
  <c r="B673" i="2"/>
  <c r="C673" i="2"/>
  <c r="D673" i="2"/>
  <c r="E673" i="2"/>
  <c r="F673" i="2"/>
  <c r="G673" i="2"/>
  <c r="A674" i="2"/>
  <c r="B674" i="2"/>
  <c r="C674" i="2"/>
  <c r="L674" i="2" s="1"/>
  <c r="D674" i="2"/>
  <c r="E674" i="2"/>
  <c r="F674" i="2"/>
  <c r="G674" i="2"/>
  <c r="A675" i="2"/>
  <c r="B675" i="2"/>
  <c r="C675" i="2"/>
  <c r="D675" i="2"/>
  <c r="E675" i="2"/>
  <c r="F675" i="2"/>
  <c r="G675" i="2"/>
  <c r="A676" i="2"/>
  <c r="B676" i="2"/>
  <c r="C676" i="2"/>
  <c r="L676" i="2" s="1"/>
  <c r="D676" i="2"/>
  <c r="E676" i="2"/>
  <c r="F676" i="2"/>
  <c r="G676" i="2"/>
  <c r="A677" i="2"/>
  <c r="B677" i="2"/>
  <c r="C677" i="2"/>
  <c r="D677" i="2"/>
  <c r="E677" i="2"/>
  <c r="F677" i="2"/>
  <c r="G677" i="2"/>
  <c r="A678" i="2"/>
  <c r="B678" i="2"/>
  <c r="J678" i="2" s="1"/>
  <c r="C678" i="2"/>
  <c r="L678" i="2" s="1"/>
  <c r="D678" i="2"/>
  <c r="E678" i="2"/>
  <c r="F678" i="2"/>
  <c r="G678" i="2"/>
  <c r="A679" i="2"/>
  <c r="B679" i="2"/>
  <c r="J679" i="2" s="1"/>
  <c r="C679" i="2"/>
  <c r="L679" i="2" s="1"/>
  <c r="D679" i="2"/>
  <c r="E679" i="2"/>
  <c r="F679" i="2"/>
  <c r="G679" i="2"/>
  <c r="A680" i="2"/>
  <c r="B680" i="2"/>
  <c r="C680" i="2"/>
  <c r="L680" i="2" s="1"/>
  <c r="D680" i="2"/>
  <c r="E680" i="2"/>
  <c r="F680" i="2"/>
  <c r="G680" i="2"/>
  <c r="A681" i="2"/>
  <c r="B681" i="2"/>
  <c r="C681" i="2"/>
  <c r="D681" i="2"/>
  <c r="E681" i="2"/>
  <c r="F681" i="2"/>
  <c r="G681" i="2"/>
  <c r="A682" i="2"/>
  <c r="B682" i="2"/>
  <c r="C682" i="2"/>
  <c r="L682" i="2" s="1"/>
  <c r="D682" i="2"/>
  <c r="E682" i="2"/>
  <c r="F682" i="2"/>
  <c r="G682" i="2"/>
  <c r="A683" i="2"/>
  <c r="B683" i="2"/>
  <c r="C683" i="2"/>
  <c r="D683" i="2"/>
  <c r="E683" i="2"/>
  <c r="F683" i="2"/>
  <c r="G683" i="2"/>
  <c r="A684" i="2"/>
  <c r="B684" i="2"/>
  <c r="C684" i="2"/>
  <c r="L684" i="2" s="1"/>
  <c r="D684" i="2"/>
  <c r="E684" i="2"/>
  <c r="F684" i="2"/>
  <c r="G684" i="2"/>
  <c r="A685" i="2"/>
  <c r="B685" i="2"/>
  <c r="C685" i="2"/>
  <c r="D685" i="2"/>
  <c r="E685" i="2"/>
  <c r="F685" i="2"/>
  <c r="G685" i="2"/>
  <c r="A686" i="2"/>
  <c r="B686" i="2"/>
  <c r="C686" i="2"/>
  <c r="L686" i="2" s="1"/>
  <c r="D686" i="2"/>
  <c r="E686" i="2"/>
  <c r="F686" i="2"/>
  <c r="G686" i="2"/>
  <c r="A687" i="2"/>
  <c r="B687" i="2"/>
  <c r="C687" i="2"/>
  <c r="L687" i="2" s="1"/>
  <c r="D687" i="2"/>
  <c r="E687" i="2"/>
  <c r="F687" i="2"/>
  <c r="G687" i="2"/>
  <c r="A688" i="2"/>
  <c r="B688" i="2"/>
  <c r="C688" i="2"/>
  <c r="L688" i="2" s="1"/>
  <c r="D688" i="2"/>
  <c r="E688" i="2"/>
  <c r="F688" i="2"/>
  <c r="G688" i="2"/>
  <c r="A689" i="2"/>
  <c r="B689" i="2"/>
  <c r="C689" i="2"/>
  <c r="D689" i="2"/>
  <c r="E689" i="2"/>
  <c r="F689" i="2"/>
  <c r="G689" i="2"/>
  <c r="A690" i="2"/>
  <c r="B690" i="2"/>
  <c r="J690" i="2" s="1"/>
  <c r="C690" i="2"/>
  <c r="L690" i="2" s="1"/>
  <c r="D690" i="2"/>
  <c r="E690" i="2"/>
  <c r="F690" i="2"/>
  <c r="G690" i="2"/>
  <c r="A691" i="2"/>
  <c r="B691" i="2"/>
  <c r="C691" i="2"/>
  <c r="D691" i="2"/>
  <c r="E691" i="2"/>
  <c r="F691" i="2"/>
  <c r="G691" i="2"/>
  <c r="A692" i="2"/>
  <c r="B692" i="2"/>
  <c r="J692" i="2" s="1"/>
  <c r="C692" i="2"/>
  <c r="L692" i="2" s="1"/>
  <c r="D692" i="2"/>
  <c r="E692" i="2"/>
  <c r="F692" i="2"/>
  <c r="G692" i="2"/>
  <c r="A693" i="2"/>
  <c r="B693" i="2"/>
  <c r="C693" i="2"/>
  <c r="D693" i="2"/>
  <c r="E693" i="2"/>
  <c r="F693" i="2"/>
  <c r="G693" i="2"/>
  <c r="A694" i="2"/>
  <c r="B694" i="2"/>
  <c r="C694" i="2"/>
  <c r="L694" i="2" s="1"/>
  <c r="D694" i="2"/>
  <c r="E694" i="2"/>
  <c r="F694" i="2"/>
  <c r="G694" i="2"/>
  <c r="A695" i="2"/>
  <c r="B695" i="2"/>
  <c r="C695" i="2"/>
  <c r="L695" i="2" s="1"/>
  <c r="D695" i="2"/>
  <c r="E695" i="2"/>
  <c r="F695" i="2"/>
  <c r="G695" i="2"/>
  <c r="A696" i="2"/>
  <c r="B696" i="2"/>
  <c r="C696" i="2"/>
  <c r="L696" i="2" s="1"/>
  <c r="D696" i="2"/>
  <c r="E696" i="2"/>
  <c r="F696" i="2"/>
  <c r="G696" i="2"/>
  <c r="A697" i="2"/>
  <c r="B697" i="2"/>
  <c r="C697" i="2"/>
  <c r="D697" i="2"/>
  <c r="E697" i="2"/>
  <c r="F697" i="2"/>
  <c r="G697" i="2"/>
  <c r="A698" i="2"/>
  <c r="B698" i="2"/>
  <c r="C698" i="2"/>
  <c r="L698" i="2" s="1"/>
  <c r="D698" i="2"/>
  <c r="E698" i="2"/>
  <c r="F698" i="2"/>
  <c r="G698" i="2"/>
  <c r="A699" i="2"/>
  <c r="B699" i="2"/>
  <c r="C699" i="2"/>
  <c r="D699" i="2"/>
  <c r="E699" i="2"/>
  <c r="F699" i="2"/>
  <c r="G699" i="2"/>
  <c r="A700" i="2"/>
  <c r="B700" i="2"/>
  <c r="C700" i="2"/>
  <c r="L700" i="2" s="1"/>
  <c r="D700" i="2"/>
  <c r="E700" i="2"/>
  <c r="F700" i="2"/>
  <c r="G700" i="2"/>
  <c r="A701" i="2"/>
  <c r="B701" i="2"/>
  <c r="C701" i="2"/>
  <c r="D701" i="2"/>
  <c r="E701" i="2"/>
  <c r="F701" i="2"/>
  <c r="G701" i="2"/>
  <c r="A702" i="2"/>
  <c r="B702" i="2"/>
  <c r="C702" i="2"/>
  <c r="L702" i="2" s="1"/>
  <c r="D702" i="2"/>
  <c r="E702" i="2"/>
  <c r="F702" i="2"/>
  <c r="G702" i="2"/>
  <c r="A703" i="2"/>
  <c r="B703" i="2"/>
  <c r="J703" i="2" s="1"/>
  <c r="C703" i="2"/>
  <c r="L703" i="2" s="1"/>
  <c r="D703" i="2"/>
  <c r="E703" i="2"/>
  <c r="F703" i="2"/>
  <c r="G703" i="2"/>
  <c r="A704" i="2"/>
  <c r="B704" i="2"/>
  <c r="C704" i="2"/>
  <c r="L704" i="2" s="1"/>
  <c r="D704" i="2"/>
  <c r="E704" i="2"/>
  <c r="F704" i="2"/>
  <c r="G704" i="2"/>
  <c r="A705" i="2"/>
  <c r="B705" i="2"/>
  <c r="C705" i="2"/>
  <c r="D705" i="2"/>
  <c r="E705" i="2"/>
  <c r="F705" i="2"/>
  <c r="G705" i="2"/>
  <c r="A706" i="2"/>
  <c r="B706" i="2"/>
  <c r="C706" i="2"/>
  <c r="L706" i="2" s="1"/>
  <c r="D706" i="2"/>
  <c r="E706" i="2"/>
  <c r="F706" i="2"/>
  <c r="G706" i="2"/>
  <c r="A707" i="2"/>
  <c r="B707" i="2"/>
  <c r="C707" i="2"/>
  <c r="D707" i="2"/>
  <c r="E707" i="2"/>
  <c r="F707" i="2"/>
  <c r="G707" i="2"/>
  <c r="A708" i="2"/>
  <c r="B708" i="2"/>
  <c r="C708" i="2"/>
  <c r="L708" i="2" s="1"/>
  <c r="D708" i="2"/>
  <c r="E708" i="2"/>
  <c r="F708" i="2"/>
  <c r="G708" i="2"/>
  <c r="A709" i="2"/>
  <c r="B709" i="2"/>
  <c r="C709" i="2"/>
  <c r="D709" i="2"/>
  <c r="E709" i="2"/>
  <c r="F709" i="2"/>
  <c r="G709" i="2"/>
  <c r="A710" i="2"/>
  <c r="B710" i="2"/>
  <c r="C710" i="2"/>
  <c r="L710" i="2" s="1"/>
  <c r="D710" i="2"/>
  <c r="E710" i="2"/>
  <c r="F710" i="2"/>
  <c r="G710" i="2"/>
  <c r="A711" i="2"/>
  <c r="B711" i="2"/>
  <c r="C711" i="2"/>
  <c r="L711" i="2" s="1"/>
  <c r="D711" i="2"/>
  <c r="E711" i="2"/>
  <c r="F711" i="2"/>
  <c r="G711" i="2"/>
  <c r="A712" i="2"/>
  <c r="B712" i="2"/>
  <c r="J712" i="2" s="1"/>
  <c r="C712" i="2"/>
  <c r="L712" i="2" s="1"/>
  <c r="D712" i="2"/>
  <c r="E712" i="2"/>
  <c r="F712" i="2"/>
  <c r="G712" i="2"/>
  <c r="A713" i="2"/>
  <c r="B713" i="2"/>
  <c r="J713" i="2" s="1"/>
  <c r="C713" i="2"/>
  <c r="D713" i="2"/>
  <c r="E713" i="2"/>
  <c r="F713" i="2"/>
  <c r="G713" i="2"/>
  <c r="A714" i="2"/>
  <c r="B714" i="2"/>
  <c r="C714" i="2"/>
  <c r="L714" i="2" s="1"/>
  <c r="D714" i="2"/>
  <c r="E714" i="2"/>
  <c r="F714" i="2"/>
  <c r="G714" i="2"/>
  <c r="A715" i="2"/>
  <c r="B715" i="2"/>
  <c r="C715" i="2"/>
  <c r="D715" i="2"/>
  <c r="E715" i="2"/>
  <c r="F715" i="2"/>
  <c r="G715" i="2"/>
  <c r="A716" i="2"/>
  <c r="B716" i="2"/>
  <c r="C716" i="2"/>
  <c r="L716" i="2" s="1"/>
  <c r="D716" i="2"/>
  <c r="E716" i="2"/>
  <c r="F716" i="2"/>
  <c r="G716" i="2"/>
  <c r="A717" i="2"/>
  <c r="B717" i="2"/>
  <c r="C717" i="2"/>
  <c r="D717" i="2"/>
  <c r="E717" i="2"/>
  <c r="F717" i="2"/>
  <c r="G717" i="2"/>
  <c r="A718" i="2"/>
  <c r="B718" i="2"/>
  <c r="C718" i="2"/>
  <c r="L718" i="2" s="1"/>
  <c r="D718" i="2"/>
  <c r="E718" i="2"/>
  <c r="F718" i="2"/>
  <c r="G718" i="2"/>
  <c r="A719" i="2"/>
  <c r="B719" i="2"/>
  <c r="C719" i="2"/>
  <c r="L719" i="2" s="1"/>
  <c r="D719" i="2"/>
  <c r="E719" i="2"/>
  <c r="F719" i="2"/>
  <c r="G719" i="2"/>
  <c r="A720" i="2"/>
  <c r="B720" i="2"/>
  <c r="C720" i="2"/>
  <c r="L720" i="2" s="1"/>
  <c r="D720" i="2"/>
  <c r="E720" i="2"/>
  <c r="F720" i="2"/>
  <c r="G720" i="2"/>
  <c r="A721" i="2"/>
  <c r="B721" i="2"/>
  <c r="C721" i="2"/>
  <c r="D721" i="2"/>
  <c r="E721" i="2"/>
  <c r="F721" i="2"/>
  <c r="G721" i="2"/>
  <c r="A722" i="2"/>
  <c r="B722" i="2"/>
  <c r="J722" i="2" s="1"/>
  <c r="C722" i="2"/>
  <c r="L722" i="2" s="1"/>
  <c r="D722" i="2"/>
  <c r="E722" i="2"/>
  <c r="F722" i="2"/>
  <c r="G722" i="2"/>
  <c r="A723" i="2"/>
  <c r="B723" i="2"/>
  <c r="C723" i="2"/>
  <c r="D723" i="2"/>
  <c r="E723" i="2"/>
  <c r="F723" i="2"/>
  <c r="G723" i="2"/>
  <c r="A724" i="2"/>
  <c r="B724" i="2"/>
  <c r="C724" i="2"/>
  <c r="L724" i="2" s="1"/>
  <c r="D724" i="2"/>
  <c r="E724" i="2"/>
  <c r="F724" i="2"/>
  <c r="G724" i="2"/>
  <c r="A725" i="2"/>
  <c r="B725" i="2"/>
  <c r="C725" i="2"/>
  <c r="D725" i="2"/>
  <c r="E725" i="2"/>
  <c r="F725" i="2"/>
  <c r="G725" i="2"/>
  <c r="A726" i="2"/>
  <c r="B726" i="2"/>
  <c r="C726" i="2"/>
  <c r="L726" i="2" s="1"/>
  <c r="D726" i="2"/>
  <c r="E726" i="2"/>
  <c r="F726" i="2"/>
  <c r="G726" i="2"/>
  <c r="A727" i="2"/>
  <c r="B727" i="2"/>
  <c r="C727" i="2"/>
  <c r="L727" i="2" s="1"/>
  <c r="D727" i="2"/>
  <c r="E727" i="2"/>
  <c r="F727" i="2"/>
  <c r="G727" i="2"/>
  <c r="A728" i="2"/>
  <c r="B728" i="2"/>
  <c r="C728" i="2"/>
  <c r="L728" i="2" s="1"/>
  <c r="D728" i="2"/>
  <c r="E728" i="2"/>
  <c r="F728" i="2"/>
  <c r="G728" i="2"/>
  <c r="A729" i="2"/>
  <c r="B729" i="2"/>
  <c r="C729" i="2"/>
  <c r="D729" i="2"/>
  <c r="E729" i="2"/>
  <c r="F729" i="2"/>
  <c r="G729" i="2"/>
  <c r="A730" i="2"/>
  <c r="B730" i="2"/>
  <c r="J730" i="2" s="1"/>
  <c r="C730" i="2"/>
  <c r="L730" i="2" s="1"/>
  <c r="D730" i="2"/>
  <c r="E730" i="2"/>
  <c r="F730" i="2"/>
  <c r="G730" i="2"/>
  <c r="A731" i="2"/>
  <c r="B731" i="2"/>
  <c r="C731" i="2"/>
  <c r="D731" i="2"/>
  <c r="E731" i="2"/>
  <c r="F731" i="2"/>
  <c r="G731" i="2"/>
  <c r="A732" i="2"/>
  <c r="B732" i="2"/>
  <c r="C732" i="2"/>
  <c r="L732" i="2" s="1"/>
  <c r="D732" i="2"/>
  <c r="E732" i="2"/>
  <c r="F732" i="2"/>
  <c r="G732" i="2"/>
  <c r="A733" i="2"/>
  <c r="B733" i="2"/>
  <c r="C733" i="2"/>
  <c r="D733" i="2"/>
  <c r="E733" i="2"/>
  <c r="F733" i="2"/>
  <c r="G733" i="2"/>
  <c r="A734" i="2"/>
  <c r="B734" i="2"/>
  <c r="C734" i="2"/>
  <c r="L734" i="2" s="1"/>
  <c r="D734" i="2"/>
  <c r="E734" i="2"/>
  <c r="F734" i="2"/>
  <c r="G734" i="2"/>
  <c r="A735" i="2"/>
  <c r="B735" i="2"/>
  <c r="J735" i="2" s="1"/>
  <c r="C735" i="2"/>
  <c r="L735" i="2" s="1"/>
  <c r="D735" i="2"/>
  <c r="E735" i="2"/>
  <c r="F735" i="2"/>
  <c r="G735" i="2"/>
  <c r="A736" i="2"/>
  <c r="B736" i="2"/>
  <c r="C736" i="2"/>
  <c r="L736" i="2" s="1"/>
  <c r="D736" i="2"/>
  <c r="E736" i="2"/>
  <c r="F736" i="2"/>
  <c r="G736" i="2"/>
  <c r="A737" i="2"/>
  <c r="B737" i="2"/>
  <c r="C737" i="2"/>
  <c r="D737" i="2"/>
  <c r="E737" i="2"/>
  <c r="F737" i="2"/>
  <c r="G737" i="2"/>
  <c r="A738" i="2"/>
  <c r="B738" i="2"/>
  <c r="C738" i="2"/>
  <c r="L738" i="2" s="1"/>
  <c r="D738" i="2"/>
  <c r="E738" i="2"/>
  <c r="F738" i="2"/>
  <c r="G738" i="2"/>
  <c r="A739" i="2"/>
  <c r="B739" i="2"/>
  <c r="C739" i="2"/>
  <c r="D739" i="2"/>
  <c r="E739" i="2"/>
  <c r="F739" i="2"/>
  <c r="G739" i="2"/>
  <c r="A740" i="2"/>
  <c r="B740" i="2"/>
  <c r="C740" i="2"/>
  <c r="L740" i="2" s="1"/>
  <c r="D740" i="2"/>
  <c r="E740" i="2"/>
  <c r="F740" i="2"/>
  <c r="G740" i="2"/>
  <c r="A741" i="2"/>
  <c r="B741" i="2"/>
  <c r="C741" i="2"/>
  <c r="D741" i="2"/>
  <c r="E741" i="2"/>
  <c r="F741" i="2"/>
  <c r="G741" i="2"/>
  <c r="A742" i="2"/>
  <c r="B742" i="2"/>
  <c r="J742" i="2" s="1"/>
  <c r="C742" i="2"/>
  <c r="L742" i="2" s="1"/>
  <c r="D742" i="2"/>
  <c r="E742" i="2"/>
  <c r="F742" i="2"/>
  <c r="G742" i="2"/>
  <c r="A743" i="2"/>
  <c r="B743" i="2"/>
  <c r="C743" i="2"/>
  <c r="L743" i="2" s="1"/>
  <c r="D743" i="2"/>
  <c r="E743" i="2"/>
  <c r="F743" i="2"/>
  <c r="G743" i="2"/>
  <c r="A744" i="2"/>
  <c r="B744" i="2"/>
  <c r="J744" i="2" s="1"/>
  <c r="C744" i="2"/>
  <c r="D744" i="2"/>
  <c r="E744" i="2"/>
  <c r="F744" i="2"/>
  <c r="G744" i="2"/>
  <c r="A745" i="2"/>
  <c r="B745" i="2"/>
  <c r="C745" i="2"/>
  <c r="D745" i="2"/>
  <c r="E745" i="2"/>
  <c r="F745" i="2"/>
  <c r="G745" i="2"/>
  <c r="A746" i="2"/>
  <c r="B746" i="2"/>
  <c r="C746" i="2"/>
  <c r="L746" i="2" s="1"/>
  <c r="D746" i="2"/>
  <c r="E746" i="2"/>
  <c r="F746" i="2"/>
  <c r="G746" i="2"/>
  <c r="A747" i="2"/>
  <c r="B747" i="2"/>
  <c r="C747" i="2"/>
  <c r="D747" i="2"/>
  <c r="E747" i="2"/>
  <c r="F747" i="2"/>
  <c r="G747" i="2"/>
  <c r="A748" i="2"/>
  <c r="B748" i="2"/>
  <c r="H748" i="2" s="1" a="1"/>
  <c r="H748" i="2" s="1"/>
  <c r="C748" i="2"/>
  <c r="L748" i="2" s="1"/>
  <c r="D748" i="2"/>
  <c r="E748" i="2"/>
  <c r="F748" i="2"/>
  <c r="G748" i="2"/>
  <c r="A749" i="2"/>
  <c r="B749" i="2"/>
  <c r="C749" i="2"/>
  <c r="D749" i="2"/>
  <c r="E749" i="2"/>
  <c r="F749" i="2"/>
  <c r="G749" i="2"/>
  <c r="A750" i="2"/>
  <c r="B750" i="2"/>
  <c r="C750" i="2"/>
  <c r="L750" i="2" s="1"/>
  <c r="D750" i="2"/>
  <c r="E750" i="2"/>
  <c r="F750" i="2"/>
  <c r="G750" i="2"/>
  <c r="A751" i="2"/>
  <c r="B751" i="2"/>
  <c r="C751" i="2"/>
  <c r="L751" i="2" s="1"/>
  <c r="D751" i="2"/>
  <c r="E751" i="2"/>
  <c r="F751" i="2"/>
  <c r="G751" i="2"/>
  <c r="A752" i="2"/>
  <c r="B752" i="2"/>
  <c r="C752" i="2"/>
  <c r="D752" i="2"/>
  <c r="E752" i="2"/>
  <c r="F752" i="2"/>
  <c r="G752" i="2"/>
  <c r="A753" i="2"/>
  <c r="B753" i="2"/>
  <c r="C753" i="2"/>
  <c r="D753" i="2"/>
  <c r="E753" i="2"/>
  <c r="F753" i="2"/>
  <c r="G753" i="2"/>
  <c r="A754" i="2"/>
  <c r="B754" i="2"/>
  <c r="C754" i="2"/>
  <c r="L754" i="2" s="1"/>
  <c r="D754" i="2"/>
  <c r="E754" i="2"/>
  <c r="F754" i="2"/>
  <c r="G754" i="2"/>
  <c r="A755" i="2"/>
  <c r="B755" i="2"/>
  <c r="J755" i="2" s="1"/>
  <c r="C755" i="2"/>
  <c r="D755" i="2"/>
  <c r="E755" i="2"/>
  <c r="F755" i="2"/>
  <c r="G755" i="2"/>
  <c r="A756" i="2"/>
  <c r="B756" i="2"/>
  <c r="C756" i="2"/>
  <c r="L756" i="2" s="1"/>
  <c r="D756" i="2"/>
  <c r="E756" i="2"/>
  <c r="F756" i="2"/>
  <c r="G756" i="2"/>
  <c r="A757" i="2"/>
  <c r="B757" i="2"/>
  <c r="C757" i="2"/>
  <c r="D757" i="2"/>
  <c r="E757" i="2"/>
  <c r="F757" i="2"/>
  <c r="G757" i="2"/>
  <c r="A758" i="2"/>
  <c r="B758" i="2"/>
  <c r="C758" i="2"/>
  <c r="L758" i="2" s="1"/>
  <c r="D758" i="2"/>
  <c r="E758" i="2"/>
  <c r="F758" i="2"/>
  <c r="G758" i="2"/>
  <c r="A759" i="2"/>
  <c r="B759" i="2"/>
  <c r="C759" i="2"/>
  <c r="L759" i="2" s="1"/>
  <c r="D759" i="2"/>
  <c r="E759" i="2"/>
  <c r="F759" i="2"/>
  <c r="G759" i="2"/>
  <c r="A760" i="2"/>
  <c r="B760" i="2"/>
  <c r="C760" i="2"/>
  <c r="D760" i="2"/>
  <c r="E760" i="2"/>
  <c r="F760" i="2"/>
  <c r="G760" i="2"/>
  <c r="A761" i="2"/>
  <c r="B761" i="2"/>
  <c r="J761" i="2" s="1"/>
  <c r="C761" i="2"/>
  <c r="D761" i="2"/>
  <c r="E761" i="2"/>
  <c r="F761" i="2"/>
  <c r="G761" i="2"/>
  <c r="A762" i="2"/>
  <c r="B762" i="2"/>
  <c r="C762" i="2"/>
  <c r="L762" i="2" s="1"/>
  <c r="D762" i="2"/>
  <c r="E762" i="2"/>
  <c r="F762" i="2"/>
  <c r="G762" i="2"/>
  <c r="A763" i="2"/>
  <c r="B763" i="2"/>
  <c r="C763" i="2"/>
  <c r="D763" i="2"/>
  <c r="E763" i="2"/>
  <c r="F763" i="2"/>
  <c r="G763" i="2"/>
  <c r="A764" i="2"/>
  <c r="B764" i="2"/>
  <c r="C764" i="2"/>
  <c r="L764" i="2" s="1"/>
  <c r="D764" i="2"/>
  <c r="E764" i="2"/>
  <c r="F764" i="2"/>
  <c r="G764" i="2"/>
  <c r="A765" i="2"/>
  <c r="B765" i="2"/>
  <c r="C765" i="2"/>
  <c r="D765" i="2"/>
  <c r="E765" i="2"/>
  <c r="F765" i="2"/>
  <c r="G765" i="2"/>
  <c r="A766" i="2"/>
  <c r="B766" i="2"/>
  <c r="C766" i="2"/>
  <c r="L766" i="2" s="1"/>
  <c r="D766" i="2"/>
  <c r="E766" i="2"/>
  <c r="F766" i="2"/>
  <c r="G766" i="2"/>
  <c r="A767" i="2"/>
  <c r="B767" i="2"/>
  <c r="C767" i="2"/>
  <c r="L767" i="2" s="1"/>
  <c r="D767" i="2"/>
  <c r="E767" i="2"/>
  <c r="F767" i="2"/>
  <c r="G767" i="2"/>
  <c r="A768" i="2"/>
  <c r="B768" i="2"/>
  <c r="C768" i="2"/>
  <c r="D768" i="2"/>
  <c r="E768" i="2"/>
  <c r="F768" i="2"/>
  <c r="G768" i="2"/>
  <c r="A769" i="2"/>
  <c r="B769" i="2"/>
  <c r="C769" i="2"/>
  <c r="D769" i="2"/>
  <c r="E769" i="2"/>
  <c r="F769" i="2"/>
  <c r="G769" i="2"/>
  <c r="A770" i="2"/>
  <c r="B770" i="2"/>
  <c r="C770" i="2"/>
  <c r="L770" i="2" s="1"/>
  <c r="D770" i="2"/>
  <c r="E770" i="2"/>
  <c r="F770" i="2"/>
  <c r="G770" i="2"/>
  <c r="A771" i="2"/>
  <c r="B771" i="2"/>
  <c r="C771" i="2"/>
  <c r="D771" i="2"/>
  <c r="E771" i="2"/>
  <c r="F771" i="2"/>
  <c r="G771" i="2"/>
  <c r="A772" i="2"/>
  <c r="B772" i="2"/>
  <c r="C772" i="2"/>
  <c r="L772" i="2" s="1"/>
  <c r="D772" i="2"/>
  <c r="E772" i="2"/>
  <c r="F772" i="2"/>
  <c r="G772" i="2"/>
  <c r="A773" i="2"/>
  <c r="B773" i="2"/>
  <c r="C773" i="2"/>
  <c r="D773" i="2"/>
  <c r="E773" i="2"/>
  <c r="F773" i="2"/>
  <c r="G773" i="2"/>
  <c r="A774" i="2"/>
  <c r="B774" i="2"/>
  <c r="C774" i="2"/>
  <c r="L774" i="2" s="1"/>
  <c r="D774" i="2"/>
  <c r="E774" i="2"/>
  <c r="F774" i="2"/>
  <c r="G774" i="2"/>
  <c r="A775" i="2"/>
  <c r="B775" i="2"/>
  <c r="C775" i="2"/>
  <c r="L775" i="2" s="1"/>
  <c r="D775" i="2"/>
  <c r="E775" i="2"/>
  <c r="F775" i="2"/>
  <c r="G775" i="2"/>
  <c r="A776" i="2"/>
  <c r="B776" i="2"/>
  <c r="C776" i="2"/>
  <c r="D776" i="2"/>
  <c r="E776" i="2"/>
  <c r="F776" i="2"/>
  <c r="G776" i="2"/>
  <c r="A777" i="2"/>
  <c r="B777" i="2"/>
  <c r="C777" i="2"/>
  <c r="D777" i="2"/>
  <c r="E777" i="2"/>
  <c r="F777" i="2"/>
  <c r="G777" i="2"/>
  <c r="A778" i="2"/>
  <c r="B778" i="2"/>
  <c r="C778" i="2"/>
  <c r="L778" i="2" s="1"/>
  <c r="D778" i="2"/>
  <c r="E778" i="2"/>
  <c r="F778" i="2"/>
  <c r="G778" i="2"/>
  <c r="A779" i="2"/>
  <c r="B779" i="2"/>
  <c r="C779" i="2"/>
  <c r="D779" i="2"/>
  <c r="E779" i="2"/>
  <c r="F779" i="2"/>
  <c r="G779" i="2"/>
  <c r="A780" i="2"/>
  <c r="B780" i="2"/>
  <c r="C780" i="2"/>
  <c r="L780" i="2" s="1"/>
  <c r="D780" i="2"/>
  <c r="E780" i="2"/>
  <c r="F780" i="2"/>
  <c r="G780" i="2"/>
  <c r="A781" i="2"/>
  <c r="B781" i="2"/>
  <c r="C781" i="2"/>
  <c r="D781" i="2"/>
  <c r="E781" i="2"/>
  <c r="F781" i="2"/>
  <c r="G781" i="2"/>
  <c r="A782" i="2"/>
  <c r="B782" i="2"/>
  <c r="C782" i="2"/>
  <c r="L782" i="2" s="1"/>
  <c r="D782" i="2"/>
  <c r="E782" i="2"/>
  <c r="F782" i="2"/>
  <c r="G782" i="2"/>
  <c r="A783" i="2"/>
  <c r="B783" i="2"/>
  <c r="C783" i="2"/>
  <c r="L783" i="2" s="1"/>
  <c r="D783" i="2"/>
  <c r="E783" i="2"/>
  <c r="F783" i="2"/>
  <c r="G783" i="2"/>
  <c r="A784" i="2"/>
  <c r="B784" i="2"/>
  <c r="C784" i="2"/>
  <c r="D784" i="2"/>
  <c r="E784" i="2"/>
  <c r="F784" i="2"/>
  <c r="G784" i="2"/>
  <c r="A785" i="2"/>
  <c r="B785" i="2"/>
  <c r="C785" i="2"/>
  <c r="D785" i="2"/>
  <c r="E785" i="2"/>
  <c r="F785" i="2"/>
  <c r="G785" i="2"/>
  <c r="A786" i="2"/>
  <c r="B786" i="2"/>
  <c r="C786" i="2"/>
  <c r="L786" i="2" s="1"/>
  <c r="D786" i="2"/>
  <c r="E786" i="2"/>
  <c r="F786" i="2"/>
  <c r="G786" i="2"/>
  <c r="A787" i="2"/>
  <c r="B787" i="2"/>
  <c r="C787" i="2"/>
  <c r="D787" i="2"/>
  <c r="E787" i="2"/>
  <c r="F787" i="2"/>
  <c r="G787" i="2"/>
  <c r="A788" i="2"/>
  <c r="B788" i="2"/>
  <c r="J788" i="2" s="1"/>
  <c r="C788" i="2"/>
  <c r="L788" i="2" s="1"/>
  <c r="D788" i="2"/>
  <c r="E788" i="2"/>
  <c r="F788" i="2"/>
  <c r="G788" i="2"/>
  <c r="A789" i="2"/>
  <c r="B789" i="2"/>
  <c r="C789" i="2"/>
  <c r="D789" i="2"/>
  <c r="E789" i="2"/>
  <c r="F789" i="2"/>
  <c r="G789" i="2"/>
  <c r="A790" i="2"/>
  <c r="B790" i="2"/>
  <c r="C790" i="2"/>
  <c r="L790" i="2" s="1"/>
  <c r="D790" i="2"/>
  <c r="E790" i="2"/>
  <c r="F790" i="2"/>
  <c r="G790" i="2"/>
  <c r="A791" i="2"/>
  <c r="B791" i="2"/>
  <c r="J791" i="2" s="1"/>
  <c r="C791" i="2"/>
  <c r="L791" i="2" s="1"/>
  <c r="D791" i="2"/>
  <c r="E791" i="2"/>
  <c r="F791" i="2"/>
  <c r="G791" i="2"/>
  <c r="A792" i="2"/>
  <c r="B792" i="2"/>
  <c r="C792" i="2"/>
  <c r="D792" i="2"/>
  <c r="E792" i="2"/>
  <c r="F792" i="2"/>
  <c r="G792" i="2"/>
  <c r="A793" i="2"/>
  <c r="B793" i="2"/>
  <c r="C793" i="2"/>
  <c r="D793" i="2"/>
  <c r="E793" i="2"/>
  <c r="F793" i="2"/>
  <c r="G793" i="2"/>
  <c r="A794" i="2"/>
  <c r="B794" i="2"/>
  <c r="C794" i="2"/>
  <c r="L794" i="2" s="1"/>
  <c r="D794" i="2"/>
  <c r="E794" i="2"/>
  <c r="F794" i="2"/>
  <c r="G794" i="2"/>
  <c r="A795" i="2"/>
  <c r="B795" i="2"/>
  <c r="C795" i="2"/>
  <c r="D795" i="2"/>
  <c r="E795" i="2"/>
  <c r="F795" i="2"/>
  <c r="G795" i="2"/>
  <c r="A796" i="2"/>
  <c r="B796" i="2"/>
  <c r="C796" i="2"/>
  <c r="L796" i="2" s="1"/>
  <c r="D796" i="2"/>
  <c r="E796" i="2"/>
  <c r="F796" i="2"/>
  <c r="G796" i="2"/>
  <c r="A797" i="2"/>
  <c r="B797" i="2"/>
  <c r="C797" i="2"/>
  <c r="D797" i="2"/>
  <c r="E797" i="2"/>
  <c r="F797" i="2"/>
  <c r="G797" i="2"/>
  <c r="A798" i="2"/>
  <c r="B798" i="2"/>
  <c r="C798" i="2"/>
  <c r="L798" i="2" s="1"/>
  <c r="D798" i="2"/>
  <c r="E798" i="2"/>
  <c r="F798" i="2"/>
  <c r="G798" i="2"/>
  <c r="A799" i="2"/>
  <c r="B799" i="2"/>
  <c r="J799" i="2" s="1"/>
  <c r="C799" i="2"/>
  <c r="L799" i="2" s="1"/>
  <c r="D799" i="2"/>
  <c r="E799" i="2"/>
  <c r="F799" i="2"/>
  <c r="G799" i="2"/>
  <c r="A800" i="2"/>
  <c r="B800" i="2"/>
  <c r="C800" i="2"/>
  <c r="D800" i="2"/>
  <c r="E800" i="2"/>
  <c r="F800" i="2"/>
  <c r="G800" i="2"/>
  <c r="A801" i="2"/>
  <c r="B801" i="2"/>
  <c r="C801" i="2"/>
  <c r="D801" i="2"/>
  <c r="E801" i="2"/>
  <c r="F801" i="2"/>
  <c r="G801" i="2"/>
  <c r="A802" i="2"/>
  <c r="B802" i="2"/>
  <c r="C802" i="2"/>
  <c r="L802" i="2" s="1"/>
  <c r="D802" i="2"/>
  <c r="E802" i="2"/>
  <c r="F802" i="2"/>
  <c r="G802" i="2"/>
  <c r="A803" i="2"/>
  <c r="B803" i="2"/>
  <c r="C803" i="2"/>
  <c r="D803" i="2"/>
  <c r="E803" i="2"/>
  <c r="F803" i="2"/>
  <c r="G803" i="2"/>
  <c r="A804" i="2"/>
  <c r="B804" i="2"/>
  <c r="J804" i="2" s="1"/>
  <c r="C804" i="2"/>
  <c r="L804" i="2" s="1"/>
  <c r="D804" i="2"/>
  <c r="E804" i="2"/>
  <c r="F804" i="2"/>
  <c r="G804" i="2"/>
  <c r="A805" i="2"/>
  <c r="B805" i="2"/>
  <c r="C805" i="2"/>
  <c r="D805" i="2"/>
  <c r="E805" i="2"/>
  <c r="F805" i="2"/>
  <c r="G805" i="2"/>
  <c r="A806" i="2"/>
  <c r="B806" i="2"/>
  <c r="C806" i="2"/>
  <c r="L806" i="2" s="1"/>
  <c r="D806" i="2"/>
  <c r="E806" i="2"/>
  <c r="F806" i="2"/>
  <c r="G806" i="2"/>
  <c r="A807" i="2"/>
  <c r="B807" i="2"/>
  <c r="C807" i="2"/>
  <c r="L807" i="2" s="1"/>
  <c r="D807" i="2"/>
  <c r="E807" i="2"/>
  <c r="F807" i="2"/>
  <c r="G807" i="2"/>
  <c r="A808" i="2"/>
  <c r="B808" i="2"/>
  <c r="C808" i="2"/>
  <c r="D808" i="2"/>
  <c r="E808" i="2"/>
  <c r="F808" i="2"/>
  <c r="G808" i="2"/>
  <c r="A809" i="2"/>
  <c r="B809" i="2"/>
  <c r="C809" i="2"/>
  <c r="D809" i="2"/>
  <c r="E809" i="2"/>
  <c r="F809" i="2"/>
  <c r="G809" i="2"/>
  <c r="A810" i="2"/>
  <c r="B810" i="2"/>
  <c r="C810" i="2"/>
  <c r="L810" i="2" s="1"/>
  <c r="D810" i="2"/>
  <c r="E810" i="2"/>
  <c r="F810" i="2"/>
  <c r="G810" i="2"/>
  <c r="A811" i="2"/>
  <c r="B811" i="2"/>
  <c r="C811" i="2"/>
  <c r="D811" i="2"/>
  <c r="E811" i="2"/>
  <c r="F811" i="2"/>
  <c r="G811" i="2"/>
  <c r="A812" i="2"/>
  <c r="B812" i="2"/>
  <c r="C812" i="2"/>
  <c r="L812" i="2" s="1"/>
  <c r="D812" i="2"/>
  <c r="E812" i="2"/>
  <c r="F812" i="2"/>
  <c r="G812" i="2"/>
  <c r="A813" i="2"/>
  <c r="B813" i="2"/>
  <c r="C813" i="2"/>
  <c r="D813" i="2"/>
  <c r="E813" i="2"/>
  <c r="F813" i="2"/>
  <c r="G813" i="2"/>
  <c r="A814" i="2"/>
  <c r="B814" i="2"/>
  <c r="C814" i="2"/>
  <c r="L814" i="2" s="1"/>
  <c r="D814" i="2"/>
  <c r="E814" i="2"/>
  <c r="F814" i="2"/>
  <c r="G814" i="2"/>
  <c r="A815" i="2"/>
  <c r="B815" i="2"/>
  <c r="C815" i="2"/>
  <c r="L815" i="2" s="1"/>
  <c r="D815" i="2"/>
  <c r="E815" i="2"/>
  <c r="F815" i="2"/>
  <c r="G815" i="2"/>
  <c r="A816" i="2"/>
  <c r="B816" i="2"/>
  <c r="C816" i="2"/>
  <c r="D816" i="2"/>
  <c r="E816" i="2"/>
  <c r="F816" i="2"/>
  <c r="G816" i="2"/>
  <c r="A817" i="2"/>
  <c r="B817" i="2"/>
  <c r="C817" i="2"/>
  <c r="D817" i="2"/>
  <c r="E817" i="2"/>
  <c r="F817" i="2"/>
  <c r="G817" i="2"/>
  <c r="A818" i="2"/>
  <c r="B818" i="2"/>
  <c r="J818" i="2" s="1"/>
  <c r="C818" i="2"/>
  <c r="L818" i="2" s="1"/>
  <c r="D818" i="2"/>
  <c r="E818" i="2"/>
  <c r="F818" i="2"/>
  <c r="G818" i="2"/>
  <c r="A819" i="2"/>
  <c r="B819" i="2"/>
  <c r="C819" i="2"/>
  <c r="D819" i="2"/>
  <c r="E819" i="2"/>
  <c r="F819" i="2"/>
  <c r="G819" i="2"/>
  <c r="A820" i="2"/>
  <c r="B820" i="2"/>
  <c r="C820" i="2"/>
  <c r="L820" i="2" s="1"/>
  <c r="D820" i="2"/>
  <c r="E820" i="2"/>
  <c r="F820" i="2"/>
  <c r="G820" i="2"/>
  <c r="A821" i="2"/>
  <c r="B821" i="2"/>
  <c r="C821" i="2"/>
  <c r="D821" i="2"/>
  <c r="E821" i="2"/>
  <c r="F821" i="2"/>
  <c r="G821" i="2"/>
  <c r="A822" i="2"/>
  <c r="B822" i="2"/>
  <c r="C822" i="2"/>
  <c r="L822" i="2" s="1"/>
  <c r="D822" i="2"/>
  <c r="E822" i="2"/>
  <c r="F822" i="2"/>
  <c r="G822" i="2"/>
  <c r="A823" i="2"/>
  <c r="B823" i="2"/>
  <c r="C823" i="2"/>
  <c r="L823" i="2" s="1"/>
  <c r="D823" i="2"/>
  <c r="E823" i="2"/>
  <c r="F823" i="2"/>
  <c r="G823" i="2"/>
  <c r="A824" i="2"/>
  <c r="B824" i="2"/>
  <c r="J824" i="2" s="1"/>
  <c r="C824" i="2"/>
  <c r="D824" i="2"/>
  <c r="E824" i="2"/>
  <c r="F824" i="2"/>
  <c r="G824" i="2"/>
  <c r="A825" i="2"/>
  <c r="B825" i="2"/>
  <c r="C825" i="2"/>
  <c r="D825" i="2"/>
  <c r="E825" i="2"/>
  <c r="F825" i="2"/>
  <c r="G825" i="2"/>
  <c r="A826" i="2"/>
  <c r="B826" i="2"/>
  <c r="C826" i="2"/>
  <c r="L826" i="2" s="1"/>
  <c r="D826" i="2"/>
  <c r="E826" i="2"/>
  <c r="F826" i="2"/>
  <c r="G826" i="2"/>
  <c r="A827" i="2"/>
  <c r="B827" i="2"/>
  <c r="C827" i="2"/>
  <c r="D827" i="2"/>
  <c r="E827" i="2"/>
  <c r="F827" i="2"/>
  <c r="G827" i="2"/>
  <c r="A828" i="2"/>
  <c r="B828" i="2"/>
  <c r="C828" i="2"/>
  <c r="L828" i="2" s="1"/>
  <c r="D828" i="2"/>
  <c r="E828" i="2"/>
  <c r="F828" i="2"/>
  <c r="G828" i="2"/>
  <c r="A829" i="2"/>
  <c r="B829" i="2"/>
  <c r="C829" i="2"/>
  <c r="D829" i="2"/>
  <c r="E829" i="2"/>
  <c r="F829" i="2"/>
  <c r="G829" i="2"/>
  <c r="A830" i="2"/>
  <c r="B830" i="2"/>
  <c r="C830" i="2"/>
  <c r="L830" i="2" s="1"/>
  <c r="D830" i="2"/>
  <c r="E830" i="2"/>
  <c r="F830" i="2"/>
  <c r="G830" i="2"/>
  <c r="A831" i="2"/>
  <c r="B831" i="2"/>
  <c r="C831" i="2"/>
  <c r="L831" i="2" s="1"/>
  <c r="D831" i="2"/>
  <c r="E831" i="2"/>
  <c r="F831" i="2"/>
  <c r="G831" i="2"/>
  <c r="A832" i="2"/>
  <c r="B832" i="2"/>
  <c r="C832" i="2"/>
  <c r="D832" i="2"/>
  <c r="E832" i="2"/>
  <c r="F832" i="2"/>
  <c r="G832" i="2"/>
  <c r="A833" i="2"/>
  <c r="B833" i="2"/>
  <c r="C833" i="2"/>
  <c r="D833" i="2"/>
  <c r="E833" i="2"/>
  <c r="F833" i="2"/>
  <c r="G833" i="2"/>
  <c r="A834" i="2"/>
  <c r="B834" i="2"/>
  <c r="C834" i="2"/>
  <c r="L834" i="2" s="1"/>
  <c r="D834" i="2"/>
  <c r="E834" i="2"/>
  <c r="F834" i="2"/>
  <c r="G834" i="2"/>
  <c r="A835" i="2"/>
  <c r="B835" i="2"/>
  <c r="C835" i="2"/>
  <c r="D835" i="2"/>
  <c r="E835" i="2"/>
  <c r="F835" i="2"/>
  <c r="G835" i="2"/>
  <c r="A836" i="2"/>
  <c r="B836" i="2"/>
  <c r="C836" i="2"/>
  <c r="L836" i="2" s="1"/>
  <c r="D836" i="2"/>
  <c r="E836" i="2"/>
  <c r="F836" i="2"/>
  <c r="G836" i="2"/>
  <c r="A837" i="2"/>
  <c r="B837" i="2"/>
  <c r="C837" i="2"/>
  <c r="D837" i="2"/>
  <c r="E837" i="2"/>
  <c r="F837" i="2"/>
  <c r="G837" i="2"/>
  <c r="A838" i="2"/>
  <c r="B838" i="2"/>
  <c r="C838" i="2"/>
  <c r="L838" i="2" s="1"/>
  <c r="D838" i="2"/>
  <c r="E838" i="2"/>
  <c r="F838" i="2"/>
  <c r="G838" i="2"/>
  <c r="A839" i="2"/>
  <c r="B839" i="2"/>
  <c r="C839" i="2"/>
  <c r="L839" i="2" s="1"/>
  <c r="D839" i="2"/>
  <c r="E839" i="2"/>
  <c r="F839" i="2"/>
  <c r="G839" i="2"/>
  <c r="A840" i="2"/>
  <c r="B840" i="2"/>
  <c r="C840" i="2"/>
  <c r="D840" i="2"/>
  <c r="E840" i="2"/>
  <c r="F840" i="2"/>
  <c r="G840" i="2"/>
  <c r="A841" i="2"/>
  <c r="B841" i="2"/>
  <c r="C841" i="2"/>
  <c r="D841" i="2"/>
  <c r="E841" i="2"/>
  <c r="F841" i="2"/>
  <c r="G841" i="2"/>
  <c r="A842" i="2"/>
  <c r="B842" i="2"/>
  <c r="J842" i="2" s="1"/>
  <c r="C842" i="2"/>
  <c r="L842" i="2" s="1"/>
  <c r="D842" i="2"/>
  <c r="E842" i="2"/>
  <c r="F842" i="2"/>
  <c r="G842" i="2"/>
  <c r="A843" i="2"/>
  <c r="B843" i="2"/>
  <c r="C843" i="2"/>
  <c r="D843" i="2"/>
  <c r="E843" i="2"/>
  <c r="F843" i="2"/>
  <c r="G843" i="2"/>
  <c r="A844" i="2"/>
  <c r="B844" i="2"/>
  <c r="J844" i="2" s="1"/>
  <c r="C844" i="2"/>
  <c r="L844" i="2" s="1"/>
  <c r="D844" i="2"/>
  <c r="E844" i="2"/>
  <c r="F844" i="2"/>
  <c r="G844" i="2"/>
  <c r="A845" i="2"/>
  <c r="B845" i="2"/>
  <c r="C845" i="2"/>
  <c r="D845" i="2"/>
  <c r="E845" i="2"/>
  <c r="F845" i="2"/>
  <c r="G845" i="2"/>
  <c r="A846" i="2"/>
  <c r="B846" i="2"/>
  <c r="J846" i="2" s="1"/>
  <c r="C846" i="2"/>
  <c r="L846" i="2" s="1"/>
  <c r="D846" i="2"/>
  <c r="E846" i="2"/>
  <c r="F846" i="2"/>
  <c r="G846" i="2"/>
  <c r="A847" i="2"/>
  <c r="B847" i="2"/>
  <c r="C847" i="2"/>
  <c r="L847" i="2" s="1"/>
  <c r="D847" i="2"/>
  <c r="E847" i="2"/>
  <c r="F847" i="2"/>
  <c r="G847" i="2"/>
  <c r="A848" i="2"/>
  <c r="B848" i="2"/>
  <c r="C848" i="2"/>
  <c r="D848" i="2"/>
  <c r="E848" i="2"/>
  <c r="F848" i="2"/>
  <c r="G848" i="2"/>
  <c r="A849" i="2"/>
  <c r="B849" i="2"/>
  <c r="C849" i="2"/>
  <c r="D849" i="2"/>
  <c r="E849" i="2"/>
  <c r="F849" i="2"/>
  <c r="G849" i="2"/>
  <c r="A850" i="2"/>
  <c r="B850" i="2"/>
  <c r="C850" i="2"/>
  <c r="L850" i="2" s="1"/>
  <c r="D850" i="2"/>
  <c r="E850" i="2"/>
  <c r="F850" i="2"/>
  <c r="G850" i="2"/>
  <c r="A851" i="2"/>
  <c r="B851" i="2"/>
  <c r="J851" i="2" s="1"/>
  <c r="C851" i="2"/>
  <c r="D851" i="2"/>
  <c r="E851" i="2"/>
  <c r="F851" i="2"/>
  <c r="G851" i="2"/>
  <c r="A852" i="2"/>
  <c r="B852" i="2"/>
  <c r="C852" i="2"/>
  <c r="L852" i="2" s="1"/>
  <c r="D852" i="2"/>
  <c r="E852" i="2"/>
  <c r="F852" i="2"/>
  <c r="G852" i="2"/>
  <c r="A853" i="2"/>
  <c r="B853" i="2"/>
  <c r="C853" i="2"/>
  <c r="D853" i="2"/>
  <c r="E853" i="2"/>
  <c r="F853" i="2"/>
  <c r="G853" i="2"/>
  <c r="A854" i="2"/>
  <c r="B854" i="2"/>
  <c r="C854" i="2"/>
  <c r="L854" i="2" s="1"/>
  <c r="D854" i="2"/>
  <c r="E854" i="2"/>
  <c r="F854" i="2"/>
  <c r="G854" i="2"/>
  <c r="A855" i="2"/>
  <c r="B855" i="2"/>
  <c r="C855" i="2"/>
  <c r="L855" i="2" s="1"/>
  <c r="D855" i="2"/>
  <c r="E855" i="2"/>
  <c r="F855" i="2"/>
  <c r="G855" i="2"/>
  <c r="A856" i="2"/>
  <c r="B856" i="2"/>
  <c r="C856" i="2"/>
  <c r="D856" i="2"/>
  <c r="E856" i="2"/>
  <c r="F856" i="2"/>
  <c r="G856" i="2"/>
  <c r="A857" i="2"/>
  <c r="B857" i="2"/>
  <c r="C857" i="2"/>
  <c r="D857" i="2"/>
  <c r="E857" i="2"/>
  <c r="F857" i="2"/>
  <c r="G857" i="2"/>
  <c r="A858" i="2"/>
  <c r="B858" i="2"/>
  <c r="C858" i="2"/>
  <c r="L858" i="2" s="1"/>
  <c r="D858" i="2"/>
  <c r="E858" i="2"/>
  <c r="F858" i="2"/>
  <c r="G858" i="2"/>
  <c r="A859" i="2"/>
  <c r="B859" i="2"/>
  <c r="C859" i="2"/>
  <c r="D859" i="2"/>
  <c r="E859" i="2"/>
  <c r="F859" i="2"/>
  <c r="G859" i="2"/>
  <c r="A860" i="2"/>
  <c r="B860" i="2"/>
  <c r="C860" i="2"/>
  <c r="L860" i="2" s="1"/>
  <c r="D860" i="2"/>
  <c r="E860" i="2"/>
  <c r="F860" i="2"/>
  <c r="G860" i="2"/>
  <c r="A861" i="2"/>
  <c r="B861" i="2"/>
  <c r="C861" i="2"/>
  <c r="D861" i="2"/>
  <c r="E861" i="2"/>
  <c r="F861" i="2"/>
  <c r="G861" i="2"/>
  <c r="A862" i="2"/>
  <c r="B862" i="2"/>
  <c r="C862" i="2"/>
  <c r="L862" i="2" s="1"/>
  <c r="D862" i="2"/>
  <c r="E862" i="2"/>
  <c r="F862" i="2"/>
  <c r="G862" i="2"/>
  <c r="A863" i="2"/>
  <c r="B863" i="2"/>
  <c r="J863" i="2" s="1"/>
  <c r="C863" i="2"/>
  <c r="L863" i="2" s="1"/>
  <c r="D863" i="2"/>
  <c r="E863" i="2"/>
  <c r="F863" i="2"/>
  <c r="G863" i="2"/>
  <c r="A864" i="2"/>
  <c r="B864" i="2"/>
  <c r="C864" i="2"/>
  <c r="D864" i="2"/>
  <c r="E864" i="2"/>
  <c r="F864" i="2"/>
  <c r="G864" i="2"/>
  <c r="A865" i="2"/>
  <c r="B865" i="2"/>
  <c r="C865" i="2"/>
  <c r="D865" i="2"/>
  <c r="E865" i="2"/>
  <c r="F865" i="2"/>
  <c r="G865" i="2"/>
  <c r="A866" i="2"/>
  <c r="B866" i="2"/>
  <c r="J866" i="2" s="1"/>
  <c r="C866" i="2"/>
  <c r="L866" i="2" s="1"/>
  <c r="D866" i="2"/>
  <c r="E866" i="2"/>
  <c r="F866" i="2"/>
  <c r="G866" i="2"/>
  <c r="A867" i="2"/>
  <c r="B867" i="2"/>
  <c r="C867" i="2"/>
  <c r="D867" i="2"/>
  <c r="E867" i="2"/>
  <c r="F867" i="2"/>
  <c r="G867" i="2"/>
  <c r="A868" i="2"/>
  <c r="B868" i="2"/>
  <c r="C868" i="2"/>
  <c r="L868" i="2" s="1"/>
  <c r="D868" i="2"/>
  <c r="E868" i="2"/>
  <c r="F868" i="2"/>
  <c r="G868" i="2"/>
  <c r="A869" i="2"/>
  <c r="B869" i="2"/>
  <c r="C869" i="2"/>
  <c r="D869" i="2"/>
  <c r="E869" i="2"/>
  <c r="F869" i="2"/>
  <c r="G869" i="2"/>
  <c r="A870" i="2"/>
  <c r="B870" i="2"/>
  <c r="C870" i="2"/>
  <c r="L870" i="2" s="1"/>
  <c r="D870" i="2"/>
  <c r="E870" i="2"/>
  <c r="F870" i="2"/>
  <c r="G870" i="2"/>
  <c r="A871" i="2"/>
  <c r="B871" i="2"/>
  <c r="C871" i="2"/>
  <c r="L871" i="2" s="1"/>
  <c r="D871" i="2"/>
  <c r="E871" i="2"/>
  <c r="F871" i="2"/>
  <c r="G871" i="2"/>
  <c r="A872" i="2"/>
  <c r="B872" i="2"/>
  <c r="C872" i="2"/>
  <c r="D872" i="2"/>
  <c r="E872" i="2"/>
  <c r="F872" i="2"/>
  <c r="G872" i="2"/>
  <c r="A873" i="2"/>
  <c r="B873" i="2"/>
  <c r="C873" i="2"/>
  <c r="D873" i="2"/>
  <c r="E873" i="2"/>
  <c r="F873" i="2"/>
  <c r="G873" i="2"/>
  <c r="A874" i="2"/>
  <c r="B874" i="2"/>
  <c r="C874" i="2"/>
  <c r="L874" i="2" s="1"/>
  <c r="D874" i="2"/>
  <c r="E874" i="2"/>
  <c r="F874" i="2"/>
  <c r="G874" i="2"/>
  <c r="A875" i="2"/>
  <c r="B875" i="2"/>
  <c r="C875" i="2"/>
  <c r="D875" i="2"/>
  <c r="E875" i="2"/>
  <c r="F875" i="2"/>
  <c r="G875" i="2"/>
  <c r="A876" i="2"/>
  <c r="B876" i="2"/>
  <c r="C876" i="2"/>
  <c r="L876" i="2" s="1"/>
  <c r="D876" i="2"/>
  <c r="E876" i="2"/>
  <c r="F876" i="2"/>
  <c r="G876" i="2"/>
  <c r="A877" i="2"/>
  <c r="B877" i="2"/>
  <c r="C877" i="2"/>
  <c r="D877" i="2"/>
  <c r="E877" i="2"/>
  <c r="F877" i="2"/>
  <c r="G877" i="2"/>
  <c r="A878" i="2"/>
  <c r="B878" i="2"/>
  <c r="C878" i="2"/>
  <c r="L878" i="2" s="1"/>
  <c r="D878" i="2"/>
  <c r="E878" i="2"/>
  <c r="F878" i="2"/>
  <c r="G878" i="2"/>
  <c r="A879" i="2"/>
  <c r="B879" i="2"/>
  <c r="J879" i="2" s="1"/>
  <c r="C879" i="2"/>
  <c r="L879" i="2" s="1"/>
  <c r="D879" i="2"/>
  <c r="E879" i="2"/>
  <c r="F879" i="2"/>
  <c r="G879" i="2"/>
  <c r="A880" i="2"/>
  <c r="B880" i="2"/>
  <c r="C880" i="2"/>
  <c r="D880" i="2"/>
  <c r="E880" i="2"/>
  <c r="F880" i="2"/>
  <c r="G880" i="2"/>
  <c r="A881" i="2"/>
  <c r="B881" i="2"/>
  <c r="C881" i="2"/>
  <c r="D881" i="2"/>
  <c r="E881" i="2"/>
  <c r="F881" i="2"/>
  <c r="G881" i="2"/>
  <c r="A882" i="2"/>
  <c r="B882" i="2"/>
  <c r="C882" i="2"/>
  <c r="L882" i="2" s="1"/>
  <c r="D882" i="2"/>
  <c r="E882" i="2"/>
  <c r="F882" i="2"/>
  <c r="G882" i="2"/>
  <c r="A883" i="2"/>
  <c r="B883" i="2"/>
  <c r="C883" i="2"/>
  <c r="D883" i="2"/>
  <c r="E883" i="2"/>
  <c r="F883" i="2"/>
  <c r="G883" i="2"/>
  <c r="A884" i="2"/>
  <c r="B884" i="2"/>
  <c r="C884" i="2"/>
  <c r="L884" i="2" s="1"/>
  <c r="D884" i="2"/>
  <c r="E884" i="2"/>
  <c r="F884" i="2"/>
  <c r="G884" i="2"/>
  <c r="A885" i="2"/>
  <c r="B885" i="2"/>
  <c r="C885" i="2"/>
  <c r="D885" i="2"/>
  <c r="E885" i="2"/>
  <c r="F885" i="2"/>
  <c r="G885" i="2"/>
  <c r="A886" i="2"/>
  <c r="B886" i="2"/>
  <c r="C886" i="2"/>
  <c r="L886" i="2" s="1"/>
  <c r="D886" i="2"/>
  <c r="E886" i="2"/>
  <c r="F886" i="2"/>
  <c r="G886" i="2"/>
  <c r="A887" i="2"/>
  <c r="B887" i="2"/>
  <c r="J887" i="2" s="1"/>
  <c r="C887" i="2"/>
  <c r="L887" i="2" s="1"/>
  <c r="D887" i="2"/>
  <c r="E887" i="2"/>
  <c r="F887" i="2"/>
  <c r="G887" i="2"/>
  <c r="A888" i="2"/>
  <c r="B888" i="2"/>
  <c r="C888" i="2"/>
  <c r="D888" i="2"/>
  <c r="E888" i="2"/>
  <c r="F888" i="2"/>
  <c r="G888" i="2"/>
  <c r="A889" i="2"/>
  <c r="B889" i="2"/>
  <c r="C889" i="2"/>
  <c r="D889" i="2"/>
  <c r="E889" i="2"/>
  <c r="F889" i="2"/>
  <c r="G889" i="2"/>
  <c r="A890" i="2"/>
  <c r="B890" i="2"/>
  <c r="C890" i="2"/>
  <c r="L890" i="2" s="1"/>
  <c r="D890" i="2"/>
  <c r="E890" i="2"/>
  <c r="F890" i="2"/>
  <c r="G890" i="2"/>
  <c r="A891" i="2"/>
  <c r="B891" i="2"/>
  <c r="C891" i="2"/>
  <c r="D891" i="2"/>
  <c r="E891" i="2"/>
  <c r="F891" i="2"/>
  <c r="G891" i="2"/>
  <c r="A892" i="2"/>
  <c r="B892" i="2"/>
  <c r="C892" i="2"/>
  <c r="L892" i="2" s="1"/>
  <c r="D892" i="2"/>
  <c r="E892" i="2"/>
  <c r="F892" i="2"/>
  <c r="G892" i="2"/>
  <c r="A893" i="2"/>
  <c r="B893" i="2"/>
  <c r="C893" i="2"/>
  <c r="D893" i="2"/>
  <c r="E893" i="2"/>
  <c r="F893" i="2"/>
  <c r="G893" i="2"/>
  <c r="A894" i="2"/>
  <c r="B894" i="2"/>
  <c r="C894" i="2"/>
  <c r="L894" i="2" s="1"/>
  <c r="D894" i="2"/>
  <c r="E894" i="2"/>
  <c r="F894" i="2"/>
  <c r="G894" i="2"/>
  <c r="A895" i="2"/>
  <c r="B895" i="2"/>
  <c r="J895" i="2" s="1"/>
  <c r="C895" i="2"/>
  <c r="L895" i="2" s="1"/>
  <c r="D895" i="2"/>
  <c r="E895" i="2"/>
  <c r="F895" i="2"/>
  <c r="G895" i="2"/>
  <c r="A896" i="2"/>
  <c r="B896" i="2"/>
  <c r="C896" i="2"/>
  <c r="D896" i="2"/>
  <c r="E896" i="2"/>
  <c r="F896" i="2"/>
  <c r="G896" i="2"/>
  <c r="A897" i="2"/>
  <c r="B897" i="2"/>
  <c r="C897" i="2"/>
  <c r="D897" i="2"/>
  <c r="E897" i="2"/>
  <c r="F897" i="2"/>
  <c r="G897" i="2"/>
  <c r="A898" i="2"/>
  <c r="B898" i="2"/>
  <c r="J898" i="2" s="1"/>
  <c r="C898" i="2"/>
  <c r="L898" i="2" s="1"/>
  <c r="D898" i="2"/>
  <c r="E898" i="2"/>
  <c r="F898" i="2"/>
  <c r="G898" i="2"/>
  <c r="A899" i="2"/>
  <c r="B899" i="2"/>
  <c r="C899" i="2"/>
  <c r="D899" i="2"/>
  <c r="E899" i="2"/>
  <c r="F899" i="2"/>
  <c r="G899" i="2"/>
  <c r="A900" i="2"/>
  <c r="B900" i="2"/>
  <c r="C900" i="2"/>
  <c r="L900" i="2" s="1"/>
  <c r="D900" i="2"/>
  <c r="E900" i="2"/>
  <c r="F900" i="2"/>
  <c r="G900" i="2"/>
  <c r="A901" i="2"/>
  <c r="B901" i="2"/>
  <c r="C901" i="2"/>
  <c r="D901" i="2"/>
  <c r="E901" i="2"/>
  <c r="F901" i="2"/>
  <c r="G901" i="2"/>
  <c r="A902" i="2"/>
  <c r="B902" i="2"/>
  <c r="C902" i="2"/>
  <c r="L902" i="2" s="1"/>
  <c r="D902" i="2"/>
  <c r="E902" i="2"/>
  <c r="F902" i="2"/>
  <c r="G902" i="2"/>
  <c r="A903" i="2"/>
  <c r="B903" i="2"/>
  <c r="J903" i="2" s="1"/>
  <c r="C903" i="2"/>
  <c r="L903" i="2" s="1"/>
  <c r="D903" i="2"/>
  <c r="E903" i="2"/>
  <c r="F903" i="2"/>
  <c r="G903" i="2"/>
  <c r="A904" i="2"/>
  <c r="B904" i="2"/>
  <c r="C904" i="2"/>
  <c r="D904" i="2"/>
  <c r="E904" i="2"/>
  <c r="F904" i="2"/>
  <c r="G904" i="2"/>
  <c r="A905" i="2"/>
  <c r="B905" i="2"/>
  <c r="C905" i="2"/>
  <c r="D905" i="2"/>
  <c r="E905" i="2"/>
  <c r="F905" i="2"/>
  <c r="G905" i="2"/>
  <c r="A906" i="2"/>
  <c r="B906" i="2"/>
  <c r="C906" i="2"/>
  <c r="L906" i="2" s="1"/>
  <c r="D906" i="2"/>
  <c r="E906" i="2"/>
  <c r="F906" i="2"/>
  <c r="G906" i="2"/>
  <c r="A907" i="2"/>
  <c r="B907" i="2"/>
  <c r="J907" i="2" s="1"/>
  <c r="C907" i="2"/>
  <c r="D907" i="2"/>
  <c r="E907" i="2"/>
  <c r="F907" i="2"/>
  <c r="G907" i="2"/>
  <c r="A908" i="2"/>
  <c r="B908" i="2"/>
  <c r="C908" i="2"/>
  <c r="L908" i="2" s="1"/>
  <c r="D908" i="2"/>
  <c r="E908" i="2"/>
  <c r="F908" i="2"/>
  <c r="G908" i="2"/>
  <c r="A909" i="2"/>
  <c r="B909" i="2"/>
  <c r="C909" i="2"/>
  <c r="D909" i="2"/>
  <c r="E909" i="2"/>
  <c r="F909" i="2"/>
  <c r="G909" i="2"/>
  <c r="A910" i="2"/>
  <c r="B910" i="2"/>
  <c r="J910" i="2" s="1"/>
  <c r="C910" i="2"/>
  <c r="L910" i="2" s="1"/>
  <c r="D910" i="2"/>
  <c r="E910" i="2"/>
  <c r="F910" i="2"/>
  <c r="G910" i="2"/>
  <c r="A911" i="2"/>
  <c r="B911" i="2"/>
  <c r="C911" i="2"/>
  <c r="L911" i="2" s="1"/>
  <c r="D911" i="2"/>
  <c r="E911" i="2"/>
  <c r="F911" i="2"/>
  <c r="G911" i="2"/>
  <c r="A912" i="2"/>
  <c r="B912" i="2"/>
  <c r="C912" i="2"/>
  <c r="D912" i="2"/>
  <c r="E912" i="2"/>
  <c r="F912" i="2"/>
  <c r="G912" i="2"/>
  <c r="A913" i="2"/>
  <c r="B913" i="2"/>
  <c r="C913" i="2"/>
  <c r="D913" i="2"/>
  <c r="E913" i="2"/>
  <c r="F913" i="2"/>
  <c r="G913" i="2"/>
  <c r="A914" i="2"/>
  <c r="B914" i="2"/>
  <c r="C914" i="2"/>
  <c r="L914" i="2" s="1"/>
  <c r="D914" i="2"/>
  <c r="E914" i="2"/>
  <c r="F914" i="2"/>
  <c r="G914" i="2"/>
  <c r="A915" i="2"/>
  <c r="B915" i="2"/>
  <c r="C915" i="2"/>
  <c r="D915" i="2"/>
  <c r="E915" i="2"/>
  <c r="F915" i="2"/>
  <c r="G915" i="2"/>
  <c r="A916" i="2"/>
  <c r="B916" i="2"/>
  <c r="C916" i="2"/>
  <c r="L916" i="2" s="1"/>
  <c r="D916" i="2"/>
  <c r="E916" i="2"/>
  <c r="F916" i="2"/>
  <c r="G916" i="2"/>
  <c r="A917" i="2"/>
  <c r="B917" i="2"/>
  <c r="C917" i="2"/>
  <c r="D917" i="2"/>
  <c r="E917" i="2"/>
  <c r="F917" i="2"/>
  <c r="G917" i="2"/>
  <c r="A918" i="2"/>
  <c r="B918" i="2"/>
  <c r="C918" i="2"/>
  <c r="L918" i="2" s="1"/>
  <c r="D918" i="2"/>
  <c r="E918" i="2"/>
  <c r="F918" i="2"/>
  <c r="G918" i="2"/>
  <c r="A919" i="2"/>
  <c r="B919" i="2"/>
  <c r="C919" i="2"/>
  <c r="L919" i="2" s="1"/>
  <c r="D919" i="2"/>
  <c r="E919" i="2"/>
  <c r="F919" i="2"/>
  <c r="G919" i="2"/>
  <c r="A920" i="2"/>
  <c r="B920" i="2"/>
  <c r="C920" i="2"/>
  <c r="D920" i="2"/>
  <c r="E920" i="2"/>
  <c r="F920" i="2"/>
  <c r="G920" i="2"/>
  <c r="A921" i="2"/>
  <c r="B921" i="2"/>
  <c r="C921" i="2"/>
  <c r="D921" i="2"/>
  <c r="E921" i="2"/>
  <c r="F921" i="2"/>
  <c r="G921" i="2"/>
  <c r="A922" i="2"/>
  <c r="B922" i="2"/>
  <c r="C922" i="2"/>
  <c r="L922" i="2" s="1"/>
  <c r="D922" i="2"/>
  <c r="E922" i="2"/>
  <c r="F922" i="2"/>
  <c r="G922" i="2"/>
  <c r="A923" i="2"/>
  <c r="B923" i="2"/>
  <c r="C923" i="2"/>
  <c r="D923" i="2"/>
  <c r="E923" i="2"/>
  <c r="F923" i="2"/>
  <c r="G923" i="2"/>
  <c r="A924" i="2"/>
  <c r="B924" i="2"/>
  <c r="C924" i="2"/>
  <c r="L924" i="2" s="1"/>
  <c r="D924" i="2"/>
  <c r="E924" i="2"/>
  <c r="F924" i="2"/>
  <c r="G924" i="2"/>
  <c r="A925" i="2"/>
  <c r="B925" i="2"/>
  <c r="C925" i="2"/>
  <c r="D925" i="2"/>
  <c r="E925" i="2"/>
  <c r="F925" i="2"/>
  <c r="G925" i="2"/>
  <c r="A926" i="2"/>
  <c r="B926" i="2"/>
  <c r="C926" i="2"/>
  <c r="L926" i="2" s="1"/>
  <c r="D926" i="2"/>
  <c r="E926" i="2"/>
  <c r="F926" i="2"/>
  <c r="G926" i="2"/>
  <c r="A927" i="2"/>
  <c r="B927" i="2"/>
  <c r="C927" i="2"/>
  <c r="L927" i="2" s="1"/>
  <c r="D927" i="2"/>
  <c r="E927" i="2"/>
  <c r="F927" i="2"/>
  <c r="G927" i="2"/>
  <c r="A928" i="2"/>
  <c r="B928" i="2"/>
  <c r="C928" i="2"/>
  <c r="D928" i="2"/>
  <c r="E928" i="2"/>
  <c r="F928" i="2"/>
  <c r="G928" i="2"/>
  <c r="A929" i="2"/>
  <c r="B929" i="2"/>
  <c r="C929" i="2"/>
  <c r="D929" i="2"/>
  <c r="E929" i="2"/>
  <c r="F929" i="2"/>
  <c r="G929" i="2"/>
  <c r="A930" i="2"/>
  <c r="B930" i="2"/>
  <c r="C930" i="2"/>
  <c r="L930" i="2" s="1"/>
  <c r="D930" i="2"/>
  <c r="E930" i="2"/>
  <c r="F930" i="2"/>
  <c r="G930" i="2"/>
  <c r="A931" i="2"/>
  <c r="B931" i="2"/>
  <c r="J931" i="2" s="1"/>
  <c r="C931" i="2"/>
  <c r="D931" i="2"/>
  <c r="E931" i="2"/>
  <c r="F931" i="2"/>
  <c r="G931" i="2"/>
  <c r="A932" i="2"/>
  <c r="B932" i="2"/>
  <c r="C932" i="2"/>
  <c r="L932" i="2" s="1"/>
  <c r="D932" i="2"/>
  <c r="E932" i="2"/>
  <c r="F932" i="2"/>
  <c r="G932" i="2"/>
  <c r="A933" i="2"/>
  <c r="B933" i="2"/>
  <c r="C933" i="2"/>
  <c r="D933" i="2"/>
  <c r="E933" i="2"/>
  <c r="F933" i="2"/>
  <c r="G933" i="2"/>
  <c r="A934" i="2"/>
  <c r="B934" i="2"/>
  <c r="C934" i="2"/>
  <c r="L934" i="2" s="1"/>
  <c r="D934" i="2"/>
  <c r="E934" i="2"/>
  <c r="F934" i="2"/>
  <c r="G934" i="2"/>
  <c r="A935" i="2"/>
  <c r="B935" i="2"/>
  <c r="J935" i="2" s="1"/>
  <c r="C935" i="2"/>
  <c r="L935" i="2" s="1"/>
  <c r="D935" i="2"/>
  <c r="E935" i="2"/>
  <c r="F935" i="2"/>
  <c r="G935" i="2"/>
  <c r="A936" i="2"/>
  <c r="B936" i="2"/>
  <c r="C936" i="2"/>
  <c r="D936" i="2"/>
  <c r="E936" i="2"/>
  <c r="F936" i="2"/>
  <c r="G936" i="2"/>
  <c r="A937" i="2"/>
  <c r="B937" i="2"/>
  <c r="C937" i="2"/>
  <c r="D937" i="2"/>
  <c r="E937" i="2"/>
  <c r="F937" i="2"/>
  <c r="G937" i="2"/>
  <c r="A938" i="2"/>
  <c r="B938" i="2"/>
  <c r="C938" i="2"/>
  <c r="L938" i="2" s="1"/>
  <c r="D938" i="2"/>
  <c r="E938" i="2"/>
  <c r="F938" i="2"/>
  <c r="G938" i="2"/>
  <c r="A939" i="2"/>
  <c r="B939" i="2"/>
  <c r="C939" i="2"/>
  <c r="D939" i="2"/>
  <c r="E939" i="2"/>
  <c r="F939" i="2"/>
  <c r="G939" i="2"/>
  <c r="A940" i="2"/>
  <c r="B940" i="2"/>
  <c r="J940" i="2" s="1"/>
  <c r="C940" i="2"/>
  <c r="L940" i="2" s="1"/>
  <c r="D940" i="2"/>
  <c r="E940" i="2"/>
  <c r="F940" i="2"/>
  <c r="G940" i="2"/>
  <c r="A941" i="2"/>
  <c r="B941" i="2"/>
  <c r="C941" i="2"/>
  <c r="D941" i="2"/>
  <c r="E941" i="2"/>
  <c r="F941" i="2"/>
  <c r="G941" i="2"/>
  <c r="A942" i="2"/>
  <c r="B942" i="2"/>
  <c r="C942" i="2"/>
  <c r="L942" i="2" s="1"/>
  <c r="D942" i="2"/>
  <c r="E942" i="2"/>
  <c r="F942" i="2"/>
  <c r="G942" i="2"/>
  <c r="A943" i="2"/>
  <c r="B943" i="2"/>
  <c r="C943" i="2"/>
  <c r="L943" i="2" s="1"/>
  <c r="D943" i="2"/>
  <c r="E943" i="2"/>
  <c r="F943" i="2"/>
  <c r="G943" i="2"/>
  <c r="A944" i="2"/>
  <c r="B944" i="2"/>
  <c r="H944" i="2" s="1" a="1"/>
  <c r="H944" i="2" s="1"/>
  <c r="C944" i="2"/>
  <c r="D944" i="2"/>
  <c r="E944" i="2"/>
  <c r="F944" i="2"/>
  <c r="G944" i="2"/>
  <c r="A945" i="2"/>
  <c r="B945" i="2"/>
  <c r="C945" i="2"/>
  <c r="D945" i="2"/>
  <c r="E945" i="2"/>
  <c r="F945" i="2"/>
  <c r="G945" i="2"/>
  <c r="A946" i="2"/>
  <c r="B946" i="2"/>
  <c r="H946" i="2" s="1" a="1"/>
  <c r="H946" i="2" s="1"/>
  <c r="C946" i="2"/>
  <c r="L946" i="2" s="1"/>
  <c r="D946" i="2"/>
  <c r="E946" i="2"/>
  <c r="F946" i="2"/>
  <c r="G946" i="2"/>
  <c r="A947" i="2"/>
  <c r="B947" i="2"/>
  <c r="C947" i="2"/>
  <c r="D947" i="2"/>
  <c r="E947" i="2"/>
  <c r="F947" i="2"/>
  <c r="G947" i="2"/>
  <c r="A948" i="2"/>
  <c r="B948" i="2"/>
  <c r="J948" i="2" s="1"/>
  <c r="C948" i="2"/>
  <c r="L948" i="2" s="1"/>
  <c r="D948" i="2"/>
  <c r="E948" i="2"/>
  <c r="F948" i="2"/>
  <c r="G948" i="2"/>
  <c r="A949" i="2"/>
  <c r="B949" i="2"/>
  <c r="C949" i="2"/>
  <c r="D949" i="2"/>
  <c r="E949" i="2"/>
  <c r="F949" i="2"/>
  <c r="G949" i="2"/>
  <c r="A950" i="2"/>
  <c r="B950" i="2"/>
  <c r="C950" i="2"/>
  <c r="L950" i="2" s="1"/>
  <c r="D950" i="2"/>
  <c r="E950" i="2"/>
  <c r="F950" i="2"/>
  <c r="G950" i="2"/>
  <c r="A951" i="2"/>
  <c r="B951" i="2"/>
  <c r="C951" i="2"/>
  <c r="L951" i="2" s="1"/>
  <c r="D951" i="2"/>
  <c r="E951" i="2"/>
  <c r="F951" i="2"/>
  <c r="G951" i="2"/>
  <c r="A952" i="2"/>
  <c r="B952" i="2"/>
  <c r="C952" i="2"/>
  <c r="D952" i="2"/>
  <c r="E952" i="2"/>
  <c r="F952" i="2"/>
  <c r="G952" i="2"/>
  <c r="A953" i="2"/>
  <c r="B953" i="2"/>
  <c r="C953" i="2"/>
  <c r="D953" i="2"/>
  <c r="E953" i="2"/>
  <c r="F953" i="2"/>
  <c r="G953" i="2"/>
  <c r="A954" i="2"/>
  <c r="B954" i="2"/>
  <c r="C954" i="2"/>
  <c r="L954" i="2" s="1"/>
  <c r="D954" i="2"/>
  <c r="E954" i="2"/>
  <c r="F954" i="2"/>
  <c r="G954" i="2"/>
  <c r="A955" i="2"/>
  <c r="B955" i="2"/>
  <c r="C955" i="2"/>
  <c r="D955" i="2"/>
  <c r="E955" i="2"/>
  <c r="F955" i="2"/>
  <c r="G955" i="2"/>
  <c r="A956" i="2"/>
  <c r="B956" i="2"/>
  <c r="C956" i="2"/>
  <c r="L956" i="2" s="1"/>
  <c r="D956" i="2"/>
  <c r="E956" i="2"/>
  <c r="F956" i="2"/>
  <c r="G956" i="2"/>
  <c r="A957" i="2"/>
  <c r="B957" i="2"/>
  <c r="C957" i="2"/>
  <c r="D957" i="2"/>
  <c r="E957" i="2"/>
  <c r="F957" i="2"/>
  <c r="G957" i="2"/>
  <c r="A958" i="2"/>
  <c r="B958" i="2"/>
  <c r="C958" i="2"/>
  <c r="L958" i="2" s="1"/>
  <c r="D958" i="2"/>
  <c r="E958" i="2"/>
  <c r="F958" i="2"/>
  <c r="G958" i="2"/>
  <c r="A959" i="2"/>
  <c r="B959" i="2"/>
  <c r="C959" i="2"/>
  <c r="L959" i="2" s="1"/>
  <c r="D959" i="2"/>
  <c r="E959" i="2"/>
  <c r="F959" i="2"/>
  <c r="G959" i="2"/>
  <c r="A960" i="2"/>
  <c r="B960" i="2"/>
  <c r="C960" i="2"/>
  <c r="D960" i="2"/>
  <c r="E960" i="2"/>
  <c r="F960" i="2"/>
  <c r="G960" i="2"/>
  <c r="A961" i="2"/>
  <c r="B961" i="2"/>
  <c r="C961" i="2"/>
  <c r="D961" i="2"/>
  <c r="E961" i="2"/>
  <c r="F961" i="2"/>
  <c r="G961" i="2"/>
  <c r="A962" i="2"/>
  <c r="B962" i="2"/>
  <c r="C962" i="2"/>
  <c r="L962" i="2" s="1"/>
  <c r="D962" i="2"/>
  <c r="E962" i="2"/>
  <c r="F962" i="2"/>
  <c r="G962" i="2"/>
  <c r="A963" i="2"/>
  <c r="B963" i="2"/>
  <c r="C963" i="2"/>
  <c r="D963" i="2"/>
  <c r="E963" i="2"/>
  <c r="F963" i="2"/>
  <c r="G963" i="2"/>
  <c r="A964" i="2"/>
  <c r="B964" i="2"/>
  <c r="C964" i="2"/>
  <c r="L964" i="2" s="1"/>
  <c r="D964" i="2"/>
  <c r="E964" i="2"/>
  <c r="F964" i="2"/>
  <c r="G964" i="2"/>
  <c r="A965" i="2"/>
  <c r="B965" i="2"/>
  <c r="C965" i="2"/>
  <c r="D965" i="2"/>
  <c r="E965" i="2"/>
  <c r="F965" i="2"/>
  <c r="G965" i="2"/>
  <c r="A966" i="2"/>
  <c r="B966" i="2"/>
  <c r="J966" i="2" s="1"/>
  <c r="C966" i="2"/>
  <c r="L966" i="2" s="1"/>
  <c r="D966" i="2"/>
  <c r="E966" i="2"/>
  <c r="F966" i="2"/>
  <c r="G966" i="2"/>
  <c r="A967" i="2"/>
  <c r="B967" i="2"/>
  <c r="C967" i="2"/>
  <c r="L967" i="2" s="1"/>
  <c r="D967" i="2"/>
  <c r="E967" i="2"/>
  <c r="F967" i="2"/>
  <c r="G967" i="2"/>
  <c r="A968" i="2"/>
  <c r="B968" i="2"/>
  <c r="C968" i="2"/>
  <c r="D968" i="2"/>
  <c r="E968" i="2"/>
  <c r="F968" i="2"/>
  <c r="G968" i="2"/>
  <c r="A969" i="2"/>
  <c r="B969" i="2"/>
  <c r="C969" i="2"/>
  <c r="D969" i="2"/>
  <c r="E969" i="2"/>
  <c r="F969" i="2"/>
  <c r="G969" i="2"/>
  <c r="A970" i="2"/>
  <c r="B970" i="2"/>
  <c r="C970" i="2"/>
  <c r="L970" i="2" s="1"/>
  <c r="D970" i="2"/>
  <c r="E970" i="2"/>
  <c r="F970" i="2"/>
  <c r="G970" i="2"/>
  <c r="A971" i="2"/>
  <c r="B971" i="2"/>
  <c r="C971" i="2"/>
  <c r="D971" i="2"/>
  <c r="E971" i="2"/>
  <c r="F971" i="2"/>
  <c r="G971" i="2"/>
  <c r="A972" i="2"/>
  <c r="B972" i="2"/>
  <c r="C972" i="2"/>
  <c r="L972" i="2" s="1"/>
  <c r="D972" i="2"/>
  <c r="E972" i="2"/>
  <c r="F972" i="2"/>
  <c r="G972" i="2"/>
  <c r="A973" i="2"/>
  <c r="B973" i="2"/>
  <c r="C973" i="2"/>
  <c r="D973" i="2"/>
  <c r="E973" i="2"/>
  <c r="F973" i="2"/>
  <c r="G973" i="2"/>
  <c r="A974" i="2"/>
  <c r="B974" i="2"/>
  <c r="C974" i="2"/>
  <c r="L974" i="2" s="1"/>
  <c r="D974" i="2"/>
  <c r="E974" i="2"/>
  <c r="F974" i="2"/>
  <c r="G974" i="2"/>
  <c r="A975" i="2"/>
  <c r="B975" i="2"/>
  <c r="C975" i="2"/>
  <c r="L975" i="2" s="1"/>
  <c r="D975" i="2"/>
  <c r="E975" i="2"/>
  <c r="F975" i="2"/>
  <c r="G975" i="2"/>
  <c r="A976" i="2"/>
  <c r="B976" i="2"/>
  <c r="C976" i="2"/>
  <c r="D976" i="2"/>
  <c r="E976" i="2"/>
  <c r="F976" i="2"/>
  <c r="G976" i="2"/>
  <c r="A977" i="2"/>
  <c r="B977" i="2"/>
  <c r="C977" i="2"/>
  <c r="D977" i="2"/>
  <c r="E977" i="2"/>
  <c r="F977" i="2"/>
  <c r="G977" i="2"/>
  <c r="A978" i="2"/>
  <c r="B978" i="2"/>
  <c r="C978" i="2"/>
  <c r="L978" i="2" s="1"/>
  <c r="D978" i="2"/>
  <c r="E978" i="2"/>
  <c r="F978" i="2"/>
  <c r="G978" i="2"/>
  <c r="A979" i="2"/>
  <c r="B979" i="2"/>
  <c r="C979" i="2"/>
  <c r="D979" i="2"/>
  <c r="E979" i="2"/>
  <c r="F979" i="2"/>
  <c r="G979" i="2"/>
  <c r="A980" i="2"/>
  <c r="B980" i="2"/>
  <c r="C980" i="2"/>
  <c r="L980" i="2" s="1"/>
  <c r="D980" i="2"/>
  <c r="E980" i="2"/>
  <c r="F980" i="2"/>
  <c r="G980" i="2"/>
  <c r="A981" i="2"/>
  <c r="B981" i="2"/>
  <c r="C981" i="2"/>
  <c r="D981" i="2"/>
  <c r="E981" i="2"/>
  <c r="F981" i="2"/>
  <c r="G981" i="2"/>
  <c r="A982" i="2"/>
  <c r="B982" i="2"/>
  <c r="C982" i="2"/>
  <c r="L982" i="2" s="1"/>
  <c r="D982" i="2"/>
  <c r="E982" i="2"/>
  <c r="F982" i="2"/>
  <c r="G982" i="2"/>
  <c r="A983" i="2"/>
  <c r="B983" i="2"/>
  <c r="J983" i="2" s="1"/>
  <c r="C983" i="2"/>
  <c r="L983" i="2" s="1"/>
  <c r="D983" i="2"/>
  <c r="E983" i="2"/>
  <c r="F983" i="2"/>
  <c r="G983" i="2"/>
  <c r="A984" i="2"/>
  <c r="B984" i="2"/>
  <c r="C984" i="2"/>
  <c r="D984" i="2"/>
  <c r="E984" i="2"/>
  <c r="F984" i="2"/>
  <c r="G984" i="2"/>
  <c r="A985" i="2"/>
  <c r="B985" i="2"/>
  <c r="C985" i="2"/>
  <c r="D985" i="2"/>
  <c r="E985" i="2"/>
  <c r="F985" i="2"/>
  <c r="G985" i="2"/>
  <c r="A986" i="2"/>
  <c r="B986" i="2"/>
  <c r="C986" i="2"/>
  <c r="L986" i="2" s="1"/>
  <c r="D986" i="2"/>
  <c r="E986" i="2"/>
  <c r="F986" i="2"/>
  <c r="G986" i="2"/>
  <c r="A987" i="2"/>
  <c r="B987" i="2"/>
  <c r="C987" i="2"/>
  <c r="D987" i="2"/>
  <c r="E987" i="2"/>
  <c r="F987" i="2"/>
  <c r="G987" i="2"/>
  <c r="A988" i="2"/>
  <c r="B988" i="2"/>
  <c r="J988" i="2" s="1"/>
  <c r="C988" i="2"/>
  <c r="L988" i="2" s="1"/>
  <c r="D988" i="2"/>
  <c r="E988" i="2"/>
  <c r="F988" i="2"/>
  <c r="G988" i="2"/>
  <c r="A989" i="2"/>
  <c r="B989" i="2"/>
  <c r="C989" i="2"/>
  <c r="D989" i="2"/>
  <c r="E989" i="2"/>
  <c r="F989" i="2"/>
  <c r="G989" i="2"/>
  <c r="A990" i="2"/>
  <c r="B990" i="2"/>
  <c r="C990" i="2"/>
  <c r="L990" i="2" s="1"/>
  <c r="D990" i="2"/>
  <c r="E990" i="2"/>
  <c r="F990" i="2"/>
  <c r="G990" i="2"/>
  <c r="A991" i="2"/>
  <c r="B991" i="2"/>
  <c r="C991" i="2"/>
  <c r="L991" i="2" s="1"/>
  <c r="D991" i="2"/>
  <c r="E991" i="2"/>
  <c r="F991" i="2"/>
  <c r="G991" i="2"/>
  <c r="A992" i="2"/>
  <c r="B992" i="2"/>
  <c r="C992" i="2"/>
  <c r="D992" i="2"/>
  <c r="E992" i="2"/>
  <c r="F992" i="2"/>
  <c r="G992" i="2"/>
  <c r="A993" i="2"/>
  <c r="B993" i="2"/>
  <c r="C993" i="2"/>
  <c r="D993" i="2"/>
  <c r="E993" i="2"/>
  <c r="F993" i="2"/>
  <c r="G993" i="2"/>
  <c r="A994" i="2"/>
  <c r="B994" i="2"/>
  <c r="C994" i="2"/>
  <c r="L994" i="2" s="1"/>
  <c r="D994" i="2"/>
  <c r="E994" i="2"/>
  <c r="F994" i="2"/>
  <c r="G994" i="2"/>
  <c r="A995" i="2"/>
  <c r="B995" i="2"/>
  <c r="C995" i="2"/>
  <c r="D995" i="2"/>
  <c r="E995" i="2"/>
  <c r="F995" i="2"/>
  <c r="G995" i="2"/>
  <c r="A996" i="2"/>
  <c r="B996" i="2"/>
  <c r="C996" i="2"/>
  <c r="L996" i="2" s="1"/>
  <c r="D996" i="2"/>
  <c r="E996" i="2"/>
  <c r="F996" i="2"/>
  <c r="G996" i="2"/>
  <c r="A997" i="2"/>
  <c r="B997" i="2"/>
  <c r="C997" i="2"/>
  <c r="D997" i="2"/>
  <c r="E997" i="2"/>
  <c r="F997" i="2"/>
  <c r="G997" i="2"/>
  <c r="A998" i="2"/>
  <c r="B998" i="2"/>
  <c r="C998" i="2"/>
  <c r="L998" i="2" s="1"/>
  <c r="D998" i="2"/>
  <c r="E998" i="2"/>
  <c r="F998" i="2"/>
  <c r="G998" i="2"/>
  <c r="A999" i="2"/>
  <c r="B999" i="2"/>
  <c r="C999" i="2"/>
  <c r="L999" i="2" s="1"/>
  <c r="D999" i="2"/>
  <c r="E999" i="2"/>
  <c r="F999" i="2"/>
  <c r="G999" i="2"/>
  <c r="A1000" i="2"/>
  <c r="B1000" i="2"/>
  <c r="C1000" i="2"/>
  <c r="D1000" i="2"/>
  <c r="E1000" i="2"/>
  <c r="F1000" i="2"/>
  <c r="G1000" i="2"/>
  <c r="A1001" i="2"/>
  <c r="B1001" i="2"/>
  <c r="C1001" i="2"/>
  <c r="D1001" i="2"/>
  <c r="E1001" i="2"/>
  <c r="F1001" i="2"/>
  <c r="G1001" i="2"/>
  <c r="A1002" i="2"/>
  <c r="B1002" i="2"/>
  <c r="J1002" i="2" s="1"/>
  <c r="C1002" i="2"/>
  <c r="L1002" i="2" s="1"/>
  <c r="D1002" i="2"/>
  <c r="E1002" i="2"/>
  <c r="F1002" i="2"/>
  <c r="G1002" i="2"/>
  <c r="A1003" i="2"/>
  <c r="B1003" i="2"/>
  <c r="C1003" i="2"/>
  <c r="D1003" i="2"/>
  <c r="E1003" i="2"/>
  <c r="F1003" i="2"/>
  <c r="G1003" i="2"/>
  <c r="A1004" i="2"/>
  <c r="B1004" i="2"/>
  <c r="C1004" i="2"/>
  <c r="L1004" i="2" s="1"/>
  <c r="D1004" i="2"/>
  <c r="E1004" i="2"/>
  <c r="F1004" i="2"/>
  <c r="G1004" i="2"/>
  <c r="A1005" i="2"/>
  <c r="B1005" i="2"/>
  <c r="C1005" i="2"/>
  <c r="D1005" i="2"/>
  <c r="E1005" i="2"/>
  <c r="F1005" i="2"/>
  <c r="G1005" i="2"/>
  <c r="A1006" i="2"/>
  <c r="B1006" i="2"/>
  <c r="C1006" i="2"/>
  <c r="L1006" i="2" s="1"/>
  <c r="D1006" i="2"/>
  <c r="E1006" i="2"/>
  <c r="F1006" i="2"/>
  <c r="G1006" i="2"/>
  <c r="A1007" i="2"/>
  <c r="B1007" i="2"/>
  <c r="C1007" i="2"/>
  <c r="L1007" i="2" s="1"/>
  <c r="D1007" i="2"/>
  <c r="E1007" i="2"/>
  <c r="F1007" i="2"/>
  <c r="G1007" i="2"/>
  <c r="A1008" i="2"/>
  <c r="B1008" i="2"/>
  <c r="C1008" i="2"/>
  <c r="D1008" i="2"/>
  <c r="E1008" i="2"/>
  <c r="F1008" i="2"/>
  <c r="G1008" i="2"/>
  <c r="A1009" i="2"/>
  <c r="B1009" i="2"/>
  <c r="C1009" i="2"/>
  <c r="D1009" i="2"/>
  <c r="E1009" i="2"/>
  <c r="F1009" i="2"/>
  <c r="G1009" i="2"/>
  <c r="A1010" i="2"/>
  <c r="B1010" i="2"/>
  <c r="J1010" i="2" s="1"/>
  <c r="C1010" i="2"/>
  <c r="L1010" i="2" s="1"/>
  <c r="D1010" i="2"/>
  <c r="E1010" i="2"/>
  <c r="F1010" i="2"/>
  <c r="G1010" i="2"/>
  <c r="A1011" i="2"/>
  <c r="B1011" i="2"/>
  <c r="C1011" i="2"/>
  <c r="D1011" i="2"/>
  <c r="E1011" i="2"/>
  <c r="F1011" i="2"/>
  <c r="G1011" i="2"/>
  <c r="A1012" i="2"/>
  <c r="B1012" i="2"/>
  <c r="C1012" i="2"/>
  <c r="L1012" i="2" s="1"/>
  <c r="D1012" i="2"/>
  <c r="E1012" i="2"/>
  <c r="F1012" i="2"/>
  <c r="G1012" i="2"/>
  <c r="A1013" i="2"/>
  <c r="B1013" i="2"/>
  <c r="J1013" i="2" s="1"/>
  <c r="C1013" i="2"/>
  <c r="D1013" i="2"/>
  <c r="E1013" i="2"/>
  <c r="F1013" i="2"/>
  <c r="G1013" i="2"/>
  <c r="A1014" i="2"/>
  <c r="B1014" i="2"/>
  <c r="C1014" i="2"/>
  <c r="L1014" i="2" s="1"/>
  <c r="D1014" i="2"/>
  <c r="E1014" i="2"/>
  <c r="F1014" i="2"/>
  <c r="G1014" i="2"/>
  <c r="A1015" i="2"/>
  <c r="B1015" i="2"/>
  <c r="C1015" i="2"/>
  <c r="L1015" i="2" s="1"/>
  <c r="D1015" i="2"/>
  <c r="E1015" i="2"/>
  <c r="F1015" i="2"/>
  <c r="G1015" i="2"/>
  <c r="A1016" i="2"/>
  <c r="B1016" i="2"/>
  <c r="C1016" i="2"/>
  <c r="D1016" i="2"/>
  <c r="E1016" i="2"/>
  <c r="F1016" i="2"/>
  <c r="G1016" i="2"/>
  <c r="A1017" i="2"/>
  <c r="B1017" i="2"/>
  <c r="C1017" i="2"/>
  <c r="D1017" i="2"/>
  <c r="E1017" i="2"/>
  <c r="F1017" i="2"/>
  <c r="G1017" i="2"/>
  <c r="A1018" i="2"/>
  <c r="B1018" i="2"/>
  <c r="C1018" i="2"/>
  <c r="L1018" i="2" s="1"/>
  <c r="D1018" i="2"/>
  <c r="E1018" i="2"/>
  <c r="F1018" i="2"/>
  <c r="G1018" i="2"/>
  <c r="A1019" i="2"/>
  <c r="B1019" i="2"/>
  <c r="J1019" i="2" s="1"/>
  <c r="C1019" i="2"/>
  <c r="D1019" i="2"/>
  <c r="E1019" i="2"/>
  <c r="F1019" i="2"/>
  <c r="G1019" i="2"/>
  <c r="A1020" i="2"/>
  <c r="B1020" i="2"/>
  <c r="C1020" i="2"/>
  <c r="L1020" i="2" s="1"/>
  <c r="D1020" i="2"/>
  <c r="E1020" i="2"/>
  <c r="F1020" i="2"/>
  <c r="G1020" i="2"/>
  <c r="A1021" i="2"/>
  <c r="B1021" i="2"/>
  <c r="C1021" i="2"/>
  <c r="D1021" i="2"/>
  <c r="E1021" i="2"/>
  <c r="F1021" i="2"/>
  <c r="G1021" i="2"/>
  <c r="A1022" i="2"/>
  <c r="B1022" i="2"/>
  <c r="C1022" i="2"/>
  <c r="L1022" i="2" s="1"/>
  <c r="D1022" i="2"/>
  <c r="E1022" i="2"/>
  <c r="F1022" i="2"/>
  <c r="G1022" i="2"/>
  <c r="A1023" i="2"/>
  <c r="B1023" i="2"/>
  <c r="J1023" i="2" s="1"/>
  <c r="C1023" i="2"/>
  <c r="L1023" i="2" s="1"/>
  <c r="D1023" i="2"/>
  <c r="E1023" i="2"/>
  <c r="F1023" i="2"/>
  <c r="G1023" i="2"/>
  <c r="A1024" i="2"/>
  <c r="B1024" i="2"/>
  <c r="C1024" i="2"/>
  <c r="D1024" i="2"/>
  <c r="E1024" i="2"/>
  <c r="F1024" i="2"/>
  <c r="G1024" i="2"/>
  <c r="A1025" i="2"/>
  <c r="B1025" i="2"/>
  <c r="C1025" i="2"/>
  <c r="D1025" i="2"/>
  <c r="E1025" i="2"/>
  <c r="F1025" i="2"/>
  <c r="G1025" i="2"/>
  <c r="A1026" i="2"/>
  <c r="B1026" i="2"/>
  <c r="J1026" i="2" s="1"/>
  <c r="C1026" i="2"/>
  <c r="L1026" i="2" s="1"/>
  <c r="D1026" i="2"/>
  <c r="E1026" i="2"/>
  <c r="F1026" i="2"/>
  <c r="G1026" i="2"/>
  <c r="A1027" i="2"/>
  <c r="B1027" i="2"/>
  <c r="C1027" i="2"/>
  <c r="D1027" i="2"/>
  <c r="E1027" i="2"/>
  <c r="F1027" i="2"/>
  <c r="G1027" i="2"/>
  <c r="A1028" i="2"/>
  <c r="B1028" i="2"/>
  <c r="C1028" i="2"/>
  <c r="L1028" i="2" s="1"/>
  <c r="D1028" i="2"/>
  <c r="E1028" i="2"/>
  <c r="F1028" i="2"/>
  <c r="G1028" i="2"/>
  <c r="A1029" i="2"/>
  <c r="B1029" i="2"/>
  <c r="C1029" i="2"/>
  <c r="D1029" i="2"/>
  <c r="E1029" i="2"/>
  <c r="F1029" i="2"/>
  <c r="G1029" i="2"/>
  <c r="A1030" i="2"/>
  <c r="B1030" i="2"/>
  <c r="C1030" i="2"/>
  <c r="L1030" i="2" s="1"/>
  <c r="D1030" i="2"/>
  <c r="E1030" i="2"/>
  <c r="F1030" i="2"/>
  <c r="G1030" i="2"/>
  <c r="A1031" i="2"/>
  <c r="B1031" i="2"/>
  <c r="C1031" i="2"/>
  <c r="L1031" i="2" s="1"/>
  <c r="D1031" i="2"/>
  <c r="E1031" i="2"/>
  <c r="F1031" i="2"/>
  <c r="G1031" i="2"/>
  <c r="A1032" i="2"/>
  <c r="B1032" i="2"/>
  <c r="C1032" i="2"/>
  <c r="D1032" i="2"/>
  <c r="E1032" i="2"/>
  <c r="F1032" i="2"/>
  <c r="G1032" i="2"/>
  <c r="A1033" i="2"/>
  <c r="B1033" i="2"/>
  <c r="C1033" i="2"/>
  <c r="D1033" i="2"/>
  <c r="E1033" i="2"/>
  <c r="F1033" i="2"/>
  <c r="G1033" i="2"/>
  <c r="A1034" i="2"/>
  <c r="B1034" i="2"/>
  <c r="C1034" i="2"/>
  <c r="L1034" i="2" s="1"/>
  <c r="D1034" i="2"/>
  <c r="E1034" i="2"/>
  <c r="F1034" i="2"/>
  <c r="G1034" i="2"/>
  <c r="A1035" i="2"/>
  <c r="B1035" i="2"/>
  <c r="C1035" i="2"/>
  <c r="D1035" i="2"/>
  <c r="E1035" i="2"/>
  <c r="F1035" i="2"/>
  <c r="G1035" i="2"/>
  <c r="A1036" i="2"/>
  <c r="B1036" i="2"/>
  <c r="C1036" i="2"/>
  <c r="L1036" i="2" s="1"/>
  <c r="D1036" i="2"/>
  <c r="E1036" i="2"/>
  <c r="F1036" i="2"/>
  <c r="G1036" i="2"/>
  <c r="A1037" i="2"/>
  <c r="B1037" i="2"/>
  <c r="C1037" i="2"/>
  <c r="D1037" i="2"/>
  <c r="E1037" i="2"/>
  <c r="F1037" i="2"/>
  <c r="G1037" i="2"/>
  <c r="A1038" i="2"/>
  <c r="B1038" i="2"/>
  <c r="C1038" i="2"/>
  <c r="L1038" i="2" s="1"/>
  <c r="D1038" i="2"/>
  <c r="E1038" i="2"/>
  <c r="F1038" i="2"/>
  <c r="G1038" i="2"/>
  <c r="A1039" i="2"/>
  <c r="B1039" i="2"/>
  <c r="C1039" i="2"/>
  <c r="L1039" i="2" s="1"/>
  <c r="D1039" i="2"/>
  <c r="E1039" i="2"/>
  <c r="F1039" i="2"/>
  <c r="G1039" i="2"/>
  <c r="A1040" i="2"/>
  <c r="B1040" i="2"/>
  <c r="C1040" i="2"/>
  <c r="D1040" i="2"/>
  <c r="E1040" i="2"/>
  <c r="F1040" i="2"/>
  <c r="G1040" i="2"/>
  <c r="A1041" i="2"/>
  <c r="B1041" i="2"/>
  <c r="C1041" i="2"/>
  <c r="D1041" i="2"/>
  <c r="E1041" i="2"/>
  <c r="F1041" i="2"/>
  <c r="G1041" i="2"/>
  <c r="A1042" i="2"/>
  <c r="B1042" i="2"/>
  <c r="C1042" i="2"/>
  <c r="L1042" i="2" s="1"/>
  <c r="D1042" i="2"/>
  <c r="E1042" i="2"/>
  <c r="F1042" i="2"/>
  <c r="G1042" i="2"/>
  <c r="A1043" i="2"/>
  <c r="B1043" i="2"/>
  <c r="C1043" i="2"/>
  <c r="D1043" i="2"/>
  <c r="E1043" i="2"/>
  <c r="F1043" i="2"/>
  <c r="G1043" i="2"/>
  <c r="A1044" i="2"/>
  <c r="B1044" i="2"/>
  <c r="C1044" i="2"/>
  <c r="L1044" i="2" s="1"/>
  <c r="D1044" i="2"/>
  <c r="E1044" i="2"/>
  <c r="F1044" i="2"/>
  <c r="G1044" i="2"/>
  <c r="A1045" i="2"/>
  <c r="B1045" i="2"/>
  <c r="C1045" i="2"/>
  <c r="D1045" i="2"/>
  <c r="E1045" i="2"/>
  <c r="F1045" i="2"/>
  <c r="G1045" i="2"/>
  <c r="A1046" i="2"/>
  <c r="B1046" i="2"/>
  <c r="C1046" i="2"/>
  <c r="L1046" i="2" s="1"/>
  <c r="D1046" i="2"/>
  <c r="E1046" i="2"/>
  <c r="F1046" i="2"/>
  <c r="G1046" i="2"/>
  <c r="A1047" i="2"/>
  <c r="B1047" i="2"/>
  <c r="C1047" i="2"/>
  <c r="L1047" i="2" s="1"/>
  <c r="D1047" i="2"/>
  <c r="E1047" i="2"/>
  <c r="F1047" i="2"/>
  <c r="G1047" i="2"/>
  <c r="A1048" i="2"/>
  <c r="B1048" i="2"/>
  <c r="C1048" i="2"/>
  <c r="D1048" i="2"/>
  <c r="E1048" i="2"/>
  <c r="F1048" i="2"/>
  <c r="G1048" i="2"/>
  <c r="A1049" i="2"/>
  <c r="B1049" i="2"/>
  <c r="C1049" i="2"/>
  <c r="D1049" i="2"/>
  <c r="E1049" i="2"/>
  <c r="F1049" i="2"/>
  <c r="G1049" i="2"/>
  <c r="A1050" i="2"/>
  <c r="B1050" i="2"/>
  <c r="C1050" i="2"/>
  <c r="L1050" i="2" s="1"/>
  <c r="D1050" i="2"/>
  <c r="E1050" i="2"/>
  <c r="F1050" i="2"/>
  <c r="G1050" i="2"/>
  <c r="A1051" i="2"/>
  <c r="B1051" i="2"/>
  <c r="C1051" i="2"/>
  <c r="D1051" i="2"/>
  <c r="E1051" i="2"/>
  <c r="F1051" i="2"/>
  <c r="G1051" i="2"/>
  <c r="A1052" i="2"/>
  <c r="B1052" i="2"/>
  <c r="J1052" i="2" s="1"/>
  <c r="C1052" i="2"/>
  <c r="L1052" i="2" s="1"/>
  <c r="D1052" i="2"/>
  <c r="E1052" i="2"/>
  <c r="F1052" i="2"/>
  <c r="G1052" i="2"/>
  <c r="A1053" i="2"/>
  <c r="B1053" i="2"/>
  <c r="C1053" i="2"/>
  <c r="D1053" i="2"/>
  <c r="E1053" i="2"/>
  <c r="F1053" i="2"/>
  <c r="G1053" i="2"/>
  <c r="A1054" i="2"/>
  <c r="B1054" i="2"/>
  <c r="J1054" i="2" s="1"/>
  <c r="C1054" i="2"/>
  <c r="L1054" i="2" s="1"/>
  <c r="D1054" i="2"/>
  <c r="E1054" i="2"/>
  <c r="F1054" i="2"/>
  <c r="G1054" i="2"/>
  <c r="A1055" i="2"/>
  <c r="B1055" i="2"/>
  <c r="C1055" i="2"/>
  <c r="L1055" i="2" s="1"/>
  <c r="D1055" i="2"/>
  <c r="E1055" i="2"/>
  <c r="F1055" i="2"/>
  <c r="G1055" i="2"/>
  <c r="A1056" i="2"/>
  <c r="B1056" i="2"/>
  <c r="C1056" i="2"/>
  <c r="D1056" i="2"/>
  <c r="E1056" i="2"/>
  <c r="F1056" i="2"/>
  <c r="G1056" i="2"/>
  <c r="A1057" i="2"/>
  <c r="B1057" i="2"/>
  <c r="C1057" i="2"/>
  <c r="D1057" i="2"/>
  <c r="E1057" i="2"/>
  <c r="F1057" i="2"/>
  <c r="G1057" i="2"/>
  <c r="A1058" i="2"/>
  <c r="B1058" i="2"/>
  <c r="C1058" i="2"/>
  <c r="L1058" i="2" s="1"/>
  <c r="D1058" i="2"/>
  <c r="E1058" i="2"/>
  <c r="F1058" i="2"/>
  <c r="G1058" i="2"/>
  <c r="A1059" i="2"/>
  <c r="B1059" i="2"/>
  <c r="C1059" i="2"/>
  <c r="D1059" i="2"/>
  <c r="E1059" i="2"/>
  <c r="F1059" i="2"/>
  <c r="G1059" i="2"/>
  <c r="A1060" i="2"/>
  <c r="B1060" i="2"/>
  <c r="C1060" i="2"/>
  <c r="L1060" i="2" s="1"/>
  <c r="D1060" i="2"/>
  <c r="E1060" i="2"/>
  <c r="F1060" i="2"/>
  <c r="G1060" i="2"/>
  <c r="A1061" i="2"/>
  <c r="B1061" i="2"/>
  <c r="C1061" i="2"/>
  <c r="D1061" i="2"/>
  <c r="E1061" i="2"/>
  <c r="F1061" i="2"/>
  <c r="G1061" i="2"/>
  <c r="A1062" i="2"/>
  <c r="B1062" i="2"/>
  <c r="C1062" i="2"/>
  <c r="L1062" i="2" s="1"/>
  <c r="D1062" i="2"/>
  <c r="E1062" i="2"/>
  <c r="F1062" i="2"/>
  <c r="G1062" i="2"/>
  <c r="A1063" i="2"/>
  <c r="B1063" i="2"/>
  <c r="C1063" i="2"/>
  <c r="L1063" i="2" s="1"/>
  <c r="D1063" i="2"/>
  <c r="E1063" i="2"/>
  <c r="F1063" i="2"/>
  <c r="G1063" i="2"/>
  <c r="A1064" i="2"/>
  <c r="B1064" i="2"/>
  <c r="C1064" i="2"/>
  <c r="D1064" i="2"/>
  <c r="E1064" i="2"/>
  <c r="F1064" i="2"/>
  <c r="G1064" i="2"/>
  <c r="A1065" i="2"/>
  <c r="B1065" i="2"/>
  <c r="C1065" i="2"/>
  <c r="D1065" i="2"/>
  <c r="E1065" i="2"/>
  <c r="F1065" i="2"/>
  <c r="G1065" i="2"/>
  <c r="A1066" i="2"/>
  <c r="B1066" i="2"/>
  <c r="J1066" i="2" s="1"/>
  <c r="C1066" i="2"/>
  <c r="L1066" i="2" s="1"/>
  <c r="D1066" i="2"/>
  <c r="E1066" i="2"/>
  <c r="F1066" i="2"/>
  <c r="G1066" i="2"/>
  <c r="A1067" i="2"/>
  <c r="B1067" i="2"/>
  <c r="C1067" i="2"/>
  <c r="D1067" i="2"/>
  <c r="E1067" i="2"/>
  <c r="F1067" i="2"/>
  <c r="G1067" i="2"/>
  <c r="A1068" i="2"/>
  <c r="B1068" i="2"/>
  <c r="C1068" i="2"/>
  <c r="L1068" i="2" s="1"/>
  <c r="D1068" i="2"/>
  <c r="E1068" i="2"/>
  <c r="F1068" i="2"/>
  <c r="G1068" i="2"/>
  <c r="A1069" i="2"/>
  <c r="B1069" i="2"/>
  <c r="C1069" i="2"/>
  <c r="D1069" i="2"/>
  <c r="E1069" i="2"/>
  <c r="F1069" i="2"/>
  <c r="G1069" i="2"/>
  <c r="A1070" i="2"/>
  <c r="B1070" i="2"/>
  <c r="C1070" i="2"/>
  <c r="L1070" i="2" s="1"/>
  <c r="D1070" i="2"/>
  <c r="E1070" i="2"/>
  <c r="F1070" i="2"/>
  <c r="G1070" i="2"/>
  <c r="A1071" i="2"/>
  <c r="B1071" i="2"/>
  <c r="C1071" i="2"/>
  <c r="L1071" i="2" s="1"/>
  <c r="D1071" i="2"/>
  <c r="E1071" i="2"/>
  <c r="F1071" i="2"/>
  <c r="G1071" i="2"/>
  <c r="A1072" i="2"/>
  <c r="B1072" i="2"/>
  <c r="C1072" i="2"/>
  <c r="D1072" i="2"/>
  <c r="E1072" i="2"/>
  <c r="F1072" i="2"/>
  <c r="G1072" i="2"/>
  <c r="A1073" i="2"/>
  <c r="B1073" i="2"/>
  <c r="C1073" i="2"/>
  <c r="D1073" i="2"/>
  <c r="E1073" i="2"/>
  <c r="F1073" i="2"/>
  <c r="G1073" i="2"/>
  <c r="A1074" i="2"/>
  <c r="B1074" i="2"/>
  <c r="J1074" i="2" s="1"/>
  <c r="C1074" i="2"/>
  <c r="L1074" i="2" s="1"/>
  <c r="D1074" i="2"/>
  <c r="E1074" i="2"/>
  <c r="F1074" i="2"/>
  <c r="G1074" i="2"/>
  <c r="A1075" i="2"/>
  <c r="B1075" i="2"/>
  <c r="C1075" i="2"/>
  <c r="D1075" i="2"/>
  <c r="E1075" i="2"/>
  <c r="F1075" i="2"/>
  <c r="G1075" i="2"/>
  <c r="A1076" i="2"/>
  <c r="B1076" i="2"/>
  <c r="C1076" i="2"/>
  <c r="L1076" i="2" s="1"/>
  <c r="D1076" i="2"/>
  <c r="E1076" i="2"/>
  <c r="F1076" i="2"/>
  <c r="G1076" i="2"/>
  <c r="A1077" i="2"/>
  <c r="B1077" i="2"/>
  <c r="C1077" i="2"/>
  <c r="D1077" i="2"/>
  <c r="E1077" i="2"/>
  <c r="F1077" i="2"/>
  <c r="G1077" i="2"/>
  <c r="A1078" i="2"/>
  <c r="B1078" i="2"/>
  <c r="C1078" i="2"/>
  <c r="L1078" i="2" s="1"/>
  <c r="D1078" i="2"/>
  <c r="E1078" i="2"/>
  <c r="F1078" i="2"/>
  <c r="G1078" i="2"/>
  <c r="A1079" i="2"/>
  <c r="B1079" i="2"/>
  <c r="J1079" i="2" s="1"/>
  <c r="C1079" i="2"/>
  <c r="L1079" i="2" s="1"/>
  <c r="D1079" i="2"/>
  <c r="E1079" i="2"/>
  <c r="F1079" i="2"/>
  <c r="G1079" i="2"/>
  <c r="A1080" i="2"/>
  <c r="B1080" i="2"/>
  <c r="C1080" i="2"/>
  <c r="D1080" i="2"/>
  <c r="E1080" i="2"/>
  <c r="F1080" i="2"/>
  <c r="G1080" i="2"/>
  <c r="A1081" i="2"/>
  <c r="B1081" i="2"/>
  <c r="C1081" i="2"/>
  <c r="D1081" i="2"/>
  <c r="E1081" i="2"/>
  <c r="F1081" i="2"/>
  <c r="G1081" i="2"/>
  <c r="A1082" i="2"/>
  <c r="B1082" i="2"/>
  <c r="H1082" i="2" s="1" a="1"/>
  <c r="H1082" i="2" s="1"/>
  <c r="C1082" i="2"/>
  <c r="L1082" i="2" s="1"/>
  <c r="D1082" i="2"/>
  <c r="E1082" i="2"/>
  <c r="F1082" i="2"/>
  <c r="G1082" i="2"/>
  <c r="A1083" i="2"/>
  <c r="B1083" i="2"/>
  <c r="C1083" i="2"/>
  <c r="D1083" i="2"/>
  <c r="E1083" i="2"/>
  <c r="F1083" i="2"/>
  <c r="G1083" i="2"/>
  <c r="A1084" i="2"/>
  <c r="B1084" i="2"/>
  <c r="C1084" i="2"/>
  <c r="L1084" i="2" s="1"/>
  <c r="D1084" i="2"/>
  <c r="E1084" i="2"/>
  <c r="F1084" i="2"/>
  <c r="G1084" i="2"/>
  <c r="A1085" i="2"/>
  <c r="B1085" i="2"/>
  <c r="C1085" i="2"/>
  <c r="D1085" i="2"/>
  <c r="E1085" i="2"/>
  <c r="F1085" i="2"/>
  <c r="G1085" i="2"/>
  <c r="A1086" i="2"/>
  <c r="B1086" i="2"/>
  <c r="C1086" i="2"/>
  <c r="L1086" i="2" s="1"/>
  <c r="D1086" i="2"/>
  <c r="E1086" i="2"/>
  <c r="F1086" i="2"/>
  <c r="G1086" i="2"/>
  <c r="A1087" i="2"/>
  <c r="B1087" i="2"/>
  <c r="C1087" i="2"/>
  <c r="L1087" i="2" s="1"/>
  <c r="D1087" i="2"/>
  <c r="E1087" i="2"/>
  <c r="F1087" i="2"/>
  <c r="G1087" i="2"/>
  <c r="A1088" i="2"/>
  <c r="B1088" i="2"/>
  <c r="C1088" i="2"/>
  <c r="D1088" i="2"/>
  <c r="E1088" i="2"/>
  <c r="F1088" i="2"/>
  <c r="G1088" i="2"/>
  <c r="A1089" i="2"/>
  <c r="B1089" i="2"/>
  <c r="C1089" i="2"/>
  <c r="D1089" i="2"/>
  <c r="E1089" i="2"/>
  <c r="F1089" i="2"/>
  <c r="G1089" i="2"/>
  <c r="A1090" i="2"/>
  <c r="B1090" i="2"/>
  <c r="J1090" i="2" s="1"/>
  <c r="C1090" i="2"/>
  <c r="L1090" i="2" s="1"/>
  <c r="D1090" i="2"/>
  <c r="E1090" i="2"/>
  <c r="F1090" i="2"/>
  <c r="G1090" i="2"/>
  <c r="A1091" i="2"/>
  <c r="B1091" i="2"/>
  <c r="C1091" i="2"/>
  <c r="D1091" i="2"/>
  <c r="E1091" i="2"/>
  <c r="F1091" i="2"/>
  <c r="G1091" i="2"/>
  <c r="A1092" i="2"/>
  <c r="B1092" i="2"/>
  <c r="J1092" i="2" s="1"/>
  <c r="C1092" i="2"/>
  <c r="L1092" i="2" s="1"/>
  <c r="D1092" i="2"/>
  <c r="E1092" i="2"/>
  <c r="F1092" i="2"/>
  <c r="G1092" i="2"/>
  <c r="A1093" i="2"/>
  <c r="B1093" i="2"/>
  <c r="C1093" i="2"/>
  <c r="D1093" i="2"/>
  <c r="E1093" i="2"/>
  <c r="F1093" i="2"/>
  <c r="G1093" i="2"/>
  <c r="A1094" i="2"/>
  <c r="B1094" i="2"/>
  <c r="C1094" i="2"/>
  <c r="L1094" i="2" s="1"/>
  <c r="D1094" i="2"/>
  <c r="E1094" i="2"/>
  <c r="F1094" i="2"/>
  <c r="G1094" i="2"/>
  <c r="A1095" i="2"/>
  <c r="B1095" i="2"/>
  <c r="C1095" i="2"/>
  <c r="L1095" i="2" s="1"/>
  <c r="D1095" i="2"/>
  <c r="E1095" i="2"/>
  <c r="F1095" i="2"/>
  <c r="G1095" i="2"/>
  <c r="A1096" i="2"/>
  <c r="B1096" i="2"/>
  <c r="C1096" i="2"/>
  <c r="D1096" i="2"/>
  <c r="E1096" i="2"/>
  <c r="F1096" i="2"/>
  <c r="G1096" i="2"/>
  <c r="A1097" i="2"/>
  <c r="B1097" i="2"/>
  <c r="H1097" i="2" s="1" a="1"/>
  <c r="H1097" i="2" s="1"/>
  <c r="C1097" i="2"/>
  <c r="D1097" i="2"/>
  <c r="E1097" i="2"/>
  <c r="F1097" i="2"/>
  <c r="G1097" i="2"/>
  <c r="A1098" i="2"/>
  <c r="B1098" i="2"/>
  <c r="C1098" i="2"/>
  <c r="L1098" i="2" s="1"/>
  <c r="D1098" i="2"/>
  <c r="E1098" i="2"/>
  <c r="F1098" i="2"/>
  <c r="G1098" i="2"/>
  <c r="A1099" i="2"/>
  <c r="B1099" i="2"/>
  <c r="C1099" i="2"/>
  <c r="D1099" i="2"/>
  <c r="E1099" i="2"/>
  <c r="F1099" i="2"/>
  <c r="G1099" i="2"/>
  <c r="A1100" i="2"/>
  <c r="B1100" i="2"/>
  <c r="J1100" i="2" s="1"/>
  <c r="C1100" i="2"/>
  <c r="L1100" i="2" s="1"/>
  <c r="D1100" i="2"/>
  <c r="E1100" i="2"/>
  <c r="F1100" i="2"/>
  <c r="G1100" i="2"/>
  <c r="A1101" i="2"/>
  <c r="B1101" i="2"/>
  <c r="C1101" i="2"/>
  <c r="D1101" i="2"/>
  <c r="E1101" i="2"/>
  <c r="F1101" i="2"/>
  <c r="G1101" i="2"/>
  <c r="A1102" i="2"/>
  <c r="B1102" i="2"/>
  <c r="C1102" i="2"/>
  <c r="L1102" i="2" s="1"/>
  <c r="D1102" i="2"/>
  <c r="E1102" i="2"/>
  <c r="F1102" i="2"/>
  <c r="G1102" i="2"/>
  <c r="A1103" i="2"/>
  <c r="B1103" i="2"/>
  <c r="C1103" i="2"/>
  <c r="L1103" i="2" s="1"/>
  <c r="D1103" i="2"/>
  <c r="E1103" i="2"/>
  <c r="F1103" i="2"/>
  <c r="G1103" i="2"/>
  <c r="A1104" i="2"/>
  <c r="B1104" i="2"/>
  <c r="C1104" i="2"/>
  <c r="D1104" i="2"/>
  <c r="E1104" i="2"/>
  <c r="F1104" i="2"/>
  <c r="G1104" i="2"/>
  <c r="A1105" i="2"/>
  <c r="B1105" i="2"/>
  <c r="C1105" i="2"/>
  <c r="D1105" i="2"/>
  <c r="E1105" i="2"/>
  <c r="F1105" i="2"/>
  <c r="G1105" i="2"/>
  <c r="A1106" i="2"/>
  <c r="B1106" i="2"/>
  <c r="H1106" i="2" s="1" a="1"/>
  <c r="H1106" i="2" s="1"/>
  <c r="C1106" i="2"/>
  <c r="L1106" i="2" s="1"/>
  <c r="D1106" i="2"/>
  <c r="E1106" i="2"/>
  <c r="F1106" i="2"/>
  <c r="G1106" i="2"/>
  <c r="A1107" i="2"/>
  <c r="B1107" i="2"/>
  <c r="C1107" i="2"/>
  <c r="D1107" i="2"/>
  <c r="E1107" i="2"/>
  <c r="F1107" i="2"/>
  <c r="G1107" i="2"/>
  <c r="A1108" i="2"/>
  <c r="B1108" i="2"/>
  <c r="J1108" i="2" s="1"/>
  <c r="C1108" i="2"/>
  <c r="L1108" i="2" s="1"/>
  <c r="D1108" i="2"/>
  <c r="E1108" i="2"/>
  <c r="F1108" i="2"/>
  <c r="G1108" i="2"/>
  <c r="A1109" i="2"/>
  <c r="B1109" i="2"/>
  <c r="J1109" i="2" s="1"/>
  <c r="C1109" i="2"/>
  <c r="D1109" i="2"/>
  <c r="E1109" i="2"/>
  <c r="F1109" i="2"/>
  <c r="G1109" i="2"/>
  <c r="A1110" i="2"/>
  <c r="B1110" i="2"/>
  <c r="C1110" i="2"/>
  <c r="L1110" i="2" s="1"/>
  <c r="D1110" i="2"/>
  <c r="E1110" i="2"/>
  <c r="F1110" i="2"/>
  <c r="G1110" i="2"/>
  <c r="A1111" i="2"/>
  <c r="B1111" i="2"/>
  <c r="J1111" i="2" s="1"/>
  <c r="C1111" i="2"/>
  <c r="L1111" i="2" s="1"/>
  <c r="D1111" i="2"/>
  <c r="E1111" i="2"/>
  <c r="F1111" i="2"/>
  <c r="G1111" i="2"/>
  <c r="A1112" i="2"/>
  <c r="B1112" i="2"/>
  <c r="J1112" i="2" s="1"/>
  <c r="C1112" i="2"/>
  <c r="D1112" i="2"/>
  <c r="E1112" i="2"/>
  <c r="F1112" i="2"/>
  <c r="G1112" i="2"/>
  <c r="A1113" i="2"/>
  <c r="B1113" i="2"/>
  <c r="C1113" i="2"/>
  <c r="D1113" i="2"/>
  <c r="E1113" i="2"/>
  <c r="F1113" i="2"/>
  <c r="G1113" i="2"/>
  <c r="A1114" i="2"/>
  <c r="B1114" i="2"/>
  <c r="C1114" i="2"/>
  <c r="L1114" i="2" s="1"/>
  <c r="D1114" i="2"/>
  <c r="E1114" i="2"/>
  <c r="F1114" i="2"/>
  <c r="G1114" i="2"/>
  <c r="A1115" i="2"/>
  <c r="B1115" i="2"/>
  <c r="C1115" i="2"/>
  <c r="D1115" i="2"/>
  <c r="E1115" i="2"/>
  <c r="F1115" i="2"/>
  <c r="G1115" i="2"/>
  <c r="A1116" i="2"/>
  <c r="B1116" i="2"/>
  <c r="C1116" i="2"/>
  <c r="L1116" i="2" s="1"/>
  <c r="D1116" i="2"/>
  <c r="E1116" i="2"/>
  <c r="F1116" i="2"/>
  <c r="G1116" i="2"/>
  <c r="A1117" i="2"/>
  <c r="B1117" i="2"/>
  <c r="C1117" i="2"/>
  <c r="D1117" i="2"/>
  <c r="E1117" i="2"/>
  <c r="F1117" i="2"/>
  <c r="G1117" i="2"/>
  <c r="A1118" i="2"/>
  <c r="B1118" i="2"/>
  <c r="C1118" i="2"/>
  <c r="L1118" i="2" s="1"/>
  <c r="D1118" i="2"/>
  <c r="E1118" i="2"/>
  <c r="F1118" i="2"/>
  <c r="G1118" i="2"/>
  <c r="A1119" i="2"/>
  <c r="B1119" i="2"/>
  <c r="C1119" i="2"/>
  <c r="L1119" i="2" s="1"/>
  <c r="D1119" i="2"/>
  <c r="E1119" i="2"/>
  <c r="F1119" i="2"/>
  <c r="G1119" i="2"/>
  <c r="A1120" i="2"/>
  <c r="B1120" i="2"/>
  <c r="C1120" i="2"/>
  <c r="D1120" i="2"/>
  <c r="E1120" i="2"/>
  <c r="F1120" i="2"/>
  <c r="G1120" i="2"/>
  <c r="A1121" i="2"/>
  <c r="B1121" i="2"/>
  <c r="C1121" i="2"/>
  <c r="D1121" i="2"/>
  <c r="E1121" i="2"/>
  <c r="F1121" i="2"/>
  <c r="G1121" i="2"/>
  <c r="A1122" i="2"/>
  <c r="B1122" i="2"/>
  <c r="C1122" i="2"/>
  <c r="L1122" i="2" s="1"/>
  <c r="D1122" i="2"/>
  <c r="E1122" i="2"/>
  <c r="F1122" i="2"/>
  <c r="G1122" i="2"/>
  <c r="A1123" i="2"/>
  <c r="B1123" i="2"/>
  <c r="C1123" i="2"/>
  <c r="D1123" i="2"/>
  <c r="E1123" i="2"/>
  <c r="F1123" i="2"/>
  <c r="G1123" i="2"/>
  <c r="A1124" i="2"/>
  <c r="B1124" i="2"/>
  <c r="J1124" i="2" s="1"/>
  <c r="C1124" i="2"/>
  <c r="L1124" i="2" s="1"/>
  <c r="D1124" i="2"/>
  <c r="E1124" i="2"/>
  <c r="F1124" i="2"/>
  <c r="G1124" i="2"/>
  <c r="A1125" i="2"/>
  <c r="B1125" i="2"/>
  <c r="C1125" i="2"/>
  <c r="D1125" i="2"/>
  <c r="E1125" i="2"/>
  <c r="F1125" i="2"/>
  <c r="G1125" i="2"/>
  <c r="A1126" i="2"/>
  <c r="B1126" i="2"/>
  <c r="C1126" i="2"/>
  <c r="L1126" i="2" s="1"/>
  <c r="D1126" i="2"/>
  <c r="E1126" i="2"/>
  <c r="F1126" i="2"/>
  <c r="G1126" i="2"/>
  <c r="A1127" i="2"/>
  <c r="B1127" i="2"/>
  <c r="C1127" i="2"/>
  <c r="L1127" i="2" s="1"/>
  <c r="D1127" i="2"/>
  <c r="E1127" i="2"/>
  <c r="F1127" i="2"/>
  <c r="G1127" i="2"/>
  <c r="A1128" i="2"/>
  <c r="B1128" i="2"/>
  <c r="C1128" i="2"/>
  <c r="D1128" i="2"/>
  <c r="E1128" i="2"/>
  <c r="F1128" i="2"/>
  <c r="G1128" i="2"/>
  <c r="A1129" i="2"/>
  <c r="B1129" i="2"/>
  <c r="C1129" i="2"/>
  <c r="D1129" i="2"/>
  <c r="E1129" i="2"/>
  <c r="F1129" i="2"/>
  <c r="G1129" i="2"/>
  <c r="A1130" i="2"/>
  <c r="B1130" i="2"/>
  <c r="C1130" i="2"/>
  <c r="L1130" i="2" s="1"/>
  <c r="D1130" i="2"/>
  <c r="E1130" i="2"/>
  <c r="F1130" i="2"/>
  <c r="G1130" i="2"/>
  <c r="A1131" i="2"/>
  <c r="B1131" i="2"/>
  <c r="C1131" i="2"/>
  <c r="D1131" i="2"/>
  <c r="E1131" i="2"/>
  <c r="F1131" i="2"/>
  <c r="G1131" i="2"/>
  <c r="A1132" i="2"/>
  <c r="B1132" i="2"/>
  <c r="C1132" i="2"/>
  <c r="L1132" i="2" s="1"/>
  <c r="D1132" i="2"/>
  <c r="E1132" i="2"/>
  <c r="F1132" i="2"/>
  <c r="G1132" i="2"/>
  <c r="A1133" i="2"/>
  <c r="B1133" i="2"/>
  <c r="C1133" i="2"/>
  <c r="D1133" i="2"/>
  <c r="E1133" i="2"/>
  <c r="F1133" i="2"/>
  <c r="G1133" i="2"/>
  <c r="A1134" i="2"/>
  <c r="B1134" i="2"/>
  <c r="C1134" i="2"/>
  <c r="L1134" i="2" s="1"/>
  <c r="D1134" i="2"/>
  <c r="E1134" i="2"/>
  <c r="F1134" i="2"/>
  <c r="G1134" i="2"/>
  <c r="A1135" i="2"/>
  <c r="B1135" i="2"/>
  <c r="C1135" i="2"/>
  <c r="L1135" i="2" s="1"/>
  <c r="D1135" i="2"/>
  <c r="E1135" i="2"/>
  <c r="F1135" i="2"/>
  <c r="G1135" i="2"/>
  <c r="A1136" i="2"/>
  <c r="B1136" i="2"/>
  <c r="C1136" i="2"/>
  <c r="D1136" i="2"/>
  <c r="E1136" i="2"/>
  <c r="F1136" i="2"/>
  <c r="G1136" i="2"/>
  <c r="A1137" i="2"/>
  <c r="B1137" i="2"/>
  <c r="C1137" i="2"/>
  <c r="D1137" i="2"/>
  <c r="E1137" i="2"/>
  <c r="F1137" i="2"/>
  <c r="G1137" i="2"/>
  <c r="A1138" i="2"/>
  <c r="B1138" i="2"/>
  <c r="C1138" i="2"/>
  <c r="L1138" i="2" s="1"/>
  <c r="D1138" i="2"/>
  <c r="E1138" i="2"/>
  <c r="F1138" i="2"/>
  <c r="G1138" i="2"/>
  <c r="A1139" i="2"/>
  <c r="B1139" i="2"/>
  <c r="C1139" i="2"/>
  <c r="D1139" i="2"/>
  <c r="E1139" i="2"/>
  <c r="F1139" i="2"/>
  <c r="G1139" i="2"/>
  <c r="A1140" i="2"/>
  <c r="B1140" i="2"/>
  <c r="C1140" i="2"/>
  <c r="L1140" i="2" s="1"/>
  <c r="D1140" i="2"/>
  <c r="E1140" i="2"/>
  <c r="F1140" i="2"/>
  <c r="G1140" i="2"/>
  <c r="A1141" i="2"/>
  <c r="B1141" i="2"/>
  <c r="C1141" i="2"/>
  <c r="D1141" i="2"/>
  <c r="E1141" i="2"/>
  <c r="F1141" i="2"/>
  <c r="G1141" i="2"/>
  <c r="A1142" i="2"/>
  <c r="B1142" i="2"/>
  <c r="C1142" i="2"/>
  <c r="L1142" i="2" s="1"/>
  <c r="D1142" i="2"/>
  <c r="E1142" i="2"/>
  <c r="F1142" i="2"/>
  <c r="G1142" i="2"/>
  <c r="A1143" i="2"/>
  <c r="B1143" i="2"/>
  <c r="J1143" i="2" s="1"/>
  <c r="C1143" i="2"/>
  <c r="L1143" i="2" s="1"/>
  <c r="D1143" i="2"/>
  <c r="E1143" i="2"/>
  <c r="F1143" i="2"/>
  <c r="G1143" i="2"/>
  <c r="A1144" i="2"/>
  <c r="B1144" i="2"/>
  <c r="C1144" i="2"/>
  <c r="D1144" i="2"/>
  <c r="E1144" i="2"/>
  <c r="F1144" i="2"/>
  <c r="G1144" i="2"/>
  <c r="A1145" i="2"/>
  <c r="B1145" i="2"/>
  <c r="J1145" i="2" s="1"/>
  <c r="C1145" i="2"/>
  <c r="D1145" i="2"/>
  <c r="E1145" i="2"/>
  <c r="F1145" i="2"/>
  <c r="G1145" i="2"/>
  <c r="A1146" i="2"/>
  <c r="B1146" i="2"/>
  <c r="J1146" i="2" s="1"/>
  <c r="C1146" i="2"/>
  <c r="L1146" i="2" s="1"/>
  <c r="D1146" i="2"/>
  <c r="E1146" i="2"/>
  <c r="F1146" i="2"/>
  <c r="G1146" i="2"/>
  <c r="A1147" i="2"/>
  <c r="B1147" i="2"/>
  <c r="C1147" i="2"/>
  <c r="D1147" i="2"/>
  <c r="E1147" i="2"/>
  <c r="F1147" i="2"/>
  <c r="G1147" i="2"/>
  <c r="A1148" i="2"/>
  <c r="B1148" i="2"/>
  <c r="C1148" i="2"/>
  <c r="L1148" i="2" s="1"/>
  <c r="D1148" i="2"/>
  <c r="E1148" i="2"/>
  <c r="F1148" i="2"/>
  <c r="G1148" i="2"/>
  <c r="A1149" i="2"/>
  <c r="B1149" i="2"/>
  <c r="C1149" i="2"/>
  <c r="D1149" i="2"/>
  <c r="E1149" i="2"/>
  <c r="F1149" i="2"/>
  <c r="G1149" i="2"/>
  <c r="A1150" i="2"/>
  <c r="B1150" i="2"/>
  <c r="C1150" i="2"/>
  <c r="L1150" i="2" s="1"/>
  <c r="D1150" i="2"/>
  <c r="E1150" i="2"/>
  <c r="F1150" i="2"/>
  <c r="G1150" i="2"/>
  <c r="A1151" i="2"/>
  <c r="B1151" i="2"/>
  <c r="C1151" i="2"/>
  <c r="L1151" i="2" s="1"/>
  <c r="D1151" i="2"/>
  <c r="E1151" i="2"/>
  <c r="F1151" i="2"/>
  <c r="G1151" i="2"/>
  <c r="A1152" i="2"/>
  <c r="B1152" i="2"/>
  <c r="C1152" i="2"/>
  <c r="D1152" i="2"/>
  <c r="E1152" i="2"/>
  <c r="F1152" i="2"/>
  <c r="G1152" i="2"/>
  <c r="A1153" i="2"/>
  <c r="B1153" i="2"/>
  <c r="C1153" i="2"/>
  <c r="D1153" i="2"/>
  <c r="E1153" i="2"/>
  <c r="F1153" i="2"/>
  <c r="G1153" i="2"/>
  <c r="A1154" i="2"/>
  <c r="B1154" i="2"/>
  <c r="J1154" i="2" s="1"/>
  <c r="C1154" i="2"/>
  <c r="L1154" i="2" s="1"/>
  <c r="D1154" i="2"/>
  <c r="E1154" i="2"/>
  <c r="F1154" i="2"/>
  <c r="G1154" i="2"/>
  <c r="A1155" i="2"/>
  <c r="B1155" i="2"/>
  <c r="C1155" i="2"/>
  <c r="D1155" i="2"/>
  <c r="E1155" i="2"/>
  <c r="F1155" i="2"/>
  <c r="G1155" i="2"/>
  <c r="A1156" i="2"/>
  <c r="B1156" i="2"/>
  <c r="C1156" i="2"/>
  <c r="L1156" i="2" s="1"/>
  <c r="D1156" i="2"/>
  <c r="E1156" i="2"/>
  <c r="F1156" i="2"/>
  <c r="G1156" i="2"/>
  <c r="A1157" i="2"/>
  <c r="B1157" i="2"/>
  <c r="C1157" i="2"/>
  <c r="D1157" i="2"/>
  <c r="E1157" i="2"/>
  <c r="F1157" i="2"/>
  <c r="G1157" i="2"/>
  <c r="A1158" i="2"/>
  <c r="B1158" i="2"/>
  <c r="C1158" i="2"/>
  <c r="L1158" i="2" s="1"/>
  <c r="D1158" i="2"/>
  <c r="E1158" i="2"/>
  <c r="F1158" i="2"/>
  <c r="G1158" i="2"/>
  <c r="A1159" i="2"/>
  <c r="B1159" i="2"/>
  <c r="C1159" i="2"/>
  <c r="L1159" i="2" s="1"/>
  <c r="D1159" i="2"/>
  <c r="E1159" i="2"/>
  <c r="F1159" i="2"/>
  <c r="G1159" i="2"/>
  <c r="A1160" i="2"/>
  <c r="B1160" i="2"/>
  <c r="C1160" i="2"/>
  <c r="L1160" i="2" s="1"/>
  <c r="D1160" i="2"/>
  <c r="E1160" i="2"/>
  <c r="F1160" i="2"/>
  <c r="G1160" i="2"/>
  <c r="A1161" i="2"/>
  <c r="B1161" i="2"/>
  <c r="C1161" i="2"/>
  <c r="D1161" i="2"/>
  <c r="E1161" i="2"/>
  <c r="F1161" i="2"/>
  <c r="G1161" i="2"/>
  <c r="A1162" i="2"/>
  <c r="B1162" i="2"/>
  <c r="C1162" i="2"/>
  <c r="L1162" i="2" s="1"/>
  <c r="D1162" i="2"/>
  <c r="E1162" i="2"/>
  <c r="F1162" i="2"/>
  <c r="G1162" i="2"/>
  <c r="A1163" i="2"/>
  <c r="B1163" i="2"/>
  <c r="J1163" i="2" s="1"/>
  <c r="C1163" i="2"/>
  <c r="D1163" i="2"/>
  <c r="E1163" i="2"/>
  <c r="F1163" i="2"/>
  <c r="G1163" i="2"/>
  <c r="A1164" i="2"/>
  <c r="B1164" i="2"/>
  <c r="J1164" i="2" s="1"/>
  <c r="C1164" i="2"/>
  <c r="L1164" i="2" s="1"/>
  <c r="D1164" i="2"/>
  <c r="E1164" i="2"/>
  <c r="F1164" i="2"/>
  <c r="G1164" i="2"/>
  <c r="A1165" i="2"/>
  <c r="B1165" i="2"/>
  <c r="C1165" i="2"/>
  <c r="D1165" i="2"/>
  <c r="E1165" i="2"/>
  <c r="F1165" i="2"/>
  <c r="G1165" i="2"/>
  <c r="A1166" i="2"/>
  <c r="B1166" i="2"/>
  <c r="J1166" i="2" s="1"/>
  <c r="C1166" i="2"/>
  <c r="L1166" i="2" s="1"/>
  <c r="D1166" i="2"/>
  <c r="E1166" i="2"/>
  <c r="F1166" i="2"/>
  <c r="G1166" i="2"/>
  <c r="A1167" i="2"/>
  <c r="B1167" i="2"/>
  <c r="C1167" i="2"/>
  <c r="L1167" i="2" s="1"/>
  <c r="D1167" i="2"/>
  <c r="E1167" i="2"/>
  <c r="F1167" i="2"/>
  <c r="G1167" i="2"/>
  <c r="A1168" i="2"/>
  <c r="B1168" i="2"/>
  <c r="C1168" i="2"/>
  <c r="L1168" i="2" s="1"/>
  <c r="D1168" i="2"/>
  <c r="E1168" i="2"/>
  <c r="F1168" i="2"/>
  <c r="G1168" i="2"/>
  <c r="A1169" i="2"/>
  <c r="B1169" i="2"/>
  <c r="C1169" i="2"/>
  <c r="D1169" i="2"/>
  <c r="E1169" i="2"/>
  <c r="F1169" i="2"/>
  <c r="G1169" i="2"/>
  <c r="A1170" i="2"/>
  <c r="B1170" i="2"/>
  <c r="C1170" i="2"/>
  <c r="L1170" i="2" s="1"/>
  <c r="D1170" i="2"/>
  <c r="E1170" i="2"/>
  <c r="F1170" i="2"/>
  <c r="G1170" i="2"/>
  <c r="A1171" i="2"/>
  <c r="B1171" i="2"/>
  <c r="C1171" i="2"/>
  <c r="D1171" i="2"/>
  <c r="E1171" i="2"/>
  <c r="F1171" i="2"/>
  <c r="G1171" i="2"/>
  <c r="A1172" i="2"/>
  <c r="B1172" i="2"/>
  <c r="C1172" i="2"/>
  <c r="L1172" i="2" s="1"/>
  <c r="D1172" i="2"/>
  <c r="E1172" i="2"/>
  <c r="F1172" i="2"/>
  <c r="G1172" i="2"/>
  <c r="A1173" i="2"/>
  <c r="B1173" i="2"/>
  <c r="C1173" i="2"/>
  <c r="D1173" i="2"/>
  <c r="E1173" i="2"/>
  <c r="F1173" i="2"/>
  <c r="G1173" i="2"/>
  <c r="A1174" i="2"/>
  <c r="B1174" i="2"/>
  <c r="J1174" i="2" s="1"/>
  <c r="C1174" i="2"/>
  <c r="L1174" i="2" s="1"/>
  <c r="D1174" i="2"/>
  <c r="E1174" i="2"/>
  <c r="F1174" i="2"/>
  <c r="G1174" i="2"/>
  <c r="A1175" i="2"/>
  <c r="B1175" i="2"/>
  <c r="C1175" i="2"/>
  <c r="L1175" i="2" s="1"/>
  <c r="D1175" i="2"/>
  <c r="E1175" i="2"/>
  <c r="F1175" i="2"/>
  <c r="G1175" i="2"/>
  <c r="A1176" i="2"/>
  <c r="B1176" i="2"/>
  <c r="C1176" i="2"/>
  <c r="L1176" i="2" s="1"/>
  <c r="D1176" i="2"/>
  <c r="E1176" i="2"/>
  <c r="F1176" i="2"/>
  <c r="G1176" i="2"/>
  <c r="A1177" i="2"/>
  <c r="B1177" i="2"/>
  <c r="C1177" i="2"/>
  <c r="D1177" i="2"/>
  <c r="E1177" i="2"/>
  <c r="F1177" i="2"/>
  <c r="G1177" i="2"/>
  <c r="A1178" i="2"/>
  <c r="B1178" i="2"/>
  <c r="C1178" i="2"/>
  <c r="L1178" i="2" s="1"/>
  <c r="D1178" i="2"/>
  <c r="E1178" i="2"/>
  <c r="F1178" i="2"/>
  <c r="G1178" i="2"/>
  <c r="A1179" i="2"/>
  <c r="B1179" i="2"/>
  <c r="C1179" i="2"/>
  <c r="D1179" i="2"/>
  <c r="E1179" i="2"/>
  <c r="F1179" i="2"/>
  <c r="G1179" i="2"/>
  <c r="A1180" i="2"/>
  <c r="B1180" i="2"/>
  <c r="C1180" i="2"/>
  <c r="L1180" i="2" s="1"/>
  <c r="D1180" i="2"/>
  <c r="E1180" i="2"/>
  <c r="F1180" i="2"/>
  <c r="G1180" i="2"/>
  <c r="A1181" i="2"/>
  <c r="B1181" i="2"/>
  <c r="C1181" i="2"/>
  <c r="D1181" i="2"/>
  <c r="E1181" i="2"/>
  <c r="F1181" i="2"/>
  <c r="G1181" i="2"/>
  <c r="A1182" i="2"/>
  <c r="B1182" i="2"/>
  <c r="C1182" i="2"/>
  <c r="L1182" i="2" s="1"/>
  <c r="D1182" i="2"/>
  <c r="E1182" i="2"/>
  <c r="F1182" i="2"/>
  <c r="G1182" i="2"/>
  <c r="A1183" i="2"/>
  <c r="B1183" i="2"/>
  <c r="C1183" i="2"/>
  <c r="L1183" i="2" s="1"/>
  <c r="D1183" i="2"/>
  <c r="E1183" i="2"/>
  <c r="F1183" i="2"/>
  <c r="G1183" i="2"/>
  <c r="A1184" i="2"/>
  <c r="B1184" i="2"/>
  <c r="C1184" i="2"/>
  <c r="L1184" i="2" s="1"/>
  <c r="D1184" i="2"/>
  <c r="E1184" i="2"/>
  <c r="F1184" i="2"/>
  <c r="G1184" i="2"/>
  <c r="A1185" i="2"/>
  <c r="B1185" i="2"/>
  <c r="C1185" i="2"/>
  <c r="D1185" i="2"/>
  <c r="E1185" i="2"/>
  <c r="F1185" i="2"/>
  <c r="G1185" i="2"/>
  <c r="A1186" i="2"/>
  <c r="B1186" i="2"/>
  <c r="C1186" i="2"/>
  <c r="L1186" i="2" s="1"/>
  <c r="D1186" i="2"/>
  <c r="E1186" i="2"/>
  <c r="F1186" i="2"/>
  <c r="G1186" i="2"/>
  <c r="A1187" i="2"/>
  <c r="B1187" i="2"/>
  <c r="C1187" i="2"/>
  <c r="D1187" i="2"/>
  <c r="E1187" i="2"/>
  <c r="F1187" i="2"/>
  <c r="G1187" i="2"/>
  <c r="A1188" i="2"/>
  <c r="B1188" i="2"/>
  <c r="C1188" i="2"/>
  <c r="L1188" i="2" s="1"/>
  <c r="D1188" i="2"/>
  <c r="E1188" i="2"/>
  <c r="F1188" i="2"/>
  <c r="G1188" i="2"/>
  <c r="A1189" i="2"/>
  <c r="B1189" i="2"/>
  <c r="C1189" i="2"/>
  <c r="D1189" i="2"/>
  <c r="E1189" i="2"/>
  <c r="F1189" i="2"/>
  <c r="G1189" i="2"/>
  <c r="A1190" i="2"/>
  <c r="B1190" i="2"/>
  <c r="C1190" i="2"/>
  <c r="L1190" i="2" s="1"/>
  <c r="D1190" i="2"/>
  <c r="E1190" i="2"/>
  <c r="F1190" i="2"/>
  <c r="G1190" i="2"/>
  <c r="A1191" i="2"/>
  <c r="B1191" i="2"/>
  <c r="C1191" i="2"/>
  <c r="L1191" i="2" s="1"/>
  <c r="D1191" i="2"/>
  <c r="E1191" i="2"/>
  <c r="F1191" i="2"/>
  <c r="G1191" i="2"/>
  <c r="A1192" i="2"/>
  <c r="B1192" i="2"/>
  <c r="C1192" i="2"/>
  <c r="L1192" i="2" s="1"/>
  <c r="D1192" i="2"/>
  <c r="E1192" i="2"/>
  <c r="F1192" i="2"/>
  <c r="G1192" i="2"/>
  <c r="A1193" i="2"/>
  <c r="B1193" i="2"/>
  <c r="C1193" i="2"/>
  <c r="D1193" i="2"/>
  <c r="E1193" i="2"/>
  <c r="F1193" i="2"/>
  <c r="G1193" i="2"/>
  <c r="A1194" i="2"/>
  <c r="B1194" i="2"/>
  <c r="J1194" i="2" s="1"/>
  <c r="C1194" i="2"/>
  <c r="L1194" i="2" s="1"/>
  <c r="D1194" i="2"/>
  <c r="E1194" i="2"/>
  <c r="F1194" i="2"/>
  <c r="G1194" i="2"/>
  <c r="A1195" i="2"/>
  <c r="B1195" i="2"/>
  <c r="C1195" i="2"/>
  <c r="D1195" i="2"/>
  <c r="E1195" i="2"/>
  <c r="F1195" i="2"/>
  <c r="G1195" i="2"/>
  <c r="A1196" i="2"/>
  <c r="B1196" i="2"/>
  <c r="C1196" i="2"/>
  <c r="L1196" i="2" s="1"/>
  <c r="D1196" i="2"/>
  <c r="E1196" i="2"/>
  <c r="F1196" i="2"/>
  <c r="G1196" i="2"/>
  <c r="A1197" i="2"/>
  <c r="B1197" i="2"/>
  <c r="C1197" i="2"/>
  <c r="D1197" i="2"/>
  <c r="E1197" i="2"/>
  <c r="F1197" i="2"/>
  <c r="G1197" i="2"/>
  <c r="A1198" i="2"/>
  <c r="B1198" i="2"/>
  <c r="C1198" i="2"/>
  <c r="L1198" i="2" s="1"/>
  <c r="D1198" i="2"/>
  <c r="E1198" i="2"/>
  <c r="F1198" i="2"/>
  <c r="G1198" i="2"/>
  <c r="A1199" i="2"/>
  <c r="B1199" i="2"/>
  <c r="C1199" i="2"/>
  <c r="L1199" i="2" s="1"/>
  <c r="D1199" i="2"/>
  <c r="E1199" i="2"/>
  <c r="F1199" i="2"/>
  <c r="G1199" i="2"/>
  <c r="A1200" i="2"/>
  <c r="B1200" i="2"/>
  <c r="C1200" i="2"/>
  <c r="L1200" i="2" s="1"/>
  <c r="D1200" i="2"/>
  <c r="E1200" i="2"/>
  <c r="F1200" i="2"/>
  <c r="G1200" i="2"/>
  <c r="A1201" i="2"/>
  <c r="B1201" i="2"/>
  <c r="C1201" i="2"/>
  <c r="D1201" i="2"/>
  <c r="E1201" i="2"/>
  <c r="F1201" i="2"/>
  <c r="G1201" i="2"/>
  <c r="A1202" i="2"/>
  <c r="B1202" i="2"/>
  <c r="C1202" i="2"/>
  <c r="L1202" i="2" s="1"/>
  <c r="D1202" i="2"/>
  <c r="E1202" i="2"/>
  <c r="F1202" i="2"/>
  <c r="G1202" i="2"/>
  <c r="A1203" i="2"/>
  <c r="B1203" i="2"/>
  <c r="C1203" i="2"/>
  <c r="D1203" i="2"/>
  <c r="E1203" i="2"/>
  <c r="F1203" i="2"/>
  <c r="G1203" i="2"/>
  <c r="A1204" i="2"/>
  <c r="B1204" i="2"/>
  <c r="C1204" i="2"/>
  <c r="L1204" i="2" s="1"/>
  <c r="D1204" i="2"/>
  <c r="E1204" i="2"/>
  <c r="F1204" i="2"/>
  <c r="G1204" i="2"/>
  <c r="A1205" i="2"/>
  <c r="B1205" i="2"/>
  <c r="H1205" i="2" s="1" a="1"/>
  <c r="H1205" i="2" s="1"/>
  <c r="C1205" i="2"/>
  <c r="D1205" i="2"/>
  <c r="E1205" i="2"/>
  <c r="F1205" i="2"/>
  <c r="G1205" i="2"/>
  <c r="A1206" i="2"/>
  <c r="B1206" i="2"/>
  <c r="C1206" i="2"/>
  <c r="L1206" i="2" s="1"/>
  <c r="D1206" i="2"/>
  <c r="E1206" i="2"/>
  <c r="F1206" i="2"/>
  <c r="G1206" i="2"/>
  <c r="A1207" i="2"/>
  <c r="B1207" i="2"/>
  <c r="C1207" i="2"/>
  <c r="L1207" i="2" s="1"/>
  <c r="D1207" i="2"/>
  <c r="E1207" i="2"/>
  <c r="F1207" i="2"/>
  <c r="G1207" i="2"/>
  <c r="A1208" i="2"/>
  <c r="B1208" i="2"/>
  <c r="C1208" i="2"/>
  <c r="L1208" i="2" s="1"/>
  <c r="D1208" i="2"/>
  <c r="E1208" i="2"/>
  <c r="F1208" i="2"/>
  <c r="G1208" i="2"/>
  <c r="A1209" i="2"/>
  <c r="B1209" i="2"/>
  <c r="C1209" i="2"/>
  <c r="D1209" i="2"/>
  <c r="E1209" i="2"/>
  <c r="F1209" i="2"/>
  <c r="G1209" i="2"/>
  <c r="A1210" i="2"/>
  <c r="B1210" i="2"/>
  <c r="C1210" i="2"/>
  <c r="L1210" i="2" s="1"/>
  <c r="D1210" i="2"/>
  <c r="E1210" i="2"/>
  <c r="F1210" i="2"/>
  <c r="G1210" i="2"/>
  <c r="A1211" i="2"/>
  <c r="B1211" i="2"/>
  <c r="C1211" i="2"/>
  <c r="D1211" i="2"/>
  <c r="E1211" i="2"/>
  <c r="F1211" i="2"/>
  <c r="G1211" i="2"/>
  <c r="A1212" i="2"/>
  <c r="B1212" i="2"/>
  <c r="J1212" i="2" s="1"/>
  <c r="C1212" i="2"/>
  <c r="L1212" i="2" s="1"/>
  <c r="D1212" i="2"/>
  <c r="E1212" i="2"/>
  <c r="F1212" i="2"/>
  <c r="G1212" i="2"/>
  <c r="A1213" i="2"/>
  <c r="B1213" i="2"/>
  <c r="C1213" i="2"/>
  <c r="D1213" i="2"/>
  <c r="E1213" i="2"/>
  <c r="F1213" i="2"/>
  <c r="G1213" i="2"/>
  <c r="A1214" i="2"/>
  <c r="B1214" i="2"/>
  <c r="C1214" i="2"/>
  <c r="L1214" i="2" s="1"/>
  <c r="D1214" i="2"/>
  <c r="E1214" i="2"/>
  <c r="F1214" i="2"/>
  <c r="G1214" i="2"/>
  <c r="A1215" i="2"/>
  <c r="B1215" i="2"/>
  <c r="C1215" i="2"/>
  <c r="L1215" i="2" s="1"/>
  <c r="D1215" i="2"/>
  <c r="E1215" i="2"/>
  <c r="F1215" i="2"/>
  <c r="G1215" i="2"/>
  <c r="A1216" i="2"/>
  <c r="B1216" i="2"/>
  <c r="C1216" i="2"/>
  <c r="L1216" i="2" s="1"/>
  <c r="D1216" i="2"/>
  <c r="E1216" i="2"/>
  <c r="F1216" i="2"/>
  <c r="G1216" i="2"/>
  <c r="A1217" i="2"/>
  <c r="B1217" i="2"/>
  <c r="C1217" i="2"/>
  <c r="D1217" i="2"/>
  <c r="E1217" i="2"/>
  <c r="F1217" i="2"/>
  <c r="G1217" i="2"/>
  <c r="A1218" i="2"/>
  <c r="B1218" i="2"/>
  <c r="H1218" i="2" s="1" a="1"/>
  <c r="H1218" i="2" s="1"/>
  <c r="C1218" i="2"/>
  <c r="L1218" i="2" s="1"/>
  <c r="D1218" i="2"/>
  <c r="E1218" i="2"/>
  <c r="F1218" i="2"/>
  <c r="G1218" i="2"/>
  <c r="A1219" i="2"/>
  <c r="B1219" i="2"/>
  <c r="C1219" i="2"/>
  <c r="D1219" i="2"/>
  <c r="E1219" i="2"/>
  <c r="F1219" i="2"/>
  <c r="G1219" i="2"/>
  <c r="A1220" i="2"/>
  <c r="B1220" i="2"/>
  <c r="C1220" i="2"/>
  <c r="L1220" i="2" s="1"/>
  <c r="D1220" i="2"/>
  <c r="E1220" i="2"/>
  <c r="F1220" i="2"/>
  <c r="G1220" i="2"/>
  <c r="A1221" i="2"/>
  <c r="B1221" i="2"/>
  <c r="C1221" i="2"/>
  <c r="D1221" i="2"/>
  <c r="E1221" i="2"/>
  <c r="F1221" i="2"/>
  <c r="G1221" i="2"/>
  <c r="A1222" i="2"/>
  <c r="B1222" i="2"/>
  <c r="C1222" i="2"/>
  <c r="L1222" i="2" s="1"/>
  <c r="D1222" i="2"/>
  <c r="E1222" i="2"/>
  <c r="F1222" i="2"/>
  <c r="G1222" i="2"/>
  <c r="A1223" i="2"/>
  <c r="B1223" i="2"/>
  <c r="C1223" i="2"/>
  <c r="L1223" i="2" s="1"/>
  <c r="D1223" i="2"/>
  <c r="E1223" i="2"/>
  <c r="F1223" i="2"/>
  <c r="G1223" i="2"/>
  <c r="A1224" i="2"/>
  <c r="B1224" i="2"/>
  <c r="C1224" i="2"/>
  <c r="L1224" i="2" s="1"/>
  <c r="D1224" i="2"/>
  <c r="E1224" i="2"/>
  <c r="F1224" i="2"/>
  <c r="G1224" i="2"/>
  <c r="A1225" i="2"/>
  <c r="B1225" i="2"/>
  <c r="C1225" i="2"/>
  <c r="D1225" i="2"/>
  <c r="E1225" i="2"/>
  <c r="F1225" i="2"/>
  <c r="G1225" i="2"/>
  <c r="A1226" i="2"/>
  <c r="B1226" i="2"/>
  <c r="C1226" i="2"/>
  <c r="L1226" i="2" s="1"/>
  <c r="D1226" i="2"/>
  <c r="E1226" i="2"/>
  <c r="F1226" i="2"/>
  <c r="G1226" i="2"/>
  <c r="A1227" i="2"/>
  <c r="B1227" i="2"/>
  <c r="J1227" i="2" s="1"/>
  <c r="C1227" i="2"/>
  <c r="D1227" i="2"/>
  <c r="E1227" i="2"/>
  <c r="F1227" i="2"/>
  <c r="G1227" i="2"/>
  <c r="A1228" i="2"/>
  <c r="B1228" i="2"/>
  <c r="C1228" i="2"/>
  <c r="L1228" i="2" s="1"/>
  <c r="D1228" i="2"/>
  <c r="E1228" i="2"/>
  <c r="F1228" i="2"/>
  <c r="G1228" i="2"/>
  <c r="A1229" i="2"/>
  <c r="B1229" i="2"/>
  <c r="C1229" i="2"/>
  <c r="D1229" i="2"/>
  <c r="E1229" i="2"/>
  <c r="F1229" i="2"/>
  <c r="G1229" i="2"/>
  <c r="A1230" i="2"/>
  <c r="B1230" i="2"/>
  <c r="C1230" i="2"/>
  <c r="L1230" i="2" s="1"/>
  <c r="D1230" i="2"/>
  <c r="E1230" i="2"/>
  <c r="F1230" i="2"/>
  <c r="G1230" i="2"/>
  <c r="A1231" i="2"/>
  <c r="B1231" i="2"/>
  <c r="C1231" i="2"/>
  <c r="L1231" i="2" s="1"/>
  <c r="D1231" i="2"/>
  <c r="E1231" i="2"/>
  <c r="F1231" i="2"/>
  <c r="G1231" i="2"/>
  <c r="A1232" i="2"/>
  <c r="B1232" i="2"/>
  <c r="C1232" i="2"/>
  <c r="L1232" i="2" s="1"/>
  <c r="D1232" i="2"/>
  <c r="E1232" i="2"/>
  <c r="F1232" i="2"/>
  <c r="G1232" i="2"/>
  <c r="A1233" i="2"/>
  <c r="B1233" i="2"/>
  <c r="C1233" i="2"/>
  <c r="D1233" i="2"/>
  <c r="E1233" i="2"/>
  <c r="F1233" i="2"/>
  <c r="G1233" i="2"/>
  <c r="A1234" i="2"/>
  <c r="B1234" i="2"/>
  <c r="C1234" i="2"/>
  <c r="L1234" i="2" s="1"/>
  <c r="D1234" i="2"/>
  <c r="E1234" i="2"/>
  <c r="F1234" i="2"/>
  <c r="G1234" i="2"/>
  <c r="A1235" i="2"/>
  <c r="B1235" i="2"/>
  <c r="C1235" i="2"/>
  <c r="D1235" i="2"/>
  <c r="E1235" i="2"/>
  <c r="F1235" i="2"/>
  <c r="G1235" i="2"/>
  <c r="A1236" i="2"/>
  <c r="B1236" i="2"/>
  <c r="C1236" i="2"/>
  <c r="L1236" i="2" s="1"/>
  <c r="D1236" i="2"/>
  <c r="E1236" i="2"/>
  <c r="F1236" i="2"/>
  <c r="G1236" i="2"/>
  <c r="A1237" i="2"/>
  <c r="B1237" i="2"/>
  <c r="C1237" i="2"/>
  <c r="D1237" i="2"/>
  <c r="E1237" i="2"/>
  <c r="F1237" i="2"/>
  <c r="G1237" i="2"/>
  <c r="A1238" i="2"/>
  <c r="B1238" i="2"/>
  <c r="C1238" i="2"/>
  <c r="L1238" i="2" s="1"/>
  <c r="D1238" i="2"/>
  <c r="E1238" i="2"/>
  <c r="F1238" i="2"/>
  <c r="G1238" i="2"/>
  <c r="A1239" i="2"/>
  <c r="B1239" i="2"/>
  <c r="C1239" i="2"/>
  <c r="L1239" i="2" s="1"/>
  <c r="D1239" i="2"/>
  <c r="E1239" i="2"/>
  <c r="F1239" i="2"/>
  <c r="G1239" i="2"/>
  <c r="A1240" i="2"/>
  <c r="B1240" i="2"/>
  <c r="C1240" i="2"/>
  <c r="L1240" i="2" s="1"/>
  <c r="D1240" i="2"/>
  <c r="E1240" i="2"/>
  <c r="F1240" i="2"/>
  <c r="G1240" i="2"/>
  <c r="A1241" i="2"/>
  <c r="B1241" i="2"/>
  <c r="C1241" i="2"/>
  <c r="D1241" i="2"/>
  <c r="E1241" i="2"/>
  <c r="F1241" i="2"/>
  <c r="G1241" i="2"/>
  <c r="A1242" i="2"/>
  <c r="B1242" i="2"/>
  <c r="C1242" i="2"/>
  <c r="L1242" i="2" s="1"/>
  <c r="D1242" i="2"/>
  <c r="E1242" i="2"/>
  <c r="F1242" i="2"/>
  <c r="G1242" i="2"/>
  <c r="A1243" i="2"/>
  <c r="B1243" i="2"/>
  <c r="C1243" i="2"/>
  <c r="D1243" i="2"/>
  <c r="E1243" i="2"/>
  <c r="F1243" i="2"/>
  <c r="G1243" i="2"/>
  <c r="A1244" i="2"/>
  <c r="B1244" i="2"/>
  <c r="C1244" i="2"/>
  <c r="L1244" i="2" s="1"/>
  <c r="D1244" i="2"/>
  <c r="E1244" i="2"/>
  <c r="F1244" i="2"/>
  <c r="G1244" i="2"/>
  <c r="A1245" i="2"/>
  <c r="B1245" i="2"/>
  <c r="C1245" i="2"/>
  <c r="D1245" i="2"/>
  <c r="E1245" i="2"/>
  <c r="F1245" i="2"/>
  <c r="G1245" i="2"/>
  <c r="A1246" i="2"/>
  <c r="B1246" i="2"/>
  <c r="C1246" i="2"/>
  <c r="L1246" i="2" s="1"/>
  <c r="D1246" i="2"/>
  <c r="E1246" i="2"/>
  <c r="F1246" i="2"/>
  <c r="G1246" i="2"/>
  <c r="A1247" i="2"/>
  <c r="B1247" i="2"/>
  <c r="C1247" i="2"/>
  <c r="L1247" i="2" s="1"/>
  <c r="D1247" i="2"/>
  <c r="E1247" i="2"/>
  <c r="F1247" i="2"/>
  <c r="G1247" i="2"/>
  <c r="A1248" i="2"/>
  <c r="B1248" i="2"/>
  <c r="C1248" i="2"/>
  <c r="L1248" i="2" s="1"/>
  <c r="D1248" i="2"/>
  <c r="E1248" i="2"/>
  <c r="F1248" i="2"/>
  <c r="G1248" i="2"/>
  <c r="A1249" i="2"/>
  <c r="B1249" i="2"/>
  <c r="J1249" i="2" s="1"/>
  <c r="C1249" i="2"/>
  <c r="D1249" i="2"/>
  <c r="E1249" i="2"/>
  <c r="F1249" i="2"/>
  <c r="G1249" i="2"/>
  <c r="A1250" i="2"/>
  <c r="B1250" i="2"/>
  <c r="J1250" i="2" s="1"/>
  <c r="C1250" i="2"/>
  <c r="L1250" i="2" s="1"/>
  <c r="D1250" i="2"/>
  <c r="E1250" i="2"/>
  <c r="F1250" i="2"/>
  <c r="G1250" i="2"/>
  <c r="A1251" i="2"/>
  <c r="B1251" i="2"/>
  <c r="C1251" i="2"/>
  <c r="D1251" i="2"/>
  <c r="E1251" i="2"/>
  <c r="F1251" i="2"/>
  <c r="G1251" i="2"/>
  <c r="A1252" i="2"/>
  <c r="B1252" i="2"/>
  <c r="C1252" i="2"/>
  <c r="L1252" i="2" s="1"/>
  <c r="D1252" i="2"/>
  <c r="E1252" i="2"/>
  <c r="F1252" i="2"/>
  <c r="G1252" i="2"/>
  <c r="A1253" i="2"/>
  <c r="B1253" i="2"/>
  <c r="C1253" i="2"/>
  <c r="D1253" i="2"/>
  <c r="E1253" i="2"/>
  <c r="F1253" i="2"/>
  <c r="G1253" i="2"/>
  <c r="A1254" i="2"/>
  <c r="B1254" i="2"/>
  <c r="C1254" i="2"/>
  <c r="L1254" i="2" s="1"/>
  <c r="D1254" i="2"/>
  <c r="E1254" i="2"/>
  <c r="F1254" i="2"/>
  <c r="G1254" i="2"/>
  <c r="A1255" i="2"/>
  <c r="B1255" i="2"/>
  <c r="J1255" i="2" s="1"/>
  <c r="C1255" i="2"/>
  <c r="L1255" i="2" s="1"/>
  <c r="D1255" i="2"/>
  <c r="E1255" i="2"/>
  <c r="F1255" i="2"/>
  <c r="G1255" i="2"/>
  <c r="A1256" i="2"/>
  <c r="B1256" i="2"/>
  <c r="C1256" i="2"/>
  <c r="L1256" i="2" s="1"/>
  <c r="D1256" i="2"/>
  <c r="E1256" i="2"/>
  <c r="F1256" i="2"/>
  <c r="G1256" i="2"/>
  <c r="A1257" i="2"/>
  <c r="B1257" i="2"/>
  <c r="C1257" i="2"/>
  <c r="D1257" i="2"/>
  <c r="E1257" i="2"/>
  <c r="F1257" i="2"/>
  <c r="G1257" i="2"/>
  <c r="A1258" i="2"/>
  <c r="B1258" i="2"/>
  <c r="J1258" i="2" s="1"/>
  <c r="C1258" i="2"/>
  <c r="L1258" i="2" s="1"/>
  <c r="D1258" i="2"/>
  <c r="E1258" i="2"/>
  <c r="F1258" i="2"/>
  <c r="G1258" i="2"/>
  <c r="A1259" i="2"/>
  <c r="B1259" i="2"/>
  <c r="C1259" i="2"/>
  <c r="D1259" i="2"/>
  <c r="E1259" i="2"/>
  <c r="F1259" i="2"/>
  <c r="G1259" i="2"/>
  <c r="A1260" i="2"/>
  <c r="B1260" i="2"/>
  <c r="J1260" i="2" s="1"/>
  <c r="C1260" i="2"/>
  <c r="L1260" i="2" s="1"/>
  <c r="D1260" i="2"/>
  <c r="E1260" i="2"/>
  <c r="F1260" i="2"/>
  <c r="G1260" i="2"/>
  <c r="A1261" i="2"/>
  <c r="B1261" i="2"/>
  <c r="C1261" i="2"/>
  <c r="D1261" i="2"/>
  <c r="E1261" i="2"/>
  <c r="F1261" i="2"/>
  <c r="G1261" i="2"/>
  <c r="A1262" i="2"/>
  <c r="B1262" i="2"/>
  <c r="C1262" i="2"/>
  <c r="L1262" i="2" s="1"/>
  <c r="D1262" i="2"/>
  <c r="E1262" i="2"/>
  <c r="F1262" i="2"/>
  <c r="G1262" i="2"/>
  <c r="A1263" i="2"/>
  <c r="B1263" i="2"/>
  <c r="J1263" i="2" s="1"/>
  <c r="C1263" i="2"/>
  <c r="L1263" i="2" s="1"/>
  <c r="D1263" i="2"/>
  <c r="E1263" i="2"/>
  <c r="F1263" i="2"/>
  <c r="G1263" i="2"/>
  <c r="A1264" i="2"/>
  <c r="B1264" i="2"/>
  <c r="J1264" i="2" s="1"/>
  <c r="C1264" i="2"/>
  <c r="L1264" i="2" s="1"/>
  <c r="D1264" i="2"/>
  <c r="E1264" i="2"/>
  <c r="F1264" i="2"/>
  <c r="G1264" i="2"/>
  <c r="A1265" i="2"/>
  <c r="B1265" i="2"/>
  <c r="C1265" i="2"/>
  <c r="D1265" i="2"/>
  <c r="E1265" i="2"/>
  <c r="F1265" i="2"/>
  <c r="G1265" i="2"/>
  <c r="A1266" i="2"/>
  <c r="B1266" i="2"/>
  <c r="J1266" i="2" s="1"/>
  <c r="C1266" i="2"/>
  <c r="L1266" i="2" s="1"/>
  <c r="D1266" i="2"/>
  <c r="E1266" i="2"/>
  <c r="F1266" i="2"/>
  <c r="G1266" i="2"/>
  <c r="A1267" i="2"/>
  <c r="B1267" i="2"/>
  <c r="C1267" i="2"/>
  <c r="D1267" i="2"/>
  <c r="E1267" i="2"/>
  <c r="F1267" i="2"/>
  <c r="G1267" i="2"/>
  <c r="A1268" i="2"/>
  <c r="B1268" i="2"/>
  <c r="C1268" i="2"/>
  <c r="L1268" i="2" s="1"/>
  <c r="D1268" i="2"/>
  <c r="E1268" i="2"/>
  <c r="F1268" i="2"/>
  <c r="G1268" i="2"/>
  <c r="A1269" i="2"/>
  <c r="B1269" i="2"/>
  <c r="C1269" i="2"/>
  <c r="D1269" i="2"/>
  <c r="E1269" i="2"/>
  <c r="F1269" i="2"/>
  <c r="G1269" i="2"/>
  <c r="A1270" i="2"/>
  <c r="B1270" i="2"/>
  <c r="C1270" i="2"/>
  <c r="L1270" i="2" s="1"/>
  <c r="D1270" i="2"/>
  <c r="E1270" i="2"/>
  <c r="F1270" i="2"/>
  <c r="G1270" i="2"/>
  <c r="A1271" i="2"/>
  <c r="B1271" i="2"/>
  <c r="C1271" i="2"/>
  <c r="L1271" i="2" s="1"/>
  <c r="D1271" i="2"/>
  <c r="E1271" i="2"/>
  <c r="F1271" i="2"/>
  <c r="G1271" i="2"/>
  <c r="A1272" i="2"/>
  <c r="B1272" i="2"/>
  <c r="C1272" i="2"/>
  <c r="L1272" i="2" s="1"/>
  <c r="D1272" i="2"/>
  <c r="E1272" i="2"/>
  <c r="F1272" i="2"/>
  <c r="G1272" i="2"/>
  <c r="A1273" i="2"/>
  <c r="B1273" i="2"/>
  <c r="C1273" i="2"/>
  <c r="D1273" i="2"/>
  <c r="E1273" i="2"/>
  <c r="F1273" i="2"/>
  <c r="G1273" i="2"/>
  <c r="A1274" i="2"/>
  <c r="B1274" i="2"/>
  <c r="H1274" i="2" s="1" a="1"/>
  <c r="H1274" i="2" s="1"/>
  <c r="C1274" i="2"/>
  <c r="L1274" i="2" s="1"/>
  <c r="D1274" i="2"/>
  <c r="E1274" i="2"/>
  <c r="F1274" i="2"/>
  <c r="G1274" i="2"/>
  <c r="A1275" i="2"/>
  <c r="B1275" i="2"/>
  <c r="C1275" i="2"/>
  <c r="D1275" i="2"/>
  <c r="E1275" i="2"/>
  <c r="F1275" i="2"/>
  <c r="G1275" i="2"/>
  <c r="A1276" i="2"/>
  <c r="B1276" i="2"/>
  <c r="C1276" i="2"/>
  <c r="L1276" i="2" s="1"/>
  <c r="D1276" i="2"/>
  <c r="E1276" i="2"/>
  <c r="F1276" i="2"/>
  <c r="G1276" i="2"/>
  <c r="A1277" i="2"/>
  <c r="B1277" i="2"/>
  <c r="C1277" i="2"/>
  <c r="D1277" i="2"/>
  <c r="E1277" i="2"/>
  <c r="F1277" i="2"/>
  <c r="G1277" i="2"/>
  <c r="A1278" i="2"/>
  <c r="B1278" i="2"/>
  <c r="C1278" i="2"/>
  <c r="L1278" i="2" s="1"/>
  <c r="D1278" i="2"/>
  <c r="E1278" i="2"/>
  <c r="F1278" i="2"/>
  <c r="G1278" i="2"/>
  <c r="A1279" i="2"/>
  <c r="B1279" i="2"/>
  <c r="C1279" i="2"/>
  <c r="L1279" i="2" s="1"/>
  <c r="D1279" i="2"/>
  <c r="E1279" i="2"/>
  <c r="F1279" i="2"/>
  <c r="G1279" i="2"/>
  <c r="A1280" i="2"/>
  <c r="B1280" i="2"/>
  <c r="J1280" i="2" s="1"/>
  <c r="C1280" i="2"/>
  <c r="L1280" i="2" s="1"/>
  <c r="D1280" i="2"/>
  <c r="E1280" i="2"/>
  <c r="F1280" i="2"/>
  <c r="G1280" i="2"/>
  <c r="A1281" i="2"/>
  <c r="B1281" i="2"/>
  <c r="C1281" i="2"/>
  <c r="D1281" i="2"/>
  <c r="E1281" i="2"/>
  <c r="F1281" i="2"/>
  <c r="G1281" i="2"/>
  <c r="A1282" i="2"/>
  <c r="B1282" i="2"/>
  <c r="C1282" i="2"/>
  <c r="L1282" i="2" s="1"/>
  <c r="D1282" i="2"/>
  <c r="E1282" i="2"/>
  <c r="F1282" i="2"/>
  <c r="G1282" i="2"/>
  <c r="A1283" i="2"/>
  <c r="B1283" i="2"/>
  <c r="C1283" i="2"/>
  <c r="D1283" i="2"/>
  <c r="E1283" i="2"/>
  <c r="F1283" i="2"/>
  <c r="G1283" i="2"/>
  <c r="A1284" i="2"/>
  <c r="B1284" i="2"/>
  <c r="C1284" i="2"/>
  <c r="L1284" i="2" s="1"/>
  <c r="D1284" i="2"/>
  <c r="E1284" i="2"/>
  <c r="F1284" i="2"/>
  <c r="G1284" i="2"/>
  <c r="A1285" i="2"/>
  <c r="B1285" i="2"/>
  <c r="C1285" i="2"/>
  <c r="D1285" i="2"/>
  <c r="E1285" i="2"/>
  <c r="F1285" i="2"/>
  <c r="G1285" i="2"/>
  <c r="A1286" i="2"/>
  <c r="B1286" i="2"/>
  <c r="C1286" i="2"/>
  <c r="L1286" i="2" s="1"/>
  <c r="D1286" i="2"/>
  <c r="E1286" i="2"/>
  <c r="F1286" i="2"/>
  <c r="G1286" i="2"/>
  <c r="A1287" i="2"/>
  <c r="B1287" i="2"/>
  <c r="C1287" i="2"/>
  <c r="L1287" i="2" s="1"/>
  <c r="D1287" i="2"/>
  <c r="E1287" i="2"/>
  <c r="F1287" i="2"/>
  <c r="G1287" i="2"/>
  <c r="A1288" i="2"/>
  <c r="B1288" i="2"/>
  <c r="C1288" i="2"/>
  <c r="L1288" i="2" s="1"/>
  <c r="D1288" i="2"/>
  <c r="E1288" i="2"/>
  <c r="F1288" i="2"/>
  <c r="G1288" i="2"/>
  <c r="A1289" i="2"/>
  <c r="B1289" i="2"/>
  <c r="C1289" i="2"/>
  <c r="D1289" i="2"/>
  <c r="E1289" i="2"/>
  <c r="F1289" i="2"/>
  <c r="G1289" i="2"/>
  <c r="A1290" i="2"/>
  <c r="B1290" i="2"/>
  <c r="C1290" i="2"/>
  <c r="L1290" i="2" s="1"/>
  <c r="D1290" i="2"/>
  <c r="E1290" i="2"/>
  <c r="F1290" i="2"/>
  <c r="G1290" i="2"/>
  <c r="A1291" i="2"/>
  <c r="B1291" i="2"/>
  <c r="C1291" i="2"/>
  <c r="D1291" i="2"/>
  <c r="E1291" i="2"/>
  <c r="F1291" i="2"/>
  <c r="G1291" i="2"/>
  <c r="A1292" i="2"/>
  <c r="B1292" i="2"/>
  <c r="J1292" i="2" s="1"/>
  <c r="C1292" i="2"/>
  <c r="L1292" i="2" s="1"/>
  <c r="D1292" i="2"/>
  <c r="E1292" i="2"/>
  <c r="F1292" i="2"/>
  <c r="G1292" i="2"/>
  <c r="A1293" i="2"/>
  <c r="B1293" i="2"/>
  <c r="C1293" i="2"/>
  <c r="D1293" i="2"/>
  <c r="E1293" i="2"/>
  <c r="F1293" i="2"/>
  <c r="G1293" i="2"/>
  <c r="A1294" i="2"/>
  <c r="B1294" i="2"/>
  <c r="C1294" i="2"/>
  <c r="L1294" i="2" s="1"/>
  <c r="D1294" i="2"/>
  <c r="E1294" i="2"/>
  <c r="F1294" i="2"/>
  <c r="G1294" i="2"/>
  <c r="A1295" i="2"/>
  <c r="B1295" i="2"/>
  <c r="C1295" i="2"/>
  <c r="L1295" i="2" s="1"/>
  <c r="D1295" i="2"/>
  <c r="E1295" i="2"/>
  <c r="F1295" i="2"/>
  <c r="G1295" i="2"/>
  <c r="A1296" i="2"/>
  <c r="B1296" i="2"/>
  <c r="C1296" i="2"/>
  <c r="L1296" i="2" s="1"/>
  <c r="D1296" i="2"/>
  <c r="E1296" i="2"/>
  <c r="F1296" i="2"/>
  <c r="G1296" i="2"/>
  <c r="A1297" i="2"/>
  <c r="B1297" i="2"/>
  <c r="C1297" i="2"/>
  <c r="D1297" i="2"/>
  <c r="E1297" i="2"/>
  <c r="F1297" i="2"/>
  <c r="G1297" i="2"/>
  <c r="A1298" i="2"/>
  <c r="B1298" i="2"/>
  <c r="C1298" i="2"/>
  <c r="L1298" i="2" s="1"/>
  <c r="D1298" i="2"/>
  <c r="E1298" i="2"/>
  <c r="F1298" i="2"/>
  <c r="G1298" i="2"/>
  <c r="A1299" i="2"/>
  <c r="B1299" i="2"/>
  <c r="C1299" i="2"/>
  <c r="D1299" i="2"/>
  <c r="E1299" i="2"/>
  <c r="F1299" i="2"/>
  <c r="G1299" i="2"/>
  <c r="A1300" i="2"/>
  <c r="B1300" i="2"/>
  <c r="C1300" i="2"/>
  <c r="L1300" i="2" s="1"/>
  <c r="D1300" i="2"/>
  <c r="E1300" i="2"/>
  <c r="F1300" i="2"/>
  <c r="G1300" i="2"/>
  <c r="A1301" i="2"/>
  <c r="B1301" i="2"/>
  <c r="C1301" i="2"/>
  <c r="D1301" i="2"/>
  <c r="E1301" i="2"/>
  <c r="F1301" i="2"/>
  <c r="G1301" i="2"/>
  <c r="A1302" i="2"/>
  <c r="B1302" i="2"/>
  <c r="J1302" i="2" s="1"/>
  <c r="C1302" i="2"/>
  <c r="L1302" i="2" s="1"/>
  <c r="D1302" i="2"/>
  <c r="E1302" i="2"/>
  <c r="F1302" i="2"/>
  <c r="G1302" i="2"/>
  <c r="A1303" i="2"/>
  <c r="B1303" i="2"/>
  <c r="J1303" i="2" s="1"/>
  <c r="C1303" i="2"/>
  <c r="L1303" i="2" s="1"/>
  <c r="D1303" i="2"/>
  <c r="E1303" i="2"/>
  <c r="F1303" i="2"/>
  <c r="G1303" i="2"/>
  <c r="A1304" i="2"/>
  <c r="B1304" i="2"/>
  <c r="C1304" i="2"/>
  <c r="L1304" i="2" s="1"/>
  <c r="D1304" i="2"/>
  <c r="E1304" i="2"/>
  <c r="F1304" i="2"/>
  <c r="G1304" i="2"/>
  <c r="A1305" i="2"/>
  <c r="B1305" i="2"/>
  <c r="J1305" i="2" s="1"/>
  <c r="C1305" i="2"/>
  <c r="D1305" i="2"/>
  <c r="E1305" i="2"/>
  <c r="F1305" i="2"/>
  <c r="G1305" i="2"/>
  <c r="A1306" i="2"/>
  <c r="B1306" i="2"/>
  <c r="C1306" i="2"/>
  <c r="L1306" i="2" s="1"/>
  <c r="D1306" i="2"/>
  <c r="E1306" i="2"/>
  <c r="F1306" i="2"/>
  <c r="G1306" i="2"/>
  <c r="A1307" i="2"/>
  <c r="B1307" i="2"/>
  <c r="C1307" i="2"/>
  <c r="D1307" i="2"/>
  <c r="E1307" i="2"/>
  <c r="F1307" i="2"/>
  <c r="G1307" i="2"/>
  <c r="A1308" i="2"/>
  <c r="B1308" i="2"/>
  <c r="C1308" i="2"/>
  <c r="L1308" i="2" s="1"/>
  <c r="D1308" i="2"/>
  <c r="E1308" i="2"/>
  <c r="F1308" i="2"/>
  <c r="G1308" i="2"/>
  <c r="A1309" i="2"/>
  <c r="B1309" i="2"/>
  <c r="C1309" i="2"/>
  <c r="D1309" i="2"/>
  <c r="E1309" i="2"/>
  <c r="F1309" i="2"/>
  <c r="G1309" i="2"/>
  <c r="A1310" i="2"/>
  <c r="B1310" i="2"/>
  <c r="C1310" i="2"/>
  <c r="L1310" i="2" s="1"/>
  <c r="D1310" i="2"/>
  <c r="E1310" i="2"/>
  <c r="F1310" i="2"/>
  <c r="G1310" i="2"/>
  <c r="A1311" i="2"/>
  <c r="B1311" i="2"/>
  <c r="C1311" i="2"/>
  <c r="L1311" i="2" s="1"/>
  <c r="D1311" i="2"/>
  <c r="E1311" i="2"/>
  <c r="F1311" i="2"/>
  <c r="G1311" i="2"/>
  <c r="A1312" i="2"/>
  <c r="B1312" i="2"/>
  <c r="C1312" i="2"/>
  <c r="L1312" i="2" s="1"/>
  <c r="D1312" i="2"/>
  <c r="E1312" i="2"/>
  <c r="F1312" i="2"/>
  <c r="G1312" i="2"/>
  <c r="A1313" i="2"/>
  <c r="B1313" i="2"/>
  <c r="C1313" i="2"/>
  <c r="D1313" i="2"/>
  <c r="E1313" i="2"/>
  <c r="F1313" i="2"/>
  <c r="G1313" i="2"/>
  <c r="A1314" i="2"/>
  <c r="B1314" i="2"/>
  <c r="C1314" i="2"/>
  <c r="L1314" i="2" s="1"/>
  <c r="D1314" i="2"/>
  <c r="E1314" i="2"/>
  <c r="F1314" i="2"/>
  <c r="G1314" i="2"/>
  <c r="A1315" i="2"/>
  <c r="B1315" i="2"/>
  <c r="C1315" i="2"/>
  <c r="D1315" i="2"/>
  <c r="E1315" i="2"/>
  <c r="F1315" i="2"/>
  <c r="G1315" i="2"/>
  <c r="A1316" i="2"/>
  <c r="B1316" i="2"/>
  <c r="C1316" i="2"/>
  <c r="L1316" i="2" s="1"/>
  <c r="D1316" i="2"/>
  <c r="E1316" i="2"/>
  <c r="F1316" i="2"/>
  <c r="G1316" i="2"/>
  <c r="A1317" i="2"/>
  <c r="B1317" i="2"/>
  <c r="C1317" i="2"/>
  <c r="D1317" i="2"/>
  <c r="E1317" i="2"/>
  <c r="F1317" i="2"/>
  <c r="G1317" i="2"/>
  <c r="A1318" i="2"/>
  <c r="B1318" i="2"/>
  <c r="J1318" i="2" s="1"/>
  <c r="C1318" i="2"/>
  <c r="L1318" i="2" s="1"/>
  <c r="D1318" i="2"/>
  <c r="E1318" i="2"/>
  <c r="F1318" i="2"/>
  <c r="G1318" i="2"/>
  <c r="A1319" i="2"/>
  <c r="B1319" i="2"/>
  <c r="C1319" i="2"/>
  <c r="L1319" i="2" s="1"/>
  <c r="D1319" i="2"/>
  <c r="E1319" i="2"/>
  <c r="F1319" i="2"/>
  <c r="G1319" i="2"/>
  <c r="A1320" i="2"/>
  <c r="B1320" i="2"/>
  <c r="C1320" i="2"/>
  <c r="L1320" i="2" s="1"/>
  <c r="D1320" i="2"/>
  <c r="E1320" i="2"/>
  <c r="F1320" i="2"/>
  <c r="G1320" i="2"/>
  <c r="A1321" i="2"/>
  <c r="B1321" i="2"/>
  <c r="C1321" i="2"/>
  <c r="D1321" i="2"/>
  <c r="E1321" i="2"/>
  <c r="F1321" i="2"/>
  <c r="G1321" i="2"/>
  <c r="A1322" i="2"/>
  <c r="B1322" i="2"/>
  <c r="C1322" i="2"/>
  <c r="L1322" i="2" s="1"/>
  <c r="D1322" i="2"/>
  <c r="E1322" i="2"/>
  <c r="F1322" i="2"/>
  <c r="G1322" i="2"/>
  <c r="A1323" i="2"/>
  <c r="B1323" i="2"/>
  <c r="C1323" i="2"/>
  <c r="D1323" i="2"/>
  <c r="E1323" i="2"/>
  <c r="F1323" i="2"/>
  <c r="G1323" i="2"/>
  <c r="A1324" i="2"/>
  <c r="B1324" i="2"/>
  <c r="C1324" i="2"/>
  <c r="L1324" i="2" s="1"/>
  <c r="D1324" i="2"/>
  <c r="E1324" i="2"/>
  <c r="F1324" i="2"/>
  <c r="G1324" i="2"/>
  <c r="A1325" i="2"/>
  <c r="B1325" i="2"/>
  <c r="C1325" i="2"/>
  <c r="D1325" i="2"/>
  <c r="E1325" i="2"/>
  <c r="F1325" i="2"/>
  <c r="G1325" i="2"/>
  <c r="A1326" i="2"/>
  <c r="B1326" i="2"/>
  <c r="C1326" i="2"/>
  <c r="L1326" i="2" s="1"/>
  <c r="D1326" i="2"/>
  <c r="E1326" i="2"/>
  <c r="F1326" i="2"/>
  <c r="G1326" i="2"/>
  <c r="A1327" i="2"/>
  <c r="B1327" i="2"/>
  <c r="C1327" i="2"/>
  <c r="L1327" i="2" s="1"/>
  <c r="D1327" i="2"/>
  <c r="E1327" i="2"/>
  <c r="F1327" i="2"/>
  <c r="G1327" i="2"/>
  <c r="A1328" i="2"/>
  <c r="B1328" i="2"/>
  <c r="C1328" i="2"/>
  <c r="L1328" i="2" s="1"/>
  <c r="D1328" i="2"/>
  <c r="E1328" i="2"/>
  <c r="F1328" i="2"/>
  <c r="G1328" i="2"/>
  <c r="A1329" i="2"/>
  <c r="B1329" i="2"/>
  <c r="C1329" i="2"/>
  <c r="D1329" i="2"/>
  <c r="E1329" i="2"/>
  <c r="F1329" i="2"/>
  <c r="G1329" i="2"/>
  <c r="A1330" i="2"/>
  <c r="B1330" i="2"/>
  <c r="J1330" i="2" s="1"/>
  <c r="C1330" i="2"/>
  <c r="L1330" i="2" s="1"/>
  <c r="D1330" i="2"/>
  <c r="E1330" i="2"/>
  <c r="F1330" i="2"/>
  <c r="G1330" i="2"/>
  <c r="A1331" i="2"/>
  <c r="B1331" i="2"/>
  <c r="C1331" i="2"/>
  <c r="D1331" i="2"/>
  <c r="E1331" i="2"/>
  <c r="F1331" i="2"/>
  <c r="G1331" i="2"/>
  <c r="A1332" i="2"/>
  <c r="B1332" i="2"/>
  <c r="C1332" i="2"/>
  <c r="L1332" i="2" s="1"/>
  <c r="D1332" i="2"/>
  <c r="E1332" i="2"/>
  <c r="F1332" i="2"/>
  <c r="G1332" i="2"/>
  <c r="A1333" i="2"/>
  <c r="B1333" i="2"/>
  <c r="C1333" i="2"/>
  <c r="D1333" i="2"/>
  <c r="E1333" i="2"/>
  <c r="F1333" i="2"/>
  <c r="G1333" i="2"/>
  <c r="A1334" i="2"/>
  <c r="B1334" i="2"/>
  <c r="C1334" i="2"/>
  <c r="L1334" i="2" s="1"/>
  <c r="D1334" i="2"/>
  <c r="E1334" i="2"/>
  <c r="F1334" i="2"/>
  <c r="G1334" i="2"/>
  <c r="A1335" i="2"/>
  <c r="B1335" i="2"/>
  <c r="C1335" i="2"/>
  <c r="L1335" i="2" s="1"/>
  <c r="D1335" i="2"/>
  <c r="E1335" i="2"/>
  <c r="F1335" i="2"/>
  <c r="G1335" i="2"/>
  <c r="A1336" i="2"/>
  <c r="B1336" i="2"/>
  <c r="C1336" i="2"/>
  <c r="L1336" i="2" s="1"/>
  <c r="D1336" i="2"/>
  <c r="E1336" i="2"/>
  <c r="F1336" i="2"/>
  <c r="G1336" i="2"/>
  <c r="A1337" i="2"/>
  <c r="B1337" i="2"/>
  <c r="J1337" i="2" s="1"/>
  <c r="C1337" i="2"/>
  <c r="D1337" i="2"/>
  <c r="E1337" i="2"/>
  <c r="F1337" i="2"/>
  <c r="G1337" i="2"/>
  <c r="A1338" i="2"/>
  <c r="B1338" i="2"/>
  <c r="C1338" i="2"/>
  <c r="L1338" i="2" s="1"/>
  <c r="D1338" i="2"/>
  <c r="E1338" i="2"/>
  <c r="F1338" i="2"/>
  <c r="G1338" i="2"/>
  <c r="A1339" i="2"/>
  <c r="B1339" i="2"/>
  <c r="C1339" i="2"/>
  <c r="D1339" i="2"/>
  <c r="E1339" i="2"/>
  <c r="F1339" i="2"/>
  <c r="G1339" i="2"/>
  <c r="A1340" i="2"/>
  <c r="B1340" i="2"/>
  <c r="C1340" i="2"/>
  <c r="L1340" i="2" s="1"/>
  <c r="D1340" i="2"/>
  <c r="E1340" i="2"/>
  <c r="F1340" i="2"/>
  <c r="G1340" i="2"/>
  <c r="A1341" i="2"/>
  <c r="B1341" i="2"/>
  <c r="C1341" i="2"/>
  <c r="D1341" i="2"/>
  <c r="E1341" i="2"/>
  <c r="F1341" i="2"/>
  <c r="G1341" i="2"/>
  <c r="A1342" i="2"/>
  <c r="B1342" i="2"/>
  <c r="J1342" i="2" s="1"/>
  <c r="C1342" i="2"/>
  <c r="L1342" i="2" s="1"/>
  <c r="D1342" i="2"/>
  <c r="E1342" i="2"/>
  <c r="F1342" i="2"/>
  <c r="G1342" i="2"/>
  <c r="A1343" i="2"/>
  <c r="B1343" i="2"/>
  <c r="C1343" i="2"/>
  <c r="L1343" i="2" s="1"/>
  <c r="D1343" i="2"/>
  <c r="E1343" i="2"/>
  <c r="F1343" i="2"/>
  <c r="G1343" i="2"/>
  <c r="A1344" i="2"/>
  <c r="B1344" i="2"/>
  <c r="C1344" i="2"/>
  <c r="L1344" i="2" s="1"/>
  <c r="D1344" i="2"/>
  <c r="E1344" i="2"/>
  <c r="F1344" i="2"/>
  <c r="G1344" i="2"/>
  <c r="A1345" i="2"/>
  <c r="B1345" i="2"/>
  <c r="C1345" i="2"/>
  <c r="D1345" i="2"/>
  <c r="E1345" i="2"/>
  <c r="F1345" i="2"/>
  <c r="G1345" i="2"/>
  <c r="A1346" i="2"/>
  <c r="B1346" i="2"/>
  <c r="C1346" i="2"/>
  <c r="L1346" i="2" s="1"/>
  <c r="D1346" i="2"/>
  <c r="E1346" i="2"/>
  <c r="F1346" i="2"/>
  <c r="G1346" i="2"/>
  <c r="A1347" i="2"/>
  <c r="B1347" i="2"/>
  <c r="C1347" i="2"/>
  <c r="D1347" i="2"/>
  <c r="E1347" i="2"/>
  <c r="F1347" i="2"/>
  <c r="G1347" i="2"/>
  <c r="A1348" i="2"/>
  <c r="B1348" i="2"/>
  <c r="C1348" i="2"/>
  <c r="L1348" i="2" s="1"/>
  <c r="D1348" i="2"/>
  <c r="E1348" i="2"/>
  <c r="F1348" i="2"/>
  <c r="G1348" i="2"/>
  <c r="A1349" i="2"/>
  <c r="B1349" i="2"/>
  <c r="C1349" i="2"/>
  <c r="D1349" i="2"/>
  <c r="E1349" i="2"/>
  <c r="F1349" i="2"/>
  <c r="G1349" i="2"/>
  <c r="A1350" i="2"/>
  <c r="B1350" i="2"/>
  <c r="J1350" i="2" s="1"/>
  <c r="C1350" i="2"/>
  <c r="L1350" i="2" s="1"/>
  <c r="D1350" i="2"/>
  <c r="E1350" i="2"/>
  <c r="F1350" i="2"/>
  <c r="G1350" i="2"/>
  <c r="A1351" i="2"/>
  <c r="B1351" i="2"/>
  <c r="J1351" i="2" s="1"/>
  <c r="C1351" i="2"/>
  <c r="L1351" i="2" s="1"/>
  <c r="D1351" i="2"/>
  <c r="E1351" i="2"/>
  <c r="F1351" i="2"/>
  <c r="G1351" i="2"/>
  <c r="A1352" i="2"/>
  <c r="B1352" i="2"/>
  <c r="C1352" i="2"/>
  <c r="L1352" i="2" s="1"/>
  <c r="D1352" i="2"/>
  <c r="E1352" i="2"/>
  <c r="F1352" i="2"/>
  <c r="G1352" i="2"/>
  <c r="A1353" i="2"/>
  <c r="B1353" i="2"/>
  <c r="J1353" i="2" s="1"/>
  <c r="C1353" i="2"/>
  <c r="D1353" i="2"/>
  <c r="E1353" i="2"/>
  <c r="F1353" i="2"/>
  <c r="G1353" i="2"/>
  <c r="A1354" i="2"/>
  <c r="B1354" i="2"/>
  <c r="C1354" i="2"/>
  <c r="L1354" i="2" s="1"/>
  <c r="D1354" i="2"/>
  <c r="E1354" i="2"/>
  <c r="F1354" i="2"/>
  <c r="G1354" i="2"/>
  <c r="A1355" i="2"/>
  <c r="B1355" i="2"/>
  <c r="C1355" i="2"/>
  <c r="D1355" i="2"/>
  <c r="E1355" i="2"/>
  <c r="F1355" i="2"/>
  <c r="G1355" i="2"/>
  <c r="A1356" i="2"/>
  <c r="B1356" i="2"/>
  <c r="C1356" i="2"/>
  <c r="L1356" i="2" s="1"/>
  <c r="D1356" i="2"/>
  <c r="E1356" i="2"/>
  <c r="F1356" i="2"/>
  <c r="G1356" i="2"/>
  <c r="A1357" i="2"/>
  <c r="B1357" i="2"/>
  <c r="C1357" i="2"/>
  <c r="D1357" i="2"/>
  <c r="E1357" i="2"/>
  <c r="F1357" i="2"/>
  <c r="G1357" i="2"/>
  <c r="A1358" i="2"/>
  <c r="B1358" i="2"/>
  <c r="C1358" i="2"/>
  <c r="L1358" i="2" s="1"/>
  <c r="D1358" i="2"/>
  <c r="E1358" i="2"/>
  <c r="F1358" i="2"/>
  <c r="G1358" i="2"/>
  <c r="A1359" i="2"/>
  <c r="B1359" i="2"/>
  <c r="C1359" i="2"/>
  <c r="L1359" i="2" s="1"/>
  <c r="D1359" i="2"/>
  <c r="E1359" i="2"/>
  <c r="F1359" i="2"/>
  <c r="G1359" i="2"/>
  <c r="A1360" i="2"/>
  <c r="B1360" i="2"/>
  <c r="C1360" i="2"/>
  <c r="L1360" i="2" s="1"/>
  <c r="D1360" i="2"/>
  <c r="E1360" i="2"/>
  <c r="F1360" i="2"/>
  <c r="G1360" i="2"/>
  <c r="A1361" i="2"/>
  <c r="B1361" i="2"/>
  <c r="C1361" i="2"/>
  <c r="D1361" i="2"/>
  <c r="E1361" i="2"/>
  <c r="F1361" i="2"/>
  <c r="G1361" i="2"/>
  <c r="A1362" i="2"/>
  <c r="B1362" i="2"/>
  <c r="C1362" i="2"/>
  <c r="L1362" i="2" s="1"/>
  <c r="D1362" i="2"/>
  <c r="E1362" i="2"/>
  <c r="F1362" i="2"/>
  <c r="G1362" i="2"/>
  <c r="A1363" i="2"/>
  <c r="B1363" i="2"/>
  <c r="C1363" i="2"/>
  <c r="D1363" i="2"/>
  <c r="E1363" i="2"/>
  <c r="F1363" i="2"/>
  <c r="G1363" i="2"/>
  <c r="A1364" i="2"/>
  <c r="B1364" i="2"/>
  <c r="C1364" i="2"/>
  <c r="L1364" i="2" s="1"/>
  <c r="D1364" i="2"/>
  <c r="E1364" i="2"/>
  <c r="F1364" i="2"/>
  <c r="G1364" i="2"/>
  <c r="A1365" i="2"/>
  <c r="B1365" i="2"/>
  <c r="C1365" i="2"/>
  <c r="D1365" i="2"/>
  <c r="E1365" i="2"/>
  <c r="F1365" i="2"/>
  <c r="G1365" i="2"/>
  <c r="A1366" i="2"/>
  <c r="B1366" i="2"/>
  <c r="J1366" i="2" s="1"/>
  <c r="C1366" i="2"/>
  <c r="L1366" i="2" s="1"/>
  <c r="D1366" i="2"/>
  <c r="E1366" i="2"/>
  <c r="F1366" i="2"/>
  <c r="G1366" i="2"/>
  <c r="A1367" i="2"/>
  <c r="B1367" i="2"/>
  <c r="C1367" i="2"/>
  <c r="L1367" i="2" s="1"/>
  <c r="D1367" i="2"/>
  <c r="E1367" i="2"/>
  <c r="F1367" i="2"/>
  <c r="G1367" i="2"/>
  <c r="A1368" i="2"/>
  <c r="B1368" i="2"/>
  <c r="C1368" i="2"/>
  <c r="L1368" i="2" s="1"/>
  <c r="D1368" i="2"/>
  <c r="E1368" i="2"/>
  <c r="F1368" i="2"/>
  <c r="G1368" i="2"/>
  <c r="A1369" i="2"/>
  <c r="B1369" i="2"/>
  <c r="C1369" i="2"/>
  <c r="D1369" i="2"/>
  <c r="E1369" i="2"/>
  <c r="F1369" i="2"/>
  <c r="G1369" i="2"/>
  <c r="A1370" i="2"/>
  <c r="B1370" i="2"/>
  <c r="C1370" i="2"/>
  <c r="L1370" i="2" s="1"/>
  <c r="D1370" i="2"/>
  <c r="E1370" i="2"/>
  <c r="F1370" i="2"/>
  <c r="G1370" i="2"/>
  <c r="A1371" i="2"/>
  <c r="B1371" i="2"/>
  <c r="C1371" i="2"/>
  <c r="D1371" i="2"/>
  <c r="E1371" i="2"/>
  <c r="F1371" i="2"/>
  <c r="G1371" i="2"/>
  <c r="A1372" i="2"/>
  <c r="B1372" i="2"/>
  <c r="C1372" i="2"/>
  <c r="L1372" i="2" s="1"/>
  <c r="D1372" i="2"/>
  <c r="E1372" i="2"/>
  <c r="F1372" i="2"/>
  <c r="G1372" i="2"/>
  <c r="A1373" i="2"/>
  <c r="B1373" i="2"/>
  <c r="C1373" i="2"/>
  <c r="D1373" i="2"/>
  <c r="E1373" i="2"/>
  <c r="F1373" i="2"/>
  <c r="G1373" i="2"/>
  <c r="A1374" i="2"/>
  <c r="B1374" i="2"/>
  <c r="C1374" i="2"/>
  <c r="L1374" i="2" s="1"/>
  <c r="D1374" i="2"/>
  <c r="E1374" i="2"/>
  <c r="F1374" i="2"/>
  <c r="G1374" i="2"/>
  <c r="A1375" i="2"/>
  <c r="B1375" i="2"/>
  <c r="C1375" i="2"/>
  <c r="L1375" i="2" s="1"/>
  <c r="D1375" i="2"/>
  <c r="E1375" i="2"/>
  <c r="F1375" i="2"/>
  <c r="G1375" i="2"/>
  <c r="A1376" i="2"/>
  <c r="B1376" i="2"/>
  <c r="J1376" i="2" s="1"/>
  <c r="C1376" i="2"/>
  <c r="L1376" i="2" s="1"/>
  <c r="D1376" i="2"/>
  <c r="E1376" i="2"/>
  <c r="F1376" i="2"/>
  <c r="G1376" i="2"/>
  <c r="A1377" i="2"/>
  <c r="B1377" i="2"/>
  <c r="C1377" i="2"/>
  <c r="D1377" i="2"/>
  <c r="E1377" i="2"/>
  <c r="F1377" i="2"/>
  <c r="G1377" i="2"/>
  <c r="A1378" i="2"/>
  <c r="B1378" i="2"/>
  <c r="C1378" i="2"/>
  <c r="L1378" i="2" s="1"/>
  <c r="D1378" i="2"/>
  <c r="E1378" i="2"/>
  <c r="F1378" i="2"/>
  <c r="G1378" i="2"/>
  <c r="A1379" i="2"/>
  <c r="B1379" i="2"/>
  <c r="C1379" i="2"/>
  <c r="D1379" i="2"/>
  <c r="E1379" i="2"/>
  <c r="F1379" i="2"/>
  <c r="G1379" i="2"/>
  <c r="A1380" i="2"/>
  <c r="B1380" i="2"/>
  <c r="C1380" i="2"/>
  <c r="L1380" i="2" s="1"/>
  <c r="D1380" i="2"/>
  <c r="E1380" i="2"/>
  <c r="F1380" i="2"/>
  <c r="G1380" i="2"/>
  <c r="A1381" i="2"/>
  <c r="B1381" i="2"/>
  <c r="C1381" i="2"/>
  <c r="D1381" i="2"/>
  <c r="E1381" i="2"/>
  <c r="F1381" i="2"/>
  <c r="G1381" i="2"/>
  <c r="A1382" i="2"/>
  <c r="B1382" i="2"/>
  <c r="C1382" i="2"/>
  <c r="L1382" i="2" s="1"/>
  <c r="D1382" i="2"/>
  <c r="E1382" i="2"/>
  <c r="F1382" i="2"/>
  <c r="G1382" i="2"/>
  <c r="A1383" i="2"/>
  <c r="B1383" i="2"/>
  <c r="C1383" i="2"/>
  <c r="L1383" i="2" s="1"/>
  <c r="D1383" i="2"/>
  <c r="E1383" i="2"/>
  <c r="F1383" i="2"/>
  <c r="G1383" i="2"/>
  <c r="A1384" i="2"/>
  <c r="B1384" i="2"/>
  <c r="C1384" i="2"/>
  <c r="L1384" i="2" s="1"/>
  <c r="D1384" i="2"/>
  <c r="E1384" i="2"/>
  <c r="F1384" i="2"/>
  <c r="G1384" i="2"/>
  <c r="A1385" i="2"/>
  <c r="B1385" i="2"/>
  <c r="C1385" i="2"/>
  <c r="D1385" i="2"/>
  <c r="E1385" i="2"/>
  <c r="F1385" i="2"/>
  <c r="G1385" i="2"/>
  <c r="A1386" i="2"/>
  <c r="B1386" i="2"/>
  <c r="C1386" i="2"/>
  <c r="L1386" i="2" s="1"/>
  <c r="D1386" i="2"/>
  <c r="E1386" i="2"/>
  <c r="F1386" i="2"/>
  <c r="G1386" i="2"/>
  <c r="A1387" i="2"/>
  <c r="B1387" i="2"/>
  <c r="C1387" i="2"/>
  <c r="D1387" i="2"/>
  <c r="E1387" i="2"/>
  <c r="F1387" i="2"/>
  <c r="G1387" i="2"/>
  <c r="A1388" i="2"/>
  <c r="B1388" i="2"/>
  <c r="J1388" i="2" s="1"/>
  <c r="C1388" i="2"/>
  <c r="L1388" i="2" s="1"/>
  <c r="D1388" i="2"/>
  <c r="E1388" i="2"/>
  <c r="F1388" i="2"/>
  <c r="G1388" i="2"/>
  <c r="A1389" i="2"/>
  <c r="B1389" i="2"/>
  <c r="C1389" i="2"/>
  <c r="D1389" i="2"/>
  <c r="E1389" i="2"/>
  <c r="F1389" i="2"/>
  <c r="G1389" i="2"/>
  <c r="A1390" i="2"/>
  <c r="B1390" i="2"/>
  <c r="C1390" i="2"/>
  <c r="L1390" i="2" s="1"/>
  <c r="D1390" i="2"/>
  <c r="E1390" i="2"/>
  <c r="F1390" i="2"/>
  <c r="G1390" i="2"/>
  <c r="A1391" i="2"/>
  <c r="B1391" i="2"/>
  <c r="C1391" i="2"/>
  <c r="L1391" i="2" s="1"/>
  <c r="D1391" i="2"/>
  <c r="E1391" i="2"/>
  <c r="F1391" i="2"/>
  <c r="G1391" i="2"/>
  <c r="A1392" i="2"/>
  <c r="B1392" i="2"/>
  <c r="C1392" i="2"/>
  <c r="L1392" i="2" s="1"/>
  <c r="D1392" i="2"/>
  <c r="E1392" i="2"/>
  <c r="F1392" i="2"/>
  <c r="G1392" i="2"/>
  <c r="A1393" i="2"/>
  <c r="B1393" i="2"/>
  <c r="C1393" i="2"/>
  <c r="D1393" i="2"/>
  <c r="E1393" i="2"/>
  <c r="F1393" i="2"/>
  <c r="G1393" i="2"/>
  <c r="A1394" i="2"/>
  <c r="B1394" i="2"/>
  <c r="J1394" i="2" s="1"/>
  <c r="C1394" i="2"/>
  <c r="L1394" i="2" s="1"/>
  <c r="D1394" i="2"/>
  <c r="E1394" i="2"/>
  <c r="F1394" i="2"/>
  <c r="G1394" i="2"/>
  <c r="A1395" i="2"/>
  <c r="B1395" i="2"/>
  <c r="C1395" i="2"/>
  <c r="D1395" i="2"/>
  <c r="E1395" i="2"/>
  <c r="F1395" i="2"/>
  <c r="G1395" i="2"/>
  <c r="A1396" i="2"/>
  <c r="B1396" i="2"/>
  <c r="C1396" i="2"/>
  <c r="L1396" i="2" s="1"/>
  <c r="D1396" i="2"/>
  <c r="E1396" i="2"/>
  <c r="F1396" i="2"/>
  <c r="G1396" i="2"/>
  <c r="A1397" i="2"/>
  <c r="B1397" i="2"/>
  <c r="C1397" i="2"/>
  <c r="D1397" i="2"/>
  <c r="E1397" i="2"/>
  <c r="F1397" i="2"/>
  <c r="G1397" i="2"/>
  <c r="A1398" i="2"/>
  <c r="B1398" i="2"/>
  <c r="C1398" i="2"/>
  <c r="L1398" i="2" s="1"/>
  <c r="D1398" i="2"/>
  <c r="E1398" i="2"/>
  <c r="F1398" i="2"/>
  <c r="G1398" i="2"/>
  <c r="A1399" i="2"/>
  <c r="B1399" i="2"/>
  <c r="C1399" i="2"/>
  <c r="L1399" i="2" s="1"/>
  <c r="D1399" i="2"/>
  <c r="E1399" i="2"/>
  <c r="F1399" i="2"/>
  <c r="G1399" i="2"/>
  <c r="A1400" i="2"/>
  <c r="B1400" i="2"/>
  <c r="C1400" i="2"/>
  <c r="L1400" i="2" s="1"/>
  <c r="D1400" i="2"/>
  <c r="E1400" i="2"/>
  <c r="F1400" i="2"/>
  <c r="G1400" i="2"/>
  <c r="A1401" i="2"/>
  <c r="B1401" i="2"/>
  <c r="C1401" i="2"/>
  <c r="D1401" i="2"/>
  <c r="E1401" i="2"/>
  <c r="F1401" i="2"/>
  <c r="G1401" i="2"/>
  <c r="A1402" i="2"/>
  <c r="B1402" i="2"/>
  <c r="C1402" i="2"/>
  <c r="L1402" i="2" s="1"/>
  <c r="D1402" i="2"/>
  <c r="E1402" i="2"/>
  <c r="F1402" i="2"/>
  <c r="G1402" i="2"/>
  <c r="A1403" i="2"/>
  <c r="B1403" i="2"/>
  <c r="C1403" i="2"/>
  <c r="D1403" i="2"/>
  <c r="E1403" i="2"/>
  <c r="F1403" i="2"/>
  <c r="G1403" i="2"/>
  <c r="A1404" i="2"/>
  <c r="B1404" i="2"/>
  <c r="C1404" i="2"/>
  <c r="L1404" i="2" s="1"/>
  <c r="D1404" i="2"/>
  <c r="E1404" i="2"/>
  <c r="F1404" i="2"/>
  <c r="G1404" i="2"/>
  <c r="A1405" i="2"/>
  <c r="B1405" i="2"/>
  <c r="C1405" i="2"/>
  <c r="D1405" i="2"/>
  <c r="E1405" i="2"/>
  <c r="F1405" i="2"/>
  <c r="G1405" i="2"/>
  <c r="A1406" i="2"/>
  <c r="B1406" i="2"/>
  <c r="C1406" i="2"/>
  <c r="L1406" i="2" s="1"/>
  <c r="D1406" i="2"/>
  <c r="E1406" i="2"/>
  <c r="F1406" i="2"/>
  <c r="G1406" i="2"/>
  <c r="A1407" i="2"/>
  <c r="B1407" i="2"/>
  <c r="C1407" i="2"/>
  <c r="L1407" i="2" s="1"/>
  <c r="D1407" i="2"/>
  <c r="E1407" i="2"/>
  <c r="F1407" i="2"/>
  <c r="G1407" i="2"/>
  <c r="A1408" i="2"/>
  <c r="B1408" i="2"/>
  <c r="C1408" i="2"/>
  <c r="L1408" i="2" s="1"/>
  <c r="D1408" i="2"/>
  <c r="E1408" i="2"/>
  <c r="F1408" i="2"/>
  <c r="G1408" i="2"/>
  <c r="A1409" i="2"/>
  <c r="B1409" i="2"/>
  <c r="C1409" i="2"/>
  <c r="D1409" i="2"/>
  <c r="E1409" i="2"/>
  <c r="F1409" i="2"/>
  <c r="G1409" i="2"/>
  <c r="A1410" i="2"/>
  <c r="B1410" i="2"/>
  <c r="J1410" i="2" s="1"/>
  <c r="C1410" i="2"/>
  <c r="L1410" i="2" s="1"/>
  <c r="D1410" i="2"/>
  <c r="E1410" i="2"/>
  <c r="F1410" i="2"/>
  <c r="G1410" i="2"/>
  <c r="A1411" i="2"/>
  <c r="B1411" i="2"/>
  <c r="J1411" i="2" s="1"/>
  <c r="C1411" i="2"/>
  <c r="D1411" i="2"/>
  <c r="E1411" i="2"/>
  <c r="F1411" i="2"/>
  <c r="G1411" i="2"/>
  <c r="A1412" i="2"/>
  <c r="B1412" i="2"/>
  <c r="C1412" i="2"/>
  <c r="L1412" i="2" s="1"/>
  <c r="D1412" i="2"/>
  <c r="E1412" i="2"/>
  <c r="F1412" i="2"/>
  <c r="G1412" i="2"/>
  <c r="A1413" i="2"/>
  <c r="B1413" i="2"/>
  <c r="C1413" i="2"/>
  <c r="D1413" i="2"/>
  <c r="E1413" i="2"/>
  <c r="F1413" i="2"/>
  <c r="G1413" i="2"/>
  <c r="A1414" i="2"/>
  <c r="B1414" i="2"/>
  <c r="C1414" i="2"/>
  <c r="L1414" i="2" s="1"/>
  <c r="D1414" i="2"/>
  <c r="E1414" i="2"/>
  <c r="F1414" i="2"/>
  <c r="G1414" i="2"/>
  <c r="A1415" i="2"/>
  <c r="B1415" i="2"/>
  <c r="J1415" i="2" s="1"/>
  <c r="C1415" i="2"/>
  <c r="L1415" i="2" s="1"/>
  <c r="D1415" i="2"/>
  <c r="E1415" i="2"/>
  <c r="F1415" i="2"/>
  <c r="G1415" i="2"/>
  <c r="A1416" i="2"/>
  <c r="B1416" i="2"/>
  <c r="C1416" i="2"/>
  <c r="L1416" i="2" s="1"/>
  <c r="D1416" i="2"/>
  <c r="E1416" i="2"/>
  <c r="F1416" i="2"/>
  <c r="G1416" i="2"/>
  <c r="A1417" i="2"/>
  <c r="B1417" i="2"/>
  <c r="C1417" i="2"/>
  <c r="D1417" i="2"/>
  <c r="E1417" i="2"/>
  <c r="F1417" i="2"/>
  <c r="G1417" i="2"/>
  <c r="A1418" i="2"/>
  <c r="B1418" i="2"/>
  <c r="J1418" i="2" s="1"/>
  <c r="C1418" i="2"/>
  <c r="L1418" i="2" s="1"/>
  <c r="D1418" i="2"/>
  <c r="E1418" i="2"/>
  <c r="F1418" i="2"/>
  <c r="G1418" i="2"/>
  <c r="A1419" i="2"/>
  <c r="B1419" i="2"/>
  <c r="C1419" i="2"/>
  <c r="D1419" i="2"/>
  <c r="E1419" i="2"/>
  <c r="F1419" i="2"/>
  <c r="G1419" i="2"/>
  <c r="A1420" i="2"/>
  <c r="B1420" i="2"/>
  <c r="C1420" i="2"/>
  <c r="L1420" i="2" s="1"/>
  <c r="D1420" i="2"/>
  <c r="E1420" i="2"/>
  <c r="F1420" i="2"/>
  <c r="G1420" i="2"/>
  <c r="A1421" i="2"/>
  <c r="B1421" i="2"/>
  <c r="C1421" i="2"/>
  <c r="D1421" i="2"/>
  <c r="E1421" i="2"/>
  <c r="F1421" i="2"/>
  <c r="G1421" i="2"/>
  <c r="A1422" i="2"/>
  <c r="B1422" i="2"/>
  <c r="C1422" i="2"/>
  <c r="L1422" i="2" s="1"/>
  <c r="D1422" i="2"/>
  <c r="E1422" i="2"/>
  <c r="F1422" i="2"/>
  <c r="G1422" i="2"/>
  <c r="A1423" i="2"/>
  <c r="B1423" i="2"/>
  <c r="C1423" i="2"/>
  <c r="L1423" i="2" s="1"/>
  <c r="D1423" i="2"/>
  <c r="E1423" i="2"/>
  <c r="F1423" i="2"/>
  <c r="G1423" i="2"/>
  <c r="A1424" i="2"/>
  <c r="B1424" i="2"/>
  <c r="C1424" i="2"/>
  <c r="L1424" i="2" s="1"/>
  <c r="D1424" i="2"/>
  <c r="E1424" i="2"/>
  <c r="F1424" i="2"/>
  <c r="G1424" i="2"/>
  <c r="A1425" i="2"/>
  <c r="B1425" i="2"/>
  <c r="C1425" i="2"/>
  <c r="D1425" i="2"/>
  <c r="E1425" i="2"/>
  <c r="F1425" i="2"/>
  <c r="G1425" i="2"/>
  <c r="A1426" i="2"/>
  <c r="B1426" i="2"/>
  <c r="C1426" i="2"/>
  <c r="L1426" i="2" s="1"/>
  <c r="D1426" i="2"/>
  <c r="E1426" i="2"/>
  <c r="F1426" i="2"/>
  <c r="G1426" i="2"/>
  <c r="A1427" i="2"/>
  <c r="B1427" i="2"/>
  <c r="C1427" i="2"/>
  <c r="D1427" i="2"/>
  <c r="E1427" i="2"/>
  <c r="F1427" i="2"/>
  <c r="G1427" i="2"/>
  <c r="A1428" i="2"/>
  <c r="B1428" i="2"/>
  <c r="C1428" i="2"/>
  <c r="L1428" i="2" s="1"/>
  <c r="D1428" i="2"/>
  <c r="E1428" i="2"/>
  <c r="F1428" i="2"/>
  <c r="G1428" i="2"/>
  <c r="A1429" i="2"/>
  <c r="B1429" i="2"/>
  <c r="C1429" i="2"/>
  <c r="D1429" i="2"/>
  <c r="E1429" i="2"/>
  <c r="F1429" i="2"/>
  <c r="G1429" i="2"/>
  <c r="A1430" i="2"/>
  <c r="B1430" i="2"/>
  <c r="C1430" i="2"/>
  <c r="L1430" i="2" s="1"/>
  <c r="D1430" i="2"/>
  <c r="E1430" i="2"/>
  <c r="F1430" i="2"/>
  <c r="G1430" i="2"/>
  <c r="A1431" i="2"/>
  <c r="B1431" i="2"/>
  <c r="C1431" i="2"/>
  <c r="L1431" i="2" s="1"/>
  <c r="D1431" i="2"/>
  <c r="E1431" i="2"/>
  <c r="F1431" i="2"/>
  <c r="G1431" i="2"/>
  <c r="A1432" i="2"/>
  <c r="B1432" i="2"/>
  <c r="C1432" i="2"/>
  <c r="L1432" i="2" s="1"/>
  <c r="D1432" i="2"/>
  <c r="E1432" i="2"/>
  <c r="F1432" i="2"/>
  <c r="G1432" i="2"/>
  <c r="A1433" i="2"/>
  <c r="B1433" i="2"/>
  <c r="C1433" i="2"/>
  <c r="D1433" i="2"/>
  <c r="E1433" i="2"/>
  <c r="F1433" i="2"/>
  <c r="G1433" i="2"/>
  <c r="A1434" i="2"/>
  <c r="B1434" i="2"/>
  <c r="C1434" i="2"/>
  <c r="L1434" i="2" s="1"/>
  <c r="D1434" i="2"/>
  <c r="E1434" i="2"/>
  <c r="F1434" i="2"/>
  <c r="G1434" i="2"/>
  <c r="A1435" i="2"/>
  <c r="B1435" i="2"/>
  <c r="C1435" i="2"/>
  <c r="D1435" i="2"/>
  <c r="E1435" i="2"/>
  <c r="F1435" i="2"/>
  <c r="G1435" i="2"/>
  <c r="A1436" i="2"/>
  <c r="B1436" i="2"/>
  <c r="C1436" i="2"/>
  <c r="L1436" i="2" s="1"/>
  <c r="D1436" i="2"/>
  <c r="E1436" i="2"/>
  <c r="F1436" i="2"/>
  <c r="G1436" i="2"/>
  <c r="A1437" i="2"/>
  <c r="B1437" i="2"/>
  <c r="C1437" i="2"/>
  <c r="D1437" i="2"/>
  <c r="E1437" i="2"/>
  <c r="F1437" i="2"/>
  <c r="G1437" i="2"/>
  <c r="A1438" i="2"/>
  <c r="B1438" i="2"/>
  <c r="C1438" i="2"/>
  <c r="L1438" i="2" s="1"/>
  <c r="D1438" i="2"/>
  <c r="E1438" i="2"/>
  <c r="F1438" i="2"/>
  <c r="G1438" i="2"/>
  <c r="A1439" i="2"/>
  <c r="B1439" i="2"/>
  <c r="C1439" i="2"/>
  <c r="L1439" i="2" s="1"/>
  <c r="D1439" i="2"/>
  <c r="E1439" i="2"/>
  <c r="F1439" i="2"/>
  <c r="G1439" i="2"/>
  <c r="A1440" i="2"/>
  <c r="B1440" i="2"/>
  <c r="C1440" i="2"/>
  <c r="L1440" i="2" s="1"/>
  <c r="D1440" i="2"/>
  <c r="E1440" i="2"/>
  <c r="F1440" i="2"/>
  <c r="G1440" i="2"/>
  <c r="A1441" i="2"/>
  <c r="B1441" i="2"/>
  <c r="C1441" i="2"/>
  <c r="D1441" i="2"/>
  <c r="E1441" i="2"/>
  <c r="F1441" i="2"/>
  <c r="G1441" i="2"/>
  <c r="A1442" i="2"/>
  <c r="B1442" i="2"/>
  <c r="C1442" i="2"/>
  <c r="L1442" i="2" s="1"/>
  <c r="D1442" i="2"/>
  <c r="E1442" i="2"/>
  <c r="F1442" i="2"/>
  <c r="G1442" i="2"/>
  <c r="A1443" i="2"/>
  <c r="B1443" i="2"/>
  <c r="C1443" i="2"/>
  <c r="D1443" i="2"/>
  <c r="E1443" i="2"/>
  <c r="F1443" i="2"/>
  <c r="G1443" i="2"/>
  <c r="A1444" i="2"/>
  <c r="B1444" i="2"/>
  <c r="C1444" i="2"/>
  <c r="L1444" i="2" s="1"/>
  <c r="D1444" i="2"/>
  <c r="E1444" i="2"/>
  <c r="F1444" i="2"/>
  <c r="G1444" i="2"/>
  <c r="A1445" i="2"/>
  <c r="B1445" i="2"/>
  <c r="C1445" i="2"/>
  <c r="D1445" i="2"/>
  <c r="E1445" i="2"/>
  <c r="F1445" i="2"/>
  <c r="G1445" i="2"/>
  <c r="A1446" i="2"/>
  <c r="B1446" i="2"/>
  <c r="C1446" i="2"/>
  <c r="L1446" i="2" s="1"/>
  <c r="D1446" i="2"/>
  <c r="E1446" i="2"/>
  <c r="F1446" i="2"/>
  <c r="G1446" i="2"/>
  <c r="A1447" i="2"/>
  <c r="B1447" i="2"/>
  <c r="C1447" i="2"/>
  <c r="L1447" i="2" s="1"/>
  <c r="D1447" i="2"/>
  <c r="E1447" i="2"/>
  <c r="F1447" i="2"/>
  <c r="G1447" i="2"/>
  <c r="A1448" i="2"/>
  <c r="B1448" i="2"/>
  <c r="C1448" i="2"/>
  <c r="L1448" i="2" s="1"/>
  <c r="D1448" i="2"/>
  <c r="E1448" i="2"/>
  <c r="F1448" i="2"/>
  <c r="G1448" i="2"/>
  <c r="A1449" i="2"/>
  <c r="B1449" i="2"/>
  <c r="C1449" i="2"/>
  <c r="D1449" i="2"/>
  <c r="E1449" i="2"/>
  <c r="F1449" i="2"/>
  <c r="G1449" i="2"/>
  <c r="A1450" i="2"/>
  <c r="B1450" i="2"/>
  <c r="J1450" i="2" s="1"/>
  <c r="C1450" i="2"/>
  <c r="L1450" i="2" s="1"/>
  <c r="D1450" i="2"/>
  <c r="E1450" i="2"/>
  <c r="F1450" i="2"/>
  <c r="G1450" i="2"/>
  <c r="A1451" i="2"/>
  <c r="B1451" i="2"/>
  <c r="C1451" i="2"/>
  <c r="D1451" i="2"/>
  <c r="E1451" i="2"/>
  <c r="F1451" i="2"/>
  <c r="G1451" i="2"/>
  <c r="A1452" i="2"/>
  <c r="B1452" i="2"/>
  <c r="C1452" i="2"/>
  <c r="L1452" i="2" s="1"/>
  <c r="D1452" i="2"/>
  <c r="E1452" i="2"/>
  <c r="F1452" i="2"/>
  <c r="G1452" i="2"/>
  <c r="A1453" i="2"/>
  <c r="B1453" i="2"/>
  <c r="C1453" i="2"/>
  <c r="D1453" i="2"/>
  <c r="E1453" i="2"/>
  <c r="F1453" i="2"/>
  <c r="G1453" i="2"/>
  <c r="A1454" i="2"/>
  <c r="B1454" i="2"/>
  <c r="C1454" i="2"/>
  <c r="L1454" i="2" s="1"/>
  <c r="D1454" i="2"/>
  <c r="E1454" i="2"/>
  <c r="F1454" i="2"/>
  <c r="G1454" i="2"/>
  <c r="A1455" i="2"/>
  <c r="B1455" i="2"/>
  <c r="J1455" i="2" s="1"/>
  <c r="C1455" i="2"/>
  <c r="L1455" i="2" s="1"/>
  <c r="D1455" i="2"/>
  <c r="E1455" i="2"/>
  <c r="F1455" i="2"/>
  <c r="G1455" i="2"/>
  <c r="A1456" i="2"/>
  <c r="B1456" i="2"/>
  <c r="J1456" i="2" s="1"/>
  <c r="C1456" i="2"/>
  <c r="L1456" i="2" s="1"/>
  <c r="D1456" i="2"/>
  <c r="E1456" i="2"/>
  <c r="F1456" i="2"/>
  <c r="G1456" i="2"/>
  <c r="A1457" i="2"/>
  <c r="B1457" i="2"/>
  <c r="C1457" i="2"/>
  <c r="D1457" i="2"/>
  <c r="E1457" i="2"/>
  <c r="F1457" i="2"/>
  <c r="G1457" i="2"/>
  <c r="A1458" i="2"/>
  <c r="B1458" i="2"/>
  <c r="C1458" i="2"/>
  <c r="L1458" i="2" s="1"/>
  <c r="D1458" i="2"/>
  <c r="E1458" i="2"/>
  <c r="F1458" i="2"/>
  <c r="G1458" i="2"/>
  <c r="A1459" i="2"/>
  <c r="B1459" i="2"/>
  <c r="C1459" i="2"/>
  <c r="D1459" i="2"/>
  <c r="E1459" i="2"/>
  <c r="F1459" i="2"/>
  <c r="G1459" i="2"/>
  <c r="A1460" i="2"/>
  <c r="B1460" i="2"/>
  <c r="C1460" i="2"/>
  <c r="L1460" i="2" s="1"/>
  <c r="D1460" i="2"/>
  <c r="E1460" i="2"/>
  <c r="F1460" i="2"/>
  <c r="G1460" i="2"/>
  <c r="A1461" i="2"/>
  <c r="B1461" i="2"/>
  <c r="C1461" i="2"/>
  <c r="D1461" i="2"/>
  <c r="E1461" i="2"/>
  <c r="F1461" i="2"/>
  <c r="G1461" i="2"/>
  <c r="A1462" i="2"/>
  <c r="B1462" i="2"/>
  <c r="C1462" i="2"/>
  <c r="L1462" i="2" s="1"/>
  <c r="D1462" i="2"/>
  <c r="E1462" i="2"/>
  <c r="F1462" i="2"/>
  <c r="G1462" i="2"/>
  <c r="A1463" i="2"/>
  <c r="B1463" i="2"/>
  <c r="C1463" i="2"/>
  <c r="L1463" i="2" s="1"/>
  <c r="D1463" i="2"/>
  <c r="E1463" i="2"/>
  <c r="F1463" i="2"/>
  <c r="G1463" i="2"/>
  <c r="A1464" i="2"/>
  <c r="B1464" i="2"/>
  <c r="C1464" i="2"/>
  <c r="L1464" i="2" s="1"/>
  <c r="D1464" i="2"/>
  <c r="E1464" i="2"/>
  <c r="F1464" i="2"/>
  <c r="G1464" i="2"/>
  <c r="A1465" i="2"/>
  <c r="B1465" i="2"/>
  <c r="C1465" i="2"/>
  <c r="D1465" i="2"/>
  <c r="E1465" i="2"/>
  <c r="F1465" i="2"/>
  <c r="G1465" i="2"/>
  <c r="A1466" i="2"/>
  <c r="B1466" i="2"/>
  <c r="C1466" i="2"/>
  <c r="L1466" i="2" s="1"/>
  <c r="D1466" i="2"/>
  <c r="E1466" i="2"/>
  <c r="F1466" i="2"/>
  <c r="G1466" i="2"/>
  <c r="A1467" i="2"/>
  <c r="B1467" i="2"/>
  <c r="C1467" i="2"/>
  <c r="D1467" i="2"/>
  <c r="E1467" i="2"/>
  <c r="F1467" i="2"/>
  <c r="G1467" i="2"/>
  <c r="A1468" i="2"/>
  <c r="B1468" i="2"/>
  <c r="C1468" i="2"/>
  <c r="L1468" i="2" s="1"/>
  <c r="D1468" i="2"/>
  <c r="E1468" i="2"/>
  <c r="F1468" i="2"/>
  <c r="G1468" i="2"/>
  <c r="A1469" i="2"/>
  <c r="B1469" i="2"/>
  <c r="C1469" i="2"/>
  <c r="D1469" i="2"/>
  <c r="E1469" i="2"/>
  <c r="F1469" i="2"/>
  <c r="G1469" i="2"/>
  <c r="A1470" i="2"/>
  <c r="B1470" i="2"/>
  <c r="C1470" i="2"/>
  <c r="L1470" i="2" s="1"/>
  <c r="D1470" i="2"/>
  <c r="E1470" i="2"/>
  <c r="F1470" i="2"/>
  <c r="G1470" i="2"/>
  <c r="A1471" i="2"/>
  <c r="B1471" i="2"/>
  <c r="C1471" i="2"/>
  <c r="L1471" i="2" s="1"/>
  <c r="D1471" i="2"/>
  <c r="E1471" i="2"/>
  <c r="F1471" i="2"/>
  <c r="G1471" i="2"/>
  <c r="A1472" i="2"/>
  <c r="B1472" i="2"/>
  <c r="C1472" i="2"/>
  <c r="L1472" i="2" s="1"/>
  <c r="D1472" i="2"/>
  <c r="E1472" i="2"/>
  <c r="F1472" i="2"/>
  <c r="G1472" i="2"/>
  <c r="A1473" i="2"/>
  <c r="B1473" i="2"/>
  <c r="C1473" i="2"/>
  <c r="D1473" i="2"/>
  <c r="E1473" i="2"/>
  <c r="F1473" i="2"/>
  <c r="G1473" i="2"/>
  <c r="A1474" i="2"/>
  <c r="B1474" i="2"/>
  <c r="J1474" i="2" s="1"/>
  <c r="C1474" i="2"/>
  <c r="L1474" i="2" s="1"/>
  <c r="D1474" i="2"/>
  <c r="E1474" i="2"/>
  <c r="F1474" i="2"/>
  <c r="G1474" i="2"/>
  <c r="A1475" i="2"/>
  <c r="B1475" i="2"/>
  <c r="C1475" i="2"/>
  <c r="D1475" i="2"/>
  <c r="E1475" i="2"/>
  <c r="F1475" i="2"/>
  <c r="G1475" i="2"/>
  <c r="A1476" i="2"/>
  <c r="B1476" i="2"/>
  <c r="C1476" i="2"/>
  <c r="L1476" i="2" s="1"/>
  <c r="D1476" i="2"/>
  <c r="E1476" i="2"/>
  <c r="F1476" i="2"/>
  <c r="G1476" i="2"/>
  <c r="A1477" i="2"/>
  <c r="B1477" i="2"/>
  <c r="C1477" i="2"/>
  <c r="D1477" i="2"/>
  <c r="E1477" i="2"/>
  <c r="F1477" i="2"/>
  <c r="G1477" i="2"/>
  <c r="A1478" i="2"/>
  <c r="B1478" i="2"/>
  <c r="C1478" i="2"/>
  <c r="L1478" i="2" s="1"/>
  <c r="D1478" i="2"/>
  <c r="E1478" i="2"/>
  <c r="F1478" i="2"/>
  <c r="G1478" i="2"/>
  <c r="A1479" i="2"/>
  <c r="B1479" i="2"/>
  <c r="C1479" i="2"/>
  <c r="L1479" i="2" s="1"/>
  <c r="D1479" i="2"/>
  <c r="E1479" i="2"/>
  <c r="F1479" i="2"/>
  <c r="G1479" i="2"/>
  <c r="A1480" i="2"/>
  <c r="B1480" i="2"/>
  <c r="J1480" i="2" s="1"/>
  <c r="C1480" i="2"/>
  <c r="L1480" i="2" s="1"/>
  <c r="D1480" i="2"/>
  <c r="E1480" i="2"/>
  <c r="F1480" i="2"/>
  <c r="G1480" i="2"/>
  <c r="A1481" i="2"/>
  <c r="B1481" i="2"/>
  <c r="C1481" i="2"/>
  <c r="D1481" i="2"/>
  <c r="E1481" i="2"/>
  <c r="F1481" i="2"/>
  <c r="G1481" i="2"/>
  <c r="A1482" i="2"/>
  <c r="B1482" i="2"/>
  <c r="C1482" i="2"/>
  <c r="L1482" i="2" s="1"/>
  <c r="D1482" i="2"/>
  <c r="E1482" i="2"/>
  <c r="F1482" i="2"/>
  <c r="G1482" i="2"/>
  <c r="A1483" i="2"/>
  <c r="B1483" i="2"/>
  <c r="C1483" i="2"/>
  <c r="D1483" i="2"/>
  <c r="E1483" i="2"/>
  <c r="F1483" i="2"/>
  <c r="G1483" i="2"/>
  <c r="A1484" i="2"/>
  <c r="B1484" i="2"/>
  <c r="C1484" i="2"/>
  <c r="L1484" i="2" s="1"/>
  <c r="D1484" i="2"/>
  <c r="E1484" i="2"/>
  <c r="F1484" i="2"/>
  <c r="G1484" i="2"/>
  <c r="A1485" i="2"/>
  <c r="B1485" i="2"/>
  <c r="C1485" i="2"/>
  <c r="D1485" i="2"/>
  <c r="E1485" i="2"/>
  <c r="F1485" i="2"/>
  <c r="G1485" i="2"/>
  <c r="A1486" i="2"/>
  <c r="B1486" i="2"/>
  <c r="C1486" i="2"/>
  <c r="L1486" i="2" s="1"/>
  <c r="D1486" i="2"/>
  <c r="E1486" i="2"/>
  <c r="F1486" i="2"/>
  <c r="G1486" i="2"/>
  <c r="A1487" i="2"/>
  <c r="B1487" i="2"/>
  <c r="C1487" i="2"/>
  <c r="L1487" i="2" s="1"/>
  <c r="D1487" i="2"/>
  <c r="E1487" i="2"/>
  <c r="F1487" i="2"/>
  <c r="G1487" i="2"/>
  <c r="A1488" i="2"/>
  <c r="B1488" i="2"/>
  <c r="C1488" i="2"/>
  <c r="L1488" i="2" s="1"/>
  <c r="D1488" i="2"/>
  <c r="E1488" i="2"/>
  <c r="F1488" i="2"/>
  <c r="G1488" i="2"/>
  <c r="A1489" i="2"/>
  <c r="B1489" i="2"/>
  <c r="C1489" i="2"/>
  <c r="D1489" i="2"/>
  <c r="E1489" i="2"/>
  <c r="F1489" i="2"/>
  <c r="G1489" i="2"/>
  <c r="A1490" i="2"/>
  <c r="B1490" i="2"/>
  <c r="C1490" i="2"/>
  <c r="L1490" i="2" s="1"/>
  <c r="D1490" i="2"/>
  <c r="E1490" i="2"/>
  <c r="F1490" i="2"/>
  <c r="G1490" i="2"/>
  <c r="A1491" i="2"/>
  <c r="B1491" i="2"/>
  <c r="C1491" i="2"/>
  <c r="D1491" i="2"/>
  <c r="E1491" i="2"/>
  <c r="F1491" i="2"/>
  <c r="G1491" i="2"/>
  <c r="A1492" i="2"/>
  <c r="B1492" i="2"/>
  <c r="C1492" i="2"/>
  <c r="L1492" i="2" s="1"/>
  <c r="D1492" i="2"/>
  <c r="E1492" i="2"/>
  <c r="F1492" i="2"/>
  <c r="G1492" i="2"/>
  <c r="A1493" i="2"/>
  <c r="B1493" i="2"/>
  <c r="C1493" i="2"/>
  <c r="D1493" i="2"/>
  <c r="E1493" i="2"/>
  <c r="F1493" i="2"/>
  <c r="G1493" i="2"/>
  <c r="A1494" i="2"/>
  <c r="B1494" i="2"/>
  <c r="C1494" i="2"/>
  <c r="L1494" i="2" s="1"/>
  <c r="D1494" i="2"/>
  <c r="E1494" i="2"/>
  <c r="F1494" i="2"/>
  <c r="G1494" i="2"/>
  <c r="A1495" i="2"/>
  <c r="B1495" i="2"/>
  <c r="J1495" i="2" s="1"/>
  <c r="C1495" i="2"/>
  <c r="L1495" i="2" s="1"/>
  <c r="D1495" i="2"/>
  <c r="E1495" i="2"/>
  <c r="F1495" i="2"/>
  <c r="G1495" i="2"/>
  <c r="A1496" i="2"/>
  <c r="B1496" i="2"/>
  <c r="J1496" i="2" s="1"/>
  <c r="C1496" i="2"/>
  <c r="L1496" i="2" s="1"/>
  <c r="D1496" i="2"/>
  <c r="E1496" i="2"/>
  <c r="F1496" i="2"/>
  <c r="G1496" i="2"/>
  <c r="A1497" i="2"/>
  <c r="B1497" i="2"/>
  <c r="C1497" i="2"/>
  <c r="D1497" i="2"/>
  <c r="E1497" i="2"/>
  <c r="F1497" i="2"/>
  <c r="G1497" i="2"/>
  <c r="A1498" i="2"/>
  <c r="B1498" i="2"/>
  <c r="C1498" i="2"/>
  <c r="L1498" i="2" s="1"/>
  <c r="D1498" i="2"/>
  <c r="E1498" i="2"/>
  <c r="F1498" i="2"/>
  <c r="G1498" i="2"/>
  <c r="A1499" i="2"/>
  <c r="B1499" i="2"/>
  <c r="C1499" i="2"/>
  <c r="D1499" i="2"/>
  <c r="E1499" i="2"/>
  <c r="F1499" i="2"/>
  <c r="G1499" i="2"/>
  <c r="A1500" i="2"/>
  <c r="B1500" i="2"/>
  <c r="J1500" i="2" s="1"/>
  <c r="C1500" i="2"/>
  <c r="L1500" i="2" s="1"/>
  <c r="D1500" i="2"/>
  <c r="E1500" i="2"/>
  <c r="F1500" i="2"/>
  <c r="G1500" i="2"/>
  <c r="A1501" i="2"/>
  <c r="B1501" i="2"/>
  <c r="C1501" i="2"/>
  <c r="D1501" i="2"/>
  <c r="E1501" i="2"/>
  <c r="F1501" i="2"/>
  <c r="G1501" i="2"/>
  <c r="A1502" i="2"/>
  <c r="B1502" i="2"/>
  <c r="C1502" i="2"/>
  <c r="L1502" i="2" s="1"/>
  <c r="D1502" i="2"/>
  <c r="E1502" i="2"/>
  <c r="F1502" i="2"/>
  <c r="G1502" i="2"/>
  <c r="A1503" i="2"/>
  <c r="B1503" i="2"/>
  <c r="C1503" i="2"/>
  <c r="L1503" i="2" s="1"/>
  <c r="D1503" i="2"/>
  <c r="E1503" i="2"/>
  <c r="F1503" i="2"/>
  <c r="G1503" i="2"/>
  <c r="A1504" i="2"/>
  <c r="B1504" i="2"/>
  <c r="J1504" i="2" s="1"/>
  <c r="C1504" i="2"/>
  <c r="L1504" i="2" s="1"/>
  <c r="D1504" i="2"/>
  <c r="E1504" i="2"/>
  <c r="F1504" i="2"/>
  <c r="G1504" i="2"/>
  <c r="A1505" i="2"/>
  <c r="B1505" i="2"/>
  <c r="C1505" i="2"/>
  <c r="D1505" i="2"/>
  <c r="E1505" i="2"/>
  <c r="F1505" i="2"/>
  <c r="G1505" i="2"/>
  <c r="A1506" i="2"/>
  <c r="B1506" i="2"/>
  <c r="J1506" i="2" s="1"/>
  <c r="C1506" i="2"/>
  <c r="L1506" i="2" s="1"/>
  <c r="D1506" i="2"/>
  <c r="E1506" i="2"/>
  <c r="F1506" i="2"/>
  <c r="G1506" i="2"/>
  <c r="A1507" i="2"/>
  <c r="B1507" i="2"/>
  <c r="C1507" i="2"/>
  <c r="D1507" i="2"/>
  <c r="E1507" i="2"/>
  <c r="F1507" i="2"/>
  <c r="G1507" i="2"/>
  <c r="A1508" i="2"/>
  <c r="B1508" i="2"/>
  <c r="C1508" i="2"/>
  <c r="L1508" i="2" s="1"/>
  <c r="D1508" i="2"/>
  <c r="E1508" i="2"/>
  <c r="F1508" i="2"/>
  <c r="G1508" i="2"/>
  <c r="A1509" i="2"/>
  <c r="B1509" i="2"/>
  <c r="C1509" i="2"/>
  <c r="D1509" i="2"/>
  <c r="E1509" i="2"/>
  <c r="F1509" i="2"/>
  <c r="G1509" i="2"/>
  <c r="A1510" i="2"/>
  <c r="B1510" i="2"/>
  <c r="J1510" i="2" s="1"/>
  <c r="C1510" i="2"/>
  <c r="L1510" i="2" s="1"/>
  <c r="D1510" i="2"/>
  <c r="E1510" i="2"/>
  <c r="F1510" i="2"/>
  <c r="G1510" i="2"/>
  <c r="A1511" i="2"/>
  <c r="B1511" i="2"/>
  <c r="C1511" i="2"/>
  <c r="L1511" i="2" s="1"/>
  <c r="D1511" i="2"/>
  <c r="E1511" i="2"/>
  <c r="F1511" i="2"/>
  <c r="G1511" i="2"/>
  <c r="A1512" i="2"/>
  <c r="B1512" i="2"/>
  <c r="J1512" i="2" s="1"/>
  <c r="C1512" i="2"/>
  <c r="L1512" i="2" s="1"/>
  <c r="D1512" i="2"/>
  <c r="E1512" i="2"/>
  <c r="F1512" i="2"/>
  <c r="G1512" i="2"/>
  <c r="A1513" i="2"/>
  <c r="B1513" i="2"/>
  <c r="C1513" i="2"/>
  <c r="D1513" i="2"/>
  <c r="E1513" i="2"/>
  <c r="F1513" i="2"/>
  <c r="G1513" i="2"/>
  <c r="A1514" i="2"/>
  <c r="B1514" i="2"/>
  <c r="C1514" i="2"/>
  <c r="L1514" i="2" s="1"/>
  <c r="D1514" i="2"/>
  <c r="E1514" i="2"/>
  <c r="F1514" i="2"/>
  <c r="G1514" i="2"/>
  <c r="A1515" i="2"/>
  <c r="B1515" i="2"/>
  <c r="J1515" i="2" s="1"/>
  <c r="C1515" i="2"/>
  <c r="D1515" i="2"/>
  <c r="E1515" i="2"/>
  <c r="F1515" i="2"/>
  <c r="G1515" i="2"/>
  <c r="A1516" i="2"/>
  <c r="B1516" i="2"/>
  <c r="C1516" i="2"/>
  <c r="L1516" i="2" s="1"/>
  <c r="D1516" i="2"/>
  <c r="E1516" i="2"/>
  <c r="F1516" i="2"/>
  <c r="G1516" i="2"/>
  <c r="A1517" i="2"/>
  <c r="B1517" i="2"/>
  <c r="C1517" i="2"/>
  <c r="D1517" i="2"/>
  <c r="E1517" i="2"/>
  <c r="F1517" i="2"/>
  <c r="G1517" i="2"/>
  <c r="A1518" i="2"/>
  <c r="B1518" i="2"/>
  <c r="C1518" i="2"/>
  <c r="L1518" i="2" s="1"/>
  <c r="D1518" i="2"/>
  <c r="E1518" i="2"/>
  <c r="F1518" i="2"/>
  <c r="G1518" i="2"/>
  <c r="A1519" i="2"/>
  <c r="B1519" i="2"/>
  <c r="C1519" i="2"/>
  <c r="L1519" i="2" s="1"/>
  <c r="D1519" i="2"/>
  <c r="E1519" i="2"/>
  <c r="F1519" i="2"/>
  <c r="G1519" i="2"/>
  <c r="A1520" i="2"/>
  <c r="B1520" i="2"/>
  <c r="C1520" i="2"/>
  <c r="L1520" i="2" s="1"/>
  <c r="D1520" i="2"/>
  <c r="E1520" i="2"/>
  <c r="F1520" i="2"/>
  <c r="G1520" i="2"/>
  <c r="A1521" i="2"/>
  <c r="B1521" i="2"/>
  <c r="C1521" i="2"/>
  <c r="D1521" i="2"/>
  <c r="E1521" i="2"/>
  <c r="F1521" i="2"/>
  <c r="G1521" i="2"/>
  <c r="A1522" i="2"/>
  <c r="B1522" i="2"/>
  <c r="H1522" i="2" s="1" a="1"/>
  <c r="H1522" i="2" s="1"/>
  <c r="C1522" i="2"/>
  <c r="L1522" i="2" s="1"/>
  <c r="D1522" i="2"/>
  <c r="E1522" i="2"/>
  <c r="F1522" i="2"/>
  <c r="G1522" i="2"/>
  <c r="A1523" i="2"/>
  <c r="B1523" i="2"/>
  <c r="C1523" i="2"/>
  <c r="D1523" i="2"/>
  <c r="E1523" i="2"/>
  <c r="F1523" i="2"/>
  <c r="G1523" i="2"/>
  <c r="A1524" i="2"/>
  <c r="B1524" i="2"/>
  <c r="H1524" i="2" s="1" a="1"/>
  <c r="H1524" i="2" s="1"/>
  <c r="C1524" i="2"/>
  <c r="L1524" i="2" s="1"/>
  <c r="D1524" i="2"/>
  <c r="E1524" i="2"/>
  <c r="F1524" i="2"/>
  <c r="G1524" i="2"/>
  <c r="A1525" i="2"/>
  <c r="B1525" i="2"/>
  <c r="C1525" i="2"/>
  <c r="D1525" i="2"/>
  <c r="E1525" i="2"/>
  <c r="F1525" i="2"/>
  <c r="G1525" i="2"/>
  <c r="A1526" i="2"/>
  <c r="B1526" i="2"/>
  <c r="C1526" i="2"/>
  <c r="L1526" i="2" s="1"/>
  <c r="D1526" i="2"/>
  <c r="E1526" i="2"/>
  <c r="F1526" i="2"/>
  <c r="G1526" i="2"/>
  <c r="A1527" i="2"/>
  <c r="B1527" i="2"/>
  <c r="C1527" i="2"/>
  <c r="L1527" i="2" s="1"/>
  <c r="D1527" i="2"/>
  <c r="E1527" i="2"/>
  <c r="F1527" i="2"/>
  <c r="G1527" i="2"/>
  <c r="A1528" i="2"/>
  <c r="B1528" i="2"/>
  <c r="C1528" i="2"/>
  <c r="L1528" i="2" s="1"/>
  <c r="D1528" i="2"/>
  <c r="E1528" i="2"/>
  <c r="F1528" i="2"/>
  <c r="G1528" i="2"/>
  <c r="A1529" i="2"/>
  <c r="B1529" i="2"/>
  <c r="C1529" i="2"/>
  <c r="D1529" i="2"/>
  <c r="E1529" i="2"/>
  <c r="F1529" i="2"/>
  <c r="G1529" i="2"/>
  <c r="A1530" i="2"/>
  <c r="B1530" i="2"/>
  <c r="J1530" i="2" s="1"/>
  <c r="C1530" i="2"/>
  <c r="L1530" i="2" s="1"/>
  <c r="D1530" i="2"/>
  <c r="E1530" i="2"/>
  <c r="F1530" i="2"/>
  <c r="G1530" i="2"/>
  <c r="A1531" i="2"/>
  <c r="B1531" i="2"/>
  <c r="C1531" i="2"/>
  <c r="D1531" i="2"/>
  <c r="E1531" i="2"/>
  <c r="F1531" i="2"/>
  <c r="G1531" i="2"/>
  <c r="A1532" i="2"/>
  <c r="B1532" i="2"/>
  <c r="C1532" i="2"/>
  <c r="L1532" i="2" s="1"/>
  <c r="D1532" i="2"/>
  <c r="E1532" i="2"/>
  <c r="F1532" i="2"/>
  <c r="G1532" i="2"/>
  <c r="A1533" i="2"/>
  <c r="B1533" i="2"/>
  <c r="C1533" i="2"/>
  <c r="D1533" i="2"/>
  <c r="E1533" i="2"/>
  <c r="F1533" i="2"/>
  <c r="G1533" i="2"/>
  <c r="A1534" i="2"/>
  <c r="B1534" i="2"/>
  <c r="C1534" i="2"/>
  <c r="L1534" i="2" s="1"/>
  <c r="D1534" i="2"/>
  <c r="E1534" i="2"/>
  <c r="F1534" i="2"/>
  <c r="G1534" i="2"/>
  <c r="A1535" i="2"/>
  <c r="B1535" i="2"/>
  <c r="C1535" i="2"/>
  <c r="L1535" i="2" s="1"/>
  <c r="D1535" i="2"/>
  <c r="E1535" i="2"/>
  <c r="F1535" i="2"/>
  <c r="G1535" i="2"/>
  <c r="A1536" i="2"/>
  <c r="B1536" i="2"/>
  <c r="C1536" i="2"/>
  <c r="L1536" i="2" s="1"/>
  <c r="D1536" i="2"/>
  <c r="E1536" i="2"/>
  <c r="F1536" i="2"/>
  <c r="G1536" i="2"/>
  <c r="A1537" i="2"/>
  <c r="B1537" i="2"/>
  <c r="C1537" i="2"/>
  <c r="D1537" i="2"/>
  <c r="E1537" i="2"/>
  <c r="F1537" i="2"/>
  <c r="G1537" i="2"/>
  <c r="A1538" i="2"/>
  <c r="B1538" i="2"/>
  <c r="C1538" i="2"/>
  <c r="L1538" i="2" s="1"/>
  <c r="D1538" i="2"/>
  <c r="E1538" i="2"/>
  <c r="F1538" i="2"/>
  <c r="G1538" i="2"/>
  <c r="A1539" i="2"/>
  <c r="B1539" i="2"/>
  <c r="C1539" i="2"/>
  <c r="D1539" i="2"/>
  <c r="E1539" i="2"/>
  <c r="F1539" i="2"/>
  <c r="G1539" i="2"/>
  <c r="A1540" i="2"/>
  <c r="B1540" i="2"/>
  <c r="C1540" i="2"/>
  <c r="L1540" i="2" s="1"/>
  <c r="D1540" i="2"/>
  <c r="E1540" i="2"/>
  <c r="F1540" i="2"/>
  <c r="G1540" i="2"/>
  <c r="A1541" i="2"/>
  <c r="B1541" i="2"/>
  <c r="C1541" i="2"/>
  <c r="D1541" i="2"/>
  <c r="E1541" i="2"/>
  <c r="F1541" i="2"/>
  <c r="G1541" i="2"/>
  <c r="A1542" i="2"/>
  <c r="B1542" i="2"/>
  <c r="C1542" i="2"/>
  <c r="L1542" i="2" s="1"/>
  <c r="D1542" i="2"/>
  <c r="E1542" i="2"/>
  <c r="F1542" i="2"/>
  <c r="G1542" i="2"/>
  <c r="A1543" i="2"/>
  <c r="B1543" i="2"/>
  <c r="C1543" i="2"/>
  <c r="L1543" i="2" s="1"/>
  <c r="D1543" i="2"/>
  <c r="E1543" i="2"/>
  <c r="F1543" i="2"/>
  <c r="G1543" i="2"/>
  <c r="A1544" i="2"/>
  <c r="B1544" i="2"/>
  <c r="C1544" i="2"/>
  <c r="L1544" i="2" s="1"/>
  <c r="D1544" i="2"/>
  <c r="E1544" i="2"/>
  <c r="F1544" i="2"/>
  <c r="G1544" i="2"/>
  <c r="A1545" i="2"/>
  <c r="B1545" i="2"/>
  <c r="C1545" i="2"/>
  <c r="D1545" i="2"/>
  <c r="E1545" i="2"/>
  <c r="F1545" i="2"/>
  <c r="G1545" i="2"/>
  <c r="A1546" i="2"/>
  <c r="B1546" i="2"/>
  <c r="C1546" i="2"/>
  <c r="L1546" i="2" s="1"/>
  <c r="D1546" i="2"/>
  <c r="E1546" i="2"/>
  <c r="F1546" i="2"/>
  <c r="G1546" i="2"/>
  <c r="A1547" i="2"/>
  <c r="B1547" i="2"/>
  <c r="C1547" i="2"/>
  <c r="D1547" i="2"/>
  <c r="E1547" i="2"/>
  <c r="F1547" i="2"/>
  <c r="G1547" i="2"/>
  <c r="A1548" i="2"/>
  <c r="B1548" i="2"/>
  <c r="C1548" i="2"/>
  <c r="L1548" i="2" s="1"/>
  <c r="D1548" i="2"/>
  <c r="E1548" i="2"/>
  <c r="F1548" i="2"/>
  <c r="G1548" i="2"/>
  <c r="A1549" i="2"/>
  <c r="B1549" i="2"/>
  <c r="C1549" i="2"/>
  <c r="D1549" i="2"/>
  <c r="E1549" i="2"/>
  <c r="F1549" i="2"/>
  <c r="G1549" i="2"/>
  <c r="A1550" i="2"/>
  <c r="B1550" i="2"/>
  <c r="C1550" i="2"/>
  <c r="L1550" i="2" s="1"/>
  <c r="D1550" i="2"/>
  <c r="E1550" i="2"/>
  <c r="F1550" i="2"/>
  <c r="G1550" i="2"/>
  <c r="A1551" i="2"/>
  <c r="B1551" i="2"/>
  <c r="J1551" i="2" s="1"/>
  <c r="C1551" i="2"/>
  <c r="L1551" i="2" s="1"/>
  <c r="D1551" i="2"/>
  <c r="E1551" i="2"/>
  <c r="F1551" i="2"/>
  <c r="G1551" i="2"/>
  <c r="A1552" i="2"/>
  <c r="B1552" i="2"/>
  <c r="C1552" i="2"/>
  <c r="L1552" i="2" s="1"/>
  <c r="D1552" i="2"/>
  <c r="E1552" i="2"/>
  <c r="F1552" i="2"/>
  <c r="G1552" i="2"/>
  <c r="A1553" i="2"/>
  <c r="B1553" i="2"/>
  <c r="C1553" i="2"/>
  <c r="D1553" i="2"/>
  <c r="E1553" i="2"/>
  <c r="F1553" i="2"/>
  <c r="G1553" i="2"/>
  <c r="A1554" i="2"/>
  <c r="B1554" i="2"/>
  <c r="C1554" i="2"/>
  <c r="L1554" i="2" s="1"/>
  <c r="D1554" i="2"/>
  <c r="E1554" i="2"/>
  <c r="F1554" i="2"/>
  <c r="G1554" i="2"/>
  <c r="A1555" i="2"/>
  <c r="B1555" i="2"/>
  <c r="C1555" i="2"/>
  <c r="D1555" i="2"/>
  <c r="E1555" i="2"/>
  <c r="F1555" i="2"/>
  <c r="G1555" i="2"/>
  <c r="A1556" i="2"/>
  <c r="B1556" i="2"/>
  <c r="C1556" i="2"/>
  <c r="L1556" i="2" s="1"/>
  <c r="D1556" i="2"/>
  <c r="E1556" i="2"/>
  <c r="F1556" i="2"/>
  <c r="G1556" i="2"/>
  <c r="A1557" i="2"/>
  <c r="B1557" i="2"/>
  <c r="C1557" i="2"/>
  <c r="D1557" i="2"/>
  <c r="E1557" i="2"/>
  <c r="F1557" i="2"/>
  <c r="G1557" i="2"/>
  <c r="A1558" i="2"/>
  <c r="B1558" i="2"/>
  <c r="C1558" i="2"/>
  <c r="L1558" i="2" s="1"/>
  <c r="D1558" i="2"/>
  <c r="E1558" i="2"/>
  <c r="F1558" i="2"/>
  <c r="G1558" i="2"/>
  <c r="A1559" i="2"/>
  <c r="B1559" i="2"/>
  <c r="C1559" i="2"/>
  <c r="L1559" i="2" s="1"/>
  <c r="D1559" i="2"/>
  <c r="E1559" i="2"/>
  <c r="F1559" i="2"/>
  <c r="G1559" i="2"/>
  <c r="A1560" i="2"/>
  <c r="B1560" i="2"/>
  <c r="C1560" i="2"/>
  <c r="L1560" i="2" s="1"/>
  <c r="D1560" i="2"/>
  <c r="E1560" i="2"/>
  <c r="F1560" i="2"/>
  <c r="G1560" i="2"/>
  <c r="A1561" i="2"/>
  <c r="B1561" i="2"/>
  <c r="C1561" i="2"/>
  <c r="D1561" i="2"/>
  <c r="E1561" i="2"/>
  <c r="F1561" i="2"/>
  <c r="G1561" i="2"/>
  <c r="A1562" i="2"/>
  <c r="B1562" i="2"/>
  <c r="C1562" i="2"/>
  <c r="L1562" i="2" s="1"/>
  <c r="D1562" i="2"/>
  <c r="E1562" i="2"/>
  <c r="F1562" i="2"/>
  <c r="G1562" i="2"/>
  <c r="A1563" i="2"/>
  <c r="B1563" i="2"/>
  <c r="C1563" i="2"/>
  <c r="D1563" i="2"/>
  <c r="E1563" i="2"/>
  <c r="F1563" i="2"/>
  <c r="G1563" i="2"/>
  <c r="A1564" i="2"/>
  <c r="B1564" i="2"/>
  <c r="C1564" i="2"/>
  <c r="L1564" i="2" s="1"/>
  <c r="D1564" i="2"/>
  <c r="E1564" i="2"/>
  <c r="F1564" i="2"/>
  <c r="G1564" i="2"/>
  <c r="A1565" i="2"/>
  <c r="B1565" i="2"/>
  <c r="C1565" i="2"/>
  <c r="D1565" i="2"/>
  <c r="E1565" i="2"/>
  <c r="F1565" i="2"/>
  <c r="G1565" i="2"/>
  <c r="A1566" i="2"/>
  <c r="B1566" i="2"/>
  <c r="J1566" i="2" s="1"/>
  <c r="C1566" i="2"/>
  <c r="L1566" i="2" s="1"/>
  <c r="D1566" i="2"/>
  <c r="E1566" i="2"/>
  <c r="F1566" i="2"/>
  <c r="G1566" i="2"/>
  <c r="A1567" i="2"/>
  <c r="B1567" i="2"/>
  <c r="C1567" i="2"/>
  <c r="L1567" i="2" s="1"/>
  <c r="D1567" i="2"/>
  <c r="E1567" i="2"/>
  <c r="F1567" i="2"/>
  <c r="G1567" i="2"/>
  <c r="A1568" i="2"/>
  <c r="B1568" i="2"/>
  <c r="C1568" i="2"/>
  <c r="L1568" i="2" s="1"/>
  <c r="D1568" i="2"/>
  <c r="E1568" i="2"/>
  <c r="F1568" i="2"/>
  <c r="G1568" i="2"/>
  <c r="A1569" i="2"/>
  <c r="B1569" i="2"/>
  <c r="C1569" i="2"/>
  <c r="D1569" i="2"/>
  <c r="E1569" i="2"/>
  <c r="F1569" i="2"/>
  <c r="G1569" i="2"/>
  <c r="A1570" i="2"/>
  <c r="B1570" i="2"/>
  <c r="C1570" i="2"/>
  <c r="L1570" i="2" s="1"/>
  <c r="D1570" i="2"/>
  <c r="E1570" i="2"/>
  <c r="F1570" i="2"/>
  <c r="G1570" i="2"/>
  <c r="A1571" i="2"/>
  <c r="B1571" i="2"/>
  <c r="C1571" i="2"/>
  <c r="D1571" i="2"/>
  <c r="E1571" i="2"/>
  <c r="F1571" i="2"/>
  <c r="G1571" i="2"/>
  <c r="A1572" i="2"/>
  <c r="B1572" i="2"/>
  <c r="C1572" i="2"/>
  <c r="L1572" i="2" s="1"/>
  <c r="D1572" i="2"/>
  <c r="E1572" i="2"/>
  <c r="F1572" i="2"/>
  <c r="G1572" i="2"/>
  <c r="A1573" i="2"/>
  <c r="B1573" i="2"/>
  <c r="C1573" i="2"/>
  <c r="D1573" i="2"/>
  <c r="E1573" i="2"/>
  <c r="F1573" i="2"/>
  <c r="G1573" i="2"/>
  <c r="A1574" i="2"/>
  <c r="B1574" i="2"/>
  <c r="C1574" i="2"/>
  <c r="L1574" i="2" s="1"/>
  <c r="D1574" i="2"/>
  <c r="E1574" i="2"/>
  <c r="F1574" i="2"/>
  <c r="G1574" i="2"/>
  <c r="A1575" i="2"/>
  <c r="B1575" i="2"/>
  <c r="C1575" i="2"/>
  <c r="L1575" i="2" s="1"/>
  <c r="D1575" i="2"/>
  <c r="E1575" i="2"/>
  <c r="F1575" i="2"/>
  <c r="G1575" i="2"/>
  <c r="A1576" i="2"/>
  <c r="B1576" i="2"/>
  <c r="C1576" i="2"/>
  <c r="L1576" i="2" s="1"/>
  <c r="D1576" i="2"/>
  <c r="E1576" i="2"/>
  <c r="F1576" i="2"/>
  <c r="G1576" i="2"/>
  <c r="A1577" i="2"/>
  <c r="B1577" i="2"/>
  <c r="C1577" i="2"/>
  <c r="D1577" i="2"/>
  <c r="E1577" i="2"/>
  <c r="F1577" i="2"/>
  <c r="G1577" i="2"/>
  <c r="A1578" i="2"/>
  <c r="B1578" i="2"/>
  <c r="C1578" i="2"/>
  <c r="L1578" i="2" s="1"/>
  <c r="D1578" i="2"/>
  <c r="E1578" i="2"/>
  <c r="F1578" i="2"/>
  <c r="G1578" i="2"/>
  <c r="A1579" i="2"/>
  <c r="B1579" i="2"/>
  <c r="C1579" i="2"/>
  <c r="D1579" i="2"/>
  <c r="E1579" i="2"/>
  <c r="F1579" i="2"/>
  <c r="G1579" i="2"/>
  <c r="A1580" i="2"/>
  <c r="B1580" i="2"/>
  <c r="H1580" i="2" s="1" a="1"/>
  <c r="H1580" i="2" s="1"/>
  <c r="C1580" i="2"/>
  <c r="L1580" i="2" s="1"/>
  <c r="D1580" i="2"/>
  <c r="E1580" i="2"/>
  <c r="F1580" i="2"/>
  <c r="G1580" i="2"/>
  <c r="A1581" i="2"/>
  <c r="B1581" i="2"/>
  <c r="C1581" i="2"/>
  <c r="D1581" i="2"/>
  <c r="E1581" i="2"/>
  <c r="F1581" i="2"/>
  <c r="G1581" i="2"/>
  <c r="A1582" i="2"/>
  <c r="B1582" i="2"/>
  <c r="C1582" i="2"/>
  <c r="L1582" i="2" s="1"/>
  <c r="D1582" i="2"/>
  <c r="E1582" i="2"/>
  <c r="F1582" i="2"/>
  <c r="G1582" i="2"/>
  <c r="A1583" i="2"/>
  <c r="B1583" i="2"/>
  <c r="C1583" i="2"/>
  <c r="L1583" i="2" s="1"/>
  <c r="D1583" i="2"/>
  <c r="E1583" i="2"/>
  <c r="F1583" i="2"/>
  <c r="G1583" i="2"/>
  <c r="A1584" i="2"/>
  <c r="B1584" i="2"/>
  <c r="C1584" i="2"/>
  <c r="L1584" i="2" s="1"/>
  <c r="D1584" i="2"/>
  <c r="E1584" i="2"/>
  <c r="F1584" i="2"/>
  <c r="G1584" i="2"/>
  <c r="A1585" i="2"/>
  <c r="B1585" i="2"/>
  <c r="C1585" i="2"/>
  <c r="D1585" i="2"/>
  <c r="E1585" i="2"/>
  <c r="F1585" i="2"/>
  <c r="G1585" i="2"/>
  <c r="A1586" i="2"/>
  <c r="B1586" i="2"/>
  <c r="J1586" i="2" s="1"/>
  <c r="C1586" i="2"/>
  <c r="L1586" i="2" s="1"/>
  <c r="D1586" i="2"/>
  <c r="E1586" i="2"/>
  <c r="F1586" i="2"/>
  <c r="G1586" i="2"/>
  <c r="A1587" i="2"/>
  <c r="B1587" i="2"/>
  <c r="C1587" i="2"/>
  <c r="D1587" i="2"/>
  <c r="E1587" i="2"/>
  <c r="F1587" i="2"/>
  <c r="G1587" i="2"/>
  <c r="A1588" i="2"/>
  <c r="B1588" i="2"/>
  <c r="C1588" i="2"/>
  <c r="L1588" i="2" s="1"/>
  <c r="D1588" i="2"/>
  <c r="E1588" i="2"/>
  <c r="F1588" i="2"/>
  <c r="G1588" i="2"/>
  <c r="A1589" i="2"/>
  <c r="B1589" i="2"/>
  <c r="C1589" i="2"/>
  <c r="D1589" i="2"/>
  <c r="E1589" i="2"/>
  <c r="F1589" i="2"/>
  <c r="G1589" i="2"/>
  <c r="A1590" i="2"/>
  <c r="B1590" i="2"/>
  <c r="C1590" i="2"/>
  <c r="L1590" i="2" s="1"/>
  <c r="D1590" i="2"/>
  <c r="E1590" i="2"/>
  <c r="F1590" i="2"/>
  <c r="G1590" i="2"/>
  <c r="A1591" i="2"/>
  <c r="B1591" i="2"/>
  <c r="H1591" i="2" s="1" a="1"/>
  <c r="H1591" i="2" s="1"/>
  <c r="C1591" i="2"/>
  <c r="L1591" i="2" s="1"/>
  <c r="D1591" i="2"/>
  <c r="E1591" i="2"/>
  <c r="F1591" i="2"/>
  <c r="G1591" i="2"/>
  <c r="A1592" i="2"/>
  <c r="B1592" i="2"/>
  <c r="C1592" i="2"/>
  <c r="L1592" i="2" s="1"/>
  <c r="D1592" i="2"/>
  <c r="E1592" i="2"/>
  <c r="F1592" i="2"/>
  <c r="G1592" i="2"/>
  <c r="A1593" i="2"/>
  <c r="B1593" i="2"/>
  <c r="C1593" i="2"/>
  <c r="D1593" i="2"/>
  <c r="E1593" i="2"/>
  <c r="F1593" i="2"/>
  <c r="G1593" i="2"/>
  <c r="A1594" i="2"/>
  <c r="B1594" i="2"/>
  <c r="C1594" i="2"/>
  <c r="L1594" i="2" s="1"/>
  <c r="D1594" i="2"/>
  <c r="E1594" i="2"/>
  <c r="F1594" i="2"/>
  <c r="G1594" i="2"/>
  <c r="A1595" i="2"/>
  <c r="B1595" i="2"/>
  <c r="C1595" i="2"/>
  <c r="D1595" i="2"/>
  <c r="E1595" i="2"/>
  <c r="F1595" i="2"/>
  <c r="G1595" i="2"/>
  <c r="A1596" i="2"/>
  <c r="B1596" i="2"/>
  <c r="J1596" i="2" s="1"/>
  <c r="C1596" i="2"/>
  <c r="L1596" i="2" s="1"/>
  <c r="D1596" i="2"/>
  <c r="E1596" i="2"/>
  <c r="F1596" i="2"/>
  <c r="G1596" i="2"/>
  <c r="A1597" i="2"/>
  <c r="B1597" i="2"/>
  <c r="C1597" i="2"/>
  <c r="D1597" i="2"/>
  <c r="E1597" i="2"/>
  <c r="F1597" i="2"/>
  <c r="G1597" i="2"/>
  <c r="A1598" i="2"/>
  <c r="B1598" i="2"/>
  <c r="C1598" i="2"/>
  <c r="L1598" i="2" s="1"/>
  <c r="D1598" i="2"/>
  <c r="E1598" i="2"/>
  <c r="F1598" i="2"/>
  <c r="G1598" i="2"/>
  <c r="A1599" i="2"/>
  <c r="B1599" i="2"/>
  <c r="C1599" i="2"/>
  <c r="L1599" i="2" s="1"/>
  <c r="D1599" i="2"/>
  <c r="E1599" i="2"/>
  <c r="F1599" i="2"/>
  <c r="G1599" i="2"/>
  <c r="A1600" i="2"/>
  <c r="B1600" i="2"/>
  <c r="H1600" i="2" s="1" a="1"/>
  <c r="H1600" i="2" s="1"/>
  <c r="C1600" i="2"/>
  <c r="L1600" i="2" s="1"/>
  <c r="D1600" i="2"/>
  <c r="E1600" i="2"/>
  <c r="F1600" i="2"/>
  <c r="G1600" i="2"/>
  <c r="A1601" i="2"/>
  <c r="B1601" i="2"/>
  <c r="C1601" i="2"/>
  <c r="D1601" i="2"/>
  <c r="E1601" i="2"/>
  <c r="F1601" i="2"/>
  <c r="G1601" i="2"/>
  <c r="A1602" i="2"/>
  <c r="B1602" i="2"/>
  <c r="C1602" i="2"/>
  <c r="L1602" i="2" s="1"/>
  <c r="D1602" i="2"/>
  <c r="E1602" i="2"/>
  <c r="F1602" i="2"/>
  <c r="G1602" i="2"/>
  <c r="A1603" i="2"/>
  <c r="B1603" i="2"/>
  <c r="C1603" i="2"/>
  <c r="D1603" i="2"/>
  <c r="E1603" i="2"/>
  <c r="F1603" i="2"/>
  <c r="G1603" i="2"/>
  <c r="A1604" i="2"/>
  <c r="B1604" i="2"/>
  <c r="J1604" i="2" s="1"/>
  <c r="C1604" i="2"/>
  <c r="L1604" i="2" s="1"/>
  <c r="D1604" i="2"/>
  <c r="E1604" i="2"/>
  <c r="F1604" i="2"/>
  <c r="G1604" i="2"/>
  <c r="A1605" i="2"/>
  <c r="B1605" i="2"/>
  <c r="C1605" i="2"/>
  <c r="D1605" i="2"/>
  <c r="E1605" i="2"/>
  <c r="F1605" i="2"/>
  <c r="G1605" i="2"/>
  <c r="A1606" i="2"/>
  <c r="B1606" i="2"/>
  <c r="J1606" i="2" s="1"/>
  <c r="C1606" i="2"/>
  <c r="L1606" i="2" s="1"/>
  <c r="D1606" i="2"/>
  <c r="E1606" i="2"/>
  <c r="F1606" i="2"/>
  <c r="G1606" i="2"/>
  <c r="A1607" i="2"/>
  <c r="B1607" i="2"/>
  <c r="C1607" i="2"/>
  <c r="L1607" i="2" s="1"/>
  <c r="D1607" i="2"/>
  <c r="E1607" i="2"/>
  <c r="F1607" i="2"/>
  <c r="G1607" i="2"/>
  <c r="A1608" i="2"/>
  <c r="B1608" i="2"/>
  <c r="C1608" i="2"/>
  <c r="L1608" i="2" s="1"/>
  <c r="D1608" i="2"/>
  <c r="E1608" i="2"/>
  <c r="F1608" i="2"/>
  <c r="G1608" i="2"/>
  <c r="A1609" i="2"/>
  <c r="B1609" i="2"/>
  <c r="J1609" i="2" s="1"/>
  <c r="C1609" i="2"/>
  <c r="D1609" i="2"/>
  <c r="E1609" i="2"/>
  <c r="F1609" i="2"/>
  <c r="G1609" i="2"/>
  <c r="A1610" i="2"/>
  <c r="B1610" i="2"/>
  <c r="C1610" i="2"/>
  <c r="L1610" i="2" s="1"/>
  <c r="D1610" i="2"/>
  <c r="E1610" i="2"/>
  <c r="F1610" i="2"/>
  <c r="G1610" i="2"/>
  <c r="A1611" i="2"/>
  <c r="B1611" i="2"/>
  <c r="C1611" i="2"/>
  <c r="D1611" i="2"/>
  <c r="E1611" i="2"/>
  <c r="F1611" i="2"/>
  <c r="G1611" i="2"/>
  <c r="A1612" i="2"/>
  <c r="B1612" i="2"/>
  <c r="C1612" i="2"/>
  <c r="L1612" i="2" s="1"/>
  <c r="D1612" i="2"/>
  <c r="E1612" i="2"/>
  <c r="F1612" i="2"/>
  <c r="G1612" i="2"/>
  <c r="A1613" i="2"/>
  <c r="B1613" i="2"/>
  <c r="C1613" i="2"/>
  <c r="D1613" i="2"/>
  <c r="E1613" i="2"/>
  <c r="F1613" i="2"/>
  <c r="G1613" i="2"/>
  <c r="A1614" i="2"/>
  <c r="B1614" i="2"/>
  <c r="C1614" i="2"/>
  <c r="L1614" i="2" s="1"/>
  <c r="D1614" i="2"/>
  <c r="E1614" i="2"/>
  <c r="F1614" i="2"/>
  <c r="G1614" i="2"/>
  <c r="A1615" i="2"/>
  <c r="B1615" i="2"/>
  <c r="C1615" i="2"/>
  <c r="L1615" i="2" s="1"/>
  <c r="D1615" i="2"/>
  <c r="E1615" i="2"/>
  <c r="F1615" i="2"/>
  <c r="G1615" i="2"/>
  <c r="A1616" i="2"/>
  <c r="B1616" i="2"/>
  <c r="C1616" i="2"/>
  <c r="L1616" i="2" s="1"/>
  <c r="D1616" i="2"/>
  <c r="E1616" i="2"/>
  <c r="F1616" i="2"/>
  <c r="G1616" i="2"/>
  <c r="A1617" i="2"/>
  <c r="B1617" i="2"/>
  <c r="C1617" i="2"/>
  <c r="D1617" i="2"/>
  <c r="E1617" i="2"/>
  <c r="F1617" i="2"/>
  <c r="G1617" i="2"/>
  <c r="A1618" i="2"/>
  <c r="B1618" i="2"/>
  <c r="C1618" i="2"/>
  <c r="L1618" i="2" s="1"/>
  <c r="D1618" i="2"/>
  <c r="E1618" i="2"/>
  <c r="F1618" i="2"/>
  <c r="G1618" i="2"/>
  <c r="A1619" i="2"/>
  <c r="B1619" i="2"/>
  <c r="J1619" i="2" s="1"/>
  <c r="C1619" i="2"/>
  <c r="D1619" i="2"/>
  <c r="E1619" i="2"/>
  <c r="F1619" i="2"/>
  <c r="G1619" i="2"/>
  <c r="A1620" i="2"/>
  <c r="B1620" i="2"/>
  <c r="C1620" i="2"/>
  <c r="L1620" i="2" s="1"/>
  <c r="D1620" i="2"/>
  <c r="E1620" i="2"/>
  <c r="F1620" i="2"/>
  <c r="G1620" i="2"/>
  <c r="A1621" i="2"/>
  <c r="B1621" i="2"/>
  <c r="C1621" i="2"/>
  <c r="D1621" i="2"/>
  <c r="E1621" i="2"/>
  <c r="F1621" i="2"/>
  <c r="G1621" i="2"/>
  <c r="A1622" i="2"/>
  <c r="B1622" i="2"/>
  <c r="C1622" i="2"/>
  <c r="L1622" i="2" s="1"/>
  <c r="D1622" i="2"/>
  <c r="E1622" i="2"/>
  <c r="F1622" i="2"/>
  <c r="G1622" i="2"/>
  <c r="A1623" i="2"/>
  <c r="B1623" i="2"/>
  <c r="C1623" i="2"/>
  <c r="L1623" i="2" s="1"/>
  <c r="D1623" i="2"/>
  <c r="E1623" i="2"/>
  <c r="F1623" i="2"/>
  <c r="G1623" i="2"/>
  <c r="A1624" i="2"/>
  <c r="B1624" i="2"/>
  <c r="C1624" i="2"/>
  <c r="L1624" i="2" s="1"/>
  <c r="D1624" i="2"/>
  <c r="E1624" i="2"/>
  <c r="F1624" i="2"/>
  <c r="G1624" i="2"/>
  <c r="A1625" i="2"/>
  <c r="B1625" i="2"/>
  <c r="C1625" i="2"/>
  <c r="D1625" i="2"/>
  <c r="E1625" i="2"/>
  <c r="F1625" i="2"/>
  <c r="G1625" i="2"/>
  <c r="A1626" i="2"/>
  <c r="B1626" i="2"/>
  <c r="C1626" i="2"/>
  <c r="L1626" i="2" s="1"/>
  <c r="D1626" i="2"/>
  <c r="E1626" i="2"/>
  <c r="F1626" i="2"/>
  <c r="G1626" i="2"/>
  <c r="A1627" i="2"/>
  <c r="B1627" i="2"/>
  <c r="C1627" i="2"/>
  <c r="D1627" i="2"/>
  <c r="E1627" i="2"/>
  <c r="F1627" i="2"/>
  <c r="G1627" i="2"/>
  <c r="A1628" i="2"/>
  <c r="B1628" i="2"/>
  <c r="J1628" i="2" s="1"/>
  <c r="C1628" i="2"/>
  <c r="L1628" i="2" s="1"/>
  <c r="D1628" i="2"/>
  <c r="E1628" i="2"/>
  <c r="F1628" i="2"/>
  <c r="G1628" i="2"/>
  <c r="A1629" i="2"/>
  <c r="B1629" i="2"/>
  <c r="C1629" i="2"/>
  <c r="D1629" i="2"/>
  <c r="E1629" i="2"/>
  <c r="F1629" i="2"/>
  <c r="G1629" i="2"/>
  <c r="A1630" i="2"/>
  <c r="B1630" i="2"/>
  <c r="C1630" i="2"/>
  <c r="L1630" i="2" s="1"/>
  <c r="D1630" i="2"/>
  <c r="E1630" i="2"/>
  <c r="F1630" i="2"/>
  <c r="G1630" i="2"/>
  <c r="A1631" i="2"/>
  <c r="B1631" i="2"/>
  <c r="C1631" i="2"/>
  <c r="L1631" i="2" s="1"/>
  <c r="D1631" i="2"/>
  <c r="E1631" i="2"/>
  <c r="F1631" i="2"/>
  <c r="G1631" i="2"/>
  <c r="A1632" i="2"/>
  <c r="B1632" i="2"/>
  <c r="J1632" i="2" s="1"/>
  <c r="C1632" i="2"/>
  <c r="L1632" i="2" s="1"/>
  <c r="D1632" i="2"/>
  <c r="E1632" i="2"/>
  <c r="F1632" i="2"/>
  <c r="G1632" i="2"/>
  <c r="A1633" i="2"/>
  <c r="B1633" i="2"/>
  <c r="C1633" i="2"/>
  <c r="D1633" i="2"/>
  <c r="E1633" i="2"/>
  <c r="F1633" i="2"/>
  <c r="G1633" i="2"/>
  <c r="A1634" i="2"/>
  <c r="B1634" i="2"/>
  <c r="C1634" i="2"/>
  <c r="L1634" i="2" s="1"/>
  <c r="D1634" i="2"/>
  <c r="E1634" i="2"/>
  <c r="F1634" i="2"/>
  <c r="G1634" i="2"/>
  <c r="A1635" i="2"/>
  <c r="B1635" i="2"/>
  <c r="C1635" i="2"/>
  <c r="D1635" i="2"/>
  <c r="E1635" i="2"/>
  <c r="F1635" i="2"/>
  <c r="G1635" i="2"/>
  <c r="A1636" i="2"/>
  <c r="B1636" i="2"/>
  <c r="C1636" i="2"/>
  <c r="L1636" i="2" s="1"/>
  <c r="D1636" i="2"/>
  <c r="E1636" i="2"/>
  <c r="F1636" i="2"/>
  <c r="G1636" i="2"/>
  <c r="A1637" i="2"/>
  <c r="B1637" i="2"/>
  <c r="C1637" i="2"/>
  <c r="D1637" i="2"/>
  <c r="E1637" i="2"/>
  <c r="F1637" i="2"/>
  <c r="G1637" i="2"/>
  <c r="A1638" i="2"/>
  <c r="B1638" i="2"/>
  <c r="J1638" i="2" s="1"/>
  <c r="C1638" i="2"/>
  <c r="L1638" i="2" s="1"/>
  <c r="D1638" i="2"/>
  <c r="E1638" i="2"/>
  <c r="F1638" i="2"/>
  <c r="G1638" i="2"/>
  <c r="A1639" i="2"/>
  <c r="B1639" i="2"/>
  <c r="J1639" i="2" s="1"/>
  <c r="C1639" i="2"/>
  <c r="L1639" i="2" s="1"/>
  <c r="D1639" i="2"/>
  <c r="E1639" i="2"/>
  <c r="F1639" i="2"/>
  <c r="G1639" i="2"/>
  <c r="A1640" i="2"/>
  <c r="B1640" i="2"/>
  <c r="H1640" i="2" s="1" a="1"/>
  <c r="H1640" i="2" s="1"/>
  <c r="C1640" i="2"/>
  <c r="L1640" i="2" s="1"/>
  <c r="D1640" i="2"/>
  <c r="E1640" i="2"/>
  <c r="F1640" i="2"/>
  <c r="G1640" i="2"/>
  <c r="A1641" i="2"/>
  <c r="B1641" i="2"/>
  <c r="C1641" i="2"/>
  <c r="D1641" i="2"/>
  <c r="E1641" i="2"/>
  <c r="F1641" i="2"/>
  <c r="G1641" i="2"/>
  <c r="A1642" i="2"/>
  <c r="B1642" i="2"/>
  <c r="C1642" i="2"/>
  <c r="L1642" i="2" s="1"/>
  <c r="D1642" i="2"/>
  <c r="E1642" i="2"/>
  <c r="F1642" i="2"/>
  <c r="G1642" i="2"/>
  <c r="A1643" i="2"/>
  <c r="B1643" i="2"/>
  <c r="C1643" i="2"/>
  <c r="D1643" i="2"/>
  <c r="E1643" i="2"/>
  <c r="F1643" i="2"/>
  <c r="G1643" i="2"/>
  <c r="A1644" i="2"/>
  <c r="B1644" i="2"/>
  <c r="C1644" i="2"/>
  <c r="L1644" i="2" s="1"/>
  <c r="D1644" i="2"/>
  <c r="E1644" i="2"/>
  <c r="F1644" i="2"/>
  <c r="G1644" i="2"/>
  <c r="A1645" i="2"/>
  <c r="B1645" i="2"/>
  <c r="C1645" i="2"/>
  <c r="D1645" i="2"/>
  <c r="E1645" i="2"/>
  <c r="F1645" i="2"/>
  <c r="G1645" i="2"/>
  <c r="A1646" i="2"/>
  <c r="B1646" i="2"/>
  <c r="C1646" i="2"/>
  <c r="L1646" i="2" s="1"/>
  <c r="D1646" i="2"/>
  <c r="E1646" i="2"/>
  <c r="F1646" i="2"/>
  <c r="G1646" i="2"/>
  <c r="A1647" i="2"/>
  <c r="B1647" i="2"/>
  <c r="C1647" i="2"/>
  <c r="L1647" i="2" s="1"/>
  <c r="D1647" i="2"/>
  <c r="E1647" i="2"/>
  <c r="F1647" i="2"/>
  <c r="G1647" i="2"/>
  <c r="A1648" i="2"/>
  <c r="B1648" i="2"/>
  <c r="C1648" i="2"/>
  <c r="L1648" i="2" s="1"/>
  <c r="D1648" i="2"/>
  <c r="E1648" i="2"/>
  <c r="F1648" i="2"/>
  <c r="G1648" i="2"/>
  <c r="A1649" i="2"/>
  <c r="B1649" i="2"/>
  <c r="C1649" i="2"/>
  <c r="D1649" i="2"/>
  <c r="E1649" i="2"/>
  <c r="F1649" i="2"/>
  <c r="G1649" i="2"/>
  <c r="A1650" i="2"/>
  <c r="B1650" i="2"/>
  <c r="C1650" i="2"/>
  <c r="L1650" i="2" s="1"/>
  <c r="D1650" i="2"/>
  <c r="E1650" i="2"/>
  <c r="F1650" i="2"/>
  <c r="G1650" i="2"/>
  <c r="A1651" i="2"/>
  <c r="B1651" i="2"/>
  <c r="C1651" i="2"/>
  <c r="D1651" i="2"/>
  <c r="E1651" i="2"/>
  <c r="F1651" i="2"/>
  <c r="G1651" i="2"/>
  <c r="A1652" i="2"/>
  <c r="B1652" i="2"/>
  <c r="C1652" i="2"/>
  <c r="L1652" i="2" s="1"/>
  <c r="D1652" i="2"/>
  <c r="E1652" i="2"/>
  <c r="F1652" i="2"/>
  <c r="G1652" i="2"/>
  <c r="A1653" i="2"/>
  <c r="B1653" i="2"/>
  <c r="C1653" i="2"/>
  <c r="D1653" i="2"/>
  <c r="E1653" i="2"/>
  <c r="F1653" i="2"/>
  <c r="G1653" i="2"/>
  <c r="A1654" i="2"/>
  <c r="B1654" i="2"/>
  <c r="C1654" i="2"/>
  <c r="L1654" i="2" s="1"/>
  <c r="D1654" i="2"/>
  <c r="E1654" i="2"/>
  <c r="F1654" i="2"/>
  <c r="G1654" i="2"/>
  <c r="A1655" i="2"/>
  <c r="B1655" i="2"/>
  <c r="C1655" i="2"/>
  <c r="L1655" i="2" s="1"/>
  <c r="D1655" i="2"/>
  <c r="E1655" i="2"/>
  <c r="F1655" i="2"/>
  <c r="G1655" i="2"/>
  <c r="A1656" i="2"/>
  <c r="B1656" i="2"/>
  <c r="C1656" i="2"/>
  <c r="L1656" i="2" s="1"/>
  <c r="D1656" i="2"/>
  <c r="E1656" i="2"/>
  <c r="F1656" i="2"/>
  <c r="G1656" i="2"/>
  <c r="A1657" i="2"/>
  <c r="B1657" i="2"/>
  <c r="J1657" i="2" s="1"/>
  <c r="C1657" i="2"/>
  <c r="D1657" i="2"/>
  <c r="E1657" i="2"/>
  <c r="F1657" i="2"/>
  <c r="G1657" i="2"/>
  <c r="A1658" i="2"/>
  <c r="B1658" i="2"/>
  <c r="C1658" i="2"/>
  <c r="L1658" i="2" s="1"/>
  <c r="D1658" i="2"/>
  <c r="E1658" i="2"/>
  <c r="F1658" i="2"/>
  <c r="G1658" i="2"/>
  <c r="A1659" i="2"/>
  <c r="B1659" i="2"/>
  <c r="C1659" i="2"/>
  <c r="D1659" i="2"/>
  <c r="E1659" i="2"/>
  <c r="F1659" i="2"/>
  <c r="G1659" i="2"/>
  <c r="A1660" i="2"/>
  <c r="B1660" i="2"/>
  <c r="C1660" i="2"/>
  <c r="L1660" i="2" s="1"/>
  <c r="D1660" i="2"/>
  <c r="E1660" i="2"/>
  <c r="F1660" i="2"/>
  <c r="G1660" i="2"/>
  <c r="A1661" i="2"/>
  <c r="B1661" i="2"/>
  <c r="C1661" i="2"/>
  <c r="D1661" i="2"/>
  <c r="E1661" i="2"/>
  <c r="F1661" i="2"/>
  <c r="G1661" i="2"/>
  <c r="A1662" i="2"/>
  <c r="B1662" i="2"/>
  <c r="C1662" i="2"/>
  <c r="L1662" i="2" s="1"/>
  <c r="D1662" i="2"/>
  <c r="E1662" i="2"/>
  <c r="F1662" i="2"/>
  <c r="G1662" i="2"/>
  <c r="A1663" i="2"/>
  <c r="B1663" i="2"/>
  <c r="C1663" i="2"/>
  <c r="L1663" i="2" s="1"/>
  <c r="D1663" i="2"/>
  <c r="E1663" i="2"/>
  <c r="F1663" i="2"/>
  <c r="G1663" i="2"/>
  <c r="A1664" i="2"/>
  <c r="B1664" i="2"/>
  <c r="H1664" i="2" s="1" a="1"/>
  <c r="H1664" i="2" s="1"/>
  <c r="C1664" i="2"/>
  <c r="L1664" i="2" s="1"/>
  <c r="D1664" i="2"/>
  <c r="E1664" i="2"/>
  <c r="F1664" i="2"/>
  <c r="G1664" i="2"/>
  <c r="A1665" i="2"/>
  <c r="B1665" i="2"/>
  <c r="C1665" i="2"/>
  <c r="D1665" i="2"/>
  <c r="E1665" i="2"/>
  <c r="F1665" i="2"/>
  <c r="G1665" i="2"/>
  <c r="A1666" i="2"/>
  <c r="B1666" i="2"/>
  <c r="C1666" i="2"/>
  <c r="L1666" i="2" s="1"/>
  <c r="D1666" i="2"/>
  <c r="E1666" i="2"/>
  <c r="F1666" i="2"/>
  <c r="G1666" i="2"/>
  <c r="A1667" i="2"/>
  <c r="B1667" i="2"/>
  <c r="C1667" i="2"/>
  <c r="D1667" i="2"/>
  <c r="E1667" i="2"/>
  <c r="F1667" i="2"/>
  <c r="G1667" i="2"/>
  <c r="A1668" i="2"/>
  <c r="B1668" i="2"/>
  <c r="J1668" i="2" s="1"/>
  <c r="C1668" i="2"/>
  <c r="L1668" i="2" s="1"/>
  <c r="D1668" i="2"/>
  <c r="E1668" i="2"/>
  <c r="F1668" i="2"/>
  <c r="G1668" i="2"/>
  <c r="A1669" i="2"/>
  <c r="B1669" i="2"/>
  <c r="C1669" i="2"/>
  <c r="D1669" i="2"/>
  <c r="E1669" i="2"/>
  <c r="F1669" i="2"/>
  <c r="G1669" i="2"/>
  <c r="A1670" i="2"/>
  <c r="B1670" i="2"/>
  <c r="C1670" i="2"/>
  <c r="L1670" i="2" s="1"/>
  <c r="D1670" i="2"/>
  <c r="E1670" i="2"/>
  <c r="F1670" i="2"/>
  <c r="G1670" i="2"/>
  <c r="A1671" i="2"/>
  <c r="B1671" i="2"/>
  <c r="J1671" i="2" s="1"/>
  <c r="C1671" i="2"/>
  <c r="L1671" i="2" s="1"/>
  <c r="D1671" i="2"/>
  <c r="E1671" i="2"/>
  <c r="F1671" i="2"/>
  <c r="G1671" i="2"/>
  <c r="A1672" i="2"/>
  <c r="B1672" i="2"/>
  <c r="C1672" i="2"/>
  <c r="L1672" i="2" s="1"/>
  <c r="D1672" i="2"/>
  <c r="E1672" i="2"/>
  <c r="F1672" i="2"/>
  <c r="G1672" i="2"/>
  <c r="A1673" i="2"/>
  <c r="B1673" i="2"/>
  <c r="C1673" i="2"/>
  <c r="D1673" i="2"/>
  <c r="E1673" i="2"/>
  <c r="F1673" i="2"/>
  <c r="G1673" i="2"/>
  <c r="A1674" i="2"/>
  <c r="B1674" i="2"/>
  <c r="C1674" i="2"/>
  <c r="L1674" i="2" s="1"/>
  <c r="D1674" i="2"/>
  <c r="E1674" i="2"/>
  <c r="F1674" i="2"/>
  <c r="G1674" i="2"/>
  <c r="A1675" i="2"/>
  <c r="B1675" i="2"/>
  <c r="C1675" i="2"/>
  <c r="D1675" i="2"/>
  <c r="E1675" i="2"/>
  <c r="F1675" i="2"/>
  <c r="G1675" i="2"/>
  <c r="A1676" i="2"/>
  <c r="B1676" i="2"/>
  <c r="C1676" i="2"/>
  <c r="L1676" i="2" s="1"/>
  <c r="D1676" i="2"/>
  <c r="E1676" i="2"/>
  <c r="F1676" i="2"/>
  <c r="G1676" i="2"/>
  <c r="A1677" i="2"/>
  <c r="B1677" i="2"/>
  <c r="C1677" i="2"/>
  <c r="D1677" i="2"/>
  <c r="E1677" i="2"/>
  <c r="F1677" i="2"/>
  <c r="G1677" i="2"/>
  <c r="A1678" i="2"/>
  <c r="B1678" i="2"/>
  <c r="C1678" i="2"/>
  <c r="L1678" i="2" s="1"/>
  <c r="D1678" i="2"/>
  <c r="E1678" i="2"/>
  <c r="F1678" i="2"/>
  <c r="G1678" i="2"/>
  <c r="A1679" i="2"/>
  <c r="B1679" i="2"/>
  <c r="C1679" i="2"/>
  <c r="L1679" i="2" s="1"/>
  <c r="D1679" i="2"/>
  <c r="E1679" i="2"/>
  <c r="F1679" i="2"/>
  <c r="G1679" i="2"/>
  <c r="A1680" i="2"/>
  <c r="B1680" i="2"/>
  <c r="J1680" i="2" s="1"/>
  <c r="C1680" i="2"/>
  <c r="L1680" i="2" s="1"/>
  <c r="D1680" i="2"/>
  <c r="E1680" i="2"/>
  <c r="F1680" i="2"/>
  <c r="G1680" i="2"/>
  <c r="A1681" i="2"/>
  <c r="B1681" i="2"/>
  <c r="C1681" i="2"/>
  <c r="D1681" i="2"/>
  <c r="E1681" i="2"/>
  <c r="F1681" i="2"/>
  <c r="G1681" i="2"/>
  <c r="A1682" i="2"/>
  <c r="B1682" i="2"/>
  <c r="C1682" i="2"/>
  <c r="L1682" i="2" s="1"/>
  <c r="D1682" i="2"/>
  <c r="E1682" i="2"/>
  <c r="F1682" i="2"/>
  <c r="G1682" i="2"/>
  <c r="A1683" i="2"/>
  <c r="B1683" i="2"/>
  <c r="C1683" i="2"/>
  <c r="D1683" i="2"/>
  <c r="E1683" i="2"/>
  <c r="F1683" i="2"/>
  <c r="G1683" i="2"/>
  <c r="A1684" i="2"/>
  <c r="B1684" i="2"/>
  <c r="J1684" i="2" s="1"/>
  <c r="C1684" i="2"/>
  <c r="L1684" i="2" s="1"/>
  <c r="D1684" i="2"/>
  <c r="E1684" i="2"/>
  <c r="F1684" i="2"/>
  <c r="G1684" i="2"/>
  <c r="A1685" i="2"/>
  <c r="B1685" i="2"/>
  <c r="C1685" i="2"/>
  <c r="D1685" i="2"/>
  <c r="E1685" i="2"/>
  <c r="F1685" i="2"/>
  <c r="G1685" i="2"/>
  <c r="A1686" i="2"/>
  <c r="B1686" i="2"/>
  <c r="C1686" i="2"/>
  <c r="L1686" i="2" s="1"/>
  <c r="D1686" i="2"/>
  <c r="E1686" i="2"/>
  <c r="F1686" i="2"/>
  <c r="G1686" i="2"/>
  <c r="A1687" i="2"/>
  <c r="B1687" i="2"/>
  <c r="C1687" i="2"/>
  <c r="L1687" i="2" s="1"/>
  <c r="D1687" i="2"/>
  <c r="E1687" i="2"/>
  <c r="F1687" i="2"/>
  <c r="G1687" i="2"/>
  <c r="A1688" i="2"/>
  <c r="B1688" i="2"/>
  <c r="C1688" i="2"/>
  <c r="L1688" i="2" s="1"/>
  <c r="D1688" i="2"/>
  <c r="E1688" i="2"/>
  <c r="F1688" i="2"/>
  <c r="G1688" i="2"/>
  <c r="A1689" i="2"/>
  <c r="B1689" i="2"/>
  <c r="J1689" i="2" s="1"/>
  <c r="C1689" i="2"/>
  <c r="D1689" i="2"/>
  <c r="E1689" i="2"/>
  <c r="F1689" i="2"/>
  <c r="G1689" i="2"/>
  <c r="A1690" i="2"/>
  <c r="B1690" i="2"/>
  <c r="C1690" i="2"/>
  <c r="L1690" i="2" s="1"/>
  <c r="D1690" i="2"/>
  <c r="E1690" i="2"/>
  <c r="F1690" i="2"/>
  <c r="G1690" i="2"/>
  <c r="A1691" i="2"/>
  <c r="B1691" i="2"/>
  <c r="C1691" i="2"/>
  <c r="D1691" i="2"/>
  <c r="E1691" i="2"/>
  <c r="F1691" i="2"/>
  <c r="G1691" i="2"/>
  <c r="A1692" i="2"/>
  <c r="B1692" i="2"/>
  <c r="C1692" i="2"/>
  <c r="L1692" i="2" s="1"/>
  <c r="D1692" i="2"/>
  <c r="E1692" i="2"/>
  <c r="F1692" i="2"/>
  <c r="G1692" i="2"/>
  <c r="A1693" i="2"/>
  <c r="B1693" i="2"/>
  <c r="C1693" i="2"/>
  <c r="D1693" i="2"/>
  <c r="E1693" i="2"/>
  <c r="F1693" i="2"/>
  <c r="G1693" i="2"/>
  <c r="A1694" i="2"/>
  <c r="B1694" i="2"/>
  <c r="C1694" i="2"/>
  <c r="L1694" i="2" s="1"/>
  <c r="D1694" i="2"/>
  <c r="E1694" i="2"/>
  <c r="F1694" i="2"/>
  <c r="G1694" i="2"/>
  <c r="A1695" i="2"/>
  <c r="B1695" i="2"/>
  <c r="C1695" i="2"/>
  <c r="L1695" i="2" s="1"/>
  <c r="D1695" i="2"/>
  <c r="E1695" i="2"/>
  <c r="F1695" i="2"/>
  <c r="G1695" i="2"/>
  <c r="A1696" i="2"/>
  <c r="B1696" i="2"/>
  <c r="C1696" i="2"/>
  <c r="L1696" i="2" s="1"/>
  <c r="D1696" i="2"/>
  <c r="E1696" i="2"/>
  <c r="F1696" i="2"/>
  <c r="G1696" i="2"/>
  <c r="A1697" i="2"/>
  <c r="B1697" i="2"/>
  <c r="C1697" i="2"/>
  <c r="D1697" i="2"/>
  <c r="E1697" i="2"/>
  <c r="F1697" i="2"/>
  <c r="G1697" i="2"/>
  <c r="A1698" i="2"/>
  <c r="B1698" i="2"/>
  <c r="C1698" i="2"/>
  <c r="L1698" i="2" s="1"/>
  <c r="D1698" i="2"/>
  <c r="E1698" i="2"/>
  <c r="F1698" i="2"/>
  <c r="G1698" i="2"/>
  <c r="A1699" i="2"/>
  <c r="B1699" i="2"/>
  <c r="C1699" i="2"/>
  <c r="D1699" i="2"/>
  <c r="E1699" i="2"/>
  <c r="F1699" i="2"/>
  <c r="G1699" i="2"/>
  <c r="A1700" i="2"/>
  <c r="B1700" i="2"/>
  <c r="C1700" i="2"/>
  <c r="L1700" i="2" s="1"/>
  <c r="D1700" i="2"/>
  <c r="E1700" i="2"/>
  <c r="F1700" i="2"/>
  <c r="G1700" i="2"/>
  <c r="A1701" i="2"/>
  <c r="B1701" i="2"/>
  <c r="C1701" i="2"/>
  <c r="D1701" i="2"/>
  <c r="E1701" i="2"/>
  <c r="F1701" i="2"/>
  <c r="G1701" i="2"/>
  <c r="A1702" i="2"/>
  <c r="B1702" i="2"/>
  <c r="J1702" i="2" s="1"/>
  <c r="C1702" i="2"/>
  <c r="L1702" i="2" s="1"/>
  <c r="D1702" i="2"/>
  <c r="E1702" i="2"/>
  <c r="F1702" i="2"/>
  <c r="G1702" i="2"/>
  <c r="A1703" i="2"/>
  <c r="B1703" i="2"/>
  <c r="C1703" i="2"/>
  <c r="L1703" i="2" s="1"/>
  <c r="D1703" i="2"/>
  <c r="E1703" i="2"/>
  <c r="F1703" i="2"/>
  <c r="G1703" i="2"/>
  <c r="A1704" i="2"/>
  <c r="B1704" i="2"/>
  <c r="C1704" i="2"/>
  <c r="L1704" i="2" s="1"/>
  <c r="D1704" i="2"/>
  <c r="E1704" i="2"/>
  <c r="F1704" i="2"/>
  <c r="G1704" i="2"/>
  <c r="A1705" i="2"/>
  <c r="B1705" i="2"/>
  <c r="C1705" i="2"/>
  <c r="D1705" i="2"/>
  <c r="E1705" i="2"/>
  <c r="F1705" i="2"/>
  <c r="G1705" i="2"/>
  <c r="A1706" i="2"/>
  <c r="B1706" i="2"/>
  <c r="C1706" i="2"/>
  <c r="L1706" i="2" s="1"/>
  <c r="D1706" i="2"/>
  <c r="E1706" i="2"/>
  <c r="F1706" i="2"/>
  <c r="G1706" i="2"/>
  <c r="A1707" i="2"/>
  <c r="B1707" i="2"/>
  <c r="C1707" i="2"/>
  <c r="D1707" i="2"/>
  <c r="E1707" i="2"/>
  <c r="F1707" i="2"/>
  <c r="G1707" i="2"/>
  <c r="A1708" i="2"/>
  <c r="B1708" i="2"/>
  <c r="C1708" i="2"/>
  <c r="L1708" i="2" s="1"/>
  <c r="D1708" i="2"/>
  <c r="E1708" i="2"/>
  <c r="F1708" i="2"/>
  <c r="G1708" i="2"/>
  <c r="A1709" i="2"/>
  <c r="B1709" i="2"/>
  <c r="C1709" i="2"/>
  <c r="D1709" i="2"/>
  <c r="E1709" i="2"/>
  <c r="F1709" i="2"/>
  <c r="G1709" i="2"/>
  <c r="A1710" i="2"/>
  <c r="B1710" i="2"/>
  <c r="C1710" i="2"/>
  <c r="L1710" i="2" s="1"/>
  <c r="D1710" i="2"/>
  <c r="E1710" i="2"/>
  <c r="F1710" i="2"/>
  <c r="G1710" i="2"/>
  <c r="A1711" i="2"/>
  <c r="B1711" i="2"/>
  <c r="C1711" i="2"/>
  <c r="L1711" i="2" s="1"/>
  <c r="D1711" i="2"/>
  <c r="E1711" i="2"/>
  <c r="F1711" i="2"/>
  <c r="G1711" i="2"/>
  <c r="A1712" i="2"/>
  <c r="B1712" i="2"/>
  <c r="C1712" i="2"/>
  <c r="L1712" i="2" s="1"/>
  <c r="D1712" i="2"/>
  <c r="E1712" i="2"/>
  <c r="F1712" i="2"/>
  <c r="G1712" i="2"/>
  <c r="A1713" i="2"/>
  <c r="B1713" i="2"/>
  <c r="C1713" i="2"/>
  <c r="D1713" i="2"/>
  <c r="E1713" i="2"/>
  <c r="F1713" i="2"/>
  <c r="G1713" i="2"/>
  <c r="A1714" i="2"/>
  <c r="B1714" i="2"/>
  <c r="C1714" i="2"/>
  <c r="L1714" i="2" s="1"/>
  <c r="D1714" i="2"/>
  <c r="E1714" i="2"/>
  <c r="F1714" i="2"/>
  <c r="G1714" i="2"/>
  <c r="A1715" i="2"/>
  <c r="B1715" i="2"/>
  <c r="C1715" i="2"/>
  <c r="D1715" i="2"/>
  <c r="E1715" i="2"/>
  <c r="F1715" i="2"/>
  <c r="G1715" i="2"/>
  <c r="A1716" i="2"/>
  <c r="B1716" i="2"/>
  <c r="C1716" i="2"/>
  <c r="L1716" i="2" s="1"/>
  <c r="D1716" i="2"/>
  <c r="E1716" i="2"/>
  <c r="F1716" i="2"/>
  <c r="G1716" i="2"/>
  <c r="A1717" i="2"/>
  <c r="B1717" i="2"/>
  <c r="C1717" i="2"/>
  <c r="D1717" i="2"/>
  <c r="E1717" i="2"/>
  <c r="F1717" i="2"/>
  <c r="G1717" i="2"/>
  <c r="A1718" i="2"/>
  <c r="B1718" i="2"/>
  <c r="C1718" i="2"/>
  <c r="L1718" i="2" s="1"/>
  <c r="D1718" i="2"/>
  <c r="E1718" i="2"/>
  <c r="F1718" i="2"/>
  <c r="G1718" i="2"/>
  <c r="A1719" i="2"/>
  <c r="B1719" i="2"/>
  <c r="C1719" i="2"/>
  <c r="L1719" i="2" s="1"/>
  <c r="D1719" i="2"/>
  <c r="E1719" i="2"/>
  <c r="F1719" i="2"/>
  <c r="G1719" i="2"/>
  <c r="A1720" i="2"/>
  <c r="B1720" i="2"/>
  <c r="C1720" i="2"/>
  <c r="L1720" i="2" s="1"/>
  <c r="D1720" i="2"/>
  <c r="E1720" i="2"/>
  <c r="F1720" i="2"/>
  <c r="G1720" i="2"/>
  <c r="A1721" i="2"/>
  <c r="B1721" i="2"/>
  <c r="C1721" i="2"/>
  <c r="D1721" i="2"/>
  <c r="E1721" i="2"/>
  <c r="F1721" i="2"/>
  <c r="G1721" i="2"/>
  <c r="A1722" i="2"/>
  <c r="B1722" i="2"/>
  <c r="C1722" i="2"/>
  <c r="L1722" i="2" s="1"/>
  <c r="D1722" i="2"/>
  <c r="E1722" i="2"/>
  <c r="F1722" i="2"/>
  <c r="G1722" i="2"/>
  <c r="A1723" i="2"/>
  <c r="B1723" i="2"/>
  <c r="C1723" i="2"/>
  <c r="D1723" i="2"/>
  <c r="E1723" i="2"/>
  <c r="F1723" i="2"/>
  <c r="G1723" i="2"/>
  <c r="A1724" i="2"/>
  <c r="B1724" i="2"/>
  <c r="C1724" i="2"/>
  <c r="L1724" i="2" s="1"/>
  <c r="D1724" i="2"/>
  <c r="E1724" i="2"/>
  <c r="F1724" i="2"/>
  <c r="G1724" i="2"/>
  <c r="A1725" i="2"/>
  <c r="B1725" i="2"/>
  <c r="C1725" i="2"/>
  <c r="D1725" i="2"/>
  <c r="E1725" i="2"/>
  <c r="F1725" i="2"/>
  <c r="G1725" i="2"/>
  <c r="A1726" i="2"/>
  <c r="B1726" i="2"/>
  <c r="C1726" i="2"/>
  <c r="L1726" i="2" s="1"/>
  <c r="D1726" i="2"/>
  <c r="E1726" i="2"/>
  <c r="F1726" i="2"/>
  <c r="G1726" i="2"/>
  <c r="A1727" i="2"/>
  <c r="B1727" i="2"/>
  <c r="C1727" i="2"/>
  <c r="L1727" i="2" s="1"/>
  <c r="D1727" i="2"/>
  <c r="E1727" i="2"/>
  <c r="F1727" i="2"/>
  <c r="G1727" i="2"/>
  <c r="A1728" i="2"/>
  <c r="B1728" i="2"/>
  <c r="C1728" i="2"/>
  <c r="L1728" i="2" s="1"/>
  <c r="D1728" i="2"/>
  <c r="E1728" i="2"/>
  <c r="F1728" i="2"/>
  <c r="G1728" i="2"/>
  <c r="A1729" i="2"/>
  <c r="B1729" i="2"/>
  <c r="C1729" i="2"/>
  <c r="D1729" i="2"/>
  <c r="E1729" i="2"/>
  <c r="F1729" i="2"/>
  <c r="G1729" i="2"/>
  <c r="A1730" i="2"/>
  <c r="B1730" i="2"/>
  <c r="C1730" i="2"/>
  <c r="L1730" i="2" s="1"/>
  <c r="D1730" i="2"/>
  <c r="E1730" i="2"/>
  <c r="F1730" i="2"/>
  <c r="G1730" i="2"/>
  <c r="A1731" i="2"/>
  <c r="B1731" i="2"/>
  <c r="C1731" i="2"/>
  <c r="D1731" i="2"/>
  <c r="E1731" i="2"/>
  <c r="F1731" i="2"/>
  <c r="G1731" i="2"/>
  <c r="A1732" i="2"/>
  <c r="B1732" i="2"/>
  <c r="C1732" i="2"/>
  <c r="L1732" i="2" s="1"/>
  <c r="D1732" i="2"/>
  <c r="E1732" i="2"/>
  <c r="F1732" i="2"/>
  <c r="G1732" i="2"/>
  <c r="A1733" i="2"/>
  <c r="B1733" i="2"/>
  <c r="C1733" i="2"/>
  <c r="D1733" i="2"/>
  <c r="E1733" i="2"/>
  <c r="F1733" i="2"/>
  <c r="G1733" i="2"/>
  <c r="A1734" i="2"/>
  <c r="B1734" i="2"/>
  <c r="C1734" i="2"/>
  <c r="L1734" i="2" s="1"/>
  <c r="D1734" i="2"/>
  <c r="E1734" i="2"/>
  <c r="F1734" i="2"/>
  <c r="G1734" i="2"/>
  <c r="A1735" i="2"/>
  <c r="B1735" i="2"/>
  <c r="C1735" i="2"/>
  <c r="L1735" i="2" s="1"/>
  <c r="D1735" i="2"/>
  <c r="E1735" i="2"/>
  <c r="F1735" i="2"/>
  <c r="G1735" i="2"/>
  <c r="A1736" i="2"/>
  <c r="B1736" i="2"/>
  <c r="J1736" i="2" s="1"/>
  <c r="C1736" i="2"/>
  <c r="L1736" i="2" s="1"/>
  <c r="D1736" i="2"/>
  <c r="E1736" i="2"/>
  <c r="F1736" i="2"/>
  <c r="G1736" i="2"/>
  <c r="A1737" i="2"/>
  <c r="B1737" i="2"/>
  <c r="C1737" i="2"/>
  <c r="D1737" i="2"/>
  <c r="E1737" i="2"/>
  <c r="F1737" i="2"/>
  <c r="G1737" i="2"/>
  <c r="A1738" i="2"/>
  <c r="B1738" i="2"/>
  <c r="C1738" i="2"/>
  <c r="L1738" i="2" s="1"/>
  <c r="D1738" i="2"/>
  <c r="E1738" i="2"/>
  <c r="F1738" i="2"/>
  <c r="G1738" i="2"/>
  <c r="A1739" i="2"/>
  <c r="B1739" i="2"/>
  <c r="C1739" i="2"/>
  <c r="D1739" i="2"/>
  <c r="E1739" i="2"/>
  <c r="F1739" i="2"/>
  <c r="G1739" i="2"/>
  <c r="A1740" i="2"/>
  <c r="B1740" i="2"/>
  <c r="C1740" i="2"/>
  <c r="L1740" i="2" s="1"/>
  <c r="D1740" i="2"/>
  <c r="E1740" i="2"/>
  <c r="F1740" i="2"/>
  <c r="G1740" i="2"/>
  <c r="A1741" i="2"/>
  <c r="B1741" i="2"/>
  <c r="C1741" i="2"/>
  <c r="D1741" i="2"/>
  <c r="E1741" i="2"/>
  <c r="F1741" i="2"/>
  <c r="G1741" i="2"/>
  <c r="A1742" i="2"/>
  <c r="B1742" i="2"/>
  <c r="C1742" i="2"/>
  <c r="L1742" i="2" s="1"/>
  <c r="D1742" i="2"/>
  <c r="E1742" i="2"/>
  <c r="F1742" i="2"/>
  <c r="G1742" i="2"/>
  <c r="A1743" i="2"/>
  <c r="B1743" i="2"/>
  <c r="J1743" i="2" s="1"/>
  <c r="C1743" i="2"/>
  <c r="L1743" i="2" s="1"/>
  <c r="D1743" i="2"/>
  <c r="E1743" i="2"/>
  <c r="F1743" i="2"/>
  <c r="G1743" i="2"/>
  <c r="A1744" i="2"/>
  <c r="B1744" i="2"/>
  <c r="C1744" i="2"/>
  <c r="L1744" i="2" s="1"/>
  <c r="D1744" i="2"/>
  <c r="E1744" i="2"/>
  <c r="F1744" i="2"/>
  <c r="G1744" i="2"/>
  <c r="A1745" i="2"/>
  <c r="B1745" i="2"/>
  <c r="C1745" i="2"/>
  <c r="D1745" i="2"/>
  <c r="E1745" i="2"/>
  <c r="F1745" i="2"/>
  <c r="G1745" i="2"/>
  <c r="A1746" i="2"/>
  <c r="B1746" i="2"/>
  <c r="C1746" i="2"/>
  <c r="L1746" i="2" s="1"/>
  <c r="D1746" i="2"/>
  <c r="E1746" i="2"/>
  <c r="F1746" i="2"/>
  <c r="G1746" i="2"/>
  <c r="A1747" i="2"/>
  <c r="B1747" i="2"/>
  <c r="C1747" i="2"/>
  <c r="D1747" i="2"/>
  <c r="E1747" i="2"/>
  <c r="F1747" i="2"/>
  <c r="G1747" i="2"/>
  <c r="A1748" i="2"/>
  <c r="B1748" i="2"/>
  <c r="C1748" i="2"/>
  <c r="L1748" i="2" s="1"/>
  <c r="D1748" i="2"/>
  <c r="E1748" i="2"/>
  <c r="F1748" i="2"/>
  <c r="G1748" i="2"/>
  <c r="A1749" i="2"/>
  <c r="B1749" i="2"/>
  <c r="C1749" i="2"/>
  <c r="D1749" i="2"/>
  <c r="E1749" i="2"/>
  <c r="F1749" i="2"/>
  <c r="G1749" i="2"/>
  <c r="A1750" i="2"/>
  <c r="B1750" i="2"/>
  <c r="C1750" i="2"/>
  <c r="L1750" i="2" s="1"/>
  <c r="D1750" i="2"/>
  <c r="E1750" i="2"/>
  <c r="F1750" i="2"/>
  <c r="G1750" i="2"/>
  <c r="A1751" i="2"/>
  <c r="B1751" i="2"/>
  <c r="J1751" i="2" s="1"/>
  <c r="C1751" i="2"/>
  <c r="L1751" i="2" s="1"/>
  <c r="D1751" i="2"/>
  <c r="E1751" i="2"/>
  <c r="F1751" i="2"/>
  <c r="G1751" i="2"/>
  <c r="A1752" i="2"/>
  <c r="B1752" i="2"/>
  <c r="C1752" i="2"/>
  <c r="L1752" i="2" s="1"/>
  <c r="D1752" i="2"/>
  <c r="E1752" i="2"/>
  <c r="F1752" i="2"/>
  <c r="G1752" i="2"/>
  <c r="A1753" i="2"/>
  <c r="B1753" i="2"/>
  <c r="C1753" i="2"/>
  <c r="D1753" i="2"/>
  <c r="E1753" i="2"/>
  <c r="F1753" i="2"/>
  <c r="G1753" i="2"/>
  <c r="A1754" i="2"/>
  <c r="B1754" i="2"/>
  <c r="C1754" i="2"/>
  <c r="L1754" i="2" s="1"/>
  <c r="D1754" i="2"/>
  <c r="E1754" i="2"/>
  <c r="F1754" i="2"/>
  <c r="G1754" i="2"/>
  <c r="A1755" i="2"/>
  <c r="B1755" i="2"/>
  <c r="C1755" i="2"/>
  <c r="D1755" i="2"/>
  <c r="E1755" i="2"/>
  <c r="F1755" i="2"/>
  <c r="G1755" i="2"/>
  <c r="A1756" i="2"/>
  <c r="B1756" i="2"/>
  <c r="C1756" i="2"/>
  <c r="L1756" i="2" s="1"/>
  <c r="D1756" i="2"/>
  <c r="E1756" i="2"/>
  <c r="F1756" i="2"/>
  <c r="G1756" i="2"/>
  <c r="A1757" i="2"/>
  <c r="B1757" i="2"/>
  <c r="C1757" i="2"/>
  <c r="D1757" i="2"/>
  <c r="E1757" i="2"/>
  <c r="F1757" i="2"/>
  <c r="G1757" i="2"/>
  <c r="A1758" i="2"/>
  <c r="B1758" i="2"/>
  <c r="C1758" i="2"/>
  <c r="L1758" i="2" s="1"/>
  <c r="D1758" i="2"/>
  <c r="E1758" i="2"/>
  <c r="F1758" i="2"/>
  <c r="G1758" i="2"/>
  <c r="A1759" i="2"/>
  <c r="B1759" i="2"/>
  <c r="C1759" i="2"/>
  <c r="L1759" i="2" s="1"/>
  <c r="D1759" i="2"/>
  <c r="E1759" i="2"/>
  <c r="F1759" i="2"/>
  <c r="G1759" i="2"/>
  <c r="A1760" i="2"/>
  <c r="B1760" i="2"/>
  <c r="C1760" i="2"/>
  <c r="L1760" i="2" s="1"/>
  <c r="D1760" i="2"/>
  <c r="E1760" i="2"/>
  <c r="F1760" i="2"/>
  <c r="G1760" i="2"/>
  <c r="A1761" i="2"/>
  <c r="B1761" i="2"/>
  <c r="C1761" i="2"/>
  <c r="D1761" i="2"/>
  <c r="E1761" i="2"/>
  <c r="F1761" i="2"/>
  <c r="G1761" i="2"/>
  <c r="A1762" i="2"/>
  <c r="B1762" i="2"/>
  <c r="C1762" i="2"/>
  <c r="L1762" i="2" s="1"/>
  <c r="D1762" i="2"/>
  <c r="E1762" i="2"/>
  <c r="F1762" i="2"/>
  <c r="G1762" i="2"/>
  <c r="A1763" i="2"/>
  <c r="B1763" i="2"/>
  <c r="C1763" i="2"/>
  <c r="D1763" i="2"/>
  <c r="E1763" i="2"/>
  <c r="F1763" i="2"/>
  <c r="G1763" i="2"/>
  <c r="A1764" i="2"/>
  <c r="B1764" i="2"/>
  <c r="C1764" i="2"/>
  <c r="L1764" i="2" s="1"/>
  <c r="D1764" i="2"/>
  <c r="E1764" i="2"/>
  <c r="F1764" i="2"/>
  <c r="G1764" i="2"/>
  <c r="A1765" i="2"/>
  <c r="B1765" i="2"/>
  <c r="C1765" i="2"/>
  <c r="D1765" i="2"/>
  <c r="E1765" i="2"/>
  <c r="F1765" i="2"/>
  <c r="G1765" i="2"/>
  <c r="A1766" i="2"/>
  <c r="B1766" i="2"/>
  <c r="C1766" i="2"/>
  <c r="L1766" i="2" s="1"/>
  <c r="D1766" i="2"/>
  <c r="E1766" i="2"/>
  <c r="F1766" i="2"/>
  <c r="G1766" i="2"/>
  <c r="A1767" i="2"/>
  <c r="B1767" i="2"/>
  <c r="C1767" i="2"/>
  <c r="L1767" i="2" s="1"/>
  <c r="D1767" i="2"/>
  <c r="E1767" i="2"/>
  <c r="F1767" i="2"/>
  <c r="G1767" i="2"/>
  <c r="A1768" i="2"/>
  <c r="B1768" i="2"/>
  <c r="C1768" i="2"/>
  <c r="L1768" i="2" s="1"/>
  <c r="D1768" i="2"/>
  <c r="E1768" i="2"/>
  <c r="F1768" i="2"/>
  <c r="G1768" i="2"/>
  <c r="A1769" i="2"/>
  <c r="B1769" i="2"/>
  <c r="C1769" i="2"/>
  <c r="D1769" i="2"/>
  <c r="E1769" i="2"/>
  <c r="F1769" i="2"/>
  <c r="G1769" i="2"/>
  <c r="A1770" i="2"/>
  <c r="B1770" i="2"/>
  <c r="C1770" i="2"/>
  <c r="L1770" i="2" s="1"/>
  <c r="D1770" i="2"/>
  <c r="E1770" i="2"/>
  <c r="F1770" i="2"/>
  <c r="G1770" i="2"/>
  <c r="A1771" i="2"/>
  <c r="B1771" i="2"/>
  <c r="C1771" i="2"/>
  <c r="D1771" i="2"/>
  <c r="E1771" i="2"/>
  <c r="F1771" i="2"/>
  <c r="G1771" i="2"/>
  <c r="A1772" i="2"/>
  <c r="B1772" i="2"/>
  <c r="C1772" i="2"/>
  <c r="L1772" i="2" s="1"/>
  <c r="D1772" i="2"/>
  <c r="E1772" i="2"/>
  <c r="F1772" i="2"/>
  <c r="G1772" i="2"/>
  <c r="A1773" i="2"/>
  <c r="B1773" i="2"/>
  <c r="C1773" i="2"/>
  <c r="D1773" i="2"/>
  <c r="E1773" i="2"/>
  <c r="F1773" i="2"/>
  <c r="G1773" i="2"/>
  <c r="A1774" i="2"/>
  <c r="B1774" i="2"/>
  <c r="C1774" i="2"/>
  <c r="L1774" i="2" s="1"/>
  <c r="D1774" i="2"/>
  <c r="E1774" i="2"/>
  <c r="F1774" i="2"/>
  <c r="G1774" i="2"/>
  <c r="A1775" i="2"/>
  <c r="B1775" i="2"/>
  <c r="C1775" i="2"/>
  <c r="L1775" i="2" s="1"/>
  <c r="D1775" i="2"/>
  <c r="E1775" i="2"/>
  <c r="F1775" i="2"/>
  <c r="G1775" i="2"/>
  <c r="A1776" i="2"/>
  <c r="B1776" i="2"/>
  <c r="J1776" i="2" s="1"/>
  <c r="C1776" i="2"/>
  <c r="L1776" i="2" s="1"/>
  <c r="D1776" i="2"/>
  <c r="E1776" i="2"/>
  <c r="F1776" i="2"/>
  <c r="G1776" i="2"/>
  <c r="A1777" i="2"/>
  <c r="B1777" i="2"/>
  <c r="C1777" i="2"/>
  <c r="D1777" i="2"/>
  <c r="E1777" i="2"/>
  <c r="F1777" i="2"/>
  <c r="G1777" i="2"/>
  <c r="A1778" i="2"/>
  <c r="B1778" i="2"/>
  <c r="C1778" i="2"/>
  <c r="L1778" i="2" s="1"/>
  <c r="D1778" i="2"/>
  <c r="E1778" i="2"/>
  <c r="F1778" i="2"/>
  <c r="G1778" i="2"/>
  <c r="A1779" i="2"/>
  <c r="B1779" i="2"/>
  <c r="C1779" i="2"/>
  <c r="D1779" i="2"/>
  <c r="E1779" i="2"/>
  <c r="F1779" i="2"/>
  <c r="G1779" i="2"/>
  <c r="A1780" i="2"/>
  <c r="B1780" i="2"/>
  <c r="J1780" i="2" s="1"/>
  <c r="C1780" i="2"/>
  <c r="L1780" i="2" s="1"/>
  <c r="D1780" i="2"/>
  <c r="E1780" i="2"/>
  <c r="F1780" i="2"/>
  <c r="G1780" i="2"/>
  <c r="A1781" i="2"/>
  <c r="B1781" i="2"/>
  <c r="C1781" i="2"/>
  <c r="D1781" i="2"/>
  <c r="E1781" i="2"/>
  <c r="F1781" i="2"/>
  <c r="G1781" i="2"/>
  <c r="A1782" i="2"/>
  <c r="B1782" i="2"/>
  <c r="C1782" i="2"/>
  <c r="L1782" i="2" s="1"/>
  <c r="D1782" i="2"/>
  <c r="E1782" i="2"/>
  <c r="F1782" i="2"/>
  <c r="G1782" i="2"/>
  <c r="A1783" i="2"/>
  <c r="B1783" i="2"/>
  <c r="C1783" i="2"/>
  <c r="L1783" i="2" s="1"/>
  <c r="D1783" i="2"/>
  <c r="E1783" i="2"/>
  <c r="F1783" i="2"/>
  <c r="G1783" i="2"/>
  <c r="A1784" i="2"/>
  <c r="B1784" i="2"/>
  <c r="C1784" i="2"/>
  <c r="L1784" i="2" s="1"/>
  <c r="D1784" i="2"/>
  <c r="E1784" i="2"/>
  <c r="F1784" i="2"/>
  <c r="G1784" i="2"/>
  <c r="A1785" i="2"/>
  <c r="B1785" i="2"/>
  <c r="C1785" i="2"/>
  <c r="D1785" i="2"/>
  <c r="E1785" i="2"/>
  <c r="F1785" i="2"/>
  <c r="G1785" i="2"/>
  <c r="A1786" i="2"/>
  <c r="B1786" i="2"/>
  <c r="C1786" i="2"/>
  <c r="L1786" i="2" s="1"/>
  <c r="D1786" i="2"/>
  <c r="E1786" i="2"/>
  <c r="F1786" i="2"/>
  <c r="G1786" i="2"/>
  <c r="A1787" i="2"/>
  <c r="B1787" i="2"/>
  <c r="J1787" i="2" s="1"/>
  <c r="C1787" i="2"/>
  <c r="D1787" i="2"/>
  <c r="E1787" i="2"/>
  <c r="F1787" i="2"/>
  <c r="G1787" i="2"/>
  <c r="A1788" i="2"/>
  <c r="B1788" i="2"/>
  <c r="J1788" i="2" s="1"/>
  <c r="C1788" i="2"/>
  <c r="L1788" i="2" s="1"/>
  <c r="D1788" i="2"/>
  <c r="E1788" i="2"/>
  <c r="F1788" i="2"/>
  <c r="G1788" i="2"/>
  <c r="A1789" i="2"/>
  <c r="B1789" i="2"/>
  <c r="C1789" i="2"/>
  <c r="D1789" i="2"/>
  <c r="E1789" i="2"/>
  <c r="F1789" i="2"/>
  <c r="G1789" i="2"/>
  <c r="A1790" i="2"/>
  <c r="B1790" i="2"/>
  <c r="C1790" i="2"/>
  <c r="L1790" i="2" s="1"/>
  <c r="D1790" i="2"/>
  <c r="E1790" i="2"/>
  <c r="F1790" i="2"/>
  <c r="G1790" i="2"/>
  <c r="A1791" i="2"/>
  <c r="B1791" i="2"/>
  <c r="J1791" i="2" s="1"/>
  <c r="C1791" i="2"/>
  <c r="L1791" i="2" s="1"/>
  <c r="D1791" i="2"/>
  <c r="E1791" i="2"/>
  <c r="F1791" i="2"/>
  <c r="G1791" i="2"/>
  <c r="A1792" i="2"/>
  <c r="B1792" i="2"/>
  <c r="C1792" i="2"/>
  <c r="L1792" i="2" s="1"/>
  <c r="D1792" i="2"/>
  <c r="E1792" i="2"/>
  <c r="F1792" i="2"/>
  <c r="G1792" i="2"/>
  <c r="A1793" i="2"/>
  <c r="B1793" i="2"/>
  <c r="C1793" i="2"/>
  <c r="D1793" i="2"/>
  <c r="E1793" i="2"/>
  <c r="F1793" i="2"/>
  <c r="G1793" i="2"/>
  <c r="A1794" i="2"/>
  <c r="B1794" i="2"/>
  <c r="C1794" i="2"/>
  <c r="L1794" i="2" s="1"/>
  <c r="D1794" i="2"/>
  <c r="E1794" i="2"/>
  <c r="F1794" i="2"/>
  <c r="G1794" i="2"/>
  <c r="A1795" i="2"/>
  <c r="B1795" i="2"/>
  <c r="C1795" i="2"/>
  <c r="D1795" i="2"/>
  <c r="E1795" i="2"/>
  <c r="F1795" i="2"/>
  <c r="G1795" i="2"/>
  <c r="A1796" i="2"/>
  <c r="B1796" i="2"/>
  <c r="C1796" i="2"/>
  <c r="L1796" i="2" s="1"/>
  <c r="D1796" i="2"/>
  <c r="E1796" i="2"/>
  <c r="F1796" i="2"/>
  <c r="G1796" i="2"/>
  <c r="A1797" i="2"/>
  <c r="B1797" i="2"/>
  <c r="J1797" i="2" s="1"/>
  <c r="C1797" i="2"/>
  <c r="D1797" i="2"/>
  <c r="E1797" i="2"/>
  <c r="F1797" i="2"/>
  <c r="G1797" i="2"/>
  <c r="A1798" i="2"/>
  <c r="B1798" i="2"/>
  <c r="C1798" i="2"/>
  <c r="L1798" i="2" s="1"/>
  <c r="D1798" i="2"/>
  <c r="E1798" i="2"/>
  <c r="F1798" i="2"/>
  <c r="G1798" i="2"/>
  <c r="A1799" i="2"/>
  <c r="B1799" i="2"/>
  <c r="C1799" i="2"/>
  <c r="L1799" i="2" s="1"/>
  <c r="D1799" i="2"/>
  <c r="E1799" i="2"/>
  <c r="F1799" i="2"/>
  <c r="G1799" i="2"/>
  <c r="A1800" i="2"/>
  <c r="B1800" i="2"/>
  <c r="J1800" i="2" s="1"/>
  <c r="C1800" i="2"/>
  <c r="L1800" i="2" s="1"/>
  <c r="D1800" i="2"/>
  <c r="E1800" i="2"/>
  <c r="F1800" i="2"/>
  <c r="G1800" i="2"/>
  <c r="A1801" i="2"/>
  <c r="B1801" i="2"/>
  <c r="C1801" i="2"/>
  <c r="D1801" i="2"/>
  <c r="E1801" i="2"/>
  <c r="F1801" i="2"/>
  <c r="G1801" i="2"/>
  <c r="A1802" i="2"/>
  <c r="B1802" i="2"/>
  <c r="C1802" i="2"/>
  <c r="L1802" i="2" s="1"/>
  <c r="D1802" i="2"/>
  <c r="E1802" i="2"/>
  <c r="F1802" i="2"/>
  <c r="G1802" i="2"/>
  <c r="A1803" i="2"/>
  <c r="B1803" i="2"/>
  <c r="C1803" i="2"/>
  <c r="D1803" i="2"/>
  <c r="E1803" i="2"/>
  <c r="F1803" i="2"/>
  <c r="G1803" i="2"/>
  <c r="A1804" i="2"/>
  <c r="B1804" i="2"/>
  <c r="C1804" i="2"/>
  <c r="L1804" i="2" s="1"/>
  <c r="D1804" i="2"/>
  <c r="E1804" i="2"/>
  <c r="F1804" i="2"/>
  <c r="G1804" i="2"/>
  <c r="A1805" i="2"/>
  <c r="B1805" i="2"/>
  <c r="C1805" i="2"/>
  <c r="D1805" i="2"/>
  <c r="E1805" i="2"/>
  <c r="F1805" i="2"/>
  <c r="G1805" i="2"/>
  <c r="A1806" i="2"/>
  <c r="B1806" i="2"/>
  <c r="C1806" i="2"/>
  <c r="L1806" i="2" s="1"/>
  <c r="D1806" i="2"/>
  <c r="E1806" i="2"/>
  <c r="F1806" i="2"/>
  <c r="G1806" i="2"/>
  <c r="A1807" i="2"/>
  <c r="B1807" i="2"/>
  <c r="C1807" i="2"/>
  <c r="L1807" i="2" s="1"/>
  <c r="D1807" i="2"/>
  <c r="E1807" i="2"/>
  <c r="F1807" i="2"/>
  <c r="G1807" i="2"/>
  <c r="A1808" i="2"/>
  <c r="B1808" i="2"/>
  <c r="C1808" i="2"/>
  <c r="L1808" i="2" s="1"/>
  <c r="D1808" i="2"/>
  <c r="E1808" i="2"/>
  <c r="F1808" i="2"/>
  <c r="G1808" i="2"/>
  <c r="A1809" i="2"/>
  <c r="B1809" i="2"/>
  <c r="C1809" i="2"/>
  <c r="D1809" i="2"/>
  <c r="E1809" i="2"/>
  <c r="F1809" i="2"/>
  <c r="G1809" i="2"/>
  <c r="A1810" i="2"/>
  <c r="B1810" i="2"/>
  <c r="C1810" i="2"/>
  <c r="L1810" i="2" s="1"/>
  <c r="D1810" i="2"/>
  <c r="E1810" i="2"/>
  <c r="F1810" i="2"/>
  <c r="G1810" i="2"/>
  <c r="A1811" i="2"/>
  <c r="B1811" i="2"/>
  <c r="C1811" i="2"/>
  <c r="D1811" i="2"/>
  <c r="E1811" i="2"/>
  <c r="F1811" i="2"/>
  <c r="G1811" i="2"/>
  <c r="A1812" i="2"/>
  <c r="B1812" i="2"/>
  <c r="C1812" i="2"/>
  <c r="L1812" i="2" s="1"/>
  <c r="D1812" i="2"/>
  <c r="E1812" i="2"/>
  <c r="F1812" i="2"/>
  <c r="G1812" i="2"/>
  <c r="A1813" i="2"/>
  <c r="B1813" i="2"/>
  <c r="C1813" i="2"/>
  <c r="D1813" i="2"/>
  <c r="E1813" i="2"/>
  <c r="F1813" i="2"/>
  <c r="G1813" i="2"/>
  <c r="A1814" i="2"/>
  <c r="B1814" i="2"/>
  <c r="C1814" i="2"/>
  <c r="L1814" i="2" s="1"/>
  <c r="D1814" i="2"/>
  <c r="E1814" i="2"/>
  <c r="F1814" i="2"/>
  <c r="G1814" i="2"/>
  <c r="A1815" i="2"/>
  <c r="B1815" i="2"/>
  <c r="C1815" i="2"/>
  <c r="L1815" i="2" s="1"/>
  <c r="D1815" i="2"/>
  <c r="E1815" i="2"/>
  <c r="F1815" i="2"/>
  <c r="G1815" i="2"/>
  <c r="A1816" i="2"/>
  <c r="B1816" i="2"/>
  <c r="C1816" i="2"/>
  <c r="L1816" i="2" s="1"/>
  <c r="D1816" i="2"/>
  <c r="E1816" i="2"/>
  <c r="F1816" i="2"/>
  <c r="G1816" i="2"/>
  <c r="A1817" i="2"/>
  <c r="B1817" i="2"/>
  <c r="C1817" i="2"/>
  <c r="D1817" i="2"/>
  <c r="E1817" i="2"/>
  <c r="F1817" i="2"/>
  <c r="G1817" i="2"/>
  <c r="A1818" i="2"/>
  <c r="B1818" i="2"/>
  <c r="C1818" i="2"/>
  <c r="L1818" i="2" s="1"/>
  <c r="D1818" i="2"/>
  <c r="E1818" i="2"/>
  <c r="F1818" i="2"/>
  <c r="G1818" i="2"/>
  <c r="A1819" i="2"/>
  <c r="B1819" i="2"/>
  <c r="C1819" i="2"/>
  <c r="D1819" i="2"/>
  <c r="E1819" i="2"/>
  <c r="F1819" i="2"/>
  <c r="G1819" i="2"/>
  <c r="A1820" i="2"/>
  <c r="B1820" i="2"/>
  <c r="J1820" i="2" s="1"/>
  <c r="C1820" i="2"/>
  <c r="L1820" i="2" s="1"/>
  <c r="D1820" i="2"/>
  <c r="E1820" i="2"/>
  <c r="F1820" i="2"/>
  <c r="G1820" i="2"/>
  <c r="A1821" i="2"/>
  <c r="B1821" i="2"/>
  <c r="C1821" i="2"/>
  <c r="D1821" i="2"/>
  <c r="E1821" i="2"/>
  <c r="F1821" i="2"/>
  <c r="G1821" i="2"/>
  <c r="A1822" i="2"/>
  <c r="B1822" i="2"/>
  <c r="C1822" i="2"/>
  <c r="L1822" i="2" s="1"/>
  <c r="D1822" i="2"/>
  <c r="E1822" i="2"/>
  <c r="F1822" i="2"/>
  <c r="G1822" i="2"/>
  <c r="A1823" i="2"/>
  <c r="B1823" i="2"/>
  <c r="C1823" i="2"/>
  <c r="L1823" i="2" s="1"/>
  <c r="D1823" i="2"/>
  <c r="E1823" i="2"/>
  <c r="F1823" i="2"/>
  <c r="G1823" i="2"/>
  <c r="A1824" i="2"/>
  <c r="B1824" i="2"/>
  <c r="J1824" i="2" s="1"/>
  <c r="C1824" i="2"/>
  <c r="L1824" i="2" s="1"/>
  <c r="D1824" i="2"/>
  <c r="E1824" i="2"/>
  <c r="F1824" i="2"/>
  <c r="G1824" i="2"/>
  <c r="A1825" i="2"/>
  <c r="B1825" i="2"/>
  <c r="C1825" i="2"/>
  <c r="D1825" i="2"/>
  <c r="E1825" i="2"/>
  <c r="F1825" i="2"/>
  <c r="G1825" i="2"/>
  <c r="A1826" i="2"/>
  <c r="B1826" i="2"/>
  <c r="J1826" i="2" s="1"/>
  <c r="C1826" i="2"/>
  <c r="L1826" i="2" s="1"/>
  <c r="D1826" i="2"/>
  <c r="E1826" i="2"/>
  <c r="F1826" i="2"/>
  <c r="G1826" i="2"/>
  <c r="A1827" i="2"/>
  <c r="B1827" i="2"/>
  <c r="C1827" i="2"/>
  <c r="D1827" i="2"/>
  <c r="E1827" i="2"/>
  <c r="F1827" i="2"/>
  <c r="G1827" i="2"/>
  <c r="A1828" i="2"/>
  <c r="B1828" i="2"/>
  <c r="C1828" i="2"/>
  <c r="L1828" i="2" s="1"/>
  <c r="D1828" i="2"/>
  <c r="E1828" i="2"/>
  <c r="F1828" i="2"/>
  <c r="G1828" i="2"/>
  <c r="A1829" i="2"/>
  <c r="B1829" i="2"/>
  <c r="C1829" i="2"/>
  <c r="D1829" i="2"/>
  <c r="E1829" i="2"/>
  <c r="F1829" i="2"/>
  <c r="G1829" i="2"/>
  <c r="A1830" i="2"/>
  <c r="B1830" i="2"/>
  <c r="C1830" i="2"/>
  <c r="L1830" i="2" s="1"/>
  <c r="D1830" i="2"/>
  <c r="E1830" i="2"/>
  <c r="F1830" i="2"/>
  <c r="G1830" i="2"/>
  <c r="A1831" i="2"/>
  <c r="B1831" i="2"/>
  <c r="C1831" i="2"/>
  <c r="L1831" i="2" s="1"/>
  <c r="D1831" i="2"/>
  <c r="E1831" i="2"/>
  <c r="F1831" i="2"/>
  <c r="G1831" i="2"/>
  <c r="A1832" i="2"/>
  <c r="B1832" i="2"/>
  <c r="C1832" i="2"/>
  <c r="L1832" i="2" s="1"/>
  <c r="D1832" i="2"/>
  <c r="E1832" i="2"/>
  <c r="F1832" i="2"/>
  <c r="G1832" i="2"/>
  <c r="A1833" i="2"/>
  <c r="B1833" i="2"/>
  <c r="C1833" i="2"/>
  <c r="D1833" i="2"/>
  <c r="E1833" i="2"/>
  <c r="F1833" i="2"/>
  <c r="G1833" i="2"/>
  <c r="A1834" i="2"/>
  <c r="B1834" i="2"/>
  <c r="C1834" i="2"/>
  <c r="L1834" i="2" s="1"/>
  <c r="D1834" i="2"/>
  <c r="E1834" i="2"/>
  <c r="F1834" i="2"/>
  <c r="G1834" i="2"/>
  <c r="A1835" i="2"/>
  <c r="B1835" i="2"/>
  <c r="C1835" i="2"/>
  <c r="D1835" i="2"/>
  <c r="E1835" i="2"/>
  <c r="F1835" i="2"/>
  <c r="G1835" i="2"/>
  <c r="A1836" i="2"/>
  <c r="B1836" i="2"/>
  <c r="C1836" i="2"/>
  <c r="L1836" i="2" s="1"/>
  <c r="D1836" i="2"/>
  <c r="E1836" i="2"/>
  <c r="F1836" i="2"/>
  <c r="G1836" i="2"/>
  <c r="A1837" i="2"/>
  <c r="B1837" i="2"/>
  <c r="C1837" i="2"/>
  <c r="D1837" i="2"/>
  <c r="E1837" i="2"/>
  <c r="F1837" i="2"/>
  <c r="G1837" i="2"/>
  <c r="A1838" i="2"/>
  <c r="B1838" i="2"/>
  <c r="C1838" i="2"/>
  <c r="L1838" i="2" s="1"/>
  <c r="D1838" i="2"/>
  <c r="E1838" i="2"/>
  <c r="F1838" i="2"/>
  <c r="G1838" i="2"/>
  <c r="A1839" i="2"/>
  <c r="B1839" i="2"/>
  <c r="J1839" i="2" s="1"/>
  <c r="C1839" i="2"/>
  <c r="L1839" i="2" s="1"/>
  <c r="D1839" i="2"/>
  <c r="E1839" i="2"/>
  <c r="F1839" i="2"/>
  <c r="G1839" i="2"/>
  <c r="A1840" i="2"/>
  <c r="B1840" i="2"/>
  <c r="C1840" i="2"/>
  <c r="L1840" i="2" s="1"/>
  <c r="D1840" i="2"/>
  <c r="E1840" i="2"/>
  <c r="F1840" i="2"/>
  <c r="G1840" i="2"/>
  <c r="A1841" i="2"/>
  <c r="B1841" i="2"/>
  <c r="C1841" i="2"/>
  <c r="D1841" i="2"/>
  <c r="E1841" i="2"/>
  <c r="F1841" i="2"/>
  <c r="G1841" i="2"/>
  <c r="A1842" i="2"/>
  <c r="B1842" i="2"/>
  <c r="C1842" i="2"/>
  <c r="L1842" i="2" s="1"/>
  <c r="D1842" i="2"/>
  <c r="E1842" i="2"/>
  <c r="F1842" i="2"/>
  <c r="G1842" i="2"/>
  <c r="A1843" i="2"/>
  <c r="B1843" i="2"/>
  <c r="J1843" i="2" s="1"/>
  <c r="C1843" i="2"/>
  <c r="D1843" i="2"/>
  <c r="E1843" i="2"/>
  <c r="F1843" i="2"/>
  <c r="G1843" i="2"/>
  <c r="A1844" i="2"/>
  <c r="B1844" i="2"/>
  <c r="C1844" i="2"/>
  <c r="L1844" i="2" s="1"/>
  <c r="D1844" i="2"/>
  <c r="E1844" i="2"/>
  <c r="F1844" i="2"/>
  <c r="G1844" i="2"/>
  <c r="A1845" i="2"/>
  <c r="B1845" i="2"/>
  <c r="C1845" i="2"/>
  <c r="D1845" i="2"/>
  <c r="E1845" i="2"/>
  <c r="F1845" i="2"/>
  <c r="G1845" i="2"/>
  <c r="A1846" i="2"/>
  <c r="B1846" i="2"/>
  <c r="J1846" i="2" s="1"/>
  <c r="C1846" i="2"/>
  <c r="L1846" i="2" s="1"/>
  <c r="D1846" i="2"/>
  <c r="E1846" i="2"/>
  <c r="F1846" i="2"/>
  <c r="G1846" i="2"/>
  <c r="A1847" i="2"/>
  <c r="B1847" i="2"/>
  <c r="C1847" i="2"/>
  <c r="L1847" i="2" s="1"/>
  <c r="D1847" i="2"/>
  <c r="E1847" i="2"/>
  <c r="F1847" i="2"/>
  <c r="G1847" i="2"/>
  <c r="A1848" i="2"/>
  <c r="B1848" i="2"/>
  <c r="C1848" i="2"/>
  <c r="L1848" i="2" s="1"/>
  <c r="D1848" i="2"/>
  <c r="E1848" i="2"/>
  <c r="F1848" i="2"/>
  <c r="G1848" i="2"/>
  <c r="A1849" i="2"/>
  <c r="B1849" i="2"/>
  <c r="C1849" i="2"/>
  <c r="D1849" i="2"/>
  <c r="E1849" i="2"/>
  <c r="F1849" i="2"/>
  <c r="G1849" i="2"/>
  <c r="A1850" i="2"/>
  <c r="B1850" i="2"/>
  <c r="C1850" i="2"/>
  <c r="L1850" i="2" s="1"/>
  <c r="D1850" i="2"/>
  <c r="E1850" i="2"/>
  <c r="F1850" i="2"/>
  <c r="G1850" i="2"/>
  <c r="A1851" i="2"/>
  <c r="B1851" i="2"/>
  <c r="C1851" i="2"/>
  <c r="D1851" i="2"/>
  <c r="E1851" i="2"/>
  <c r="F1851" i="2"/>
  <c r="G1851" i="2"/>
  <c r="A1852" i="2"/>
  <c r="B1852" i="2"/>
  <c r="C1852" i="2"/>
  <c r="L1852" i="2" s="1"/>
  <c r="D1852" i="2"/>
  <c r="E1852" i="2"/>
  <c r="F1852" i="2"/>
  <c r="G1852" i="2"/>
  <c r="A1853" i="2"/>
  <c r="B1853" i="2"/>
  <c r="C1853" i="2"/>
  <c r="D1853" i="2"/>
  <c r="E1853" i="2"/>
  <c r="F1853" i="2"/>
  <c r="G1853" i="2"/>
  <c r="A1854" i="2"/>
  <c r="B1854" i="2"/>
  <c r="C1854" i="2"/>
  <c r="L1854" i="2" s="1"/>
  <c r="D1854" i="2"/>
  <c r="E1854" i="2"/>
  <c r="F1854" i="2"/>
  <c r="G1854" i="2"/>
  <c r="A1855" i="2"/>
  <c r="B1855" i="2"/>
  <c r="C1855" i="2"/>
  <c r="L1855" i="2" s="1"/>
  <c r="D1855" i="2"/>
  <c r="E1855" i="2"/>
  <c r="F1855" i="2"/>
  <c r="G1855" i="2"/>
  <c r="A1856" i="2"/>
  <c r="B1856" i="2"/>
  <c r="C1856" i="2"/>
  <c r="L1856" i="2" s="1"/>
  <c r="D1856" i="2"/>
  <c r="E1856" i="2"/>
  <c r="F1856" i="2"/>
  <c r="G1856" i="2"/>
  <c r="A1857" i="2"/>
  <c r="B1857" i="2"/>
  <c r="C1857" i="2"/>
  <c r="D1857" i="2"/>
  <c r="E1857" i="2"/>
  <c r="F1857" i="2"/>
  <c r="G1857" i="2"/>
  <c r="A1858" i="2"/>
  <c r="B1858" i="2"/>
  <c r="J1858" i="2" s="1"/>
  <c r="C1858" i="2"/>
  <c r="L1858" i="2" s="1"/>
  <c r="D1858" i="2"/>
  <c r="E1858" i="2"/>
  <c r="F1858" i="2"/>
  <c r="G1858" i="2"/>
  <c r="A1859" i="2"/>
  <c r="B1859" i="2"/>
  <c r="J1859" i="2" s="1"/>
  <c r="C1859" i="2"/>
  <c r="D1859" i="2"/>
  <c r="E1859" i="2"/>
  <c r="F1859" i="2"/>
  <c r="G1859" i="2"/>
  <c r="A1860" i="2"/>
  <c r="B1860" i="2"/>
  <c r="J1860" i="2" s="1"/>
  <c r="C1860" i="2"/>
  <c r="L1860" i="2" s="1"/>
  <c r="D1860" i="2"/>
  <c r="E1860" i="2"/>
  <c r="F1860" i="2"/>
  <c r="G1860" i="2"/>
  <c r="A1861" i="2"/>
  <c r="B1861" i="2"/>
  <c r="J1861" i="2" s="1"/>
  <c r="C1861" i="2"/>
  <c r="D1861" i="2"/>
  <c r="E1861" i="2"/>
  <c r="F1861" i="2"/>
  <c r="G1861" i="2"/>
  <c r="A1862" i="2"/>
  <c r="B1862" i="2"/>
  <c r="C1862" i="2"/>
  <c r="L1862" i="2" s="1"/>
  <c r="D1862" i="2"/>
  <c r="E1862" i="2"/>
  <c r="F1862" i="2"/>
  <c r="G1862" i="2"/>
  <c r="A1863" i="2"/>
  <c r="B1863" i="2"/>
  <c r="C1863" i="2"/>
  <c r="L1863" i="2" s="1"/>
  <c r="D1863" i="2"/>
  <c r="E1863" i="2"/>
  <c r="F1863" i="2"/>
  <c r="G1863" i="2"/>
  <c r="A1864" i="2"/>
  <c r="B1864" i="2"/>
  <c r="C1864" i="2"/>
  <c r="L1864" i="2" s="1"/>
  <c r="D1864" i="2"/>
  <c r="E1864" i="2"/>
  <c r="F1864" i="2"/>
  <c r="G1864" i="2"/>
  <c r="A1865" i="2"/>
  <c r="B1865" i="2"/>
  <c r="C1865" i="2"/>
  <c r="D1865" i="2"/>
  <c r="E1865" i="2"/>
  <c r="F1865" i="2"/>
  <c r="G1865" i="2"/>
  <c r="A1866" i="2"/>
  <c r="B1866" i="2"/>
  <c r="C1866" i="2"/>
  <c r="L1866" i="2" s="1"/>
  <c r="D1866" i="2"/>
  <c r="E1866" i="2"/>
  <c r="F1866" i="2"/>
  <c r="G1866" i="2"/>
  <c r="A1867" i="2"/>
  <c r="B1867" i="2"/>
  <c r="C1867" i="2"/>
  <c r="D1867" i="2"/>
  <c r="E1867" i="2"/>
  <c r="F1867" i="2"/>
  <c r="G1867" i="2"/>
  <c r="A1868" i="2"/>
  <c r="B1868" i="2"/>
  <c r="C1868" i="2"/>
  <c r="L1868" i="2" s="1"/>
  <c r="D1868" i="2"/>
  <c r="E1868" i="2"/>
  <c r="F1868" i="2"/>
  <c r="G1868" i="2"/>
  <c r="A1869" i="2"/>
  <c r="B1869" i="2"/>
  <c r="C1869" i="2"/>
  <c r="D1869" i="2"/>
  <c r="E1869" i="2"/>
  <c r="F1869" i="2"/>
  <c r="G1869" i="2"/>
  <c r="A1870" i="2"/>
  <c r="B1870" i="2"/>
  <c r="C1870" i="2"/>
  <c r="L1870" i="2" s="1"/>
  <c r="D1870" i="2"/>
  <c r="E1870" i="2"/>
  <c r="F1870" i="2"/>
  <c r="G1870" i="2"/>
  <c r="A1871" i="2"/>
  <c r="B1871" i="2"/>
  <c r="C1871" i="2"/>
  <c r="L1871" i="2" s="1"/>
  <c r="D1871" i="2"/>
  <c r="E1871" i="2"/>
  <c r="F1871" i="2"/>
  <c r="G1871" i="2"/>
  <c r="A1872" i="2"/>
  <c r="B1872" i="2"/>
  <c r="C1872" i="2"/>
  <c r="L1872" i="2" s="1"/>
  <c r="D1872" i="2"/>
  <c r="E1872" i="2"/>
  <c r="F1872" i="2"/>
  <c r="G1872" i="2"/>
  <c r="A1873" i="2"/>
  <c r="B1873" i="2"/>
  <c r="C1873" i="2"/>
  <c r="D1873" i="2"/>
  <c r="E1873" i="2"/>
  <c r="F1873" i="2"/>
  <c r="G1873" i="2"/>
  <c r="A1874" i="2"/>
  <c r="B1874" i="2"/>
  <c r="C1874" i="2"/>
  <c r="L1874" i="2" s="1"/>
  <c r="D1874" i="2"/>
  <c r="E1874" i="2"/>
  <c r="F1874" i="2"/>
  <c r="G1874" i="2"/>
  <c r="A1875" i="2"/>
  <c r="B1875" i="2"/>
  <c r="C1875" i="2"/>
  <c r="D1875" i="2"/>
  <c r="E1875" i="2"/>
  <c r="F1875" i="2"/>
  <c r="G1875" i="2"/>
  <c r="A1876" i="2"/>
  <c r="B1876" i="2"/>
  <c r="C1876" i="2"/>
  <c r="L1876" i="2" s="1"/>
  <c r="D1876" i="2"/>
  <c r="E1876" i="2"/>
  <c r="F1876" i="2"/>
  <c r="G1876" i="2"/>
  <c r="A1877" i="2"/>
  <c r="B1877" i="2"/>
  <c r="C1877" i="2"/>
  <c r="D1877" i="2"/>
  <c r="E1877" i="2"/>
  <c r="F1877" i="2"/>
  <c r="G1877" i="2"/>
  <c r="A1878" i="2"/>
  <c r="B1878" i="2"/>
  <c r="C1878" i="2"/>
  <c r="L1878" i="2" s="1"/>
  <c r="D1878" i="2"/>
  <c r="E1878" i="2"/>
  <c r="F1878" i="2"/>
  <c r="G1878" i="2"/>
  <c r="A1879" i="2"/>
  <c r="B1879" i="2"/>
  <c r="C1879" i="2"/>
  <c r="L1879" i="2" s="1"/>
  <c r="D1879" i="2"/>
  <c r="E1879" i="2"/>
  <c r="F1879" i="2"/>
  <c r="G1879" i="2"/>
  <c r="A1880" i="2"/>
  <c r="B1880" i="2"/>
  <c r="C1880" i="2"/>
  <c r="L1880" i="2" s="1"/>
  <c r="D1880" i="2"/>
  <c r="E1880" i="2"/>
  <c r="F1880" i="2"/>
  <c r="G1880" i="2"/>
  <c r="A1881" i="2"/>
  <c r="B1881" i="2"/>
  <c r="C1881" i="2"/>
  <c r="D1881" i="2"/>
  <c r="E1881" i="2"/>
  <c r="F1881" i="2"/>
  <c r="G1881" i="2"/>
  <c r="A1882" i="2"/>
  <c r="B1882" i="2"/>
  <c r="C1882" i="2"/>
  <c r="L1882" i="2" s="1"/>
  <c r="D1882" i="2"/>
  <c r="E1882" i="2"/>
  <c r="F1882" i="2"/>
  <c r="G1882" i="2"/>
  <c r="A1883" i="2"/>
  <c r="B1883" i="2"/>
  <c r="C1883" i="2"/>
  <c r="D1883" i="2"/>
  <c r="E1883" i="2"/>
  <c r="F1883" i="2"/>
  <c r="G1883" i="2"/>
  <c r="A1884" i="2"/>
  <c r="B1884" i="2"/>
  <c r="C1884" i="2"/>
  <c r="L1884" i="2" s="1"/>
  <c r="D1884" i="2"/>
  <c r="E1884" i="2"/>
  <c r="F1884" i="2"/>
  <c r="G1884" i="2"/>
  <c r="A1885" i="2"/>
  <c r="B1885" i="2"/>
  <c r="C1885" i="2"/>
  <c r="D1885" i="2"/>
  <c r="E1885" i="2"/>
  <c r="F1885" i="2"/>
  <c r="G1885" i="2"/>
  <c r="A1886" i="2"/>
  <c r="B1886" i="2"/>
  <c r="C1886" i="2"/>
  <c r="L1886" i="2" s="1"/>
  <c r="D1886" i="2"/>
  <c r="E1886" i="2"/>
  <c r="F1886" i="2"/>
  <c r="G1886" i="2"/>
  <c r="A1887" i="2"/>
  <c r="B1887" i="2"/>
  <c r="J1887" i="2" s="1"/>
  <c r="C1887" i="2"/>
  <c r="L1887" i="2" s="1"/>
  <c r="D1887" i="2"/>
  <c r="E1887" i="2"/>
  <c r="F1887" i="2"/>
  <c r="G1887" i="2"/>
  <c r="A1888" i="2"/>
  <c r="B1888" i="2"/>
  <c r="C1888" i="2"/>
  <c r="L1888" i="2" s="1"/>
  <c r="D1888" i="2"/>
  <c r="E1888" i="2"/>
  <c r="F1888" i="2"/>
  <c r="G1888" i="2"/>
  <c r="A1889" i="2"/>
  <c r="B1889" i="2"/>
  <c r="C1889" i="2"/>
  <c r="D1889" i="2"/>
  <c r="E1889" i="2"/>
  <c r="F1889" i="2"/>
  <c r="G1889" i="2"/>
  <c r="A1890" i="2"/>
  <c r="B1890" i="2"/>
  <c r="C1890" i="2"/>
  <c r="L1890" i="2" s="1"/>
  <c r="D1890" i="2"/>
  <c r="E1890" i="2"/>
  <c r="F1890" i="2"/>
  <c r="G1890" i="2"/>
  <c r="A1891" i="2"/>
  <c r="B1891" i="2"/>
  <c r="C1891" i="2"/>
  <c r="D1891" i="2"/>
  <c r="E1891" i="2"/>
  <c r="F1891" i="2"/>
  <c r="G1891" i="2"/>
  <c r="A1892" i="2"/>
  <c r="B1892" i="2"/>
  <c r="J1892" i="2" s="1"/>
  <c r="C1892" i="2"/>
  <c r="L1892" i="2" s="1"/>
  <c r="D1892" i="2"/>
  <c r="E1892" i="2"/>
  <c r="F1892" i="2"/>
  <c r="G1892" i="2"/>
  <c r="A1893" i="2"/>
  <c r="B1893" i="2"/>
  <c r="C1893" i="2"/>
  <c r="D1893" i="2"/>
  <c r="E1893" i="2"/>
  <c r="F1893" i="2"/>
  <c r="G1893" i="2"/>
  <c r="A1894" i="2"/>
  <c r="B1894" i="2"/>
  <c r="C1894" i="2"/>
  <c r="L1894" i="2" s="1"/>
  <c r="D1894" i="2"/>
  <c r="E1894" i="2"/>
  <c r="F1894" i="2"/>
  <c r="G1894" i="2"/>
  <c r="A1895" i="2"/>
  <c r="B1895" i="2"/>
  <c r="C1895" i="2"/>
  <c r="L1895" i="2" s="1"/>
  <c r="D1895" i="2"/>
  <c r="E1895" i="2"/>
  <c r="F1895" i="2"/>
  <c r="G1895" i="2"/>
  <c r="A1896" i="2"/>
  <c r="B1896" i="2"/>
  <c r="C1896" i="2"/>
  <c r="L1896" i="2" s="1"/>
  <c r="D1896" i="2"/>
  <c r="E1896" i="2"/>
  <c r="F1896" i="2"/>
  <c r="G1896" i="2"/>
  <c r="A1897" i="2"/>
  <c r="B1897" i="2"/>
  <c r="C1897" i="2"/>
  <c r="D1897" i="2"/>
  <c r="E1897" i="2"/>
  <c r="F1897" i="2"/>
  <c r="G1897" i="2"/>
  <c r="A1898" i="2"/>
  <c r="B1898" i="2"/>
  <c r="C1898" i="2"/>
  <c r="L1898" i="2" s="1"/>
  <c r="D1898" i="2"/>
  <c r="E1898" i="2"/>
  <c r="F1898" i="2"/>
  <c r="G1898" i="2"/>
  <c r="A1899" i="2"/>
  <c r="B1899" i="2"/>
  <c r="C1899" i="2"/>
  <c r="D1899" i="2"/>
  <c r="E1899" i="2"/>
  <c r="F1899" i="2"/>
  <c r="G1899" i="2"/>
  <c r="A1900" i="2"/>
  <c r="B1900" i="2"/>
  <c r="C1900" i="2"/>
  <c r="L1900" i="2" s="1"/>
  <c r="D1900" i="2"/>
  <c r="E1900" i="2"/>
  <c r="F1900" i="2"/>
  <c r="G1900" i="2"/>
  <c r="A1901" i="2"/>
  <c r="B1901" i="2"/>
  <c r="J1901" i="2" s="1"/>
  <c r="C1901" i="2"/>
  <c r="D1901" i="2"/>
  <c r="E1901" i="2"/>
  <c r="F1901" i="2"/>
  <c r="G1901" i="2"/>
  <c r="A1902" i="2"/>
  <c r="B1902" i="2"/>
  <c r="C1902" i="2"/>
  <c r="L1902" i="2" s="1"/>
  <c r="D1902" i="2"/>
  <c r="E1902" i="2"/>
  <c r="F1902" i="2"/>
  <c r="G1902" i="2"/>
  <c r="A1903" i="2"/>
  <c r="B1903" i="2"/>
  <c r="C1903" i="2"/>
  <c r="L1903" i="2" s="1"/>
  <c r="D1903" i="2"/>
  <c r="E1903" i="2"/>
  <c r="F1903" i="2"/>
  <c r="G1903" i="2"/>
  <c r="A1904" i="2"/>
  <c r="B1904" i="2"/>
  <c r="J1904" i="2" s="1"/>
  <c r="C1904" i="2"/>
  <c r="L1904" i="2" s="1"/>
  <c r="D1904" i="2"/>
  <c r="E1904" i="2"/>
  <c r="F1904" i="2"/>
  <c r="G1904" i="2"/>
  <c r="A1905" i="2"/>
  <c r="B1905" i="2"/>
  <c r="C1905" i="2"/>
  <c r="D1905" i="2"/>
  <c r="E1905" i="2"/>
  <c r="F1905" i="2"/>
  <c r="G1905" i="2"/>
  <c r="A1906" i="2"/>
  <c r="B1906" i="2"/>
  <c r="C1906" i="2"/>
  <c r="L1906" i="2" s="1"/>
  <c r="D1906" i="2"/>
  <c r="E1906" i="2"/>
  <c r="F1906" i="2"/>
  <c r="G1906" i="2"/>
  <c r="A1907" i="2"/>
  <c r="B1907" i="2"/>
  <c r="C1907" i="2"/>
  <c r="D1907" i="2"/>
  <c r="E1907" i="2"/>
  <c r="F1907" i="2"/>
  <c r="G1907" i="2"/>
  <c r="A1908" i="2"/>
  <c r="B1908" i="2"/>
  <c r="C1908" i="2"/>
  <c r="L1908" i="2" s="1"/>
  <c r="D1908" i="2"/>
  <c r="E1908" i="2"/>
  <c r="F1908" i="2"/>
  <c r="G1908" i="2"/>
  <c r="A1909" i="2"/>
  <c r="B1909" i="2"/>
  <c r="C1909" i="2"/>
  <c r="D1909" i="2"/>
  <c r="E1909" i="2"/>
  <c r="F1909" i="2"/>
  <c r="G1909" i="2"/>
  <c r="A1910" i="2"/>
  <c r="B1910" i="2"/>
  <c r="C1910" i="2"/>
  <c r="L1910" i="2" s="1"/>
  <c r="D1910" i="2"/>
  <c r="E1910" i="2"/>
  <c r="F1910" i="2"/>
  <c r="G1910" i="2"/>
  <c r="A1911" i="2"/>
  <c r="B1911" i="2"/>
  <c r="J1911" i="2" s="1"/>
  <c r="C1911" i="2"/>
  <c r="L1911" i="2" s="1"/>
  <c r="D1911" i="2"/>
  <c r="E1911" i="2"/>
  <c r="F1911" i="2"/>
  <c r="G1911" i="2"/>
  <c r="A1912" i="2"/>
  <c r="B1912" i="2"/>
  <c r="C1912" i="2"/>
  <c r="L1912" i="2" s="1"/>
  <c r="D1912" i="2"/>
  <c r="E1912" i="2"/>
  <c r="F1912" i="2"/>
  <c r="G1912" i="2"/>
  <c r="A1913" i="2"/>
  <c r="B1913" i="2"/>
  <c r="C1913" i="2"/>
  <c r="D1913" i="2"/>
  <c r="E1913" i="2"/>
  <c r="F1913" i="2"/>
  <c r="G1913" i="2"/>
  <c r="A1914" i="2"/>
  <c r="B1914" i="2"/>
  <c r="C1914" i="2"/>
  <c r="L1914" i="2" s="1"/>
  <c r="D1914" i="2"/>
  <c r="E1914" i="2"/>
  <c r="F1914" i="2"/>
  <c r="G1914" i="2"/>
  <c r="A1915" i="2"/>
  <c r="B1915" i="2"/>
  <c r="C1915" i="2"/>
  <c r="D1915" i="2"/>
  <c r="E1915" i="2"/>
  <c r="F1915" i="2"/>
  <c r="G1915" i="2"/>
  <c r="A1916" i="2"/>
  <c r="B1916" i="2"/>
  <c r="C1916" i="2"/>
  <c r="L1916" i="2" s="1"/>
  <c r="D1916" i="2"/>
  <c r="E1916" i="2"/>
  <c r="F1916" i="2"/>
  <c r="G1916" i="2"/>
  <c r="A1917" i="2"/>
  <c r="B1917" i="2"/>
  <c r="C1917" i="2"/>
  <c r="D1917" i="2"/>
  <c r="E1917" i="2"/>
  <c r="F1917" i="2"/>
  <c r="G1917" i="2"/>
  <c r="A1918" i="2"/>
  <c r="B1918" i="2"/>
  <c r="C1918" i="2"/>
  <c r="L1918" i="2" s="1"/>
  <c r="D1918" i="2"/>
  <c r="E1918" i="2"/>
  <c r="F1918" i="2"/>
  <c r="G1918" i="2"/>
  <c r="A1919" i="2"/>
  <c r="B1919" i="2"/>
  <c r="J1919" i="2" s="1"/>
  <c r="C1919" i="2"/>
  <c r="L1919" i="2" s="1"/>
  <c r="D1919" i="2"/>
  <c r="E1919" i="2"/>
  <c r="F1919" i="2"/>
  <c r="G1919" i="2"/>
  <c r="A1920" i="2"/>
  <c r="B1920" i="2"/>
  <c r="C1920" i="2"/>
  <c r="L1920" i="2" s="1"/>
  <c r="D1920" i="2"/>
  <c r="E1920" i="2"/>
  <c r="F1920" i="2"/>
  <c r="G1920" i="2"/>
  <c r="A1921" i="2"/>
  <c r="B1921" i="2"/>
  <c r="C1921" i="2"/>
  <c r="D1921" i="2"/>
  <c r="E1921" i="2"/>
  <c r="F1921" i="2"/>
  <c r="G1921" i="2"/>
  <c r="A1922" i="2"/>
  <c r="B1922" i="2"/>
  <c r="C1922" i="2"/>
  <c r="L1922" i="2" s="1"/>
  <c r="D1922" i="2"/>
  <c r="E1922" i="2"/>
  <c r="F1922" i="2"/>
  <c r="G1922" i="2"/>
  <c r="A1923" i="2"/>
  <c r="B1923" i="2"/>
  <c r="C1923" i="2"/>
  <c r="D1923" i="2"/>
  <c r="E1923" i="2"/>
  <c r="F1923" i="2"/>
  <c r="G1923" i="2"/>
  <c r="A1924" i="2"/>
  <c r="B1924" i="2"/>
  <c r="C1924" i="2"/>
  <c r="L1924" i="2" s="1"/>
  <c r="D1924" i="2"/>
  <c r="E1924" i="2"/>
  <c r="F1924" i="2"/>
  <c r="G1924" i="2"/>
  <c r="A1925" i="2"/>
  <c r="B1925" i="2"/>
  <c r="C1925" i="2"/>
  <c r="D1925" i="2"/>
  <c r="E1925" i="2"/>
  <c r="F1925" i="2"/>
  <c r="G1925" i="2"/>
  <c r="A1926" i="2"/>
  <c r="B1926" i="2"/>
  <c r="C1926" i="2"/>
  <c r="L1926" i="2" s="1"/>
  <c r="D1926" i="2"/>
  <c r="E1926" i="2"/>
  <c r="F1926" i="2"/>
  <c r="G1926" i="2"/>
  <c r="A1927" i="2"/>
  <c r="B1927" i="2"/>
  <c r="C1927" i="2"/>
  <c r="L1927" i="2" s="1"/>
  <c r="D1927" i="2"/>
  <c r="E1927" i="2"/>
  <c r="F1927" i="2"/>
  <c r="G1927" i="2"/>
  <c r="A1928" i="2"/>
  <c r="B1928" i="2"/>
  <c r="C1928" i="2"/>
  <c r="L1928" i="2" s="1"/>
  <c r="D1928" i="2"/>
  <c r="E1928" i="2"/>
  <c r="F1928" i="2"/>
  <c r="G1928" i="2"/>
  <c r="A1929" i="2"/>
  <c r="B1929" i="2"/>
  <c r="C1929" i="2"/>
  <c r="D1929" i="2"/>
  <c r="E1929" i="2"/>
  <c r="F1929" i="2"/>
  <c r="G1929" i="2"/>
  <c r="A1930" i="2"/>
  <c r="B1930" i="2"/>
  <c r="C1930" i="2"/>
  <c r="L1930" i="2" s="1"/>
  <c r="D1930" i="2"/>
  <c r="E1930" i="2"/>
  <c r="F1930" i="2"/>
  <c r="G1930" i="2"/>
  <c r="A1931" i="2"/>
  <c r="B1931" i="2"/>
  <c r="C1931" i="2"/>
  <c r="D1931" i="2"/>
  <c r="E1931" i="2"/>
  <c r="F1931" i="2"/>
  <c r="G1931" i="2"/>
  <c r="A1932" i="2"/>
  <c r="B1932" i="2"/>
  <c r="C1932" i="2"/>
  <c r="L1932" i="2" s="1"/>
  <c r="D1932" i="2"/>
  <c r="E1932" i="2"/>
  <c r="F1932" i="2"/>
  <c r="G1932" i="2"/>
  <c r="A1933" i="2"/>
  <c r="B1933" i="2"/>
  <c r="J1933" i="2" s="1"/>
  <c r="C1933" i="2"/>
  <c r="D1933" i="2"/>
  <c r="E1933" i="2"/>
  <c r="F1933" i="2"/>
  <c r="G1933" i="2"/>
  <c r="A1934" i="2"/>
  <c r="B1934" i="2"/>
  <c r="C1934" i="2"/>
  <c r="L1934" i="2" s="1"/>
  <c r="D1934" i="2"/>
  <c r="E1934" i="2"/>
  <c r="F1934" i="2"/>
  <c r="G1934" i="2"/>
  <c r="A1935" i="2"/>
  <c r="B1935" i="2"/>
  <c r="C1935" i="2"/>
  <c r="L1935" i="2" s="1"/>
  <c r="D1935" i="2"/>
  <c r="E1935" i="2"/>
  <c r="F1935" i="2"/>
  <c r="G1935" i="2"/>
  <c r="A1936" i="2"/>
  <c r="B1936" i="2"/>
  <c r="C1936" i="2"/>
  <c r="L1936" i="2" s="1"/>
  <c r="D1936" i="2"/>
  <c r="E1936" i="2"/>
  <c r="F1936" i="2"/>
  <c r="G1936" i="2"/>
  <c r="A1937" i="2"/>
  <c r="B1937" i="2"/>
  <c r="C1937" i="2"/>
  <c r="D1937" i="2"/>
  <c r="E1937" i="2"/>
  <c r="F1937" i="2"/>
  <c r="G1937" i="2"/>
  <c r="A1938" i="2"/>
  <c r="B1938" i="2"/>
  <c r="C1938" i="2"/>
  <c r="L1938" i="2" s="1"/>
  <c r="D1938" i="2"/>
  <c r="E1938" i="2"/>
  <c r="F1938" i="2"/>
  <c r="G1938" i="2"/>
  <c r="A1939" i="2"/>
  <c r="B1939" i="2"/>
  <c r="C1939" i="2"/>
  <c r="D1939" i="2"/>
  <c r="E1939" i="2"/>
  <c r="F1939" i="2"/>
  <c r="G1939" i="2"/>
  <c r="A1940" i="2"/>
  <c r="B1940" i="2"/>
  <c r="J1940" i="2" s="1"/>
  <c r="C1940" i="2"/>
  <c r="L1940" i="2" s="1"/>
  <c r="D1940" i="2"/>
  <c r="E1940" i="2"/>
  <c r="F1940" i="2"/>
  <c r="G1940" i="2"/>
  <c r="A1941" i="2"/>
  <c r="B1941" i="2"/>
  <c r="C1941" i="2"/>
  <c r="D1941" i="2"/>
  <c r="E1941" i="2"/>
  <c r="F1941" i="2"/>
  <c r="G1941" i="2"/>
  <c r="A1942" i="2"/>
  <c r="B1942" i="2"/>
  <c r="C1942" i="2"/>
  <c r="L1942" i="2" s="1"/>
  <c r="D1942" i="2"/>
  <c r="E1942" i="2"/>
  <c r="F1942" i="2"/>
  <c r="G1942" i="2"/>
  <c r="A1943" i="2"/>
  <c r="B1943" i="2"/>
  <c r="C1943" i="2"/>
  <c r="L1943" i="2" s="1"/>
  <c r="D1943" i="2"/>
  <c r="E1943" i="2"/>
  <c r="F1943" i="2"/>
  <c r="G1943" i="2"/>
  <c r="A1944" i="2"/>
  <c r="B1944" i="2"/>
  <c r="C1944" i="2"/>
  <c r="L1944" i="2" s="1"/>
  <c r="D1944" i="2"/>
  <c r="E1944" i="2"/>
  <c r="F1944" i="2"/>
  <c r="G1944" i="2"/>
  <c r="A1945" i="2"/>
  <c r="B1945" i="2"/>
  <c r="C1945" i="2"/>
  <c r="D1945" i="2"/>
  <c r="E1945" i="2"/>
  <c r="F1945" i="2"/>
  <c r="G1945" i="2"/>
  <c r="A1946" i="2"/>
  <c r="B1946" i="2"/>
  <c r="C1946" i="2"/>
  <c r="L1946" i="2" s="1"/>
  <c r="D1946" i="2"/>
  <c r="E1946" i="2"/>
  <c r="F1946" i="2"/>
  <c r="G1946" i="2"/>
  <c r="A1947" i="2"/>
  <c r="B1947" i="2"/>
  <c r="C1947" i="2"/>
  <c r="D1947" i="2"/>
  <c r="E1947" i="2"/>
  <c r="F1947" i="2"/>
  <c r="G1947" i="2"/>
  <c r="A1948" i="2"/>
  <c r="B1948" i="2"/>
  <c r="C1948" i="2"/>
  <c r="L1948" i="2" s="1"/>
  <c r="D1948" i="2"/>
  <c r="E1948" i="2"/>
  <c r="F1948" i="2"/>
  <c r="G1948" i="2"/>
  <c r="A1949" i="2"/>
  <c r="B1949" i="2"/>
  <c r="J1949" i="2" s="1"/>
  <c r="C1949" i="2"/>
  <c r="D1949" i="2"/>
  <c r="E1949" i="2"/>
  <c r="F1949" i="2"/>
  <c r="G1949" i="2"/>
  <c r="A1950" i="2"/>
  <c r="B1950" i="2"/>
  <c r="J1950" i="2" s="1"/>
  <c r="C1950" i="2"/>
  <c r="L1950" i="2" s="1"/>
  <c r="D1950" i="2"/>
  <c r="E1950" i="2"/>
  <c r="F1950" i="2"/>
  <c r="G1950" i="2"/>
  <c r="A1951" i="2"/>
  <c r="B1951" i="2"/>
  <c r="C1951" i="2"/>
  <c r="L1951" i="2" s="1"/>
  <c r="D1951" i="2"/>
  <c r="E1951" i="2"/>
  <c r="F1951" i="2"/>
  <c r="G1951" i="2"/>
  <c r="A1952" i="2"/>
  <c r="B1952" i="2"/>
  <c r="C1952" i="2"/>
  <c r="L1952" i="2" s="1"/>
  <c r="D1952" i="2"/>
  <c r="E1952" i="2"/>
  <c r="F1952" i="2"/>
  <c r="G1952" i="2"/>
  <c r="A1953" i="2"/>
  <c r="B1953" i="2"/>
  <c r="C1953" i="2"/>
  <c r="D1953" i="2"/>
  <c r="E1953" i="2"/>
  <c r="F1953" i="2"/>
  <c r="G1953" i="2"/>
  <c r="A1954" i="2"/>
  <c r="B1954" i="2"/>
  <c r="C1954" i="2"/>
  <c r="L1954" i="2" s="1"/>
  <c r="D1954" i="2"/>
  <c r="E1954" i="2"/>
  <c r="F1954" i="2"/>
  <c r="G1954" i="2"/>
  <c r="A1955" i="2"/>
  <c r="B1955" i="2"/>
  <c r="C1955" i="2"/>
  <c r="D1955" i="2"/>
  <c r="E1955" i="2"/>
  <c r="F1955" i="2"/>
  <c r="G1955" i="2"/>
  <c r="A1956" i="2"/>
  <c r="B1956" i="2"/>
  <c r="C1956" i="2"/>
  <c r="L1956" i="2" s="1"/>
  <c r="D1956" i="2"/>
  <c r="E1956" i="2"/>
  <c r="F1956" i="2"/>
  <c r="G1956" i="2"/>
  <c r="A1957" i="2"/>
  <c r="B1957" i="2"/>
  <c r="C1957" i="2"/>
  <c r="D1957" i="2"/>
  <c r="E1957" i="2"/>
  <c r="F1957" i="2"/>
  <c r="G1957" i="2"/>
  <c r="A1958" i="2"/>
  <c r="B1958" i="2"/>
  <c r="C1958" i="2"/>
  <c r="L1958" i="2" s="1"/>
  <c r="D1958" i="2"/>
  <c r="E1958" i="2"/>
  <c r="F1958" i="2"/>
  <c r="G1958" i="2"/>
  <c r="A1959" i="2"/>
  <c r="B1959" i="2"/>
  <c r="C1959" i="2"/>
  <c r="L1959" i="2" s="1"/>
  <c r="D1959" i="2"/>
  <c r="E1959" i="2"/>
  <c r="F1959" i="2"/>
  <c r="G1959" i="2"/>
  <c r="A1960" i="2"/>
  <c r="B1960" i="2"/>
  <c r="J1960" i="2" s="1"/>
  <c r="C1960" i="2"/>
  <c r="L1960" i="2" s="1"/>
  <c r="D1960" i="2"/>
  <c r="E1960" i="2"/>
  <c r="F1960" i="2"/>
  <c r="G1960" i="2"/>
  <c r="A1961" i="2"/>
  <c r="B1961" i="2"/>
  <c r="C1961" i="2"/>
  <c r="D1961" i="2"/>
  <c r="E1961" i="2"/>
  <c r="F1961" i="2"/>
  <c r="G1961" i="2"/>
  <c r="A1962" i="2"/>
  <c r="B1962" i="2"/>
  <c r="C1962" i="2"/>
  <c r="L1962" i="2" s="1"/>
  <c r="D1962" i="2"/>
  <c r="E1962" i="2"/>
  <c r="F1962" i="2"/>
  <c r="G1962" i="2"/>
  <c r="A1963" i="2"/>
  <c r="B1963" i="2"/>
  <c r="C1963" i="2"/>
  <c r="D1963" i="2"/>
  <c r="E1963" i="2"/>
  <c r="F1963" i="2"/>
  <c r="G1963" i="2"/>
  <c r="A1964" i="2"/>
  <c r="B1964" i="2"/>
  <c r="C1964" i="2"/>
  <c r="L1964" i="2" s="1"/>
  <c r="D1964" i="2"/>
  <c r="E1964" i="2"/>
  <c r="F1964" i="2"/>
  <c r="G1964" i="2"/>
  <c r="A1965" i="2"/>
  <c r="B1965" i="2"/>
  <c r="C1965" i="2"/>
  <c r="D1965" i="2"/>
  <c r="E1965" i="2"/>
  <c r="F1965" i="2"/>
  <c r="G1965" i="2"/>
  <c r="A1966" i="2"/>
  <c r="B1966" i="2"/>
  <c r="C1966" i="2"/>
  <c r="L1966" i="2" s="1"/>
  <c r="D1966" i="2"/>
  <c r="E1966" i="2"/>
  <c r="F1966" i="2"/>
  <c r="G1966" i="2"/>
  <c r="A1967" i="2"/>
  <c r="B1967" i="2"/>
  <c r="C1967" i="2"/>
  <c r="L1967" i="2" s="1"/>
  <c r="D1967" i="2"/>
  <c r="E1967" i="2"/>
  <c r="F1967" i="2"/>
  <c r="G1967" i="2"/>
  <c r="A1968" i="2"/>
  <c r="B1968" i="2"/>
  <c r="C1968" i="2"/>
  <c r="L1968" i="2" s="1"/>
  <c r="D1968" i="2"/>
  <c r="E1968" i="2"/>
  <c r="F1968" i="2"/>
  <c r="G1968" i="2"/>
  <c r="A1969" i="2"/>
  <c r="B1969" i="2"/>
  <c r="C1969" i="2"/>
  <c r="D1969" i="2"/>
  <c r="E1969" i="2"/>
  <c r="F1969" i="2"/>
  <c r="G1969" i="2"/>
  <c r="A1970" i="2"/>
  <c r="B1970" i="2"/>
  <c r="C1970" i="2"/>
  <c r="L1970" i="2" s="1"/>
  <c r="D1970" i="2"/>
  <c r="E1970" i="2"/>
  <c r="F1970" i="2"/>
  <c r="G1970" i="2"/>
  <c r="A1971" i="2"/>
  <c r="B1971" i="2"/>
  <c r="C1971" i="2"/>
  <c r="D1971" i="2"/>
  <c r="E1971" i="2"/>
  <c r="F1971" i="2"/>
  <c r="G1971" i="2"/>
  <c r="A1972" i="2"/>
  <c r="B1972" i="2"/>
  <c r="C1972" i="2"/>
  <c r="L1972" i="2" s="1"/>
  <c r="D1972" i="2"/>
  <c r="E1972" i="2"/>
  <c r="F1972" i="2"/>
  <c r="G1972" i="2"/>
  <c r="A1973" i="2"/>
  <c r="B1973" i="2"/>
  <c r="C1973" i="2"/>
  <c r="D1973" i="2"/>
  <c r="E1973" i="2"/>
  <c r="F1973" i="2"/>
  <c r="G1973" i="2"/>
  <c r="A1974" i="2"/>
  <c r="B1974" i="2"/>
  <c r="C1974" i="2"/>
  <c r="L1974" i="2" s="1"/>
  <c r="D1974" i="2"/>
  <c r="E1974" i="2"/>
  <c r="F1974" i="2"/>
  <c r="G1974" i="2"/>
  <c r="A1975" i="2"/>
  <c r="B1975" i="2"/>
  <c r="C1975" i="2"/>
  <c r="L1975" i="2" s="1"/>
  <c r="D1975" i="2"/>
  <c r="E1975" i="2"/>
  <c r="F1975" i="2"/>
  <c r="G1975" i="2"/>
  <c r="A1976" i="2"/>
  <c r="B1976" i="2"/>
  <c r="C1976" i="2"/>
  <c r="L1976" i="2" s="1"/>
  <c r="D1976" i="2"/>
  <c r="E1976" i="2"/>
  <c r="F1976" i="2"/>
  <c r="G1976" i="2"/>
  <c r="A1977" i="2"/>
  <c r="B1977" i="2"/>
  <c r="C1977" i="2"/>
  <c r="D1977" i="2"/>
  <c r="E1977" i="2"/>
  <c r="F1977" i="2"/>
  <c r="G1977" i="2"/>
  <c r="A1978" i="2"/>
  <c r="B1978" i="2"/>
  <c r="C1978" i="2"/>
  <c r="L1978" i="2" s="1"/>
  <c r="D1978" i="2"/>
  <c r="E1978" i="2"/>
  <c r="F1978" i="2"/>
  <c r="G1978" i="2"/>
  <c r="A1979" i="2"/>
  <c r="B1979" i="2"/>
  <c r="C1979" i="2"/>
  <c r="D1979" i="2"/>
  <c r="E1979" i="2"/>
  <c r="F1979" i="2"/>
  <c r="G1979" i="2"/>
  <c r="A1980" i="2"/>
  <c r="B1980" i="2"/>
  <c r="C1980" i="2"/>
  <c r="L1980" i="2" s="1"/>
  <c r="D1980" i="2"/>
  <c r="E1980" i="2"/>
  <c r="F1980" i="2"/>
  <c r="G1980" i="2"/>
  <c r="A1981" i="2"/>
  <c r="B1981" i="2"/>
  <c r="C1981" i="2"/>
  <c r="D1981" i="2"/>
  <c r="E1981" i="2"/>
  <c r="F1981" i="2"/>
  <c r="G1981" i="2"/>
  <c r="A1982" i="2"/>
  <c r="B1982" i="2"/>
  <c r="C1982" i="2"/>
  <c r="L1982" i="2" s="1"/>
  <c r="D1982" i="2"/>
  <c r="E1982" i="2"/>
  <c r="F1982" i="2"/>
  <c r="G1982" i="2"/>
  <c r="A1983" i="2"/>
  <c r="B1983" i="2"/>
  <c r="J1983" i="2" s="1"/>
  <c r="C1983" i="2"/>
  <c r="L1983" i="2" s="1"/>
  <c r="D1983" i="2"/>
  <c r="E1983" i="2"/>
  <c r="F1983" i="2"/>
  <c r="G1983" i="2"/>
  <c r="A1984" i="2"/>
  <c r="B1984" i="2"/>
  <c r="C1984" i="2"/>
  <c r="L1984" i="2" s="1"/>
  <c r="D1984" i="2"/>
  <c r="E1984" i="2"/>
  <c r="F1984" i="2"/>
  <c r="G1984" i="2"/>
  <c r="A1985" i="2"/>
  <c r="B1985" i="2"/>
  <c r="C1985" i="2"/>
  <c r="D1985" i="2"/>
  <c r="E1985" i="2"/>
  <c r="F1985" i="2"/>
  <c r="G1985" i="2"/>
  <c r="A1986" i="2"/>
  <c r="B1986" i="2"/>
  <c r="J1986" i="2" s="1"/>
  <c r="C1986" i="2"/>
  <c r="L1986" i="2" s="1"/>
  <c r="D1986" i="2"/>
  <c r="E1986" i="2"/>
  <c r="F1986" i="2"/>
  <c r="G1986" i="2"/>
  <c r="A1987" i="2"/>
  <c r="B1987" i="2"/>
  <c r="C1987" i="2"/>
  <c r="D1987" i="2"/>
  <c r="E1987" i="2"/>
  <c r="F1987" i="2"/>
  <c r="G1987" i="2"/>
  <c r="A1988" i="2"/>
  <c r="B1988" i="2"/>
  <c r="H1988" i="2" s="1" a="1"/>
  <c r="H1988" i="2" s="1"/>
  <c r="C1988" i="2"/>
  <c r="L1988" i="2" s="1"/>
  <c r="D1988" i="2"/>
  <c r="E1988" i="2"/>
  <c r="F1988" i="2"/>
  <c r="G1988" i="2"/>
  <c r="A1989" i="2"/>
  <c r="B1989" i="2"/>
  <c r="C1989" i="2"/>
  <c r="D1989" i="2"/>
  <c r="E1989" i="2"/>
  <c r="F1989" i="2"/>
  <c r="G1989" i="2"/>
  <c r="A1990" i="2"/>
  <c r="B1990" i="2"/>
  <c r="J1990" i="2" s="1"/>
  <c r="C1990" i="2"/>
  <c r="L1990" i="2" s="1"/>
  <c r="D1990" i="2"/>
  <c r="E1990" i="2"/>
  <c r="F1990" i="2"/>
  <c r="G1990" i="2"/>
  <c r="A1991" i="2"/>
  <c r="B1991" i="2"/>
  <c r="C1991" i="2"/>
  <c r="L1991" i="2" s="1"/>
  <c r="D1991" i="2"/>
  <c r="E1991" i="2"/>
  <c r="F1991" i="2"/>
  <c r="G1991" i="2"/>
  <c r="A1992" i="2"/>
  <c r="B1992" i="2"/>
  <c r="J1992" i="2" s="1"/>
  <c r="C1992" i="2"/>
  <c r="L1992" i="2" s="1"/>
  <c r="D1992" i="2"/>
  <c r="E1992" i="2"/>
  <c r="F1992" i="2"/>
  <c r="G1992" i="2"/>
  <c r="A1993" i="2"/>
  <c r="B1993" i="2"/>
  <c r="C1993" i="2"/>
  <c r="D1993" i="2"/>
  <c r="E1993" i="2"/>
  <c r="F1993" i="2"/>
  <c r="G1993" i="2"/>
  <c r="A1994" i="2"/>
  <c r="B1994" i="2"/>
  <c r="C1994" i="2"/>
  <c r="L1994" i="2" s="1"/>
  <c r="D1994" i="2"/>
  <c r="E1994" i="2"/>
  <c r="F1994" i="2"/>
  <c r="G1994" i="2"/>
  <c r="A1995" i="2"/>
  <c r="B1995" i="2"/>
  <c r="C1995" i="2"/>
  <c r="D1995" i="2"/>
  <c r="E1995" i="2"/>
  <c r="F1995" i="2"/>
  <c r="G1995" i="2"/>
  <c r="A1996" i="2"/>
  <c r="B1996" i="2"/>
  <c r="C1996" i="2"/>
  <c r="L1996" i="2" s="1"/>
  <c r="D1996" i="2"/>
  <c r="E1996" i="2"/>
  <c r="F1996" i="2"/>
  <c r="G1996" i="2"/>
  <c r="A1997" i="2"/>
  <c r="B1997" i="2"/>
  <c r="C1997" i="2"/>
  <c r="D1997" i="2"/>
  <c r="E1997" i="2"/>
  <c r="F1997" i="2"/>
  <c r="G1997" i="2"/>
  <c r="A1998" i="2"/>
  <c r="B1998" i="2"/>
  <c r="C1998" i="2"/>
  <c r="L1998" i="2" s="1"/>
  <c r="D1998" i="2"/>
  <c r="E1998" i="2"/>
  <c r="F1998" i="2"/>
  <c r="G1998" i="2"/>
  <c r="A1999" i="2"/>
  <c r="B1999" i="2"/>
  <c r="J1999" i="2" s="1"/>
  <c r="C1999" i="2"/>
  <c r="L1999" i="2" s="1"/>
  <c r="D1999" i="2"/>
  <c r="E1999" i="2"/>
  <c r="F1999" i="2"/>
  <c r="G1999" i="2"/>
  <c r="A2000" i="2"/>
  <c r="B2000" i="2"/>
  <c r="J2000" i="2" s="1"/>
  <c r="C2000" i="2"/>
  <c r="L2000" i="2" s="1"/>
  <c r="D2000" i="2"/>
  <c r="E2000" i="2"/>
  <c r="F2000" i="2"/>
  <c r="G2000" i="2"/>
  <c r="A2001" i="2"/>
  <c r="B2001" i="2"/>
  <c r="C2001" i="2"/>
  <c r="D2001" i="2"/>
  <c r="E2001" i="2"/>
  <c r="F2001" i="2"/>
  <c r="G2001" i="2"/>
  <c r="A2002" i="2"/>
  <c r="B2002" i="2"/>
  <c r="J2002" i="2" s="1"/>
  <c r="C2002" i="2"/>
  <c r="L2002" i="2" s="1"/>
  <c r="D2002" i="2"/>
  <c r="E2002" i="2"/>
  <c r="F2002" i="2"/>
  <c r="G2002" i="2"/>
  <c r="A2003" i="2"/>
  <c r="B2003" i="2"/>
  <c r="C2003" i="2"/>
  <c r="D2003" i="2"/>
  <c r="E2003" i="2"/>
  <c r="F2003" i="2"/>
  <c r="G2003" i="2"/>
  <c r="A2004" i="2"/>
  <c r="B2004" i="2"/>
  <c r="J2004" i="2" s="1"/>
  <c r="C2004" i="2"/>
  <c r="L2004" i="2" s="1"/>
  <c r="D2004" i="2"/>
  <c r="E2004" i="2"/>
  <c r="F2004" i="2"/>
  <c r="G2004" i="2"/>
  <c r="A2005" i="2"/>
  <c r="B2005" i="2"/>
  <c r="C2005" i="2"/>
  <c r="D2005" i="2"/>
  <c r="E2005" i="2"/>
  <c r="F2005" i="2"/>
  <c r="G2005" i="2"/>
  <c r="A2006" i="2"/>
  <c r="B2006" i="2"/>
  <c r="C2006" i="2"/>
  <c r="L2006" i="2" s="1"/>
  <c r="D2006" i="2"/>
  <c r="E2006" i="2"/>
  <c r="F2006" i="2"/>
  <c r="G2006" i="2"/>
  <c r="A2007" i="2"/>
  <c r="B2007" i="2"/>
  <c r="C2007" i="2"/>
  <c r="L2007" i="2" s="1"/>
  <c r="D2007" i="2"/>
  <c r="E2007" i="2"/>
  <c r="F2007" i="2"/>
  <c r="G2007" i="2"/>
  <c r="A2008" i="2"/>
  <c r="B2008" i="2"/>
  <c r="C2008" i="2"/>
  <c r="L2008" i="2" s="1"/>
  <c r="D2008" i="2"/>
  <c r="E2008" i="2"/>
  <c r="F2008" i="2"/>
  <c r="G2008" i="2"/>
  <c r="A2009" i="2"/>
  <c r="B2009" i="2"/>
  <c r="C2009" i="2"/>
  <c r="D2009" i="2"/>
  <c r="E2009" i="2"/>
  <c r="F2009" i="2"/>
  <c r="G2009" i="2"/>
  <c r="A2010" i="2"/>
  <c r="B2010" i="2"/>
  <c r="C2010" i="2"/>
  <c r="L2010" i="2" s="1"/>
  <c r="D2010" i="2"/>
  <c r="E2010" i="2"/>
  <c r="F2010" i="2"/>
  <c r="G2010" i="2"/>
  <c r="A2011" i="2"/>
  <c r="B2011" i="2"/>
  <c r="C2011" i="2"/>
  <c r="D2011" i="2"/>
  <c r="E2011" i="2"/>
  <c r="F2011" i="2"/>
  <c r="G2011" i="2"/>
  <c r="A2012" i="2"/>
  <c r="B2012" i="2"/>
  <c r="C2012" i="2"/>
  <c r="L2012" i="2" s="1"/>
  <c r="D2012" i="2"/>
  <c r="E2012" i="2"/>
  <c r="F2012" i="2"/>
  <c r="G2012" i="2"/>
  <c r="A2013" i="2"/>
  <c r="B2013" i="2"/>
  <c r="C2013" i="2"/>
  <c r="D2013" i="2"/>
  <c r="E2013" i="2"/>
  <c r="F2013" i="2"/>
  <c r="G2013" i="2"/>
  <c r="A2014" i="2"/>
  <c r="B2014" i="2"/>
  <c r="C2014" i="2"/>
  <c r="L2014" i="2" s="1"/>
  <c r="D2014" i="2"/>
  <c r="E2014" i="2"/>
  <c r="F2014" i="2"/>
  <c r="G2014" i="2"/>
  <c r="A2015" i="2"/>
  <c r="B2015" i="2"/>
  <c r="C2015" i="2"/>
  <c r="L2015" i="2" s="1"/>
  <c r="D2015" i="2"/>
  <c r="E2015" i="2"/>
  <c r="F2015" i="2"/>
  <c r="G2015" i="2"/>
  <c r="A2016" i="2"/>
  <c r="B2016" i="2"/>
  <c r="C2016" i="2"/>
  <c r="L2016" i="2" s="1"/>
  <c r="D2016" i="2"/>
  <c r="E2016" i="2"/>
  <c r="F2016" i="2"/>
  <c r="G2016" i="2"/>
  <c r="A2017" i="2"/>
  <c r="B2017" i="2"/>
  <c r="J2017" i="2" s="1"/>
  <c r="C2017" i="2"/>
  <c r="D2017" i="2"/>
  <c r="E2017" i="2"/>
  <c r="F2017" i="2"/>
  <c r="G2017" i="2"/>
  <c r="A2018" i="2"/>
  <c r="B2018" i="2"/>
  <c r="C2018" i="2"/>
  <c r="L2018" i="2" s="1"/>
  <c r="D2018" i="2"/>
  <c r="E2018" i="2"/>
  <c r="F2018" i="2"/>
  <c r="G2018" i="2"/>
  <c r="A2019" i="2"/>
  <c r="B2019" i="2"/>
  <c r="C2019" i="2"/>
  <c r="D2019" i="2"/>
  <c r="E2019" i="2"/>
  <c r="F2019" i="2"/>
  <c r="G2019" i="2"/>
  <c r="A2020" i="2"/>
  <c r="B2020" i="2"/>
  <c r="C2020" i="2"/>
  <c r="L2020" i="2" s="1"/>
  <c r="D2020" i="2"/>
  <c r="E2020" i="2"/>
  <c r="F2020" i="2"/>
  <c r="G2020" i="2"/>
  <c r="A2021" i="2"/>
  <c r="B2021" i="2"/>
  <c r="C2021" i="2"/>
  <c r="D2021" i="2"/>
  <c r="E2021" i="2"/>
  <c r="F2021" i="2"/>
  <c r="G2021" i="2"/>
  <c r="A2022" i="2"/>
  <c r="B2022" i="2"/>
  <c r="C2022" i="2"/>
  <c r="L2022" i="2" s="1"/>
  <c r="D2022" i="2"/>
  <c r="E2022" i="2"/>
  <c r="F2022" i="2"/>
  <c r="G2022" i="2"/>
  <c r="A2023" i="2"/>
  <c r="B2023" i="2"/>
  <c r="C2023" i="2"/>
  <c r="L2023" i="2" s="1"/>
  <c r="D2023" i="2"/>
  <c r="E2023" i="2"/>
  <c r="F2023" i="2"/>
  <c r="G2023" i="2"/>
  <c r="A2024" i="2"/>
  <c r="B2024" i="2"/>
  <c r="C2024" i="2"/>
  <c r="L2024" i="2" s="1"/>
  <c r="D2024" i="2"/>
  <c r="E2024" i="2"/>
  <c r="F2024" i="2"/>
  <c r="G2024" i="2"/>
  <c r="A2025" i="2"/>
  <c r="B2025" i="2"/>
  <c r="C2025" i="2"/>
  <c r="D2025" i="2"/>
  <c r="E2025" i="2"/>
  <c r="F2025" i="2"/>
  <c r="G2025" i="2"/>
  <c r="A2026" i="2"/>
  <c r="B2026" i="2"/>
  <c r="C2026" i="2"/>
  <c r="L2026" i="2" s="1"/>
  <c r="D2026" i="2"/>
  <c r="E2026" i="2"/>
  <c r="F2026" i="2"/>
  <c r="G2026" i="2"/>
  <c r="A2027" i="2"/>
  <c r="B2027" i="2"/>
  <c r="C2027" i="2"/>
  <c r="D2027" i="2"/>
  <c r="E2027" i="2"/>
  <c r="F2027" i="2"/>
  <c r="G2027" i="2"/>
  <c r="A2028" i="2"/>
  <c r="B2028" i="2"/>
  <c r="J2028" i="2" s="1"/>
  <c r="C2028" i="2"/>
  <c r="L2028" i="2" s="1"/>
  <c r="D2028" i="2"/>
  <c r="E2028" i="2"/>
  <c r="F2028" i="2"/>
  <c r="G2028" i="2"/>
  <c r="A2029" i="2"/>
  <c r="B2029" i="2"/>
  <c r="C2029" i="2"/>
  <c r="D2029" i="2"/>
  <c r="E2029" i="2"/>
  <c r="F2029" i="2"/>
  <c r="G2029" i="2"/>
  <c r="A2030" i="2"/>
  <c r="B2030" i="2"/>
  <c r="C2030" i="2"/>
  <c r="L2030" i="2" s="1"/>
  <c r="D2030" i="2"/>
  <c r="E2030" i="2"/>
  <c r="F2030" i="2"/>
  <c r="G2030" i="2"/>
  <c r="A2031" i="2"/>
  <c r="B2031" i="2"/>
  <c r="C2031" i="2"/>
  <c r="L2031" i="2" s="1"/>
  <c r="D2031" i="2"/>
  <c r="E2031" i="2"/>
  <c r="F2031" i="2"/>
  <c r="G2031" i="2"/>
  <c r="A2032" i="2"/>
  <c r="B2032" i="2"/>
  <c r="C2032" i="2"/>
  <c r="L2032" i="2" s="1"/>
  <c r="D2032" i="2"/>
  <c r="E2032" i="2"/>
  <c r="F2032" i="2"/>
  <c r="G2032" i="2"/>
  <c r="A2033" i="2"/>
  <c r="B2033" i="2"/>
  <c r="C2033" i="2"/>
  <c r="D2033" i="2"/>
  <c r="E2033" i="2"/>
  <c r="F2033" i="2"/>
  <c r="G2033" i="2"/>
  <c r="A2034" i="2"/>
  <c r="B2034" i="2"/>
  <c r="C2034" i="2"/>
  <c r="L2034" i="2" s="1"/>
  <c r="D2034" i="2"/>
  <c r="E2034" i="2"/>
  <c r="F2034" i="2"/>
  <c r="G2034" i="2"/>
  <c r="A2035" i="2"/>
  <c r="B2035" i="2"/>
  <c r="C2035" i="2"/>
  <c r="D2035" i="2"/>
  <c r="E2035" i="2"/>
  <c r="F2035" i="2"/>
  <c r="G2035" i="2"/>
  <c r="A2036" i="2"/>
  <c r="B2036" i="2"/>
  <c r="C2036" i="2"/>
  <c r="L2036" i="2" s="1"/>
  <c r="D2036" i="2"/>
  <c r="E2036" i="2"/>
  <c r="F2036" i="2"/>
  <c r="G2036" i="2"/>
  <c r="A2037" i="2"/>
  <c r="B2037" i="2"/>
  <c r="C2037" i="2"/>
  <c r="D2037" i="2"/>
  <c r="E2037" i="2"/>
  <c r="F2037" i="2"/>
  <c r="G2037" i="2"/>
  <c r="A2038" i="2"/>
  <c r="B2038" i="2"/>
  <c r="C2038" i="2"/>
  <c r="L2038" i="2" s="1"/>
  <c r="D2038" i="2"/>
  <c r="E2038" i="2"/>
  <c r="F2038" i="2"/>
  <c r="G2038" i="2"/>
  <c r="A2039" i="2"/>
  <c r="B2039" i="2"/>
  <c r="C2039" i="2"/>
  <c r="L2039" i="2" s="1"/>
  <c r="D2039" i="2"/>
  <c r="E2039" i="2"/>
  <c r="F2039" i="2"/>
  <c r="G2039" i="2"/>
  <c r="A2040" i="2"/>
  <c r="B2040" i="2"/>
  <c r="C2040" i="2"/>
  <c r="L2040" i="2" s="1"/>
  <c r="D2040" i="2"/>
  <c r="E2040" i="2"/>
  <c r="F2040" i="2"/>
  <c r="G2040" i="2"/>
  <c r="A2041" i="2"/>
  <c r="B2041" i="2"/>
  <c r="C2041" i="2"/>
  <c r="D2041" i="2"/>
  <c r="E2041" i="2"/>
  <c r="F2041" i="2"/>
  <c r="G2041" i="2"/>
  <c r="A2042" i="2"/>
  <c r="B2042" i="2"/>
  <c r="C2042" i="2"/>
  <c r="L2042" i="2" s="1"/>
  <c r="D2042" i="2"/>
  <c r="E2042" i="2"/>
  <c r="F2042" i="2"/>
  <c r="G2042" i="2"/>
  <c r="A2043" i="2"/>
  <c r="B2043" i="2"/>
  <c r="C2043" i="2"/>
  <c r="D2043" i="2"/>
  <c r="E2043" i="2"/>
  <c r="F2043" i="2"/>
  <c r="G2043" i="2"/>
  <c r="A2044" i="2"/>
  <c r="B2044" i="2"/>
  <c r="C2044" i="2"/>
  <c r="L2044" i="2" s="1"/>
  <c r="D2044" i="2"/>
  <c r="E2044" i="2"/>
  <c r="F2044" i="2"/>
  <c r="G2044" i="2"/>
  <c r="A2045" i="2"/>
  <c r="B2045" i="2"/>
  <c r="C2045" i="2"/>
  <c r="D2045" i="2"/>
  <c r="E2045" i="2"/>
  <c r="F2045" i="2"/>
  <c r="G2045" i="2"/>
  <c r="A2046" i="2"/>
  <c r="B2046" i="2"/>
  <c r="C2046" i="2"/>
  <c r="L2046" i="2" s="1"/>
  <c r="D2046" i="2"/>
  <c r="E2046" i="2"/>
  <c r="F2046" i="2"/>
  <c r="G2046" i="2"/>
  <c r="A2047" i="2"/>
  <c r="B2047" i="2"/>
  <c r="C2047" i="2"/>
  <c r="L2047" i="2" s="1"/>
  <c r="D2047" i="2"/>
  <c r="E2047" i="2"/>
  <c r="F2047" i="2"/>
  <c r="G2047" i="2"/>
  <c r="A2048" i="2"/>
  <c r="B2048" i="2"/>
  <c r="C2048" i="2"/>
  <c r="L2048" i="2" s="1"/>
  <c r="D2048" i="2"/>
  <c r="E2048" i="2"/>
  <c r="F2048" i="2"/>
  <c r="G2048" i="2"/>
  <c r="A2049" i="2"/>
  <c r="B2049" i="2"/>
  <c r="C2049" i="2"/>
  <c r="D2049" i="2"/>
  <c r="E2049" i="2"/>
  <c r="F2049" i="2"/>
  <c r="G2049" i="2"/>
  <c r="A2050" i="2"/>
  <c r="B2050" i="2"/>
  <c r="C2050" i="2"/>
  <c r="L2050" i="2" s="1"/>
  <c r="D2050" i="2"/>
  <c r="E2050" i="2"/>
  <c r="F2050" i="2"/>
  <c r="G2050" i="2"/>
  <c r="A2051" i="2"/>
  <c r="B2051" i="2"/>
  <c r="C2051" i="2"/>
  <c r="D2051" i="2"/>
  <c r="E2051" i="2"/>
  <c r="F2051" i="2"/>
  <c r="G2051" i="2"/>
  <c r="A2052" i="2"/>
  <c r="B2052" i="2"/>
  <c r="C2052" i="2"/>
  <c r="L2052" i="2" s="1"/>
  <c r="D2052" i="2"/>
  <c r="E2052" i="2"/>
  <c r="F2052" i="2"/>
  <c r="G2052" i="2"/>
  <c r="A2053" i="2"/>
  <c r="B2053" i="2"/>
  <c r="C2053" i="2"/>
  <c r="D2053" i="2"/>
  <c r="E2053" i="2"/>
  <c r="F2053" i="2"/>
  <c r="G2053" i="2"/>
  <c r="A2054" i="2"/>
  <c r="B2054" i="2"/>
  <c r="C2054" i="2"/>
  <c r="L2054" i="2" s="1"/>
  <c r="D2054" i="2"/>
  <c r="E2054" i="2"/>
  <c r="F2054" i="2"/>
  <c r="G2054" i="2"/>
  <c r="A2055" i="2"/>
  <c r="B2055" i="2"/>
  <c r="J2055" i="2" s="1"/>
  <c r="C2055" i="2"/>
  <c r="L2055" i="2" s="1"/>
  <c r="D2055" i="2"/>
  <c r="E2055" i="2"/>
  <c r="F2055" i="2"/>
  <c r="G2055" i="2"/>
  <c r="A2056" i="2"/>
  <c r="B2056" i="2"/>
  <c r="C2056" i="2"/>
  <c r="L2056" i="2" s="1"/>
  <c r="D2056" i="2"/>
  <c r="E2056" i="2"/>
  <c r="F2056" i="2"/>
  <c r="G2056" i="2"/>
  <c r="A2057" i="2"/>
  <c r="B2057" i="2"/>
  <c r="C2057" i="2"/>
  <c r="D2057" i="2"/>
  <c r="E2057" i="2"/>
  <c r="F2057" i="2"/>
  <c r="G2057" i="2"/>
  <c r="A2058" i="2"/>
  <c r="B2058" i="2"/>
  <c r="C2058" i="2"/>
  <c r="L2058" i="2" s="1"/>
  <c r="D2058" i="2"/>
  <c r="E2058" i="2"/>
  <c r="F2058" i="2"/>
  <c r="G2058" i="2"/>
  <c r="A2059" i="2"/>
  <c r="B2059" i="2"/>
  <c r="C2059" i="2"/>
  <c r="D2059" i="2"/>
  <c r="E2059" i="2"/>
  <c r="F2059" i="2"/>
  <c r="G2059" i="2"/>
  <c r="A2060" i="2"/>
  <c r="B2060" i="2"/>
  <c r="C2060" i="2"/>
  <c r="L2060" i="2" s="1"/>
  <c r="D2060" i="2"/>
  <c r="E2060" i="2"/>
  <c r="F2060" i="2"/>
  <c r="G2060" i="2"/>
  <c r="A2061" i="2"/>
  <c r="B2061" i="2"/>
  <c r="C2061" i="2"/>
  <c r="D2061" i="2"/>
  <c r="E2061" i="2"/>
  <c r="F2061" i="2"/>
  <c r="G2061" i="2"/>
  <c r="A2062" i="2"/>
  <c r="B2062" i="2"/>
  <c r="J2062" i="2" s="1"/>
  <c r="C2062" i="2"/>
  <c r="L2062" i="2" s="1"/>
  <c r="D2062" i="2"/>
  <c r="E2062" i="2"/>
  <c r="F2062" i="2"/>
  <c r="G2062" i="2"/>
  <c r="A2063" i="2"/>
  <c r="B2063" i="2"/>
  <c r="C2063" i="2"/>
  <c r="L2063" i="2" s="1"/>
  <c r="D2063" i="2"/>
  <c r="E2063" i="2"/>
  <c r="F2063" i="2"/>
  <c r="G2063" i="2"/>
  <c r="A2064" i="2"/>
  <c r="B2064" i="2"/>
  <c r="J2064" i="2" s="1"/>
  <c r="C2064" i="2"/>
  <c r="L2064" i="2" s="1"/>
  <c r="D2064" i="2"/>
  <c r="E2064" i="2"/>
  <c r="F2064" i="2"/>
  <c r="G2064" i="2"/>
  <c r="A2065" i="2"/>
  <c r="B2065" i="2"/>
  <c r="C2065" i="2"/>
  <c r="D2065" i="2"/>
  <c r="E2065" i="2"/>
  <c r="F2065" i="2"/>
  <c r="G2065" i="2"/>
  <c r="A2066" i="2"/>
  <c r="B2066" i="2"/>
  <c r="C2066" i="2"/>
  <c r="L2066" i="2" s="1"/>
  <c r="D2066" i="2"/>
  <c r="E2066" i="2"/>
  <c r="F2066" i="2"/>
  <c r="G2066" i="2"/>
  <c r="A2067" i="2"/>
  <c r="B2067" i="2"/>
  <c r="C2067" i="2"/>
  <c r="D2067" i="2"/>
  <c r="E2067" i="2"/>
  <c r="F2067" i="2"/>
  <c r="G2067" i="2"/>
  <c r="A2068" i="2"/>
  <c r="B2068" i="2"/>
  <c r="C2068" i="2"/>
  <c r="L2068" i="2" s="1"/>
  <c r="D2068" i="2"/>
  <c r="E2068" i="2"/>
  <c r="F2068" i="2"/>
  <c r="G2068" i="2"/>
  <c r="A2069" i="2"/>
  <c r="B2069" i="2"/>
  <c r="C2069" i="2"/>
  <c r="D2069" i="2"/>
  <c r="E2069" i="2"/>
  <c r="F2069" i="2"/>
  <c r="G2069" i="2"/>
  <c r="A2070" i="2"/>
  <c r="B2070" i="2"/>
  <c r="C2070" i="2"/>
  <c r="L2070" i="2" s="1"/>
  <c r="D2070" i="2"/>
  <c r="E2070" i="2"/>
  <c r="F2070" i="2"/>
  <c r="G2070" i="2"/>
  <c r="A2071" i="2"/>
  <c r="B2071" i="2"/>
  <c r="H2071" i="2" s="1" a="1"/>
  <c r="H2071" i="2" s="1"/>
  <c r="C2071" i="2"/>
  <c r="L2071" i="2" s="1"/>
  <c r="D2071" i="2"/>
  <c r="E2071" i="2"/>
  <c r="F2071" i="2"/>
  <c r="G2071" i="2"/>
  <c r="A2072" i="2"/>
  <c r="B2072" i="2"/>
  <c r="C2072" i="2"/>
  <c r="L2072" i="2" s="1"/>
  <c r="D2072" i="2"/>
  <c r="E2072" i="2"/>
  <c r="F2072" i="2"/>
  <c r="G2072" i="2"/>
  <c r="A2073" i="2"/>
  <c r="B2073" i="2"/>
  <c r="C2073" i="2"/>
  <c r="D2073" i="2"/>
  <c r="E2073" i="2"/>
  <c r="F2073" i="2"/>
  <c r="G2073" i="2"/>
  <c r="A2074" i="2"/>
  <c r="B2074" i="2"/>
  <c r="C2074" i="2"/>
  <c r="L2074" i="2" s="1"/>
  <c r="D2074" i="2"/>
  <c r="E2074" i="2"/>
  <c r="F2074" i="2"/>
  <c r="G2074" i="2"/>
  <c r="A2075" i="2"/>
  <c r="B2075" i="2"/>
  <c r="J2075" i="2" s="1"/>
  <c r="C2075" i="2"/>
  <c r="D2075" i="2"/>
  <c r="E2075" i="2"/>
  <c r="F2075" i="2"/>
  <c r="G2075" i="2"/>
  <c r="A2076" i="2"/>
  <c r="B2076" i="2"/>
  <c r="C2076" i="2"/>
  <c r="L2076" i="2" s="1"/>
  <c r="D2076" i="2"/>
  <c r="E2076" i="2"/>
  <c r="F2076" i="2"/>
  <c r="G2076" i="2"/>
  <c r="A2077" i="2"/>
  <c r="B2077" i="2"/>
  <c r="C2077" i="2"/>
  <c r="D2077" i="2"/>
  <c r="E2077" i="2"/>
  <c r="F2077" i="2"/>
  <c r="G2077" i="2"/>
  <c r="A2078" i="2"/>
  <c r="B2078" i="2"/>
  <c r="C2078" i="2"/>
  <c r="L2078" i="2" s="1"/>
  <c r="D2078" i="2"/>
  <c r="E2078" i="2"/>
  <c r="F2078" i="2"/>
  <c r="G2078" i="2"/>
  <c r="A2079" i="2"/>
  <c r="B2079" i="2"/>
  <c r="C2079" i="2"/>
  <c r="L2079" i="2" s="1"/>
  <c r="D2079" i="2"/>
  <c r="E2079" i="2"/>
  <c r="F2079" i="2"/>
  <c r="G2079" i="2"/>
  <c r="A2080" i="2"/>
  <c r="B2080" i="2"/>
  <c r="C2080" i="2"/>
  <c r="L2080" i="2" s="1"/>
  <c r="D2080" i="2"/>
  <c r="E2080" i="2"/>
  <c r="F2080" i="2"/>
  <c r="G2080" i="2"/>
  <c r="A2081" i="2"/>
  <c r="B2081" i="2"/>
  <c r="C2081" i="2"/>
  <c r="D2081" i="2"/>
  <c r="E2081" i="2"/>
  <c r="F2081" i="2"/>
  <c r="G2081" i="2"/>
  <c r="A2082" i="2"/>
  <c r="B2082" i="2"/>
  <c r="C2082" i="2"/>
  <c r="L2082" i="2" s="1"/>
  <c r="D2082" i="2"/>
  <c r="E2082" i="2"/>
  <c r="F2082" i="2"/>
  <c r="G2082" i="2"/>
  <c r="A2083" i="2"/>
  <c r="B2083" i="2"/>
  <c r="C2083" i="2"/>
  <c r="D2083" i="2"/>
  <c r="E2083" i="2"/>
  <c r="F2083" i="2"/>
  <c r="G2083" i="2"/>
  <c r="A2084" i="2"/>
  <c r="B2084" i="2"/>
  <c r="C2084" i="2"/>
  <c r="L2084" i="2" s="1"/>
  <c r="D2084" i="2"/>
  <c r="E2084" i="2"/>
  <c r="F2084" i="2"/>
  <c r="G2084" i="2"/>
  <c r="A2085" i="2"/>
  <c r="B2085" i="2"/>
  <c r="C2085" i="2"/>
  <c r="D2085" i="2"/>
  <c r="E2085" i="2"/>
  <c r="F2085" i="2"/>
  <c r="G2085" i="2"/>
  <c r="A2086" i="2"/>
  <c r="B2086" i="2"/>
  <c r="C2086" i="2"/>
  <c r="L2086" i="2" s="1"/>
  <c r="D2086" i="2"/>
  <c r="E2086" i="2"/>
  <c r="F2086" i="2"/>
  <c r="G2086" i="2"/>
  <c r="A2087" i="2"/>
  <c r="B2087" i="2"/>
  <c r="C2087" i="2"/>
  <c r="L2087" i="2" s="1"/>
  <c r="D2087" i="2"/>
  <c r="E2087" i="2"/>
  <c r="F2087" i="2"/>
  <c r="G2087" i="2"/>
  <c r="A2088" i="2"/>
  <c r="B2088" i="2"/>
  <c r="C2088" i="2"/>
  <c r="L2088" i="2" s="1"/>
  <c r="D2088" i="2"/>
  <c r="E2088" i="2"/>
  <c r="F2088" i="2"/>
  <c r="G2088" i="2"/>
  <c r="A2089" i="2"/>
  <c r="B2089" i="2"/>
  <c r="C2089" i="2"/>
  <c r="D2089" i="2"/>
  <c r="E2089" i="2"/>
  <c r="F2089" i="2"/>
  <c r="G2089" i="2"/>
  <c r="A2090" i="2"/>
  <c r="B2090" i="2"/>
  <c r="C2090" i="2"/>
  <c r="L2090" i="2" s="1"/>
  <c r="D2090" i="2"/>
  <c r="E2090" i="2"/>
  <c r="F2090" i="2"/>
  <c r="G2090" i="2"/>
  <c r="A2091" i="2"/>
  <c r="B2091" i="2"/>
  <c r="C2091" i="2"/>
  <c r="D2091" i="2"/>
  <c r="E2091" i="2"/>
  <c r="F2091" i="2"/>
  <c r="G2091" i="2"/>
  <c r="A2092" i="2"/>
  <c r="B2092" i="2"/>
  <c r="J2092" i="2" s="1"/>
  <c r="C2092" i="2"/>
  <c r="L2092" i="2" s="1"/>
  <c r="D2092" i="2"/>
  <c r="E2092" i="2"/>
  <c r="F2092" i="2"/>
  <c r="G2092" i="2"/>
  <c r="A2093" i="2"/>
  <c r="B2093" i="2"/>
  <c r="C2093" i="2"/>
  <c r="D2093" i="2"/>
  <c r="E2093" i="2"/>
  <c r="F2093" i="2"/>
  <c r="G2093" i="2"/>
  <c r="A2094" i="2"/>
  <c r="B2094" i="2"/>
  <c r="C2094" i="2"/>
  <c r="L2094" i="2" s="1"/>
  <c r="D2094" i="2"/>
  <c r="E2094" i="2"/>
  <c r="F2094" i="2"/>
  <c r="G2094" i="2"/>
  <c r="A2095" i="2"/>
  <c r="B2095" i="2"/>
  <c r="C2095" i="2"/>
  <c r="L2095" i="2" s="1"/>
  <c r="D2095" i="2"/>
  <c r="E2095" i="2"/>
  <c r="F2095" i="2"/>
  <c r="G2095" i="2"/>
  <c r="A2096" i="2"/>
  <c r="B2096" i="2"/>
  <c r="C2096" i="2"/>
  <c r="L2096" i="2" s="1"/>
  <c r="D2096" i="2"/>
  <c r="E2096" i="2"/>
  <c r="F2096" i="2"/>
  <c r="G2096" i="2"/>
  <c r="A2097" i="2"/>
  <c r="B2097" i="2"/>
  <c r="C2097" i="2"/>
  <c r="D2097" i="2"/>
  <c r="E2097" i="2"/>
  <c r="F2097" i="2"/>
  <c r="G2097" i="2"/>
  <c r="A2098" i="2"/>
  <c r="B2098" i="2"/>
  <c r="J2098" i="2" s="1"/>
  <c r="C2098" i="2"/>
  <c r="L2098" i="2" s="1"/>
  <c r="D2098" i="2"/>
  <c r="E2098" i="2"/>
  <c r="F2098" i="2"/>
  <c r="G2098" i="2"/>
  <c r="A2099" i="2"/>
  <c r="B2099" i="2"/>
  <c r="C2099" i="2"/>
  <c r="D2099" i="2"/>
  <c r="E2099" i="2"/>
  <c r="F2099" i="2"/>
  <c r="G2099" i="2"/>
  <c r="A2100" i="2"/>
  <c r="B2100" i="2"/>
  <c r="J2100" i="2" s="1"/>
  <c r="C2100" i="2"/>
  <c r="L2100" i="2" s="1"/>
  <c r="D2100" i="2"/>
  <c r="E2100" i="2"/>
  <c r="F2100" i="2"/>
  <c r="G2100" i="2"/>
  <c r="A2101" i="2"/>
  <c r="B2101" i="2"/>
  <c r="C2101" i="2"/>
  <c r="D2101" i="2"/>
  <c r="E2101" i="2"/>
  <c r="F2101" i="2"/>
  <c r="G2101" i="2"/>
  <c r="A2102" i="2"/>
  <c r="B2102" i="2"/>
  <c r="C2102" i="2"/>
  <c r="L2102" i="2" s="1"/>
  <c r="D2102" i="2"/>
  <c r="E2102" i="2"/>
  <c r="F2102" i="2"/>
  <c r="G2102" i="2"/>
  <c r="A2103" i="2"/>
  <c r="B2103" i="2"/>
  <c r="C2103" i="2"/>
  <c r="L2103" i="2" s="1"/>
  <c r="D2103" i="2"/>
  <c r="E2103" i="2"/>
  <c r="F2103" i="2"/>
  <c r="G2103" i="2"/>
  <c r="A2104" i="2"/>
  <c r="B2104" i="2"/>
  <c r="C2104" i="2"/>
  <c r="L2104" i="2" s="1"/>
  <c r="D2104" i="2"/>
  <c r="E2104" i="2"/>
  <c r="F2104" i="2"/>
  <c r="G2104" i="2"/>
  <c r="A2105" i="2"/>
  <c r="B2105" i="2"/>
  <c r="C2105" i="2"/>
  <c r="D2105" i="2"/>
  <c r="E2105" i="2"/>
  <c r="F2105" i="2"/>
  <c r="G2105" i="2"/>
  <c r="A2106" i="2"/>
  <c r="B2106" i="2"/>
  <c r="J2106" i="2" s="1"/>
  <c r="C2106" i="2"/>
  <c r="L2106" i="2" s="1"/>
  <c r="D2106" i="2"/>
  <c r="E2106" i="2"/>
  <c r="F2106" i="2"/>
  <c r="G2106" i="2"/>
  <c r="A2107" i="2"/>
  <c r="B2107" i="2"/>
  <c r="C2107" i="2"/>
  <c r="D2107" i="2"/>
  <c r="E2107" i="2"/>
  <c r="F2107" i="2"/>
  <c r="G2107" i="2"/>
  <c r="A2108" i="2"/>
  <c r="B2108" i="2"/>
  <c r="C2108" i="2"/>
  <c r="L2108" i="2" s="1"/>
  <c r="D2108" i="2"/>
  <c r="E2108" i="2"/>
  <c r="F2108" i="2"/>
  <c r="G2108" i="2"/>
  <c r="A2109" i="2"/>
  <c r="B2109" i="2"/>
  <c r="C2109" i="2"/>
  <c r="D2109" i="2"/>
  <c r="E2109" i="2"/>
  <c r="F2109" i="2"/>
  <c r="G2109" i="2"/>
  <c r="A2110" i="2"/>
  <c r="B2110" i="2"/>
  <c r="C2110" i="2"/>
  <c r="L2110" i="2" s="1"/>
  <c r="D2110" i="2"/>
  <c r="E2110" i="2"/>
  <c r="F2110" i="2"/>
  <c r="G2110" i="2"/>
  <c r="A2111" i="2"/>
  <c r="B2111" i="2"/>
  <c r="C2111" i="2"/>
  <c r="L2111" i="2" s="1"/>
  <c r="D2111" i="2"/>
  <c r="E2111" i="2"/>
  <c r="F2111" i="2"/>
  <c r="G2111" i="2"/>
  <c r="A2112" i="2"/>
  <c r="B2112" i="2"/>
  <c r="C2112" i="2"/>
  <c r="L2112" i="2" s="1"/>
  <c r="D2112" i="2"/>
  <c r="E2112" i="2"/>
  <c r="F2112" i="2"/>
  <c r="G2112" i="2"/>
  <c r="A2113" i="2"/>
  <c r="B2113" i="2"/>
  <c r="C2113" i="2"/>
  <c r="D2113" i="2"/>
  <c r="E2113" i="2"/>
  <c r="F2113" i="2"/>
  <c r="G2113" i="2"/>
  <c r="A2114" i="2"/>
  <c r="B2114" i="2"/>
  <c r="C2114" i="2"/>
  <c r="L2114" i="2" s="1"/>
  <c r="D2114" i="2"/>
  <c r="E2114" i="2"/>
  <c r="F2114" i="2"/>
  <c r="G2114" i="2"/>
  <c r="A2115" i="2"/>
  <c r="B2115" i="2"/>
  <c r="C2115" i="2"/>
  <c r="D2115" i="2"/>
  <c r="E2115" i="2"/>
  <c r="F2115" i="2"/>
  <c r="G2115" i="2"/>
  <c r="A2116" i="2"/>
  <c r="B2116" i="2"/>
  <c r="C2116" i="2"/>
  <c r="L2116" i="2" s="1"/>
  <c r="D2116" i="2"/>
  <c r="E2116" i="2"/>
  <c r="F2116" i="2"/>
  <c r="G2116" i="2"/>
  <c r="A2117" i="2"/>
  <c r="B2117" i="2"/>
  <c r="C2117" i="2"/>
  <c r="D2117" i="2"/>
  <c r="E2117" i="2"/>
  <c r="F2117" i="2"/>
  <c r="G2117" i="2"/>
  <c r="A2118" i="2"/>
  <c r="B2118" i="2"/>
  <c r="C2118" i="2"/>
  <c r="L2118" i="2" s="1"/>
  <c r="D2118" i="2"/>
  <c r="E2118" i="2"/>
  <c r="F2118" i="2"/>
  <c r="G2118" i="2"/>
  <c r="A2119" i="2"/>
  <c r="B2119" i="2"/>
  <c r="C2119" i="2"/>
  <c r="L2119" i="2" s="1"/>
  <c r="D2119" i="2"/>
  <c r="E2119" i="2"/>
  <c r="F2119" i="2"/>
  <c r="G2119" i="2"/>
  <c r="A2120" i="2"/>
  <c r="B2120" i="2"/>
  <c r="C2120" i="2"/>
  <c r="L2120" i="2" s="1"/>
  <c r="D2120" i="2"/>
  <c r="E2120" i="2"/>
  <c r="F2120" i="2"/>
  <c r="G2120" i="2"/>
  <c r="A2121" i="2"/>
  <c r="B2121" i="2"/>
  <c r="C2121" i="2"/>
  <c r="D2121" i="2"/>
  <c r="E2121" i="2"/>
  <c r="F2121" i="2"/>
  <c r="G2121" i="2"/>
  <c r="A2122" i="2"/>
  <c r="B2122" i="2"/>
  <c r="C2122" i="2"/>
  <c r="L2122" i="2" s="1"/>
  <c r="D2122" i="2"/>
  <c r="E2122" i="2"/>
  <c r="F2122" i="2"/>
  <c r="G2122" i="2"/>
  <c r="A2123" i="2"/>
  <c r="B2123" i="2"/>
  <c r="C2123" i="2"/>
  <c r="D2123" i="2"/>
  <c r="E2123" i="2"/>
  <c r="F2123" i="2"/>
  <c r="G2123" i="2"/>
  <c r="A2124" i="2"/>
  <c r="B2124" i="2"/>
  <c r="J2124" i="2" s="1"/>
  <c r="C2124" i="2"/>
  <c r="L2124" i="2" s="1"/>
  <c r="D2124" i="2"/>
  <c r="E2124" i="2"/>
  <c r="F2124" i="2"/>
  <c r="G2124" i="2"/>
  <c r="A2125" i="2"/>
  <c r="B2125" i="2"/>
  <c r="J2125" i="2" s="1"/>
  <c r="C2125" i="2"/>
  <c r="D2125" i="2"/>
  <c r="E2125" i="2"/>
  <c r="F2125" i="2"/>
  <c r="G2125" i="2"/>
  <c r="A2126" i="2"/>
  <c r="B2126" i="2"/>
  <c r="C2126" i="2"/>
  <c r="L2126" i="2" s="1"/>
  <c r="D2126" i="2"/>
  <c r="E2126" i="2"/>
  <c r="F2126" i="2"/>
  <c r="G2126" i="2"/>
  <c r="A2127" i="2"/>
  <c r="B2127" i="2"/>
  <c r="C2127" i="2"/>
  <c r="L2127" i="2" s="1"/>
  <c r="D2127" i="2"/>
  <c r="E2127" i="2"/>
  <c r="F2127" i="2"/>
  <c r="G2127" i="2"/>
  <c r="A2128" i="2"/>
  <c r="B2128" i="2"/>
  <c r="C2128" i="2"/>
  <c r="L2128" i="2" s="1"/>
  <c r="D2128" i="2"/>
  <c r="E2128" i="2"/>
  <c r="F2128" i="2"/>
  <c r="G2128" i="2"/>
  <c r="A2129" i="2"/>
  <c r="B2129" i="2"/>
  <c r="C2129" i="2"/>
  <c r="D2129" i="2"/>
  <c r="E2129" i="2"/>
  <c r="F2129" i="2"/>
  <c r="G2129" i="2"/>
  <c r="A2130" i="2"/>
  <c r="B2130" i="2"/>
  <c r="C2130" i="2"/>
  <c r="L2130" i="2" s="1"/>
  <c r="D2130" i="2"/>
  <c r="E2130" i="2"/>
  <c r="F2130" i="2"/>
  <c r="G2130" i="2"/>
  <c r="A2131" i="2"/>
  <c r="B2131" i="2"/>
  <c r="C2131" i="2"/>
  <c r="D2131" i="2"/>
  <c r="E2131" i="2"/>
  <c r="F2131" i="2"/>
  <c r="G2131" i="2"/>
  <c r="A2132" i="2"/>
  <c r="B2132" i="2"/>
  <c r="C2132" i="2"/>
  <c r="L2132" i="2" s="1"/>
  <c r="D2132" i="2"/>
  <c r="E2132" i="2"/>
  <c r="F2132" i="2"/>
  <c r="G2132" i="2"/>
  <c r="A2133" i="2"/>
  <c r="B2133" i="2"/>
  <c r="C2133" i="2"/>
  <c r="D2133" i="2"/>
  <c r="E2133" i="2"/>
  <c r="F2133" i="2"/>
  <c r="G2133" i="2"/>
  <c r="A2134" i="2"/>
  <c r="B2134" i="2"/>
  <c r="C2134" i="2"/>
  <c r="L2134" i="2" s="1"/>
  <c r="D2134" i="2"/>
  <c r="E2134" i="2"/>
  <c r="F2134" i="2"/>
  <c r="G2134" i="2"/>
  <c r="A2135" i="2"/>
  <c r="B2135" i="2"/>
  <c r="J2135" i="2" s="1"/>
  <c r="C2135" i="2"/>
  <c r="D2135" i="2"/>
  <c r="E2135" i="2"/>
  <c r="F2135" i="2"/>
  <c r="G2135" i="2"/>
  <c r="A2136" i="2"/>
  <c r="B2136" i="2"/>
  <c r="C2136" i="2"/>
  <c r="L2136" i="2" s="1"/>
  <c r="D2136" i="2"/>
  <c r="E2136" i="2"/>
  <c r="F2136" i="2"/>
  <c r="G2136" i="2"/>
  <c r="A2137" i="2"/>
  <c r="B2137" i="2"/>
  <c r="C2137" i="2"/>
  <c r="D2137" i="2"/>
  <c r="E2137" i="2"/>
  <c r="F2137" i="2"/>
  <c r="G2137" i="2"/>
  <c r="A2138" i="2"/>
  <c r="B2138" i="2"/>
  <c r="C2138" i="2"/>
  <c r="L2138" i="2" s="1"/>
  <c r="D2138" i="2"/>
  <c r="E2138" i="2"/>
  <c r="F2138" i="2"/>
  <c r="G2138" i="2"/>
  <c r="A2139" i="2"/>
  <c r="B2139" i="2"/>
  <c r="C2139" i="2"/>
  <c r="D2139" i="2"/>
  <c r="E2139" i="2"/>
  <c r="F2139" i="2"/>
  <c r="G2139" i="2"/>
  <c r="A2140" i="2"/>
  <c r="B2140" i="2"/>
  <c r="C2140" i="2"/>
  <c r="L2140" i="2" s="1"/>
  <c r="D2140" i="2"/>
  <c r="E2140" i="2"/>
  <c r="F2140" i="2"/>
  <c r="G2140" i="2"/>
  <c r="A2141" i="2"/>
  <c r="B2141" i="2"/>
  <c r="C2141" i="2"/>
  <c r="D2141" i="2"/>
  <c r="E2141" i="2"/>
  <c r="F2141" i="2"/>
  <c r="G2141" i="2"/>
  <c r="A2142" i="2"/>
  <c r="B2142" i="2"/>
  <c r="C2142" i="2"/>
  <c r="L2142" i="2" s="1"/>
  <c r="D2142" i="2"/>
  <c r="E2142" i="2"/>
  <c r="F2142" i="2"/>
  <c r="G2142" i="2"/>
  <c r="A2143" i="2"/>
  <c r="B2143" i="2"/>
  <c r="C2143" i="2"/>
  <c r="D2143" i="2"/>
  <c r="E2143" i="2"/>
  <c r="F2143" i="2"/>
  <c r="G2143" i="2"/>
  <c r="A2144" i="2"/>
  <c r="B2144" i="2"/>
  <c r="C2144" i="2"/>
  <c r="L2144" i="2" s="1"/>
  <c r="D2144" i="2"/>
  <c r="E2144" i="2"/>
  <c r="F2144" i="2"/>
  <c r="G2144" i="2"/>
  <c r="A2145" i="2"/>
  <c r="B2145" i="2"/>
  <c r="C2145" i="2"/>
  <c r="D2145" i="2"/>
  <c r="E2145" i="2"/>
  <c r="F2145" i="2"/>
  <c r="G2145" i="2"/>
  <c r="A2146" i="2"/>
  <c r="B2146" i="2"/>
  <c r="J2146" i="2" s="1"/>
  <c r="C2146" i="2"/>
  <c r="L2146" i="2" s="1"/>
  <c r="D2146" i="2"/>
  <c r="E2146" i="2"/>
  <c r="F2146" i="2"/>
  <c r="G2146" i="2"/>
  <c r="A2147" i="2"/>
  <c r="B2147" i="2"/>
  <c r="C2147" i="2"/>
  <c r="D2147" i="2"/>
  <c r="E2147" i="2"/>
  <c r="F2147" i="2"/>
  <c r="G2147" i="2"/>
  <c r="A2148" i="2"/>
  <c r="B2148" i="2"/>
  <c r="C2148" i="2"/>
  <c r="L2148" i="2" s="1"/>
  <c r="D2148" i="2"/>
  <c r="E2148" i="2"/>
  <c r="F2148" i="2"/>
  <c r="G2148" i="2"/>
  <c r="A2149" i="2"/>
  <c r="B2149" i="2"/>
  <c r="C2149" i="2"/>
  <c r="D2149" i="2"/>
  <c r="E2149" i="2"/>
  <c r="F2149" i="2"/>
  <c r="G2149" i="2"/>
  <c r="A2150" i="2"/>
  <c r="B2150" i="2"/>
  <c r="C2150" i="2"/>
  <c r="L2150" i="2" s="1"/>
  <c r="D2150" i="2"/>
  <c r="E2150" i="2"/>
  <c r="F2150" i="2"/>
  <c r="G2150" i="2"/>
  <c r="A2151" i="2"/>
  <c r="B2151" i="2"/>
  <c r="C2151" i="2"/>
  <c r="D2151" i="2"/>
  <c r="E2151" i="2"/>
  <c r="F2151" i="2"/>
  <c r="G2151" i="2"/>
  <c r="A2152" i="2"/>
  <c r="B2152" i="2"/>
  <c r="C2152" i="2"/>
  <c r="L2152" i="2" s="1"/>
  <c r="D2152" i="2"/>
  <c r="E2152" i="2"/>
  <c r="F2152" i="2"/>
  <c r="G2152" i="2"/>
  <c r="A2153" i="2"/>
  <c r="B2153" i="2"/>
  <c r="C2153" i="2"/>
  <c r="D2153" i="2"/>
  <c r="E2153" i="2"/>
  <c r="F2153" i="2"/>
  <c r="G2153" i="2"/>
  <c r="A2154" i="2"/>
  <c r="B2154" i="2"/>
  <c r="C2154" i="2"/>
  <c r="L2154" i="2" s="1"/>
  <c r="D2154" i="2"/>
  <c r="E2154" i="2"/>
  <c r="F2154" i="2"/>
  <c r="G2154" i="2"/>
  <c r="A2155" i="2"/>
  <c r="B2155" i="2"/>
  <c r="C2155" i="2"/>
  <c r="D2155" i="2"/>
  <c r="E2155" i="2"/>
  <c r="F2155" i="2"/>
  <c r="G2155" i="2"/>
  <c r="A2156" i="2"/>
  <c r="B2156" i="2"/>
  <c r="J2156" i="2" s="1"/>
  <c r="C2156" i="2"/>
  <c r="L2156" i="2" s="1"/>
  <c r="D2156" i="2"/>
  <c r="E2156" i="2"/>
  <c r="F2156" i="2"/>
  <c r="G2156" i="2"/>
  <c r="A2157" i="2"/>
  <c r="B2157" i="2"/>
  <c r="C2157" i="2"/>
  <c r="D2157" i="2"/>
  <c r="E2157" i="2"/>
  <c r="F2157" i="2"/>
  <c r="G2157" i="2"/>
  <c r="A2158" i="2"/>
  <c r="B2158" i="2"/>
  <c r="C2158" i="2"/>
  <c r="L2158" i="2" s="1"/>
  <c r="D2158" i="2"/>
  <c r="E2158" i="2"/>
  <c r="F2158" i="2"/>
  <c r="G2158" i="2"/>
  <c r="A2159" i="2"/>
  <c r="B2159" i="2"/>
  <c r="J2159" i="2" s="1"/>
  <c r="C2159" i="2"/>
  <c r="D2159" i="2"/>
  <c r="E2159" i="2"/>
  <c r="F2159" i="2"/>
  <c r="G2159" i="2"/>
  <c r="A2160" i="2"/>
  <c r="B2160" i="2"/>
  <c r="C2160" i="2"/>
  <c r="L2160" i="2" s="1"/>
  <c r="D2160" i="2"/>
  <c r="E2160" i="2"/>
  <c r="F2160" i="2"/>
  <c r="G2160" i="2"/>
  <c r="A2161" i="2"/>
  <c r="B2161" i="2"/>
  <c r="C2161" i="2"/>
  <c r="D2161" i="2"/>
  <c r="E2161" i="2"/>
  <c r="F2161" i="2"/>
  <c r="G2161" i="2"/>
  <c r="A2162" i="2"/>
  <c r="B2162" i="2"/>
  <c r="C2162" i="2"/>
  <c r="L2162" i="2" s="1"/>
  <c r="D2162" i="2"/>
  <c r="E2162" i="2"/>
  <c r="F2162" i="2"/>
  <c r="G2162" i="2"/>
  <c r="A2163" i="2"/>
  <c r="B2163" i="2"/>
  <c r="C2163" i="2"/>
  <c r="D2163" i="2"/>
  <c r="E2163" i="2"/>
  <c r="F2163" i="2"/>
  <c r="G2163" i="2"/>
  <c r="A2164" i="2"/>
  <c r="B2164" i="2"/>
  <c r="C2164" i="2"/>
  <c r="L2164" i="2" s="1"/>
  <c r="D2164" i="2"/>
  <c r="E2164" i="2"/>
  <c r="F2164" i="2"/>
  <c r="G2164" i="2"/>
  <c r="A2165" i="2"/>
  <c r="B2165" i="2"/>
  <c r="C2165" i="2"/>
  <c r="D2165" i="2"/>
  <c r="E2165" i="2"/>
  <c r="F2165" i="2"/>
  <c r="G2165" i="2"/>
  <c r="A2166" i="2"/>
  <c r="B2166" i="2"/>
  <c r="C2166" i="2"/>
  <c r="L2166" i="2" s="1"/>
  <c r="D2166" i="2"/>
  <c r="E2166" i="2"/>
  <c r="F2166" i="2"/>
  <c r="G2166" i="2"/>
  <c r="A2167" i="2"/>
  <c r="B2167" i="2"/>
  <c r="C2167" i="2"/>
  <c r="D2167" i="2"/>
  <c r="E2167" i="2"/>
  <c r="F2167" i="2"/>
  <c r="G2167" i="2"/>
  <c r="A2168" i="2"/>
  <c r="B2168" i="2"/>
  <c r="C2168" i="2"/>
  <c r="L2168" i="2" s="1"/>
  <c r="D2168" i="2"/>
  <c r="E2168" i="2"/>
  <c r="F2168" i="2"/>
  <c r="G2168" i="2"/>
  <c r="A2169" i="2"/>
  <c r="B2169" i="2"/>
  <c r="C2169" i="2"/>
  <c r="D2169" i="2"/>
  <c r="E2169" i="2"/>
  <c r="F2169" i="2"/>
  <c r="G2169" i="2"/>
  <c r="A2170" i="2"/>
  <c r="B2170" i="2"/>
  <c r="C2170" i="2"/>
  <c r="L2170" i="2" s="1"/>
  <c r="D2170" i="2"/>
  <c r="E2170" i="2"/>
  <c r="F2170" i="2"/>
  <c r="G2170" i="2"/>
  <c r="A2171" i="2"/>
  <c r="B2171" i="2"/>
  <c r="C2171" i="2"/>
  <c r="D2171" i="2"/>
  <c r="E2171" i="2"/>
  <c r="F2171" i="2"/>
  <c r="G2171" i="2"/>
  <c r="A2172" i="2"/>
  <c r="B2172" i="2"/>
  <c r="C2172" i="2"/>
  <c r="L2172" i="2" s="1"/>
  <c r="D2172" i="2"/>
  <c r="E2172" i="2"/>
  <c r="F2172" i="2"/>
  <c r="G2172" i="2"/>
  <c r="A2173" i="2"/>
  <c r="B2173" i="2"/>
  <c r="C2173" i="2"/>
  <c r="D2173" i="2"/>
  <c r="E2173" i="2"/>
  <c r="F2173" i="2"/>
  <c r="G2173" i="2"/>
  <c r="A2174" i="2"/>
  <c r="B2174" i="2"/>
  <c r="C2174" i="2"/>
  <c r="L2174" i="2" s="1"/>
  <c r="D2174" i="2"/>
  <c r="E2174" i="2"/>
  <c r="F2174" i="2"/>
  <c r="G2174" i="2"/>
  <c r="A2175" i="2"/>
  <c r="B2175" i="2"/>
  <c r="C2175" i="2"/>
  <c r="D2175" i="2"/>
  <c r="E2175" i="2"/>
  <c r="F2175" i="2"/>
  <c r="G2175" i="2"/>
  <c r="A2176" i="2"/>
  <c r="B2176" i="2"/>
  <c r="C2176" i="2"/>
  <c r="L2176" i="2" s="1"/>
  <c r="D2176" i="2"/>
  <c r="E2176" i="2"/>
  <c r="F2176" i="2"/>
  <c r="G2176" i="2"/>
  <c r="A2177" i="2"/>
  <c r="B2177" i="2"/>
  <c r="C2177" i="2"/>
  <c r="D2177" i="2"/>
  <c r="E2177" i="2"/>
  <c r="F2177" i="2"/>
  <c r="G2177" i="2"/>
  <c r="A2178" i="2"/>
  <c r="B2178" i="2"/>
  <c r="J2178" i="2" s="1"/>
  <c r="C2178" i="2"/>
  <c r="L2178" i="2" s="1"/>
  <c r="D2178" i="2"/>
  <c r="E2178" i="2"/>
  <c r="F2178" i="2"/>
  <c r="G2178" i="2"/>
  <c r="A2179" i="2"/>
  <c r="B2179" i="2"/>
  <c r="C2179" i="2"/>
  <c r="D2179" i="2"/>
  <c r="E2179" i="2"/>
  <c r="F2179" i="2"/>
  <c r="G2179" i="2"/>
  <c r="A2180" i="2"/>
  <c r="B2180" i="2"/>
  <c r="C2180" i="2"/>
  <c r="L2180" i="2" s="1"/>
  <c r="D2180" i="2"/>
  <c r="E2180" i="2"/>
  <c r="F2180" i="2"/>
  <c r="G2180" i="2"/>
  <c r="A2181" i="2"/>
  <c r="B2181" i="2"/>
  <c r="C2181" i="2"/>
  <c r="D2181" i="2"/>
  <c r="E2181" i="2"/>
  <c r="F2181" i="2"/>
  <c r="G2181" i="2"/>
  <c r="A2182" i="2"/>
  <c r="B2182" i="2"/>
  <c r="J2182" i="2" s="1"/>
  <c r="C2182" i="2"/>
  <c r="L2182" i="2" s="1"/>
  <c r="D2182" i="2"/>
  <c r="E2182" i="2"/>
  <c r="F2182" i="2"/>
  <c r="G2182" i="2"/>
  <c r="A2183" i="2"/>
  <c r="B2183" i="2"/>
  <c r="C2183" i="2"/>
  <c r="D2183" i="2"/>
  <c r="E2183" i="2"/>
  <c r="F2183" i="2"/>
  <c r="G2183" i="2"/>
  <c r="A2184" i="2"/>
  <c r="B2184" i="2"/>
  <c r="C2184" i="2"/>
  <c r="L2184" i="2" s="1"/>
  <c r="D2184" i="2"/>
  <c r="E2184" i="2"/>
  <c r="F2184" i="2"/>
  <c r="G2184" i="2"/>
  <c r="A2185" i="2"/>
  <c r="B2185" i="2"/>
  <c r="J2185" i="2" s="1"/>
  <c r="C2185" i="2"/>
  <c r="D2185" i="2"/>
  <c r="E2185" i="2"/>
  <c r="F2185" i="2"/>
  <c r="G2185" i="2"/>
  <c r="A2186" i="2"/>
  <c r="B2186" i="2"/>
  <c r="C2186" i="2"/>
  <c r="L2186" i="2" s="1"/>
  <c r="D2186" i="2"/>
  <c r="E2186" i="2"/>
  <c r="F2186" i="2"/>
  <c r="G2186" i="2"/>
  <c r="A2187" i="2"/>
  <c r="B2187" i="2"/>
  <c r="C2187" i="2"/>
  <c r="D2187" i="2"/>
  <c r="E2187" i="2"/>
  <c r="F2187" i="2"/>
  <c r="G2187" i="2"/>
  <c r="A2188" i="2"/>
  <c r="B2188" i="2"/>
  <c r="C2188" i="2"/>
  <c r="L2188" i="2" s="1"/>
  <c r="D2188" i="2"/>
  <c r="E2188" i="2"/>
  <c r="F2188" i="2"/>
  <c r="G2188" i="2"/>
  <c r="A2189" i="2"/>
  <c r="B2189" i="2"/>
  <c r="C2189" i="2"/>
  <c r="D2189" i="2"/>
  <c r="E2189" i="2"/>
  <c r="F2189" i="2"/>
  <c r="G2189" i="2"/>
  <c r="A2190" i="2"/>
  <c r="B2190" i="2"/>
  <c r="C2190" i="2"/>
  <c r="L2190" i="2" s="1"/>
  <c r="D2190" i="2"/>
  <c r="E2190" i="2"/>
  <c r="F2190" i="2"/>
  <c r="G2190" i="2"/>
  <c r="A2191" i="2"/>
  <c r="B2191" i="2"/>
  <c r="C2191" i="2"/>
  <c r="D2191" i="2"/>
  <c r="E2191" i="2"/>
  <c r="F2191" i="2"/>
  <c r="G2191" i="2"/>
  <c r="A2192" i="2"/>
  <c r="B2192" i="2"/>
  <c r="C2192" i="2"/>
  <c r="L2192" i="2" s="1"/>
  <c r="D2192" i="2"/>
  <c r="E2192" i="2"/>
  <c r="F2192" i="2"/>
  <c r="G2192" i="2"/>
  <c r="A2193" i="2"/>
  <c r="B2193" i="2"/>
  <c r="C2193" i="2"/>
  <c r="D2193" i="2"/>
  <c r="E2193" i="2"/>
  <c r="F2193" i="2"/>
  <c r="G2193" i="2"/>
  <c r="A2194" i="2"/>
  <c r="B2194" i="2"/>
  <c r="C2194" i="2"/>
  <c r="L2194" i="2" s="1"/>
  <c r="D2194" i="2"/>
  <c r="E2194" i="2"/>
  <c r="F2194" i="2"/>
  <c r="G2194" i="2"/>
  <c r="A2195" i="2"/>
  <c r="B2195" i="2"/>
  <c r="C2195" i="2"/>
  <c r="D2195" i="2"/>
  <c r="E2195" i="2"/>
  <c r="F2195" i="2"/>
  <c r="G2195" i="2"/>
  <c r="A2196" i="2"/>
  <c r="B2196" i="2"/>
  <c r="C2196" i="2"/>
  <c r="L2196" i="2" s="1"/>
  <c r="D2196" i="2"/>
  <c r="E2196" i="2"/>
  <c r="F2196" i="2"/>
  <c r="G2196" i="2"/>
  <c r="A2197" i="2"/>
  <c r="B2197" i="2"/>
  <c r="C2197" i="2"/>
  <c r="D2197" i="2"/>
  <c r="E2197" i="2"/>
  <c r="F2197" i="2"/>
  <c r="G2197" i="2"/>
  <c r="A2198" i="2"/>
  <c r="B2198" i="2"/>
  <c r="C2198" i="2"/>
  <c r="L2198" i="2" s="1"/>
  <c r="D2198" i="2"/>
  <c r="E2198" i="2"/>
  <c r="F2198" i="2"/>
  <c r="G2198" i="2"/>
  <c r="A2199" i="2"/>
  <c r="B2199" i="2"/>
  <c r="J2199" i="2" s="1"/>
  <c r="C2199" i="2"/>
  <c r="D2199" i="2"/>
  <c r="E2199" i="2"/>
  <c r="F2199" i="2"/>
  <c r="G2199" i="2"/>
  <c r="A2200" i="2"/>
  <c r="B2200" i="2"/>
  <c r="C2200" i="2"/>
  <c r="L2200" i="2" s="1"/>
  <c r="D2200" i="2"/>
  <c r="E2200" i="2"/>
  <c r="F2200" i="2"/>
  <c r="G2200" i="2"/>
  <c r="A2201" i="2"/>
  <c r="B2201" i="2"/>
  <c r="C2201" i="2"/>
  <c r="D2201" i="2"/>
  <c r="E2201" i="2"/>
  <c r="F2201" i="2"/>
  <c r="G2201" i="2"/>
  <c r="A2202" i="2"/>
  <c r="B2202" i="2"/>
  <c r="C2202" i="2"/>
  <c r="L2202" i="2" s="1"/>
  <c r="D2202" i="2"/>
  <c r="E2202" i="2"/>
  <c r="F2202" i="2"/>
  <c r="G2202" i="2"/>
  <c r="A2203" i="2"/>
  <c r="B2203" i="2"/>
  <c r="C2203" i="2"/>
  <c r="D2203" i="2"/>
  <c r="E2203" i="2"/>
  <c r="F2203" i="2"/>
  <c r="G2203" i="2"/>
  <c r="A2204" i="2"/>
  <c r="B2204" i="2"/>
  <c r="C2204" i="2"/>
  <c r="L2204" i="2" s="1"/>
  <c r="D2204" i="2"/>
  <c r="E2204" i="2"/>
  <c r="F2204" i="2"/>
  <c r="G2204" i="2"/>
  <c r="A2205" i="2"/>
  <c r="B2205" i="2"/>
  <c r="C2205" i="2"/>
  <c r="D2205" i="2"/>
  <c r="E2205" i="2"/>
  <c r="F2205" i="2"/>
  <c r="G2205" i="2"/>
  <c r="A2206" i="2"/>
  <c r="B2206" i="2"/>
  <c r="C2206" i="2"/>
  <c r="L2206" i="2" s="1"/>
  <c r="D2206" i="2"/>
  <c r="E2206" i="2"/>
  <c r="F2206" i="2"/>
  <c r="G2206" i="2"/>
  <c r="A2207" i="2"/>
  <c r="B2207" i="2"/>
  <c r="C2207" i="2"/>
  <c r="D2207" i="2"/>
  <c r="E2207" i="2"/>
  <c r="F2207" i="2"/>
  <c r="G2207" i="2"/>
  <c r="A2208" i="2"/>
  <c r="B2208" i="2"/>
  <c r="C2208" i="2"/>
  <c r="L2208" i="2" s="1"/>
  <c r="D2208" i="2"/>
  <c r="E2208" i="2"/>
  <c r="F2208" i="2"/>
  <c r="G2208" i="2"/>
  <c r="A2209" i="2"/>
  <c r="B2209" i="2"/>
  <c r="C2209" i="2"/>
  <c r="D2209" i="2"/>
  <c r="E2209" i="2"/>
  <c r="F2209" i="2"/>
  <c r="G2209" i="2"/>
  <c r="A2210" i="2"/>
  <c r="B2210" i="2"/>
  <c r="C2210" i="2"/>
  <c r="L2210" i="2" s="1"/>
  <c r="D2210" i="2"/>
  <c r="E2210" i="2"/>
  <c r="F2210" i="2"/>
  <c r="G2210" i="2"/>
  <c r="A2211" i="2"/>
  <c r="B2211" i="2"/>
  <c r="C2211" i="2"/>
  <c r="D2211" i="2"/>
  <c r="E2211" i="2"/>
  <c r="F2211" i="2"/>
  <c r="G2211" i="2"/>
  <c r="A2212" i="2"/>
  <c r="B2212" i="2"/>
  <c r="J2212" i="2" s="1"/>
  <c r="C2212" i="2"/>
  <c r="L2212" i="2" s="1"/>
  <c r="D2212" i="2"/>
  <c r="E2212" i="2"/>
  <c r="F2212" i="2"/>
  <c r="G2212" i="2"/>
  <c r="A2213" i="2"/>
  <c r="B2213" i="2"/>
  <c r="C2213" i="2"/>
  <c r="D2213" i="2"/>
  <c r="E2213" i="2"/>
  <c r="F2213" i="2"/>
  <c r="G2213" i="2"/>
  <c r="A2214" i="2"/>
  <c r="B2214" i="2"/>
  <c r="C2214" i="2"/>
  <c r="L2214" i="2" s="1"/>
  <c r="D2214" i="2"/>
  <c r="E2214" i="2"/>
  <c r="F2214" i="2"/>
  <c r="G2214" i="2"/>
  <c r="A2215" i="2"/>
  <c r="B2215" i="2"/>
  <c r="J2215" i="2" s="1"/>
  <c r="C2215" i="2"/>
  <c r="D2215" i="2"/>
  <c r="E2215" i="2"/>
  <c r="F2215" i="2"/>
  <c r="G2215" i="2"/>
  <c r="A2216" i="2"/>
  <c r="B2216" i="2"/>
  <c r="C2216" i="2"/>
  <c r="L2216" i="2" s="1"/>
  <c r="D2216" i="2"/>
  <c r="E2216" i="2"/>
  <c r="F2216" i="2"/>
  <c r="G2216" i="2"/>
  <c r="A2217" i="2"/>
  <c r="B2217" i="2"/>
  <c r="C2217" i="2"/>
  <c r="D2217" i="2"/>
  <c r="E2217" i="2"/>
  <c r="F2217" i="2"/>
  <c r="G2217" i="2"/>
  <c r="A2218" i="2"/>
  <c r="B2218" i="2"/>
  <c r="C2218" i="2"/>
  <c r="L2218" i="2" s="1"/>
  <c r="D2218" i="2"/>
  <c r="E2218" i="2"/>
  <c r="F2218" i="2"/>
  <c r="G2218" i="2"/>
  <c r="A2219" i="2"/>
  <c r="B2219" i="2"/>
  <c r="C2219" i="2"/>
  <c r="D2219" i="2"/>
  <c r="E2219" i="2"/>
  <c r="F2219" i="2"/>
  <c r="G2219" i="2"/>
  <c r="A2220" i="2"/>
  <c r="B2220" i="2"/>
  <c r="C2220" i="2"/>
  <c r="L2220" i="2" s="1"/>
  <c r="D2220" i="2"/>
  <c r="E2220" i="2"/>
  <c r="F2220" i="2"/>
  <c r="G2220" i="2"/>
  <c r="A2221" i="2"/>
  <c r="B2221" i="2"/>
  <c r="C2221" i="2"/>
  <c r="D2221" i="2"/>
  <c r="E2221" i="2"/>
  <c r="F2221" i="2"/>
  <c r="G2221" i="2"/>
  <c r="A2222" i="2"/>
  <c r="B2222" i="2"/>
  <c r="C2222" i="2"/>
  <c r="L2222" i="2" s="1"/>
  <c r="D2222" i="2"/>
  <c r="E2222" i="2"/>
  <c r="F2222" i="2"/>
  <c r="G2222" i="2"/>
  <c r="A2223" i="2"/>
  <c r="B2223" i="2"/>
  <c r="C2223" i="2"/>
  <c r="D2223" i="2"/>
  <c r="E2223" i="2"/>
  <c r="F2223" i="2"/>
  <c r="G2223" i="2"/>
  <c r="A2224" i="2"/>
  <c r="B2224" i="2"/>
  <c r="C2224" i="2"/>
  <c r="L2224" i="2" s="1"/>
  <c r="D2224" i="2"/>
  <c r="E2224" i="2"/>
  <c r="F2224" i="2"/>
  <c r="G2224" i="2"/>
  <c r="A2225" i="2"/>
  <c r="B2225" i="2"/>
  <c r="C2225" i="2"/>
  <c r="D2225" i="2"/>
  <c r="E2225" i="2"/>
  <c r="F2225" i="2"/>
  <c r="G2225" i="2"/>
  <c r="A2226" i="2"/>
  <c r="B2226" i="2"/>
  <c r="C2226" i="2"/>
  <c r="L2226" i="2" s="1"/>
  <c r="D2226" i="2"/>
  <c r="E2226" i="2"/>
  <c r="F2226" i="2"/>
  <c r="G2226" i="2"/>
  <c r="A2227" i="2"/>
  <c r="B2227" i="2"/>
  <c r="C2227" i="2"/>
  <c r="D2227" i="2"/>
  <c r="E2227" i="2"/>
  <c r="F2227" i="2"/>
  <c r="G2227" i="2"/>
  <c r="A2228" i="2"/>
  <c r="B2228" i="2"/>
  <c r="C2228" i="2"/>
  <c r="L2228" i="2" s="1"/>
  <c r="D2228" i="2"/>
  <c r="E2228" i="2"/>
  <c r="F2228" i="2"/>
  <c r="G2228" i="2"/>
  <c r="A2229" i="2"/>
  <c r="B2229" i="2"/>
  <c r="C2229" i="2"/>
  <c r="D2229" i="2"/>
  <c r="E2229" i="2"/>
  <c r="F2229" i="2"/>
  <c r="G2229" i="2"/>
  <c r="A2230" i="2"/>
  <c r="B2230" i="2"/>
  <c r="C2230" i="2"/>
  <c r="L2230" i="2" s="1"/>
  <c r="D2230" i="2"/>
  <c r="E2230" i="2"/>
  <c r="F2230" i="2"/>
  <c r="G2230" i="2"/>
  <c r="A2231" i="2"/>
  <c r="B2231" i="2"/>
  <c r="C2231" i="2"/>
  <c r="D2231" i="2"/>
  <c r="E2231" i="2"/>
  <c r="F2231" i="2"/>
  <c r="G2231" i="2"/>
  <c r="A2232" i="2"/>
  <c r="B2232" i="2"/>
  <c r="J2232" i="2" s="1"/>
  <c r="C2232" i="2"/>
  <c r="L2232" i="2" s="1"/>
  <c r="D2232" i="2"/>
  <c r="E2232" i="2"/>
  <c r="F2232" i="2"/>
  <c r="G2232" i="2"/>
  <c r="A2233" i="2"/>
  <c r="B2233" i="2"/>
  <c r="J2233" i="2" s="1"/>
  <c r="C2233" i="2"/>
  <c r="D2233" i="2"/>
  <c r="E2233" i="2"/>
  <c r="F2233" i="2"/>
  <c r="G2233" i="2"/>
  <c r="A2234" i="2"/>
  <c r="B2234" i="2"/>
  <c r="C2234" i="2"/>
  <c r="L2234" i="2" s="1"/>
  <c r="D2234" i="2"/>
  <c r="E2234" i="2"/>
  <c r="F2234" i="2"/>
  <c r="G2234" i="2"/>
  <c r="A2235" i="2"/>
  <c r="B2235" i="2"/>
  <c r="C2235" i="2"/>
  <c r="D2235" i="2"/>
  <c r="E2235" i="2"/>
  <c r="F2235" i="2"/>
  <c r="G2235" i="2"/>
  <c r="A2236" i="2"/>
  <c r="B2236" i="2"/>
  <c r="C2236" i="2"/>
  <c r="L2236" i="2" s="1"/>
  <c r="D2236" i="2"/>
  <c r="E2236" i="2"/>
  <c r="F2236" i="2"/>
  <c r="G2236" i="2"/>
  <c r="A2237" i="2"/>
  <c r="B2237" i="2"/>
  <c r="C2237" i="2"/>
  <c r="D2237" i="2"/>
  <c r="E2237" i="2"/>
  <c r="F2237" i="2"/>
  <c r="G2237" i="2"/>
  <c r="A2238" i="2"/>
  <c r="B2238" i="2"/>
  <c r="C2238" i="2"/>
  <c r="L2238" i="2" s="1"/>
  <c r="D2238" i="2"/>
  <c r="E2238" i="2"/>
  <c r="F2238" i="2"/>
  <c r="G2238" i="2"/>
  <c r="A2239" i="2"/>
  <c r="B2239" i="2"/>
  <c r="C2239" i="2"/>
  <c r="D2239" i="2"/>
  <c r="E2239" i="2"/>
  <c r="F2239" i="2"/>
  <c r="G2239" i="2"/>
  <c r="A2240" i="2"/>
  <c r="B2240" i="2"/>
  <c r="C2240" i="2"/>
  <c r="L2240" i="2" s="1"/>
  <c r="D2240" i="2"/>
  <c r="E2240" i="2"/>
  <c r="F2240" i="2"/>
  <c r="G2240" i="2"/>
  <c r="A2241" i="2"/>
  <c r="B2241" i="2"/>
  <c r="C2241" i="2"/>
  <c r="D2241" i="2"/>
  <c r="E2241" i="2"/>
  <c r="F2241" i="2"/>
  <c r="G2241" i="2"/>
  <c r="A2242" i="2"/>
  <c r="B2242" i="2"/>
  <c r="C2242" i="2"/>
  <c r="L2242" i="2" s="1"/>
  <c r="D2242" i="2"/>
  <c r="E2242" i="2"/>
  <c r="F2242" i="2"/>
  <c r="G2242" i="2"/>
  <c r="A2243" i="2"/>
  <c r="B2243" i="2"/>
  <c r="C2243" i="2"/>
  <c r="D2243" i="2"/>
  <c r="E2243" i="2"/>
  <c r="F2243" i="2"/>
  <c r="G2243" i="2"/>
  <c r="A2244" i="2"/>
  <c r="B2244" i="2"/>
  <c r="C2244" i="2"/>
  <c r="L2244" i="2" s="1"/>
  <c r="D2244" i="2"/>
  <c r="E2244" i="2"/>
  <c r="F2244" i="2"/>
  <c r="G2244" i="2"/>
  <c r="A2245" i="2"/>
  <c r="B2245" i="2"/>
  <c r="C2245" i="2"/>
  <c r="D2245" i="2"/>
  <c r="E2245" i="2"/>
  <c r="F2245" i="2"/>
  <c r="G2245" i="2"/>
  <c r="A2246" i="2"/>
  <c r="B2246" i="2"/>
  <c r="C2246" i="2"/>
  <c r="L2246" i="2" s="1"/>
  <c r="D2246" i="2"/>
  <c r="E2246" i="2"/>
  <c r="F2246" i="2"/>
  <c r="G2246" i="2"/>
  <c r="A2247" i="2"/>
  <c r="B2247" i="2"/>
  <c r="C2247" i="2"/>
  <c r="D2247" i="2"/>
  <c r="E2247" i="2"/>
  <c r="F2247" i="2"/>
  <c r="G2247" i="2"/>
  <c r="A2248" i="2"/>
  <c r="B2248" i="2"/>
  <c r="J2248" i="2" s="1"/>
  <c r="C2248" i="2"/>
  <c r="L2248" i="2" s="1"/>
  <c r="D2248" i="2"/>
  <c r="E2248" i="2"/>
  <c r="F2248" i="2"/>
  <c r="G2248" i="2"/>
  <c r="A2249" i="2"/>
  <c r="B2249" i="2"/>
  <c r="C2249" i="2"/>
  <c r="D2249" i="2"/>
  <c r="E2249" i="2"/>
  <c r="F2249" i="2"/>
  <c r="G2249" i="2"/>
  <c r="A2250" i="2"/>
  <c r="B2250" i="2"/>
  <c r="C2250" i="2"/>
  <c r="L2250" i="2" s="1"/>
  <c r="D2250" i="2"/>
  <c r="E2250" i="2"/>
  <c r="F2250" i="2"/>
  <c r="G2250" i="2"/>
  <c r="A2251" i="2"/>
  <c r="B2251" i="2"/>
  <c r="C2251" i="2"/>
  <c r="D2251" i="2"/>
  <c r="E2251" i="2"/>
  <c r="F2251" i="2"/>
  <c r="G2251" i="2"/>
  <c r="A2252" i="2"/>
  <c r="B2252" i="2"/>
  <c r="J2252" i="2" s="1"/>
  <c r="C2252" i="2"/>
  <c r="L2252" i="2" s="1"/>
  <c r="D2252" i="2"/>
  <c r="E2252" i="2"/>
  <c r="F2252" i="2"/>
  <c r="G2252" i="2"/>
  <c r="A2253" i="2"/>
  <c r="B2253" i="2"/>
  <c r="C2253" i="2"/>
  <c r="D2253" i="2"/>
  <c r="E2253" i="2"/>
  <c r="F2253" i="2"/>
  <c r="G2253" i="2"/>
  <c r="A2254" i="2"/>
  <c r="B2254" i="2"/>
  <c r="J2254" i="2" s="1"/>
  <c r="C2254" i="2"/>
  <c r="L2254" i="2" s="1"/>
  <c r="D2254" i="2"/>
  <c r="E2254" i="2"/>
  <c r="F2254" i="2"/>
  <c r="G2254" i="2"/>
  <c r="A2255" i="2"/>
  <c r="B2255" i="2"/>
  <c r="J2255" i="2" s="1"/>
  <c r="C2255" i="2"/>
  <c r="D2255" i="2"/>
  <c r="E2255" i="2"/>
  <c r="F2255" i="2"/>
  <c r="G2255" i="2"/>
  <c r="A2256" i="2"/>
  <c r="B2256" i="2"/>
  <c r="C2256" i="2"/>
  <c r="L2256" i="2" s="1"/>
  <c r="D2256" i="2"/>
  <c r="E2256" i="2"/>
  <c r="F2256" i="2"/>
  <c r="G2256" i="2"/>
  <c r="A2257" i="2"/>
  <c r="B2257" i="2"/>
  <c r="C2257" i="2"/>
  <c r="D2257" i="2"/>
  <c r="E2257" i="2"/>
  <c r="F2257" i="2"/>
  <c r="G2257" i="2"/>
  <c r="A2258" i="2"/>
  <c r="B2258" i="2"/>
  <c r="C2258" i="2"/>
  <c r="L2258" i="2" s="1"/>
  <c r="D2258" i="2"/>
  <c r="E2258" i="2"/>
  <c r="F2258" i="2"/>
  <c r="G2258" i="2"/>
  <c r="A2259" i="2"/>
  <c r="B2259" i="2"/>
  <c r="C2259" i="2"/>
  <c r="D2259" i="2"/>
  <c r="E2259" i="2"/>
  <c r="F2259" i="2"/>
  <c r="G2259" i="2"/>
  <c r="A2260" i="2"/>
  <c r="B2260" i="2"/>
  <c r="C2260" i="2"/>
  <c r="L2260" i="2" s="1"/>
  <c r="D2260" i="2"/>
  <c r="E2260" i="2"/>
  <c r="F2260" i="2"/>
  <c r="G2260" i="2"/>
  <c r="A2261" i="2"/>
  <c r="B2261" i="2"/>
  <c r="C2261" i="2"/>
  <c r="D2261" i="2"/>
  <c r="E2261" i="2"/>
  <c r="F2261" i="2"/>
  <c r="G2261" i="2"/>
  <c r="A2262" i="2"/>
  <c r="B2262" i="2"/>
  <c r="C2262" i="2"/>
  <c r="L2262" i="2" s="1"/>
  <c r="D2262" i="2"/>
  <c r="E2262" i="2"/>
  <c r="F2262" i="2"/>
  <c r="G2262" i="2"/>
  <c r="A2263" i="2"/>
  <c r="B2263" i="2"/>
  <c r="C2263" i="2"/>
  <c r="D2263" i="2"/>
  <c r="E2263" i="2"/>
  <c r="F2263" i="2"/>
  <c r="G2263" i="2"/>
  <c r="A2264" i="2"/>
  <c r="B2264" i="2"/>
  <c r="C2264" i="2"/>
  <c r="L2264" i="2" s="1"/>
  <c r="D2264" i="2"/>
  <c r="E2264" i="2"/>
  <c r="F2264" i="2"/>
  <c r="G2264" i="2"/>
  <c r="A2265" i="2"/>
  <c r="B2265" i="2"/>
  <c r="C2265" i="2"/>
  <c r="D2265" i="2"/>
  <c r="E2265" i="2"/>
  <c r="F2265" i="2"/>
  <c r="G2265" i="2"/>
  <c r="A2266" i="2"/>
  <c r="B2266" i="2"/>
  <c r="C2266" i="2"/>
  <c r="L2266" i="2" s="1"/>
  <c r="D2266" i="2"/>
  <c r="E2266" i="2"/>
  <c r="F2266" i="2"/>
  <c r="G2266" i="2"/>
  <c r="A2267" i="2"/>
  <c r="B2267" i="2"/>
  <c r="C2267" i="2"/>
  <c r="D2267" i="2"/>
  <c r="E2267" i="2"/>
  <c r="F2267" i="2"/>
  <c r="G2267" i="2"/>
  <c r="A2268" i="2"/>
  <c r="B2268" i="2"/>
  <c r="C2268" i="2"/>
  <c r="L2268" i="2" s="1"/>
  <c r="D2268" i="2"/>
  <c r="E2268" i="2"/>
  <c r="F2268" i="2"/>
  <c r="G2268" i="2"/>
  <c r="A2269" i="2"/>
  <c r="B2269" i="2"/>
  <c r="C2269" i="2"/>
  <c r="D2269" i="2"/>
  <c r="E2269" i="2"/>
  <c r="F2269" i="2"/>
  <c r="G2269" i="2"/>
  <c r="A2270" i="2"/>
  <c r="B2270" i="2"/>
  <c r="C2270" i="2"/>
  <c r="L2270" i="2" s="1"/>
  <c r="D2270" i="2"/>
  <c r="E2270" i="2"/>
  <c r="F2270" i="2"/>
  <c r="G2270" i="2"/>
  <c r="A2271" i="2"/>
  <c r="B2271" i="2"/>
  <c r="C2271" i="2"/>
  <c r="D2271" i="2"/>
  <c r="E2271" i="2"/>
  <c r="F2271" i="2"/>
  <c r="G2271" i="2"/>
  <c r="A2272" i="2"/>
  <c r="B2272" i="2"/>
  <c r="C2272" i="2"/>
  <c r="L2272" i="2" s="1"/>
  <c r="D2272" i="2"/>
  <c r="E2272" i="2"/>
  <c r="F2272" i="2"/>
  <c r="G2272" i="2"/>
  <c r="A2273" i="2"/>
  <c r="B2273" i="2"/>
  <c r="C2273" i="2"/>
  <c r="D2273" i="2"/>
  <c r="E2273" i="2"/>
  <c r="F2273" i="2"/>
  <c r="G2273" i="2"/>
  <c r="A2274" i="2"/>
  <c r="B2274" i="2"/>
  <c r="C2274" i="2"/>
  <c r="L2274" i="2" s="1"/>
  <c r="D2274" i="2"/>
  <c r="E2274" i="2"/>
  <c r="F2274" i="2"/>
  <c r="G2274" i="2"/>
  <c r="A2275" i="2"/>
  <c r="B2275" i="2"/>
  <c r="J2275" i="2" s="1"/>
  <c r="C2275" i="2"/>
  <c r="D2275" i="2"/>
  <c r="E2275" i="2"/>
  <c r="F2275" i="2"/>
  <c r="G2275" i="2"/>
  <c r="A2276" i="2"/>
  <c r="B2276" i="2"/>
  <c r="C2276" i="2"/>
  <c r="L2276" i="2" s="1"/>
  <c r="D2276" i="2"/>
  <c r="E2276" i="2"/>
  <c r="F2276" i="2"/>
  <c r="G2276" i="2"/>
  <c r="A2277" i="2"/>
  <c r="B2277" i="2"/>
  <c r="C2277" i="2"/>
  <c r="D2277" i="2"/>
  <c r="E2277" i="2"/>
  <c r="F2277" i="2"/>
  <c r="G2277" i="2"/>
  <c r="A2278" i="2"/>
  <c r="B2278" i="2"/>
  <c r="C2278" i="2"/>
  <c r="L2278" i="2" s="1"/>
  <c r="D2278" i="2"/>
  <c r="E2278" i="2"/>
  <c r="F2278" i="2"/>
  <c r="G2278" i="2"/>
  <c r="A2279" i="2"/>
  <c r="B2279" i="2"/>
  <c r="C2279" i="2"/>
  <c r="D2279" i="2"/>
  <c r="E2279" i="2"/>
  <c r="F2279" i="2"/>
  <c r="G2279" i="2"/>
  <c r="A2280" i="2"/>
  <c r="B2280" i="2"/>
  <c r="C2280" i="2"/>
  <c r="L2280" i="2" s="1"/>
  <c r="D2280" i="2"/>
  <c r="E2280" i="2"/>
  <c r="F2280" i="2"/>
  <c r="G2280" i="2"/>
  <c r="A2281" i="2"/>
  <c r="B2281" i="2"/>
  <c r="C2281" i="2"/>
  <c r="D2281" i="2"/>
  <c r="E2281" i="2"/>
  <c r="F2281" i="2"/>
  <c r="G2281" i="2"/>
  <c r="A2282" i="2"/>
  <c r="B2282" i="2"/>
  <c r="C2282" i="2"/>
  <c r="L2282" i="2" s="1"/>
  <c r="D2282" i="2"/>
  <c r="E2282" i="2"/>
  <c r="F2282" i="2"/>
  <c r="G2282" i="2"/>
  <c r="A2283" i="2"/>
  <c r="B2283" i="2"/>
  <c r="C2283" i="2"/>
  <c r="D2283" i="2"/>
  <c r="E2283" i="2"/>
  <c r="F2283" i="2"/>
  <c r="G2283" i="2"/>
  <c r="A2284" i="2"/>
  <c r="B2284" i="2"/>
  <c r="C2284" i="2"/>
  <c r="L2284" i="2" s="1"/>
  <c r="D2284" i="2"/>
  <c r="E2284" i="2"/>
  <c r="F2284" i="2"/>
  <c r="G2284" i="2"/>
  <c r="A2285" i="2"/>
  <c r="B2285" i="2"/>
  <c r="C2285" i="2"/>
  <c r="D2285" i="2"/>
  <c r="E2285" i="2"/>
  <c r="F2285" i="2"/>
  <c r="G2285" i="2"/>
  <c r="A2286" i="2"/>
  <c r="B2286" i="2"/>
  <c r="C2286" i="2"/>
  <c r="L2286" i="2" s="1"/>
  <c r="D2286" i="2"/>
  <c r="E2286" i="2"/>
  <c r="F2286" i="2"/>
  <c r="G2286" i="2"/>
  <c r="A2287" i="2"/>
  <c r="B2287" i="2"/>
  <c r="C2287" i="2"/>
  <c r="D2287" i="2"/>
  <c r="E2287" i="2"/>
  <c r="F2287" i="2"/>
  <c r="G2287" i="2"/>
  <c r="A2288" i="2"/>
  <c r="B2288" i="2"/>
  <c r="C2288" i="2"/>
  <c r="L2288" i="2" s="1"/>
  <c r="D2288" i="2"/>
  <c r="E2288" i="2"/>
  <c r="F2288" i="2"/>
  <c r="G2288" i="2"/>
  <c r="A2289" i="2"/>
  <c r="B2289" i="2"/>
  <c r="C2289" i="2"/>
  <c r="D2289" i="2"/>
  <c r="E2289" i="2"/>
  <c r="F2289" i="2"/>
  <c r="G2289" i="2"/>
  <c r="A2290" i="2"/>
  <c r="B2290" i="2"/>
  <c r="J2290" i="2" s="1"/>
  <c r="C2290" i="2"/>
  <c r="L2290" i="2" s="1"/>
  <c r="D2290" i="2"/>
  <c r="E2290" i="2"/>
  <c r="F2290" i="2"/>
  <c r="G2290" i="2"/>
  <c r="A2291" i="2"/>
  <c r="B2291" i="2"/>
  <c r="C2291" i="2"/>
  <c r="D2291" i="2"/>
  <c r="E2291" i="2"/>
  <c r="F2291" i="2"/>
  <c r="G2291" i="2"/>
  <c r="A2292" i="2"/>
  <c r="B2292" i="2"/>
  <c r="J2292" i="2" s="1"/>
  <c r="C2292" i="2"/>
  <c r="L2292" i="2" s="1"/>
  <c r="D2292" i="2"/>
  <c r="E2292" i="2"/>
  <c r="F2292" i="2"/>
  <c r="G2292" i="2"/>
  <c r="A2293" i="2"/>
  <c r="B2293" i="2"/>
  <c r="H2293" i="2" s="1" a="1"/>
  <c r="H2293" i="2" s="1"/>
  <c r="C2293" i="2"/>
  <c r="D2293" i="2"/>
  <c r="E2293" i="2"/>
  <c r="F2293" i="2"/>
  <c r="G2293" i="2"/>
  <c r="A2294" i="2"/>
  <c r="B2294" i="2"/>
  <c r="C2294" i="2"/>
  <c r="L2294" i="2" s="1"/>
  <c r="D2294" i="2"/>
  <c r="E2294" i="2"/>
  <c r="F2294" i="2"/>
  <c r="G2294" i="2"/>
  <c r="A2295" i="2"/>
  <c r="B2295" i="2"/>
  <c r="C2295" i="2"/>
  <c r="D2295" i="2"/>
  <c r="E2295" i="2"/>
  <c r="F2295" i="2"/>
  <c r="G2295" i="2"/>
  <c r="A2296" i="2"/>
  <c r="B2296" i="2"/>
  <c r="C2296" i="2"/>
  <c r="L2296" i="2" s="1"/>
  <c r="D2296" i="2"/>
  <c r="E2296" i="2"/>
  <c r="F2296" i="2"/>
  <c r="G2296" i="2"/>
  <c r="A2297" i="2"/>
  <c r="B2297" i="2"/>
  <c r="C2297" i="2"/>
  <c r="D2297" i="2"/>
  <c r="E2297" i="2"/>
  <c r="F2297" i="2"/>
  <c r="G2297" i="2"/>
  <c r="A2298" i="2"/>
  <c r="B2298" i="2"/>
  <c r="H2298" i="2" s="1" a="1"/>
  <c r="H2298" i="2" s="1"/>
  <c r="C2298" i="2"/>
  <c r="L2298" i="2" s="1"/>
  <c r="D2298" i="2"/>
  <c r="E2298" i="2"/>
  <c r="F2298" i="2"/>
  <c r="G2298" i="2"/>
  <c r="A2299" i="2"/>
  <c r="B2299" i="2"/>
  <c r="C2299" i="2"/>
  <c r="D2299" i="2"/>
  <c r="E2299" i="2"/>
  <c r="F2299" i="2"/>
  <c r="G2299" i="2"/>
  <c r="A2300" i="2"/>
  <c r="B2300" i="2"/>
  <c r="C2300" i="2"/>
  <c r="L2300" i="2" s="1"/>
  <c r="D2300" i="2"/>
  <c r="E2300" i="2"/>
  <c r="F2300" i="2"/>
  <c r="G2300" i="2"/>
  <c r="A2301" i="2"/>
  <c r="B2301" i="2"/>
  <c r="C2301" i="2"/>
  <c r="D2301" i="2"/>
  <c r="E2301" i="2"/>
  <c r="F2301" i="2"/>
  <c r="G2301" i="2"/>
  <c r="A2302" i="2"/>
  <c r="B2302" i="2"/>
  <c r="C2302" i="2"/>
  <c r="L2302" i="2" s="1"/>
  <c r="D2302" i="2"/>
  <c r="E2302" i="2"/>
  <c r="F2302" i="2"/>
  <c r="G2302" i="2"/>
  <c r="A2303" i="2"/>
  <c r="B2303" i="2"/>
  <c r="C2303" i="2"/>
  <c r="D2303" i="2"/>
  <c r="E2303" i="2"/>
  <c r="F2303" i="2"/>
  <c r="G2303" i="2"/>
  <c r="A2304" i="2"/>
  <c r="B2304" i="2"/>
  <c r="C2304" i="2"/>
  <c r="L2304" i="2" s="1"/>
  <c r="D2304" i="2"/>
  <c r="E2304" i="2"/>
  <c r="F2304" i="2"/>
  <c r="G2304" i="2"/>
  <c r="A2305" i="2"/>
  <c r="B2305" i="2"/>
  <c r="C2305" i="2"/>
  <c r="D2305" i="2"/>
  <c r="E2305" i="2"/>
  <c r="F2305" i="2"/>
  <c r="G2305" i="2"/>
  <c r="A2306" i="2"/>
  <c r="B2306" i="2"/>
  <c r="C2306" i="2"/>
  <c r="L2306" i="2" s="1"/>
  <c r="D2306" i="2"/>
  <c r="E2306" i="2"/>
  <c r="F2306" i="2"/>
  <c r="G2306" i="2"/>
  <c r="A2307" i="2"/>
  <c r="B2307" i="2"/>
  <c r="C2307" i="2"/>
  <c r="D2307" i="2"/>
  <c r="E2307" i="2"/>
  <c r="F2307" i="2"/>
  <c r="G2307" i="2"/>
  <c r="A2308" i="2"/>
  <c r="B2308" i="2"/>
  <c r="C2308" i="2"/>
  <c r="L2308" i="2" s="1"/>
  <c r="D2308" i="2"/>
  <c r="E2308" i="2"/>
  <c r="F2308" i="2"/>
  <c r="G2308" i="2"/>
  <c r="A2309" i="2"/>
  <c r="B2309" i="2"/>
  <c r="C2309" i="2"/>
  <c r="D2309" i="2"/>
  <c r="E2309" i="2"/>
  <c r="F2309" i="2"/>
  <c r="G2309" i="2"/>
  <c r="A2310" i="2"/>
  <c r="B2310" i="2"/>
  <c r="J2310" i="2" s="1"/>
  <c r="C2310" i="2"/>
  <c r="L2310" i="2" s="1"/>
  <c r="D2310" i="2"/>
  <c r="E2310" i="2"/>
  <c r="F2310" i="2"/>
  <c r="G2310" i="2"/>
  <c r="A2311" i="2"/>
  <c r="B2311" i="2"/>
  <c r="C2311" i="2"/>
  <c r="D2311" i="2"/>
  <c r="E2311" i="2"/>
  <c r="F2311" i="2"/>
  <c r="G2311" i="2"/>
  <c r="A2312" i="2"/>
  <c r="B2312" i="2"/>
  <c r="C2312" i="2"/>
  <c r="L2312" i="2" s="1"/>
  <c r="D2312" i="2"/>
  <c r="E2312" i="2"/>
  <c r="F2312" i="2"/>
  <c r="G2312" i="2"/>
  <c r="A2313" i="2"/>
  <c r="B2313" i="2"/>
  <c r="C2313" i="2"/>
  <c r="D2313" i="2"/>
  <c r="E2313" i="2"/>
  <c r="F2313" i="2"/>
  <c r="G2313" i="2"/>
  <c r="A2314" i="2"/>
  <c r="B2314" i="2"/>
  <c r="C2314" i="2"/>
  <c r="L2314" i="2" s="1"/>
  <c r="D2314" i="2"/>
  <c r="E2314" i="2"/>
  <c r="F2314" i="2"/>
  <c r="G2314" i="2"/>
  <c r="A2315" i="2"/>
  <c r="B2315" i="2"/>
  <c r="C2315" i="2"/>
  <c r="D2315" i="2"/>
  <c r="E2315" i="2"/>
  <c r="F2315" i="2"/>
  <c r="G2315" i="2"/>
  <c r="A2316" i="2"/>
  <c r="B2316" i="2"/>
  <c r="C2316" i="2"/>
  <c r="L2316" i="2" s="1"/>
  <c r="D2316" i="2"/>
  <c r="E2316" i="2"/>
  <c r="F2316" i="2"/>
  <c r="G2316" i="2"/>
  <c r="A2317" i="2"/>
  <c r="B2317" i="2"/>
  <c r="C2317" i="2"/>
  <c r="D2317" i="2"/>
  <c r="E2317" i="2"/>
  <c r="F2317" i="2"/>
  <c r="G2317" i="2"/>
  <c r="A2318" i="2"/>
  <c r="B2318" i="2"/>
  <c r="C2318" i="2"/>
  <c r="L2318" i="2" s="1"/>
  <c r="D2318" i="2"/>
  <c r="E2318" i="2"/>
  <c r="F2318" i="2"/>
  <c r="G2318" i="2"/>
  <c r="A2319" i="2"/>
  <c r="B2319" i="2"/>
  <c r="C2319" i="2"/>
  <c r="D2319" i="2"/>
  <c r="E2319" i="2"/>
  <c r="F2319" i="2"/>
  <c r="G2319" i="2"/>
  <c r="A2320" i="2"/>
  <c r="B2320" i="2"/>
  <c r="C2320" i="2"/>
  <c r="L2320" i="2" s="1"/>
  <c r="D2320" i="2"/>
  <c r="E2320" i="2"/>
  <c r="F2320" i="2"/>
  <c r="G2320" i="2"/>
  <c r="A2321" i="2"/>
  <c r="B2321" i="2"/>
  <c r="C2321" i="2"/>
  <c r="D2321" i="2"/>
  <c r="E2321" i="2"/>
  <c r="F2321" i="2"/>
  <c r="G2321" i="2"/>
  <c r="A2322" i="2"/>
  <c r="B2322" i="2"/>
  <c r="C2322" i="2"/>
  <c r="L2322" i="2" s="1"/>
  <c r="D2322" i="2"/>
  <c r="E2322" i="2"/>
  <c r="F2322" i="2"/>
  <c r="G2322" i="2"/>
  <c r="A2323" i="2"/>
  <c r="B2323" i="2"/>
  <c r="C2323" i="2"/>
  <c r="D2323" i="2"/>
  <c r="E2323" i="2"/>
  <c r="F2323" i="2"/>
  <c r="G2323" i="2"/>
  <c r="A2324" i="2"/>
  <c r="B2324" i="2"/>
  <c r="C2324" i="2"/>
  <c r="L2324" i="2" s="1"/>
  <c r="D2324" i="2"/>
  <c r="E2324" i="2"/>
  <c r="F2324" i="2"/>
  <c r="G2324" i="2"/>
  <c r="A2325" i="2"/>
  <c r="B2325" i="2"/>
  <c r="C2325" i="2"/>
  <c r="D2325" i="2"/>
  <c r="E2325" i="2"/>
  <c r="F2325" i="2"/>
  <c r="G2325" i="2"/>
  <c r="A2326" i="2"/>
  <c r="B2326" i="2"/>
  <c r="H2326" i="2" s="1" a="1"/>
  <c r="H2326" i="2" s="1"/>
  <c r="C2326" i="2"/>
  <c r="L2326" i="2" s="1"/>
  <c r="D2326" i="2"/>
  <c r="E2326" i="2"/>
  <c r="F2326" i="2"/>
  <c r="G2326" i="2"/>
  <c r="A2327" i="2"/>
  <c r="B2327" i="2"/>
  <c r="C2327" i="2"/>
  <c r="D2327" i="2"/>
  <c r="E2327" i="2"/>
  <c r="F2327" i="2"/>
  <c r="G2327" i="2"/>
  <c r="A2328" i="2"/>
  <c r="B2328" i="2"/>
  <c r="C2328" i="2"/>
  <c r="L2328" i="2" s="1"/>
  <c r="D2328" i="2"/>
  <c r="E2328" i="2"/>
  <c r="F2328" i="2"/>
  <c r="G2328" i="2"/>
  <c r="A2329" i="2"/>
  <c r="B2329" i="2"/>
  <c r="C2329" i="2"/>
  <c r="D2329" i="2"/>
  <c r="E2329" i="2"/>
  <c r="F2329" i="2"/>
  <c r="G2329" i="2"/>
  <c r="A2330" i="2"/>
  <c r="B2330" i="2"/>
  <c r="C2330" i="2"/>
  <c r="L2330" i="2" s="1"/>
  <c r="D2330" i="2"/>
  <c r="E2330" i="2"/>
  <c r="F2330" i="2"/>
  <c r="G2330" i="2"/>
  <c r="A2331" i="2"/>
  <c r="B2331" i="2"/>
  <c r="C2331" i="2"/>
  <c r="D2331" i="2"/>
  <c r="E2331" i="2"/>
  <c r="F2331" i="2"/>
  <c r="G2331" i="2"/>
  <c r="A2332" i="2"/>
  <c r="B2332" i="2"/>
  <c r="C2332" i="2"/>
  <c r="L2332" i="2" s="1"/>
  <c r="D2332" i="2"/>
  <c r="E2332" i="2"/>
  <c r="F2332" i="2"/>
  <c r="G2332" i="2"/>
  <c r="A2333" i="2"/>
  <c r="B2333" i="2"/>
  <c r="C2333" i="2"/>
  <c r="D2333" i="2"/>
  <c r="E2333" i="2"/>
  <c r="F2333" i="2"/>
  <c r="G2333" i="2"/>
  <c r="A2334" i="2"/>
  <c r="B2334" i="2"/>
  <c r="C2334" i="2"/>
  <c r="L2334" i="2" s="1"/>
  <c r="D2334" i="2"/>
  <c r="E2334" i="2"/>
  <c r="F2334" i="2"/>
  <c r="G2334" i="2"/>
  <c r="A2335" i="2"/>
  <c r="B2335" i="2"/>
  <c r="C2335" i="2"/>
  <c r="D2335" i="2"/>
  <c r="E2335" i="2"/>
  <c r="F2335" i="2"/>
  <c r="G2335" i="2"/>
  <c r="A2336" i="2"/>
  <c r="B2336" i="2"/>
  <c r="C2336" i="2"/>
  <c r="L2336" i="2" s="1"/>
  <c r="D2336" i="2"/>
  <c r="E2336" i="2"/>
  <c r="F2336" i="2"/>
  <c r="G2336" i="2"/>
  <c r="A2337" i="2"/>
  <c r="B2337" i="2"/>
  <c r="C2337" i="2"/>
  <c r="D2337" i="2"/>
  <c r="E2337" i="2"/>
  <c r="F2337" i="2"/>
  <c r="G2337" i="2"/>
  <c r="A2338" i="2"/>
  <c r="B2338" i="2"/>
  <c r="C2338" i="2"/>
  <c r="L2338" i="2" s="1"/>
  <c r="D2338" i="2"/>
  <c r="E2338" i="2"/>
  <c r="F2338" i="2"/>
  <c r="G2338" i="2"/>
  <c r="A2339" i="2"/>
  <c r="B2339" i="2"/>
  <c r="C2339" i="2"/>
  <c r="D2339" i="2"/>
  <c r="E2339" i="2"/>
  <c r="F2339" i="2"/>
  <c r="G2339" i="2"/>
  <c r="A2340" i="2"/>
  <c r="B2340" i="2"/>
  <c r="C2340" i="2"/>
  <c r="L2340" i="2" s="1"/>
  <c r="D2340" i="2"/>
  <c r="E2340" i="2"/>
  <c r="F2340" i="2"/>
  <c r="G2340" i="2"/>
  <c r="A2341" i="2"/>
  <c r="B2341" i="2"/>
  <c r="J2341" i="2" s="1"/>
  <c r="C2341" i="2"/>
  <c r="D2341" i="2"/>
  <c r="E2341" i="2"/>
  <c r="F2341" i="2"/>
  <c r="G2341" i="2"/>
  <c r="A2342" i="2"/>
  <c r="B2342" i="2"/>
  <c r="J2342" i="2" s="1"/>
  <c r="C2342" i="2"/>
  <c r="L2342" i="2" s="1"/>
  <c r="D2342" i="2"/>
  <c r="E2342" i="2"/>
  <c r="F2342" i="2"/>
  <c r="G2342" i="2"/>
  <c r="A2343" i="2"/>
  <c r="B2343" i="2"/>
  <c r="C2343" i="2"/>
  <c r="D2343" i="2"/>
  <c r="E2343" i="2"/>
  <c r="F2343" i="2"/>
  <c r="G2343" i="2"/>
  <c r="A2344" i="2"/>
  <c r="B2344" i="2"/>
  <c r="C2344" i="2"/>
  <c r="L2344" i="2" s="1"/>
  <c r="D2344" i="2"/>
  <c r="E2344" i="2"/>
  <c r="F2344" i="2"/>
  <c r="G2344" i="2"/>
  <c r="A2345" i="2"/>
  <c r="B2345" i="2"/>
  <c r="C2345" i="2"/>
  <c r="D2345" i="2"/>
  <c r="E2345" i="2"/>
  <c r="F2345" i="2"/>
  <c r="G2345" i="2"/>
  <c r="A2346" i="2"/>
  <c r="B2346" i="2"/>
  <c r="C2346" i="2"/>
  <c r="L2346" i="2" s="1"/>
  <c r="D2346" i="2"/>
  <c r="E2346" i="2"/>
  <c r="F2346" i="2"/>
  <c r="G2346" i="2"/>
  <c r="A2347" i="2"/>
  <c r="B2347" i="2"/>
  <c r="C2347" i="2"/>
  <c r="D2347" i="2"/>
  <c r="E2347" i="2"/>
  <c r="F2347" i="2"/>
  <c r="G2347" i="2"/>
  <c r="A2348" i="2"/>
  <c r="B2348" i="2"/>
  <c r="J2348" i="2" s="1"/>
  <c r="C2348" i="2"/>
  <c r="L2348" i="2" s="1"/>
  <c r="D2348" i="2"/>
  <c r="E2348" i="2"/>
  <c r="F2348" i="2"/>
  <c r="G2348" i="2"/>
  <c r="A2349" i="2"/>
  <c r="B2349" i="2"/>
  <c r="C2349" i="2"/>
  <c r="D2349" i="2"/>
  <c r="E2349" i="2"/>
  <c r="F2349" i="2"/>
  <c r="G2349" i="2"/>
  <c r="A2350" i="2"/>
  <c r="B2350" i="2"/>
  <c r="C2350" i="2"/>
  <c r="L2350" i="2" s="1"/>
  <c r="D2350" i="2"/>
  <c r="E2350" i="2"/>
  <c r="F2350" i="2"/>
  <c r="G2350" i="2"/>
  <c r="A2351" i="2"/>
  <c r="B2351" i="2"/>
  <c r="C2351" i="2"/>
  <c r="D2351" i="2"/>
  <c r="E2351" i="2"/>
  <c r="F2351" i="2"/>
  <c r="G2351" i="2"/>
  <c r="A2352" i="2"/>
  <c r="B2352" i="2"/>
  <c r="C2352" i="2"/>
  <c r="L2352" i="2" s="1"/>
  <c r="D2352" i="2"/>
  <c r="E2352" i="2"/>
  <c r="F2352" i="2"/>
  <c r="G2352" i="2"/>
  <c r="A2353" i="2"/>
  <c r="B2353" i="2"/>
  <c r="C2353" i="2"/>
  <c r="D2353" i="2"/>
  <c r="E2353" i="2"/>
  <c r="F2353" i="2"/>
  <c r="G2353" i="2"/>
  <c r="A2354" i="2"/>
  <c r="B2354" i="2"/>
  <c r="C2354" i="2"/>
  <c r="L2354" i="2" s="1"/>
  <c r="D2354" i="2"/>
  <c r="E2354" i="2"/>
  <c r="F2354" i="2"/>
  <c r="G2354" i="2"/>
  <c r="A2355" i="2"/>
  <c r="B2355" i="2"/>
  <c r="C2355" i="2"/>
  <c r="D2355" i="2"/>
  <c r="E2355" i="2"/>
  <c r="F2355" i="2"/>
  <c r="G2355" i="2"/>
  <c r="A2356" i="2"/>
  <c r="B2356" i="2"/>
  <c r="C2356" i="2"/>
  <c r="L2356" i="2" s="1"/>
  <c r="D2356" i="2"/>
  <c r="E2356" i="2"/>
  <c r="F2356" i="2"/>
  <c r="G2356" i="2"/>
  <c r="A2357" i="2"/>
  <c r="B2357" i="2"/>
  <c r="C2357" i="2"/>
  <c r="D2357" i="2"/>
  <c r="E2357" i="2"/>
  <c r="F2357" i="2"/>
  <c r="G2357" i="2"/>
  <c r="A2358" i="2"/>
  <c r="B2358" i="2"/>
  <c r="C2358" i="2"/>
  <c r="L2358" i="2" s="1"/>
  <c r="D2358" i="2"/>
  <c r="E2358" i="2"/>
  <c r="F2358" i="2"/>
  <c r="G2358" i="2"/>
  <c r="A2359" i="2"/>
  <c r="B2359" i="2"/>
  <c r="C2359" i="2"/>
  <c r="D2359" i="2"/>
  <c r="E2359" i="2"/>
  <c r="F2359" i="2"/>
  <c r="G2359" i="2"/>
  <c r="A2360" i="2"/>
  <c r="B2360" i="2"/>
  <c r="C2360" i="2"/>
  <c r="L2360" i="2" s="1"/>
  <c r="D2360" i="2"/>
  <c r="E2360" i="2"/>
  <c r="F2360" i="2"/>
  <c r="G2360" i="2"/>
  <c r="A2361" i="2"/>
  <c r="B2361" i="2"/>
  <c r="C2361" i="2"/>
  <c r="D2361" i="2"/>
  <c r="E2361" i="2"/>
  <c r="F2361" i="2"/>
  <c r="G2361" i="2"/>
  <c r="A2362" i="2"/>
  <c r="B2362" i="2"/>
  <c r="J2362" i="2" s="1"/>
  <c r="C2362" i="2"/>
  <c r="L2362" i="2" s="1"/>
  <c r="D2362" i="2"/>
  <c r="E2362" i="2"/>
  <c r="F2362" i="2"/>
  <c r="G2362" i="2"/>
  <c r="A2363" i="2"/>
  <c r="B2363" i="2"/>
  <c r="C2363" i="2"/>
  <c r="D2363" i="2"/>
  <c r="E2363" i="2"/>
  <c r="F2363" i="2"/>
  <c r="G2363" i="2"/>
  <c r="A2364" i="2"/>
  <c r="B2364" i="2"/>
  <c r="J2364" i="2" s="1"/>
  <c r="C2364" i="2"/>
  <c r="L2364" i="2" s="1"/>
  <c r="D2364" i="2"/>
  <c r="E2364" i="2"/>
  <c r="F2364" i="2"/>
  <c r="G2364" i="2"/>
  <c r="A2365" i="2"/>
  <c r="B2365" i="2"/>
  <c r="C2365" i="2"/>
  <c r="D2365" i="2"/>
  <c r="E2365" i="2"/>
  <c r="F2365" i="2"/>
  <c r="G2365" i="2"/>
  <c r="A2366" i="2"/>
  <c r="B2366" i="2"/>
  <c r="C2366" i="2"/>
  <c r="L2366" i="2" s="1"/>
  <c r="D2366" i="2"/>
  <c r="E2366" i="2"/>
  <c r="F2366" i="2"/>
  <c r="G2366" i="2"/>
  <c r="A2367" i="2"/>
  <c r="B2367" i="2"/>
  <c r="H2367" i="2" s="1" a="1"/>
  <c r="H2367" i="2" s="1"/>
  <c r="C2367" i="2"/>
  <c r="D2367" i="2"/>
  <c r="E2367" i="2"/>
  <c r="F2367" i="2"/>
  <c r="G2367" i="2"/>
  <c r="A2368" i="2"/>
  <c r="B2368" i="2"/>
  <c r="C2368" i="2"/>
  <c r="L2368" i="2" s="1"/>
  <c r="D2368" i="2"/>
  <c r="E2368" i="2"/>
  <c r="F2368" i="2"/>
  <c r="G2368" i="2"/>
  <c r="A2369" i="2"/>
  <c r="B2369" i="2"/>
  <c r="C2369" i="2"/>
  <c r="D2369" i="2"/>
  <c r="E2369" i="2"/>
  <c r="F2369" i="2"/>
  <c r="G2369" i="2"/>
  <c r="A2370" i="2"/>
  <c r="B2370" i="2"/>
  <c r="C2370" i="2"/>
  <c r="L2370" i="2" s="1"/>
  <c r="D2370" i="2"/>
  <c r="E2370" i="2"/>
  <c r="F2370" i="2"/>
  <c r="G2370" i="2"/>
  <c r="A2371" i="2"/>
  <c r="B2371" i="2"/>
  <c r="C2371" i="2"/>
  <c r="D2371" i="2"/>
  <c r="E2371" i="2"/>
  <c r="F2371" i="2"/>
  <c r="G2371" i="2"/>
  <c r="A2372" i="2"/>
  <c r="B2372" i="2"/>
  <c r="C2372" i="2"/>
  <c r="L2372" i="2" s="1"/>
  <c r="D2372" i="2"/>
  <c r="E2372" i="2"/>
  <c r="F2372" i="2"/>
  <c r="G2372" i="2"/>
  <c r="A2373" i="2"/>
  <c r="B2373" i="2"/>
  <c r="C2373" i="2"/>
  <c r="D2373" i="2"/>
  <c r="E2373" i="2"/>
  <c r="F2373" i="2"/>
  <c r="G2373" i="2"/>
  <c r="A2374" i="2"/>
  <c r="B2374" i="2"/>
  <c r="C2374" i="2"/>
  <c r="L2374" i="2" s="1"/>
  <c r="D2374" i="2"/>
  <c r="E2374" i="2"/>
  <c r="F2374" i="2"/>
  <c r="G2374" i="2"/>
  <c r="A2375" i="2"/>
  <c r="B2375" i="2"/>
  <c r="C2375" i="2"/>
  <c r="D2375" i="2"/>
  <c r="E2375" i="2"/>
  <c r="F2375" i="2"/>
  <c r="G2375" i="2"/>
  <c r="A2376" i="2"/>
  <c r="B2376" i="2"/>
  <c r="C2376" i="2"/>
  <c r="L2376" i="2" s="1"/>
  <c r="D2376" i="2"/>
  <c r="E2376" i="2"/>
  <c r="F2376" i="2"/>
  <c r="G2376" i="2"/>
  <c r="A2377" i="2"/>
  <c r="B2377" i="2"/>
  <c r="C2377" i="2"/>
  <c r="D2377" i="2"/>
  <c r="E2377" i="2"/>
  <c r="F2377" i="2"/>
  <c r="G2377" i="2"/>
  <c r="A2378" i="2"/>
  <c r="B2378" i="2"/>
  <c r="C2378" i="2"/>
  <c r="L2378" i="2" s="1"/>
  <c r="D2378" i="2"/>
  <c r="E2378" i="2"/>
  <c r="F2378" i="2"/>
  <c r="G2378" i="2"/>
  <c r="A2379" i="2"/>
  <c r="B2379" i="2"/>
  <c r="C2379" i="2"/>
  <c r="D2379" i="2"/>
  <c r="E2379" i="2"/>
  <c r="F2379" i="2"/>
  <c r="G2379" i="2"/>
  <c r="A2380" i="2"/>
  <c r="B2380" i="2"/>
  <c r="C2380" i="2"/>
  <c r="L2380" i="2" s="1"/>
  <c r="D2380" i="2"/>
  <c r="E2380" i="2"/>
  <c r="F2380" i="2"/>
  <c r="G2380" i="2"/>
  <c r="A2381" i="2"/>
  <c r="B2381" i="2"/>
  <c r="C2381" i="2"/>
  <c r="D2381" i="2"/>
  <c r="E2381" i="2"/>
  <c r="F2381" i="2"/>
  <c r="G2381" i="2"/>
  <c r="A2382" i="2"/>
  <c r="B2382" i="2"/>
  <c r="C2382" i="2"/>
  <c r="L2382" i="2" s="1"/>
  <c r="D2382" i="2"/>
  <c r="E2382" i="2"/>
  <c r="F2382" i="2"/>
  <c r="G2382" i="2"/>
  <c r="A2383" i="2"/>
  <c r="B2383" i="2"/>
  <c r="C2383" i="2"/>
  <c r="D2383" i="2"/>
  <c r="E2383" i="2"/>
  <c r="F2383" i="2"/>
  <c r="G2383" i="2"/>
  <c r="A2384" i="2"/>
  <c r="B2384" i="2"/>
  <c r="J2384" i="2" s="1"/>
  <c r="C2384" i="2"/>
  <c r="L2384" i="2" s="1"/>
  <c r="D2384" i="2"/>
  <c r="E2384" i="2"/>
  <c r="F2384" i="2"/>
  <c r="G2384" i="2"/>
  <c r="A2385" i="2"/>
  <c r="B2385" i="2"/>
  <c r="C2385" i="2"/>
  <c r="D2385" i="2"/>
  <c r="E2385" i="2"/>
  <c r="F2385" i="2"/>
  <c r="G2385" i="2"/>
  <c r="A2386" i="2"/>
  <c r="B2386" i="2"/>
  <c r="C2386" i="2"/>
  <c r="L2386" i="2" s="1"/>
  <c r="D2386" i="2"/>
  <c r="E2386" i="2"/>
  <c r="F2386" i="2"/>
  <c r="G2386" i="2"/>
  <c r="A2387" i="2"/>
  <c r="B2387" i="2"/>
  <c r="J2387" i="2" s="1"/>
  <c r="C2387" i="2"/>
  <c r="D2387" i="2"/>
  <c r="E2387" i="2"/>
  <c r="F2387" i="2"/>
  <c r="G2387" i="2"/>
  <c r="A2388" i="2"/>
  <c r="B2388" i="2"/>
  <c r="C2388" i="2"/>
  <c r="L2388" i="2" s="1"/>
  <c r="D2388" i="2"/>
  <c r="E2388" i="2"/>
  <c r="F2388" i="2"/>
  <c r="G2388" i="2"/>
  <c r="A2389" i="2"/>
  <c r="B2389" i="2"/>
  <c r="C2389" i="2"/>
  <c r="D2389" i="2"/>
  <c r="E2389" i="2"/>
  <c r="F2389" i="2"/>
  <c r="G2389" i="2"/>
  <c r="A2390" i="2"/>
  <c r="B2390" i="2"/>
  <c r="C2390" i="2"/>
  <c r="L2390" i="2" s="1"/>
  <c r="D2390" i="2"/>
  <c r="E2390" i="2"/>
  <c r="F2390" i="2"/>
  <c r="G2390" i="2"/>
  <c r="A2391" i="2"/>
  <c r="B2391" i="2"/>
  <c r="C2391" i="2"/>
  <c r="D2391" i="2"/>
  <c r="E2391" i="2"/>
  <c r="F2391" i="2"/>
  <c r="G2391" i="2"/>
  <c r="A2392" i="2"/>
  <c r="B2392" i="2"/>
  <c r="C2392" i="2"/>
  <c r="L2392" i="2" s="1"/>
  <c r="D2392" i="2"/>
  <c r="E2392" i="2"/>
  <c r="F2392" i="2"/>
  <c r="G2392" i="2"/>
  <c r="A2393" i="2"/>
  <c r="B2393" i="2"/>
  <c r="C2393" i="2"/>
  <c r="D2393" i="2"/>
  <c r="E2393" i="2"/>
  <c r="F2393" i="2"/>
  <c r="G2393" i="2"/>
  <c r="A2394" i="2"/>
  <c r="B2394" i="2"/>
  <c r="C2394" i="2"/>
  <c r="L2394" i="2" s="1"/>
  <c r="D2394" i="2"/>
  <c r="E2394" i="2"/>
  <c r="F2394" i="2"/>
  <c r="G2394" i="2"/>
  <c r="A2395" i="2"/>
  <c r="B2395" i="2"/>
  <c r="C2395" i="2"/>
  <c r="D2395" i="2"/>
  <c r="E2395" i="2"/>
  <c r="F2395" i="2"/>
  <c r="G2395" i="2"/>
  <c r="A2396" i="2"/>
  <c r="B2396" i="2"/>
  <c r="C2396" i="2"/>
  <c r="L2396" i="2" s="1"/>
  <c r="D2396" i="2"/>
  <c r="E2396" i="2"/>
  <c r="F2396" i="2"/>
  <c r="G2396" i="2"/>
  <c r="A2397" i="2"/>
  <c r="B2397" i="2"/>
  <c r="C2397" i="2"/>
  <c r="D2397" i="2"/>
  <c r="E2397" i="2"/>
  <c r="F2397" i="2"/>
  <c r="G2397" i="2"/>
  <c r="A2398" i="2"/>
  <c r="B2398" i="2"/>
  <c r="C2398" i="2"/>
  <c r="L2398" i="2" s="1"/>
  <c r="D2398" i="2"/>
  <c r="E2398" i="2"/>
  <c r="F2398" i="2"/>
  <c r="G2398" i="2"/>
  <c r="A2399" i="2"/>
  <c r="B2399" i="2"/>
  <c r="C2399" i="2"/>
  <c r="D2399" i="2"/>
  <c r="E2399" i="2"/>
  <c r="F2399" i="2"/>
  <c r="G2399" i="2"/>
  <c r="A2400" i="2"/>
  <c r="B2400" i="2"/>
  <c r="C2400" i="2"/>
  <c r="L2400" i="2" s="1"/>
  <c r="D2400" i="2"/>
  <c r="E2400" i="2"/>
  <c r="F2400" i="2"/>
  <c r="G2400" i="2"/>
  <c r="A2401" i="2"/>
  <c r="B2401" i="2"/>
  <c r="J2401" i="2" s="1"/>
  <c r="C2401" i="2"/>
  <c r="D2401" i="2"/>
  <c r="E2401" i="2"/>
  <c r="F2401" i="2"/>
  <c r="G2401" i="2"/>
  <c r="A2402" i="2"/>
  <c r="B2402" i="2"/>
  <c r="C2402" i="2"/>
  <c r="L2402" i="2" s="1"/>
  <c r="D2402" i="2"/>
  <c r="E2402" i="2"/>
  <c r="F2402" i="2"/>
  <c r="G2402" i="2"/>
  <c r="A2403" i="2"/>
  <c r="B2403" i="2"/>
  <c r="C2403" i="2"/>
  <c r="D2403" i="2"/>
  <c r="E2403" i="2"/>
  <c r="F2403" i="2"/>
  <c r="G2403" i="2"/>
  <c r="A2404" i="2"/>
  <c r="B2404" i="2"/>
  <c r="C2404" i="2"/>
  <c r="L2404" i="2" s="1"/>
  <c r="D2404" i="2"/>
  <c r="E2404" i="2"/>
  <c r="F2404" i="2"/>
  <c r="G2404" i="2"/>
  <c r="A2405" i="2"/>
  <c r="B2405" i="2"/>
  <c r="C2405" i="2"/>
  <c r="D2405" i="2"/>
  <c r="E2405" i="2"/>
  <c r="F2405" i="2"/>
  <c r="G2405" i="2"/>
  <c r="A2406" i="2"/>
  <c r="B2406" i="2"/>
  <c r="C2406" i="2"/>
  <c r="L2406" i="2" s="1"/>
  <c r="D2406" i="2"/>
  <c r="E2406" i="2"/>
  <c r="F2406" i="2"/>
  <c r="G2406" i="2"/>
  <c r="A2407" i="2"/>
  <c r="B2407" i="2"/>
  <c r="C2407" i="2"/>
  <c r="D2407" i="2"/>
  <c r="E2407" i="2"/>
  <c r="F2407" i="2"/>
  <c r="G2407" i="2"/>
  <c r="A2408" i="2"/>
  <c r="B2408" i="2"/>
  <c r="C2408" i="2"/>
  <c r="L2408" i="2" s="1"/>
  <c r="D2408" i="2"/>
  <c r="E2408" i="2"/>
  <c r="F2408" i="2"/>
  <c r="G2408" i="2"/>
  <c r="A2409" i="2"/>
  <c r="B2409" i="2"/>
  <c r="C2409" i="2"/>
  <c r="D2409" i="2"/>
  <c r="E2409" i="2"/>
  <c r="F2409" i="2"/>
  <c r="G2409" i="2"/>
  <c r="A2410" i="2"/>
  <c r="B2410" i="2"/>
  <c r="C2410" i="2"/>
  <c r="L2410" i="2" s="1"/>
  <c r="D2410" i="2"/>
  <c r="E2410" i="2"/>
  <c r="F2410" i="2"/>
  <c r="G2410" i="2"/>
  <c r="A2411" i="2"/>
  <c r="B2411" i="2"/>
  <c r="C2411" i="2"/>
  <c r="D2411" i="2"/>
  <c r="E2411" i="2"/>
  <c r="F2411" i="2"/>
  <c r="G2411" i="2"/>
  <c r="A2412" i="2"/>
  <c r="B2412" i="2"/>
  <c r="C2412" i="2"/>
  <c r="L2412" i="2" s="1"/>
  <c r="D2412" i="2"/>
  <c r="E2412" i="2"/>
  <c r="F2412" i="2"/>
  <c r="G2412" i="2"/>
  <c r="A2413" i="2"/>
  <c r="B2413" i="2"/>
  <c r="C2413" i="2"/>
  <c r="D2413" i="2"/>
  <c r="E2413" i="2"/>
  <c r="F2413" i="2"/>
  <c r="G2413" i="2"/>
  <c r="A2414" i="2"/>
  <c r="B2414" i="2"/>
  <c r="C2414" i="2"/>
  <c r="L2414" i="2" s="1"/>
  <c r="D2414" i="2"/>
  <c r="E2414" i="2"/>
  <c r="F2414" i="2"/>
  <c r="G2414" i="2"/>
  <c r="A2415" i="2"/>
  <c r="B2415" i="2"/>
  <c r="C2415" i="2"/>
  <c r="D2415" i="2"/>
  <c r="E2415" i="2"/>
  <c r="F2415" i="2"/>
  <c r="G2415" i="2"/>
  <c r="A2416" i="2"/>
  <c r="B2416" i="2"/>
  <c r="J2416" i="2" s="1"/>
  <c r="C2416" i="2"/>
  <c r="L2416" i="2" s="1"/>
  <c r="D2416" i="2"/>
  <c r="E2416" i="2"/>
  <c r="F2416" i="2"/>
  <c r="G2416" i="2"/>
  <c r="A2417" i="2"/>
  <c r="B2417" i="2"/>
  <c r="C2417" i="2"/>
  <c r="D2417" i="2"/>
  <c r="E2417" i="2"/>
  <c r="F2417" i="2"/>
  <c r="G2417" i="2"/>
  <c r="A2418" i="2"/>
  <c r="B2418" i="2"/>
  <c r="C2418" i="2"/>
  <c r="L2418" i="2" s="1"/>
  <c r="D2418" i="2"/>
  <c r="E2418" i="2"/>
  <c r="F2418" i="2"/>
  <c r="G2418" i="2"/>
  <c r="A2419" i="2"/>
  <c r="B2419" i="2"/>
  <c r="C2419" i="2"/>
  <c r="D2419" i="2"/>
  <c r="E2419" i="2"/>
  <c r="F2419" i="2"/>
  <c r="G2419" i="2"/>
  <c r="A2420" i="2"/>
  <c r="B2420" i="2"/>
  <c r="C2420" i="2"/>
  <c r="L2420" i="2" s="1"/>
  <c r="D2420" i="2"/>
  <c r="E2420" i="2"/>
  <c r="F2420" i="2"/>
  <c r="G2420" i="2"/>
  <c r="A2421" i="2"/>
  <c r="B2421" i="2"/>
  <c r="C2421" i="2"/>
  <c r="D2421" i="2"/>
  <c r="E2421" i="2"/>
  <c r="F2421" i="2"/>
  <c r="G2421" i="2"/>
  <c r="A2422" i="2"/>
  <c r="B2422" i="2"/>
  <c r="C2422" i="2"/>
  <c r="L2422" i="2" s="1"/>
  <c r="D2422" i="2"/>
  <c r="E2422" i="2"/>
  <c r="F2422" i="2"/>
  <c r="G2422" i="2"/>
  <c r="A2423" i="2"/>
  <c r="B2423" i="2"/>
  <c r="J2423" i="2" s="1"/>
  <c r="C2423" i="2"/>
  <c r="D2423" i="2"/>
  <c r="E2423" i="2"/>
  <c r="F2423" i="2"/>
  <c r="G2423" i="2"/>
  <c r="A2424" i="2"/>
  <c r="B2424" i="2"/>
  <c r="C2424" i="2"/>
  <c r="L2424" i="2" s="1"/>
  <c r="D2424" i="2"/>
  <c r="E2424" i="2"/>
  <c r="F2424" i="2"/>
  <c r="G2424" i="2"/>
  <c r="A2425" i="2"/>
  <c r="B2425" i="2"/>
  <c r="C2425" i="2"/>
  <c r="D2425" i="2"/>
  <c r="E2425" i="2"/>
  <c r="F2425" i="2"/>
  <c r="G2425" i="2"/>
  <c r="A2426" i="2"/>
  <c r="B2426" i="2"/>
  <c r="C2426" i="2"/>
  <c r="L2426" i="2" s="1"/>
  <c r="D2426" i="2"/>
  <c r="E2426" i="2"/>
  <c r="F2426" i="2"/>
  <c r="G2426" i="2"/>
  <c r="A2427" i="2"/>
  <c r="B2427" i="2"/>
  <c r="C2427" i="2"/>
  <c r="D2427" i="2"/>
  <c r="E2427" i="2"/>
  <c r="F2427" i="2"/>
  <c r="G2427" i="2"/>
  <c r="A2428" i="2"/>
  <c r="B2428" i="2"/>
  <c r="C2428" i="2"/>
  <c r="L2428" i="2" s="1"/>
  <c r="D2428" i="2"/>
  <c r="E2428" i="2"/>
  <c r="F2428" i="2"/>
  <c r="G2428" i="2"/>
  <c r="A2429" i="2"/>
  <c r="B2429" i="2"/>
  <c r="C2429" i="2"/>
  <c r="D2429" i="2"/>
  <c r="E2429" i="2"/>
  <c r="F2429" i="2"/>
  <c r="G2429" i="2"/>
  <c r="A2430" i="2"/>
  <c r="B2430" i="2"/>
  <c r="C2430" i="2"/>
  <c r="L2430" i="2" s="1"/>
  <c r="D2430" i="2"/>
  <c r="E2430" i="2"/>
  <c r="F2430" i="2"/>
  <c r="G2430" i="2"/>
  <c r="A2431" i="2"/>
  <c r="B2431" i="2"/>
  <c r="C2431" i="2"/>
  <c r="D2431" i="2"/>
  <c r="E2431" i="2"/>
  <c r="F2431" i="2"/>
  <c r="G2431" i="2"/>
  <c r="A2432" i="2"/>
  <c r="B2432" i="2"/>
  <c r="C2432" i="2"/>
  <c r="L2432" i="2" s="1"/>
  <c r="D2432" i="2"/>
  <c r="E2432" i="2"/>
  <c r="F2432" i="2"/>
  <c r="G2432" i="2"/>
  <c r="A2433" i="2"/>
  <c r="B2433" i="2"/>
  <c r="C2433" i="2"/>
  <c r="D2433" i="2"/>
  <c r="E2433" i="2"/>
  <c r="F2433" i="2"/>
  <c r="G2433" i="2"/>
  <c r="A2434" i="2"/>
  <c r="B2434" i="2"/>
  <c r="C2434" i="2"/>
  <c r="L2434" i="2" s="1"/>
  <c r="D2434" i="2"/>
  <c r="E2434" i="2"/>
  <c r="F2434" i="2"/>
  <c r="G2434" i="2"/>
  <c r="A2435" i="2"/>
  <c r="B2435" i="2"/>
  <c r="C2435" i="2"/>
  <c r="D2435" i="2"/>
  <c r="E2435" i="2"/>
  <c r="F2435" i="2"/>
  <c r="G2435" i="2"/>
  <c r="A2436" i="2"/>
  <c r="B2436" i="2"/>
  <c r="C2436" i="2"/>
  <c r="L2436" i="2" s="1"/>
  <c r="D2436" i="2"/>
  <c r="E2436" i="2"/>
  <c r="F2436" i="2"/>
  <c r="G2436" i="2"/>
  <c r="A2437" i="2"/>
  <c r="B2437" i="2"/>
  <c r="C2437" i="2"/>
  <c r="D2437" i="2"/>
  <c r="E2437" i="2"/>
  <c r="F2437" i="2"/>
  <c r="G2437" i="2"/>
  <c r="A2438" i="2"/>
  <c r="B2438" i="2"/>
  <c r="C2438" i="2"/>
  <c r="L2438" i="2" s="1"/>
  <c r="D2438" i="2"/>
  <c r="E2438" i="2"/>
  <c r="F2438" i="2"/>
  <c r="G2438" i="2"/>
  <c r="A2439" i="2"/>
  <c r="B2439" i="2"/>
  <c r="C2439" i="2"/>
  <c r="D2439" i="2"/>
  <c r="E2439" i="2"/>
  <c r="F2439" i="2"/>
  <c r="G2439" i="2"/>
  <c r="A2440" i="2"/>
  <c r="B2440" i="2"/>
  <c r="C2440" i="2"/>
  <c r="L2440" i="2" s="1"/>
  <c r="D2440" i="2"/>
  <c r="E2440" i="2"/>
  <c r="F2440" i="2"/>
  <c r="G2440" i="2"/>
  <c r="A2441" i="2"/>
  <c r="B2441" i="2"/>
  <c r="C2441" i="2"/>
  <c r="D2441" i="2"/>
  <c r="E2441" i="2"/>
  <c r="F2441" i="2"/>
  <c r="G2441" i="2"/>
  <c r="A2442" i="2"/>
  <c r="B2442" i="2"/>
  <c r="J2442" i="2" s="1"/>
  <c r="C2442" i="2"/>
  <c r="L2442" i="2" s="1"/>
  <c r="D2442" i="2"/>
  <c r="E2442" i="2"/>
  <c r="F2442" i="2"/>
  <c r="G2442" i="2"/>
  <c r="A2443" i="2"/>
  <c r="B2443" i="2"/>
  <c r="C2443" i="2"/>
  <c r="D2443" i="2"/>
  <c r="E2443" i="2"/>
  <c r="F2443" i="2"/>
  <c r="G2443" i="2"/>
  <c r="A2444" i="2"/>
  <c r="B2444" i="2"/>
  <c r="C2444" i="2"/>
  <c r="L2444" i="2" s="1"/>
  <c r="D2444" i="2"/>
  <c r="E2444" i="2"/>
  <c r="F2444" i="2"/>
  <c r="G2444" i="2"/>
  <c r="A2445" i="2"/>
  <c r="B2445" i="2"/>
  <c r="C2445" i="2"/>
  <c r="D2445" i="2"/>
  <c r="E2445" i="2"/>
  <c r="F2445" i="2"/>
  <c r="G2445" i="2"/>
  <c r="A2446" i="2"/>
  <c r="B2446" i="2"/>
  <c r="C2446" i="2"/>
  <c r="L2446" i="2" s="1"/>
  <c r="D2446" i="2"/>
  <c r="E2446" i="2"/>
  <c r="F2446" i="2"/>
  <c r="G2446" i="2"/>
  <c r="A2447" i="2"/>
  <c r="B2447" i="2"/>
  <c r="C2447" i="2"/>
  <c r="D2447" i="2"/>
  <c r="E2447" i="2"/>
  <c r="F2447" i="2"/>
  <c r="G2447" i="2"/>
  <c r="A2448" i="2"/>
  <c r="B2448" i="2"/>
  <c r="C2448" i="2"/>
  <c r="L2448" i="2" s="1"/>
  <c r="D2448" i="2"/>
  <c r="E2448" i="2"/>
  <c r="F2448" i="2"/>
  <c r="G2448" i="2"/>
  <c r="A2449" i="2"/>
  <c r="B2449" i="2"/>
  <c r="C2449" i="2"/>
  <c r="D2449" i="2"/>
  <c r="E2449" i="2"/>
  <c r="F2449" i="2"/>
  <c r="G2449" i="2"/>
  <c r="A2450" i="2"/>
  <c r="B2450" i="2"/>
  <c r="C2450" i="2"/>
  <c r="L2450" i="2" s="1"/>
  <c r="D2450" i="2"/>
  <c r="E2450" i="2"/>
  <c r="F2450" i="2"/>
  <c r="G2450" i="2"/>
  <c r="A2451" i="2"/>
  <c r="B2451" i="2"/>
  <c r="C2451" i="2"/>
  <c r="D2451" i="2"/>
  <c r="E2451" i="2"/>
  <c r="F2451" i="2"/>
  <c r="G2451" i="2"/>
  <c r="A2452" i="2"/>
  <c r="B2452" i="2"/>
  <c r="J2452" i="2" s="1"/>
  <c r="C2452" i="2"/>
  <c r="L2452" i="2" s="1"/>
  <c r="D2452" i="2"/>
  <c r="E2452" i="2"/>
  <c r="F2452" i="2"/>
  <c r="G2452" i="2"/>
  <c r="A2453" i="2"/>
  <c r="B2453" i="2"/>
  <c r="C2453" i="2"/>
  <c r="D2453" i="2"/>
  <c r="E2453" i="2"/>
  <c r="F2453" i="2"/>
  <c r="G2453" i="2"/>
  <c r="A2454" i="2"/>
  <c r="B2454" i="2"/>
  <c r="C2454" i="2"/>
  <c r="L2454" i="2" s="1"/>
  <c r="D2454" i="2"/>
  <c r="E2454" i="2"/>
  <c r="F2454" i="2"/>
  <c r="G2454" i="2"/>
  <c r="A2455" i="2"/>
  <c r="B2455" i="2"/>
  <c r="C2455" i="2"/>
  <c r="D2455" i="2"/>
  <c r="E2455" i="2"/>
  <c r="F2455" i="2"/>
  <c r="G2455" i="2"/>
  <c r="A2456" i="2"/>
  <c r="B2456" i="2"/>
  <c r="C2456" i="2"/>
  <c r="L2456" i="2" s="1"/>
  <c r="D2456" i="2"/>
  <c r="E2456" i="2"/>
  <c r="F2456" i="2"/>
  <c r="G2456" i="2"/>
  <c r="A2457" i="2"/>
  <c r="B2457" i="2"/>
  <c r="C2457" i="2"/>
  <c r="D2457" i="2"/>
  <c r="E2457" i="2"/>
  <c r="F2457" i="2"/>
  <c r="G2457" i="2"/>
  <c r="A2458" i="2"/>
  <c r="B2458" i="2"/>
  <c r="C2458" i="2"/>
  <c r="L2458" i="2" s="1"/>
  <c r="D2458" i="2"/>
  <c r="E2458" i="2"/>
  <c r="F2458" i="2"/>
  <c r="G2458" i="2"/>
  <c r="A2459" i="2"/>
  <c r="B2459" i="2"/>
  <c r="C2459" i="2"/>
  <c r="D2459" i="2"/>
  <c r="E2459" i="2"/>
  <c r="F2459" i="2"/>
  <c r="G2459" i="2"/>
  <c r="A2460" i="2"/>
  <c r="B2460" i="2"/>
  <c r="J2460" i="2" s="1"/>
  <c r="C2460" i="2"/>
  <c r="L2460" i="2" s="1"/>
  <c r="D2460" i="2"/>
  <c r="E2460" i="2"/>
  <c r="F2460" i="2"/>
  <c r="G2460" i="2"/>
  <c r="A2461" i="2"/>
  <c r="B2461" i="2"/>
  <c r="C2461" i="2"/>
  <c r="D2461" i="2"/>
  <c r="E2461" i="2"/>
  <c r="F2461" i="2"/>
  <c r="G2461" i="2"/>
  <c r="A2462" i="2"/>
  <c r="B2462" i="2"/>
  <c r="C2462" i="2"/>
  <c r="L2462" i="2" s="1"/>
  <c r="D2462" i="2"/>
  <c r="E2462" i="2"/>
  <c r="F2462" i="2"/>
  <c r="G2462" i="2"/>
  <c r="A2463" i="2"/>
  <c r="B2463" i="2"/>
  <c r="C2463" i="2"/>
  <c r="D2463" i="2"/>
  <c r="E2463" i="2"/>
  <c r="F2463" i="2"/>
  <c r="G2463" i="2"/>
  <c r="A2464" i="2"/>
  <c r="B2464" i="2"/>
  <c r="C2464" i="2"/>
  <c r="L2464" i="2" s="1"/>
  <c r="D2464" i="2"/>
  <c r="E2464" i="2"/>
  <c r="F2464" i="2"/>
  <c r="G2464" i="2"/>
  <c r="A2465" i="2"/>
  <c r="B2465" i="2"/>
  <c r="C2465" i="2"/>
  <c r="D2465" i="2"/>
  <c r="E2465" i="2"/>
  <c r="F2465" i="2"/>
  <c r="G2465" i="2"/>
  <c r="A2466" i="2"/>
  <c r="B2466" i="2"/>
  <c r="C2466" i="2"/>
  <c r="L2466" i="2" s="1"/>
  <c r="D2466" i="2"/>
  <c r="E2466" i="2"/>
  <c r="F2466" i="2"/>
  <c r="G2466" i="2"/>
  <c r="A2467" i="2"/>
  <c r="B2467" i="2"/>
  <c r="C2467" i="2"/>
  <c r="D2467" i="2"/>
  <c r="E2467" i="2"/>
  <c r="F2467" i="2"/>
  <c r="G2467" i="2"/>
  <c r="A2468" i="2"/>
  <c r="B2468" i="2"/>
  <c r="C2468" i="2"/>
  <c r="L2468" i="2" s="1"/>
  <c r="D2468" i="2"/>
  <c r="E2468" i="2"/>
  <c r="F2468" i="2"/>
  <c r="G2468" i="2"/>
  <c r="A2469" i="2"/>
  <c r="B2469" i="2"/>
  <c r="C2469" i="2"/>
  <c r="D2469" i="2"/>
  <c r="E2469" i="2"/>
  <c r="F2469" i="2"/>
  <c r="G2469" i="2"/>
  <c r="A2470" i="2"/>
  <c r="B2470" i="2"/>
  <c r="C2470" i="2"/>
  <c r="L2470" i="2" s="1"/>
  <c r="D2470" i="2"/>
  <c r="E2470" i="2"/>
  <c r="F2470" i="2"/>
  <c r="G2470" i="2"/>
  <c r="A2471" i="2"/>
  <c r="B2471" i="2"/>
  <c r="C2471" i="2"/>
  <c r="D2471" i="2"/>
  <c r="E2471" i="2"/>
  <c r="F2471" i="2"/>
  <c r="G2471" i="2"/>
  <c r="A2472" i="2"/>
  <c r="B2472" i="2"/>
  <c r="C2472" i="2"/>
  <c r="L2472" i="2" s="1"/>
  <c r="D2472" i="2"/>
  <c r="E2472" i="2"/>
  <c r="F2472" i="2"/>
  <c r="G2472" i="2"/>
  <c r="A2473" i="2"/>
  <c r="B2473" i="2"/>
  <c r="C2473" i="2"/>
  <c r="D2473" i="2"/>
  <c r="E2473" i="2"/>
  <c r="F2473" i="2"/>
  <c r="G2473" i="2"/>
  <c r="A2474" i="2"/>
  <c r="B2474" i="2"/>
  <c r="C2474" i="2"/>
  <c r="L2474" i="2" s="1"/>
  <c r="D2474" i="2"/>
  <c r="E2474" i="2"/>
  <c r="F2474" i="2"/>
  <c r="G2474" i="2"/>
  <c r="A2475" i="2"/>
  <c r="B2475" i="2"/>
  <c r="H2475" i="2" s="1" a="1"/>
  <c r="H2475" i="2" s="1"/>
  <c r="C2475" i="2"/>
  <c r="D2475" i="2"/>
  <c r="E2475" i="2"/>
  <c r="F2475" i="2"/>
  <c r="G2475" i="2"/>
  <c r="A2476" i="2"/>
  <c r="B2476" i="2"/>
  <c r="C2476" i="2"/>
  <c r="L2476" i="2" s="1"/>
  <c r="D2476" i="2"/>
  <c r="E2476" i="2"/>
  <c r="F2476" i="2"/>
  <c r="G2476" i="2"/>
  <c r="A2477" i="2"/>
  <c r="B2477" i="2"/>
  <c r="C2477" i="2"/>
  <c r="D2477" i="2"/>
  <c r="E2477" i="2"/>
  <c r="F2477" i="2"/>
  <c r="G2477" i="2"/>
  <c r="A2478" i="2"/>
  <c r="B2478" i="2"/>
  <c r="C2478" i="2"/>
  <c r="L2478" i="2" s="1"/>
  <c r="D2478" i="2"/>
  <c r="E2478" i="2"/>
  <c r="F2478" i="2"/>
  <c r="G2478" i="2"/>
  <c r="A2479" i="2"/>
  <c r="B2479" i="2"/>
  <c r="C2479" i="2"/>
  <c r="D2479" i="2"/>
  <c r="E2479" i="2"/>
  <c r="F2479" i="2"/>
  <c r="G2479" i="2"/>
  <c r="A2480" i="2"/>
  <c r="B2480" i="2"/>
  <c r="C2480" i="2"/>
  <c r="L2480" i="2" s="1"/>
  <c r="D2480" i="2"/>
  <c r="E2480" i="2"/>
  <c r="F2480" i="2"/>
  <c r="G2480" i="2"/>
  <c r="A2481" i="2"/>
  <c r="B2481" i="2"/>
  <c r="C2481" i="2"/>
  <c r="D2481" i="2"/>
  <c r="E2481" i="2"/>
  <c r="F2481" i="2"/>
  <c r="G2481" i="2"/>
  <c r="A2482" i="2"/>
  <c r="B2482" i="2"/>
  <c r="C2482" i="2"/>
  <c r="L2482" i="2" s="1"/>
  <c r="D2482" i="2"/>
  <c r="E2482" i="2"/>
  <c r="F2482" i="2"/>
  <c r="G2482" i="2"/>
  <c r="A2483" i="2"/>
  <c r="B2483" i="2"/>
  <c r="C2483" i="2"/>
  <c r="D2483" i="2"/>
  <c r="E2483" i="2"/>
  <c r="F2483" i="2"/>
  <c r="G2483" i="2"/>
  <c r="A2484" i="2"/>
  <c r="B2484" i="2"/>
  <c r="C2484" i="2"/>
  <c r="D2484" i="2"/>
  <c r="E2484" i="2"/>
  <c r="F2484" i="2"/>
  <c r="G2484" i="2"/>
  <c r="A2485" i="2"/>
  <c r="B2485" i="2"/>
  <c r="C2485" i="2"/>
  <c r="D2485" i="2"/>
  <c r="E2485" i="2"/>
  <c r="F2485" i="2"/>
  <c r="G2485" i="2"/>
  <c r="A2486" i="2"/>
  <c r="B2486" i="2"/>
  <c r="C2486" i="2"/>
  <c r="L2486" i="2" s="1"/>
  <c r="D2486" i="2"/>
  <c r="E2486" i="2"/>
  <c r="F2486" i="2"/>
  <c r="G2486" i="2"/>
  <c r="A2487" i="2"/>
  <c r="B2487" i="2"/>
  <c r="J2487" i="2" s="1"/>
  <c r="C2487" i="2"/>
  <c r="D2487" i="2"/>
  <c r="E2487" i="2"/>
  <c r="F2487" i="2"/>
  <c r="G2487" i="2"/>
  <c r="A2488" i="2"/>
  <c r="B2488" i="2"/>
  <c r="C2488" i="2"/>
  <c r="L2488" i="2" s="1"/>
  <c r="D2488" i="2"/>
  <c r="E2488" i="2"/>
  <c r="F2488" i="2"/>
  <c r="G2488" i="2"/>
  <c r="A2489" i="2"/>
  <c r="B2489" i="2"/>
  <c r="J2489" i="2" s="1"/>
  <c r="C2489" i="2"/>
  <c r="D2489" i="2"/>
  <c r="E2489" i="2"/>
  <c r="F2489" i="2"/>
  <c r="G2489" i="2"/>
  <c r="A2490" i="2"/>
  <c r="B2490" i="2"/>
  <c r="C2490" i="2"/>
  <c r="L2490" i="2" s="1"/>
  <c r="D2490" i="2"/>
  <c r="E2490" i="2"/>
  <c r="F2490" i="2"/>
  <c r="G2490" i="2"/>
  <c r="A2491" i="2"/>
  <c r="B2491" i="2"/>
  <c r="C2491" i="2"/>
  <c r="D2491" i="2"/>
  <c r="E2491" i="2"/>
  <c r="F2491" i="2"/>
  <c r="G2491" i="2"/>
  <c r="A2492" i="2"/>
  <c r="B2492" i="2"/>
  <c r="C2492" i="2"/>
  <c r="D2492" i="2"/>
  <c r="E2492" i="2"/>
  <c r="F2492" i="2"/>
  <c r="G2492" i="2"/>
  <c r="A2493" i="2"/>
  <c r="B2493" i="2"/>
  <c r="H2493" i="2" s="1" a="1"/>
  <c r="H2493" i="2" s="1"/>
  <c r="C2493" i="2"/>
  <c r="D2493" i="2"/>
  <c r="E2493" i="2"/>
  <c r="F2493" i="2"/>
  <c r="G2493" i="2"/>
  <c r="A2494" i="2"/>
  <c r="B2494" i="2"/>
  <c r="J2494" i="2" s="1"/>
  <c r="C2494" i="2"/>
  <c r="L2494" i="2" s="1"/>
  <c r="D2494" i="2"/>
  <c r="E2494" i="2"/>
  <c r="F2494" i="2"/>
  <c r="G2494" i="2"/>
  <c r="A2495" i="2"/>
  <c r="B2495" i="2"/>
  <c r="C2495" i="2"/>
  <c r="D2495" i="2"/>
  <c r="E2495" i="2"/>
  <c r="F2495" i="2"/>
  <c r="G2495" i="2"/>
  <c r="A2496" i="2"/>
  <c r="B2496" i="2"/>
  <c r="C2496" i="2"/>
  <c r="L2496" i="2" s="1"/>
  <c r="D2496" i="2"/>
  <c r="E2496" i="2"/>
  <c r="F2496" i="2"/>
  <c r="G2496" i="2"/>
  <c r="A2497" i="2"/>
  <c r="B2497" i="2"/>
  <c r="C2497" i="2"/>
  <c r="D2497" i="2"/>
  <c r="E2497" i="2"/>
  <c r="F2497" i="2"/>
  <c r="G2497" i="2"/>
  <c r="A2498" i="2"/>
  <c r="B2498" i="2"/>
  <c r="C2498" i="2"/>
  <c r="L2498" i="2" s="1"/>
  <c r="D2498" i="2"/>
  <c r="E2498" i="2"/>
  <c r="F2498" i="2"/>
  <c r="G2498" i="2"/>
  <c r="A2499" i="2"/>
  <c r="B2499" i="2"/>
  <c r="C2499" i="2"/>
  <c r="D2499" i="2"/>
  <c r="E2499" i="2"/>
  <c r="F2499" i="2"/>
  <c r="G2499" i="2"/>
  <c r="A2500" i="2"/>
  <c r="B2500" i="2"/>
  <c r="C2500" i="2"/>
  <c r="D2500" i="2"/>
  <c r="E2500" i="2"/>
  <c r="F2500" i="2"/>
  <c r="G2500" i="2"/>
  <c r="A2501" i="2"/>
  <c r="B2501" i="2"/>
  <c r="H2501" i="2" s="1" a="1"/>
  <c r="H2501" i="2" s="1"/>
  <c r="C2501" i="2"/>
  <c r="D2501" i="2"/>
  <c r="E2501" i="2"/>
  <c r="F2501" i="2"/>
  <c r="G2501" i="2"/>
  <c r="A2502" i="2"/>
  <c r="B2502" i="2"/>
  <c r="C2502" i="2"/>
  <c r="L2502" i="2" s="1"/>
  <c r="D2502" i="2"/>
  <c r="E2502" i="2"/>
  <c r="F2502" i="2"/>
  <c r="G2502" i="2"/>
  <c r="A2503" i="2"/>
  <c r="B2503" i="2"/>
  <c r="C2503" i="2"/>
  <c r="D2503" i="2"/>
  <c r="E2503" i="2"/>
  <c r="F2503" i="2"/>
  <c r="G2503" i="2"/>
  <c r="A2504" i="2"/>
  <c r="B2504" i="2"/>
  <c r="C2504" i="2"/>
  <c r="L2504" i="2" s="1"/>
  <c r="D2504" i="2"/>
  <c r="E2504" i="2"/>
  <c r="F2504" i="2"/>
  <c r="G2504" i="2"/>
  <c r="A2505" i="2"/>
  <c r="B2505" i="2"/>
  <c r="C2505" i="2"/>
  <c r="D2505" i="2"/>
  <c r="E2505" i="2"/>
  <c r="F2505" i="2"/>
  <c r="G2505" i="2"/>
  <c r="A2506" i="2"/>
  <c r="B2506" i="2"/>
  <c r="C2506" i="2"/>
  <c r="L2506" i="2" s="1"/>
  <c r="D2506" i="2"/>
  <c r="E2506" i="2"/>
  <c r="F2506" i="2"/>
  <c r="G2506" i="2"/>
  <c r="A2507" i="2"/>
  <c r="B2507" i="2"/>
  <c r="C2507" i="2"/>
  <c r="D2507" i="2"/>
  <c r="E2507" i="2"/>
  <c r="F2507" i="2"/>
  <c r="G2507" i="2"/>
  <c r="A2508" i="2"/>
  <c r="B2508" i="2"/>
  <c r="C2508" i="2"/>
  <c r="D2508" i="2"/>
  <c r="E2508" i="2"/>
  <c r="F2508" i="2"/>
  <c r="G2508" i="2"/>
  <c r="A2509" i="2"/>
  <c r="B2509" i="2"/>
  <c r="J2509" i="2" s="1"/>
  <c r="C2509" i="2"/>
  <c r="D2509" i="2"/>
  <c r="E2509" i="2"/>
  <c r="F2509" i="2"/>
  <c r="G2509" i="2"/>
  <c r="A2510" i="2"/>
  <c r="B2510" i="2"/>
  <c r="C2510" i="2"/>
  <c r="L2510" i="2" s="1"/>
  <c r="D2510" i="2"/>
  <c r="E2510" i="2"/>
  <c r="F2510" i="2"/>
  <c r="G2510" i="2"/>
  <c r="A2511" i="2"/>
  <c r="B2511" i="2"/>
  <c r="C2511" i="2"/>
  <c r="D2511" i="2"/>
  <c r="E2511" i="2"/>
  <c r="F2511" i="2"/>
  <c r="G2511" i="2"/>
  <c r="A2512" i="2"/>
  <c r="B2512" i="2"/>
  <c r="C2512" i="2"/>
  <c r="L2512" i="2" s="1"/>
  <c r="D2512" i="2"/>
  <c r="E2512" i="2"/>
  <c r="F2512" i="2"/>
  <c r="G2512" i="2"/>
  <c r="A2513" i="2"/>
  <c r="B2513" i="2"/>
  <c r="C2513" i="2"/>
  <c r="D2513" i="2"/>
  <c r="E2513" i="2"/>
  <c r="F2513" i="2"/>
  <c r="G2513" i="2"/>
  <c r="A2514" i="2"/>
  <c r="B2514" i="2"/>
  <c r="C2514" i="2"/>
  <c r="L2514" i="2" s="1"/>
  <c r="D2514" i="2"/>
  <c r="E2514" i="2"/>
  <c r="F2514" i="2"/>
  <c r="G2514" i="2"/>
  <c r="A2515" i="2"/>
  <c r="B2515" i="2"/>
  <c r="C2515" i="2"/>
  <c r="D2515" i="2"/>
  <c r="E2515" i="2"/>
  <c r="F2515" i="2"/>
  <c r="G2515" i="2"/>
  <c r="A2516" i="2"/>
  <c r="B2516" i="2"/>
  <c r="C2516" i="2"/>
  <c r="D2516" i="2"/>
  <c r="E2516" i="2"/>
  <c r="F2516" i="2"/>
  <c r="G2516" i="2"/>
  <c r="A2517" i="2"/>
  <c r="B2517" i="2"/>
  <c r="C2517" i="2"/>
  <c r="D2517" i="2"/>
  <c r="E2517" i="2"/>
  <c r="F2517" i="2"/>
  <c r="G2517" i="2"/>
  <c r="A2518" i="2"/>
  <c r="B2518" i="2"/>
  <c r="C2518" i="2"/>
  <c r="L2518" i="2" s="1"/>
  <c r="D2518" i="2"/>
  <c r="E2518" i="2"/>
  <c r="F2518" i="2"/>
  <c r="G2518" i="2"/>
  <c r="A2519" i="2"/>
  <c r="B2519" i="2"/>
  <c r="C2519" i="2"/>
  <c r="D2519" i="2"/>
  <c r="E2519" i="2"/>
  <c r="F2519" i="2"/>
  <c r="G2519" i="2"/>
  <c r="A2520" i="2"/>
  <c r="B2520" i="2"/>
  <c r="C2520" i="2"/>
  <c r="L2520" i="2" s="1"/>
  <c r="D2520" i="2"/>
  <c r="E2520" i="2"/>
  <c r="F2520" i="2"/>
  <c r="G2520" i="2"/>
  <c r="A2521" i="2"/>
  <c r="B2521" i="2"/>
  <c r="C2521" i="2"/>
  <c r="D2521" i="2"/>
  <c r="E2521" i="2"/>
  <c r="F2521" i="2"/>
  <c r="G2521" i="2"/>
  <c r="A2522" i="2"/>
  <c r="B2522" i="2"/>
  <c r="C2522" i="2"/>
  <c r="L2522" i="2" s="1"/>
  <c r="D2522" i="2"/>
  <c r="E2522" i="2"/>
  <c r="F2522" i="2"/>
  <c r="G2522" i="2"/>
  <c r="A2523" i="2"/>
  <c r="B2523" i="2"/>
  <c r="C2523" i="2"/>
  <c r="D2523" i="2"/>
  <c r="E2523" i="2"/>
  <c r="F2523" i="2"/>
  <c r="G2523" i="2"/>
  <c r="A2524" i="2"/>
  <c r="B2524" i="2"/>
  <c r="C2524" i="2"/>
  <c r="D2524" i="2"/>
  <c r="E2524" i="2"/>
  <c r="F2524" i="2"/>
  <c r="G2524" i="2"/>
  <c r="A2525" i="2"/>
  <c r="B2525" i="2"/>
  <c r="C2525" i="2"/>
  <c r="D2525" i="2"/>
  <c r="E2525" i="2"/>
  <c r="F2525" i="2"/>
  <c r="G2525" i="2"/>
  <c r="A2526" i="2"/>
  <c r="B2526" i="2"/>
  <c r="C2526" i="2"/>
  <c r="L2526" i="2" s="1"/>
  <c r="D2526" i="2"/>
  <c r="E2526" i="2"/>
  <c r="F2526" i="2"/>
  <c r="G2526" i="2"/>
  <c r="A2527" i="2"/>
  <c r="B2527" i="2"/>
  <c r="C2527" i="2"/>
  <c r="D2527" i="2"/>
  <c r="E2527" i="2"/>
  <c r="F2527" i="2"/>
  <c r="G2527" i="2"/>
  <c r="A2528" i="2"/>
  <c r="B2528" i="2"/>
  <c r="C2528" i="2"/>
  <c r="L2528" i="2" s="1"/>
  <c r="D2528" i="2"/>
  <c r="E2528" i="2"/>
  <c r="F2528" i="2"/>
  <c r="G2528" i="2"/>
  <c r="A2529" i="2"/>
  <c r="B2529" i="2"/>
  <c r="C2529" i="2"/>
  <c r="D2529" i="2"/>
  <c r="E2529" i="2"/>
  <c r="F2529" i="2"/>
  <c r="G2529" i="2"/>
  <c r="A2530" i="2"/>
  <c r="B2530" i="2"/>
  <c r="C2530" i="2"/>
  <c r="L2530" i="2" s="1"/>
  <c r="D2530" i="2"/>
  <c r="E2530" i="2"/>
  <c r="F2530" i="2"/>
  <c r="G2530" i="2"/>
  <c r="A2531" i="2"/>
  <c r="B2531" i="2"/>
  <c r="C2531" i="2"/>
  <c r="D2531" i="2"/>
  <c r="E2531" i="2"/>
  <c r="F2531" i="2"/>
  <c r="G2531" i="2"/>
  <c r="A2532" i="2"/>
  <c r="B2532" i="2"/>
  <c r="C2532" i="2"/>
  <c r="D2532" i="2"/>
  <c r="E2532" i="2"/>
  <c r="F2532" i="2"/>
  <c r="G2532" i="2"/>
  <c r="A2533" i="2"/>
  <c r="B2533" i="2"/>
  <c r="C2533" i="2"/>
  <c r="D2533" i="2"/>
  <c r="E2533" i="2"/>
  <c r="F2533" i="2"/>
  <c r="G2533" i="2"/>
  <c r="A2534" i="2"/>
  <c r="B2534" i="2"/>
  <c r="C2534" i="2"/>
  <c r="L2534" i="2" s="1"/>
  <c r="D2534" i="2"/>
  <c r="E2534" i="2"/>
  <c r="F2534" i="2"/>
  <c r="G2534" i="2"/>
  <c r="A2535" i="2"/>
  <c r="B2535" i="2"/>
  <c r="C2535" i="2"/>
  <c r="D2535" i="2"/>
  <c r="E2535" i="2"/>
  <c r="F2535" i="2"/>
  <c r="G2535" i="2"/>
  <c r="A2536" i="2"/>
  <c r="B2536" i="2"/>
  <c r="C2536" i="2"/>
  <c r="L2536" i="2" s="1"/>
  <c r="D2536" i="2"/>
  <c r="E2536" i="2"/>
  <c r="F2536" i="2"/>
  <c r="G2536" i="2"/>
  <c r="A2537" i="2"/>
  <c r="B2537" i="2"/>
  <c r="C2537" i="2"/>
  <c r="D2537" i="2"/>
  <c r="E2537" i="2"/>
  <c r="F2537" i="2"/>
  <c r="G2537" i="2"/>
  <c r="A2538" i="2"/>
  <c r="B2538" i="2"/>
  <c r="C2538" i="2"/>
  <c r="L2538" i="2" s="1"/>
  <c r="D2538" i="2"/>
  <c r="E2538" i="2"/>
  <c r="F2538" i="2"/>
  <c r="G2538" i="2"/>
  <c r="A2539" i="2"/>
  <c r="B2539" i="2"/>
  <c r="C2539" i="2"/>
  <c r="D2539" i="2"/>
  <c r="E2539" i="2"/>
  <c r="F2539" i="2"/>
  <c r="G2539" i="2"/>
  <c r="A2540" i="2"/>
  <c r="B2540" i="2"/>
  <c r="C2540" i="2"/>
  <c r="D2540" i="2"/>
  <c r="E2540" i="2"/>
  <c r="F2540" i="2"/>
  <c r="G2540" i="2"/>
  <c r="A2541" i="2"/>
  <c r="B2541" i="2"/>
  <c r="C2541" i="2"/>
  <c r="D2541" i="2"/>
  <c r="E2541" i="2"/>
  <c r="F2541" i="2"/>
  <c r="G2541" i="2"/>
  <c r="A2542" i="2"/>
  <c r="B2542" i="2"/>
  <c r="C2542" i="2"/>
  <c r="L2542" i="2" s="1"/>
  <c r="D2542" i="2"/>
  <c r="E2542" i="2"/>
  <c r="F2542" i="2"/>
  <c r="G2542" i="2"/>
  <c r="A2543" i="2"/>
  <c r="B2543" i="2"/>
  <c r="C2543" i="2"/>
  <c r="D2543" i="2"/>
  <c r="E2543" i="2"/>
  <c r="F2543" i="2"/>
  <c r="G2543" i="2"/>
  <c r="A2544" i="2"/>
  <c r="B2544" i="2"/>
  <c r="C2544" i="2"/>
  <c r="L2544" i="2" s="1"/>
  <c r="D2544" i="2"/>
  <c r="E2544" i="2"/>
  <c r="F2544" i="2"/>
  <c r="G2544" i="2"/>
  <c r="A2545" i="2"/>
  <c r="B2545" i="2"/>
  <c r="J2545" i="2" s="1"/>
  <c r="C2545" i="2"/>
  <c r="D2545" i="2"/>
  <c r="E2545" i="2"/>
  <c r="F2545" i="2"/>
  <c r="G2545" i="2"/>
  <c r="A2546" i="2"/>
  <c r="B2546" i="2"/>
  <c r="C2546" i="2"/>
  <c r="L2546" i="2" s="1"/>
  <c r="D2546" i="2"/>
  <c r="E2546" i="2"/>
  <c r="F2546" i="2"/>
  <c r="G2546" i="2"/>
  <c r="A2547" i="2"/>
  <c r="B2547" i="2"/>
  <c r="C2547" i="2"/>
  <c r="D2547" i="2"/>
  <c r="E2547" i="2"/>
  <c r="F2547" i="2"/>
  <c r="G2547" i="2"/>
  <c r="A2548" i="2"/>
  <c r="B2548" i="2"/>
  <c r="C2548" i="2"/>
  <c r="D2548" i="2"/>
  <c r="E2548" i="2"/>
  <c r="F2548" i="2"/>
  <c r="G2548" i="2"/>
  <c r="A2549" i="2"/>
  <c r="B2549" i="2"/>
  <c r="C2549" i="2"/>
  <c r="D2549" i="2"/>
  <c r="E2549" i="2"/>
  <c r="F2549" i="2"/>
  <c r="G2549" i="2"/>
  <c r="A2550" i="2"/>
  <c r="B2550" i="2"/>
  <c r="C2550" i="2"/>
  <c r="L2550" i="2" s="1"/>
  <c r="D2550" i="2"/>
  <c r="E2550" i="2"/>
  <c r="F2550" i="2"/>
  <c r="G2550" i="2"/>
  <c r="A2551" i="2"/>
  <c r="B2551" i="2"/>
  <c r="J2551" i="2" s="1"/>
  <c r="C2551" i="2"/>
  <c r="D2551" i="2"/>
  <c r="E2551" i="2"/>
  <c r="F2551" i="2"/>
  <c r="G2551" i="2"/>
  <c r="A2552" i="2"/>
  <c r="B2552" i="2"/>
  <c r="C2552" i="2"/>
  <c r="L2552" i="2" s="1"/>
  <c r="D2552" i="2"/>
  <c r="E2552" i="2"/>
  <c r="F2552" i="2"/>
  <c r="G2552" i="2"/>
  <c r="A2553" i="2"/>
  <c r="B2553" i="2"/>
  <c r="C2553" i="2"/>
  <c r="D2553" i="2"/>
  <c r="E2553" i="2"/>
  <c r="F2553" i="2"/>
  <c r="G2553" i="2"/>
  <c r="A2554" i="2"/>
  <c r="B2554" i="2"/>
  <c r="C2554" i="2"/>
  <c r="L2554" i="2" s="1"/>
  <c r="D2554" i="2"/>
  <c r="E2554" i="2"/>
  <c r="F2554" i="2"/>
  <c r="G2554" i="2"/>
  <c r="A2555" i="2"/>
  <c r="B2555" i="2"/>
  <c r="C2555" i="2"/>
  <c r="D2555" i="2"/>
  <c r="E2555" i="2"/>
  <c r="F2555" i="2"/>
  <c r="G2555" i="2"/>
  <c r="A2556" i="2"/>
  <c r="B2556" i="2"/>
  <c r="J2556" i="2" s="1"/>
  <c r="C2556" i="2"/>
  <c r="D2556" i="2"/>
  <c r="E2556" i="2"/>
  <c r="F2556" i="2"/>
  <c r="G2556" i="2"/>
  <c r="A2557" i="2"/>
  <c r="B2557" i="2"/>
  <c r="C2557" i="2"/>
  <c r="D2557" i="2"/>
  <c r="E2557" i="2"/>
  <c r="F2557" i="2"/>
  <c r="G2557" i="2"/>
  <c r="A2558" i="2"/>
  <c r="B2558" i="2"/>
  <c r="C2558" i="2"/>
  <c r="L2558" i="2" s="1"/>
  <c r="D2558" i="2"/>
  <c r="E2558" i="2"/>
  <c r="F2558" i="2"/>
  <c r="G2558" i="2"/>
  <c r="A2559" i="2"/>
  <c r="B2559" i="2"/>
  <c r="C2559" i="2"/>
  <c r="D2559" i="2"/>
  <c r="E2559" i="2"/>
  <c r="F2559" i="2"/>
  <c r="G2559" i="2"/>
  <c r="A2560" i="2"/>
  <c r="B2560" i="2"/>
  <c r="C2560" i="2"/>
  <c r="L2560" i="2" s="1"/>
  <c r="D2560" i="2"/>
  <c r="E2560" i="2"/>
  <c r="F2560" i="2"/>
  <c r="G2560" i="2"/>
  <c r="A2561" i="2"/>
  <c r="B2561" i="2"/>
  <c r="J2561" i="2" s="1"/>
  <c r="C2561" i="2"/>
  <c r="D2561" i="2"/>
  <c r="E2561" i="2"/>
  <c r="F2561" i="2"/>
  <c r="G2561" i="2"/>
  <c r="A2562" i="2"/>
  <c r="B2562" i="2"/>
  <c r="C2562" i="2"/>
  <c r="L2562" i="2" s="1"/>
  <c r="D2562" i="2"/>
  <c r="E2562" i="2"/>
  <c r="F2562" i="2"/>
  <c r="G2562" i="2"/>
  <c r="A2563" i="2"/>
  <c r="B2563" i="2"/>
  <c r="C2563" i="2"/>
  <c r="D2563" i="2"/>
  <c r="E2563" i="2"/>
  <c r="F2563" i="2"/>
  <c r="G2563" i="2"/>
  <c r="A2564" i="2"/>
  <c r="B2564" i="2"/>
  <c r="C2564" i="2"/>
  <c r="D2564" i="2"/>
  <c r="E2564" i="2"/>
  <c r="F2564" i="2"/>
  <c r="G2564" i="2"/>
  <c r="A2565" i="2"/>
  <c r="B2565" i="2"/>
  <c r="C2565" i="2"/>
  <c r="D2565" i="2"/>
  <c r="E2565" i="2"/>
  <c r="F2565" i="2"/>
  <c r="G2565" i="2"/>
  <c r="A2566" i="2"/>
  <c r="B2566" i="2"/>
  <c r="C2566" i="2"/>
  <c r="L2566" i="2" s="1"/>
  <c r="D2566" i="2"/>
  <c r="E2566" i="2"/>
  <c r="F2566" i="2"/>
  <c r="G2566" i="2"/>
  <c r="A2567" i="2"/>
  <c r="B2567" i="2"/>
  <c r="C2567" i="2"/>
  <c r="D2567" i="2"/>
  <c r="E2567" i="2"/>
  <c r="F2567" i="2"/>
  <c r="G2567" i="2"/>
  <c r="A2568" i="2"/>
  <c r="B2568" i="2"/>
  <c r="C2568" i="2"/>
  <c r="L2568" i="2" s="1"/>
  <c r="D2568" i="2"/>
  <c r="E2568" i="2"/>
  <c r="F2568" i="2"/>
  <c r="G2568" i="2"/>
  <c r="A2569" i="2"/>
  <c r="B2569" i="2"/>
  <c r="C2569" i="2"/>
  <c r="D2569" i="2"/>
  <c r="E2569" i="2"/>
  <c r="F2569" i="2"/>
  <c r="G2569" i="2"/>
  <c r="A2570" i="2"/>
  <c r="B2570" i="2"/>
  <c r="C2570" i="2"/>
  <c r="L2570" i="2" s="1"/>
  <c r="D2570" i="2"/>
  <c r="E2570" i="2"/>
  <c r="F2570" i="2"/>
  <c r="G2570" i="2"/>
  <c r="A2571" i="2"/>
  <c r="B2571" i="2"/>
  <c r="C2571" i="2"/>
  <c r="D2571" i="2"/>
  <c r="E2571" i="2"/>
  <c r="F2571" i="2"/>
  <c r="G2571" i="2"/>
  <c r="A2572" i="2"/>
  <c r="B2572" i="2"/>
  <c r="C2572" i="2"/>
  <c r="D2572" i="2"/>
  <c r="E2572" i="2"/>
  <c r="F2572" i="2"/>
  <c r="G2572" i="2"/>
  <c r="A2573" i="2"/>
  <c r="B2573" i="2"/>
  <c r="C2573" i="2"/>
  <c r="D2573" i="2"/>
  <c r="E2573" i="2"/>
  <c r="F2573" i="2"/>
  <c r="G2573" i="2"/>
  <c r="A2574" i="2"/>
  <c r="B2574" i="2"/>
  <c r="C2574" i="2"/>
  <c r="L2574" i="2" s="1"/>
  <c r="D2574" i="2"/>
  <c r="E2574" i="2"/>
  <c r="F2574" i="2"/>
  <c r="G2574" i="2"/>
  <c r="A2575" i="2"/>
  <c r="B2575" i="2"/>
  <c r="C2575" i="2"/>
  <c r="D2575" i="2"/>
  <c r="E2575" i="2"/>
  <c r="F2575" i="2"/>
  <c r="G2575" i="2"/>
  <c r="A2576" i="2"/>
  <c r="B2576" i="2"/>
  <c r="C2576" i="2"/>
  <c r="L2576" i="2" s="1"/>
  <c r="D2576" i="2"/>
  <c r="E2576" i="2"/>
  <c r="F2576" i="2"/>
  <c r="G2576" i="2"/>
  <c r="A2577" i="2"/>
  <c r="B2577" i="2"/>
  <c r="J2577" i="2" s="1"/>
  <c r="C2577" i="2"/>
  <c r="D2577" i="2"/>
  <c r="E2577" i="2"/>
  <c r="F2577" i="2"/>
  <c r="G2577" i="2"/>
  <c r="A2578" i="2"/>
  <c r="B2578" i="2"/>
  <c r="C2578" i="2"/>
  <c r="L2578" i="2" s="1"/>
  <c r="D2578" i="2"/>
  <c r="E2578" i="2"/>
  <c r="F2578" i="2"/>
  <c r="G2578" i="2"/>
  <c r="A2579" i="2"/>
  <c r="B2579" i="2"/>
  <c r="C2579" i="2"/>
  <c r="D2579" i="2"/>
  <c r="E2579" i="2"/>
  <c r="F2579" i="2"/>
  <c r="G2579" i="2"/>
  <c r="A2580" i="2"/>
  <c r="B2580" i="2"/>
  <c r="J2580" i="2" s="1"/>
  <c r="C2580" i="2"/>
  <c r="D2580" i="2"/>
  <c r="E2580" i="2"/>
  <c r="F2580" i="2"/>
  <c r="G2580" i="2"/>
  <c r="A2581" i="2"/>
  <c r="B2581" i="2"/>
  <c r="C2581" i="2"/>
  <c r="D2581" i="2"/>
  <c r="E2581" i="2"/>
  <c r="F2581" i="2"/>
  <c r="G2581" i="2"/>
  <c r="A2582" i="2"/>
  <c r="B2582" i="2"/>
  <c r="J2582" i="2" s="1"/>
  <c r="C2582" i="2"/>
  <c r="L2582" i="2" s="1"/>
  <c r="D2582" i="2"/>
  <c r="E2582" i="2"/>
  <c r="F2582" i="2"/>
  <c r="G2582" i="2"/>
  <c r="A2583" i="2"/>
  <c r="B2583" i="2"/>
  <c r="C2583" i="2"/>
  <c r="D2583" i="2"/>
  <c r="E2583" i="2"/>
  <c r="F2583" i="2"/>
  <c r="G2583" i="2"/>
  <c r="A2584" i="2"/>
  <c r="B2584" i="2"/>
  <c r="C2584" i="2"/>
  <c r="L2584" i="2" s="1"/>
  <c r="D2584" i="2"/>
  <c r="E2584" i="2"/>
  <c r="F2584" i="2"/>
  <c r="G2584" i="2"/>
  <c r="A2585" i="2"/>
  <c r="B2585" i="2"/>
  <c r="C2585" i="2"/>
  <c r="D2585" i="2"/>
  <c r="E2585" i="2"/>
  <c r="F2585" i="2"/>
  <c r="G2585" i="2"/>
  <c r="A2586" i="2"/>
  <c r="B2586" i="2"/>
  <c r="C2586" i="2"/>
  <c r="L2586" i="2" s="1"/>
  <c r="D2586" i="2"/>
  <c r="E2586" i="2"/>
  <c r="F2586" i="2"/>
  <c r="G2586" i="2"/>
  <c r="A2587" i="2"/>
  <c r="B2587" i="2"/>
  <c r="C2587" i="2"/>
  <c r="D2587" i="2"/>
  <c r="E2587" i="2"/>
  <c r="F2587" i="2"/>
  <c r="G2587" i="2"/>
  <c r="A2588" i="2"/>
  <c r="B2588" i="2"/>
  <c r="C2588" i="2"/>
  <c r="D2588" i="2"/>
  <c r="E2588" i="2"/>
  <c r="F2588" i="2"/>
  <c r="G2588" i="2"/>
  <c r="A2589" i="2"/>
  <c r="B2589" i="2"/>
  <c r="C2589" i="2"/>
  <c r="D2589" i="2"/>
  <c r="E2589" i="2"/>
  <c r="F2589" i="2"/>
  <c r="G2589" i="2"/>
  <c r="A2590" i="2"/>
  <c r="B2590" i="2"/>
  <c r="C2590" i="2"/>
  <c r="L2590" i="2" s="1"/>
  <c r="D2590" i="2"/>
  <c r="E2590" i="2"/>
  <c r="F2590" i="2"/>
  <c r="G2590" i="2"/>
  <c r="A2591" i="2"/>
  <c r="B2591" i="2"/>
  <c r="C2591" i="2"/>
  <c r="D2591" i="2"/>
  <c r="E2591" i="2"/>
  <c r="F2591" i="2"/>
  <c r="G2591" i="2"/>
  <c r="A2592" i="2"/>
  <c r="B2592" i="2"/>
  <c r="C2592" i="2"/>
  <c r="L2592" i="2" s="1"/>
  <c r="D2592" i="2"/>
  <c r="E2592" i="2"/>
  <c r="F2592" i="2"/>
  <c r="G2592" i="2"/>
  <c r="A2593" i="2"/>
  <c r="B2593" i="2"/>
  <c r="J2593" i="2" s="1"/>
  <c r="C2593" i="2"/>
  <c r="D2593" i="2"/>
  <c r="E2593" i="2"/>
  <c r="F2593" i="2"/>
  <c r="G2593" i="2"/>
  <c r="A2594" i="2"/>
  <c r="B2594" i="2"/>
  <c r="C2594" i="2"/>
  <c r="L2594" i="2" s="1"/>
  <c r="D2594" i="2"/>
  <c r="E2594" i="2"/>
  <c r="F2594" i="2"/>
  <c r="G2594" i="2"/>
  <c r="A2595" i="2"/>
  <c r="B2595" i="2"/>
  <c r="C2595" i="2"/>
  <c r="D2595" i="2"/>
  <c r="E2595" i="2"/>
  <c r="F2595" i="2"/>
  <c r="G2595" i="2"/>
  <c r="A2596" i="2"/>
  <c r="B2596" i="2"/>
  <c r="C2596" i="2"/>
  <c r="D2596" i="2"/>
  <c r="E2596" i="2"/>
  <c r="F2596" i="2"/>
  <c r="G2596" i="2"/>
  <c r="A2597" i="2"/>
  <c r="B2597" i="2"/>
  <c r="J2597" i="2" s="1"/>
  <c r="C2597" i="2"/>
  <c r="D2597" i="2"/>
  <c r="E2597" i="2"/>
  <c r="F2597" i="2"/>
  <c r="G2597" i="2"/>
  <c r="A2598" i="2"/>
  <c r="B2598" i="2"/>
  <c r="C2598" i="2"/>
  <c r="L2598" i="2" s="1"/>
  <c r="D2598" i="2"/>
  <c r="E2598" i="2"/>
  <c r="F2598" i="2"/>
  <c r="G2598" i="2"/>
  <c r="A2599" i="2"/>
  <c r="B2599" i="2"/>
  <c r="C2599" i="2"/>
  <c r="D2599" i="2"/>
  <c r="E2599" i="2"/>
  <c r="F2599" i="2"/>
  <c r="G2599" i="2"/>
  <c r="A2600" i="2"/>
  <c r="B2600" i="2"/>
  <c r="C2600" i="2"/>
  <c r="L2600" i="2" s="1"/>
  <c r="D2600" i="2"/>
  <c r="E2600" i="2"/>
  <c r="F2600" i="2"/>
  <c r="G2600" i="2"/>
  <c r="A2601" i="2"/>
  <c r="B2601" i="2"/>
  <c r="C2601" i="2"/>
  <c r="D2601" i="2"/>
  <c r="E2601" i="2"/>
  <c r="F2601" i="2"/>
  <c r="G2601" i="2"/>
  <c r="A2602" i="2"/>
  <c r="B2602" i="2"/>
  <c r="C2602" i="2"/>
  <c r="L2602" i="2" s="1"/>
  <c r="D2602" i="2"/>
  <c r="E2602" i="2"/>
  <c r="F2602" i="2"/>
  <c r="G2602" i="2"/>
  <c r="A2603" i="2"/>
  <c r="B2603" i="2"/>
  <c r="J2603" i="2" s="1"/>
  <c r="C2603" i="2"/>
  <c r="D2603" i="2"/>
  <c r="E2603" i="2"/>
  <c r="F2603" i="2"/>
  <c r="G2603" i="2"/>
  <c r="A2604" i="2"/>
  <c r="B2604" i="2"/>
  <c r="C2604" i="2"/>
  <c r="D2604" i="2"/>
  <c r="E2604" i="2"/>
  <c r="F2604" i="2"/>
  <c r="G2604" i="2"/>
  <c r="A2605" i="2"/>
  <c r="B2605" i="2"/>
  <c r="C2605" i="2"/>
  <c r="D2605" i="2"/>
  <c r="E2605" i="2"/>
  <c r="F2605" i="2"/>
  <c r="G2605" i="2"/>
  <c r="A2606" i="2"/>
  <c r="B2606" i="2"/>
  <c r="C2606" i="2"/>
  <c r="L2606" i="2" s="1"/>
  <c r="D2606" i="2"/>
  <c r="E2606" i="2"/>
  <c r="F2606" i="2"/>
  <c r="G2606" i="2"/>
  <c r="A2607" i="2"/>
  <c r="B2607" i="2"/>
  <c r="C2607" i="2"/>
  <c r="D2607" i="2"/>
  <c r="E2607" i="2"/>
  <c r="F2607" i="2"/>
  <c r="G2607" i="2"/>
  <c r="A2608" i="2"/>
  <c r="B2608" i="2"/>
  <c r="C2608" i="2"/>
  <c r="L2608" i="2" s="1"/>
  <c r="D2608" i="2"/>
  <c r="E2608" i="2"/>
  <c r="F2608" i="2"/>
  <c r="G2608" i="2"/>
  <c r="A2609" i="2"/>
  <c r="B2609" i="2"/>
  <c r="C2609" i="2"/>
  <c r="D2609" i="2"/>
  <c r="E2609" i="2"/>
  <c r="F2609" i="2"/>
  <c r="G2609" i="2"/>
  <c r="A2610" i="2"/>
  <c r="B2610" i="2"/>
  <c r="C2610" i="2"/>
  <c r="L2610" i="2" s="1"/>
  <c r="D2610" i="2"/>
  <c r="E2610" i="2"/>
  <c r="F2610" i="2"/>
  <c r="G2610" i="2"/>
  <c r="A2611" i="2"/>
  <c r="B2611" i="2"/>
  <c r="C2611" i="2"/>
  <c r="D2611" i="2"/>
  <c r="E2611" i="2"/>
  <c r="F2611" i="2"/>
  <c r="G2611" i="2"/>
  <c r="A2612" i="2"/>
  <c r="B2612" i="2"/>
  <c r="C2612" i="2"/>
  <c r="D2612" i="2"/>
  <c r="E2612" i="2"/>
  <c r="F2612" i="2"/>
  <c r="G2612" i="2"/>
  <c r="A2613" i="2"/>
  <c r="B2613" i="2"/>
  <c r="C2613" i="2"/>
  <c r="D2613" i="2"/>
  <c r="E2613" i="2"/>
  <c r="F2613" i="2"/>
  <c r="G2613" i="2"/>
  <c r="A2614" i="2"/>
  <c r="B2614" i="2"/>
  <c r="C2614" i="2"/>
  <c r="L2614" i="2" s="1"/>
  <c r="D2614" i="2"/>
  <c r="E2614" i="2"/>
  <c r="F2614" i="2"/>
  <c r="G2614" i="2"/>
  <c r="A2615" i="2"/>
  <c r="B2615" i="2"/>
  <c r="C2615" i="2"/>
  <c r="D2615" i="2"/>
  <c r="E2615" i="2"/>
  <c r="F2615" i="2"/>
  <c r="G2615" i="2"/>
  <c r="A2616" i="2"/>
  <c r="B2616" i="2"/>
  <c r="J2616" i="2" s="1"/>
  <c r="C2616" i="2"/>
  <c r="L2616" i="2" s="1"/>
  <c r="D2616" i="2"/>
  <c r="E2616" i="2"/>
  <c r="F2616" i="2"/>
  <c r="G2616" i="2"/>
  <c r="A2617" i="2"/>
  <c r="B2617" i="2"/>
  <c r="C2617" i="2"/>
  <c r="D2617" i="2"/>
  <c r="E2617" i="2"/>
  <c r="F2617" i="2"/>
  <c r="G2617" i="2"/>
  <c r="A2618" i="2"/>
  <c r="B2618" i="2"/>
  <c r="C2618" i="2"/>
  <c r="L2618" i="2" s="1"/>
  <c r="D2618" i="2"/>
  <c r="E2618" i="2"/>
  <c r="F2618" i="2"/>
  <c r="G2618" i="2"/>
  <c r="A2619" i="2"/>
  <c r="B2619" i="2"/>
  <c r="C2619" i="2"/>
  <c r="D2619" i="2"/>
  <c r="E2619" i="2"/>
  <c r="F2619" i="2"/>
  <c r="G2619" i="2"/>
  <c r="A2620" i="2"/>
  <c r="B2620" i="2"/>
  <c r="C2620" i="2"/>
  <c r="D2620" i="2"/>
  <c r="E2620" i="2"/>
  <c r="F2620" i="2"/>
  <c r="G2620" i="2"/>
  <c r="A2621" i="2"/>
  <c r="B2621" i="2"/>
  <c r="C2621" i="2"/>
  <c r="D2621" i="2"/>
  <c r="E2621" i="2"/>
  <c r="F2621" i="2"/>
  <c r="G2621" i="2"/>
  <c r="A2622" i="2"/>
  <c r="B2622" i="2"/>
  <c r="C2622" i="2"/>
  <c r="L2622" i="2" s="1"/>
  <c r="D2622" i="2"/>
  <c r="E2622" i="2"/>
  <c r="F2622" i="2"/>
  <c r="G2622" i="2"/>
  <c r="A2623" i="2"/>
  <c r="B2623" i="2"/>
  <c r="C2623" i="2"/>
  <c r="D2623" i="2"/>
  <c r="E2623" i="2"/>
  <c r="F2623" i="2"/>
  <c r="G2623" i="2"/>
  <c r="A2624" i="2"/>
  <c r="B2624" i="2"/>
  <c r="C2624" i="2"/>
  <c r="L2624" i="2" s="1"/>
  <c r="D2624" i="2"/>
  <c r="E2624" i="2"/>
  <c r="F2624" i="2"/>
  <c r="G2624" i="2"/>
  <c r="A2625" i="2"/>
  <c r="B2625" i="2"/>
  <c r="C2625" i="2"/>
  <c r="D2625" i="2"/>
  <c r="E2625" i="2"/>
  <c r="F2625" i="2"/>
  <c r="G2625" i="2"/>
  <c r="A2626" i="2"/>
  <c r="B2626" i="2"/>
  <c r="C2626" i="2"/>
  <c r="L2626" i="2" s="1"/>
  <c r="D2626" i="2"/>
  <c r="E2626" i="2"/>
  <c r="F2626" i="2"/>
  <c r="G2626" i="2"/>
  <c r="A2627" i="2"/>
  <c r="B2627" i="2"/>
  <c r="J2627" i="2" s="1"/>
  <c r="C2627" i="2"/>
  <c r="D2627" i="2"/>
  <c r="E2627" i="2"/>
  <c r="F2627" i="2"/>
  <c r="G2627" i="2"/>
  <c r="A2628" i="2"/>
  <c r="B2628" i="2"/>
  <c r="C2628" i="2"/>
  <c r="D2628" i="2"/>
  <c r="E2628" i="2"/>
  <c r="F2628" i="2"/>
  <c r="G2628" i="2"/>
  <c r="A2629" i="2"/>
  <c r="B2629" i="2"/>
  <c r="C2629" i="2"/>
  <c r="D2629" i="2"/>
  <c r="E2629" i="2"/>
  <c r="F2629" i="2"/>
  <c r="G2629" i="2"/>
  <c r="A2630" i="2"/>
  <c r="B2630" i="2"/>
  <c r="J2630" i="2" s="1"/>
  <c r="C2630" i="2"/>
  <c r="L2630" i="2" s="1"/>
  <c r="D2630" i="2"/>
  <c r="E2630" i="2"/>
  <c r="F2630" i="2"/>
  <c r="G2630" i="2"/>
  <c r="A2631" i="2"/>
  <c r="B2631" i="2"/>
  <c r="C2631" i="2"/>
  <c r="D2631" i="2"/>
  <c r="E2631" i="2"/>
  <c r="F2631" i="2"/>
  <c r="G2631" i="2"/>
  <c r="A2632" i="2"/>
  <c r="B2632" i="2"/>
  <c r="C2632" i="2"/>
  <c r="L2632" i="2" s="1"/>
  <c r="D2632" i="2"/>
  <c r="E2632" i="2"/>
  <c r="F2632" i="2"/>
  <c r="G2632" i="2"/>
  <c r="A2633" i="2"/>
  <c r="B2633" i="2"/>
  <c r="C2633" i="2"/>
  <c r="D2633" i="2"/>
  <c r="E2633" i="2"/>
  <c r="F2633" i="2"/>
  <c r="G2633" i="2"/>
  <c r="A2634" i="2"/>
  <c r="B2634" i="2"/>
  <c r="C2634" i="2"/>
  <c r="L2634" i="2" s="1"/>
  <c r="D2634" i="2"/>
  <c r="E2634" i="2"/>
  <c r="F2634" i="2"/>
  <c r="G2634" i="2"/>
  <c r="A2635" i="2"/>
  <c r="B2635" i="2"/>
  <c r="C2635" i="2"/>
  <c r="D2635" i="2"/>
  <c r="E2635" i="2"/>
  <c r="F2635" i="2"/>
  <c r="G2635" i="2"/>
  <c r="A2636" i="2"/>
  <c r="B2636" i="2"/>
  <c r="C2636" i="2"/>
  <c r="D2636" i="2"/>
  <c r="E2636" i="2"/>
  <c r="F2636" i="2"/>
  <c r="G2636" i="2"/>
  <c r="A2637" i="2"/>
  <c r="B2637" i="2"/>
  <c r="C2637" i="2"/>
  <c r="D2637" i="2"/>
  <c r="E2637" i="2"/>
  <c r="F2637" i="2"/>
  <c r="G2637" i="2"/>
  <c r="A2638" i="2"/>
  <c r="B2638" i="2"/>
  <c r="C2638" i="2"/>
  <c r="L2638" i="2" s="1"/>
  <c r="D2638" i="2"/>
  <c r="E2638" i="2"/>
  <c r="F2638" i="2"/>
  <c r="G2638" i="2"/>
  <c r="A2639" i="2"/>
  <c r="B2639" i="2"/>
  <c r="C2639" i="2"/>
  <c r="D2639" i="2"/>
  <c r="E2639" i="2"/>
  <c r="F2639" i="2"/>
  <c r="G2639" i="2"/>
  <c r="A2640" i="2"/>
  <c r="B2640" i="2"/>
  <c r="C2640" i="2"/>
  <c r="L2640" i="2" s="1"/>
  <c r="D2640" i="2"/>
  <c r="E2640" i="2"/>
  <c r="F2640" i="2"/>
  <c r="G2640" i="2"/>
  <c r="A2641" i="2"/>
  <c r="B2641" i="2"/>
  <c r="C2641" i="2"/>
  <c r="D2641" i="2"/>
  <c r="E2641" i="2"/>
  <c r="F2641" i="2"/>
  <c r="G2641" i="2"/>
  <c r="A2642" i="2"/>
  <c r="B2642" i="2"/>
  <c r="C2642" i="2"/>
  <c r="L2642" i="2" s="1"/>
  <c r="D2642" i="2"/>
  <c r="E2642" i="2"/>
  <c r="F2642" i="2"/>
  <c r="G2642" i="2"/>
  <c r="A2643" i="2"/>
  <c r="B2643" i="2"/>
  <c r="C2643" i="2"/>
  <c r="D2643" i="2"/>
  <c r="E2643" i="2"/>
  <c r="F2643" i="2"/>
  <c r="G2643" i="2"/>
  <c r="A2644" i="2"/>
  <c r="B2644" i="2"/>
  <c r="C2644" i="2"/>
  <c r="D2644" i="2"/>
  <c r="E2644" i="2"/>
  <c r="F2644" i="2"/>
  <c r="G2644" i="2"/>
  <c r="A2645" i="2"/>
  <c r="B2645" i="2"/>
  <c r="C2645" i="2"/>
  <c r="D2645" i="2"/>
  <c r="E2645" i="2"/>
  <c r="F2645" i="2"/>
  <c r="G2645" i="2"/>
  <c r="A2646" i="2"/>
  <c r="B2646" i="2"/>
  <c r="C2646" i="2"/>
  <c r="L2646" i="2" s="1"/>
  <c r="D2646" i="2"/>
  <c r="E2646" i="2"/>
  <c r="F2646" i="2"/>
  <c r="G2646" i="2"/>
  <c r="A2647" i="2"/>
  <c r="B2647" i="2"/>
  <c r="C2647" i="2"/>
  <c r="D2647" i="2"/>
  <c r="E2647" i="2"/>
  <c r="F2647" i="2"/>
  <c r="G2647" i="2"/>
  <c r="A2648" i="2"/>
  <c r="B2648" i="2"/>
  <c r="C2648" i="2"/>
  <c r="L2648" i="2" s="1"/>
  <c r="D2648" i="2"/>
  <c r="E2648" i="2"/>
  <c r="F2648" i="2"/>
  <c r="G2648" i="2"/>
  <c r="A2649" i="2"/>
  <c r="B2649" i="2"/>
  <c r="C2649" i="2"/>
  <c r="D2649" i="2"/>
  <c r="E2649" i="2"/>
  <c r="F2649" i="2"/>
  <c r="G2649" i="2"/>
  <c r="A2650" i="2"/>
  <c r="B2650" i="2"/>
  <c r="J2650" i="2" s="1"/>
  <c r="C2650" i="2"/>
  <c r="L2650" i="2" s="1"/>
  <c r="D2650" i="2"/>
  <c r="E2650" i="2"/>
  <c r="F2650" i="2"/>
  <c r="G2650" i="2"/>
  <c r="A2651" i="2"/>
  <c r="B2651" i="2"/>
  <c r="C2651" i="2"/>
  <c r="D2651" i="2"/>
  <c r="E2651" i="2"/>
  <c r="F2651" i="2"/>
  <c r="G2651" i="2"/>
  <c r="A2652" i="2"/>
  <c r="B2652" i="2"/>
  <c r="C2652" i="2"/>
  <c r="D2652" i="2"/>
  <c r="E2652" i="2"/>
  <c r="F2652" i="2"/>
  <c r="G2652" i="2"/>
  <c r="A2653" i="2"/>
  <c r="B2653" i="2"/>
  <c r="C2653" i="2"/>
  <c r="D2653" i="2"/>
  <c r="E2653" i="2"/>
  <c r="F2653" i="2"/>
  <c r="G2653" i="2"/>
  <c r="A2654" i="2"/>
  <c r="B2654" i="2"/>
  <c r="C2654" i="2"/>
  <c r="L2654" i="2" s="1"/>
  <c r="D2654" i="2"/>
  <c r="E2654" i="2"/>
  <c r="F2654" i="2"/>
  <c r="G2654" i="2"/>
  <c r="A2655" i="2"/>
  <c r="B2655" i="2"/>
  <c r="C2655" i="2"/>
  <c r="D2655" i="2"/>
  <c r="E2655" i="2"/>
  <c r="F2655" i="2"/>
  <c r="G2655" i="2"/>
  <c r="A2656" i="2"/>
  <c r="B2656" i="2"/>
  <c r="C2656" i="2"/>
  <c r="L2656" i="2" s="1"/>
  <c r="D2656" i="2"/>
  <c r="E2656" i="2"/>
  <c r="F2656" i="2"/>
  <c r="G2656" i="2"/>
  <c r="A2657" i="2"/>
  <c r="B2657" i="2"/>
  <c r="C2657" i="2"/>
  <c r="D2657" i="2"/>
  <c r="E2657" i="2"/>
  <c r="F2657" i="2"/>
  <c r="G2657" i="2"/>
  <c r="A2658" i="2"/>
  <c r="B2658" i="2"/>
  <c r="C2658" i="2"/>
  <c r="L2658" i="2" s="1"/>
  <c r="D2658" i="2"/>
  <c r="E2658" i="2"/>
  <c r="F2658" i="2"/>
  <c r="G2658" i="2"/>
  <c r="A2659" i="2"/>
  <c r="B2659" i="2"/>
  <c r="C2659" i="2"/>
  <c r="D2659" i="2"/>
  <c r="E2659" i="2"/>
  <c r="F2659" i="2"/>
  <c r="G2659" i="2"/>
  <c r="A2660" i="2"/>
  <c r="B2660" i="2"/>
  <c r="C2660" i="2"/>
  <c r="D2660" i="2"/>
  <c r="E2660" i="2"/>
  <c r="F2660" i="2"/>
  <c r="G2660" i="2"/>
  <c r="A2661" i="2"/>
  <c r="B2661" i="2"/>
  <c r="C2661" i="2"/>
  <c r="D2661" i="2"/>
  <c r="E2661" i="2"/>
  <c r="F2661" i="2"/>
  <c r="G2661" i="2"/>
  <c r="A2662" i="2"/>
  <c r="B2662" i="2"/>
  <c r="C2662" i="2"/>
  <c r="L2662" i="2" s="1"/>
  <c r="D2662" i="2"/>
  <c r="E2662" i="2"/>
  <c r="F2662" i="2"/>
  <c r="G2662" i="2"/>
  <c r="A2663" i="2"/>
  <c r="B2663" i="2"/>
  <c r="C2663" i="2"/>
  <c r="D2663" i="2"/>
  <c r="E2663" i="2"/>
  <c r="F2663" i="2"/>
  <c r="G2663" i="2"/>
  <c r="A2664" i="2"/>
  <c r="B2664" i="2"/>
  <c r="C2664" i="2"/>
  <c r="L2664" i="2" s="1"/>
  <c r="D2664" i="2"/>
  <c r="E2664" i="2"/>
  <c r="F2664" i="2"/>
  <c r="G2664" i="2"/>
  <c r="A2665" i="2"/>
  <c r="B2665" i="2"/>
  <c r="J2665" i="2" s="1"/>
  <c r="C2665" i="2"/>
  <c r="D2665" i="2"/>
  <c r="E2665" i="2"/>
  <c r="F2665" i="2"/>
  <c r="G2665" i="2"/>
  <c r="A2666" i="2"/>
  <c r="B2666" i="2"/>
  <c r="J2666" i="2" s="1"/>
  <c r="C2666" i="2"/>
  <c r="L2666" i="2" s="1"/>
  <c r="D2666" i="2"/>
  <c r="E2666" i="2"/>
  <c r="F2666" i="2"/>
  <c r="G2666" i="2"/>
  <c r="A2667" i="2"/>
  <c r="B2667" i="2"/>
  <c r="C2667" i="2"/>
  <c r="D2667" i="2"/>
  <c r="E2667" i="2"/>
  <c r="F2667" i="2"/>
  <c r="G2667" i="2"/>
  <c r="A2668" i="2"/>
  <c r="B2668" i="2"/>
  <c r="C2668" i="2"/>
  <c r="D2668" i="2"/>
  <c r="E2668" i="2"/>
  <c r="F2668" i="2"/>
  <c r="G2668" i="2"/>
  <c r="A2669" i="2"/>
  <c r="B2669" i="2"/>
  <c r="C2669" i="2"/>
  <c r="D2669" i="2"/>
  <c r="E2669" i="2"/>
  <c r="F2669" i="2"/>
  <c r="G2669" i="2"/>
  <c r="A2670" i="2"/>
  <c r="B2670" i="2"/>
  <c r="C2670" i="2"/>
  <c r="L2670" i="2" s="1"/>
  <c r="D2670" i="2"/>
  <c r="E2670" i="2"/>
  <c r="F2670" i="2"/>
  <c r="G2670" i="2"/>
  <c r="A2671" i="2"/>
  <c r="B2671" i="2"/>
  <c r="C2671" i="2"/>
  <c r="D2671" i="2"/>
  <c r="E2671" i="2"/>
  <c r="F2671" i="2"/>
  <c r="G2671" i="2"/>
  <c r="A2672" i="2"/>
  <c r="B2672" i="2"/>
  <c r="C2672" i="2"/>
  <c r="L2672" i="2" s="1"/>
  <c r="D2672" i="2"/>
  <c r="E2672" i="2"/>
  <c r="F2672" i="2"/>
  <c r="G2672" i="2"/>
  <c r="A2673" i="2"/>
  <c r="B2673" i="2"/>
  <c r="C2673" i="2"/>
  <c r="D2673" i="2"/>
  <c r="E2673" i="2"/>
  <c r="F2673" i="2"/>
  <c r="G2673" i="2"/>
  <c r="A2674" i="2"/>
  <c r="B2674" i="2"/>
  <c r="C2674" i="2"/>
  <c r="L2674" i="2" s="1"/>
  <c r="D2674" i="2"/>
  <c r="E2674" i="2"/>
  <c r="F2674" i="2"/>
  <c r="G2674" i="2"/>
  <c r="A2675" i="2"/>
  <c r="B2675" i="2"/>
  <c r="C2675" i="2"/>
  <c r="D2675" i="2"/>
  <c r="E2675" i="2"/>
  <c r="F2675" i="2"/>
  <c r="G2675" i="2"/>
  <c r="A2676" i="2"/>
  <c r="B2676" i="2"/>
  <c r="C2676" i="2"/>
  <c r="D2676" i="2"/>
  <c r="E2676" i="2"/>
  <c r="F2676" i="2"/>
  <c r="G2676" i="2"/>
  <c r="A2677" i="2"/>
  <c r="B2677" i="2"/>
  <c r="C2677" i="2"/>
  <c r="D2677" i="2"/>
  <c r="E2677" i="2"/>
  <c r="F2677" i="2"/>
  <c r="G2677" i="2"/>
  <c r="A2678" i="2"/>
  <c r="B2678" i="2"/>
  <c r="C2678" i="2"/>
  <c r="L2678" i="2" s="1"/>
  <c r="D2678" i="2"/>
  <c r="E2678" i="2"/>
  <c r="F2678" i="2"/>
  <c r="G2678" i="2"/>
  <c r="A2679" i="2"/>
  <c r="B2679" i="2"/>
  <c r="C2679" i="2"/>
  <c r="D2679" i="2"/>
  <c r="E2679" i="2"/>
  <c r="F2679" i="2"/>
  <c r="G2679" i="2"/>
  <c r="A2680" i="2"/>
  <c r="B2680" i="2"/>
  <c r="C2680" i="2"/>
  <c r="L2680" i="2" s="1"/>
  <c r="D2680" i="2"/>
  <c r="E2680" i="2"/>
  <c r="F2680" i="2"/>
  <c r="G2680" i="2"/>
  <c r="A2681" i="2"/>
  <c r="B2681" i="2"/>
  <c r="C2681" i="2"/>
  <c r="D2681" i="2"/>
  <c r="E2681" i="2"/>
  <c r="F2681" i="2"/>
  <c r="G2681" i="2"/>
  <c r="A2682" i="2"/>
  <c r="B2682" i="2"/>
  <c r="C2682" i="2"/>
  <c r="L2682" i="2" s="1"/>
  <c r="D2682" i="2"/>
  <c r="E2682" i="2"/>
  <c r="F2682" i="2"/>
  <c r="G2682" i="2"/>
  <c r="A2683" i="2"/>
  <c r="B2683" i="2"/>
  <c r="C2683" i="2"/>
  <c r="D2683" i="2"/>
  <c r="E2683" i="2"/>
  <c r="F2683" i="2"/>
  <c r="G2683" i="2"/>
  <c r="A2684" i="2"/>
  <c r="B2684" i="2"/>
  <c r="C2684" i="2"/>
  <c r="D2684" i="2"/>
  <c r="E2684" i="2"/>
  <c r="F2684" i="2"/>
  <c r="G2684" i="2"/>
  <c r="A2685" i="2"/>
  <c r="B2685" i="2"/>
  <c r="C2685" i="2"/>
  <c r="D2685" i="2"/>
  <c r="E2685" i="2"/>
  <c r="F2685" i="2"/>
  <c r="G2685" i="2"/>
  <c r="A2686" i="2"/>
  <c r="B2686" i="2"/>
  <c r="C2686" i="2"/>
  <c r="L2686" i="2" s="1"/>
  <c r="D2686" i="2"/>
  <c r="E2686" i="2"/>
  <c r="F2686" i="2"/>
  <c r="G2686" i="2"/>
  <c r="A2687" i="2"/>
  <c r="B2687" i="2"/>
  <c r="C2687" i="2"/>
  <c r="D2687" i="2"/>
  <c r="E2687" i="2"/>
  <c r="F2687" i="2"/>
  <c r="G2687" i="2"/>
  <c r="A2688" i="2"/>
  <c r="B2688" i="2"/>
  <c r="C2688" i="2"/>
  <c r="L2688" i="2" s="1"/>
  <c r="D2688" i="2"/>
  <c r="E2688" i="2"/>
  <c r="F2688" i="2"/>
  <c r="G2688" i="2"/>
  <c r="A2689" i="2"/>
  <c r="B2689" i="2"/>
  <c r="C2689" i="2"/>
  <c r="D2689" i="2"/>
  <c r="E2689" i="2"/>
  <c r="F2689" i="2"/>
  <c r="G2689" i="2"/>
  <c r="A2690" i="2"/>
  <c r="B2690" i="2"/>
  <c r="C2690" i="2"/>
  <c r="L2690" i="2" s="1"/>
  <c r="D2690" i="2"/>
  <c r="E2690" i="2"/>
  <c r="F2690" i="2"/>
  <c r="G2690" i="2"/>
  <c r="A2691" i="2"/>
  <c r="B2691" i="2"/>
  <c r="C2691" i="2"/>
  <c r="D2691" i="2"/>
  <c r="E2691" i="2"/>
  <c r="F2691" i="2"/>
  <c r="G2691" i="2"/>
  <c r="A2692" i="2"/>
  <c r="B2692" i="2"/>
  <c r="J2692" i="2" s="1"/>
  <c r="C2692" i="2"/>
  <c r="D2692" i="2"/>
  <c r="E2692" i="2"/>
  <c r="F2692" i="2"/>
  <c r="G2692" i="2"/>
  <c r="A2693" i="2"/>
  <c r="B2693" i="2"/>
  <c r="C2693" i="2"/>
  <c r="D2693" i="2"/>
  <c r="E2693" i="2"/>
  <c r="F2693" i="2"/>
  <c r="G2693" i="2"/>
  <c r="A2694" i="2"/>
  <c r="B2694" i="2"/>
  <c r="C2694" i="2"/>
  <c r="L2694" i="2" s="1"/>
  <c r="D2694" i="2"/>
  <c r="E2694" i="2"/>
  <c r="F2694" i="2"/>
  <c r="G2694" i="2"/>
  <c r="A2695" i="2"/>
  <c r="B2695" i="2"/>
  <c r="C2695" i="2"/>
  <c r="D2695" i="2"/>
  <c r="E2695" i="2"/>
  <c r="F2695" i="2"/>
  <c r="G2695" i="2"/>
  <c r="A2696" i="2"/>
  <c r="B2696" i="2"/>
  <c r="C2696" i="2"/>
  <c r="L2696" i="2" s="1"/>
  <c r="D2696" i="2"/>
  <c r="E2696" i="2"/>
  <c r="F2696" i="2"/>
  <c r="G2696" i="2"/>
  <c r="A2697" i="2"/>
  <c r="B2697" i="2"/>
  <c r="C2697" i="2"/>
  <c r="D2697" i="2"/>
  <c r="E2697" i="2"/>
  <c r="F2697" i="2"/>
  <c r="G2697" i="2"/>
  <c r="A2698" i="2"/>
  <c r="B2698" i="2"/>
  <c r="C2698" i="2"/>
  <c r="L2698" i="2" s="1"/>
  <c r="D2698" i="2"/>
  <c r="E2698" i="2"/>
  <c r="F2698" i="2"/>
  <c r="G2698" i="2"/>
  <c r="A2699" i="2"/>
  <c r="B2699" i="2"/>
  <c r="J2699" i="2" s="1"/>
  <c r="C2699" i="2"/>
  <c r="D2699" i="2"/>
  <c r="E2699" i="2"/>
  <c r="F2699" i="2"/>
  <c r="G2699" i="2"/>
  <c r="A2700" i="2"/>
  <c r="B2700" i="2"/>
  <c r="C2700" i="2"/>
  <c r="D2700" i="2"/>
  <c r="E2700" i="2"/>
  <c r="F2700" i="2"/>
  <c r="G2700" i="2"/>
  <c r="A2701" i="2"/>
  <c r="B2701" i="2"/>
  <c r="C2701" i="2"/>
  <c r="D2701" i="2"/>
  <c r="E2701" i="2"/>
  <c r="F2701" i="2"/>
  <c r="G2701" i="2"/>
  <c r="A2702" i="2"/>
  <c r="B2702" i="2"/>
  <c r="C2702" i="2"/>
  <c r="L2702" i="2" s="1"/>
  <c r="D2702" i="2"/>
  <c r="E2702" i="2"/>
  <c r="F2702" i="2"/>
  <c r="G2702" i="2"/>
  <c r="A2703" i="2"/>
  <c r="B2703" i="2"/>
  <c r="C2703" i="2"/>
  <c r="D2703" i="2"/>
  <c r="E2703" i="2"/>
  <c r="F2703" i="2"/>
  <c r="G2703" i="2"/>
  <c r="A2704" i="2"/>
  <c r="B2704" i="2"/>
  <c r="C2704" i="2"/>
  <c r="L2704" i="2" s="1"/>
  <c r="D2704" i="2"/>
  <c r="E2704" i="2"/>
  <c r="F2704" i="2"/>
  <c r="G2704" i="2"/>
  <c r="A2705" i="2"/>
  <c r="B2705" i="2"/>
  <c r="C2705" i="2"/>
  <c r="D2705" i="2"/>
  <c r="E2705" i="2"/>
  <c r="F2705" i="2"/>
  <c r="G2705" i="2"/>
  <c r="A2706" i="2"/>
  <c r="B2706" i="2"/>
  <c r="C2706" i="2"/>
  <c r="L2706" i="2" s="1"/>
  <c r="D2706" i="2"/>
  <c r="E2706" i="2"/>
  <c r="F2706" i="2"/>
  <c r="G2706" i="2"/>
  <c r="A2707" i="2"/>
  <c r="B2707" i="2"/>
  <c r="J2707" i="2" s="1"/>
  <c r="C2707" i="2"/>
  <c r="D2707" i="2"/>
  <c r="E2707" i="2"/>
  <c r="F2707" i="2"/>
  <c r="G2707" i="2"/>
  <c r="A2708" i="2"/>
  <c r="B2708" i="2"/>
  <c r="J2708" i="2" s="1"/>
  <c r="C2708" i="2"/>
  <c r="D2708" i="2"/>
  <c r="E2708" i="2"/>
  <c r="F2708" i="2"/>
  <c r="G2708" i="2"/>
  <c r="A2709" i="2"/>
  <c r="B2709" i="2"/>
  <c r="C2709" i="2"/>
  <c r="D2709" i="2"/>
  <c r="E2709" i="2"/>
  <c r="F2709" i="2"/>
  <c r="G2709" i="2"/>
  <c r="A2710" i="2"/>
  <c r="B2710" i="2"/>
  <c r="C2710" i="2"/>
  <c r="L2710" i="2" s="1"/>
  <c r="D2710" i="2"/>
  <c r="E2710" i="2"/>
  <c r="F2710" i="2"/>
  <c r="G2710" i="2"/>
  <c r="A2711" i="2"/>
  <c r="B2711" i="2"/>
  <c r="C2711" i="2"/>
  <c r="D2711" i="2"/>
  <c r="E2711" i="2"/>
  <c r="F2711" i="2"/>
  <c r="G2711" i="2"/>
  <c r="A2712" i="2"/>
  <c r="B2712" i="2"/>
  <c r="C2712" i="2"/>
  <c r="L2712" i="2" s="1"/>
  <c r="D2712" i="2"/>
  <c r="E2712" i="2"/>
  <c r="F2712" i="2"/>
  <c r="G2712" i="2"/>
  <c r="A2713" i="2"/>
  <c r="B2713" i="2"/>
  <c r="C2713" i="2"/>
  <c r="D2713" i="2"/>
  <c r="E2713" i="2"/>
  <c r="F2713" i="2"/>
  <c r="G2713" i="2"/>
  <c r="A2714" i="2"/>
  <c r="B2714" i="2"/>
  <c r="C2714" i="2"/>
  <c r="L2714" i="2" s="1"/>
  <c r="D2714" i="2"/>
  <c r="E2714" i="2"/>
  <c r="F2714" i="2"/>
  <c r="G2714" i="2"/>
  <c r="A2715" i="2"/>
  <c r="B2715" i="2"/>
  <c r="C2715" i="2"/>
  <c r="D2715" i="2"/>
  <c r="E2715" i="2"/>
  <c r="F2715" i="2"/>
  <c r="G2715" i="2"/>
  <c r="A2716" i="2"/>
  <c r="B2716" i="2"/>
  <c r="C2716" i="2"/>
  <c r="D2716" i="2"/>
  <c r="E2716" i="2"/>
  <c r="F2716" i="2"/>
  <c r="G2716" i="2"/>
  <c r="A2717" i="2"/>
  <c r="B2717" i="2"/>
  <c r="C2717" i="2"/>
  <c r="D2717" i="2"/>
  <c r="E2717" i="2"/>
  <c r="F2717" i="2"/>
  <c r="G2717" i="2"/>
  <c r="A2718" i="2"/>
  <c r="B2718" i="2"/>
  <c r="C2718" i="2"/>
  <c r="L2718" i="2" s="1"/>
  <c r="D2718" i="2"/>
  <c r="E2718" i="2"/>
  <c r="F2718" i="2"/>
  <c r="G2718" i="2"/>
  <c r="A2719" i="2"/>
  <c r="B2719" i="2"/>
  <c r="C2719" i="2"/>
  <c r="D2719" i="2"/>
  <c r="E2719" i="2"/>
  <c r="F2719" i="2"/>
  <c r="G2719" i="2"/>
  <c r="A2720" i="2"/>
  <c r="B2720" i="2"/>
  <c r="C2720" i="2"/>
  <c r="L2720" i="2" s="1"/>
  <c r="D2720" i="2"/>
  <c r="E2720" i="2"/>
  <c r="F2720" i="2"/>
  <c r="G2720" i="2"/>
  <c r="A2721" i="2"/>
  <c r="B2721" i="2"/>
  <c r="J2721" i="2" s="1"/>
  <c r="C2721" i="2"/>
  <c r="D2721" i="2"/>
  <c r="E2721" i="2"/>
  <c r="F2721" i="2"/>
  <c r="G2721" i="2"/>
  <c r="A2722" i="2"/>
  <c r="B2722" i="2"/>
  <c r="C2722" i="2"/>
  <c r="L2722" i="2" s="1"/>
  <c r="D2722" i="2"/>
  <c r="E2722" i="2"/>
  <c r="F2722" i="2"/>
  <c r="G2722" i="2"/>
  <c r="A2723" i="2"/>
  <c r="B2723" i="2"/>
  <c r="J2723" i="2" s="1"/>
  <c r="C2723" i="2"/>
  <c r="D2723" i="2"/>
  <c r="E2723" i="2"/>
  <c r="F2723" i="2"/>
  <c r="G2723" i="2"/>
  <c r="A2724" i="2"/>
  <c r="B2724" i="2"/>
  <c r="J2724" i="2" s="1"/>
  <c r="C2724" i="2"/>
  <c r="D2724" i="2"/>
  <c r="E2724" i="2"/>
  <c r="F2724" i="2"/>
  <c r="G2724" i="2"/>
  <c r="A2725" i="2"/>
  <c r="B2725" i="2"/>
  <c r="C2725" i="2"/>
  <c r="D2725" i="2"/>
  <c r="E2725" i="2"/>
  <c r="F2725" i="2"/>
  <c r="G2725" i="2"/>
  <c r="A2726" i="2"/>
  <c r="B2726" i="2"/>
  <c r="J2726" i="2" s="1"/>
  <c r="C2726" i="2"/>
  <c r="L2726" i="2" s="1"/>
  <c r="D2726" i="2"/>
  <c r="E2726" i="2"/>
  <c r="F2726" i="2"/>
  <c r="G2726" i="2"/>
  <c r="A2727" i="2"/>
  <c r="B2727" i="2"/>
  <c r="J2727" i="2" s="1"/>
  <c r="C2727" i="2"/>
  <c r="D2727" i="2"/>
  <c r="E2727" i="2"/>
  <c r="F2727" i="2"/>
  <c r="G2727" i="2"/>
  <c r="A2728" i="2"/>
  <c r="B2728" i="2"/>
  <c r="C2728" i="2"/>
  <c r="L2728" i="2" s="1"/>
  <c r="D2728" i="2"/>
  <c r="E2728" i="2"/>
  <c r="F2728" i="2"/>
  <c r="G2728" i="2"/>
  <c r="A2729" i="2"/>
  <c r="B2729" i="2"/>
  <c r="C2729" i="2"/>
  <c r="D2729" i="2"/>
  <c r="E2729" i="2"/>
  <c r="F2729" i="2"/>
  <c r="G2729" i="2"/>
  <c r="A2730" i="2"/>
  <c r="B2730" i="2"/>
  <c r="C2730" i="2"/>
  <c r="L2730" i="2" s="1"/>
  <c r="D2730" i="2"/>
  <c r="E2730" i="2"/>
  <c r="F2730" i="2"/>
  <c r="G2730" i="2"/>
  <c r="A2731" i="2"/>
  <c r="B2731" i="2"/>
  <c r="C2731" i="2"/>
  <c r="D2731" i="2"/>
  <c r="E2731" i="2"/>
  <c r="F2731" i="2"/>
  <c r="G2731" i="2"/>
  <c r="A2732" i="2"/>
  <c r="B2732" i="2"/>
  <c r="J2732" i="2" s="1"/>
  <c r="C2732" i="2"/>
  <c r="D2732" i="2"/>
  <c r="E2732" i="2"/>
  <c r="F2732" i="2"/>
  <c r="G2732" i="2"/>
  <c r="A2733" i="2"/>
  <c r="B2733" i="2"/>
  <c r="C2733" i="2"/>
  <c r="D2733" i="2"/>
  <c r="E2733" i="2"/>
  <c r="F2733" i="2"/>
  <c r="G2733" i="2"/>
  <c r="A2734" i="2"/>
  <c r="B2734" i="2"/>
  <c r="J2734" i="2" s="1"/>
  <c r="C2734" i="2"/>
  <c r="L2734" i="2" s="1"/>
  <c r="D2734" i="2"/>
  <c r="E2734" i="2"/>
  <c r="F2734" i="2"/>
  <c r="G2734" i="2"/>
  <c r="A2735" i="2"/>
  <c r="B2735" i="2"/>
  <c r="C2735" i="2"/>
  <c r="D2735" i="2"/>
  <c r="E2735" i="2"/>
  <c r="F2735" i="2"/>
  <c r="G2735" i="2"/>
  <c r="A2736" i="2"/>
  <c r="B2736" i="2"/>
  <c r="C2736" i="2"/>
  <c r="L2736" i="2" s="1"/>
  <c r="D2736" i="2"/>
  <c r="E2736" i="2"/>
  <c r="F2736" i="2"/>
  <c r="G2736" i="2"/>
  <c r="A2737" i="2"/>
  <c r="B2737" i="2"/>
  <c r="C2737" i="2"/>
  <c r="D2737" i="2"/>
  <c r="E2737" i="2"/>
  <c r="F2737" i="2"/>
  <c r="G2737" i="2"/>
  <c r="A2738" i="2"/>
  <c r="B2738" i="2"/>
  <c r="C2738" i="2"/>
  <c r="L2738" i="2" s="1"/>
  <c r="D2738" i="2"/>
  <c r="E2738" i="2"/>
  <c r="F2738" i="2"/>
  <c r="G2738" i="2"/>
  <c r="A2739" i="2"/>
  <c r="B2739" i="2"/>
  <c r="C2739" i="2"/>
  <c r="D2739" i="2"/>
  <c r="E2739" i="2"/>
  <c r="F2739" i="2"/>
  <c r="G2739" i="2"/>
  <c r="A2740" i="2"/>
  <c r="B2740" i="2"/>
  <c r="C2740" i="2"/>
  <c r="D2740" i="2"/>
  <c r="E2740" i="2"/>
  <c r="F2740" i="2"/>
  <c r="G2740" i="2"/>
  <c r="A2741" i="2"/>
  <c r="B2741" i="2"/>
  <c r="C2741" i="2"/>
  <c r="D2741" i="2"/>
  <c r="E2741" i="2"/>
  <c r="F2741" i="2"/>
  <c r="G2741" i="2"/>
  <c r="A2742" i="2"/>
  <c r="B2742" i="2"/>
  <c r="C2742" i="2"/>
  <c r="L2742" i="2" s="1"/>
  <c r="D2742" i="2"/>
  <c r="E2742" i="2"/>
  <c r="F2742" i="2"/>
  <c r="G2742" i="2"/>
  <c r="A2743" i="2"/>
  <c r="B2743" i="2"/>
  <c r="C2743" i="2"/>
  <c r="D2743" i="2"/>
  <c r="E2743" i="2"/>
  <c r="F2743" i="2"/>
  <c r="G2743" i="2"/>
  <c r="A2744" i="2"/>
  <c r="B2744" i="2"/>
  <c r="C2744" i="2"/>
  <c r="L2744" i="2" s="1"/>
  <c r="D2744" i="2"/>
  <c r="E2744" i="2"/>
  <c r="F2744" i="2"/>
  <c r="G2744" i="2"/>
  <c r="A2745" i="2"/>
  <c r="B2745" i="2"/>
  <c r="C2745" i="2"/>
  <c r="D2745" i="2"/>
  <c r="E2745" i="2"/>
  <c r="F2745" i="2"/>
  <c r="G2745" i="2"/>
  <c r="A2746" i="2"/>
  <c r="B2746" i="2"/>
  <c r="C2746" i="2"/>
  <c r="L2746" i="2" s="1"/>
  <c r="D2746" i="2"/>
  <c r="E2746" i="2"/>
  <c r="F2746" i="2"/>
  <c r="G2746" i="2"/>
  <c r="A2747" i="2"/>
  <c r="B2747" i="2"/>
  <c r="C2747" i="2"/>
  <c r="D2747" i="2"/>
  <c r="E2747" i="2"/>
  <c r="F2747" i="2"/>
  <c r="G2747" i="2"/>
  <c r="A2748" i="2"/>
  <c r="B2748" i="2"/>
  <c r="J2748" i="2" s="1"/>
  <c r="C2748" i="2"/>
  <c r="D2748" i="2"/>
  <c r="E2748" i="2"/>
  <c r="F2748" i="2"/>
  <c r="G2748" i="2"/>
  <c r="A2749" i="2"/>
  <c r="B2749" i="2"/>
  <c r="C2749" i="2"/>
  <c r="D2749" i="2"/>
  <c r="E2749" i="2"/>
  <c r="F2749" i="2"/>
  <c r="G2749" i="2"/>
  <c r="A2750" i="2"/>
  <c r="B2750" i="2"/>
  <c r="C2750" i="2"/>
  <c r="L2750" i="2" s="1"/>
  <c r="D2750" i="2"/>
  <c r="E2750" i="2"/>
  <c r="F2750" i="2"/>
  <c r="G2750" i="2"/>
  <c r="A2751" i="2"/>
  <c r="B2751" i="2"/>
  <c r="C2751" i="2"/>
  <c r="D2751" i="2"/>
  <c r="E2751" i="2"/>
  <c r="F2751" i="2"/>
  <c r="G2751" i="2"/>
  <c r="A2752" i="2"/>
  <c r="B2752" i="2"/>
  <c r="C2752" i="2"/>
  <c r="L2752" i="2" s="1"/>
  <c r="D2752" i="2"/>
  <c r="E2752" i="2"/>
  <c r="F2752" i="2"/>
  <c r="G2752" i="2"/>
  <c r="A2753" i="2"/>
  <c r="B2753" i="2"/>
  <c r="J2753" i="2" s="1"/>
  <c r="C2753" i="2"/>
  <c r="D2753" i="2"/>
  <c r="E2753" i="2"/>
  <c r="F2753" i="2"/>
  <c r="G2753" i="2"/>
  <c r="A2754" i="2"/>
  <c r="B2754" i="2"/>
  <c r="C2754" i="2"/>
  <c r="L2754" i="2" s="1"/>
  <c r="D2754" i="2"/>
  <c r="E2754" i="2"/>
  <c r="F2754" i="2"/>
  <c r="G2754" i="2"/>
  <c r="A2755" i="2"/>
  <c r="B2755" i="2"/>
  <c r="C2755" i="2"/>
  <c r="D2755" i="2"/>
  <c r="E2755" i="2"/>
  <c r="F2755" i="2"/>
  <c r="G2755" i="2"/>
  <c r="A2756" i="2"/>
  <c r="B2756" i="2"/>
  <c r="C2756" i="2"/>
  <c r="D2756" i="2"/>
  <c r="E2756" i="2"/>
  <c r="F2756" i="2"/>
  <c r="G2756" i="2"/>
  <c r="A2757" i="2"/>
  <c r="B2757" i="2"/>
  <c r="C2757" i="2"/>
  <c r="D2757" i="2"/>
  <c r="E2757" i="2"/>
  <c r="F2757" i="2"/>
  <c r="G2757" i="2"/>
  <c r="A2758" i="2"/>
  <c r="B2758" i="2"/>
  <c r="C2758" i="2"/>
  <c r="L2758" i="2" s="1"/>
  <c r="D2758" i="2"/>
  <c r="E2758" i="2"/>
  <c r="F2758" i="2"/>
  <c r="G2758" i="2"/>
  <c r="A2759" i="2"/>
  <c r="B2759" i="2"/>
  <c r="C2759" i="2"/>
  <c r="D2759" i="2"/>
  <c r="E2759" i="2"/>
  <c r="F2759" i="2"/>
  <c r="G2759" i="2"/>
  <c r="A2760" i="2"/>
  <c r="B2760" i="2"/>
  <c r="C2760" i="2"/>
  <c r="L2760" i="2" s="1"/>
  <c r="D2760" i="2"/>
  <c r="E2760" i="2"/>
  <c r="F2760" i="2"/>
  <c r="G2760" i="2"/>
  <c r="A2761" i="2"/>
  <c r="B2761" i="2"/>
  <c r="C2761" i="2"/>
  <c r="D2761" i="2"/>
  <c r="E2761" i="2"/>
  <c r="F2761" i="2"/>
  <c r="G2761" i="2"/>
  <c r="A2762" i="2"/>
  <c r="B2762" i="2"/>
  <c r="C2762" i="2"/>
  <c r="L2762" i="2" s="1"/>
  <c r="D2762" i="2"/>
  <c r="E2762" i="2"/>
  <c r="F2762" i="2"/>
  <c r="G2762" i="2"/>
  <c r="A2763" i="2"/>
  <c r="B2763" i="2"/>
  <c r="C2763" i="2"/>
  <c r="D2763" i="2"/>
  <c r="E2763" i="2"/>
  <c r="F2763" i="2"/>
  <c r="G2763" i="2"/>
  <c r="A2764" i="2"/>
  <c r="B2764" i="2"/>
  <c r="C2764" i="2"/>
  <c r="D2764" i="2"/>
  <c r="E2764" i="2"/>
  <c r="F2764" i="2"/>
  <c r="G2764" i="2"/>
  <c r="A2765" i="2"/>
  <c r="B2765" i="2"/>
  <c r="C2765" i="2"/>
  <c r="D2765" i="2"/>
  <c r="E2765" i="2"/>
  <c r="F2765" i="2"/>
  <c r="G2765" i="2"/>
  <c r="A2766" i="2"/>
  <c r="B2766" i="2"/>
  <c r="C2766" i="2"/>
  <c r="L2766" i="2" s="1"/>
  <c r="D2766" i="2"/>
  <c r="E2766" i="2"/>
  <c r="F2766" i="2"/>
  <c r="G2766" i="2"/>
  <c r="A2767" i="2"/>
  <c r="B2767" i="2"/>
  <c r="C2767" i="2"/>
  <c r="D2767" i="2"/>
  <c r="E2767" i="2"/>
  <c r="F2767" i="2"/>
  <c r="G2767" i="2"/>
  <c r="A2768" i="2"/>
  <c r="B2768" i="2"/>
  <c r="J2768" i="2" s="1"/>
  <c r="C2768" i="2"/>
  <c r="L2768" i="2" s="1"/>
  <c r="D2768" i="2"/>
  <c r="E2768" i="2"/>
  <c r="F2768" i="2"/>
  <c r="G2768" i="2"/>
  <c r="A2769" i="2"/>
  <c r="B2769" i="2"/>
  <c r="J2769" i="2" s="1"/>
  <c r="C2769" i="2"/>
  <c r="D2769" i="2"/>
  <c r="E2769" i="2"/>
  <c r="F2769" i="2"/>
  <c r="G2769" i="2"/>
  <c r="A2770" i="2"/>
  <c r="B2770" i="2"/>
  <c r="C2770" i="2"/>
  <c r="L2770" i="2" s="1"/>
  <c r="D2770" i="2"/>
  <c r="E2770" i="2"/>
  <c r="F2770" i="2"/>
  <c r="G2770" i="2"/>
  <c r="A2771" i="2"/>
  <c r="B2771" i="2"/>
  <c r="C2771" i="2"/>
  <c r="D2771" i="2"/>
  <c r="E2771" i="2"/>
  <c r="F2771" i="2"/>
  <c r="G2771" i="2"/>
  <c r="A2772" i="2"/>
  <c r="B2772" i="2"/>
  <c r="C2772" i="2"/>
  <c r="D2772" i="2"/>
  <c r="E2772" i="2"/>
  <c r="F2772" i="2"/>
  <c r="G2772" i="2"/>
  <c r="A2773" i="2"/>
  <c r="B2773" i="2"/>
  <c r="C2773" i="2"/>
  <c r="D2773" i="2"/>
  <c r="E2773" i="2"/>
  <c r="F2773" i="2"/>
  <c r="G2773" i="2"/>
  <c r="A2774" i="2"/>
  <c r="B2774" i="2"/>
  <c r="C2774" i="2"/>
  <c r="L2774" i="2" s="1"/>
  <c r="D2774" i="2"/>
  <c r="E2774" i="2"/>
  <c r="F2774" i="2"/>
  <c r="G2774" i="2"/>
  <c r="A2775" i="2"/>
  <c r="B2775" i="2"/>
  <c r="C2775" i="2"/>
  <c r="D2775" i="2"/>
  <c r="E2775" i="2"/>
  <c r="F2775" i="2"/>
  <c r="G2775" i="2"/>
  <c r="A2776" i="2"/>
  <c r="B2776" i="2"/>
  <c r="C2776" i="2"/>
  <c r="L2776" i="2" s="1"/>
  <c r="D2776" i="2"/>
  <c r="E2776" i="2"/>
  <c r="F2776" i="2"/>
  <c r="G2776" i="2"/>
  <c r="A2777" i="2"/>
  <c r="B2777" i="2"/>
  <c r="C2777" i="2"/>
  <c r="D2777" i="2"/>
  <c r="E2777" i="2"/>
  <c r="F2777" i="2"/>
  <c r="G2777" i="2"/>
  <c r="A2778" i="2"/>
  <c r="B2778" i="2"/>
  <c r="C2778" i="2"/>
  <c r="L2778" i="2" s="1"/>
  <c r="D2778" i="2"/>
  <c r="E2778" i="2"/>
  <c r="F2778" i="2"/>
  <c r="G2778" i="2"/>
  <c r="A2779" i="2"/>
  <c r="B2779" i="2"/>
  <c r="C2779" i="2"/>
  <c r="D2779" i="2"/>
  <c r="E2779" i="2"/>
  <c r="F2779" i="2"/>
  <c r="G2779" i="2"/>
  <c r="A2780" i="2"/>
  <c r="B2780" i="2"/>
  <c r="J2780" i="2" s="1"/>
  <c r="C2780" i="2"/>
  <c r="D2780" i="2"/>
  <c r="E2780" i="2"/>
  <c r="F2780" i="2"/>
  <c r="G2780" i="2"/>
  <c r="A2781" i="2"/>
  <c r="B2781" i="2"/>
  <c r="C2781" i="2"/>
  <c r="D2781" i="2"/>
  <c r="E2781" i="2"/>
  <c r="F2781" i="2"/>
  <c r="G2781" i="2"/>
  <c r="A2782" i="2"/>
  <c r="B2782" i="2"/>
  <c r="C2782" i="2"/>
  <c r="L2782" i="2" s="1"/>
  <c r="D2782" i="2"/>
  <c r="E2782" i="2"/>
  <c r="F2782" i="2"/>
  <c r="G2782" i="2"/>
  <c r="A2783" i="2"/>
  <c r="B2783" i="2"/>
  <c r="C2783" i="2"/>
  <c r="D2783" i="2"/>
  <c r="E2783" i="2"/>
  <c r="F2783" i="2"/>
  <c r="G2783" i="2"/>
  <c r="A2784" i="2"/>
  <c r="B2784" i="2"/>
  <c r="C2784" i="2"/>
  <c r="L2784" i="2" s="1"/>
  <c r="D2784" i="2"/>
  <c r="E2784" i="2"/>
  <c r="F2784" i="2"/>
  <c r="G2784" i="2"/>
  <c r="A2785" i="2"/>
  <c r="B2785" i="2"/>
  <c r="C2785" i="2"/>
  <c r="D2785" i="2"/>
  <c r="E2785" i="2"/>
  <c r="F2785" i="2"/>
  <c r="G2785" i="2"/>
  <c r="A2786" i="2"/>
  <c r="B2786" i="2"/>
  <c r="C2786" i="2"/>
  <c r="L2786" i="2" s="1"/>
  <c r="D2786" i="2"/>
  <c r="E2786" i="2"/>
  <c r="F2786" i="2"/>
  <c r="G2786" i="2"/>
  <c r="A2787" i="2"/>
  <c r="B2787" i="2"/>
  <c r="C2787" i="2"/>
  <c r="D2787" i="2"/>
  <c r="E2787" i="2"/>
  <c r="F2787" i="2"/>
  <c r="G2787" i="2"/>
  <c r="A2788" i="2"/>
  <c r="B2788" i="2"/>
  <c r="C2788" i="2"/>
  <c r="D2788" i="2"/>
  <c r="E2788" i="2"/>
  <c r="F2788" i="2"/>
  <c r="G2788" i="2"/>
  <c r="A2789" i="2"/>
  <c r="B2789" i="2"/>
  <c r="C2789" i="2"/>
  <c r="D2789" i="2"/>
  <c r="E2789" i="2"/>
  <c r="F2789" i="2"/>
  <c r="G2789" i="2"/>
  <c r="A2790" i="2"/>
  <c r="B2790" i="2"/>
  <c r="C2790" i="2"/>
  <c r="L2790" i="2" s="1"/>
  <c r="D2790" i="2"/>
  <c r="E2790" i="2"/>
  <c r="F2790" i="2"/>
  <c r="G2790" i="2"/>
  <c r="A2791" i="2"/>
  <c r="B2791" i="2"/>
  <c r="C2791" i="2"/>
  <c r="D2791" i="2"/>
  <c r="E2791" i="2"/>
  <c r="F2791" i="2"/>
  <c r="G2791" i="2"/>
  <c r="A2792" i="2"/>
  <c r="B2792" i="2"/>
  <c r="H2792" i="2" s="1" a="1"/>
  <c r="H2792" i="2" s="1"/>
  <c r="C2792" i="2"/>
  <c r="L2792" i="2" s="1"/>
  <c r="D2792" i="2"/>
  <c r="E2792" i="2"/>
  <c r="F2792" i="2"/>
  <c r="G2792" i="2"/>
  <c r="A2793" i="2"/>
  <c r="B2793" i="2"/>
  <c r="C2793" i="2"/>
  <c r="D2793" i="2"/>
  <c r="E2793" i="2"/>
  <c r="F2793" i="2"/>
  <c r="G2793" i="2"/>
  <c r="A2794" i="2"/>
  <c r="B2794" i="2"/>
  <c r="C2794" i="2"/>
  <c r="L2794" i="2" s="1"/>
  <c r="D2794" i="2"/>
  <c r="E2794" i="2"/>
  <c r="F2794" i="2"/>
  <c r="G2794" i="2"/>
  <c r="A2795" i="2"/>
  <c r="B2795" i="2"/>
  <c r="C2795" i="2"/>
  <c r="D2795" i="2"/>
  <c r="E2795" i="2"/>
  <c r="F2795" i="2"/>
  <c r="G2795" i="2"/>
  <c r="A2796" i="2"/>
  <c r="B2796" i="2"/>
  <c r="C2796" i="2"/>
  <c r="D2796" i="2"/>
  <c r="E2796" i="2"/>
  <c r="F2796" i="2"/>
  <c r="G2796" i="2"/>
  <c r="A2797" i="2"/>
  <c r="B2797" i="2"/>
  <c r="C2797" i="2"/>
  <c r="D2797" i="2"/>
  <c r="E2797" i="2"/>
  <c r="F2797" i="2"/>
  <c r="G2797" i="2"/>
  <c r="A2798" i="2"/>
  <c r="B2798" i="2"/>
  <c r="C2798" i="2"/>
  <c r="L2798" i="2" s="1"/>
  <c r="D2798" i="2"/>
  <c r="E2798" i="2"/>
  <c r="F2798" i="2"/>
  <c r="G2798" i="2"/>
  <c r="A2799" i="2"/>
  <c r="B2799" i="2"/>
  <c r="C2799" i="2"/>
  <c r="D2799" i="2"/>
  <c r="E2799" i="2"/>
  <c r="F2799" i="2"/>
  <c r="G2799" i="2"/>
  <c r="A2800" i="2"/>
  <c r="B2800" i="2"/>
  <c r="C2800" i="2"/>
  <c r="L2800" i="2" s="1"/>
  <c r="D2800" i="2"/>
  <c r="E2800" i="2"/>
  <c r="F2800" i="2"/>
  <c r="G2800" i="2"/>
  <c r="A2801" i="2"/>
  <c r="B2801" i="2"/>
  <c r="C2801" i="2"/>
  <c r="D2801" i="2"/>
  <c r="E2801" i="2"/>
  <c r="F2801" i="2"/>
  <c r="G2801" i="2"/>
  <c r="A2802" i="2"/>
  <c r="B2802" i="2"/>
  <c r="J2802" i="2" s="1"/>
  <c r="C2802" i="2"/>
  <c r="L2802" i="2" s="1"/>
  <c r="D2802" i="2"/>
  <c r="E2802" i="2"/>
  <c r="F2802" i="2"/>
  <c r="G2802" i="2"/>
  <c r="A2803" i="2"/>
  <c r="B2803" i="2"/>
  <c r="C2803" i="2"/>
  <c r="D2803" i="2"/>
  <c r="E2803" i="2"/>
  <c r="F2803" i="2"/>
  <c r="G2803" i="2"/>
  <c r="A2804" i="2"/>
  <c r="B2804" i="2"/>
  <c r="C2804" i="2"/>
  <c r="D2804" i="2"/>
  <c r="E2804" i="2"/>
  <c r="F2804" i="2"/>
  <c r="G2804" i="2"/>
  <c r="A2805" i="2"/>
  <c r="B2805" i="2"/>
  <c r="C2805" i="2"/>
  <c r="D2805" i="2"/>
  <c r="E2805" i="2"/>
  <c r="F2805" i="2"/>
  <c r="G2805" i="2"/>
  <c r="A2806" i="2"/>
  <c r="B2806" i="2"/>
  <c r="J2806" i="2" s="1"/>
  <c r="C2806" i="2"/>
  <c r="L2806" i="2" s="1"/>
  <c r="D2806" i="2"/>
  <c r="E2806" i="2"/>
  <c r="F2806" i="2"/>
  <c r="G2806" i="2"/>
  <c r="A2807" i="2"/>
  <c r="B2807" i="2"/>
  <c r="C2807" i="2"/>
  <c r="D2807" i="2"/>
  <c r="E2807" i="2"/>
  <c r="F2807" i="2"/>
  <c r="G2807" i="2"/>
  <c r="A2808" i="2"/>
  <c r="B2808" i="2"/>
  <c r="C2808" i="2"/>
  <c r="L2808" i="2" s="1"/>
  <c r="D2808" i="2"/>
  <c r="E2808" i="2"/>
  <c r="F2808" i="2"/>
  <c r="G2808" i="2"/>
  <c r="A2809" i="2"/>
  <c r="B2809" i="2"/>
  <c r="C2809" i="2"/>
  <c r="D2809" i="2"/>
  <c r="E2809" i="2"/>
  <c r="F2809" i="2"/>
  <c r="G2809" i="2"/>
  <c r="A2810" i="2"/>
  <c r="B2810" i="2"/>
  <c r="C2810" i="2"/>
  <c r="L2810" i="2" s="1"/>
  <c r="D2810" i="2"/>
  <c r="E2810" i="2"/>
  <c r="F2810" i="2"/>
  <c r="G2810" i="2"/>
  <c r="A2811" i="2"/>
  <c r="B2811" i="2"/>
  <c r="C2811" i="2"/>
  <c r="D2811" i="2"/>
  <c r="E2811" i="2"/>
  <c r="F2811" i="2"/>
  <c r="G2811" i="2"/>
  <c r="A2812" i="2"/>
  <c r="B2812" i="2"/>
  <c r="C2812" i="2"/>
  <c r="D2812" i="2"/>
  <c r="E2812" i="2"/>
  <c r="F2812" i="2"/>
  <c r="G2812" i="2"/>
  <c r="A2813" i="2"/>
  <c r="B2813" i="2"/>
  <c r="C2813" i="2"/>
  <c r="D2813" i="2"/>
  <c r="E2813" i="2"/>
  <c r="F2813" i="2"/>
  <c r="G2813" i="2"/>
  <c r="A2814" i="2"/>
  <c r="B2814" i="2"/>
  <c r="C2814" i="2"/>
  <c r="L2814" i="2" s="1"/>
  <c r="D2814" i="2"/>
  <c r="E2814" i="2"/>
  <c r="F2814" i="2"/>
  <c r="G2814" i="2"/>
  <c r="A2815" i="2"/>
  <c r="B2815" i="2"/>
  <c r="J2815" i="2" s="1"/>
  <c r="C2815" i="2"/>
  <c r="D2815" i="2"/>
  <c r="E2815" i="2"/>
  <c r="F2815" i="2"/>
  <c r="G2815" i="2"/>
  <c r="A2816" i="2"/>
  <c r="B2816" i="2"/>
  <c r="C2816" i="2"/>
  <c r="L2816" i="2" s="1"/>
  <c r="D2816" i="2"/>
  <c r="E2816" i="2"/>
  <c r="F2816" i="2"/>
  <c r="G2816" i="2"/>
  <c r="A2817" i="2"/>
  <c r="B2817" i="2"/>
  <c r="C2817" i="2"/>
  <c r="D2817" i="2"/>
  <c r="E2817" i="2"/>
  <c r="F2817" i="2"/>
  <c r="G2817" i="2"/>
  <c r="A2818" i="2"/>
  <c r="B2818" i="2"/>
  <c r="C2818" i="2"/>
  <c r="L2818" i="2" s="1"/>
  <c r="D2818" i="2"/>
  <c r="E2818" i="2"/>
  <c r="F2818" i="2"/>
  <c r="G2818" i="2"/>
  <c r="A2819" i="2"/>
  <c r="B2819" i="2"/>
  <c r="C2819" i="2"/>
  <c r="D2819" i="2"/>
  <c r="E2819" i="2"/>
  <c r="F2819" i="2"/>
  <c r="G2819" i="2"/>
  <c r="A2820" i="2"/>
  <c r="B2820" i="2"/>
  <c r="C2820" i="2"/>
  <c r="D2820" i="2"/>
  <c r="E2820" i="2"/>
  <c r="F2820" i="2"/>
  <c r="G2820" i="2"/>
  <c r="A2821" i="2"/>
  <c r="B2821" i="2"/>
  <c r="C2821" i="2"/>
  <c r="D2821" i="2"/>
  <c r="E2821" i="2"/>
  <c r="F2821" i="2"/>
  <c r="G2821" i="2"/>
  <c r="A2822" i="2"/>
  <c r="B2822" i="2"/>
  <c r="C2822" i="2"/>
  <c r="L2822" i="2" s="1"/>
  <c r="D2822" i="2"/>
  <c r="E2822" i="2"/>
  <c r="F2822" i="2"/>
  <c r="G2822" i="2"/>
  <c r="A2823" i="2"/>
  <c r="B2823" i="2"/>
  <c r="C2823" i="2"/>
  <c r="D2823" i="2"/>
  <c r="E2823" i="2"/>
  <c r="F2823" i="2"/>
  <c r="G2823" i="2"/>
  <c r="A2824" i="2"/>
  <c r="B2824" i="2"/>
  <c r="C2824" i="2"/>
  <c r="L2824" i="2" s="1"/>
  <c r="D2824" i="2"/>
  <c r="E2824" i="2"/>
  <c r="F2824" i="2"/>
  <c r="G2824" i="2"/>
  <c r="A2825" i="2"/>
  <c r="B2825" i="2"/>
  <c r="C2825" i="2"/>
  <c r="D2825" i="2"/>
  <c r="E2825" i="2"/>
  <c r="F2825" i="2"/>
  <c r="G2825" i="2"/>
  <c r="A2826" i="2"/>
  <c r="B2826" i="2"/>
  <c r="C2826" i="2"/>
  <c r="L2826" i="2" s="1"/>
  <c r="D2826" i="2"/>
  <c r="E2826" i="2"/>
  <c r="F2826" i="2"/>
  <c r="G2826" i="2"/>
  <c r="A2827" i="2"/>
  <c r="B2827" i="2"/>
  <c r="C2827" i="2"/>
  <c r="D2827" i="2"/>
  <c r="E2827" i="2"/>
  <c r="F2827" i="2"/>
  <c r="G2827" i="2"/>
  <c r="A2828" i="2"/>
  <c r="B2828" i="2"/>
  <c r="C2828" i="2"/>
  <c r="D2828" i="2"/>
  <c r="E2828" i="2"/>
  <c r="F2828" i="2"/>
  <c r="G2828" i="2"/>
  <c r="A2829" i="2"/>
  <c r="B2829" i="2"/>
  <c r="C2829" i="2"/>
  <c r="D2829" i="2"/>
  <c r="E2829" i="2"/>
  <c r="F2829" i="2"/>
  <c r="G2829" i="2"/>
  <c r="A2830" i="2"/>
  <c r="B2830" i="2"/>
  <c r="C2830" i="2"/>
  <c r="L2830" i="2" s="1"/>
  <c r="D2830" i="2"/>
  <c r="E2830" i="2"/>
  <c r="F2830" i="2"/>
  <c r="G2830" i="2"/>
  <c r="A2831" i="2"/>
  <c r="B2831" i="2"/>
  <c r="C2831" i="2"/>
  <c r="D2831" i="2"/>
  <c r="E2831" i="2"/>
  <c r="F2831" i="2"/>
  <c r="G2831" i="2"/>
  <c r="A2832" i="2"/>
  <c r="B2832" i="2"/>
  <c r="C2832" i="2"/>
  <c r="L2832" i="2" s="1"/>
  <c r="D2832" i="2"/>
  <c r="E2832" i="2"/>
  <c r="F2832" i="2"/>
  <c r="G2832" i="2"/>
  <c r="A2833" i="2"/>
  <c r="B2833" i="2"/>
  <c r="C2833" i="2"/>
  <c r="D2833" i="2"/>
  <c r="E2833" i="2"/>
  <c r="F2833" i="2"/>
  <c r="G2833" i="2"/>
  <c r="A2834" i="2"/>
  <c r="B2834" i="2"/>
  <c r="C2834" i="2"/>
  <c r="L2834" i="2" s="1"/>
  <c r="D2834" i="2"/>
  <c r="E2834" i="2"/>
  <c r="F2834" i="2"/>
  <c r="G2834" i="2"/>
  <c r="A2835" i="2"/>
  <c r="B2835" i="2"/>
  <c r="C2835" i="2"/>
  <c r="D2835" i="2"/>
  <c r="E2835" i="2"/>
  <c r="F2835" i="2"/>
  <c r="G2835" i="2"/>
  <c r="A2836" i="2"/>
  <c r="B2836" i="2"/>
  <c r="C2836" i="2"/>
  <c r="D2836" i="2"/>
  <c r="E2836" i="2"/>
  <c r="F2836" i="2"/>
  <c r="G2836" i="2"/>
  <c r="A2837" i="2"/>
  <c r="B2837" i="2"/>
  <c r="C2837" i="2"/>
  <c r="D2837" i="2"/>
  <c r="E2837" i="2"/>
  <c r="F2837" i="2"/>
  <c r="G2837" i="2"/>
  <c r="A2838" i="2"/>
  <c r="B2838" i="2"/>
  <c r="C2838" i="2"/>
  <c r="L2838" i="2" s="1"/>
  <c r="D2838" i="2"/>
  <c r="E2838" i="2"/>
  <c r="F2838" i="2"/>
  <c r="G2838" i="2"/>
  <c r="A2839" i="2"/>
  <c r="B2839" i="2"/>
  <c r="C2839" i="2"/>
  <c r="D2839" i="2"/>
  <c r="E2839" i="2"/>
  <c r="F2839" i="2"/>
  <c r="G2839" i="2"/>
  <c r="A2840" i="2"/>
  <c r="B2840" i="2"/>
  <c r="C2840" i="2"/>
  <c r="L2840" i="2" s="1"/>
  <c r="D2840" i="2"/>
  <c r="E2840" i="2"/>
  <c r="F2840" i="2"/>
  <c r="G2840" i="2"/>
  <c r="A2841" i="2"/>
  <c r="B2841" i="2"/>
  <c r="C2841" i="2"/>
  <c r="D2841" i="2"/>
  <c r="E2841" i="2"/>
  <c r="F2841" i="2"/>
  <c r="G2841" i="2"/>
  <c r="A2842" i="2"/>
  <c r="B2842" i="2"/>
  <c r="C2842" i="2"/>
  <c r="L2842" i="2" s="1"/>
  <c r="D2842" i="2"/>
  <c r="E2842" i="2"/>
  <c r="F2842" i="2"/>
  <c r="G2842" i="2"/>
  <c r="A2843" i="2"/>
  <c r="B2843" i="2"/>
  <c r="C2843" i="2"/>
  <c r="D2843" i="2"/>
  <c r="E2843" i="2"/>
  <c r="F2843" i="2"/>
  <c r="G2843" i="2"/>
  <c r="A2844" i="2"/>
  <c r="B2844" i="2"/>
  <c r="C2844" i="2"/>
  <c r="D2844" i="2"/>
  <c r="E2844" i="2"/>
  <c r="F2844" i="2"/>
  <c r="G2844" i="2"/>
  <c r="A2845" i="2"/>
  <c r="B2845" i="2"/>
  <c r="C2845" i="2"/>
  <c r="D2845" i="2"/>
  <c r="E2845" i="2"/>
  <c r="F2845" i="2"/>
  <c r="G2845" i="2"/>
  <c r="A2846" i="2"/>
  <c r="B2846" i="2"/>
  <c r="C2846" i="2"/>
  <c r="L2846" i="2" s="1"/>
  <c r="D2846" i="2"/>
  <c r="E2846" i="2"/>
  <c r="F2846" i="2"/>
  <c r="G2846" i="2"/>
  <c r="A2847" i="2"/>
  <c r="B2847" i="2"/>
  <c r="C2847" i="2"/>
  <c r="D2847" i="2"/>
  <c r="E2847" i="2"/>
  <c r="F2847" i="2"/>
  <c r="G2847" i="2"/>
  <c r="A2848" i="2"/>
  <c r="B2848" i="2"/>
  <c r="C2848" i="2"/>
  <c r="L2848" i="2" s="1"/>
  <c r="D2848" i="2"/>
  <c r="E2848" i="2"/>
  <c r="F2848" i="2"/>
  <c r="G2848" i="2"/>
  <c r="A2849" i="2"/>
  <c r="B2849" i="2"/>
  <c r="C2849" i="2"/>
  <c r="D2849" i="2"/>
  <c r="E2849" i="2"/>
  <c r="F2849" i="2"/>
  <c r="G2849" i="2"/>
  <c r="A2850" i="2"/>
  <c r="B2850" i="2"/>
  <c r="J2850" i="2" s="1"/>
  <c r="C2850" i="2"/>
  <c r="L2850" i="2" s="1"/>
  <c r="D2850" i="2"/>
  <c r="E2850" i="2"/>
  <c r="F2850" i="2"/>
  <c r="G2850" i="2"/>
  <c r="A2851" i="2"/>
  <c r="B2851" i="2"/>
  <c r="C2851" i="2"/>
  <c r="D2851" i="2"/>
  <c r="E2851" i="2"/>
  <c r="F2851" i="2"/>
  <c r="G2851" i="2"/>
  <c r="A2852" i="2"/>
  <c r="B2852" i="2"/>
  <c r="C2852" i="2"/>
  <c r="D2852" i="2"/>
  <c r="E2852" i="2"/>
  <c r="F2852" i="2"/>
  <c r="G2852" i="2"/>
  <c r="A2853" i="2"/>
  <c r="B2853" i="2"/>
  <c r="C2853" i="2"/>
  <c r="D2853" i="2"/>
  <c r="E2853" i="2"/>
  <c r="F2853" i="2"/>
  <c r="G2853" i="2"/>
  <c r="A2854" i="2"/>
  <c r="B2854" i="2"/>
  <c r="J2854" i="2" s="1"/>
  <c r="C2854" i="2"/>
  <c r="L2854" i="2" s="1"/>
  <c r="D2854" i="2"/>
  <c r="E2854" i="2"/>
  <c r="F2854" i="2"/>
  <c r="G2854" i="2"/>
  <c r="A2855" i="2"/>
  <c r="B2855" i="2"/>
  <c r="C2855" i="2"/>
  <c r="D2855" i="2"/>
  <c r="E2855" i="2"/>
  <c r="F2855" i="2"/>
  <c r="G2855" i="2"/>
  <c r="A2856" i="2"/>
  <c r="B2856" i="2"/>
  <c r="J2856" i="2" s="1"/>
  <c r="C2856" i="2"/>
  <c r="L2856" i="2" s="1"/>
  <c r="D2856" i="2"/>
  <c r="E2856" i="2"/>
  <c r="F2856" i="2"/>
  <c r="G2856" i="2"/>
  <c r="A2857" i="2"/>
  <c r="B2857" i="2"/>
  <c r="C2857" i="2"/>
  <c r="D2857" i="2"/>
  <c r="E2857" i="2"/>
  <c r="F2857" i="2"/>
  <c r="G2857" i="2"/>
  <c r="A2858" i="2"/>
  <c r="B2858" i="2"/>
  <c r="C2858" i="2"/>
  <c r="L2858" i="2" s="1"/>
  <c r="D2858" i="2"/>
  <c r="E2858" i="2"/>
  <c r="F2858" i="2"/>
  <c r="G2858" i="2"/>
  <c r="A2859" i="2"/>
  <c r="B2859" i="2"/>
  <c r="J2859" i="2" s="1"/>
  <c r="C2859" i="2"/>
  <c r="D2859" i="2"/>
  <c r="E2859" i="2"/>
  <c r="F2859" i="2"/>
  <c r="G2859" i="2"/>
  <c r="A2860" i="2"/>
  <c r="B2860" i="2"/>
  <c r="C2860" i="2"/>
  <c r="D2860" i="2"/>
  <c r="E2860" i="2"/>
  <c r="F2860" i="2"/>
  <c r="G2860" i="2"/>
  <c r="A2861" i="2"/>
  <c r="B2861" i="2"/>
  <c r="C2861" i="2"/>
  <c r="D2861" i="2"/>
  <c r="E2861" i="2"/>
  <c r="F2861" i="2"/>
  <c r="G2861" i="2"/>
  <c r="A2862" i="2"/>
  <c r="B2862" i="2"/>
  <c r="J2862" i="2" s="1"/>
  <c r="C2862" i="2"/>
  <c r="L2862" i="2" s="1"/>
  <c r="D2862" i="2"/>
  <c r="E2862" i="2"/>
  <c r="F2862" i="2"/>
  <c r="G2862" i="2"/>
  <c r="A2863" i="2"/>
  <c r="B2863" i="2"/>
  <c r="C2863" i="2"/>
  <c r="D2863" i="2"/>
  <c r="E2863" i="2"/>
  <c r="F2863" i="2"/>
  <c r="G2863" i="2"/>
  <c r="A2864" i="2"/>
  <c r="B2864" i="2"/>
  <c r="C2864" i="2"/>
  <c r="L2864" i="2" s="1"/>
  <c r="D2864" i="2"/>
  <c r="E2864" i="2"/>
  <c r="F2864" i="2"/>
  <c r="G2864" i="2"/>
  <c r="A2865" i="2"/>
  <c r="B2865" i="2"/>
  <c r="C2865" i="2"/>
  <c r="D2865" i="2"/>
  <c r="E2865" i="2"/>
  <c r="F2865" i="2"/>
  <c r="G2865" i="2"/>
  <c r="A2866" i="2"/>
  <c r="B2866" i="2"/>
  <c r="C2866" i="2"/>
  <c r="L2866" i="2" s="1"/>
  <c r="D2866" i="2"/>
  <c r="E2866" i="2"/>
  <c r="F2866" i="2"/>
  <c r="G2866" i="2"/>
  <c r="A2867" i="2"/>
  <c r="B2867" i="2"/>
  <c r="C2867" i="2"/>
  <c r="D2867" i="2"/>
  <c r="E2867" i="2"/>
  <c r="F2867" i="2"/>
  <c r="G2867" i="2"/>
  <c r="A2868" i="2"/>
  <c r="B2868" i="2"/>
  <c r="C2868" i="2"/>
  <c r="D2868" i="2"/>
  <c r="E2868" i="2"/>
  <c r="F2868" i="2"/>
  <c r="G2868" i="2"/>
  <c r="A2869" i="2"/>
  <c r="B2869" i="2"/>
  <c r="C2869" i="2"/>
  <c r="D2869" i="2"/>
  <c r="E2869" i="2"/>
  <c r="F2869" i="2"/>
  <c r="G2869" i="2"/>
  <c r="A2870" i="2"/>
  <c r="B2870" i="2"/>
  <c r="C2870" i="2"/>
  <c r="L2870" i="2" s="1"/>
  <c r="D2870" i="2"/>
  <c r="E2870" i="2"/>
  <c r="F2870" i="2"/>
  <c r="G2870" i="2"/>
  <c r="A2871" i="2"/>
  <c r="B2871" i="2"/>
  <c r="C2871" i="2"/>
  <c r="D2871" i="2"/>
  <c r="E2871" i="2"/>
  <c r="F2871" i="2"/>
  <c r="G2871" i="2"/>
  <c r="A2872" i="2"/>
  <c r="B2872" i="2"/>
  <c r="C2872" i="2"/>
  <c r="L2872" i="2" s="1"/>
  <c r="D2872" i="2"/>
  <c r="E2872" i="2"/>
  <c r="F2872" i="2"/>
  <c r="G2872" i="2"/>
  <c r="A2873" i="2"/>
  <c r="B2873" i="2"/>
  <c r="J2873" i="2" s="1"/>
  <c r="C2873" i="2"/>
  <c r="D2873" i="2"/>
  <c r="E2873" i="2"/>
  <c r="F2873" i="2"/>
  <c r="G2873" i="2"/>
  <c r="A2874" i="2"/>
  <c r="B2874" i="2"/>
  <c r="C2874" i="2"/>
  <c r="L2874" i="2" s="1"/>
  <c r="D2874" i="2"/>
  <c r="E2874" i="2"/>
  <c r="F2874" i="2"/>
  <c r="G2874" i="2"/>
  <c r="A2875" i="2"/>
  <c r="B2875" i="2"/>
  <c r="C2875" i="2"/>
  <c r="D2875" i="2"/>
  <c r="E2875" i="2"/>
  <c r="F2875" i="2"/>
  <c r="G2875" i="2"/>
  <c r="A2876" i="2"/>
  <c r="B2876" i="2"/>
  <c r="C2876" i="2"/>
  <c r="D2876" i="2"/>
  <c r="E2876" i="2"/>
  <c r="F2876" i="2"/>
  <c r="G2876" i="2"/>
  <c r="A2877" i="2"/>
  <c r="B2877" i="2"/>
  <c r="H2877" i="2" s="1" a="1"/>
  <c r="H2877" i="2" s="1"/>
  <c r="C2877" i="2"/>
  <c r="D2877" i="2"/>
  <c r="E2877" i="2"/>
  <c r="F2877" i="2"/>
  <c r="G2877" i="2"/>
  <c r="A2878" i="2"/>
  <c r="B2878" i="2"/>
  <c r="C2878" i="2"/>
  <c r="L2878" i="2" s="1"/>
  <c r="D2878" i="2"/>
  <c r="E2878" i="2"/>
  <c r="F2878" i="2"/>
  <c r="G2878" i="2"/>
  <c r="A2879" i="2"/>
  <c r="B2879" i="2"/>
  <c r="C2879" i="2"/>
  <c r="D2879" i="2"/>
  <c r="E2879" i="2"/>
  <c r="F2879" i="2"/>
  <c r="G2879" i="2"/>
  <c r="A2880" i="2"/>
  <c r="B2880" i="2"/>
  <c r="C2880" i="2"/>
  <c r="L2880" i="2" s="1"/>
  <c r="D2880" i="2"/>
  <c r="E2880" i="2"/>
  <c r="F2880" i="2"/>
  <c r="G2880" i="2"/>
  <c r="A2881" i="2"/>
  <c r="B2881" i="2"/>
  <c r="C2881" i="2"/>
  <c r="D2881" i="2"/>
  <c r="E2881" i="2"/>
  <c r="F2881" i="2"/>
  <c r="G2881" i="2"/>
  <c r="A2882" i="2"/>
  <c r="B2882" i="2"/>
  <c r="C2882" i="2"/>
  <c r="L2882" i="2" s="1"/>
  <c r="D2882" i="2"/>
  <c r="E2882" i="2"/>
  <c r="F2882" i="2"/>
  <c r="G2882" i="2"/>
  <c r="A2883" i="2"/>
  <c r="B2883" i="2"/>
  <c r="C2883" i="2"/>
  <c r="D2883" i="2"/>
  <c r="E2883" i="2"/>
  <c r="F2883" i="2"/>
  <c r="G2883" i="2"/>
  <c r="A2884" i="2"/>
  <c r="B2884" i="2"/>
  <c r="C2884" i="2"/>
  <c r="D2884" i="2"/>
  <c r="E2884" i="2"/>
  <c r="F2884" i="2"/>
  <c r="G2884" i="2"/>
  <c r="A2885" i="2"/>
  <c r="B2885" i="2"/>
  <c r="C2885" i="2"/>
  <c r="D2885" i="2"/>
  <c r="E2885" i="2"/>
  <c r="F2885" i="2"/>
  <c r="G2885" i="2"/>
  <c r="A2886" i="2"/>
  <c r="B2886" i="2"/>
  <c r="C2886" i="2"/>
  <c r="L2886" i="2" s="1"/>
  <c r="D2886" i="2"/>
  <c r="E2886" i="2"/>
  <c r="F2886" i="2"/>
  <c r="G2886" i="2"/>
  <c r="A2887" i="2"/>
  <c r="B2887" i="2"/>
  <c r="C2887" i="2"/>
  <c r="D2887" i="2"/>
  <c r="E2887" i="2"/>
  <c r="F2887" i="2"/>
  <c r="G2887" i="2"/>
  <c r="A2888" i="2"/>
  <c r="B2888" i="2"/>
  <c r="C2888" i="2"/>
  <c r="L2888" i="2" s="1"/>
  <c r="D2888" i="2"/>
  <c r="E2888" i="2"/>
  <c r="F2888" i="2"/>
  <c r="G2888" i="2"/>
  <c r="A2889" i="2"/>
  <c r="B2889" i="2"/>
  <c r="C2889" i="2"/>
  <c r="D2889" i="2"/>
  <c r="E2889" i="2"/>
  <c r="F2889" i="2"/>
  <c r="G2889" i="2"/>
  <c r="A2890" i="2"/>
  <c r="B2890" i="2"/>
  <c r="C2890" i="2"/>
  <c r="L2890" i="2" s="1"/>
  <c r="D2890" i="2"/>
  <c r="E2890" i="2"/>
  <c r="F2890" i="2"/>
  <c r="G2890" i="2"/>
  <c r="A2891" i="2"/>
  <c r="B2891" i="2"/>
  <c r="C2891" i="2"/>
  <c r="D2891" i="2"/>
  <c r="E2891" i="2"/>
  <c r="F2891" i="2"/>
  <c r="G2891" i="2"/>
  <c r="A2892" i="2"/>
  <c r="B2892" i="2"/>
  <c r="C2892" i="2"/>
  <c r="D2892" i="2"/>
  <c r="E2892" i="2"/>
  <c r="F2892" i="2"/>
  <c r="G2892" i="2"/>
  <c r="A2893" i="2"/>
  <c r="B2893" i="2"/>
  <c r="C2893" i="2"/>
  <c r="D2893" i="2"/>
  <c r="E2893" i="2"/>
  <c r="F2893" i="2"/>
  <c r="G2893" i="2"/>
  <c r="A2894" i="2"/>
  <c r="B2894" i="2"/>
  <c r="J2894" i="2" s="1"/>
  <c r="C2894" i="2"/>
  <c r="L2894" i="2" s="1"/>
  <c r="D2894" i="2"/>
  <c r="E2894" i="2"/>
  <c r="F2894" i="2"/>
  <c r="G2894" i="2"/>
  <c r="A2895" i="2"/>
  <c r="B2895" i="2"/>
  <c r="C2895" i="2"/>
  <c r="D2895" i="2"/>
  <c r="E2895" i="2"/>
  <c r="F2895" i="2"/>
  <c r="G2895" i="2"/>
  <c r="A2896" i="2"/>
  <c r="B2896" i="2"/>
  <c r="C2896" i="2"/>
  <c r="L2896" i="2" s="1"/>
  <c r="D2896" i="2"/>
  <c r="E2896" i="2"/>
  <c r="F2896" i="2"/>
  <c r="G2896" i="2"/>
  <c r="A2897" i="2"/>
  <c r="B2897" i="2"/>
  <c r="C2897" i="2"/>
  <c r="D2897" i="2"/>
  <c r="E2897" i="2"/>
  <c r="F2897" i="2"/>
  <c r="G2897" i="2"/>
  <c r="A2898" i="2"/>
  <c r="B2898" i="2"/>
  <c r="C2898" i="2"/>
  <c r="L2898" i="2" s="1"/>
  <c r="D2898" i="2"/>
  <c r="E2898" i="2"/>
  <c r="F2898" i="2"/>
  <c r="G2898" i="2"/>
  <c r="A2899" i="2"/>
  <c r="B2899" i="2"/>
  <c r="C2899" i="2"/>
  <c r="D2899" i="2"/>
  <c r="E2899" i="2"/>
  <c r="F2899" i="2"/>
  <c r="G2899" i="2"/>
  <c r="A2900" i="2"/>
  <c r="B2900" i="2"/>
  <c r="C2900" i="2"/>
  <c r="D2900" i="2"/>
  <c r="E2900" i="2"/>
  <c r="F2900" i="2"/>
  <c r="G2900" i="2"/>
  <c r="A2901" i="2"/>
  <c r="B2901" i="2"/>
  <c r="C2901" i="2"/>
  <c r="D2901" i="2"/>
  <c r="E2901" i="2"/>
  <c r="F2901" i="2"/>
  <c r="G2901" i="2"/>
  <c r="A2902" i="2"/>
  <c r="B2902" i="2"/>
  <c r="C2902" i="2"/>
  <c r="L2902" i="2" s="1"/>
  <c r="D2902" i="2"/>
  <c r="E2902" i="2"/>
  <c r="F2902" i="2"/>
  <c r="G2902" i="2"/>
  <c r="A2903" i="2"/>
  <c r="B2903" i="2"/>
  <c r="C2903" i="2"/>
  <c r="D2903" i="2"/>
  <c r="E2903" i="2"/>
  <c r="F2903" i="2"/>
  <c r="G2903" i="2"/>
  <c r="A2904" i="2"/>
  <c r="B2904" i="2"/>
  <c r="C2904" i="2"/>
  <c r="L2904" i="2" s="1"/>
  <c r="D2904" i="2"/>
  <c r="E2904" i="2"/>
  <c r="F2904" i="2"/>
  <c r="G2904" i="2"/>
  <c r="A2905" i="2"/>
  <c r="B2905" i="2"/>
  <c r="C2905" i="2"/>
  <c r="D2905" i="2"/>
  <c r="E2905" i="2"/>
  <c r="F2905" i="2"/>
  <c r="G2905" i="2"/>
  <c r="A2906" i="2"/>
  <c r="B2906" i="2"/>
  <c r="J2906" i="2" s="1"/>
  <c r="C2906" i="2"/>
  <c r="L2906" i="2" s="1"/>
  <c r="D2906" i="2"/>
  <c r="E2906" i="2"/>
  <c r="F2906" i="2"/>
  <c r="G2906" i="2"/>
  <c r="A2907" i="2"/>
  <c r="B2907" i="2"/>
  <c r="C2907" i="2"/>
  <c r="D2907" i="2"/>
  <c r="E2907" i="2"/>
  <c r="F2907" i="2"/>
  <c r="G2907" i="2"/>
  <c r="A2908" i="2"/>
  <c r="B2908" i="2"/>
  <c r="C2908" i="2"/>
  <c r="D2908" i="2"/>
  <c r="E2908" i="2"/>
  <c r="F2908" i="2"/>
  <c r="G2908" i="2"/>
  <c r="A2909" i="2"/>
  <c r="B2909" i="2"/>
  <c r="C2909" i="2"/>
  <c r="D2909" i="2"/>
  <c r="E2909" i="2"/>
  <c r="F2909" i="2"/>
  <c r="G2909" i="2"/>
  <c r="A2910" i="2"/>
  <c r="B2910" i="2"/>
  <c r="C2910" i="2"/>
  <c r="L2910" i="2" s="1"/>
  <c r="D2910" i="2"/>
  <c r="E2910" i="2"/>
  <c r="F2910" i="2"/>
  <c r="G2910" i="2"/>
  <c r="A2911" i="2"/>
  <c r="B2911" i="2"/>
  <c r="C2911" i="2"/>
  <c r="D2911" i="2"/>
  <c r="E2911" i="2"/>
  <c r="F2911" i="2"/>
  <c r="G2911" i="2"/>
  <c r="A2912" i="2"/>
  <c r="B2912" i="2"/>
  <c r="C2912" i="2"/>
  <c r="L2912" i="2" s="1"/>
  <c r="D2912" i="2"/>
  <c r="E2912" i="2"/>
  <c r="F2912" i="2"/>
  <c r="G2912" i="2"/>
  <c r="A2913" i="2"/>
  <c r="B2913" i="2"/>
  <c r="C2913" i="2"/>
  <c r="D2913" i="2"/>
  <c r="E2913" i="2"/>
  <c r="F2913" i="2"/>
  <c r="G2913" i="2"/>
  <c r="A2914" i="2"/>
  <c r="B2914" i="2"/>
  <c r="C2914" i="2"/>
  <c r="L2914" i="2" s="1"/>
  <c r="D2914" i="2"/>
  <c r="E2914" i="2"/>
  <c r="F2914" i="2"/>
  <c r="G2914" i="2"/>
  <c r="A2915" i="2"/>
  <c r="B2915" i="2"/>
  <c r="C2915" i="2"/>
  <c r="D2915" i="2"/>
  <c r="E2915" i="2"/>
  <c r="F2915" i="2"/>
  <c r="G2915" i="2"/>
  <c r="A2916" i="2"/>
  <c r="B2916" i="2"/>
  <c r="C2916" i="2"/>
  <c r="D2916" i="2"/>
  <c r="E2916" i="2"/>
  <c r="F2916" i="2"/>
  <c r="G2916" i="2"/>
  <c r="A2917" i="2"/>
  <c r="B2917" i="2"/>
  <c r="C2917" i="2"/>
  <c r="D2917" i="2"/>
  <c r="E2917" i="2"/>
  <c r="F2917" i="2"/>
  <c r="G2917" i="2"/>
  <c r="A2918" i="2"/>
  <c r="B2918" i="2"/>
  <c r="C2918" i="2"/>
  <c r="L2918" i="2" s="1"/>
  <c r="D2918" i="2"/>
  <c r="E2918" i="2"/>
  <c r="F2918" i="2"/>
  <c r="G2918" i="2"/>
  <c r="A2919" i="2"/>
  <c r="B2919" i="2"/>
  <c r="C2919" i="2"/>
  <c r="D2919" i="2"/>
  <c r="E2919" i="2"/>
  <c r="F2919" i="2"/>
  <c r="G2919" i="2"/>
  <c r="A2920" i="2"/>
  <c r="B2920" i="2"/>
  <c r="C2920" i="2"/>
  <c r="L2920" i="2" s="1"/>
  <c r="D2920" i="2"/>
  <c r="E2920" i="2"/>
  <c r="F2920" i="2"/>
  <c r="G2920" i="2"/>
  <c r="A2921" i="2"/>
  <c r="B2921" i="2"/>
  <c r="C2921" i="2"/>
  <c r="D2921" i="2"/>
  <c r="E2921" i="2"/>
  <c r="F2921" i="2"/>
  <c r="G2921" i="2"/>
  <c r="A2922" i="2"/>
  <c r="B2922" i="2"/>
  <c r="C2922" i="2"/>
  <c r="L2922" i="2" s="1"/>
  <c r="D2922" i="2"/>
  <c r="E2922" i="2"/>
  <c r="F2922" i="2"/>
  <c r="G2922" i="2"/>
  <c r="A2923" i="2"/>
  <c r="B2923" i="2"/>
  <c r="C2923" i="2"/>
  <c r="D2923" i="2"/>
  <c r="E2923" i="2"/>
  <c r="F2923" i="2"/>
  <c r="G2923" i="2"/>
  <c r="A2924" i="2"/>
  <c r="B2924" i="2"/>
  <c r="C2924" i="2"/>
  <c r="D2924" i="2"/>
  <c r="E2924" i="2"/>
  <c r="F2924" i="2"/>
  <c r="G2924" i="2"/>
  <c r="A2925" i="2"/>
  <c r="B2925" i="2"/>
  <c r="C2925" i="2"/>
  <c r="D2925" i="2"/>
  <c r="E2925" i="2"/>
  <c r="F2925" i="2"/>
  <c r="G2925" i="2"/>
  <c r="A2926" i="2"/>
  <c r="B2926" i="2"/>
  <c r="C2926" i="2"/>
  <c r="L2926" i="2" s="1"/>
  <c r="D2926" i="2"/>
  <c r="E2926" i="2"/>
  <c r="F2926" i="2"/>
  <c r="G2926" i="2"/>
  <c r="A2927" i="2"/>
  <c r="B2927" i="2"/>
  <c r="C2927" i="2"/>
  <c r="D2927" i="2"/>
  <c r="E2927" i="2"/>
  <c r="F2927" i="2"/>
  <c r="G2927" i="2"/>
  <c r="A2928" i="2"/>
  <c r="B2928" i="2"/>
  <c r="C2928" i="2"/>
  <c r="L2928" i="2" s="1"/>
  <c r="D2928" i="2"/>
  <c r="E2928" i="2"/>
  <c r="F2928" i="2"/>
  <c r="G2928" i="2"/>
  <c r="A2929" i="2"/>
  <c r="B2929" i="2"/>
  <c r="C2929" i="2"/>
  <c r="D2929" i="2"/>
  <c r="E2929" i="2"/>
  <c r="F2929" i="2"/>
  <c r="G2929" i="2"/>
  <c r="A2930" i="2"/>
  <c r="B2930" i="2"/>
  <c r="C2930" i="2"/>
  <c r="L2930" i="2" s="1"/>
  <c r="D2930" i="2"/>
  <c r="E2930" i="2"/>
  <c r="F2930" i="2"/>
  <c r="G2930" i="2"/>
  <c r="A2931" i="2"/>
  <c r="B2931" i="2"/>
  <c r="C2931" i="2"/>
  <c r="D2931" i="2"/>
  <c r="E2931" i="2"/>
  <c r="F2931" i="2"/>
  <c r="G2931" i="2"/>
  <c r="A2932" i="2"/>
  <c r="B2932" i="2"/>
  <c r="C2932" i="2"/>
  <c r="D2932" i="2"/>
  <c r="E2932" i="2"/>
  <c r="F2932" i="2"/>
  <c r="G2932" i="2"/>
  <c r="A2933" i="2"/>
  <c r="B2933" i="2"/>
  <c r="C2933" i="2"/>
  <c r="D2933" i="2"/>
  <c r="E2933" i="2"/>
  <c r="F2933" i="2"/>
  <c r="G2933" i="2"/>
  <c r="A2934" i="2"/>
  <c r="B2934" i="2"/>
  <c r="C2934" i="2"/>
  <c r="L2934" i="2" s="1"/>
  <c r="D2934" i="2"/>
  <c r="E2934" i="2"/>
  <c r="F2934" i="2"/>
  <c r="G2934" i="2"/>
  <c r="A2935" i="2"/>
  <c r="B2935" i="2"/>
  <c r="C2935" i="2"/>
  <c r="D2935" i="2"/>
  <c r="E2935" i="2"/>
  <c r="F2935" i="2"/>
  <c r="G2935" i="2"/>
  <c r="A2936" i="2"/>
  <c r="B2936" i="2"/>
  <c r="C2936" i="2"/>
  <c r="L2936" i="2" s="1"/>
  <c r="D2936" i="2"/>
  <c r="E2936" i="2"/>
  <c r="F2936" i="2"/>
  <c r="G2936" i="2"/>
  <c r="A2937" i="2"/>
  <c r="B2937" i="2"/>
  <c r="C2937" i="2"/>
  <c r="D2937" i="2"/>
  <c r="E2937" i="2"/>
  <c r="F2937" i="2"/>
  <c r="G2937" i="2"/>
  <c r="A2938" i="2"/>
  <c r="B2938" i="2"/>
  <c r="C2938" i="2"/>
  <c r="L2938" i="2" s="1"/>
  <c r="D2938" i="2"/>
  <c r="E2938" i="2"/>
  <c r="F2938" i="2"/>
  <c r="G2938" i="2"/>
  <c r="A2939" i="2"/>
  <c r="B2939" i="2"/>
  <c r="J2939" i="2" s="1"/>
  <c r="C2939" i="2"/>
  <c r="D2939" i="2"/>
  <c r="E2939" i="2"/>
  <c r="F2939" i="2"/>
  <c r="G2939" i="2"/>
  <c r="A2940" i="2"/>
  <c r="B2940" i="2"/>
  <c r="J2940" i="2" s="1"/>
  <c r="C2940" i="2"/>
  <c r="D2940" i="2"/>
  <c r="E2940" i="2"/>
  <c r="F2940" i="2"/>
  <c r="G2940" i="2"/>
  <c r="A2941" i="2"/>
  <c r="B2941" i="2"/>
  <c r="C2941" i="2"/>
  <c r="D2941" i="2"/>
  <c r="E2941" i="2"/>
  <c r="F2941" i="2"/>
  <c r="G2941" i="2"/>
  <c r="A2942" i="2"/>
  <c r="B2942" i="2"/>
  <c r="C2942" i="2"/>
  <c r="L2942" i="2" s="1"/>
  <c r="D2942" i="2"/>
  <c r="E2942" i="2"/>
  <c r="F2942" i="2"/>
  <c r="G2942" i="2"/>
  <c r="A2943" i="2"/>
  <c r="B2943" i="2"/>
  <c r="C2943" i="2"/>
  <c r="D2943" i="2"/>
  <c r="E2943" i="2"/>
  <c r="F2943" i="2"/>
  <c r="G2943" i="2"/>
  <c r="A2944" i="2"/>
  <c r="B2944" i="2"/>
  <c r="C2944" i="2"/>
  <c r="L2944" i="2" s="1"/>
  <c r="D2944" i="2"/>
  <c r="E2944" i="2"/>
  <c r="F2944" i="2"/>
  <c r="G2944" i="2"/>
  <c r="A2945" i="2"/>
  <c r="B2945" i="2"/>
  <c r="C2945" i="2"/>
  <c r="D2945" i="2"/>
  <c r="E2945" i="2"/>
  <c r="F2945" i="2"/>
  <c r="G2945" i="2"/>
  <c r="A2946" i="2"/>
  <c r="B2946" i="2"/>
  <c r="J2946" i="2" s="1"/>
  <c r="C2946" i="2"/>
  <c r="L2946" i="2" s="1"/>
  <c r="D2946" i="2"/>
  <c r="E2946" i="2"/>
  <c r="F2946" i="2"/>
  <c r="G2946" i="2"/>
  <c r="A2947" i="2"/>
  <c r="B2947" i="2"/>
  <c r="C2947" i="2"/>
  <c r="D2947" i="2"/>
  <c r="E2947" i="2"/>
  <c r="F2947" i="2"/>
  <c r="G2947" i="2"/>
  <c r="A2948" i="2"/>
  <c r="B2948" i="2"/>
  <c r="C2948" i="2"/>
  <c r="D2948" i="2"/>
  <c r="E2948" i="2"/>
  <c r="F2948" i="2"/>
  <c r="G2948" i="2"/>
  <c r="A2949" i="2"/>
  <c r="B2949" i="2"/>
  <c r="C2949" i="2"/>
  <c r="D2949" i="2"/>
  <c r="E2949" i="2"/>
  <c r="F2949" i="2"/>
  <c r="G2949" i="2"/>
  <c r="A2950" i="2"/>
  <c r="B2950" i="2"/>
  <c r="C2950" i="2"/>
  <c r="L2950" i="2" s="1"/>
  <c r="D2950" i="2"/>
  <c r="E2950" i="2"/>
  <c r="F2950" i="2"/>
  <c r="G2950" i="2"/>
  <c r="A2951" i="2"/>
  <c r="B2951" i="2"/>
  <c r="C2951" i="2"/>
  <c r="D2951" i="2"/>
  <c r="E2951" i="2"/>
  <c r="F2951" i="2"/>
  <c r="G2951" i="2"/>
  <c r="A2952" i="2"/>
  <c r="B2952" i="2"/>
  <c r="C2952" i="2"/>
  <c r="L2952" i="2" s="1"/>
  <c r="D2952" i="2"/>
  <c r="E2952" i="2"/>
  <c r="F2952" i="2"/>
  <c r="G2952" i="2"/>
  <c r="A2953" i="2"/>
  <c r="B2953" i="2"/>
  <c r="C2953" i="2"/>
  <c r="D2953" i="2"/>
  <c r="E2953" i="2"/>
  <c r="F2953" i="2"/>
  <c r="G2953" i="2"/>
  <c r="A2954" i="2"/>
  <c r="B2954" i="2"/>
  <c r="C2954" i="2"/>
  <c r="L2954" i="2" s="1"/>
  <c r="D2954" i="2"/>
  <c r="E2954" i="2"/>
  <c r="F2954" i="2"/>
  <c r="G2954" i="2"/>
  <c r="A2955" i="2"/>
  <c r="B2955" i="2"/>
  <c r="C2955" i="2"/>
  <c r="D2955" i="2"/>
  <c r="E2955" i="2"/>
  <c r="F2955" i="2"/>
  <c r="G2955" i="2"/>
  <c r="A2956" i="2"/>
  <c r="B2956" i="2"/>
  <c r="C2956" i="2"/>
  <c r="D2956" i="2"/>
  <c r="E2956" i="2"/>
  <c r="F2956" i="2"/>
  <c r="G2956" i="2"/>
  <c r="A2957" i="2"/>
  <c r="B2957" i="2"/>
  <c r="C2957" i="2"/>
  <c r="D2957" i="2"/>
  <c r="E2957" i="2"/>
  <c r="F2957" i="2"/>
  <c r="G2957" i="2"/>
  <c r="A2958" i="2"/>
  <c r="B2958" i="2"/>
  <c r="C2958" i="2"/>
  <c r="L2958" i="2" s="1"/>
  <c r="D2958" i="2"/>
  <c r="E2958" i="2"/>
  <c r="F2958" i="2"/>
  <c r="G2958" i="2"/>
  <c r="A2959" i="2"/>
  <c r="B2959" i="2"/>
  <c r="C2959" i="2"/>
  <c r="D2959" i="2"/>
  <c r="E2959" i="2"/>
  <c r="F2959" i="2"/>
  <c r="G2959" i="2"/>
  <c r="A2960" i="2"/>
  <c r="B2960" i="2"/>
  <c r="C2960" i="2"/>
  <c r="L2960" i="2" s="1"/>
  <c r="D2960" i="2"/>
  <c r="E2960" i="2"/>
  <c r="F2960" i="2"/>
  <c r="G2960" i="2"/>
  <c r="A2961" i="2"/>
  <c r="B2961" i="2"/>
  <c r="C2961" i="2"/>
  <c r="D2961" i="2"/>
  <c r="E2961" i="2"/>
  <c r="F2961" i="2"/>
  <c r="G2961" i="2"/>
  <c r="A2962" i="2"/>
  <c r="B2962" i="2"/>
  <c r="J2962" i="2" s="1"/>
  <c r="C2962" i="2"/>
  <c r="L2962" i="2" s="1"/>
  <c r="D2962" i="2"/>
  <c r="E2962" i="2"/>
  <c r="F2962" i="2"/>
  <c r="G2962" i="2"/>
  <c r="A2963" i="2"/>
  <c r="B2963" i="2"/>
  <c r="C2963" i="2"/>
  <c r="D2963" i="2"/>
  <c r="E2963" i="2"/>
  <c r="F2963" i="2"/>
  <c r="G2963" i="2"/>
  <c r="A2964" i="2"/>
  <c r="B2964" i="2"/>
  <c r="C2964" i="2"/>
  <c r="D2964" i="2"/>
  <c r="E2964" i="2"/>
  <c r="F2964" i="2"/>
  <c r="G2964" i="2"/>
  <c r="A2965" i="2"/>
  <c r="B2965" i="2"/>
  <c r="C2965" i="2"/>
  <c r="D2965" i="2"/>
  <c r="E2965" i="2"/>
  <c r="F2965" i="2"/>
  <c r="G2965" i="2"/>
  <c r="A2966" i="2"/>
  <c r="B2966" i="2"/>
  <c r="C2966" i="2"/>
  <c r="L2966" i="2" s="1"/>
  <c r="D2966" i="2"/>
  <c r="E2966" i="2"/>
  <c r="F2966" i="2"/>
  <c r="G2966" i="2"/>
  <c r="A2967" i="2"/>
  <c r="B2967" i="2"/>
  <c r="C2967" i="2"/>
  <c r="D2967" i="2"/>
  <c r="E2967" i="2"/>
  <c r="F2967" i="2"/>
  <c r="G2967" i="2"/>
  <c r="A2968" i="2"/>
  <c r="B2968" i="2"/>
  <c r="C2968" i="2"/>
  <c r="L2968" i="2" s="1"/>
  <c r="D2968" i="2"/>
  <c r="E2968" i="2"/>
  <c r="F2968" i="2"/>
  <c r="G2968" i="2"/>
  <c r="A2969" i="2"/>
  <c r="B2969" i="2"/>
  <c r="C2969" i="2"/>
  <c r="D2969" i="2"/>
  <c r="E2969" i="2"/>
  <c r="F2969" i="2"/>
  <c r="G2969" i="2"/>
  <c r="A2970" i="2"/>
  <c r="B2970" i="2"/>
  <c r="C2970" i="2"/>
  <c r="L2970" i="2" s="1"/>
  <c r="D2970" i="2"/>
  <c r="E2970" i="2"/>
  <c r="F2970" i="2"/>
  <c r="G2970" i="2"/>
  <c r="A2971" i="2"/>
  <c r="B2971" i="2"/>
  <c r="C2971" i="2"/>
  <c r="D2971" i="2"/>
  <c r="E2971" i="2"/>
  <c r="F2971" i="2"/>
  <c r="G2971" i="2"/>
  <c r="A2972" i="2"/>
  <c r="B2972" i="2"/>
  <c r="J2972" i="2" s="1"/>
  <c r="C2972" i="2"/>
  <c r="D2972" i="2"/>
  <c r="E2972" i="2"/>
  <c r="F2972" i="2"/>
  <c r="G2972" i="2"/>
  <c r="A2973" i="2"/>
  <c r="B2973" i="2"/>
  <c r="C2973" i="2"/>
  <c r="D2973" i="2"/>
  <c r="E2973" i="2"/>
  <c r="F2973" i="2"/>
  <c r="G2973" i="2"/>
  <c r="A2974" i="2"/>
  <c r="B2974" i="2"/>
  <c r="C2974" i="2"/>
  <c r="L2974" i="2" s="1"/>
  <c r="D2974" i="2"/>
  <c r="E2974" i="2"/>
  <c r="F2974" i="2"/>
  <c r="G2974" i="2"/>
  <c r="A2975" i="2"/>
  <c r="B2975" i="2"/>
  <c r="C2975" i="2"/>
  <c r="D2975" i="2"/>
  <c r="E2975" i="2"/>
  <c r="F2975" i="2"/>
  <c r="G2975" i="2"/>
  <c r="A2976" i="2"/>
  <c r="B2976" i="2"/>
  <c r="C2976" i="2"/>
  <c r="L2976" i="2" s="1"/>
  <c r="D2976" i="2"/>
  <c r="E2976" i="2"/>
  <c r="F2976" i="2"/>
  <c r="G2976" i="2"/>
  <c r="A2977" i="2"/>
  <c r="B2977" i="2"/>
  <c r="C2977" i="2"/>
  <c r="D2977" i="2"/>
  <c r="E2977" i="2"/>
  <c r="F2977" i="2"/>
  <c r="G2977" i="2"/>
  <c r="A2978" i="2"/>
  <c r="B2978" i="2"/>
  <c r="C2978" i="2"/>
  <c r="L2978" i="2" s="1"/>
  <c r="D2978" i="2"/>
  <c r="E2978" i="2"/>
  <c r="F2978" i="2"/>
  <c r="G2978" i="2"/>
  <c r="A2979" i="2"/>
  <c r="B2979" i="2"/>
  <c r="C2979" i="2"/>
  <c r="D2979" i="2"/>
  <c r="E2979" i="2"/>
  <c r="F2979" i="2"/>
  <c r="G2979" i="2"/>
  <c r="A2980" i="2"/>
  <c r="B2980" i="2"/>
  <c r="C2980" i="2"/>
  <c r="D2980" i="2"/>
  <c r="E2980" i="2"/>
  <c r="F2980" i="2"/>
  <c r="G2980" i="2"/>
  <c r="A2981" i="2"/>
  <c r="B2981" i="2"/>
  <c r="C2981" i="2"/>
  <c r="D2981" i="2"/>
  <c r="E2981" i="2"/>
  <c r="F2981" i="2"/>
  <c r="G2981" i="2"/>
  <c r="A2982" i="2"/>
  <c r="B2982" i="2"/>
  <c r="C2982" i="2"/>
  <c r="L2982" i="2" s="1"/>
  <c r="D2982" i="2"/>
  <c r="E2982" i="2"/>
  <c r="F2982" i="2"/>
  <c r="G2982" i="2"/>
  <c r="A2983" i="2"/>
  <c r="B2983" i="2"/>
  <c r="C2983" i="2"/>
  <c r="D2983" i="2"/>
  <c r="E2983" i="2"/>
  <c r="F2983" i="2"/>
  <c r="G2983" i="2"/>
  <c r="A2984" i="2"/>
  <c r="B2984" i="2"/>
  <c r="C2984" i="2"/>
  <c r="L2984" i="2" s="1"/>
  <c r="D2984" i="2"/>
  <c r="E2984" i="2"/>
  <c r="F2984" i="2"/>
  <c r="G2984" i="2"/>
  <c r="A2985" i="2"/>
  <c r="B2985" i="2"/>
  <c r="C2985" i="2"/>
  <c r="D2985" i="2"/>
  <c r="E2985" i="2"/>
  <c r="F2985" i="2"/>
  <c r="G2985" i="2"/>
  <c r="A2986" i="2"/>
  <c r="B2986" i="2"/>
  <c r="C2986" i="2"/>
  <c r="L2986" i="2" s="1"/>
  <c r="D2986" i="2"/>
  <c r="E2986" i="2"/>
  <c r="F2986" i="2"/>
  <c r="G2986" i="2"/>
  <c r="A2987" i="2"/>
  <c r="B2987" i="2"/>
  <c r="J2987" i="2" s="1"/>
  <c r="C2987" i="2"/>
  <c r="D2987" i="2"/>
  <c r="E2987" i="2"/>
  <c r="F2987" i="2"/>
  <c r="G2987" i="2"/>
  <c r="A2988" i="2"/>
  <c r="B2988" i="2"/>
  <c r="J2988" i="2" s="1"/>
  <c r="C2988" i="2"/>
  <c r="D2988" i="2"/>
  <c r="E2988" i="2"/>
  <c r="F2988" i="2"/>
  <c r="G2988" i="2"/>
  <c r="A2989" i="2"/>
  <c r="B2989" i="2"/>
  <c r="J2989" i="2" s="1"/>
  <c r="C2989" i="2"/>
  <c r="D2989" i="2"/>
  <c r="E2989" i="2"/>
  <c r="F2989" i="2"/>
  <c r="G2989" i="2"/>
  <c r="A2990" i="2"/>
  <c r="B2990" i="2"/>
  <c r="C2990" i="2"/>
  <c r="L2990" i="2" s="1"/>
  <c r="D2990" i="2"/>
  <c r="E2990" i="2"/>
  <c r="F2990" i="2"/>
  <c r="G2990" i="2"/>
  <c r="A2991" i="2"/>
  <c r="B2991" i="2"/>
  <c r="C2991" i="2"/>
  <c r="D2991" i="2"/>
  <c r="E2991" i="2"/>
  <c r="F2991" i="2"/>
  <c r="G2991" i="2"/>
  <c r="A2992" i="2"/>
  <c r="B2992" i="2"/>
  <c r="C2992" i="2"/>
  <c r="L2992" i="2" s="1"/>
  <c r="D2992" i="2"/>
  <c r="E2992" i="2"/>
  <c r="F2992" i="2"/>
  <c r="G2992" i="2"/>
  <c r="A2993" i="2"/>
  <c r="B2993" i="2"/>
  <c r="C2993" i="2"/>
  <c r="D2993" i="2"/>
  <c r="E2993" i="2"/>
  <c r="F2993" i="2"/>
  <c r="G2993" i="2"/>
  <c r="A2994" i="2"/>
  <c r="B2994" i="2"/>
  <c r="C2994" i="2"/>
  <c r="L2994" i="2" s="1"/>
  <c r="D2994" i="2"/>
  <c r="E2994" i="2"/>
  <c r="F2994" i="2"/>
  <c r="G2994" i="2"/>
  <c r="A2995" i="2"/>
  <c r="B2995" i="2"/>
  <c r="C2995" i="2"/>
  <c r="D2995" i="2"/>
  <c r="E2995" i="2"/>
  <c r="F2995" i="2"/>
  <c r="G2995" i="2"/>
  <c r="A2996" i="2"/>
  <c r="B2996" i="2"/>
  <c r="C2996" i="2"/>
  <c r="D2996" i="2"/>
  <c r="E2996" i="2"/>
  <c r="F2996" i="2"/>
  <c r="G2996" i="2"/>
  <c r="A2997" i="2"/>
  <c r="B2997" i="2"/>
  <c r="C2997" i="2"/>
  <c r="D2997" i="2"/>
  <c r="E2997" i="2"/>
  <c r="F2997" i="2"/>
  <c r="G2997" i="2"/>
  <c r="A2998" i="2"/>
  <c r="B2998" i="2"/>
  <c r="C2998" i="2"/>
  <c r="L2998" i="2" s="1"/>
  <c r="D2998" i="2"/>
  <c r="E2998" i="2"/>
  <c r="F2998" i="2"/>
  <c r="G2998" i="2"/>
  <c r="A2999" i="2"/>
  <c r="B2999" i="2"/>
  <c r="C2999" i="2"/>
  <c r="D2999" i="2"/>
  <c r="E2999" i="2"/>
  <c r="F2999" i="2"/>
  <c r="G2999" i="2"/>
  <c r="A3000" i="2"/>
  <c r="B3000" i="2"/>
  <c r="C3000" i="2"/>
  <c r="L3000" i="2" s="1"/>
  <c r="D3000" i="2"/>
  <c r="E3000" i="2"/>
  <c r="F3000" i="2"/>
  <c r="G3000" i="2"/>
  <c r="A3001" i="2"/>
  <c r="B3001" i="2"/>
  <c r="C3001" i="2"/>
  <c r="D3001" i="2"/>
  <c r="E3001" i="2"/>
  <c r="F3001" i="2"/>
  <c r="G3001" i="2"/>
  <c r="A3002" i="2"/>
  <c r="B3002" i="2"/>
  <c r="C3002" i="2"/>
  <c r="L3002" i="2" s="1"/>
  <c r="D3002" i="2"/>
  <c r="E3002" i="2"/>
  <c r="F3002" i="2"/>
  <c r="G3002" i="2"/>
  <c r="A3003" i="2"/>
  <c r="B3003" i="2"/>
  <c r="C3003" i="2"/>
  <c r="D3003" i="2"/>
  <c r="E3003" i="2"/>
  <c r="F3003" i="2"/>
  <c r="G3003" i="2"/>
  <c r="A3004" i="2"/>
  <c r="B3004" i="2"/>
  <c r="C3004" i="2"/>
  <c r="D3004" i="2"/>
  <c r="E3004" i="2"/>
  <c r="F3004" i="2"/>
  <c r="G3004" i="2"/>
  <c r="A3005" i="2"/>
  <c r="B3005" i="2"/>
  <c r="C3005" i="2"/>
  <c r="D3005" i="2"/>
  <c r="E3005" i="2"/>
  <c r="F3005" i="2"/>
  <c r="G3005" i="2"/>
  <c r="A3006" i="2"/>
  <c r="B3006" i="2"/>
  <c r="C3006" i="2"/>
  <c r="L3006" i="2" s="1"/>
  <c r="D3006" i="2"/>
  <c r="E3006" i="2"/>
  <c r="F3006" i="2"/>
  <c r="G3006" i="2"/>
  <c r="A3007" i="2"/>
  <c r="B3007" i="2"/>
  <c r="C3007" i="2"/>
  <c r="D3007" i="2"/>
  <c r="E3007" i="2"/>
  <c r="F3007" i="2"/>
  <c r="G3007" i="2"/>
  <c r="A3008" i="2"/>
  <c r="B3008" i="2"/>
  <c r="C3008" i="2"/>
  <c r="L3008" i="2" s="1"/>
  <c r="D3008" i="2"/>
  <c r="E3008" i="2"/>
  <c r="F3008" i="2"/>
  <c r="G3008" i="2"/>
  <c r="A3009" i="2"/>
  <c r="B3009" i="2"/>
  <c r="C3009" i="2"/>
  <c r="D3009" i="2"/>
  <c r="E3009" i="2"/>
  <c r="F3009" i="2"/>
  <c r="G3009" i="2"/>
  <c r="A3010" i="2"/>
  <c r="B3010" i="2"/>
  <c r="C3010" i="2"/>
  <c r="L3010" i="2" s="1"/>
  <c r="D3010" i="2"/>
  <c r="E3010" i="2"/>
  <c r="F3010" i="2"/>
  <c r="G3010" i="2"/>
  <c r="A3011" i="2"/>
  <c r="B3011" i="2"/>
  <c r="C3011" i="2"/>
  <c r="D3011" i="2"/>
  <c r="E3011" i="2"/>
  <c r="F3011" i="2"/>
  <c r="G3011" i="2"/>
  <c r="A3012" i="2"/>
  <c r="B3012" i="2"/>
  <c r="C3012" i="2"/>
  <c r="D3012" i="2"/>
  <c r="E3012" i="2"/>
  <c r="F3012" i="2"/>
  <c r="G3012" i="2"/>
  <c r="A3013" i="2"/>
  <c r="B3013" i="2"/>
  <c r="C3013" i="2"/>
  <c r="D3013" i="2"/>
  <c r="E3013" i="2"/>
  <c r="F3013" i="2"/>
  <c r="G3013" i="2"/>
  <c r="A3014" i="2"/>
  <c r="B3014" i="2"/>
  <c r="C3014" i="2"/>
  <c r="L3014" i="2" s="1"/>
  <c r="D3014" i="2"/>
  <c r="E3014" i="2"/>
  <c r="F3014" i="2"/>
  <c r="G3014" i="2"/>
  <c r="A3015" i="2"/>
  <c r="B3015" i="2"/>
  <c r="C3015" i="2"/>
  <c r="D3015" i="2"/>
  <c r="E3015" i="2"/>
  <c r="F3015" i="2"/>
  <c r="G3015" i="2"/>
  <c r="A3016" i="2"/>
  <c r="B3016" i="2"/>
  <c r="C3016" i="2"/>
  <c r="L3016" i="2" s="1"/>
  <c r="D3016" i="2"/>
  <c r="E3016" i="2"/>
  <c r="F3016" i="2"/>
  <c r="G3016" i="2"/>
  <c r="A3017" i="2"/>
  <c r="B3017" i="2"/>
  <c r="C3017" i="2"/>
  <c r="D3017" i="2"/>
  <c r="E3017" i="2"/>
  <c r="F3017" i="2"/>
  <c r="G3017" i="2"/>
  <c r="A3018" i="2"/>
  <c r="B3018" i="2"/>
  <c r="H3018" i="2" s="1" a="1"/>
  <c r="H3018" i="2" s="1"/>
  <c r="C3018" i="2"/>
  <c r="L3018" i="2" s="1"/>
  <c r="D3018" i="2"/>
  <c r="E3018" i="2"/>
  <c r="F3018" i="2"/>
  <c r="G3018" i="2"/>
  <c r="A3019" i="2"/>
  <c r="B3019" i="2"/>
  <c r="C3019" i="2"/>
  <c r="D3019" i="2"/>
  <c r="E3019" i="2"/>
  <c r="F3019" i="2"/>
  <c r="G3019" i="2"/>
  <c r="A3020" i="2"/>
  <c r="B3020" i="2"/>
  <c r="C3020" i="2"/>
  <c r="D3020" i="2"/>
  <c r="E3020" i="2"/>
  <c r="F3020" i="2"/>
  <c r="G3020" i="2"/>
  <c r="A3021" i="2"/>
  <c r="B3021" i="2"/>
  <c r="C3021" i="2"/>
  <c r="D3021" i="2"/>
  <c r="E3021" i="2"/>
  <c r="F3021" i="2"/>
  <c r="G3021" i="2"/>
  <c r="A3022" i="2"/>
  <c r="B3022" i="2"/>
  <c r="C3022" i="2"/>
  <c r="L3022" i="2" s="1"/>
  <c r="D3022" i="2"/>
  <c r="E3022" i="2"/>
  <c r="F3022" i="2"/>
  <c r="G3022" i="2"/>
  <c r="A3023" i="2"/>
  <c r="B3023" i="2"/>
  <c r="C3023" i="2"/>
  <c r="D3023" i="2"/>
  <c r="E3023" i="2"/>
  <c r="F3023" i="2"/>
  <c r="G3023" i="2"/>
  <c r="A3024" i="2"/>
  <c r="B3024" i="2"/>
  <c r="C3024" i="2"/>
  <c r="L3024" i="2" s="1"/>
  <c r="D3024" i="2"/>
  <c r="E3024" i="2"/>
  <c r="F3024" i="2"/>
  <c r="G3024" i="2"/>
  <c r="A3025" i="2"/>
  <c r="B3025" i="2"/>
  <c r="J3025" i="2" s="1"/>
  <c r="C3025" i="2"/>
  <c r="D3025" i="2"/>
  <c r="E3025" i="2"/>
  <c r="F3025" i="2"/>
  <c r="G3025" i="2"/>
  <c r="A3026" i="2"/>
  <c r="B3026" i="2"/>
  <c r="J3026" i="2" s="1"/>
  <c r="C3026" i="2"/>
  <c r="L3026" i="2" s="1"/>
  <c r="D3026" i="2"/>
  <c r="E3026" i="2"/>
  <c r="F3026" i="2"/>
  <c r="G3026" i="2"/>
  <c r="A3027" i="2"/>
  <c r="B3027" i="2"/>
  <c r="C3027" i="2"/>
  <c r="D3027" i="2"/>
  <c r="E3027" i="2"/>
  <c r="F3027" i="2"/>
  <c r="G3027" i="2"/>
  <c r="A3028" i="2"/>
  <c r="B3028" i="2"/>
  <c r="C3028" i="2"/>
  <c r="D3028" i="2"/>
  <c r="E3028" i="2"/>
  <c r="F3028" i="2"/>
  <c r="G3028" i="2"/>
  <c r="A3029" i="2"/>
  <c r="B3029" i="2"/>
  <c r="C3029" i="2"/>
  <c r="D3029" i="2"/>
  <c r="E3029" i="2"/>
  <c r="F3029" i="2"/>
  <c r="G3029" i="2"/>
  <c r="A3030" i="2"/>
  <c r="B3030" i="2"/>
  <c r="C3030" i="2"/>
  <c r="L3030" i="2" s="1"/>
  <c r="D3030" i="2"/>
  <c r="E3030" i="2"/>
  <c r="F3030" i="2"/>
  <c r="G3030" i="2"/>
  <c r="A3031" i="2"/>
  <c r="B3031" i="2"/>
  <c r="C3031" i="2"/>
  <c r="D3031" i="2"/>
  <c r="E3031" i="2"/>
  <c r="F3031" i="2"/>
  <c r="G3031" i="2"/>
  <c r="A3032" i="2"/>
  <c r="B3032" i="2"/>
  <c r="C3032" i="2"/>
  <c r="L3032" i="2" s="1"/>
  <c r="D3032" i="2"/>
  <c r="E3032" i="2"/>
  <c r="F3032" i="2"/>
  <c r="G3032" i="2"/>
  <c r="A3033" i="2"/>
  <c r="B3033" i="2"/>
  <c r="C3033" i="2"/>
  <c r="D3033" i="2"/>
  <c r="E3033" i="2"/>
  <c r="F3033" i="2"/>
  <c r="G3033" i="2"/>
  <c r="A3034" i="2"/>
  <c r="B3034" i="2"/>
  <c r="C3034" i="2"/>
  <c r="L3034" i="2" s="1"/>
  <c r="D3034" i="2"/>
  <c r="E3034" i="2"/>
  <c r="F3034" i="2"/>
  <c r="G3034" i="2"/>
  <c r="A3035" i="2"/>
  <c r="B3035" i="2"/>
  <c r="C3035" i="2"/>
  <c r="D3035" i="2"/>
  <c r="E3035" i="2"/>
  <c r="F3035" i="2"/>
  <c r="G3035" i="2"/>
  <c r="A3036" i="2"/>
  <c r="B3036" i="2"/>
  <c r="C3036" i="2"/>
  <c r="D3036" i="2"/>
  <c r="E3036" i="2"/>
  <c r="F3036" i="2"/>
  <c r="G3036" i="2"/>
  <c r="A3037" i="2"/>
  <c r="B3037" i="2"/>
  <c r="C3037" i="2"/>
  <c r="D3037" i="2"/>
  <c r="E3037" i="2"/>
  <c r="F3037" i="2"/>
  <c r="G3037" i="2"/>
  <c r="A3038" i="2"/>
  <c r="B3038" i="2"/>
  <c r="C3038" i="2"/>
  <c r="L3038" i="2" s="1"/>
  <c r="D3038" i="2"/>
  <c r="E3038" i="2"/>
  <c r="F3038" i="2"/>
  <c r="G3038" i="2"/>
  <c r="A3039" i="2"/>
  <c r="B3039" i="2"/>
  <c r="C3039" i="2"/>
  <c r="D3039" i="2"/>
  <c r="E3039" i="2"/>
  <c r="F3039" i="2"/>
  <c r="G3039" i="2"/>
  <c r="A3040" i="2"/>
  <c r="B3040" i="2"/>
  <c r="C3040" i="2"/>
  <c r="L3040" i="2" s="1"/>
  <c r="D3040" i="2"/>
  <c r="E3040" i="2"/>
  <c r="F3040" i="2"/>
  <c r="G3040" i="2"/>
  <c r="A3041" i="2"/>
  <c r="B3041" i="2"/>
  <c r="C3041" i="2"/>
  <c r="D3041" i="2"/>
  <c r="E3041" i="2"/>
  <c r="F3041" i="2"/>
  <c r="G3041" i="2"/>
  <c r="A3042" i="2"/>
  <c r="B3042" i="2"/>
  <c r="C3042" i="2"/>
  <c r="L3042" i="2" s="1"/>
  <c r="D3042" i="2"/>
  <c r="E3042" i="2"/>
  <c r="F3042" i="2"/>
  <c r="G3042" i="2"/>
  <c r="A3043" i="2"/>
  <c r="B3043" i="2"/>
  <c r="C3043" i="2"/>
  <c r="D3043" i="2"/>
  <c r="E3043" i="2"/>
  <c r="F3043" i="2"/>
  <c r="G3043" i="2"/>
  <c r="A3044" i="2"/>
  <c r="B3044" i="2"/>
  <c r="C3044" i="2"/>
  <c r="D3044" i="2"/>
  <c r="E3044" i="2"/>
  <c r="F3044" i="2"/>
  <c r="G3044" i="2"/>
  <c r="A3045" i="2"/>
  <c r="B3045" i="2"/>
  <c r="C3045" i="2"/>
  <c r="D3045" i="2"/>
  <c r="E3045" i="2"/>
  <c r="F3045" i="2"/>
  <c r="G3045" i="2"/>
  <c r="A3046" i="2"/>
  <c r="B3046" i="2"/>
  <c r="C3046" i="2"/>
  <c r="L3046" i="2" s="1"/>
  <c r="D3046" i="2"/>
  <c r="E3046" i="2"/>
  <c r="F3046" i="2"/>
  <c r="G3046" i="2"/>
  <c r="A3047" i="2"/>
  <c r="B3047" i="2"/>
  <c r="C3047" i="2"/>
  <c r="D3047" i="2"/>
  <c r="E3047" i="2"/>
  <c r="F3047" i="2"/>
  <c r="G3047" i="2"/>
  <c r="A3048" i="2"/>
  <c r="B3048" i="2"/>
  <c r="C3048" i="2"/>
  <c r="L3048" i="2" s="1"/>
  <c r="D3048" i="2"/>
  <c r="E3048" i="2"/>
  <c r="F3048" i="2"/>
  <c r="G3048" i="2"/>
  <c r="A3049" i="2"/>
  <c r="B3049" i="2"/>
  <c r="C3049" i="2"/>
  <c r="D3049" i="2"/>
  <c r="E3049" i="2"/>
  <c r="F3049" i="2"/>
  <c r="G3049" i="2"/>
  <c r="A3050" i="2"/>
  <c r="B3050" i="2"/>
  <c r="C3050" i="2"/>
  <c r="L3050" i="2" s="1"/>
  <c r="D3050" i="2"/>
  <c r="E3050" i="2"/>
  <c r="F3050" i="2"/>
  <c r="G3050" i="2"/>
  <c r="A3051" i="2"/>
  <c r="B3051" i="2"/>
  <c r="C3051" i="2"/>
  <c r="D3051" i="2"/>
  <c r="E3051" i="2"/>
  <c r="F3051" i="2"/>
  <c r="G3051" i="2"/>
  <c r="A3052" i="2"/>
  <c r="B3052" i="2"/>
  <c r="C3052" i="2"/>
  <c r="D3052" i="2"/>
  <c r="E3052" i="2"/>
  <c r="F3052" i="2"/>
  <c r="G3052" i="2"/>
  <c r="A3053" i="2"/>
  <c r="B3053" i="2"/>
  <c r="C3053" i="2"/>
  <c r="D3053" i="2"/>
  <c r="E3053" i="2"/>
  <c r="F3053" i="2"/>
  <c r="G3053" i="2"/>
  <c r="A3054" i="2"/>
  <c r="B3054" i="2"/>
  <c r="C3054" i="2"/>
  <c r="L3054" i="2" s="1"/>
  <c r="D3054" i="2"/>
  <c r="E3054" i="2"/>
  <c r="F3054" i="2"/>
  <c r="G3054" i="2"/>
  <c r="A3055" i="2"/>
  <c r="B3055" i="2"/>
  <c r="J3055" i="2" s="1"/>
  <c r="C3055" i="2"/>
  <c r="D3055" i="2"/>
  <c r="E3055" i="2"/>
  <c r="F3055" i="2"/>
  <c r="G3055" i="2"/>
  <c r="A3056" i="2"/>
  <c r="B3056" i="2"/>
  <c r="C3056" i="2"/>
  <c r="L3056" i="2" s="1"/>
  <c r="D3056" i="2"/>
  <c r="E3056" i="2"/>
  <c r="F3056" i="2"/>
  <c r="G3056" i="2"/>
  <c r="A3057" i="2"/>
  <c r="B3057" i="2"/>
  <c r="C3057" i="2"/>
  <c r="D3057" i="2"/>
  <c r="E3057" i="2"/>
  <c r="F3057" i="2"/>
  <c r="G3057" i="2"/>
  <c r="A3058" i="2"/>
  <c r="B3058" i="2"/>
  <c r="C3058" i="2"/>
  <c r="L3058" i="2" s="1"/>
  <c r="D3058" i="2"/>
  <c r="E3058" i="2"/>
  <c r="F3058" i="2"/>
  <c r="G3058" i="2"/>
  <c r="A3059" i="2"/>
  <c r="B3059" i="2"/>
  <c r="C3059" i="2"/>
  <c r="D3059" i="2"/>
  <c r="E3059" i="2"/>
  <c r="F3059" i="2"/>
  <c r="G3059" i="2"/>
  <c r="A3060" i="2"/>
  <c r="B3060" i="2"/>
  <c r="C3060" i="2"/>
  <c r="D3060" i="2"/>
  <c r="E3060" i="2"/>
  <c r="F3060" i="2"/>
  <c r="G3060" i="2"/>
  <c r="A3061" i="2"/>
  <c r="B3061" i="2"/>
  <c r="C3061" i="2"/>
  <c r="D3061" i="2"/>
  <c r="E3061" i="2"/>
  <c r="F3061" i="2"/>
  <c r="G3061" i="2"/>
  <c r="A3062" i="2"/>
  <c r="B3062" i="2"/>
  <c r="C3062" i="2"/>
  <c r="L3062" i="2" s="1"/>
  <c r="D3062" i="2"/>
  <c r="E3062" i="2"/>
  <c r="F3062" i="2"/>
  <c r="G3062" i="2"/>
  <c r="A3063" i="2"/>
  <c r="B3063" i="2"/>
  <c r="C3063" i="2"/>
  <c r="D3063" i="2"/>
  <c r="E3063" i="2"/>
  <c r="F3063" i="2"/>
  <c r="G3063" i="2"/>
  <c r="A3064" i="2"/>
  <c r="B3064" i="2"/>
  <c r="C3064" i="2"/>
  <c r="L3064" i="2" s="1"/>
  <c r="D3064" i="2"/>
  <c r="E3064" i="2"/>
  <c r="F3064" i="2"/>
  <c r="G3064" i="2"/>
  <c r="A3065" i="2"/>
  <c r="B3065" i="2"/>
  <c r="J3065" i="2" s="1"/>
  <c r="C3065" i="2"/>
  <c r="D3065" i="2"/>
  <c r="E3065" i="2"/>
  <c r="F3065" i="2"/>
  <c r="G3065" i="2"/>
  <c r="A3066" i="2"/>
  <c r="B3066" i="2"/>
  <c r="H3066" i="2" s="1" a="1"/>
  <c r="H3066" i="2" s="1"/>
  <c r="C3066" i="2"/>
  <c r="L3066" i="2" s="1"/>
  <c r="D3066" i="2"/>
  <c r="E3066" i="2"/>
  <c r="F3066" i="2"/>
  <c r="G3066" i="2"/>
  <c r="A3067" i="2"/>
  <c r="B3067" i="2"/>
  <c r="C3067" i="2"/>
  <c r="D3067" i="2"/>
  <c r="E3067" i="2"/>
  <c r="F3067" i="2"/>
  <c r="G3067" i="2"/>
  <c r="A3068" i="2"/>
  <c r="B3068" i="2"/>
  <c r="J3068" i="2" s="1"/>
  <c r="C3068" i="2"/>
  <c r="D3068" i="2"/>
  <c r="E3068" i="2"/>
  <c r="F3068" i="2"/>
  <c r="G3068" i="2"/>
  <c r="A3069" i="2"/>
  <c r="B3069" i="2"/>
  <c r="C3069" i="2"/>
  <c r="D3069" i="2"/>
  <c r="E3069" i="2"/>
  <c r="F3069" i="2"/>
  <c r="G3069" i="2"/>
  <c r="A3070" i="2"/>
  <c r="B3070" i="2"/>
  <c r="C3070" i="2"/>
  <c r="L3070" i="2" s="1"/>
  <c r="D3070" i="2"/>
  <c r="E3070" i="2"/>
  <c r="F3070" i="2"/>
  <c r="G3070" i="2"/>
  <c r="A3071" i="2"/>
  <c r="B3071" i="2"/>
  <c r="C3071" i="2"/>
  <c r="D3071" i="2"/>
  <c r="E3071" i="2"/>
  <c r="F3071" i="2"/>
  <c r="G3071" i="2"/>
  <c r="A3072" i="2"/>
  <c r="B3072" i="2"/>
  <c r="H3072" i="2" s="1" a="1"/>
  <c r="H3072" i="2" s="1"/>
  <c r="C3072" i="2"/>
  <c r="L3072" i="2" s="1"/>
  <c r="D3072" i="2"/>
  <c r="E3072" i="2"/>
  <c r="F3072" i="2"/>
  <c r="G3072" i="2"/>
  <c r="A3073" i="2"/>
  <c r="B3073" i="2"/>
  <c r="C3073" i="2"/>
  <c r="D3073" i="2"/>
  <c r="E3073" i="2"/>
  <c r="F3073" i="2"/>
  <c r="G3073" i="2"/>
  <c r="A3074" i="2"/>
  <c r="B3074" i="2"/>
  <c r="C3074" i="2"/>
  <c r="L3074" i="2" s="1"/>
  <c r="D3074" i="2"/>
  <c r="E3074" i="2"/>
  <c r="F3074" i="2"/>
  <c r="G3074" i="2"/>
  <c r="A3075" i="2"/>
  <c r="B3075" i="2"/>
  <c r="C3075" i="2"/>
  <c r="D3075" i="2"/>
  <c r="E3075" i="2"/>
  <c r="F3075" i="2"/>
  <c r="G3075" i="2"/>
  <c r="A3076" i="2"/>
  <c r="B3076" i="2"/>
  <c r="C3076" i="2"/>
  <c r="D3076" i="2"/>
  <c r="E3076" i="2"/>
  <c r="F3076" i="2"/>
  <c r="G3076" i="2"/>
  <c r="A3077" i="2"/>
  <c r="B3077" i="2"/>
  <c r="C3077" i="2"/>
  <c r="D3077" i="2"/>
  <c r="E3077" i="2"/>
  <c r="F3077" i="2"/>
  <c r="G3077" i="2"/>
  <c r="A3078" i="2"/>
  <c r="B3078" i="2"/>
  <c r="J3078" i="2" s="1"/>
  <c r="C3078" i="2"/>
  <c r="L3078" i="2" s="1"/>
  <c r="D3078" i="2"/>
  <c r="E3078" i="2"/>
  <c r="F3078" i="2"/>
  <c r="G3078" i="2"/>
  <c r="A3079" i="2"/>
  <c r="B3079" i="2"/>
  <c r="C3079" i="2"/>
  <c r="D3079" i="2"/>
  <c r="E3079" i="2"/>
  <c r="F3079" i="2"/>
  <c r="G3079" i="2"/>
  <c r="A3080" i="2"/>
  <c r="B3080" i="2"/>
  <c r="C3080" i="2"/>
  <c r="L3080" i="2" s="1"/>
  <c r="D3080" i="2"/>
  <c r="E3080" i="2"/>
  <c r="F3080" i="2"/>
  <c r="G3080" i="2"/>
  <c r="A3081" i="2"/>
  <c r="B3081" i="2"/>
  <c r="J3081" i="2" s="1"/>
  <c r="C3081" i="2"/>
  <c r="D3081" i="2"/>
  <c r="E3081" i="2"/>
  <c r="F3081" i="2"/>
  <c r="G3081" i="2"/>
  <c r="A3082" i="2"/>
  <c r="B3082" i="2"/>
  <c r="C3082" i="2"/>
  <c r="L3082" i="2" s="1"/>
  <c r="D3082" i="2"/>
  <c r="E3082" i="2"/>
  <c r="F3082" i="2"/>
  <c r="G3082" i="2"/>
  <c r="A3083" i="2"/>
  <c r="B3083" i="2"/>
  <c r="C3083" i="2"/>
  <c r="D3083" i="2"/>
  <c r="E3083" i="2"/>
  <c r="F3083" i="2"/>
  <c r="G3083" i="2"/>
  <c r="A3084" i="2"/>
  <c r="B3084" i="2"/>
  <c r="C3084" i="2"/>
  <c r="D3084" i="2"/>
  <c r="E3084" i="2"/>
  <c r="F3084" i="2"/>
  <c r="G3084" i="2"/>
  <c r="A3085" i="2"/>
  <c r="B3085" i="2"/>
  <c r="C3085" i="2"/>
  <c r="D3085" i="2"/>
  <c r="E3085" i="2"/>
  <c r="F3085" i="2"/>
  <c r="G3085" i="2"/>
  <c r="A3086" i="2"/>
  <c r="B3086" i="2"/>
  <c r="C3086" i="2"/>
  <c r="L3086" i="2" s="1"/>
  <c r="D3086" i="2"/>
  <c r="E3086" i="2"/>
  <c r="F3086" i="2"/>
  <c r="G3086" i="2"/>
  <c r="A3087" i="2"/>
  <c r="B3087" i="2"/>
  <c r="C3087" i="2"/>
  <c r="D3087" i="2"/>
  <c r="E3087" i="2"/>
  <c r="F3087" i="2"/>
  <c r="G3087" i="2"/>
  <c r="A3088" i="2"/>
  <c r="B3088" i="2"/>
  <c r="C3088" i="2"/>
  <c r="L3088" i="2" s="1"/>
  <c r="D3088" i="2"/>
  <c r="E3088" i="2"/>
  <c r="F3088" i="2"/>
  <c r="G3088" i="2"/>
  <c r="A3089" i="2"/>
  <c r="B3089" i="2"/>
  <c r="C3089" i="2"/>
  <c r="D3089" i="2"/>
  <c r="E3089" i="2"/>
  <c r="F3089" i="2"/>
  <c r="G3089" i="2"/>
  <c r="A3090" i="2"/>
  <c r="B3090" i="2"/>
  <c r="C3090" i="2"/>
  <c r="L3090" i="2" s="1"/>
  <c r="D3090" i="2"/>
  <c r="E3090" i="2"/>
  <c r="F3090" i="2"/>
  <c r="G3090" i="2"/>
  <c r="A3091" i="2"/>
  <c r="B3091" i="2"/>
  <c r="C3091" i="2"/>
  <c r="D3091" i="2"/>
  <c r="E3091" i="2"/>
  <c r="F3091" i="2"/>
  <c r="G3091" i="2"/>
  <c r="A3092" i="2"/>
  <c r="B3092" i="2"/>
  <c r="C3092" i="2"/>
  <c r="D3092" i="2"/>
  <c r="E3092" i="2"/>
  <c r="F3092" i="2"/>
  <c r="G3092" i="2"/>
  <c r="A3093" i="2"/>
  <c r="B3093" i="2"/>
  <c r="C3093" i="2"/>
  <c r="D3093" i="2"/>
  <c r="E3093" i="2"/>
  <c r="F3093" i="2"/>
  <c r="G3093" i="2"/>
  <c r="A3094" i="2"/>
  <c r="B3094" i="2"/>
  <c r="C3094" i="2"/>
  <c r="L3094" i="2" s="1"/>
  <c r="D3094" i="2"/>
  <c r="E3094" i="2"/>
  <c r="F3094" i="2"/>
  <c r="G3094" i="2"/>
  <c r="A3095" i="2"/>
  <c r="B3095" i="2"/>
  <c r="J3095" i="2" s="1"/>
  <c r="C3095" i="2"/>
  <c r="D3095" i="2"/>
  <c r="E3095" i="2"/>
  <c r="F3095" i="2"/>
  <c r="G3095" i="2"/>
  <c r="A3096" i="2"/>
  <c r="B3096" i="2"/>
  <c r="C3096" i="2"/>
  <c r="L3096" i="2" s="1"/>
  <c r="D3096" i="2"/>
  <c r="E3096" i="2"/>
  <c r="F3096" i="2"/>
  <c r="G3096" i="2"/>
  <c r="A3097" i="2"/>
  <c r="B3097" i="2"/>
  <c r="C3097" i="2"/>
  <c r="D3097" i="2"/>
  <c r="E3097" i="2"/>
  <c r="F3097" i="2"/>
  <c r="G3097" i="2"/>
  <c r="A3098" i="2"/>
  <c r="B3098" i="2"/>
  <c r="C3098" i="2"/>
  <c r="L3098" i="2" s="1"/>
  <c r="D3098" i="2"/>
  <c r="E3098" i="2"/>
  <c r="F3098" i="2"/>
  <c r="G3098" i="2"/>
  <c r="A3099" i="2"/>
  <c r="B3099" i="2"/>
  <c r="H3099" i="2" s="1" a="1"/>
  <c r="H3099" i="2" s="1"/>
  <c r="C3099" i="2"/>
  <c r="D3099" i="2"/>
  <c r="E3099" i="2"/>
  <c r="F3099" i="2"/>
  <c r="G3099" i="2"/>
  <c r="A3100" i="2"/>
  <c r="B3100" i="2"/>
  <c r="C3100" i="2"/>
  <c r="D3100" i="2"/>
  <c r="E3100" i="2"/>
  <c r="F3100" i="2"/>
  <c r="G3100" i="2"/>
  <c r="A3101" i="2"/>
  <c r="B3101" i="2"/>
  <c r="C3101" i="2"/>
  <c r="D3101" i="2"/>
  <c r="E3101" i="2"/>
  <c r="F3101" i="2"/>
  <c r="G3101" i="2"/>
  <c r="A3102" i="2"/>
  <c r="B3102" i="2"/>
  <c r="C3102" i="2"/>
  <c r="L3102" i="2" s="1"/>
  <c r="D3102" i="2"/>
  <c r="E3102" i="2"/>
  <c r="F3102" i="2"/>
  <c r="G3102" i="2"/>
  <c r="A3103" i="2"/>
  <c r="B3103" i="2"/>
  <c r="C3103" i="2"/>
  <c r="D3103" i="2"/>
  <c r="E3103" i="2"/>
  <c r="F3103" i="2"/>
  <c r="G3103" i="2"/>
  <c r="A3104" i="2"/>
  <c r="B3104" i="2"/>
  <c r="C3104" i="2"/>
  <c r="L3104" i="2" s="1"/>
  <c r="D3104" i="2"/>
  <c r="E3104" i="2"/>
  <c r="F3104" i="2"/>
  <c r="G3104" i="2"/>
  <c r="A3105" i="2"/>
  <c r="B3105" i="2"/>
  <c r="C3105" i="2"/>
  <c r="D3105" i="2"/>
  <c r="E3105" i="2"/>
  <c r="F3105" i="2"/>
  <c r="G3105" i="2"/>
  <c r="A3106" i="2"/>
  <c r="B3106" i="2"/>
  <c r="H3106" i="2" s="1" a="1"/>
  <c r="H3106" i="2" s="1"/>
  <c r="C3106" i="2"/>
  <c r="L3106" i="2" s="1"/>
  <c r="D3106" i="2"/>
  <c r="E3106" i="2"/>
  <c r="F3106" i="2"/>
  <c r="G3106" i="2"/>
  <c r="A3107" i="2"/>
  <c r="B3107" i="2"/>
  <c r="C3107" i="2"/>
  <c r="D3107" i="2"/>
  <c r="E3107" i="2"/>
  <c r="F3107" i="2"/>
  <c r="G3107" i="2"/>
  <c r="A3108" i="2"/>
  <c r="B3108" i="2"/>
  <c r="H3108" i="2" s="1" a="1"/>
  <c r="H3108" i="2" s="1"/>
  <c r="C3108" i="2"/>
  <c r="D3108" i="2"/>
  <c r="E3108" i="2"/>
  <c r="F3108" i="2"/>
  <c r="G3108" i="2"/>
  <c r="A3109" i="2"/>
  <c r="B3109" i="2"/>
  <c r="C3109" i="2"/>
  <c r="D3109" i="2"/>
  <c r="E3109" i="2"/>
  <c r="F3109" i="2"/>
  <c r="G3109" i="2"/>
  <c r="A3110" i="2"/>
  <c r="B3110" i="2"/>
  <c r="J3110" i="2" s="1"/>
  <c r="C3110" i="2"/>
  <c r="L3110" i="2" s="1"/>
  <c r="D3110" i="2"/>
  <c r="E3110" i="2"/>
  <c r="F3110" i="2"/>
  <c r="G3110" i="2"/>
  <c r="A3111" i="2"/>
  <c r="B3111" i="2"/>
  <c r="C3111" i="2"/>
  <c r="D3111" i="2"/>
  <c r="E3111" i="2"/>
  <c r="F3111" i="2"/>
  <c r="G3111" i="2"/>
  <c r="A3112" i="2"/>
  <c r="B3112" i="2"/>
  <c r="J3112" i="2" s="1"/>
  <c r="C3112" i="2"/>
  <c r="L3112" i="2" s="1"/>
  <c r="D3112" i="2"/>
  <c r="E3112" i="2"/>
  <c r="F3112" i="2"/>
  <c r="G3112" i="2"/>
  <c r="A3113" i="2"/>
  <c r="B3113" i="2"/>
  <c r="C3113" i="2"/>
  <c r="D3113" i="2"/>
  <c r="E3113" i="2"/>
  <c r="F3113" i="2"/>
  <c r="G3113" i="2"/>
  <c r="A3114" i="2"/>
  <c r="B3114" i="2"/>
  <c r="C3114" i="2"/>
  <c r="L3114" i="2" s="1"/>
  <c r="D3114" i="2"/>
  <c r="E3114" i="2"/>
  <c r="F3114" i="2"/>
  <c r="G3114" i="2"/>
  <c r="A3115" i="2"/>
  <c r="B3115" i="2"/>
  <c r="J3115" i="2" s="1"/>
  <c r="C3115" i="2"/>
  <c r="D3115" i="2"/>
  <c r="E3115" i="2"/>
  <c r="F3115" i="2"/>
  <c r="G3115" i="2"/>
  <c r="A3116" i="2"/>
  <c r="B3116" i="2"/>
  <c r="C3116" i="2"/>
  <c r="D3116" i="2"/>
  <c r="E3116" i="2"/>
  <c r="F3116" i="2"/>
  <c r="G3116" i="2"/>
  <c r="A3117" i="2"/>
  <c r="B3117" i="2"/>
  <c r="C3117" i="2"/>
  <c r="D3117" i="2"/>
  <c r="E3117" i="2"/>
  <c r="F3117" i="2"/>
  <c r="G3117" i="2"/>
  <c r="A3118" i="2"/>
  <c r="B3118" i="2"/>
  <c r="J3118" i="2" s="1"/>
  <c r="C3118" i="2"/>
  <c r="L3118" i="2" s="1"/>
  <c r="D3118" i="2"/>
  <c r="E3118" i="2"/>
  <c r="F3118" i="2"/>
  <c r="G3118" i="2"/>
  <c r="A3119" i="2"/>
  <c r="B3119" i="2"/>
  <c r="J3119" i="2" s="1"/>
  <c r="C3119" i="2"/>
  <c r="D3119" i="2"/>
  <c r="E3119" i="2"/>
  <c r="F3119" i="2"/>
  <c r="G3119" i="2"/>
  <c r="A3120" i="2"/>
  <c r="B3120" i="2"/>
  <c r="C3120" i="2"/>
  <c r="L3120" i="2" s="1"/>
  <c r="D3120" i="2"/>
  <c r="E3120" i="2"/>
  <c r="F3120" i="2"/>
  <c r="G3120" i="2"/>
  <c r="A3121" i="2"/>
  <c r="B3121" i="2"/>
  <c r="J3121" i="2" s="1"/>
  <c r="C3121" i="2"/>
  <c r="D3121" i="2"/>
  <c r="E3121" i="2"/>
  <c r="F3121" i="2"/>
  <c r="G3121" i="2"/>
  <c r="A3122" i="2"/>
  <c r="B3122" i="2"/>
  <c r="C3122" i="2"/>
  <c r="L3122" i="2" s="1"/>
  <c r="D3122" i="2"/>
  <c r="E3122" i="2"/>
  <c r="F3122" i="2"/>
  <c r="G3122" i="2"/>
  <c r="A3123" i="2"/>
  <c r="B3123" i="2"/>
  <c r="C3123" i="2"/>
  <c r="D3123" i="2"/>
  <c r="E3123" i="2"/>
  <c r="F3123" i="2"/>
  <c r="G3123" i="2"/>
  <c r="A3124" i="2"/>
  <c r="B3124" i="2"/>
  <c r="C3124" i="2"/>
  <c r="D3124" i="2"/>
  <c r="E3124" i="2"/>
  <c r="F3124" i="2"/>
  <c r="G3124" i="2"/>
  <c r="A3125" i="2"/>
  <c r="B3125" i="2"/>
  <c r="C3125" i="2"/>
  <c r="D3125" i="2"/>
  <c r="E3125" i="2"/>
  <c r="F3125" i="2"/>
  <c r="G3125" i="2"/>
  <c r="A3126" i="2"/>
  <c r="B3126" i="2"/>
  <c r="J3126" i="2" s="1"/>
  <c r="C3126" i="2"/>
  <c r="L3126" i="2" s="1"/>
  <c r="D3126" i="2"/>
  <c r="E3126" i="2"/>
  <c r="F3126" i="2"/>
  <c r="G3126" i="2"/>
  <c r="A3127" i="2"/>
  <c r="B3127" i="2"/>
  <c r="C3127" i="2"/>
  <c r="D3127" i="2"/>
  <c r="E3127" i="2"/>
  <c r="F3127" i="2"/>
  <c r="G3127" i="2"/>
  <c r="A3128" i="2"/>
  <c r="B3128" i="2"/>
  <c r="C3128" i="2"/>
  <c r="L3128" i="2" s="1"/>
  <c r="D3128" i="2"/>
  <c r="E3128" i="2"/>
  <c r="F3128" i="2"/>
  <c r="G3128" i="2"/>
  <c r="A3129" i="2"/>
  <c r="B3129" i="2"/>
  <c r="C3129" i="2"/>
  <c r="D3129" i="2"/>
  <c r="E3129" i="2"/>
  <c r="F3129" i="2"/>
  <c r="G3129" i="2"/>
  <c r="A3130" i="2"/>
  <c r="B3130" i="2"/>
  <c r="C3130" i="2"/>
  <c r="L3130" i="2" s="1"/>
  <c r="D3130" i="2"/>
  <c r="E3130" i="2"/>
  <c r="F3130" i="2"/>
  <c r="G3130" i="2"/>
  <c r="A3131" i="2"/>
  <c r="B3131" i="2"/>
  <c r="C3131" i="2"/>
  <c r="D3131" i="2"/>
  <c r="E3131" i="2"/>
  <c r="F3131" i="2"/>
  <c r="G3131" i="2"/>
  <c r="A3132" i="2"/>
  <c r="B3132" i="2"/>
  <c r="C3132" i="2"/>
  <c r="D3132" i="2"/>
  <c r="E3132" i="2"/>
  <c r="F3132" i="2"/>
  <c r="G3132" i="2"/>
  <c r="A3133" i="2"/>
  <c r="B3133" i="2"/>
  <c r="C3133" i="2"/>
  <c r="D3133" i="2"/>
  <c r="E3133" i="2"/>
  <c r="F3133" i="2"/>
  <c r="G3133" i="2"/>
  <c r="A3134" i="2"/>
  <c r="B3134" i="2"/>
  <c r="C3134" i="2"/>
  <c r="L3134" i="2" s="1"/>
  <c r="D3134" i="2"/>
  <c r="E3134" i="2"/>
  <c r="F3134" i="2"/>
  <c r="G3134" i="2"/>
  <c r="A3135" i="2"/>
  <c r="B3135" i="2"/>
  <c r="H3135" i="2" s="1" a="1"/>
  <c r="H3135" i="2" s="1"/>
  <c r="C3135" i="2"/>
  <c r="D3135" i="2"/>
  <c r="E3135" i="2"/>
  <c r="F3135" i="2"/>
  <c r="G3135" i="2"/>
  <c r="A3136" i="2"/>
  <c r="B3136" i="2"/>
  <c r="C3136" i="2"/>
  <c r="L3136" i="2" s="1"/>
  <c r="D3136" i="2"/>
  <c r="E3136" i="2"/>
  <c r="F3136" i="2"/>
  <c r="G3136" i="2"/>
  <c r="A3137" i="2"/>
  <c r="B3137" i="2"/>
  <c r="C3137" i="2"/>
  <c r="D3137" i="2"/>
  <c r="E3137" i="2"/>
  <c r="F3137" i="2"/>
  <c r="G3137" i="2"/>
  <c r="A3138" i="2"/>
  <c r="B3138" i="2"/>
  <c r="C3138" i="2"/>
  <c r="L3138" i="2" s="1"/>
  <c r="D3138" i="2"/>
  <c r="E3138" i="2"/>
  <c r="F3138" i="2"/>
  <c r="G3138" i="2"/>
  <c r="A3139" i="2"/>
  <c r="B3139" i="2"/>
  <c r="J3139" i="2" s="1"/>
  <c r="C3139" i="2"/>
  <c r="D3139" i="2"/>
  <c r="E3139" i="2"/>
  <c r="F3139" i="2"/>
  <c r="G3139" i="2"/>
  <c r="A3140" i="2"/>
  <c r="B3140" i="2"/>
  <c r="C3140" i="2"/>
  <c r="D3140" i="2"/>
  <c r="E3140" i="2"/>
  <c r="F3140" i="2"/>
  <c r="G3140" i="2"/>
  <c r="A3141" i="2"/>
  <c r="B3141" i="2"/>
  <c r="C3141" i="2"/>
  <c r="D3141" i="2"/>
  <c r="E3141" i="2"/>
  <c r="F3141" i="2"/>
  <c r="G3141" i="2"/>
  <c r="A3142" i="2"/>
  <c r="B3142" i="2"/>
  <c r="C3142" i="2"/>
  <c r="L3142" i="2" s="1"/>
  <c r="D3142" i="2"/>
  <c r="E3142" i="2"/>
  <c r="F3142" i="2"/>
  <c r="G3142" i="2"/>
  <c r="A3143" i="2"/>
  <c r="B3143" i="2"/>
  <c r="C3143" i="2"/>
  <c r="D3143" i="2"/>
  <c r="E3143" i="2"/>
  <c r="F3143" i="2"/>
  <c r="G3143" i="2"/>
  <c r="A3144" i="2"/>
  <c r="B3144" i="2"/>
  <c r="C3144" i="2"/>
  <c r="L3144" i="2" s="1"/>
  <c r="D3144" i="2"/>
  <c r="E3144" i="2"/>
  <c r="F3144" i="2"/>
  <c r="G3144" i="2"/>
  <c r="A3145" i="2"/>
  <c r="B3145" i="2"/>
  <c r="C3145" i="2"/>
  <c r="D3145" i="2"/>
  <c r="E3145" i="2"/>
  <c r="F3145" i="2"/>
  <c r="G3145" i="2"/>
  <c r="A3146" i="2"/>
  <c r="B3146" i="2"/>
  <c r="J3146" i="2" s="1"/>
  <c r="C3146" i="2"/>
  <c r="L3146" i="2" s="1"/>
  <c r="D3146" i="2"/>
  <c r="E3146" i="2"/>
  <c r="F3146" i="2"/>
  <c r="G3146" i="2"/>
  <c r="A3147" i="2"/>
  <c r="B3147" i="2"/>
  <c r="C3147" i="2"/>
  <c r="D3147" i="2"/>
  <c r="E3147" i="2"/>
  <c r="F3147" i="2"/>
  <c r="G3147" i="2"/>
  <c r="A3148" i="2"/>
  <c r="B3148" i="2"/>
  <c r="C3148" i="2"/>
  <c r="D3148" i="2"/>
  <c r="E3148" i="2"/>
  <c r="F3148" i="2"/>
  <c r="G3148" i="2"/>
  <c r="A3149" i="2"/>
  <c r="B3149" i="2"/>
  <c r="C3149" i="2"/>
  <c r="D3149" i="2"/>
  <c r="E3149" i="2"/>
  <c r="F3149" i="2"/>
  <c r="G3149" i="2"/>
  <c r="A3150" i="2"/>
  <c r="B3150" i="2"/>
  <c r="J3150" i="2" s="1"/>
  <c r="C3150" i="2"/>
  <c r="L3150" i="2" s="1"/>
  <c r="D3150" i="2"/>
  <c r="E3150" i="2"/>
  <c r="F3150" i="2"/>
  <c r="G3150" i="2"/>
  <c r="A3151" i="2"/>
  <c r="B3151" i="2"/>
  <c r="C3151" i="2"/>
  <c r="D3151" i="2"/>
  <c r="E3151" i="2"/>
  <c r="F3151" i="2"/>
  <c r="G3151" i="2"/>
  <c r="A3152" i="2"/>
  <c r="B3152" i="2"/>
  <c r="C3152" i="2"/>
  <c r="L3152" i="2" s="1"/>
  <c r="D3152" i="2"/>
  <c r="E3152" i="2"/>
  <c r="F3152" i="2"/>
  <c r="G3152" i="2"/>
  <c r="A3153" i="2"/>
  <c r="B3153" i="2"/>
  <c r="C3153" i="2"/>
  <c r="D3153" i="2"/>
  <c r="E3153" i="2"/>
  <c r="F3153" i="2"/>
  <c r="G3153" i="2"/>
  <c r="A3154" i="2"/>
  <c r="B3154" i="2"/>
  <c r="H3154" i="2" s="1" a="1"/>
  <c r="H3154" i="2" s="1"/>
  <c r="C3154" i="2"/>
  <c r="L3154" i="2" s="1"/>
  <c r="D3154" i="2"/>
  <c r="E3154" i="2"/>
  <c r="F3154" i="2"/>
  <c r="G3154" i="2"/>
  <c r="A3155" i="2"/>
  <c r="B3155" i="2"/>
  <c r="J3155" i="2" s="1"/>
  <c r="C3155" i="2"/>
  <c r="D3155" i="2"/>
  <c r="E3155" i="2"/>
  <c r="F3155" i="2"/>
  <c r="G3155" i="2"/>
  <c r="A3156" i="2"/>
  <c r="B3156" i="2"/>
  <c r="J3156" i="2" s="1"/>
  <c r="C3156" i="2"/>
  <c r="D3156" i="2"/>
  <c r="E3156" i="2"/>
  <c r="F3156" i="2"/>
  <c r="G3156" i="2"/>
  <c r="A3157" i="2"/>
  <c r="B3157" i="2"/>
  <c r="C3157" i="2"/>
  <c r="D3157" i="2"/>
  <c r="E3157" i="2"/>
  <c r="F3157" i="2"/>
  <c r="G3157" i="2"/>
  <c r="A3158" i="2"/>
  <c r="B3158" i="2"/>
  <c r="C3158" i="2"/>
  <c r="L3158" i="2" s="1"/>
  <c r="D3158" i="2"/>
  <c r="E3158" i="2"/>
  <c r="F3158" i="2"/>
  <c r="G3158" i="2"/>
  <c r="A3159" i="2"/>
  <c r="B3159" i="2"/>
  <c r="C3159" i="2"/>
  <c r="D3159" i="2"/>
  <c r="E3159" i="2"/>
  <c r="F3159" i="2"/>
  <c r="G3159" i="2"/>
  <c r="A3160" i="2"/>
  <c r="B3160" i="2"/>
  <c r="C3160" i="2"/>
  <c r="L3160" i="2" s="1"/>
  <c r="D3160" i="2"/>
  <c r="E3160" i="2"/>
  <c r="F3160" i="2"/>
  <c r="G3160" i="2"/>
  <c r="A3161" i="2"/>
  <c r="B3161" i="2"/>
  <c r="C3161" i="2"/>
  <c r="D3161" i="2"/>
  <c r="E3161" i="2"/>
  <c r="F3161" i="2"/>
  <c r="G3161" i="2"/>
  <c r="A3162" i="2"/>
  <c r="B3162" i="2"/>
  <c r="C3162" i="2"/>
  <c r="L3162" i="2" s="1"/>
  <c r="D3162" i="2"/>
  <c r="E3162" i="2"/>
  <c r="F3162" i="2"/>
  <c r="G3162" i="2"/>
  <c r="A3163" i="2"/>
  <c r="B3163" i="2"/>
  <c r="C3163" i="2"/>
  <c r="D3163" i="2"/>
  <c r="E3163" i="2"/>
  <c r="F3163" i="2"/>
  <c r="G3163" i="2"/>
  <c r="A3164" i="2"/>
  <c r="B3164" i="2"/>
  <c r="C3164" i="2"/>
  <c r="D3164" i="2"/>
  <c r="E3164" i="2"/>
  <c r="F3164" i="2"/>
  <c r="G3164" i="2"/>
  <c r="A3165" i="2"/>
  <c r="B3165" i="2"/>
  <c r="C3165" i="2"/>
  <c r="D3165" i="2"/>
  <c r="E3165" i="2"/>
  <c r="F3165" i="2"/>
  <c r="G3165" i="2"/>
  <c r="A3166" i="2"/>
  <c r="B3166" i="2"/>
  <c r="C3166" i="2"/>
  <c r="L3166" i="2" s="1"/>
  <c r="D3166" i="2"/>
  <c r="E3166" i="2"/>
  <c r="F3166" i="2"/>
  <c r="G3166" i="2"/>
  <c r="A3167" i="2"/>
  <c r="B3167" i="2"/>
  <c r="C3167" i="2"/>
  <c r="D3167" i="2"/>
  <c r="E3167" i="2"/>
  <c r="F3167" i="2"/>
  <c r="G3167" i="2"/>
  <c r="A3168" i="2"/>
  <c r="B3168" i="2"/>
  <c r="C3168" i="2"/>
  <c r="L3168" i="2" s="1"/>
  <c r="D3168" i="2"/>
  <c r="E3168" i="2"/>
  <c r="F3168" i="2"/>
  <c r="G3168" i="2"/>
  <c r="A3169" i="2"/>
  <c r="B3169" i="2"/>
  <c r="C3169" i="2"/>
  <c r="D3169" i="2"/>
  <c r="E3169" i="2"/>
  <c r="F3169" i="2"/>
  <c r="G3169" i="2"/>
  <c r="A3170" i="2"/>
  <c r="B3170" i="2"/>
  <c r="J3170" i="2" s="1"/>
  <c r="C3170" i="2"/>
  <c r="L3170" i="2" s="1"/>
  <c r="D3170" i="2"/>
  <c r="E3170" i="2"/>
  <c r="F3170" i="2"/>
  <c r="G3170" i="2"/>
  <c r="A3171" i="2"/>
  <c r="B3171" i="2"/>
  <c r="C3171" i="2"/>
  <c r="D3171" i="2"/>
  <c r="E3171" i="2"/>
  <c r="F3171" i="2"/>
  <c r="G3171" i="2"/>
  <c r="A3172" i="2"/>
  <c r="B3172" i="2"/>
  <c r="C3172" i="2"/>
  <c r="D3172" i="2"/>
  <c r="E3172" i="2"/>
  <c r="F3172" i="2"/>
  <c r="G3172" i="2"/>
  <c r="A3173" i="2"/>
  <c r="B3173" i="2"/>
  <c r="J3173" i="2" s="1"/>
  <c r="C3173" i="2"/>
  <c r="D3173" i="2"/>
  <c r="E3173" i="2"/>
  <c r="F3173" i="2"/>
  <c r="G3173" i="2"/>
  <c r="A3174" i="2"/>
  <c r="B3174" i="2"/>
  <c r="C3174" i="2"/>
  <c r="L3174" i="2" s="1"/>
  <c r="D3174" i="2"/>
  <c r="E3174" i="2"/>
  <c r="F3174" i="2"/>
  <c r="G3174" i="2"/>
  <c r="A3175" i="2"/>
  <c r="B3175" i="2"/>
  <c r="C3175" i="2"/>
  <c r="D3175" i="2"/>
  <c r="E3175" i="2"/>
  <c r="F3175" i="2"/>
  <c r="G3175" i="2"/>
  <c r="A3176" i="2"/>
  <c r="B3176" i="2"/>
  <c r="C3176" i="2"/>
  <c r="L3176" i="2" s="1"/>
  <c r="D3176" i="2"/>
  <c r="E3176" i="2"/>
  <c r="F3176" i="2"/>
  <c r="G3176" i="2"/>
  <c r="A3177" i="2"/>
  <c r="B3177" i="2"/>
  <c r="C3177" i="2"/>
  <c r="D3177" i="2"/>
  <c r="E3177" i="2"/>
  <c r="F3177" i="2"/>
  <c r="G3177" i="2"/>
  <c r="A3178" i="2"/>
  <c r="B3178" i="2"/>
  <c r="J3178" i="2" s="1"/>
  <c r="C3178" i="2"/>
  <c r="L3178" i="2" s="1"/>
  <c r="D3178" i="2"/>
  <c r="E3178" i="2"/>
  <c r="F3178" i="2"/>
  <c r="G3178" i="2"/>
  <c r="A3179" i="2"/>
  <c r="B3179" i="2"/>
  <c r="J3179" i="2" s="1"/>
  <c r="C3179" i="2"/>
  <c r="D3179" i="2"/>
  <c r="E3179" i="2"/>
  <c r="F3179" i="2"/>
  <c r="G3179" i="2"/>
  <c r="A3180" i="2"/>
  <c r="B3180" i="2"/>
  <c r="C3180" i="2"/>
  <c r="D3180" i="2"/>
  <c r="E3180" i="2"/>
  <c r="F3180" i="2"/>
  <c r="G3180" i="2"/>
  <c r="A3181" i="2"/>
  <c r="B3181" i="2"/>
  <c r="C3181" i="2"/>
  <c r="D3181" i="2"/>
  <c r="E3181" i="2"/>
  <c r="F3181" i="2"/>
  <c r="G3181" i="2"/>
  <c r="A3182" i="2"/>
  <c r="B3182" i="2"/>
  <c r="C3182" i="2"/>
  <c r="L3182" i="2" s="1"/>
  <c r="D3182" i="2"/>
  <c r="E3182" i="2"/>
  <c r="F3182" i="2"/>
  <c r="G3182" i="2"/>
  <c r="A3183" i="2"/>
  <c r="B3183" i="2"/>
  <c r="C3183" i="2"/>
  <c r="D3183" i="2"/>
  <c r="E3183" i="2"/>
  <c r="F3183" i="2"/>
  <c r="G3183" i="2"/>
  <c r="A3184" i="2"/>
  <c r="B3184" i="2"/>
  <c r="C3184" i="2"/>
  <c r="L3184" i="2" s="1"/>
  <c r="D3184" i="2"/>
  <c r="E3184" i="2"/>
  <c r="F3184" i="2"/>
  <c r="G3184" i="2"/>
  <c r="A3185" i="2"/>
  <c r="B3185" i="2"/>
  <c r="C3185" i="2"/>
  <c r="D3185" i="2"/>
  <c r="E3185" i="2"/>
  <c r="F3185" i="2"/>
  <c r="G3185" i="2"/>
  <c r="A3186" i="2"/>
  <c r="B3186" i="2"/>
  <c r="C3186" i="2"/>
  <c r="L3186" i="2" s="1"/>
  <c r="D3186" i="2"/>
  <c r="E3186" i="2"/>
  <c r="F3186" i="2"/>
  <c r="G3186" i="2"/>
  <c r="A3187" i="2"/>
  <c r="B3187" i="2"/>
  <c r="C3187" i="2"/>
  <c r="D3187" i="2"/>
  <c r="E3187" i="2"/>
  <c r="F3187" i="2"/>
  <c r="G3187" i="2"/>
  <c r="A3188" i="2"/>
  <c r="B3188" i="2"/>
  <c r="C3188" i="2"/>
  <c r="D3188" i="2"/>
  <c r="E3188" i="2"/>
  <c r="F3188" i="2"/>
  <c r="G3188" i="2"/>
  <c r="A3189" i="2"/>
  <c r="B3189" i="2"/>
  <c r="C3189" i="2"/>
  <c r="D3189" i="2"/>
  <c r="E3189" i="2"/>
  <c r="F3189" i="2"/>
  <c r="G3189" i="2"/>
  <c r="A3190" i="2"/>
  <c r="B3190" i="2"/>
  <c r="C3190" i="2"/>
  <c r="L3190" i="2" s="1"/>
  <c r="D3190" i="2"/>
  <c r="E3190" i="2"/>
  <c r="F3190" i="2"/>
  <c r="G3190" i="2"/>
  <c r="A3191" i="2"/>
  <c r="B3191" i="2"/>
  <c r="C3191" i="2"/>
  <c r="D3191" i="2"/>
  <c r="E3191" i="2"/>
  <c r="F3191" i="2"/>
  <c r="G3191" i="2"/>
  <c r="A3192" i="2"/>
  <c r="B3192" i="2"/>
  <c r="C3192" i="2"/>
  <c r="L3192" i="2" s="1"/>
  <c r="D3192" i="2"/>
  <c r="E3192" i="2"/>
  <c r="F3192" i="2"/>
  <c r="G3192" i="2"/>
  <c r="A3193" i="2"/>
  <c r="B3193" i="2"/>
  <c r="J3193" i="2" s="1"/>
  <c r="C3193" i="2"/>
  <c r="D3193" i="2"/>
  <c r="E3193" i="2"/>
  <c r="F3193" i="2"/>
  <c r="G3193" i="2"/>
  <c r="A3194" i="2"/>
  <c r="B3194" i="2"/>
  <c r="C3194" i="2"/>
  <c r="L3194" i="2" s="1"/>
  <c r="D3194" i="2"/>
  <c r="E3194" i="2"/>
  <c r="F3194" i="2"/>
  <c r="G3194" i="2"/>
  <c r="A3195" i="2"/>
  <c r="B3195" i="2"/>
  <c r="C3195" i="2"/>
  <c r="D3195" i="2"/>
  <c r="E3195" i="2"/>
  <c r="F3195" i="2"/>
  <c r="G3195" i="2"/>
  <c r="A3196" i="2"/>
  <c r="B3196" i="2"/>
  <c r="C3196" i="2"/>
  <c r="D3196" i="2"/>
  <c r="E3196" i="2"/>
  <c r="F3196" i="2"/>
  <c r="G3196" i="2"/>
  <c r="A3197" i="2"/>
  <c r="B3197" i="2"/>
  <c r="C3197" i="2"/>
  <c r="D3197" i="2"/>
  <c r="E3197" i="2"/>
  <c r="F3197" i="2"/>
  <c r="G3197" i="2"/>
  <c r="A3198" i="2"/>
  <c r="B3198" i="2"/>
  <c r="C3198" i="2"/>
  <c r="L3198" i="2" s="1"/>
  <c r="D3198" i="2"/>
  <c r="E3198" i="2"/>
  <c r="F3198" i="2"/>
  <c r="G3198" i="2"/>
  <c r="A3199" i="2"/>
  <c r="B3199" i="2"/>
  <c r="C3199" i="2"/>
  <c r="D3199" i="2"/>
  <c r="E3199" i="2"/>
  <c r="F3199" i="2"/>
  <c r="G3199" i="2"/>
  <c r="A3200" i="2"/>
  <c r="B3200" i="2"/>
  <c r="C3200" i="2"/>
  <c r="L3200" i="2" s="1"/>
  <c r="D3200" i="2"/>
  <c r="E3200" i="2"/>
  <c r="F3200" i="2"/>
  <c r="G3200" i="2"/>
  <c r="A3201" i="2"/>
  <c r="B3201" i="2"/>
  <c r="C3201" i="2"/>
  <c r="D3201" i="2"/>
  <c r="E3201" i="2"/>
  <c r="F3201" i="2"/>
  <c r="G3201" i="2"/>
  <c r="A3202" i="2"/>
  <c r="B3202" i="2"/>
  <c r="C3202" i="2"/>
  <c r="L3202" i="2" s="1"/>
  <c r="D3202" i="2"/>
  <c r="E3202" i="2"/>
  <c r="F3202" i="2"/>
  <c r="G3202" i="2"/>
  <c r="A3203" i="2"/>
  <c r="B3203" i="2"/>
  <c r="C3203" i="2"/>
  <c r="D3203" i="2"/>
  <c r="E3203" i="2"/>
  <c r="F3203" i="2"/>
  <c r="G3203" i="2"/>
  <c r="A3204" i="2"/>
  <c r="B3204" i="2"/>
  <c r="C3204" i="2"/>
  <c r="D3204" i="2"/>
  <c r="E3204" i="2"/>
  <c r="F3204" i="2"/>
  <c r="G3204" i="2"/>
  <c r="A3205" i="2"/>
  <c r="B3205" i="2"/>
  <c r="C3205" i="2"/>
  <c r="D3205" i="2"/>
  <c r="E3205" i="2"/>
  <c r="F3205" i="2"/>
  <c r="G3205" i="2"/>
  <c r="A3206" i="2"/>
  <c r="B3206" i="2"/>
  <c r="C3206" i="2"/>
  <c r="L3206" i="2" s="1"/>
  <c r="D3206" i="2"/>
  <c r="E3206" i="2"/>
  <c r="F3206" i="2"/>
  <c r="G3206" i="2"/>
  <c r="A3207" i="2"/>
  <c r="B3207" i="2"/>
  <c r="C3207" i="2"/>
  <c r="D3207" i="2"/>
  <c r="E3207" i="2"/>
  <c r="F3207" i="2"/>
  <c r="G3207" i="2"/>
  <c r="A3208" i="2"/>
  <c r="B3208" i="2"/>
  <c r="C3208" i="2"/>
  <c r="L3208" i="2" s="1"/>
  <c r="D3208" i="2"/>
  <c r="E3208" i="2"/>
  <c r="F3208" i="2"/>
  <c r="G3208" i="2"/>
  <c r="A3209" i="2"/>
  <c r="B3209" i="2"/>
  <c r="C3209" i="2"/>
  <c r="D3209" i="2"/>
  <c r="E3209" i="2"/>
  <c r="F3209" i="2"/>
  <c r="G3209" i="2"/>
  <c r="A3210" i="2"/>
  <c r="B3210" i="2"/>
  <c r="C3210" i="2"/>
  <c r="L3210" i="2" s="1"/>
  <c r="D3210" i="2"/>
  <c r="E3210" i="2"/>
  <c r="F3210" i="2"/>
  <c r="G3210" i="2"/>
  <c r="A3211" i="2"/>
  <c r="B3211" i="2"/>
  <c r="C3211" i="2"/>
  <c r="D3211" i="2"/>
  <c r="E3211" i="2"/>
  <c r="F3211" i="2"/>
  <c r="G3211" i="2"/>
  <c r="A3212" i="2"/>
  <c r="B3212" i="2"/>
  <c r="C3212" i="2"/>
  <c r="D3212" i="2"/>
  <c r="E3212" i="2"/>
  <c r="F3212" i="2"/>
  <c r="G3212" i="2"/>
  <c r="A3213" i="2"/>
  <c r="B3213" i="2"/>
  <c r="C3213" i="2"/>
  <c r="D3213" i="2"/>
  <c r="E3213" i="2"/>
  <c r="F3213" i="2"/>
  <c r="G3213" i="2"/>
  <c r="A3214" i="2"/>
  <c r="B3214" i="2"/>
  <c r="C3214" i="2"/>
  <c r="L3214" i="2" s="1"/>
  <c r="D3214" i="2"/>
  <c r="E3214" i="2"/>
  <c r="F3214" i="2"/>
  <c r="G3214" i="2"/>
  <c r="A3215" i="2"/>
  <c r="B3215" i="2"/>
  <c r="C3215" i="2"/>
  <c r="D3215" i="2"/>
  <c r="E3215" i="2"/>
  <c r="F3215" i="2"/>
  <c r="G3215" i="2"/>
  <c r="A3216" i="2"/>
  <c r="B3216" i="2"/>
  <c r="C3216" i="2"/>
  <c r="L3216" i="2" s="1"/>
  <c r="D3216" i="2"/>
  <c r="E3216" i="2"/>
  <c r="F3216" i="2"/>
  <c r="G3216" i="2"/>
  <c r="A3217" i="2"/>
  <c r="B3217" i="2"/>
  <c r="C3217" i="2"/>
  <c r="D3217" i="2"/>
  <c r="E3217" i="2"/>
  <c r="F3217" i="2"/>
  <c r="G3217" i="2"/>
  <c r="A3218" i="2"/>
  <c r="B3218" i="2"/>
  <c r="C3218" i="2"/>
  <c r="L3218" i="2" s="1"/>
  <c r="D3218" i="2"/>
  <c r="E3218" i="2"/>
  <c r="F3218" i="2"/>
  <c r="G3218" i="2"/>
  <c r="A3219" i="2"/>
  <c r="B3219" i="2"/>
  <c r="C3219" i="2"/>
  <c r="D3219" i="2"/>
  <c r="E3219" i="2"/>
  <c r="F3219" i="2"/>
  <c r="G3219" i="2"/>
  <c r="A3220" i="2"/>
  <c r="B3220" i="2"/>
  <c r="C3220" i="2"/>
  <c r="D3220" i="2"/>
  <c r="E3220" i="2"/>
  <c r="F3220" i="2"/>
  <c r="G3220" i="2"/>
  <c r="A3221" i="2"/>
  <c r="B3221" i="2"/>
  <c r="C3221" i="2"/>
  <c r="D3221" i="2"/>
  <c r="E3221" i="2"/>
  <c r="F3221" i="2"/>
  <c r="G3221" i="2"/>
  <c r="A3222" i="2"/>
  <c r="B3222" i="2"/>
  <c r="J3222" i="2" s="1"/>
  <c r="C3222" i="2"/>
  <c r="L3222" i="2" s="1"/>
  <c r="D3222" i="2"/>
  <c r="E3222" i="2"/>
  <c r="F3222" i="2"/>
  <c r="G3222" i="2"/>
  <c r="A3223" i="2"/>
  <c r="B3223" i="2"/>
  <c r="C3223" i="2"/>
  <c r="D3223" i="2"/>
  <c r="E3223" i="2"/>
  <c r="F3223" i="2"/>
  <c r="G3223" i="2"/>
  <c r="A3224" i="2"/>
  <c r="B3224" i="2"/>
  <c r="C3224" i="2"/>
  <c r="L3224" i="2" s="1"/>
  <c r="D3224" i="2"/>
  <c r="E3224" i="2"/>
  <c r="F3224" i="2"/>
  <c r="G3224" i="2"/>
  <c r="A3225" i="2"/>
  <c r="B3225" i="2"/>
  <c r="C3225" i="2"/>
  <c r="D3225" i="2"/>
  <c r="E3225" i="2"/>
  <c r="F3225" i="2"/>
  <c r="G3225" i="2"/>
  <c r="A3226" i="2"/>
  <c r="B3226" i="2"/>
  <c r="C3226" i="2"/>
  <c r="L3226" i="2" s="1"/>
  <c r="D3226" i="2"/>
  <c r="E3226" i="2"/>
  <c r="F3226" i="2"/>
  <c r="G3226" i="2"/>
  <c r="A3227" i="2"/>
  <c r="B3227" i="2"/>
  <c r="C3227" i="2"/>
  <c r="D3227" i="2"/>
  <c r="E3227" i="2"/>
  <c r="F3227" i="2"/>
  <c r="G3227" i="2"/>
  <c r="A3228" i="2"/>
  <c r="B3228" i="2"/>
  <c r="C3228" i="2"/>
  <c r="D3228" i="2"/>
  <c r="E3228" i="2"/>
  <c r="F3228" i="2"/>
  <c r="G3228" i="2"/>
  <c r="A3229" i="2"/>
  <c r="B3229" i="2"/>
  <c r="C3229" i="2"/>
  <c r="D3229" i="2"/>
  <c r="E3229" i="2"/>
  <c r="F3229" i="2"/>
  <c r="G3229" i="2"/>
  <c r="A3230" i="2"/>
  <c r="B3230" i="2"/>
  <c r="C3230" i="2"/>
  <c r="L3230" i="2" s="1"/>
  <c r="D3230" i="2"/>
  <c r="E3230" i="2"/>
  <c r="F3230" i="2"/>
  <c r="G3230" i="2"/>
  <c r="A3231" i="2"/>
  <c r="B3231" i="2"/>
  <c r="C3231" i="2"/>
  <c r="D3231" i="2"/>
  <c r="E3231" i="2"/>
  <c r="F3231" i="2"/>
  <c r="G3231" i="2"/>
  <c r="A3232" i="2"/>
  <c r="B3232" i="2"/>
  <c r="C3232" i="2"/>
  <c r="L3232" i="2" s="1"/>
  <c r="D3232" i="2"/>
  <c r="E3232" i="2"/>
  <c r="F3232" i="2"/>
  <c r="G3232" i="2"/>
  <c r="A3233" i="2"/>
  <c r="B3233" i="2"/>
  <c r="C3233" i="2"/>
  <c r="D3233" i="2"/>
  <c r="E3233" i="2"/>
  <c r="F3233" i="2"/>
  <c r="G3233" i="2"/>
  <c r="A3234" i="2"/>
  <c r="B3234" i="2"/>
  <c r="C3234" i="2"/>
  <c r="L3234" i="2" s="1"/>
  <c r="D3234" i="2"/>
  <c r="E3234" i="2"/>
  <c r="F3234" i="2"/>
  <c r="G3234" i="2"/>
  <c r="A3235" i="2"/>
  <c r="B3235" i="2"/>
  <c r="H3235" i="2" s="1" a="1"/>
  <c r="H3235" i="2" s="1"/>
  <c r="C3235" i="2"/>
  <c r="D3235" i="2"/>
  <c r="E3235" i="2"/>
  <c r="F3235" i="2"/>
  <c r="G3235" i="2"/>
  <c r="A3236" i="2"/>
  <c r="B3236" i="2"/>
  <c r="C3236" i="2"/>
  <c r="D3236" i="2"/>
  <c r="E3236" i="2"/>
  <c r="F3236" i="2"/>
  <c r="G3236" i="2"/>
  <c r="A3237" i="2"/>
  <c r="B3237" i="2"/>
  <c r="C3237" i="2"/>
  <c r="D3237" i="2"/>
  <c r="E3237" i="2"/>
  <c r="F3237" i="2"/>
  <c r="G3237" i="2"/>
  <c r="A3238" i="2"/>
  <c r="B3238" i="2"/>
  <c r="J3238" i="2" s="1"/>
  <c r="C3238" i="2"/>
  <c r="L3238" i="2" s="1"/>
  <c r="D3238" i="2"/>
  <c r="E3238" i="2"/>
  <c r="F3238" i="2"/>
  <c r="G3238" i="2"/>
  <c r="A3239" i="2"/>
  <c r="B3239" i="2"/>
  <c r="J3239" i="2" s="1"/>
  <c r="C3239" i="2"/>
  <c r="D3239" i="2"/>
  <c r="E3239" i="2"/>
  <c r="F3239" i="2"/>
  <c r="G3239" i="2"/>
  <c r="A3240" i="2"/>
  <c r="B3240" i="2"/>
  <c r="C3240" i="2"/>
  <c r="L3240" i="2" s="1"/>
  <c r="D3240" i="2"/>
  <c r="E3240" i="2"/>
  <c r="F3240" i="2"/>
  <c r="G3240" i="2"/>
  <c r="A3241" i="2"/>
  <c r="B3241" i="2"/>
  <c r="J3241" i="2" s="1"/>
  <c r="C3241" i="2"/>
  <c r="D3241" i="2"/>
  <c r="E3241" i="2"/>
  <c r="F3241" i="2"/>
  <c r="G3241" i="2"/>
  <c r="A3242" i="2"/>
  <c r="B3242" i="2"/>
  <c r="C3242" i="2"/>
  <c r="L3242" i="2" s="1"/>
  <c r="D3242" i="2"/>
  <c r="E3242" i="2"/>
  <c r="F3242" i="2"/>
  <c r="G3242" i="2"/>
  <c r="A3243" i="2"/>
  <c r="B3243" i="2"/>
  <c r="C3243" i="2"/>
  <c r="D3243" i="2"/>
  <c r="E3243" i="2"/>
  <c r="F3243" i="2"/>
  <c r="G3243" i="2"/>
  <c r="A3244" i="2"/>
  <c r="B3244" i="2"/>
  <c r="C3244" i="2"/>
  <c r="D3244" i="2"/>
  <c r="E3244" i="2"/>
  <c r="F3244" i="2"/>
  <c r="G3244" i="2"/>
  <c r="A3245" i="2"/>
  <c r="B3245" i="2"/>
  <c r="C3245" i="2"/>
  <c r="D3245" i="2"/>
  <c r="E3245" i="2"/>
  <c r="F3245" i="2"/>
  <c r="G3245" i="2"/>
  <c r="A3246" i="2"/>
  <c r="B3246" i="2"/>
  <c r="C3246" i="2"/>
  <c r="L3246" i="2" s="1"/>
  <c r="D3246" i="2"/>
  <c r="E3246" i="2"/>
  <c r="F3246" i="2"/>
  <c r="G3246" i="2"/>
  <c r="A3247" i="2"/>
  <c r="B3247" i="2"/>
  <c r="J3247" i="2" s="1"/>
  <c r="C3247" i="2"/>
  <c r="D3247" i="2"/>
  <c r="E3247" i="2"/>
  <c r="F3247" i="2"/>
  <c r="G3247" i="2"/>
  <c r="A3248" i="2"/>
  <c r="B3248" i="2"/>
  <c r="C3248" i="2"/>
  <c r="L3248" i="2" s="1"/>
  <c r="D3248" i="2"/>
  <c r="E3248" i="2"/>
  <c r="F3248" i="2"/>
  <c r="G3248" i="2"/>
  <c r="A3249" i="2"/>
  <c r="B3249" i="2"/>
  <c r="C3249" i="2"/>
  <c r="D3249" i="2"/>
  <c r="E3249" i="2"/>
  <c r="F3249" i="2"/>
  <c r="G3249" i="2"/>
  <c r="A3250" i="2"/>
  <c r="B3250" i="2"/>
  <c r="C3250" i="2"/>
  <c r="L3250" i="2" s="1"/>
  <c r="D3250" i="2"/>
  <c r="E3250" i="2"/>
  <c r="F3250" i="2"/>
  <c r="G3250" i="2"/>
  <c r="A3251" i="2"/>
  <c r="B3251" i="2"/>
  <c r="C3251" i="2"/>
  <c r="D3251" i="2"/>
  <c r="E3251" i="2"/>
  <c r="F3251" i="2"/>
  <c r="G3251" i="2"/>
  <c r="A3252" i="2"/>
  <c r="B3252" i="2"/>
  <c r="C3252" i="2"/>
  <c r="D3252" i="2"/>
  <c r="E3252" i="2"/>
  <c r="F3252" i="2"/>
  <c r="G3252" i="2"/>
  <c r="A3253" i="2"/>
  <c r="B3253" i="2"/>
  <c r="C3253" i="2"/>
  <c r="D3253" i="2"/>
  <c r="E3253" i="2"/>
  <c r="F3253" i="2"/>
  <c r="G3253" i="2"/>
  <c r="A3254" i="2"/>
  <c r="B3254" i="2"/>
  <c r="C3254" i="2"/>
  <c r="L3254" i="2" s="1"/>
  <c r="D3254" i="2"/>
  <c r="E3254" i="2"/>
  <c r="F3254" i="2"/>
  <c r="G3254" i="2"/>
  <c r="A3255" i="2"/>
  <c r="B3255" i="2"/>
  <c r="C3255" i="2"/>
  <c r="D3255" i="2"/>
  <c r="E3255" i="2"/>
  <c r="F3255" i="2"/>
  <c r="G3255" i="2"/>
  <c r="A3256" i="2"/>
  <c r="B3256" i="2"/>
  <c r="C3256" i="2"/>
  <c r="L3256" i="2" s="1"/>
  <c r="D3256" i="2"/>
  <c r="E3256" i="2"/>
  <c r="F3256" i="2"/>
  <c r="G3256" i="2"/>
  <c r="A3257" i="2"/>
  <c r="B3257" i="2"/>
  <c r="C3257" i="2"/>
  <c r="D3257" i="2"/>
  <c r="E3257" i="2"/>
  <c r="F3257" i="2"/>
  <c r="G3257" i="2"/>
  <c r="A3258" i="2"/>
  <c r="B3258" i="2"/>
  <c r="C3258" i="2"/>
  <c r="L3258" i="2" s="1"/>
  <c r="D3258" i="2"/>
  <c r="E3258" i="2"/>
  <c r="F3258" i="2"/>
  <c r="G3258" i="2"/>
  <c r="A3259" i="2"/>
  <c r="B3259" i="2"/>
  <c r="C3259" i="2"/>
  <c r="D3259" i="2"/>
  <c r="E3259" i="2"/>
  <c r="F3259" i="2"/>
  <c r="G3259" i="2"/>
  <c r="A3260" i="2"/>
  <c r="B3260" i="2"/>
  <c r="C3260" i="2"/>
  <c r="D3260" i="2"/>
  <c r="E3260" i="2"/>
  <c r="F3260" i="2"/>
  <c r="G3260" i="2"/>
  <c r="A3261" i="2"/>
  <c r="B3261" i="2"/>
  <c r="C3261" i="2"/>
  <c r="D3261" i="2"/>
  <c r="E3261" i="2"/>
  <c r="F3261" i="2"/>
  <c r="G3261" i="2"/>
  <c r="A3262" i="2"/>
  <c r="B3262" i="2"/>
  <c r="C3262" i="2"/>
  <c r="L3262" i="2" s="1"/>
  <c r="D3262" i="2"/>
  <c r="E3262" i="2"/>
  <c r="F3262" i="2"/>
  <c r="G3262" i="2"/>
  <c r="A3263" i="2"/>
  <c r="B3263" i="2"/>
  <c r="C3263" i="2"/>
  <c r="D3263" i="2"/>
  <c r="E3263" i="2"/>
  <c r="F3263" i="2"/>
  <c r="G3263" i="2"/>
  <c r="A3264" i="2"/>
  <c r="B3264" i="2"/>
  <c r="C3264" i="2"/>
  <c r="L3264" i="2" s="1"/>
  <c r="D3264" i="2"/>
  <c r="E3264" i="2"/>
  <c r="F3264" i="2"/>
  <c r="G3264" i="2"/>
  <c r="A3265" i="2"/>
  <c r="B3265" i="2"/>
  <c r="C3265" i="2"/>
  <c r="D3265" i="2"/>
  <c r="E3265" i="2"/>
  <c r="F3265" i="2"/>
  <c r="G3265" i="2"/>
  <c r="A3266" i="2"/>
  <c r="B3266" i="2"/>
  <c r="C3266" i="2"/>
  <c r="L3266" i="2" s="1"/>
  <c r="D3266" i="2"/>
  <c r="E3266" i="2"/>
  <c r="F3266" i="2"/>
  <c r="G3266" i="2"/>
  <c r="A3267" i="2"/>
  <c r="B3267" i="2"/>
  <c r="C3267" i="2"/>
  <c r="D3267" i="2"/>
  <c r="E3267" i="2"/>
  <c r="F3267" i="2"/>
  <c r="G3267" i="2"/>
  <c r="A3268" i="2"/>
  <c r="B3268" i="2"/>
  <c r="C3268" i="2"/>
  <c r="D3268" i="2"/>
  <c r="E3268" i="2"/>
  <c r="F3268" i="2"/>
  <c r="G3268" i="2"/>
  <c r="A3269" i="2"/>
  <c r="B3269" i="2"/>
  <c r="C3269" i="2"/>
  <c r="D3269" i="2"/>
  <c r="E3269" i="2"/>
  <c r="F3269" i="2"/>
  <c r="G3269" i="2"/>
  <c r="A3270" i="2"/>
  <c r="B3270" i="2"/>
  <c r="C3270" i="2"/>
  <c r="L3270" i="2" s="1"/>
  <c r="D3270" i="2"/>
  <c r="E3270" i="2"/>
  <c r="F3270" i="2"/>
  <c r="G3270" i="2"/>
  <c r="A3271" i="2"/>
  <c r="B3271" i="2"/>
  <c r="C3271" i="2"/>
  <c r="D3271" i="2"/>
  <c r="E3271" i="2"/>
  <c r="F3271" i="2"/>
  <c r="G3271" i="2"/>
  <c r="A3272" i="2"/>
  <c r="B3272" i="2"/>
  <c r="C3272" i="2"/>
  <c r="L3272" i="2" s="1"/>
  <c r="D3272" i="2"/>
  <c r="E3272" i="2"/>
  <c r="F3272" i="2"/>
  <c r="G3272" i="2"/>
  <c r="A3273" i="2"/>
  <c r="B3273" i="2"/>
  <c r="C3273" i="2"/>
  <c r="D3273" i="2"/>
  <c r="E3273" i="2"/>
  <c r="F3273" i="2"/>
  <c r="G3273" i="2"/>
  <c r="A3274" i="2"/>
  <c r="B3274" i="2"/>
  <c r="C3274" i="2"/>
  <c r="L3274" i="2" s="1"/>
  <c r="D3274" i="2"/>
  <c r="E3274" i="2"/>
  <c r="F3274" i="2"/>
  <c r="G3274" i="2"/>
  <c r="A3275" i="2"/>
  <c r="B3275" i="2"/>
  <c r="C3275" i="2"/>
  <c r="D3275" i="2"/>
  <c r="E3275" i="2"/>
  <c r="F3275" i="2"/>
  <c r="G3275" i="2"/>
  <c r="A3276" i="2"/>
  <c r="B3276" i="2"/>
  <c r="C3276" i="2"/>
  <c r="D3276" i="2"/>
  <c r="E3276" i="2"/>
  <c r="F3276" i="2"/>
  <c r="G3276" i="2"/>
  <c r="A3277" i="2"/>
  <c r="B3277" i="2"/>
  <c r="C3277" i="2"/>
  <c r="D3277" i="2"/>
  <c r="E3277" i="2"/>
  <c r="F3277" i="2"/>
  <c r="G3277" i="2"/>
  <c r="A3278" i="2"/>
  <c r="B3278" i="2"/>
  <c r="C3278" i="2"/>
  <c r="L3278" i="2" s="1"/>
  <c r="D3278" i="2"/>
  <c r="E3278" i="2"/>
  <c r="F3278" i="2"/>
  <c r="G3278" i="2"/>
  <c r="A3279" i="2"/>
  <c r="B3279" i="2"/>
  <c r="J3279" i="2" s="1"/>
  <c r="C3279" i="2"/>
  <c r="D3279" i="2"/>
  <c r="E3279" i="2"/>
  <c r="F3279" i="2"/>
  <c r="G3279" i="2"/>
  <c r="A3280" i="2"/>
  <c r="B3280" i="2"/>
  <c r="C3280" i="2"/>
  <c r="L3280" i="2" s="1"/>
  <c r="D3280" i="2"/>
  <c r="E3280" i="2"/>
  <c r="F3280" i="2"/>
  <c r="G3280" i="2"/>
  <c r="A3281" i="2"/>
  <c r="B3281" i="2"/>
  <c r="C3281" i="2"/>
  <c r="D3281" i="2"/>
  <c r="E3281" i="2"/>
  <c r="F3281" i="2"/>
  <c r="G3281" i="2"/>
  <c r="A3282" i="2"/>
  <c r="B3282" i="2"/>
  <c r="C3282" i="2"/>
  <c r="L3282" i="2" s="1"/>
  <c r="D3282" i="2"/>
  <c r="E3282" i="2"/>
  <c r="F3282" i="2"/>
  <c r="G3282" i="2"/>
  <c r="A3283" i="2"/>
  <c r="B3283" i="2"/>
  <c r="C3283" i="2"/>
  <c r="D3283" i="2"/>
  <c r="E3283" i="2"/>
  <c r="F3283" i="2"/>
  <c r="G3283" i="2"/>
  <c r="A3284" i="2"/>
  <c r="B3284" i="2"/>
  <c r="C3284" i="2"/>
  <c r="D3284" i="2"/>
  <c r="E3284" i="2"/>
  <c r="F3284" i="2"/>
  <c r="G3284" i="2"/>
  <c r="A3285" i="2"/>
  <c r="B3285" i="2"/>
  <c r="C3285" i="2"/>
  <c r="D3285" i="2"/>
  <c r="E3285" i="2"/>
  <c r="F3285" i="2"/>
  <c r="G3285" i="2"/>
  <c r="A3286" i="2"/>
  <c r="B3286" i="2"/>
  <c r="C3286" i="2"/>
  <c r="L3286" i="2" s="1"/>
  <c r="D3286" i="2"/>
  <c r="E3286" i="2"/>
  <c r="F3286" i="2"/>
  <c r="G3286" i="2"/>
  <c r="A3287" i="2"/>
  <c r="B3287" i="2"/>
  <c r="C3287" i="2"/>
  <c r="D3287" i="2"/>
  <c r="E3287" i="2"/>
  <c r="F3287" i="2"/>
  <c r="G3287" i="2"/>
  <c r="A3288" i="2"/>
  <c r="B3288" i="2"/>
  <c r="C3288" i="2"/>
  <c r="L3288" i="2" s="1"/>
  <c r="D3288" i="2"/>
  <c r="E3288" i="2"/>
  <c r="F3288" i="2"/>
  <c r="G3288" i="2"/>
  <c r="A3289" i="2"/>
  <c r="B3289" i="2"/>
  <c r="C3289" i="2"/>
  <c r="D3289" i="2"/>
  <c r="E3289" i="2"/>
  <c r="F3289" i="2"/>
  <c r="G3289" i="2"/>
  <c r="A3290" i="2"/>
  <c r="B3290" i="2"/>
  <c r="C3290" i="2"/>
  <c r="L3290" i="2" s="1"/>
  <c r="D3290" i="2"/>
  <c r="E3290" i="2"/>
  <c r="F3290" i="2"/>
  <c r="G3290" i="2"/>
  <c r="A3291" i="2"/>
  <c r="B3291" i="2"/>
  <c r="C3291" i="2"/>
  <c r="D3291" i="2"/>
  <c r="E3291" i="2"/>
  <c r="F3291" i="2"/>
  <c r="G3291" i="2"/>
  <c r="A3292" i="2"/>
  <c r="B3292" i="2"/>
  <c r="C3292" i="2"/>
  <c r="D3292" i="2"/>
  <c r="E3292" i="2"/>
  <c r="F3292" i="2"/>
  <c r="G3292" i="2"/>
  <c r="A3293" i="2"/>
  <c r="B3293" i="2"/>
  <c r="C3293" i="2"/>
  <c r="D3293" i="2"/>
  <c r="E3293" i="2"/>
  <c r="F3293" i="2"/>
  <c r="G3293" i="2"/>
  <c r="A3294" i="2"/>
  <c r="B3294" i="2"/>
  <c r="J3294" i="2" s="1"/>
  <c r="C3294" i="2"/>
  <c r="L3294" i="2" s="1"/>
  <c r="D3294" i="2"/>
  <c r="E3294" i="2"/>
  <c r="F3294" i="2"/>
  <c r="G3294" i="2"/>
  <c r="A3295" i="2"/>
  <c r="B3295" i="2"/>
  <c r="C3295" i="2"/>
  <c r="D3295" i="2"/>
  <c r="E3295" i="2"/>
  <c r="F3295" i="2"/>
  <c r="G3295" i="2"/>
  <c r="A3296" i="2"/>
  <c r="B3296" i="2"/>
  <c r="C3296" i="2"/>
  <c r="L3296" i="2" s="1"/>
  <c r="D3296" i="2"/>
  <c r="E3296" i="2"/>
  <c r="F3296" i="2"/>
  <c r="G3296" i="2"/>
  <c r="A3297" i="2"/>
  <c r="B3297" i="2"/>
  <c r="C3297" i="2"/>
  <c r="D3297" i="2"/>
  <c r="E3297" i="2"/>
  <c r="F3297" i="2"/>
  <c r="G3297" i="2"/>
  <c r="A3298" i="2"/>
  <c r="B3298" i="2"/>
  <c r="C3298" i="2"/>
  <c r="L3298" i="2" s="1"/>
  <c r="D3298" i="2"/>
  <c r="E3298" i="2"/>
  <c r="F3298" i="2"/>
  <c r="G3298" i="2"/>
  <c r="A3299" i="2"/>
  <c r="B3299" i="2"/>
  <c r="C3299" i="2"/>
  <c r="D3299" i="2"/>
  <c r="E3299" i="2"/>
  <c r="F3299" i="2"/>
  <c r="G3299" i="2"/>
  <c r="A3300" i="2"/>
  <c r="B3300" i="2"/>
  <c r="C3300" i="2"/>
  <c r="D3300" i="2"/>
  <c r="E3300" i="2"/>
  <c r="F3300" i="2"/>
  <c r="G3300" i="2"/>
  <c r="A3301" i="2"/>
  <c r="B3301" i="2"/>
  <c r="C3301" i="2"/>
  <c r="D3301" i="2"/>
  <c r="E3301" i="2"/>
  <c r="F3301" i="2"/>
  <c r="G3301" i="2"/>
  <c r="A3302" i="2"/>
  <c r="B3302" i="2"/>
  <c r="C3302" i="2"/>
  <c r="L3302" i="2" s="1"/>
  <c r="D3302" i="2"/>
  <c r="E3302" i="2"/>
  <c r="F3302" i="2"/>
  <c r="G3302" i="2"/>
  <c r="A3303" i="2"/>
  <c r="B3303" i="2"/>
  <c r="C3303" i="2"/>
  <c r="D3303" i="2"/>
  <c r="E3303" i="2"/>
  <c r="F3303" i="2"/>
  <c r="G3303" i="2"/>
  <c r="A3304" i="2"/>
  <c r="B3304" i="2"/>
  <c r="C3304" i="2"/>
  <c r="L3304" i="2" s="1"/>
  <c r="D3304" i="2"/>
  <c r="E3304" i="2"/>
  <c r="F3304" i="2"/>
  <c r="G3304" i="2"/>
  <c r="A3305" i="2"/>
  <c r="B3305" i="2"/>
  <c r="C3305" i="2"/>
  <c r="D3305" i="2"/>
  <c r="E3305" i="2"/>
  <c r="F3305" i="2"/>
  <c r="G3305" i="2"/>
  <c r="A3306" i="2"/>
  <c r="B3306" i="2"/>
  <c r="C3306" i="2"/>
  <c r="L3306" i="2" s="1"/>
  <c r="D3306" i="2"/>
  <c r="E3306" i="2"/>
  <c r="F3306" i="2"/>
  <c r="G3306" i="2"/>
  <c r="A3307" i="2"/>
  <c r="B3307" i="2"/>
  <c r="C3307" i="2"/>
  <c r="D3307" i="2"/>
  <c r="E3307" i="2"/>
  <c r="F3307" i="2"/>
  <c r="G3307" i="2"/>
  <c r="A3308" i="2"/>
  <c r="B3308" i="2"/>
  <c r="C3308" i="2"/>
  <c r="D3308" i="2"/>
  <c r="E3308" i="2"/>
  <c r="F3308" i="2"/>
  <c r="G3308" i="2"/>
  <c r="A3309" i="2"/>
  <c r="B3309" i="2"/>
  <c r="C3309" i="2"/>
  <c r="D3309" i="2"/>
  <c r="E3309" i="2"/>
  <c r="F3309" i="2"/>
  <c r="G3309" i="2"/>
  <c r="A3310" i="2"/>
  <c r="B3310" i="2"/>
  <c r="C3310" i="2"/>
  <c r="L3310" i="2" s="1"/>
  <c r="D3310" i="2"/>
  <c r="E3310" i="2"/>
  <c r="F3310" i="2"/>
  <c r="G3310" i="2"/>
  <c r="A3311" i="2"/>
  <c r="B3311" i="2"/>
  <c r="C3311" i="2"/>
  <c r="D3311" i="2"/>
  <c r="E3311" i="2"/>
  <c r="F3311" i="2"/>
  <c r="G3311" i="2"/>
  <c r="A3312" i="2"/>
  <c r="B3312" i="2"/>
  <c r="C3312" i="2"/>
  <c r="L3312" i="2" s="1"/>
  <c r="D3312" i="2"/>
  <c r="E3312" i="2"/>
  <c r="F3312" i="2"/>
  <c r="G3312" i="2"/>
  <c r="A3313" i="2"/>
  <c r="B3313" i="2"/>
  <c r="C3313" i="2"/>
  <c r="D3313" i="2"/>
  <c r="E3313" i="2"/>
  <c r="F3313" i="2"/>
  <c r="G3313" i="2"/>
  <c r="A3314" i="2"/>
  <c r="B3314" i="2"/>
  <c r="C3314" i="2"/>
  <c r="L3314" i="2" s="1"/>
  <c r="D3314" i="2"/>
  <c r="E3314" i="2"/>
  <c r="F3314" i="2"/>
  <c r="G3314" i="2"/>
  <c r="A3315" i="2"/>
  <c r="B3315" i="2"/>
  <c r="C3315" i="2"/>
  <c r="D3315" i="2"/>
  <c r="E3315" i="2"/>
  <c r="F3315" i="2"/>
  <c r="G3315" i="2"/>
  <c r="A3316" i="2"/>
  <c r="B3316" i="2"/>
  <c r="C3316" i="2"/>
  <c r="D3316" i="2"/>
  <c r="E3316" i="2"/>
  <c r="F3316" i="2"/>
  <c r="G3316" i="2"/>
  <c r="A3317" i="2"/>
  <c r="B3317" i="2"/>
  <c r="C3317" i="2"/>
  <c r="D3317" i="2"/>
  <c r="E3317" i="2"/>
  <c r="F3317" i="2"/>
  <c r="G3317" i="2"/>
  <c r="A3318" i="2"/>
  <c r="B3318" i="2"/>
  <c r="C3318" i="2"/>
  <c r="L3318" i="2" s="1"/>
  <c r="D3318" i="2"/>
  <c r="E3318" i="2"/>
  <c r="F3318" i="2"/>
  <c r="G3318" i="2"/>
  <c r="A3319" i="2"/>
  <c r="B3319" i="2"/>
  <c r="C3319" i="2"/>
  <c r="D3319" i="2"/>
  <c r="E3319" i="2"/>
  <c r="F3319" i="2"/>
  <c r="G3319" i="2"/>
  <c r="A3320" i="2"/>
  <c r="B3320" i="2"/>
  <c r="C3320" i="2"/>
  <c r="L3320" i="2" s="1"/>
  <c r="D3320" i="2"/>
  <c r="E3320" i="2"/>
  <c r="F3320" i="2"/>
  <c r="G3320" i="2"/>
  <c r="A3321" i="2"/>
  <c r="B3321" i="2"/>
  <c r="C3321" i="2"/>
  <c r="D3321" i="2"/>
  <c r="E3321" i="2"/>
  <c r="F3321" i="2"/>
  <c r="G3321" i="2"/>
  <c r="A3322" i="2"/>
  <c r="B3322" i="2"/>
  <c r="C3322" i="2"/>
  <c r="L3322" i="2" s="1"/>
  <c r="D3322" i="2"/>
  <c r="E3322" i="2"/>
  <c r="F3322" i="2"/>
  <c r="G3322" i="2"/>
  <c r="A3323" i="2"/>
  <c r="B3323" i="2"/>
  <c r="C3323" i="2"/>
  <c r="D3323" i="2"/>
  <c r="E3323" i="2"/>
  <c r="F3323" i="2"/>
  <c r="G3323" i="2"/>
  <c r="A3324" i="2"/>
  <c r="B3324" i="2"/>
  <c r="C3324" i="2"/>
  <c r="D3324" i="2"/>
  <c r="E3324" i="2"/>
  <c r="F3324" i="2"/>
  <c r="G3324" i="2"/>
  <c r="A3325" i="2"/>
  <c r="B3325" i="2"/>
  <c r="C3325" i="2"/>
  <c r="D3325" i="2"/>
  <c r="E3325" i="2"/>
  <c r="F3325" i="2"/>
  <c r="G3325" i="2"/>
  <c r="A3326" i="2"/>
  <c r="B3326" i="2"/>
  <c r="C3326" i="2"/>
  <c r="L3326" i="2" s="1"/>
  <c r="D3326" i="2"/>
  <c r="E3326" i="2"/>
  <c r="F3326" i="2"/>
  <c r="G3326" i="2"/>
  <c r="A3327" i="2"/>
  <c r="B3327" i="2"/>
  <c r="C3327" i="2"/>
  <c r="D3327" i="2"/>
  <c r="E3327" i="2"/>
  <c r="F3327" i="2"/>
  <c r="G3327" i="2"/>
  <c r="A3328" i="2"/>
  <c r="B3328" i="2"/>
  <c r="C3328" i="2"/>
  <c r="L3328" i="2" s="1"/>
  <c r="D3328" i="2"/>
  <c r="E3328" i="2"/>
  <c r="F3328" i="2"/>
  <c r="G3328" i="2"/>
  <c r="A3329" i="2"/>
  <c r="B3329" i="2"/>
  <c r="C3329" i="2"/>
  <c r="D3329" i="2"/>
  <c r="E3329" i="2"/>
  <c r="F3329" i="2"/>
  <c r="G3329" i="2"/>
  <c r="A3330" i="2"/>
  <c r="B3330" i="2"/>
  <c r="C3330" i="2"/>
  <c r="L3330" i="2" s="1"/>
  <c r="D3330" i="2"/>
  <c r="E3330" i="2"/>
  <c r="F3330" i="2"/>
  <c r="G3330" i="2"/>
  <c r="A3331" i="2"/>
  <c r="B3331" i="2"/>
  <c r="J3331" i="2" s="1"/>
  <c r="C3331" i="2"/>
  <c r="D3331" i="2"/>
  <c r="E3331" i="2"/>
  <c r="F3331" i="2"/>
  <c r="G3331" i="2"/>
  <c r="A3332" i="2"/>
  <c r="B3332" i="2"/>
  <c r="C3332" i="2"/>
  <c r="D3332" i="2"/>
  <c r="E3332" i="2"/>
  <c r="F3332" i="2"/>
  <c r="G3332" i="2"/>
  <c r="A3333" i="2"/>
  <c r="B3333" i="2"/>
  <c r="C3333" i="2"/>
  <c r="D3333" i="2"/>
  <c r="E3333" i="2"/>
  <c r="F3333" i="2"/>
  <c r="G3333" i="2"/>
  <c r="A3334" i="2"/>
  <c r="B3334" i="2"/>
  <c r="J3334" i="2" s="1"/>
  <c r="C3334" i="2"/>
  <c r="L3334" i="2" s="1"/>
  <c r="D3334" i="2"/>
  <c r="E3334" i="2"/>
  <c r="F3334" i="2"/>
  <c r="G3334" i="2"/>
  <c r="A3335" i="2"/>
  <c r="B3335" i="2"/>
  <c r="C3335" i="2"/>
  <c r="D3335" i="2"/>
  <c r="E3335" i="2"/>
  <c r="F3335" i="2"/>
  <c r="G3335" i="2"/>
  <c r="A3336" i="2"/>
  <c r="B3336" i="2"/>
  <c r="C3336" i="2"/>
  <c r="L3336" i="2" s="1"/>
  <c r="D3336" i="2"/>
  <c r="E3336" i="2"/>
  <c r="F3336" i="2"/>
  <c r="G3336" i="2"/>
  <c r="A3337" i="2"/>
  <c r="B3337" i="2"/>
  <c r="C3337" i="2"/>
  <c r="D3337" i="2"/>
  <c r="E3337" i="2"/>
  <c r="F3337" i="2"/>
  <c r="G3337" i="2"/>
  <c r="A3338" i="2"/>
  <c r="B3338" i="2"/>
  <c r="C3338" i="2"/>
  <c r="L3338" i="2" s="1"/>
  <c r="D3338" i="2"/>
  <c r="E3338" i="2"/>
  <c r="F3338" i="2"/>
  <c r="G3338" i="2"/>
  <c r="A3339" i="2"/>
  <c r="B3339" i="2"/>
  <c r="C3339" i="2"/>
  <c r="D3339" i="2"/>
  <c r="E3339" i="2"/>
  <c r="F3339" i="2"/>
  <c r="G3339" i="2"/>
  <c r="A3340" i="2"/>
  <c r="B3340" i="2"/>
  <c r="C3340" i="2"/>
  <c r="D3340" i="2"/>
  <c r="E3340" i="2"/>
  <c r="F3340" i="2"/>
  <c r="G3340" i="2"/>
  <c r="A3341" i="2"/>
  <c r="B3341" i="2"/>
  <c r="C3341" i="2"/>
  <c r="D3341" i="2"/>
  <c r="E3341" i="2"/>
  <c r="F3341" i="2"/>
  <c r="G3341" i="2"/>
  <c r="A3342" i="2"/>
  <c r="B3342" i="2"/>
  <c r="C3342" i="2"/>
  <c r="L3342" i="2" s="1"/>
  <c r="D3342" i="2"/>
  <c r="E3342" i="2"/>
  <c r="F3342" i="2"/>
  <c r="G3342" i="2"/>
  <c r="A3343" i="2"/>
  <c r="B3343" i="2"/>
  <c r="C3343" i="2"/>
  <c r="D3343" i="2"/>
  <c r="E3343" i="2"/>
  <c r="F3343" i="2"/>
  <c r="G3343" i="2"/>
  <c r="A3344" i="2"/>
  <c r="B3344" i="2"/>
  <c r="C3344" i="2"/>
  <c r="L3344" i="2" s="1"/>
  <c r="D3344" i="2"/>
  <c r="E3344" i="2"/>
  <c r="F3344" i="2"/>
  <c r="G3344" i="2"/>
  <c r="A3345" i="2"/>
  <c r="B3345" i="2"/>
  <c r="C3345" i="2"/>
  <c r="D3345" i="2"/>
  <c r="E3345" i="2"/>
  <c r="F3345" i="2"/>
  <c r="G3345" i="2"/>
  <c r="A3346" i="2"/>
  <c r="B3346" i="2"/>
  <c r="C3346" i="2"/>
  <c r="L3346" i="2" s="1"/>
  <c r="D3346" i="2"/>
  <c r="E3346" i="2"/>
  <c r="F3346" i="2"/>
  <c r="G3346" i="2"/>
  <c r="A3347" i="2"/>
  <c r="B3347" i="2"/>
  <c r="C3347" i="2"/>
  <c r="D3347" i="2"/>
  <c r="E3347" i="2"/>
  <c r="F3347" i="2"/>
  <c r="G3347" i="2"/>
  <c r="A3348" i="2"/>
  <c r="B3348" i="2"/>
  <c r="C3348" i="2"/>
  <c r="D3348" i="2"/>
  <c r="E3348" i="2"/>
  <c r="F3348" i="2"/>
  <c r="G3348" i="2"/>
  <c r="A3349" i="2"/>
  <c r="B3349" i="2"/>
  <c r="C3349" i="2"/>
  <c r="D3349" i="2"/>
  <c r="E3349" i="2"/>
  <c r="F3349" i="2"/>
  <c r="G3349" i="2"/>
  <c r="A3350" i="2"/>
  <c r="B3350" i="2"/>
  <c r="C3350" i="2"/>
  <c r="L3350" i="2" s="1"/>
  <c r="D3350" i="2"/>
  <c r="E3350" i="2"/>
  <c r="F3350" i="2"/>
  <c r="G3350" i="2"/>
  <c r="A3351" i="2"/>
  <c r="B3351" i="2"/>
  <c r="C3351" i="2"/>
  <c r="D3351" i="2"/>
  <c r="E3351" i="2"/>
  <c r="F3351" i="2"/>
  <c r="G3351" i="2"/>
  <c r="A3352" i="2"/>
  <c r="B3352" i="2"/>
  <c r="C3352" i="2"/>
  <c r="L3352" i="2" s="1"/>
  <c r="D3352" i="2"/>
  <c r="E3352" i="2"/>
  <c r="F3352" i="2"/>
  <c r="G3352" i="2"/>
  <c r="A3353" i="2"/>
  <c r="B3353" i="2"/>
  <c r="C3353" i="2"/>
  <c r="D3353" i="2"/>
  <c r="E3353" i="2"/>
  <c r="F3353" i="2"/>
  <c r="G3353" i="2"/>
  <c r="A3354" i="2"/>
  <c r="B3354" i="2"/>
  <c r="C3354" i="2"/>
  <c r="L3354" i="2" s="1"/>
  <c r="D3354" i="2"/>
  <c r="E3354" i="2"/>
  <c r="F3354" i="2"/>
  <c r="G3354" i="2"/>
  <c r="A3355" i="2"/>
  <c r="B3355" i="2"/>
  <c r="C3355" i="2"/>
  <c r="D3355" i="2"/>
  <c r="E3355" i="2"/>
  <c r="F3355" i="2"/>
  <c r="G3355" i="2"/>
  <c r="A3356" i="2"/>
  <c r="B3356" i="2"/>
  <c r="J3356" i="2" s="1"/>
  <c r="C3356" i="2"/>
  <c r="D3356" i="2"/>
  <c r="E3356" i="2"/>
  <c r="F3356" i="2"/>
  <c r="G3356" i="2"/>
  <c r="A3357" i="2"/>
  <c r="B3357" i="2"/>
  <c r="C3357" i="2"/>
  <c r="D3357" i="2"/>
  <c r="E3357" i="2"/>
  <c r="F3357" i="2"/>
  <c r="G3357" i="2"/>
  <c r="A3358" i="2"/>
  <c r="B3358" i="2"/>
  <c r="C3358" i="2"/>
  <c r="L3358" i="2" s="1"/>
  <c r="D3358" i="2"/>
  <c r="E3358" i="2"/>
  <c r="F3358" i="2"/>
  <c r="G3358" i="2"/>
  <c r="A3359" i="2"/>
  <c r="B3359" i="2"/>
  <c r="C3359" i="2"/>
  <c r="D3359" i="2"/>
  <c r="E3359" i="2"/>
  <c r="F3359" i="2"/>
  <c r="G3359" i="2"/>
  <c r="A3360" i="2"/>
  <c r="B3360" i="2"/>
  <c r="C3360" i="2"/>
  <c r="L3360" i="2" s="1"/>
  <c r="D3360" i="2"/>
  <c r="E3360" i="2"/>
  <c r="F3360" i="2"/>
  <c r="G3360" i="2"/>
  <c r="A3361" i="2"/>
  <c r="B3361" i="2"/>
  <c r="C3361" i="2"/>
  <c r="D3361" i="2"/>
  <c r="E3361" i="2"/>
  <c r="F3361" i="2"/>
  <c r="G3361" i="2"/>
  <c r="A3362" i="2"/>
  <c r="B3362" i="2"/>
  <c r="C3362" i="2"/>
  <c r="L3362" i="2" s="1"/>
  <c r="D3362" i="2"/>
  <c r="E3362" i="2"/>
  <c r="F3362" i="2"/>
  <c r="G3362" i="2"/>
  <c r="A3363" i="2"/>
  <c r="B3363" i="2"/>
  <c r="H3363" i="2" s="1" a="1"/>
  <c r="H3363" i="2" s="1"/>
  <c r="C3363" i="2"/>
  <c r="D3363" i="2"/>
  <c r="E3363" i="2"/>
  <c r="F3363" i="2"/>
  <c r="G3363" i="2"/>
  <c r="A3364" i="2"/>
  <c r="B3364" i="2"/>
  <c r="C3364" i="2"/>
  <c r="D3364" i="2"/>
  <c r="E3364" i="2"/>
  <c r="F3364" i="2"/>
  <c r="G3364" i="2"/>
  <c r="A3365" i="2"/>
  <c r="B3365" i="2"/>
  <c r="C3365" i="2"/>
  <c r="D3365" i="2"/>
  <c r="E3365" i="2"/>
  <c r="F3365" i="2"/>
  <c r="G3365" i="2"/>
  <c r="A3366" i="2"/>
  <c r="B3366" i="2"/>
  <c r="J3366" i="2" s="1"/>
  <c r="C3366" i="2"/>
  <c r="L3366" i="2" s="1"/>
  <c r="D3366" i="2"/>
  <c r="E3366" i="2"/>
  <c r="F3366" i="2"/>
  <c r="G3366" i="2"/>
  <c r="A3367" i="2"/>
  <c r="B3367" i="2"/>
  <c r="C3367" i="2"/>
  <c r="D3367" i="2"/>
  <c r="E3367" i="2"/>
  <c r="F3367" i="2"/>
  <c r="G3367" i="2"/>
  <c r="A3368" i="2"/>
  <c r="B3368" i="2"/>
  <c r="C3368" i="2"/>
  <c r="L3368" i="2" s="1"/>
  <c r="D3368" i="2"/>
  <c r="E3368" i="2"/>
  <c r="F3368" i="2"/>
  <c r="G3368" i="2"/>
  <c r="A3369" i="2"/>
  <c r="B3369" i="2"/>
  <c r="C3369" i="2"/>
  <c r="D3369" i="2"/>
  <c r="E3369" i="2"/>
  <c r="F3369" i="2"/>
  <c r="G3369" i="2"/>
  <c r="A3370" i="2"/>
  <c r="B3370" i="2"/>
  <c r="H3370" i="2" s="1" a="1"/>
  <c r="H3370" i="2" s="1"/>
  <c r="C3370" i="2"/>
  <c r="L3370" i="2" s="1"/>
  <c r="D3370" i="2"/>
  <c r="E3370" i="2"/>
  <c r="F3370" i="2"/>
  <c r="G3370" i="2"/>
  <c r="A3371" i="2"/>
  <c r="B3371" i="2"/>
  <c r="J3371" i="2" s="1"/>
  <c r="C3371" i="2"/>
  <c r="D3371" i="2"/>
  <c r="E3371" i="2"/>
  <c r="F3371" i="2"/>
  <c r="G3371" i="2"/>
  <c r="A3372" i="2"/>
  <c r="B3372" i="2"/>
  <c r="C3372" i="2"/>
  <c r="D3372" i="2"/>
  <c r="E3372" i="2"/>
  <c r="F3372" i="2"/>
  <c r="G3372" i="2"/>
  <c r="A3373" i="2"/>
  <c r="B3373" i="2"/>
  <c r="C3373" i="2"/>
  <c r="D3373" i="2"/>
  <c r="E3373" i="2"/>
  <c r="F3373" i="2"/>
  <c r="G3373" i="2"/>
  <c r="A3374" i="2"/>
  <c r="B3374" i="2"/>
  <c r="C3374" i="2"/>
  <c r="L3374" i="2" s="1"/>
  <c r="D3374" i="2"/>
  <c r="E3374" i="2"/>
  <c r="F3374" i="2"/>
  <c r="G3374" i="2"/>
  <c r="A3375" i="2"/>
  <c r="B3375" i="2"/>
  <c r="C3375" i="2"/>
  <c r="D3375" i="2"/>
  <c r="E3375" i="2"/>
  <c r="F3375" i="2"/>
  <c r="G3375" i="2"/>
  <c r="A3376" i="2"/>
  <c r="B3376" i="2"/>
  <c r="C3376" i="2"/>
  <c r="L3376" i="2" s="1"/>
  <c r="D3376" i="2"/>
  <c r="E3376" i="2"/>
  <c r="F3376" i="2"/>
  <c r="G3376" i="2"/>
  <c r="A3377" i="2"/>
  <c r="B3377" i="2"/>
  <c r="C3377" i="2"/>
  <c r="D3377" i="2"/>
  <c r="E3377" i="2"/>
  <c r="F3377" i="2"/>
  <c r="G3377" i="2"/>
  <c r="A3378" i="2"/>
  <c r="B3378" i="2"/>
  <c r="C3378" i="2"/>
  <c r="L3378" i="2" s="1"/>
  <c r="D3378" i="2"/>
  <c r="E3378" i="2"/>
  <c r="F3378" i="2"/>
  <c r="G3378" i="2"/>
  <c r="A3379" i="2"/>
  <c r="B3379" i="2"/>
  <c r="C3379" i="2"/>
  <c r="D3379" i="2"/>
  <c r="E3379" i="2"/>
  <c r="F3379" i="2"/>
  <c r="G3379" i="2"/>
  <c r="A3380" i="2"/>
  <c r="B3380" i="2"/>
  <c r="C3380" i="2"/>
  <c r="D3380" i="2"/>
  <c r="E3380" i="2"/>
  <c r="F3380" i="2"/>
  <c r="G3380" i="2"/>
  <c r="A3381" i="2"/>
  <c r="B3381" i="2"/>
  <c r="C3381" i="2"/>
  <c r="D3381" i="2"/>
  <c r="E3381" i="2"/>
  <c r="F3381" i="2"/>
  <c r="G3381" i="2"/>
  <c r="A3382" i="2"/>
  <c r="B3382" i="2"/>
  <c r="C3382" i="2"/>
  <c r="L3382" i="2" s="1"/>
  <c r="D3382" i="2"/>
  <c r="E3382" i="2"/>
  <c r="F3382" i="2"/>
  <c r="G3382" i="2"/>
  <c r="A3383" i="2"/>
  <c r="B3383" i="2"/>
  <c r="C3383" i="2"/>
  <c r="D3383" i="2"/>
  <c r="E3383" i="2"/>
  <c r="F3383" i="2"/>
  <c r="G3383" i="2"/>
  <c r="A3384" i="2"/>
  <c r="B3384" i="2"/>
  <c r="C3384" i="2"/>
  <c r="L3384" i="2" s="1"/>
  <c r="D3384" i="2"/>
  <c r="E3384" i="2"/>
  <c r="F3384" i="2"/>
  <c r="G3384" i="2"/>
  <c r="A3385" i="2"/>
  <c r="B3385" i="2"/>
  <c r="C3385" i="2"/>
  <c r="D3385" i="2"/>
  <c r="E3385" i="2"/>
  <c r="F3385" i="2"/>
  <c r="G3385" i="2"/>
  <c r="A3386" i="2"/>
  <c r="B3386" i="2"/>
  <c r="C3386" i="2"/>
  <c r="L3386" i="2" s="1"/>
  <c r="D3386" i="2"/>
  <c r="E3386" i="2"/>
  <c r="F3386" i="2"/>
  <c r="G3386" i="2"/>
  <c r="A3387" i="2"/>
  <c r="B3387" i="2"/>
  <c r="J3387" i="2" s="1"/>
  <c r="C3387" i="2"/>
  <c r="D3387" i="2"/>
  <c r="E3387" i="2"/>
  <c r="F3387" i="2"/>
  <c r="G3387" i="2"/>
  <c r="A3388" i="2"/>
  <c r="B3388" i="2"/>
  <c r="C3388" i="2"/>
  <c r="D3388" i="2"/>
  <c r="E3388" i="2"/>
  <c r="F3388" i="2"/>
  <c r="G3388" i="2"/>
  <c r="A3389" i="2"/>
  <c r="B3389" i="2"/>
  <c r="J3389" i="2" s="1"/>
  <c r="C3389" i="2"/>
  <c r="D3389" i="2"/>
  <c r="E3389" i="2"/>
  <c r="F3389" i="2"/>
  <c r="G3389" i="2"/>
  <c r="A3390" i="2"/>
  <c r="B3390" i="2"/>
  <c r="C3390" i="2"/>
  <c r="L3390" i="2" s="1"/>
  <c r="D3390" i="2"/>
  <c r="E3390" i="2"/>
  <c r="F3390" i="2"/>
  <c r="G3390" i="2"/>
  <c r="A3391" i="2"/>
  <c r="B3391" i="2"/>
  <c r="C3391" i="2"/>
  <c r="D3391" i="2"/>
  <c r="E3391" i="2"/>
  <c r="F3391" i="2"/>
  <c r="G3391" i="2"/>
  <c r="A3392" i="2"/>
  <c r="B3392" i="2"/>
  <c r="C3392" i="2"/>
  <c r="L3392" i="2" s="1"/>
  <c r="D3392" i="2"/>
  <c r="E3392" i="2"/>
  <c r="F3392" i="2"/>
  <c r="G3392" i="2"/>
  <c r="A3393" i="2"/>
  <c r="B3393" i="2"/>
  <c r="C3393" i="2"/>
  <c r="D3393" i="2"/>
  <c r="E3393" i="2"/>
  <c r="F3393" i="2"/>
  <c r="G3393" i="2"/>
  <c r="A3394" i="2"/>
  <c r="B3394" i="2"/>
  <c r="C3394" i="2"/>
  <c r="L3394" i="2" s="1"/>
  <c r="D3394" i="2"/>
  <c r="E3394" i="2"/>
  <c r="F3394" i="2"/>
  <c r="G3394" i="2"/>
  <c r="A3395" i="2"/>
  <c r="B3395" i="2"/>
  <c r="C3395" i="2"/>
  <c r="D3395" i="2"/>
  <c r="E3395" i="2"/>
  <c r="F3395" i="2"/>
  <c r="G3395" i="2"/>
  <c r="A3396" i="2"/>
  <c r="B3396" i="2"/>
  <c r="C3396" i="2"/>
  <c r="D3396" i="2"/>
  <c r="E3396" i="2"/>
  <c r="F3396" i="2"/>
  <c r="G3396" i="2"/>
  <c r="A3397" i="2"/>
  <c r="B3397" i="2"/>
  <c r="C3397" i="2"/>
  <c r="D3397" i="2"/>
  <c r="E3397" i="2"/>
  <c r="F3397" i="2"/>
  <c r="G3397" i="2"/>
  <c r="A3398" i="2"/>
  <c r="B3398" i="2"/>
  <c r="J3398" i="2" s="1"/>
  <c r="C3398" i="2"/>
  <c r="L3398" i="2" s="1"/>
  <c r="D3398" i="2"/>
  <c r="E3398" i="2"/>
  <c r="F3398" i="2"/>
  <c r="G3398" i="2"/>
  <c r="A3399" i="2"/>
  <c r="B3399" i="2"/>
  <c r="C3399" i="2"/>
  <c r="D3399" i="2"/>
  <c r="E3399" i="2"/>
  <c r="F3399" i="2"/>
  <c r="G3399" i="2"/>
  <c r="A3400" i="2"/>
  <c r="B3400" i="2"/>
  <c r="C3400" i="2"/>
  <c r="L3400" i="2" s="1"/>
  <c r="D3400" i="2"/>
  <c r="E3400" i="2"/>
  <c r="F3400" i="2"/>
  <c r="G3400" i="2"/>
  <c r="A3401" i="2"/>
  <c r="B3401" i="2"/>
  <c r="C3401" i="2"/>
  <c r="D3401" i="2"/>
  <c r="E3401" i="2"/>
  <c r="F3401" i="2"/>
  <c r="G3401" i="2"/>
  <c r="A3402" i="2"/>
  <c r="B3402" i="2"/>
  <c r="J3402" i="2" s="1"/>
  <c r="C3402" i="2"/>
  <c r="L3402" i="2" s="1"/>
  <c r="D3402" i="2"/>
  <c r="E3402" i="2"/>
  <c r="F3402" i="2"/>
  <c r="G3402" i="2"/>
  <c r="A3403" i="2"/>
  <c r="B3403" i="2"/>
  <c r="C3403" i="2"/>
  <c r="D3403" i="2"/>
  <c r="E3403" i="2"/>
  <c r="F3403" i="2"/>
  <c r="G3403" i="2"/>
  <c r="A3404" i="2"/>
  <c r="B3404" i="2"/>
  <c r="J3404" i="2" s="1"/>
  <c r="C3404" i="2"/>
  <c r="D3404" i="2"/>
  <c r="E3404" i="2"/>
  <c r="F3404" i="2"/>
  <c r="G3404" i="2"/>
  <c r="A3405" i="2"/>
  <c r="B3405" i="2"/>
  <c r="J3405" i="2" s="1"/>
  <c r="C3405" i="2"/>
  <c r="D3405" i="2"/>
  <c r="E3405" i="2"/>
  <c r="F3405" i="2"/>
  <c r="G3405" i="2"/>
  <c r="A3406" i="2"/>
  <c r="B3406" i="2"/>
  <c r="C3406" i="2"/>
  <c r="L3406" i="2" s="1"/>
  <c r="D3406" i="2"/>
  <c r="E3406" i="2"/>
  <c r="F3406" i="2"/>
  <c r="G3406" i="2"/>
  <c r="A3407" i="2"/>
  <c r="B3407" i="2"/>
  <c r="C3407" i="2"/>
  <c r="D3407" i="2"/>
  <c r="E3407" i="2"/>
  <c r="F3407" i="2"/>
  <c r="G3407" i="2"/>
  <c r="A3408" i="2"/>
  <c r="B3408" i="2"/>
  <c r="C3408" i="2"/>
  <c r="L3408" i="2" s="1"/>
  <c r="D3408" i="2"/>
  <c r="E3408" i="2"/>
  <c r="F3408" i="2"/>
  <c r="G3408" i="2"/>
  <c r="A3409" i="2"/>
  <c r="B3409" i="2"/>
  <c r="C3409" i="2"/>
  <c r="D3409" i="2"/>
  <c r="E3409" i="2"/>
  <c r="F3409" i="2"/>
  <c r="G3409" i="2"/>
  <c r="A3410" i="2"/>
  <c r="B3410" i="2"/>
  <c r="C3410" i="2"/>
  <c r="L3410" i="2" s="1"/>
  <c r="D3410" i="2"/>
  <c r="E3410" i="2"/>
  <c r="F3410" i="2"/>
  <c r="G3410" i="2"/>
  <c r="A3411" i="2"/>
  <c r="B3411" i="2"/>
  <c r="C3411" i="2"/>
  <c r="D3411" i="2"/>
  <c r="E3411" i="2"/>
  <c r="F3411" i="2"/>
  <c r="G3411" i="2"/>
  <c r="A3412" i="2"/>
  <c r="B3412" i="2"/>
  <c r="C3412" i="2"/>
  <c r="D3412" i="2"/>
  <c r="E3412" i="2"/>
  <c r="F3412" i="2"/>
  <c r="G3412" i="2"/>
  <c r="A3413" i="2"/>
  <c r="B3413" i="2"/>
  <c r="C3413" i="2"/>
  <c r="D3413" i="2"/>
  <c r="E3413" i="2"/>
  <c r="F3413" i="2"/>
  <c r="G3413" i="2"/>
  <c r="A3414" i="2"/>
  <c r="B3414" i="2"/>
  <c r="C3414" i="2"/>
  <c r="D3414" i="2"/>
  <c r="E3414" i="2"/>
  <c r="F3414" i="2"/>
  <c r="G3414" i="2"/>
  <c r="A3415" i="2"/>
  <c r="B3415" i="2"/>
  <c r="C3415" i="2"/>
  <c r="L3415" i="2" s="1"/>
  <c r="D3415" i="2"/>
  <c r="E3415" i="2"/>
  <c r="F3415" i="2"/>
  <c r="G3415" i="2"/>
  <c r="A3416" i="2"/>
  <c r="B3416" i="2"/>
  <c r="C3416" i="2"/>
  <c r="L3416" i="2" s="1"/>
  <c r="D3416" i="2"/>
  <c r="E3416" i="2"/>
  <c r="F3416" i="2"/>
  <c r="G3416" i="2"/>
  <c r="A3417" i="2"/>
  <c r="B3417" i="2"/>
  <c r="C3417" i="2"/>
  <c r="D3417" i="2"/>
  <c r="E3417" i="2"/>
  <c r="F3417" i="2"/>
  <c r="G3417" i="2"/>
  <c r="A3418" i="2"/>
  <c r="B3418" i="2"/>
  <c r="C3418" i="2"/>
  <c r="L3418" i="2" s="1"/>
  <c r="D3418" i="2"/>
  <c r="E3418" i="2"/>
  <c r="F3418" i="2"/>
  <c r="G3418" i="2"/>
  <c r="A3419" i="2"/>
  <c r="B3419" i="2"/>
  <c r="C3419" i="2"/>
  <c r="D3419" i="2"/>
  <c r="E3419" i="2"/>
  <c r="F3419" i="2"/>
  <c r="G3419" i="2"/>
  <c r="A3420" i="2"/>
  <c r="B3420" i="2"/>
  <c r="J3420" i="2" s="1"/>
  <c r="C3420" i="2"/>
  <c r="D3420" i="2"/>
  <c r="E3420" i="2"/>
  <c r="F3420" i="2"/>
  <c r="G3420" i="2"/>
  <c r="A3421" i="2"/>
  <c r="B3421" i="2"/>
  <c r="C3421" i="2"/>
  <c r="D3421" i="2"/>
  <c r="E3421" i="2"/>
  <c r="F3421" i="2"/>
  <c r="G3421" i="2"/>
  <c r="A3422" i="2"/>
  <c r="B3422" i="2"/>
  <c r="C3422" i="2"/>
  <c r="D3422" i="2"/>
  <c r="E3422" i="2"/>
  <c r="F3422" i="2"/>
  <c r="G3422" i="2"/>
  <c r="A3423" i="2"/>
  <c r="B3423" i="2"/>
  <c r="C3423" i="2"/>
  <c r="L3423" i="2" s="1"/>
  <c r="D3423" i="2"/>
  <c r="E3423" i="2"/>
  <c r="F3423" i="2"/>
  <c r="G3423" i="2"/>
  <c r="A3424" i="2"/>
  <c r="B3424" i="2"/>
  <c r="C3424" i="2"/>
  <c r="L3424" i="2" s="1"/>
  <c r="D3424" i="2"/>
  <c r="E3424" i="2"/>
  <c r="F3424" i="2"/>
  <c r="G3424" i="2"/>
  <c r="A3425" i="2"/>
  <c r="B3425" i="2"/>
  <c r="H3425" i="2" s="1" a="1"/>
  <c r="H3425" i="2" s="1"/>
  <c r="C3425" i="2"/>
  <c r="D3425" i="2"/>
  <c r="E3425" i="2"/>
  <c r="F3425" i="2"/>
  <c r="G3425" i="2"/>
  <c r="A3426" i="2"/>
  <c r="B3426" i="2"/>
  <c r="C3426" i="2"/>
  <c r="L3426" i="2" s="1"/>
  <c r="D3426" i="2"/>
  <c r="E3426" i="2"/>
  <c r="F3426" i="2"/>
  <c r="G3426" i="2"/>
  <c r="A3427" i="2"/>
  <c r="B3427" i="2"/>
  <c r="C3427" i="2"/>
  <c r="D3427" i="2"/>
  <c r="E3427" i="2"/>
  <c r="F3427" i="2"/>
  <c r="G3427" i="2"/>
  <c r="A3428" i="2"/>
  <c r="B3428" i="2"/>
  <c r="C3428" i="2"/>
  <c r="D3428" i="2"/>
  <c r="E3428" i="2"/>
  <c r="F3428" i="2"/>
  <c r="G3428" i="2"/>
  <c r="A3429" i="2"/>
  <c r="B3429" i="2"/>
  <c r="C3429" i="2"/>
  <c r="D3429" i="2"/>
  <c r="E3429" i="2"/>
  <c r="F3429" i="2"/>
  <c r="G3429" i="2"/>
  <c r="A3430" i="2"/>
  <c r="B3430" i="2"/>
  <c r="C3430" i="2"/>
  <c r="D3430" i="2"/>
  <c r="E3430" i="2"/>
  <c r="F3430" i="2"/>
  <c r="G3430" i="2"/>
  <c r="A3431" i="2"/>
  <c r="B3431" i="2"/>
  <c r="C3431" i="2"/>
  <c r="L3431" i="2" s="1"/>
  <c r="D3431" i="2"/>
  <c r="E3431" i="2"/>
  <c r="F3431" i="2"/>
  <c r="G3431" i="2"/>
  <c r="A3432" i="2"/>
  <c r="B3432" i="2"/>
  <c r="C3432" i="2"/>
  <c r="L3432" i="2" s="1"/>
  <c r="D3432" i="2"/>
  <c r="E3432" i="2"/>
  <c r="F3432" i="2"/>
  <c r="G3432" i="2"/>
  <c r="A3433" i="2"/>
  <c r="B3433" i="2"/>
  <c r="J3433" i="2" s="1"/>
  <c r="C3433" i="2"/>
  <c r="D3433" i="2"/>
  <c r="E3433" i="2"/>
  <c r="F3433" i="2"/>
  <c r="G3433" i="2"/>
  <c r="A3434" i="2"/>
  <c r="B3434" i="2"/>
  <c r="C3434" i="2"/>
  <c r="L3434" i="2" s="1"/>
  <c r="D3434" i="2"/>
  <c r="E3434" i="2"/>
  <c r="F3434" i="2"/>
  <c r="G3434" i="2"/>
  <c r="A3435" i="2"/>
  <c r="B3435" i="2"/>
  <c r="C3435" i="2"/>
  <c r="D3435" i="2"/>
  <c r="E3435" i="2"/>
  <c r="F3435" i="2"/>
  <c r="G3435" i="2"/>
  <c r="A3436" i="2"/>
  <c r="B3436" i="2"/>
  <c r="C3436" i="2"/>
  <c r="D3436" i="2"/>
  <c r="E3436" i="2"/>
  <c r="F3436" i="2"/>
  <c r="G3436" i="2"/>
  <c r="A3437" i="2"/>
  <c r="B3437" i="2"/>
  <c r="C3437" i="2"/>
  <c r="D3437" i="2"/>
  <c r="E3437" i="2"/>
  <c r="F3437" i="2"/>
  <c r="G3437" i="2"/>
  <c r="A3438" i="2"/>
  <c r="B3438" i="2"/>
  <c r="C3438" i="2"/>
  <c r="D3438" i="2"/>
  <c r="E3438" i="2"/>
  <c r="F3438" i="2"/>
  <c r="G3438" i="2"/>
  <c r="A3439" i="2"/>
  <c r="B3439" i="2"/>
  <c r="C3439" i="2"/>
  <c r="L3439" i="2" s="1"/>
  <c r="D3439" i="2"/>
  <c r="E3439" i="2"/>
  <c r="F3439" i="2"/>
  <c r="G3439" i="2"/>
  <c r="A3440" i="2"/>
  <c r="B3440" i="2"/>
  <c r="J3440" i="2" s="1"/>
  <c r="C3440" i="2"/>
  <c r="L3440" i="2" s="1"/>
  <c r="D3440" i="2"/>
  <c r="E3440" i="2"/>
  <c r="F3440" i="2"/>
  <c r="G3440" i="2"/>
  <c r="A3441" i="2"/>
  <c r="B3441" i="2"/>
  <c r="C3441" i="2"/>
  <c r="D3441" i="2"/>
  <c r="E3441" i="2"/>
  <c r="F3441" i="2"/>
  <c r="G3441" i="2"/>
  <c r="A3442" i="2"/>
  <c r="B3442" i="2"/>
  <c r="C3442" i="2"/>
  <c r="L3442" i="2" s="1"/>
  <c r="D3442" i="2"/>
  <c r="E3442" i="2"/>
  <c r="F3442" i="2"/>
  <c r="G3442" i="2"/>
  <c r="A3443" i="2"/>
  <c r="B3443" i="2"/>
  <c r="C3443" i="2"/>
  <c r="D3443" i="2"/>
  <c r="E3443" i="2"/>
  <c r="F3443" i="2"/>
  <c r="G3443" i="2"/>
  <c r="A3444" i="2"/>
  <c r="B3444" i="2"/>
  <c r="C3444" i="2"/>
  <c r="D3444" i="2"/>
  <c r="E3444" i="2"/>
  <c r="F3444" i="2"/>
  <c r="G3444" i="2"/>
  <c r="A3445" i="2"/>
  <c r="B3445" i="2"/>
  <c r="C3445" i="2"/>
  <c r="D3445" i="2"/>
  <c r="E3445" i="2"/>
  <c r="F3445" i="2"/>
  <c r="G3445" i="2"/>
  <c r="A3446" i="2"/>
  <c r="B3446" i="2"/>
  <c r="C3446" i="2"/>
  <c r="L3446" i="2" s="1"/>
  <c r="D3446" i="2"/>
  <c r="E3446" i="2"/>
  <c r="F3446" i="2"/>
  <c r="G3446" i="2"/>
  <c r="A3447" i="2"/>
  <c r="B3447" i="2"/>
  <c r="C3447" i="2"/>
  <c r="L3447" i="2" s="1"/>
  <c r="D3447" i="2"/>
  <c r="E3447" i="2"/>
  <c r="F3447" i="2"/>
  <c r="G3447" i="2"/>
  <c r="A3448" i="2"/>
  <c r="B3448" i="2"/>
  <c r="C3448" i="2"/>
  <c r="L3448" i="2" s="1"/>
  <c r="D3448" i="2"/>
  <c r="E3448" i="2"/>
  <c r="F3448" i="2"/>
  <c r="G3448" i="2"/>
  <c r="A3449" i="2"/>
  <c r="B3449" i="2"/>
  <c r="C3449" i="2"/>
  <c r="D3449" i="2"/>
  <c r="E3449" i="2"/>
  <c r="F3449" i="2"/>
  <c r="G3449" i="2"/>
  <c r="A3450" i="2"/>
  <c r="B3450" i="2"/>
  <c r="C3450" i="2"/>
  <c r="L3450" i="2" s="1"/>
  <c r="D3450" i="2"/>
  <c r="E3450" i="2"/>
  <c r="F3450" i="2"/>
  <c r="G3450" i="2"/>
  <c r="A3451" i="2"/>
  <c r="B3451" i="2"/>
  <c r="C3451" i="2"/>
  <c r="D3451" i="2"/>
  <c r="E3451" i="2"/>
  <c r="F3451" i="2"/>
  <c r="G3451" i="2"/>
  <c r="A3452" i="2"/>
  <c r="B3452" i="2"/>
  <c r="C3452" i="2"/>
  <c r="D3452" i="2"/>
  <c r="E3452" i="2"/>
  <c r="F3452" i="2"/>
  <c r="G3452" i="2"/>
  <c r="A3453" i="2"/>
  <c r="B3453" i="2"/>
  <c r="C3453" i="2"/>
  <c r="D3453" i="2"/>
  <c r="E3453" i="2"/>
  <c r="F3453" i="2"/>
  <c r="G3453" i="2"/>
  <c r="A3454" i="2"/>
  <c r="B3454" i="2"/>
  <c r="C3454" i="2"/>
  <c r="L3454" i="2" s="1"/>
  <c r="D3454" i="2"/>
  <c r="E3454" i="2"/>
  <c r="F3454" i="2"/>
  <c r="G3454" i="2"/>
  <c r="A3455" i="2"/>
  <c r="B3455" i="2"/>
  <c r="C3455" i="2"/>
  <c r="L3455" i="2" s="1"/>
  <c r="D3455" i="2"/>
  <c r="E3455" i="2"/>
  <c r="F3455" i="2"/>
  <c r="G3455" i="2"/>
  <c r="A3456" i="2"/>
  <c r="B3456" i="2"/>
  <c r="C3456" i="2"/>
  <c r="L3456" i="2" s="1"/>
  <c r="D3456" i="2"/>
  <c r="E3456" i="2"/>
  <c r="F3456" i="2"/>
  <c r="G3456" i="2"/>
  <c r="A3457" i="2"/>
  <c r="B3457" i="2"/>
  <c r="C3457" i="2"/>
  <c r="D3457" i="2"/>
  <c r="E3457" i="2"/>
  <c r="F3457" i="2"/>
  <c r="G3457" i="2"/>
  <c r="A3458" i="2"/>
  <c r="B3458" i="2"/>
  <c r="C3458" i="2"/>
  <c r="L3458" i="2" s="1"/>
  <c r="D3458" i="2"/>
  <c r="E3458" i="2"/>
  <c r="F3458" i="2"/>
  <c r="G3458" i="2"/>
  <c r="A3459" i="2"/>
  <c r="B3459" i="2"/>
  <c r="C3459" i="2"/>
  <c r="D3459" i="2"/>
  <c r="E3459" i="2"/>
  <c r="F3459" i="2"/>
  <c r="G3459" i="2"/>
  <c r="A3460" i="2"/>
  <c r="B3460" i="2"/>
  <c r="C3460" i="2"/>
  <c r="D3460" i="2"/>
  <c r="E3460" i="2"/>
  <c r="F3460" i="2"/>
  <c r="G3460" i="2"/>
  <c r="A3461" i="2"/>
  <c r="B3461" i="2"/>
  <c r="C3461" i="2"/>
  <c r="D3461" i="2"/>
  <c r="E3461" i="2"/>
  <c r="F3461" i="2"/>
  <c r="G3461" i="2"/>
  <c r="A3462" i="2"/>
  <c r="B3462" i="2"/>
  <c r="C3462" i="2"/>
  <c r="L3462" i="2" s="1"/>
  <c r="D3462" i="2"/>
  <c r="E3462" i="2"/>
  <c r="F3462" i="2"/>
  <c r="G3462" i="2"/>
  <c r="A3463" i="2"/>
  <c r="B3463" i="2"/>
  <c r="J3463" i="2" s="1"/>
  <c r="C3463" i="2"/>
  <c r="L3463" i="2" s="1"/>
  <c r="D3463" i="2"/>
  <c r="E3463" i="2"/>
  <c r="F3463" i="2"/>
  <c r="G3463" i="2"/>
  <c r="A3464" i="2"/>
  <c r="B3464" i="2"/>
  <c r="C3464" i="2"/>
  <c r="L3464" i="2" s="1"/>
  <c r="D3464" i="2"/>
  <c r="E3464" i="2"/>
  <c r="F3464" i="2"/>
  <c r="G3464" i="2"/>
  <c r="A3465" i="2"/>
  <c r="B3465" i="2"/>
  <c r="C3465" i="2"/>
  <c r="D3465" i="2"/>
  <c r="E3465" i="2"/>
  <c r="F3465" i="2"/>
  <c r="G3465" i="2"/>
  <c r="A3466" i="2"/>
  <c r="B3466" i="2"/>
  <c r="C3466" i="2"/>
  <c r="L3466" i="2" s="1"/>
  <c r="D3466" i="2"/>
  <c r="E3466" i="2"/>
  <c r="F3466" i="2"/>
  <c r="G3466" i="2"/>
  <c r="A3467" i="2"/>
  <c r="B3467" i="2"/>
  <c r="C3467" i="2"/>
  <c r="D3467" i="2"/>
  <c r="E3467" i="2"/>
  <c r="F3467" i="2"/>
  <c r="G3467" i="2"/>
  <c r="A3468" i="2"/>
  <c r="B3468" i="2"/>
  <c r="C3468" i="2"/>
  <c r="D3468" i="2"/>
  <c r="E3468" i="2"/>
  <c r="F3468" i="2"/>
  <c r="G3468" i="2"/>
  <c r="A3469" i="2"/>
  <c r="B3469" i="2"/>
  <c r="C3469" i="2"/>
  <c r="D3469" i="2"/>
  <c r="E3469" i="2"/>
  <c r="F3469" i="2"/>
  <c r="G3469" i="2"/>
  <c r="A3470" i="2"/>
  <c r="B3470" i="2"/>
  <c r="J3470" i="2" s="1"/>
  <c r="C3470" i="2"/>
  <c r="L3470" i="2" s="1"/>
  <c r="D3470" i="2"/>
  <c r="E3470" i="2"/>
  <c r="F3470" i="2"/>
  <c r="G3470" i="2"/>
  <c r="A3471" i="2"/>
  <c r="B3471" i="2"/>
  <c r="C3471" i="2"/>
  <c r="L3471" i="2" s="1"/>
  <c r="D3471" i="2"/>
  <c r="E3471" i="2"/>
  <c r="F3471" i="2"/>
  <c r="G3471" i="2"/>
  <c r="A3472" i="2"/>
  <c r="B3472" i="2"/>
  <c r="C3472" i="2"/>
  <c r="L3472" i="2" s="1"/>
  <c r="D3472" i="2"/>
  <c r="E3472" i="2"/>
  <c r="F3472" i="2"/>
  <c r="G3472" i="2"/>
  <c r="A3473" i="2"/>
  <c r="B3473" i="2"/>
  <c r="C3473" i="2"/>
  <c r="D3473" i="2"/>
  <c r="E3473" i="2"/>
  <c r="F3473" i="2"/>
  <c r="G3473" i="2"/>
  <c r="A3474" i="2"/>
  <c r="B3474" i="2"/>
  <c r="C3474" i="2"/>
  <c r="L3474" i="2" s="1"/>
  <c r="D3474" i="2"/>
  <c r="E3474" i="2"/>
  <c r="F3474" i="2"/>
  <c r="G3474" i="2"/>
  <c r="A3475" i="2"/>
  <c r="B3475" i="2"/>
  <c r="C3475" i="2"/>
  <c r="D3475" i="2"/>
  <c r="E3475" i="2"/>
  <c r="F3475" i="2"/>
  <c r="G3475" i="2"/>
  <c r="A3476" i="2"/>
  <c r="B3476" i="2"/>
  <c r="C3476" i="2"/>
  <c r="D3476" i="2"/>
  <c r="E3476" i="2"/>
  <c r="F3476" i="2"/>
  <c r="G3476" i="2"/>
  <c r="A3477" i="2"/>
  <c r="B3477" i="2"/>
  <c r="C3477" i="2"/>
  <c r="D3477" i="2"/>
  <c r="E3477" i="2"/>
  <c r="F3477" i="2"/>
  <c r="G3477" i="2"/>
  <c r="A3478" i="2"/>
  <c r="B3478" i="2"/>
  <c r="J3478" i="2" s="1"/>
  <c r="C3478" i="2"/>
  <c r="L3478" i="2" s="1"/>
  <c r="D3478" i="2"/>
  <c r="E3478" i="2"/>
  <c r="F3478" i="2"/>
  <c r="G3478" i="2"/>
  <c r="A3479" i="2"/>
  <c r="B3479" i="2"/>
  <c r="C3479" i="2"/>
  <c r="L3479" i="2" s="1"/>
  <c r="D3479" i="2"/>
  <c r="E3479" i="2"/>
  <c r="F3479" i="2"/>
  <c r="G3479" i="2"/>
  <c r="A3480" i="2"/>
  <c r="B3480" i="2"/>
  <c r="C3480" i="2"/>
  <c r="L3480" i="2" s="1"/>
  <c r="D3480" i="2"/>
  <c r="E3480" i="2"/>
  <c r="F3480" i="2"/>
  <c r="G3480" i="2"/>
  <c r="A3481" i="2"/>
  <c r="B3481" i="2"/>
  <c r="C3481" i="2"/>
  <c r="D3481" i="2"/>
  <c r="E3481" i="2"/>
  <c r="F3481" i="2"/>
  <c r="G3481" i="2"/>
  <c r="A3482" i="2"/>
  <c r="B3482" i="2"/>
  <c r="C3482" i="2"/>
  <c r="L3482" i="2" s="1"/>
  <c r="D3482" i="2"/>
  <c r="E3482" i="2"/>
  <c r="F3482" i="2"/>
  <c r="G3482" i="2"/>
  <c r="A3483" i="2"/>
  <c r="B3483" i="2"/>
  <c r="C3483" i="2"/>
  <c r="D3483" i="2"/>
  <c r="E3483" i="2"/>
  <c r="F3483" i="2"/>
  <c r="G3483" i="2"/>
  <c r="A3484" i="2"/>
  <c r="B3484" i="2"/>
  <c r="C3484" i="2"/>
  <c r="D3484" i="2"/>
  <c r="E3484" i="2"/>
  <c r="F3484" i="2"/>
  <c r="G3484" i="2"/>
  <c r="A3485" i="2"/>
  <c r="B3485" i="2"/>
  <c r="C3485" i="2"/>
  <c r="D3485" i="2"/>
  <c r="E3485" i="2"/>
  <c r="F3485" i="2"/>
  <c r="G3485" i="2"/>
  <c r="A3486" i="2"/>
  <c r="B3486" i="2"/>
  <c r="C3486" i="2"/>
  <c r="L3486" i="2" s="1"/>
  <c r="D3486" i="2"/>
  <c r="E3486" i="2"/>
  <c r="F3486" i="2"/>
  <c r="G3486" i="2"/>
  <c r="A3487" i="2"/>
  <c r="B3487" i="2"/>
  <c r="C3487" i="2"/>
  <c r="L3487" i="2" s="1"/>
  <c r="D3487" i="2"/>
  <c r="E3487" i="2"/>
  <c r="F3487" i="2"/>
  <c r="G3487" i="2"/>
  <c r="A3488" i="2"/>
  <c r="B3488" i="2"/>
  <c r="C3488" i="2"/>
  <c r="L3488" i="2" s="1"/>
  <c r="D3488" i="2"/>
  <c r="E3488" i="2"/>
  <c r="F3488" i="2"/>
  <c r="G3488" i="2"/>
  <c r="A3489" i="2"/>
  <c r="B3489" i="2"/>
  <c r="C3489" i="2"/>
  <c r="D3489" i="2"/>
  <c r="E3489" i="2"/>
  <c r="F3489" i="2"/>
  <c r="G3489" i="2"/>
  <c r="A3490" i="2"/>
  <c r="B3490" i="2"/>
  <c r="C3490" i="2"/>
  <c r="L3490" i="2" s="1"/>
  <c r="D3490" i="2"/>
  <c r="E3490" i="2"/>
  <c r="F3490" i="2"/>
  <c r="G3490" i="2"/>
  <c r="A3491" i="2"/>
  <c r="B3491" i="2"/>
  <c r="C3491" i="2"/>
  <c r="D3491" i="2"/>
  <c r="E3491" i="2"/>
  <c r="F3491" i="2"/>
  <c r="G3491" i="2"/>
  <c r="A3492" i="2"/>
  <c r="B3492" i="2"/>
  <c r="J3492" i="2" s="1"/>
  <c r="C3492" i="2"/>
  <c r="D3492" i="2"/>
  <c r="E3492" i="2"/>
  <c r="F3492" i="2"/>
  <c r="G3492" i="2"/>
  <c r="A3493" i="2"/>
  <c r="B3493" i="2"/>
  <c r="J3493" i="2" s="1"/>
  <c r="C3493" i="2"/>
  <c r="D3493" i="2"/>
  <c r="E3493" i="2"/>
  <c r="F3493" i="2"/>
  <c r="G3493" i="2"/>
  <c r="A3494" i="2"/>
  <c r="B3494" i="2"/>
  <c r="C3494" i="2"/>
  <c r="L3494" i="2" s="1"/>
  <c r="D3494" i="2"/>
  <c r="E3494" i="2"/>
  <c r="F3494" i="2"/>
  <c r="G3494" i="2"/>
  <c r="A3495" i="2"/>
  <c r="B3495" i="2"/>
  <c r="C3495" i="2"/>
  <c r="L3495" i="2" s="1"/>
  <c r="D3495" i="2"/>
  <c r="E3495" i="2"/>
  <c r="F3495" i="2"/>
  <c r="G3495" i="2"/>
  <c r="A3496" i="2"/>
  <c r="B3496" i="2"/>
  <c r="C3496" i="2"/>
  <c r="L3496" i="2" s="1"/>
  <c r="D3496" i="2"/>
  <c r="E3496" i="2"/>
  <c r="F3496" i="2"/>
  <c r="G3496" i="2"/>
  <c r="A3497" i="2"/>
  <c r="B3497" i="2"/>
  <c r="C3497" i="2"/>
  <c r="D3497" i="2"/>
  <c r="E3497" i="2"/>
  <c r="F3497" i="2"/>
  <c r="G3497" i="2"/>
  <c r="A3498" i="2"/>
  <c r="B3498" i="2"/>
  <c r="C3498" i="2"/>
  <c r="L3498" i="2" s="1"/>
  <c r="D3498" i="2"/>
  <c r="E3498" i="2"/>
  <c r="F3498" i="2"/>
  <c r="G3498" i="2"/>
  <c r="A3499" i="2"/>
  <c r="B3499" i="2"/>
  <c r="C3499" i="2"/>
  <c r="D3499" i="2"/>
  <c r="E3499" i="2"/>
  <c r="F3499" i="2"/>
  <c r="G3499" i="2"/>
  <c r="A3500" i="2"/>
  <c r="B3500" i="2"/>
  <c r="C3500" i="2"/>
  <c r="D3500" i="2"/>
  <c r="E3500" i="2"/>
  <c r="F3500" i="2"/>
  <c r="G3500" i="2"/>
  <c r="A3501" i="2"/>
  <c r="B3501" i="2"/>
  <c r="C3501" i="2"/>
  <c r="D3501" i="2"/>
  <c r="E3501" i="2"/>
  <c r="F3501" i="2"/>
  <c r="G3501" i="2"/>
  <c r="A3502" i="2"/>
  <c r="B3502" i="2"/>
  <c r="C3502" i="2"/>
  <c r="L3502" i="2" s="1"/>
  <c r="D3502" i="2"/>
  <c r="E3502" i="2"/>
  <c r="F3502" i="2"/>
  <c r="G3502" i="2"/>
  <c r="A3503" i="2"/>
  <c r="B3503" i="2"/>
  <c r="C3503" i="2"/>
  <c r="L3503" i="2" s="1"/>
  <c r="D3503" i="2"/>
  <c r="E3503" i="2"/>
  <c r="F3503" i="2"/>
  <c r="G3503" i="2"/>
  <c r="A3504" i="2"/>
  <c r="B3504" i="2"/>
  <c r="J3504" i="2" s="1"/>
  <c r="C3504" i="2"/>
  <c r="L3504" i="2" s="1"/>
  <c r="D3504" i="2"/>
  <c r="E3504" i="2"/>
  <c r="F3504" i="2"/>
  <c r="G3504" i="2"/>
  <c r="A3505" i="2"/>
  <c r="B3505" i="2"/>
  <c r="C3505" i="2"/>
  <c r="D3505" i="2"/>
  <c r="E3505" i="2"/>
  <c r="F3505" i="2"/>
  <c r="G3505" i="2"/>
  <c r="A3506" i="2"/>
  <c r="B3506" i="2"/>
  <c r="C3506" i="2"/>
  <c r="L3506" i="2" s="1"/>
  <c r="D3506" i="2"/>
  <c r="E3506" i="2"/>
  <c r="F3506" i="2"/>
  <c r="G3506" i="2"/>
  <c r="A3507" i="2"/>
  <c r="B3507" i="2"/>
  <c r="C3507" i="2"/>
  <c r="D3507" i="2"/>
  <c r="E3507" i="2"/>
  <c r="F3507" i="2"/>
  <c r="G3507" i="2"/>
  <c r="A3508" i="2"/>
  <c r="B3508" i="2"/>
  <c r="C3508" i="2"/>
  <c r="D3508" i="2"/>
  <c r="E3508" i="2"/>
  <c r="F3508" i="2"/>
  <c r="G3508" i="2"/>
  <c r="A3509" i="2"/>
  <c r="B3509" i="2"/>
  <c r="C3509" i="2"/>
  <c r="D3509" i="2"/>
  <c r="E3509" i="2"/>
  <c r="F3509" i="2"/>
  <c r="G3509" i="2"/>
  <c r="A3510" i="2"/>
  <c r="B3510" i="2"/>
  <c r="C3510" i="2"/>
  <c r="L3510" i="2" s="1"/>
  <c r="D3510" i="2"/>
  <c r="E3510" i="2"/>
  <c r="F3510" i="2"/>
  <c r="G3510" i="2"/>
  <c r="A3511" i="2"/>
  <c r="B3511" i="2"/>
  <c r="C3511" i="2"/>
  <c r="L3511" i="2" s="1"/>
  <c r="D3511" i="2"/>
  <c r="E3511" i="2"/>
  <c r="F3511" i="2"/>
  <c r="G3511" i="2"/>
  <c r="A3512" i="2"/>
  <c r="B3512" i="2"/>
  <c r="C3512" i="2"/>
  <c r="L3512" i="2" s="1"/>
  <c r="D3512" i="2"/>
  <c r="E3512" i="2"/>
  <c r="F3512" i="2"/>
  <c r="G3512" i="2"/>
  <c r="A3513" i="2"/>
  <c r="B3513" i="2"/>
  <c r="C3513" i="2"/>
  <c r="D3513" i="2"/>
  <c r="E3513" i="2"/>
  <c r="F3513" i="2"/>
  <c r="G3513" i="2"/>
  <c r="A3514" i="2"/>
  <c r="B3514" i="2"/>
  <c r="C3514" i="2"/>
  <c r="L3514" i="2" s="1"/>
  <c r="D3514" i="2"/>
  <c r="E3514" i="2"/>
  <c r="F3514" i="2"/>
  <c r="G3514" i="2"/>
  <c r="A3515" i="2"/>
  <c r="B3515" i="2"/>
  <c r="C3515" i="2"/>
  <c r="D3515" i="2"/>
  <c r="E3515" i="2"/>
  <c r="F3515" i="2"/>
  <c r="G3515" i="2"/>
  <c r="A3516" i="2"/>
  <c r="B3516" i="2"/>
  <c r="C3516" i="2"/>
  <c r="D3516" i="2"/>
  <c r="E3516" i="2"/>
  <c r="F3516" i="2"/>
  <c r="G3516" i="2"/>
  <c r="A3517" i="2"/>
  <c r="B3517" i="2"/>
  <c r="C3517" i="2"/>
  <c r="D3517" i="2"/>
  <c r="E3517" i="2"/>
  <c r="F3517" i="2"/>
  <c r="G3517" i="2"/>
  <c r="A3518" i="2"/>
  <c r="B3518" i="2"/>
  <c r="C3518" i="2"/>
  <c r="L3518" i="2" s="1"/>
  <c r="D3518" i="2"/>
  <c r="E3518" i="2"/>
  <c r="F3518" i="2"/>
  <c r="G3518" i="2"/>
  <c r="A3519" i="2"/>
  <c r="B3519" i="2"/>
  <c r="C3519" i="2"/>
  <c r="L3519" i="2" s="1"/>
  <c r="D3519" i="2"/>
  <c r="E3519" i="2"/>
  <c r="F3519" i="2"/>
  <c r="G3519" i="2"/>
  <c r="A3520" i="2"/>
  <c r="B3520" i="2"/>
  <c r="C3520" i="2"/>
  <c r="L3520" i="2" s="1"/>
  <c r="D3520" i="2"/>
  <c r="E3520" i="2"/>
  <c r="F3520" i="2"/>
  <c r="G3520" i="2"/>
  <c r="A3521" i="2"/>
  <c r="B3521" i="2"/>
  <c r="C3521" i="2"/>
  <c r="D3521" i="2"/>
  <c r="E3521" i="2"/>
  <c r="F3521" i="2"/>
  <c r="G3521" i="2"/>
  <c r="A3522" i="2"/>
  <c r="B3522" i="2"/>
  <c r="C3522" i="2"/>
  <c r="L3522" i="2" s="1"/>
  <c r="D3522" i="2"/>
  <c r="E3522" i="2"/>
  <c r="F3522" i="2"/>
  <c r="G3522" i="2"/>
  <c r="A3523" i="2"/>
  <c r="B3523" i="2"/>
  <c r="C3523" i="2"/>
  <c r="D3523" i="2"/>
  <c r="E3523" i="2"/>
  <c r="F3523" i="2"/>
  <c r="G3523" i="2"/>
  <c r="A3524" i="2"/>
  <c r="B3524" i="2"/>
  <c r="C3524" i="2"/>
  <c r="D3524" i="2"/>
  <c r="E3524" i="2"/>
  <c r="F3524" i="2"/>
  <c r="G3524" i="2"/>
  <c r="A3525" i="2"/>
  <c r="B3525" i="2"/>
  <c r="C3525" i="2"/>
  <c r="D3525" i="2"/>
  <c r="E3525" i="2"/>
  <c r="F3525" i="2"/>
  <c r="G3525" i="2"/>
  <c r="A3526" i="2"/>
  <c r="B3526" i="2"/>
  <c r="C3526" i="2"/>
  <c r="L3526" i="2" s="1"/>
  <c r="D3526" i="2"/>
  <c r="E3526" i="2"/>
  <c r="F3526" i="2"/>
  <c r="G3526" i="2"/>
  <c r="A3527" i="2"/>
  <c r="B3527" i="2"/>
  <c r="J3527" i="2" s="1"/>
  <c r="C3527" i="2"/>
  <c r="L3527" i="2" s="1"/>
  <c r="D3527" i="2"/>
  <c r="E3527" i="2"/>
  <c r="F3527" i="2"/>
  <c r="G3527" i="2"/>
  <c r="A3528" i="2"/>
  <c r="B3528" i="2"/>
  <c r="C3528" i="2"/>
  <c r="L3528" i="2" s="1"/>
  <c r="D3528" i="2"/>
  <c r="E3528" i="2"/>
  <c r="F3528" i="2"/>
  <c r="G3528" i="2"/>
  <c r="A3529" i="2"/>
  <c r="B3529" i="2"/>
  <c r="C3529" i="2"/>
  <c r="D3529" i="2"/>
  <c r="E3529" i="2"/>
  <c r="F3529" i="2"/>
  <c r="G3529" i="2"/>
  <c r="A3530" i="2"/>
  <c r="B3530" i="2"/>
  <c r="C3530" i="2"/>
  <c r="L3530" i="2" s="1"/>
  <c r="D3530" i="2"/>
  <c r="E3530" i="2"/>
  <c r="F3530" i="2"/>
  <c r="G3530" i="2"/>
  <c r="A3531" i="2"/>
  <c r="B3531" i="2"/>
  <c r="C3531" i="2"/>
  <c r="D3531" i="2"/>
  <c r="E3531" i="2"/>
  <c r="F3531" i="2"/>
  <c r="G3531" i="2"/>
  <c r="A3532" i="2"/>
  <c r="B3532" i="2"/>
  <c r="C3532" i="2"/>
  <c r="D3532" i="2"/>
  <c r="E3532" i="2"/>
  <c r="F3532" i="2"/>
  <c r="G3532" i="2"/>
  <c r="A3533" i="2"/>
  <c r="B3533" i="2"/>
  <c r="C3533" i="2"/>
  <c r="D3533" i="2"/>
  <c r="E3533" i="2"/>
  <c r="F3533" i="2"/>
  <c r="G3533" i="2"/>
  <c r="A3534" i="2"/>
  <c r="B3534" i="2"/>
  <c r="C3534" i="2"/>
  <c r="L3534" i="2" s="1"/>
  <c r="D3534" i="2"/>
  <c r="E3534" i="2"/>
  <c r="F3534" i="2"/>
  <c r="G3534" i="2"/>
  <c r="A3535" i="2"/>
  <c r="B3535" i="2"/>
  <c r="C3535" i="2"/>
  <c r="L3535" i="2" s="1"/>
  <c r="D3535" i="2"/>
  <c r="E3535" i="2"/>
  <c r="F3535" i="2"/>
  <c r="G3535" i="2"/>
  <c r="A3536" i="2"/>
  <c r="B3536" i="2"/>
  <c r="C3536" i="2"/>
  <c r="L3536" i="2" s="1"/>
  <c r="D3536" i="2"/>
  <c r="E3536" i="2"/>
  <c r="F3536" i="2"/>
  <c r="G3536" i="2"/>
  <c r="A3537" i="2"/>
  <c r="B3537" i="2"/>
  <c r="C3537" i="2"/>
  <c r="D3537" i="2"/>
  <c r="E3537" i="2"/>
  <c r="F3537" i="2"/>
  <c r="G3537" i="2"/>
  <c r="A3538" i="2"/>
  <c r="B3538" i="2"/>
  <c r="C3538" i="2"/>
  <c r="L3538" i="2" s="1"/>
  <c r="D3538" i="2"/>
  <c r="E3538" i="2"/>
  <c r="F3538" i="2"/>
  <c r="G3538" i="2"/>
  <c r="A3539" i="2"/>
  <c r="B3539" i="2"/>
  <c r="C3539" i="2"/>
  <c r="D3539" i="2"/>
  <c r="E3539" i="2"/>
  <c r="F3539" i="2"/>
  <c r="G3539" i="2"/>
  <c r="A3540" i="2"/>
  <c r="B3540" i="2"/>
  <c r="C3540" i="2"/>
  <c r="D3540" i="2"/>
  <c r="E3540" i="2"/>
  <c r="F3540" i="2"/>
  <c r="G3540" i="2"/>
  <c r="A3541" i="2"/>
  <c r="B3541" i="2"/>
  <c r="C3541" i="2"/>
  <c r="D3541" i="2"/>
  <c r="E3541" i="2"/>
  <c r="F3541" i="2"/>
  <c r="G3541" i="2"/>
  <c r="A3542" i="2"/>
  <c r="B3542" i="2"/>
  <c r="C3542" i="2"/>
  <c r="L3542" i="2" s="1"/>
  <c r="D3542" i="2"/>
  <c r="E3542" i="2"/>
  <c r="F3542" i="2"/>
  <c r="G3542" i="2"/>
  <c r="A3543" i="2"/>
  <c r="B3543" i="2"/>
  <c r="C3543" i="2"/>
  <c r="L3543" i="2" s="1"/>
  <c r="D3543" i="2"/>
  <c r="E3543" i="2"/>
  <c r="F3543" i="2"/>
  <c r="G3543" i="2"/>
  <c r="A3544" i="2"/>
  <c r="B3544" i="2"/>
  <c r="C3544" i="2"/>
  <c r="L3544" i="2" s="1"/>
  <c r="D3544" i="2"/>
  <c r="E3544" i="2"/>
  <c r="F3544" i="2"/>
  <c r="G3544" i="2"/>
  <c r="A3545" i="2"/>
  <c r="B3545" i="2"/>
  <c r="C3545" i="2"/>
  <c r="D3545" i="2"/>
  <c r="E3545" i="2"/>
  <c r="F3545" i="2"/>
  <c r="G3545" i="2"/>
  <c r="A3546" i="2"/>
  <c r="B3546" i="2"/>
  <c r="J3546" i="2" s="1"/>
  <c r="C3546" i="2"/>
  <c r="L3546" i="2" s="1"/>
  <c r="D3546" i="2"/>
  <c r="E3546" i="2"/>
  <c r="F3546" i="2"/>
  <c r="G3546" i="2"/>
  <c r="A3547" i="2"/>
  <c r="B3547" i="2"/>
  <c r="C3547" i="2"/>
  <c r="D3547" i="2"/>
  <c r="E3547" i="2"/>
  <c r="F3547" i="2"/>
  <c r="G3547" i="2"/>
  <c r="A3548" i="2"/>
  <c r="B3548" i="2"/>
  <c r="C3548" i="2"/>
  <c r="D3548" i="2"/>
  <c r="E3548" i="2"/>
  <c r="F3548" i="2"/>
  <c r="G3548" i="2"/>
  <c r="A3549" i="2"/>
  <c r="B3549" i="2"/>
  <c r="C3549" i="2"/>
  <c r="D3549" i="2"/>
  <c r="E3549" i="2"/>
  <c r="F3549" i="2"/>
  <c r="G3549" i="2"/>
  <c r="A3550" i="2"/>
  <c r="B3550" i="2"/>
  <c r="J3550" i="2" s="1"/>
  <c r="C3550" i="2"/>
  <c r="L3550" i="2" s="1"/>
  <c r="D3550" i="2"/>
  <c r="E3550" i="2"/>
  <c r="F3550" i="2"/>
  <c r="G3550" i="2"/>
  <c r="A3551" i="2"/>
  <c r="B3551" i="2"/>
  <c r="C3551" i="2"/>
  <c r="L3551" i="2" s="1"/>
  <c r="D3551" i="2"/>
  <c r="E3551" i="2"/>
  <c r="F3551" i="2"/>
  <c r="G3551" i="2"/>
  <c r="A3552" i="2"/>
  <c r="B3552" i="2"/>
  <c r="C3552" i="2"/>
  <c r="L3552" i="2" s="1"/>
  <c r="D3552" i="2"/>
  <c r="E3552" i="2"/>
  <c r="F3552" i="2"/>
  <c r="G3552" i="2"/>
  <c r="A3553" i="2"/>
  <c r="B3553" i="2"/>
  <c r="C3553" i="2"/>
  <c r="D3553" i="2"/>
  <c r="E3553" i="2"/>
  <c r="F3553" i="2"/>
  <c r="G3553" i="2"/>
  <c r="A3554" i="2"/>
  <c r="B3554" i="2"/>
  <c r="C3554" i="2"/>
  <c r="L3554" i="2" s="1"/>
  <c r="D3554" i="2"/>
  <c r="E3554" i="2"/>
  <c r="F3554" i="2"/>
  <c r="G3554" i="2"/>
  <c r="A3555" i="2"/>
  <c r="B3555" i="2"/>
  <c r="J3555" i="2" s="1"/>
  <c r="C3555" i="2"/>
  <c r="D3555" i="2"/>
  <c r="E3555" i="2"/>
  <c r="F3555" i="2"/>
  <c r="G3555" i="2"/>
  <c r="A3556" i="2"/>
  <c r="B3556" i="2"/>
  <c r="C3556" i="2"/>
  <c r="D3556" i="2"/>
  <c r="E3556" i="2"/>
  <c r="F3556" i="2"/>
  <c r="G3556" i="2"/>
  <c r="A3557" i="2"/>
  <c r="B3557" i="2"/>
  <c r="C3557" i="2"/>
  <c r="D3557" i="2"/>
  <c r="E3557" i="2"/>
  <c r="F3557" i="2"/>
  <c r="G3557" i="2"/>
  <c r="A3558" i="2"/>
  <c r="B3558" i="2"/>
  <c r="C3558" i="2"/>
  <c r="L3558" i="2" s="1"/>
  <c r="D3558" i="2"/>
  <c r="E3558" i="2"/>
  <c r="F3558" i="2"/>
  <c r="G3558" i="2"/>
  <c r="A3559" i="2"/>
  <c r="B3559" i="2"/>
  <c r="C3559" i="2"/>
  <c r="L3559" i="2" s="1"/>
  <c r="D3559" i="2"/>
  <c r="E3559" i="2"/>
  <c r="F3559" i="2"/>
  <c r="G3559" i="2"/>
  <c r="A3560" i="2"/>
  <c r="B3560" i="2"/>
  <c r="C3560" i="2"/>
  <c r="L3560" i="2" s="1"/>
  <c r="D3560" i="2"/>
  <c r="E3560" i="2"/>
  <c r="F3560" i="2"/>
  <c r="G3560" i="2"/>
  <c r="A3561" i="2"/>
  <c r="B3561" i="2"/>
  <c r="C3561" i="2"/>
  <c r="D3561" i="2"/>
  <c r="E3561" i="2"/>
  <c r="F3561" i="2"/>
  <c r="G3561" i="2"/>
  <c r="A3562" i="2"/>
  <c r="B3562" i="2"/>
  <c r="C3562" i="2"/>
  <c r="L3562" i="2" s="1"/>
  <c r="D3562" i="2"/>
  <c r="E3562" i="2"/>
  <c r="F3562" i="2"/>
  <c r="G3562" i="2"/>
  <c r="A3563" i="2"/>
  <c r="B3563" i="2"/>
  <c r="C3563" i="2"/>
  <c r="D3563" i="2"/>
  <c r="E3563" i="2"/>
  <c r="F3563" i="2"/>
  <c r="G3563" i="2"/>
  <c r="A3564" i="2"/>
  <c r="B3564" i="2"/>
  <c r="C3564" i="2"/>
  <c r="D3564" i="2"/>
  <c r="E3564" i="2"/>
  <c r="F3564" i="2"/>
  <c r="G3564" i="2"/>
  <c r="A3565" i="2"/>
  <c r="B3565" i="2"/>
  <c r="C3565" i="2"/>
  <c r="D3565" i="2"/>
  <c r="E3565" i="2"/>
  <c r="F3565" i="2"/>
  <c r="G3565" i="2"/>
  <c r="A3566" i="2"/>
  <c r="B3566" i="2"/>
  <c r="C3566" i="2"/>
  <c r="L3566" i="2" s="1"/>
  <c r="D3566" i="2"/>
  <c r="E3566" i="2"/>
  <c r="F3566" i="2"/>
  <c r="G3566" i="2"/>
  <c r="A3567" i="2"/>
  <c r="B3567" i="2"/>
  <c r="C3567" i="2"/>
  <c r="L3567" i="2" s="1"/>
  <c r="D3567" i="2"/>
  <c r="E3567" i="2"/>
  <c r="F3567" i="2"/>
  <c r="G3567" i="2"/>
  <c r="A3568" i="2"/>
  <c r="B3568" i="2"/>
  <c r="C3568" i="2"/>
  <c r="L3568" i="2" s="1"/>
  <c r="D3568" i="2"/>
  <c r="E3568" i="2"/>
  <c r="F3568" i="2"/>
  <c r="G3568" i="2"/>
  <c r="A3569" i="2"/>
  <c r="B3569" i="2"/>
  <c r="H3569" i="2" s="1" a="1"/>
  <c r="H3569" i="2" s="1"/>
  <c r="C3569" i="2"/>
  <c r="D3569" i="2"/>
  <c r="E3569" i="2"/>
  <c r="F3569" i="2"/>
  <c r="G3569" i="2"/>
  <c r="A3570" i="2"/>
  <c r="B3570" i="2"/>
  <c r="C3570" i="2"/>
  <c r="L3570" i="2" s="1"/>
  <c r="D3570" i="2"/>
  <c r="E3570" i="2"/>
  <c r="F3570" i="2"/>
  <c r="G3570" i="2"/>
  <c r="A3571" i="2"/>
  <c r="B3571" i="2"/>
  <c r="C3571" i="2"/>
  <c r="D3571" i="2"/>
  <c r="E3571" i="2"/>
  <c r="F3571" i="2"/>
  <c r="G3571" i="2"/>
  <c r="A3572" i="2"/>
  <c r="B3572" i="2"/>
  <c r="C3572" i="2"/>
  <c r="D3572" i="2"/>
  <c r="E3572" i="2"/>
  <c r="F3572" i="2"/>
  <c r="G3572" i="2"/>
  <c r="A3573" i="2"/>
  <c r="B3573" i="2"/>
  <c r="C3573" i="2"/>
  <c r="D3573" i="2"/>
  <c r="E3573" i="2"/>
  <c r="F3573" i="2"/>
  <c r="G3573" i="2"/>
  <c r="A3574" i="2"/>
  <c r="B3574" i="2"/>
  <c r="C3574" i="2"/>
  <c r="L3574" i="2" s="1"/>
  <c r="D3574" i="2"/>
  <c r="E3574" i="2"/>
  <c r="F3574" i="2"/>
  <c r="G3574" i="2"/>
  <c r="A3575" i="2"/>
  <c r="B3575" i="2"/>
  <c r="C3575" i="2"/>
  <c r="L3575" i="2" s="1"/>
  <c r="D3575" i="2"/>
  <c r="E3575" i="2"/>
  <c r="F3575" i="2"/>
  <c r="G3575" i="2"/>
  <c r="A3576" i="2"/>
  <c r="B3576" i="2"/>
  <c r="C3576" i="2"/>
  <c r="L3576" i="2" s="1"/>
  <c r="D3576" i="2"/>
  <c r="E3576" i="2"/>
  <c r="F3576" i="2"/>
  <c r="G3576" i="2"/>
  <c r="A3577" i="2"/>
  <c r="B3577" i="2"/>
  <c r="C3577" i="2"/>
  <c r="D3577" i="2"/>
  <c r="E3577" i="2"/>
  <c r="F3577" i="2"/>
  <c r="G3577" i="2"/>
  <c r="A3578" i="2"/>
  <c r="B3578" i="2"/>
  <c r="C3578" i="2"/>
  <c r="L3578" i="2" s="1"/>
  <c r="D3578" i="2"/>
  <c r="E3578" i="2"/>
  <c r="F3578" i="2"/>
  <c r="G3578" i="2"/>
  <c r="A3579" i="2"/>
  <c r="B3579" i="2"/>
  <c r="C3579" i="2"/>
  <c r="D3579" i="2"/>
  <c r="E3579" i="2"/>
  <c r="F3579" i="2"/>
  <c r="G3579" i="2"/>
  <c r="A3580" i="2"/>
  <c r="B3580" i="2"/>
  <c r="C3580" i="2"/>
  <c r="D3580" i="2"/>
  <c r="E3580" i="2"/>
  <c r="F3580" i="2"/>
  <c r="G3580" i="2"/>
  <c r="A3581" i="2"/>
  <c r="B3581" i="2"/>
  <c r="C3581" i="2"/>
  <c r="D3581" i="2"/>
  <c r="E3581" i="2"/>
  <c r="F3581" i="2"/>
  <c r="G3581" i="2"/>
  <c r="A3582" i="2"/>
  <c r="B3582" i="2"/>
  <c r="C3582" i="2"/>
  <c r="L3582" i="2" s="1"/>
  <c r="D3582" i="2"/>
  <c r="E3582" i="2"/>
  <c r="F3582" i="2"/>
  <c r="G3582" i="2"/>
  <c r="A3583" i="2"/>
  <c r="B3583" i="2"/>
  <c r="C3583" i="2"/>
  <c r="L3583" i="2" s="1"/>
  <c r="D3583" i="2"/>
  <c r="E3583" i="2"/>
  <c r="F3583" i="2"/>
  <c r="G3583" i="2"/>
  <c r="A3584" i="2"/>
  <c r="B3584" i="2"/>
  <c r="C3584" i="2"/>
  <c r="L3584" i="2" s="1"/>
  <c r="D3584" i="2"/>
  <c r="E3584" i="2"/>
  <c r="F3584" i="2"/>
  <c r="G3584" i="2"/>
  <c r="A3585" i="2"/>
  <c r="B3585" i="2"/>
  <c r="C3585" i="2"/>
  <c r="D3585" i="2"/>
  <c r="E3585" i="2"/>
  <c r="F3585" i="2"/>
  <c r="G3585" i="2"/>
  <c r="A3586" i="2"/>
  <c r="B3586" i="2"/>
  <c r="C3586" i="2"/>
  <c r="L3586" i="2" s="1"/>
  <c r="D3586" i="2"/>
  <c r="E3586" i="2"/>
  <c r="F3586" i="2"/>
  <c r="G3586" i="2"/>
  <c r="A3587" i="2"/>
  <c r="B3587" i="2"/>
  <c r="C3587" i="2"/>
  <c r="D3587" i="2"/>
  <c r="E3587" i="2"/>
  <c r="F3587" i="2"/>
  <c r="G3587" i="2"/>
  <c r="A3588" i="2"/>
  <c r="B3588" i="2"/>
  <c r="J3588" i="2" s="1"/>
  <c r="C3588" i="2"/>
  <c r="D3588" i="2"/>
  <c r="E3588" i="2"/>
  <c r="F3588" i="2"/>
  <c r="G3588" i="2"/>
  <c r="A3589" i="2"/>
  <c r="B3589" i="2"/>
  <c r="C3589" i="2"/>
  <c r="D3589" i="2"/>
  <c r="E3589" i="2"/>
  <c r="F3589" i="2"/>
  <c r="G3589" i="2"/>
  <c r="A3590" i="2"/>
  <c r="B3590" i="2"/>
  <c r="J3590" i="2" s="1"/>
  <c r="C3590" i="2"/>
  <c r="L3590" i="2" s="1"/>
  <c r="D3590" i="2"/>
  <c r="E3590" i="2"/>
  <c r="F3590" i="2"/>
  <c r="G3590" i="2"/>
  <c r="A3591" i="2"/>
  <c r="B3591" i="2"/>
  <c r="C3591" i="2"/>
  <c r="L3591" i="2" s="1"/>
  <c r="D3591" i="2"/>
  <c r="E3591" i="2"/>
  <c r="F3591" i="2"/>
  <c r="G3591" i="2"/>
  <c r="A3592" i="2"/>
  <c r="B3592" i="2"/>
  <c r="C3592" i="2"/>
  <c r="L3592" i="2" s="1"/>
  <c r="D3592" i="2"/>
  <c r="E3592" i="2"/>
  <c r="F3592" i="2"/>
  <c r="G3592" i="2"/>
  <c r="A3593" i="2"/>
  <c r="B3593" i="2"/>
  <c r="C3593" i="2"/>
  <c r="D3593" i="2"/>
  <c r="E3593" i="2"/>
  <c r="F3593" i="2"/>
  <c r="G3593" i="2"/>
  <c r="A3594" i="2"/>
  <c r="B3594" i="2"/>
  <c r="C3594" i="2"/>
  <c r="L3594" i="2" s="1"/>
  <c r="D3594" i="2"/>
  <c r="E3594" i="2"/>
  <c r="F3594" i="2"/>
  <c r="G3594" i="2"/>
  <c r="A3595" i="2"/>
  <c r="B3595" i="2"/>
  <c r="C3595" i="2"/>
  <c r="D3595" i="2"/>
  <c r="E3595" i="2"/>
  <c r="F3595" i="2"/>
  <c r="G3595" i="2"/>
  <c r="A3596" i="2"/>
  <c r="B3596" i="2"/>
  <c r="C3596" i="2"/>
  <c r="D3596" i="2"/>
  <c r="E3596" i="2"/>
  <c r="F3596" i="2"/>
  <c r="G3596" i="2"/>
  <c r="A3597" i="2"/>
  <c r="B3597" i="2"/>
  <c r="C3597" i="2"/>
  <c r="D3597" i="2"/>
  <c r="E3597" i="2"/>
  <c r="F3597" i="2"/>
  <c r="G3597" i="2"/>
  <c r="A3598" i="2"/>
  <c r="B3598" i="2"/>
  <c r="C3598" i="2"/>
  <c r="L3598" i="2" s="1"/>
  <c r="D3598" i="2"/>
  <c r="E3598" i="2"/>
  <c r="F3598" i="2"/>
  <c r="G3598" i="2"/>
  <c r="A3599" i="2"/>
  <c r="B3599" i="2"/>
  <c r="C3599" i="2"/>
  <c r="L3599" i="2" s="1"/>
  <c r="D3599" i="2"/>
  <c r="E3599" i="2"/>
  <c r="F3599" i="2"/>
  <c r="G3599" i="2"/>
  <c r="A3600" i="2"/>
  <c r="B3600" i="2"/>
  <c r="C3600" i="2"/>
  <c r="L3600" i="2" s="1"/>
  <c r="D3600" i="2"/>
  <c r="E3600" i="2"/>
  <c r="F3600" i="2"/>
  <c r="G3600" i="2"/>
  <c r="A3601" i="2"/>
  <c r="B3601" i="2"/>
  <c r="C3601" i="2"/>
  <c r="D3601" i="2"/>
  <c r="E3601" i="2"/>
  <c r="F3601" i="2"/>
  <c r="G3601" i="2"/>
  <c r="A3602" i="2"/>
  <c r="B3602" i="2"/>
  <c r="C3602" i="2"/>
  <c r="L3602" i="2" s="1"/>
  <c r="D3602" i="2"/>
  <c r="E3602" i="2"/>
  <c r="F3602" i="2"/>
  <c r="G3602" i="2"/>
  <c r="A3603" i="2"/>
  <c r="B3603" i="2"/>
  <c r="C3603" i="2"/>
  <c r="D3603" i="2"/>
  <c r="E3603" i="2"/>
  <c r="F3603" i="2"/>
  <c r="G3603" i="2"/>
  <c r="A3604" i="2"/>
  <c r="B3604" i="2"/>
  <c r="J3604" i="2" s="1"/>
  <c r="C3604" i="2"/>
  <c r="D3604" i="2"/>
  <c r="E3604" i="2"/>
  <c r="F3604" i="2"/>
  <c r="G3604" i="2"/>
  <c r="A3605" i="2"/>
  <c r="B3605" i="2"/>
  <c r="C3605" i="2"/>
  <c r="D3605" i="2"/>
  <c r="E3605" i="2"/>
  <c r="F3605" i="2"/>
  <c r="G3605" i="2"/>
  <c r="A3606" i="2"/>
  <c r="B3606" i="2"/>
  <c r="C3606" i="2"/>
  <c r="L3606" i="2" s="1"/>
  <c r="D3606" i="2"/>
  <c r="E3606" i="2"/>
  <c r="F3606" i="2"/>
  <c r="G3606" i="2"/>
  <c r="A3607" i="2"/>
  <c r="B3607" i="2"/>
  <c r="C3607" i="2"/>
  <c r="L3607" i="2" s="1"/>
  <c r="D3607" i="2"/>
  <c r="E3607" i="2"/>
  <c r="F3607" i="2"/>
  <c r="G3607" i="2"/>
  <c r="A3608" i="2"/>
  <c r="B3608" i="2"/>
  <c r="C3608" i="2"/>
  <c r="L3608" i="2" s="1"/>
  <c r="D3608" i="2"/>
  <c r="E3608" i="2"/>
  <c r="F3608" i="2"/>
  <c r="G3608" i="2"/>
  <c r="A3609" i="2"/>
  <c r="B3609" i="2"/>
  <c r="C3609" i="2"/>
  <c r="D3609" i="2"/>
  <c r="E3609" i="2"/>
  <c r="F3609" i="2"/>
  <c r="G3609" i="2"/>
  <c r="A3610" i="2"/>
  <c r="B3610" i="2"/>
  <c r="C3610" i="2"/>
  <c r="L3610" i="2" s="1"/>
  <c r="D3610" i="2"/>
  <c r="E3610" i="2"/>
  <c r="F3610" i="2"/>
  <c r="G3610" i="2"/>
  <c r="A3611" i="2"/>
  <c r="B3611" i="2"/>
  <c r="C3611" i="2"/>
  <c r="D3611" i="2"/>
  <c r="E3611" i="2"/>
  <c r="F3611" i="2"/>
  <c r="G3611" i="2"/>
  <c r="A3612" i="2"/>
  <c r="B3612" i="2"/>
  <c r="C3612" i="2"/>
  <c r="D3612" i="2"/>
  <c r="E3612" i="2"/>
  <c r="F3612" i="2"/>
  <c r="G3612" i="2"/>
  <c r="A3613" i="2"/>
  <c r="B3613" i="2"/>
  <c r="C3613" i="2"/>
  <c r="D3613" i="2"/>
  <c r="E3613" i="2"/>
  <c r="F3613" i="2"/>
  <c r="G3613" i="2"/>
  <c r="A3614" i="2"/>
  <c r="B3614" i="2"/>
  <c r="C3614" i="2"/>
  <c r="L3614" i="2" s="1"/>
  <c r="D3614" i="2"/>
  <c r="E3614" i="2"/>
  <c r="F3614" i="2"/>
  <c r="G3614" i="2"/>
  <c r="A3615" i="2"/>
  <c r="B3615" i="2"/>
  <c r="C3615" i="2"/>
  <c r="L3615" i="2" s="1"/>
  <c r="D3615" i="2"/>
  <c r="E3615" i="2"/>
  <c r="F3615" i="2"/>
  <c r="G3615" i="2"/>
  <c r="A3616" i="2"/>
  <c r="B3616" i="2"/>
  <c r="C3616" i="2"/>
  <c r="L3616" i="2" s="1"/>
  <c r="D3616" i="2"/>
  <c r="E3616" i="2"/>
  <c r="F3616" i="2"/>
  <c r="G3616" i="2"/>
  <c r="A3617" i="2"/>
  <c r="B3617" i="2"/>
  <c r="C3617" i="2"/>
  <c r="D3617" i="2"/>
  <c r="E3617" i="2"/>
  <c r="F3617" i="2"/>
  <c r="G3617" i="2"/>
  <c r="A3618" i="2"/>
  <c r="B3618" i="2"/>
  <c r="C3618" i="2"/>
  <c r="L3618" i="2" s="1"/>
  <c r="D3618" i="2"/>
  <c r="E3618" i="2"/>
  <c r="F3618" i="2"/>
  <c r="G3618" i="2"/>
  <c r="A3619" i="2"/>
  <c r="B3619" i="2"/>
  <c r="C3619" i="2"/>
  <c r="D3619" i="2"/>
  <c r="E3619" i="2"/>
  <c r="F3619" i="2"/>
  <c r="G3619" i="2"/>
  <c r="A3620" i="2"/>
  <c r="B3620" i="2"/>
  <c r="C3620" i="2"/>
  <c r="D3620" i="2"/>
  <c r="E3620" i="2"/>
  <c r="F3620" i="2"/>
  <c r="G3620" i="2"/>
  <c r="A3621" i="2"/>
  <c r="B3621" i="2"/>
  <c r="C3621" i="2"/>
  <c r="D3621" i="2"/>
  <c r="E3621" i="2"/>
  <c r="F3621" i="2"/>
  <c r="G3621" i="2"/>
  <c r="A3622" i="2"/>
  <c r="B3622" i="2"/>
  <c r="C3622" i="2"/>
  <c r="L3622" i="2" s="1"/>
  <c r="D3622" i="2"/>
  <c r="E3622" i="2"/>
  <c r="F3622" i="2"/>
  <c r="G3622" i="2"/>
  <c r="A3623" i="2"/>
  <c r="B3623" i="2"/>
  <c r="C3623" i="2"/>
  <c r="L3623" i="2" s="1"/>
  <c r="D3623" i="2"/>
  <c r="E3623" i="2"/>
  <c r="F3623" i="2"/>
  <c r="G3623" i="2"/>
  <c r="A3624" i="2"/>
  <c r="B3624" i="2"/>
  <c r="C3624" i="2"/>
  <c r="L3624" i="2" s="1"/>
  <c r="D3624" i="2"/>
  <c r="E3624" i="2"/>
  <c r="F3624" i="2"/>
  <c r="G3624" i="2"/>
  <c r="A3625" i="2"/>
  <c r="B3625" i="2"/>
  <c r="J3625" i="2" s="1"/>
  <c r="C3625" i="2"/>
  <c r="D3625" i="2"/>
  <c r="E3625" i="2"/>
  <c r="F3625" i="2"/>
  <c r="G3625" i="2"/>
  <c r="A3626" i="2"/>
  <c r="B3626" i="2"/>
  <c r="C3626" i="2"/>
  <c r="L3626" i="2" s="1"/>
  <c r="D3626" i="2"/>
  <c r="E3626" i="2"/>
  <c r="F3626" i="2"/>
  <c r="G3626" i="2"/>
  <c r="A3627" i="2"/>
  <c r="B3627" i="2"/>
  <c r="C3627" i="2"/>
  <c r="D3627" i="2"/>
  <c r="E3627" i="2"/>
  <c r="F3627" i="2"/>
  <c r="G3627" i="2"/>
  <c r="A3628" i="2"/>
  <c r="B3628" i="2"/>
  <c r="C3628" i="2"/>
  <c r="D3628" i="2"/>
  <c r="E3628" i="2"/>
  <c r="F3628" i="2"/>
  <c r="G3628" i="2"/>
  <c r="A3629" i="2"/>
  <c r="B3629" i="2"/>
  <c r="C3629" i="2"/>
  <c r="D3629" i="2"/>
  <c r="E3629" i="2"/>
  <c r="F3629" i="2"/>
  <c r="G3629" i="2"/>
  <c r="A3630" i="2"/>
  <c r="B3630" i="2"/>
  <c r="J3630" i="2" s="1"/>
  <c r="C3630" i="2"/>
  <c r="L3630" i="2" s="1"/>
  <c r="D3630" i="2"/>
  <c r="E3630" i="2"/>
  <c r="F3630" i="2"/>
  <c r="G3630" i="2"/>
  <c r="A3631" i="2"/>
  <c r="B3631" i="2"/>
  <c r="C3631" i="2"/>
  <c r="L3631" i="2" s="1"/>
  <c r="D3631" i="2"/>
  <c r="E3631" i="2"/>
  <c r="F3631" i="2"/>
  <c r="G3631" i="2"/>
  <c r="A3632" i="2"/>
  <c r="B3632" i="2"/>
  <c r="C3632" i="2"/>
  <c r="L3632" i="2" s="1"/>
  <c r="D3632" i="2"/>
  <c r="E3632" i="2"/>
  <c r="F3632" i="2"/>
  <c r="G3632" i="2"/>
  <c r="A3633" i="2"/>
  <c r="B3633" i="2"/>
  <c r="C3633" i="2"/>
  <c r="D3633" i="2"/>
  <c r="E3633" i="2"/>
  <c r="F3633" i="2"/>
  <c r="G3633" i="2"/>
  <c r="A3634" i="2"/>
  <c r="B3634" i="2"/>
  <c r="J3634" i="2" s="1"/>
  <c r="C3634" i="2"/>
  <c r="L3634" i="2" s="1"/>
  <c r="D3634" i="2"/>
  <c r="E3634" i="2"/>
  <c r="F3634" i="2"/>
  <c r="G3634" i="2"/>
  <c r="A3635" i="2"/>
  <c r="B3635" i="2"/>
  <c r="C3635" i="2"/>
  <c r="D3635" i="2"/>
  <c r="E3635" i="2"/>
  <c r="F3635" i="2"/>
  <c r="G3635" i="2"/>
  <c r="A3636" i="2"/>
  <c r="B3636" i="2"/>
  <c r="C3636" i="2"/>
  <c r="D3636" i="2"/>
  <c r="E3636" i="2"/>
  <c r="F3636" i="2"/>
  <c r="G3636" i="2"/>
  <c r="A3637" i="2"/>
  <c r="B3637" i="2"/>
  <c r="C3637" i="2"/>
  <c r="D3637" i="2"/>
  <c r="E3637" i="2"/>
  <c r="F3637" i="2"/>
  <c r="G3637" i="2"/>
  <c r="A3638" i="2"/>
  <c r="B3638" i="2"/>
  <c r="J3638" i="2" s="1"/>
  <c r="C3638" i="2"/>
  <c r="L3638" i="2" s="1"/>
  <c r="D3638" i="2"/>
  <c r="E3638" i="2"/>
  <c r="F3638" i="2"/>
  <c r="G3638" i="2"/>
  <c r="A3639" i="2"/>
  <c r="B3639" i="2"/>
  <c r="C3639" i="2"/>
  <c r="L3639" i="2" s="1"/>
  <c r="D3639" i="2"/>
  <c r="E3639" i="2"/>
  <c r="F3639" i="2"/>
  <c r="G3639" i="2"/>
  <c r="A3640" i="2"/>
  <c r="B3640" i="2"/>
  <c r="C3640" i="2"/>
  <c r="L3640" i="2" s="1"/>
  <c r="D3640" i="2"/>
  <c r="E3640" i="2"/>
  <c r="F3640" i="2"/>
  <c r="G3640" i="2"/>
  <c r="A3641" i="2"/>
  <c r="B3641" i="2"/>
  <c r="C3641" i="2"/>
  <c r="D3641" i="2"/>
  <c r="E3641" i="2"/>
  <c r="F3641" i="2"/>
  <c r="G3641" i="2"/>
  <c r="A3642" i="2"/>
  <c r="B3642" i="2"/>
  <c r="C3642" i="2"/>
  <c r="L3642" i="2" s="1"/>
  <c r="D3642" i="2"/>
  <c r="E3642" i="2"/>
  <c r="F3642" i="2"/>
  <c r="G3642" i="2"/>
  <c r="A3643" i="2"/>
  <c r="B3643" i="2"/>
  <c r="C3643" i="2"/>
  <c r="D3643" i="2"/>
  <c r="E3643" i="2"/>
  <c r="F3643" i="2"/>
  <c r="G3643" i="2"/>
  <c r="A3644" i="2"/>
  <c r="B3644" i="2"/>
  <c r="C3644" i="2"/>
  <c r="D3644" i="2"/>
  <c r="E3644" i="2"/>
  <c r="F3644" i="2"/>
  <c r="G3644" i="2"/>
  <c r="A3645" i="2"/>
  <c r="B3645" i="2"/>
  <c r="C3645" i="2"/>
  <c r="D3645" i="2"/>
  <c r="E3645" i="2"/>
  <c r="F3645" i="2"/>
  <c r="G3645" i="2"/>
  <c r="A3646" i="2"/>
  <c r="B3646" i="2"/>
  <c r="C3646" i="2"/>
  <c r="L3646" i="2" s="1"/>
  <c r="D3646" i="2"/>
  <c r="E3646" i="2"/>
  <c r="F3646" i="2"/>
  <c r="G3646" i="2"/>
  <c r="A3647" i="2"/>
  <c r="B3647" i="2"/>
  <c r="C3647" i="2"/>
  <c r="L3647" i="2" s="1"/>
  <c r="D3647" i="2"/>
  <c r="E3647" i="2"/>
  <c r="F3647" i="2"/>
  <c r="G3647" i="2"/>
  <c r="A3648" i="2"/>
  <c r="B3648" i="2"/>
  <c r="C3648" i="2"/>
  <c r="L3648" i="2" s="1"/>
  <c r="D3648" i="2"/>
  <c r="E3648" i="2"/>
  <c r="F3648" i="2"/>
  <c r="G3648" i="2"/>
  <c r="A3649" i="2"/>
  <c r="B3649" i="2"/>
  <c r="C3649" i="2"/>
  <c r="D3649" i="2"/>
  <c r="E3649" i="2"/>
  <c r="F3649" i="2"/>
  <c r="G3649" i="2"/>
  <c r="A3650" i="2"/>
  <c r="B3650" i="2"/>
  <c r="C3650" i="2"/>
  <c r="L3650" i="2" s="1"/>
  <c r="D3650" i="2"/>
  <c r="E3650" i="2"/>
  <c r="F3650" i="2"/>
  <c r="G3650" i="2"/>
  <c r="A3651" i="2"/>
  <c r="B3651" i="2"/>
  <c r="C3651" i="2"/>
  <c r="D3651" i="2"/>
  <c r="E3651" i="2"/>
  <c r="F3651" i="2"/>
  <c r="G3651" i="2"/>
  <c r="A3652" i="2"/>
  <c r="B3652" i="2"/>
  <c r="C3652" i="2"/>
  <c r="D3652" i="2"/>
  <c r="E3652" i="2"/>
  <c r="F3652" i="2"/>
  <c r="G3652" i="2"/>
  <c r="A3653" i="2"/>
  <c r="B3653" i="2"/>
  <c r="C3653" i="2"/>
  <c r="D3653" i="2"/>
  <c r="E3653" i="2"/>
  <c r="F3653" i="2"/>
  <c r="G3653" i="2"/>
  <c r="A3654" i="2"/>
  <c r="B3654" i="2"/>
  <c r="C3654" i="2"/>
  <c r="L3654" i="2" s="1"/>
  <c r="D3654" i="2"/>
  <c r="E3654" i="2"/>
  <c r="F3654" i="2"/>
  <c r="G3654" i="2"/>
  <c r="A3655" i="2"/>
  <c r="B3655" i="2"/>
  <c r="C3655" i="2"/>
  <c r="L3655" i="2" s="1"/>
  <c r="D3655" i="2"/>
  <c r="E3655" i="2"/>
  <c r="F3655" i="2"/>
  <c r="G3655" i="2"/>
  <c r="A3656" i="2"/>
  <c r="B3656" i="2"/>
  <c r="C3656" i="2"/>
  <c r="L3656" i="2" s="1"/>
  <c r="D3656" i="2"/>
  <c r="E3656" i="2"/>
  <c r="F3656" i="2"/>
  <c r="G3656" i="2"/>
  <c r="A3657" i="2"/>
  <c r="B3657" i="2"/>
  <c r="C3657" i="2"/>
  <c r="D3657" i="2"/>
  <c r="E3657" i="2"/>
  <c r="F3657" i="2"/>
  <c r="G3657" i="2"/>
  <c r="A3658" i="2"/>
  <c r="B3658" i="2"/>
  <c r="C3658" i="2"/>
  <c r="L3658" i="2" s="1"/>
  <c r="D3658" i="2"/>
  <c r="E3658" i="2"/>
  <c r="F3658" i="2"/>
  <c r="G3658" i="2"/>
  <c r="A3659" i="2"/>
  <c r="B3659" i="2"/>
  <c r="C3659" i="2"/>
  <c r="D3659" i="2"/>
  <c r="E3659" i="2"/>
  <c r="F3659" i="2"/>
  <c r="G3659" i="2"/>
  <c r="A3660" i="2"/>
  <c r="B3660" i="2"/>
  <c r="C3660" i="2"/>
  <c r="D3660" i="2"/>
  <c r="E3660" i="2"/>
  <c r="F3660" i="2"/>
  <c r="G3660" i="2"/>
  <c r="A3661" i="2"/>
  <c r="B3661" i="2"/>
  <c r="C3661" i="2"/>
  <c r="D3661" i="2"/>
  <c r="E3661" i="2"/>
  <c r="F3661" i="2"/>
  <c r="G3661" i="2"/>
  <c r="A3662" i="2"/>
  <c r="B3662" i="2"/>
  <c r="C3662" i="2"/>
  <c r="L3662" i="2" s="1"/>
  <c r="D3662" i="2"/>
  <c r="E3662" i="2"/>
  <c r="F3662" i="2"/>
  <c r="G3662" i="2"/>
  <c r="A3663" i="2"/>
  <c r="B3663" i="2"/>
  <c r="C3663" i="2"/>
  <c r="L3663" i="2" s="1"/>
  <c r="D3663" i="2"/>
  <c r="E3663" i="2"/>
  <c r="F3663" i="2"/>
  <c r="G3663" i="2"/>
  <c r="A3664" i="2"/>
  <c r="B3664" i="2"/>
  <c r="C3664" i="2"/>
  <c r="L3664" i="2" s="1"/>
  <c r="D3664" i="2"/>
  <c r="E3664" i="2"/>
  <c r="F3664" i="2"/>
  <c r="G3664" i="2"/>
  <c r="A3665" i="2"/>
  <c r="B3665" i="2"/>
  <c r="C3665" i="2"/>
  <c r="D3665" i="2"/>
  <c r="E3665" i="2"/>
  <c r="F3665" i="2"/>
  <c r="G3665" i="2"/>
  <c r="A3666" i="2"/>
  <c r="B3666" i="2"/>
  <c r="C3666" i="2"/>
  <c r="L3666" i="2" s="1"/>
  <c r="D3666" i="2"/>
  <c r="E3666" i="2"/>
  <c r="F3666" i="2"/>
  <c r="G3666" i="2"/>
  <c r="A3667" i="2"/>
  <c r="B3667" i="2"/>
  <c r="C3667" i="2"/>
  <c r="D3667" i="2"/>
  <c r="E3667" i="2"/>
  <c r="F3667" i="2"/>
  <c r="G3667" i="2"/>
  <c r="A3668" i="2"/>
  <c r="B3668" i="2"/>
  <c r="C3668" i="2"/>
  <c r="D3668" i="2"/>
  <c r="E3668" i="2"/>
  <c r="F3668" i="2"/>
  <c r="G3668" i="2"/>
  <c r="A3669" i="2"/>
  <c r="B3669" i="2"/>
  <c r="C3669" i="2"/>
  <c r="D3669" i="2"/>
  <c r="E3669" i="2"/>
  <c r="F3669" i="2"/>
  <c r="G3669" i="2"/>
  <c r="A3670" i="2"/>
  <c r="B3670" i="2"/>
  <c r="C3670" i="2"/>
  <c r="L3670" i="2" s="1"/>
  <c r="D3670" i="2"/>
  <c r="E3670" i="2"/>
  <c r="F3670" i="2"/>
  <c r="G3670" i="2"/>
  <c r="A3671" i="2"/>
  <c r="B3671" i="2"/>
  <c r="C3671" i="2"/>
  <c r="L3671" i="2" s="1"/>
  <c r="D3671" i="2"/>
  <c r="E3671" i="2"/>
  <c r="F3671" i="2"/>
  <c r="G3671" i="2"/>
  <c r="A3672" i="2"/>
  <c r="B3672" i="2"/>
  <c r="C3672" i="2"/>
  <c r="L3672" i="2" s="1"/>
  <c r="D3672" i="2"/>
  <c r="E3672" i="2"/>
  <c r="F3672" i="2"/>
  <c r="G3672" i="2"/>
  <c r="A3673" i="2"/>
  <c r="B3673" i="2"/>
  <c r="C3673" i="2"/>
  <c r="D3673" i="2"/>
  <c r="E3673" i="2"/>
  <c r="F3673" i="2"/>
  <c r="G3673" i="2"/>
  <c r="A3674" i="2"/>
  <c r="B3674" i="2"/>
  <c r="C3674" i="2"/>
  <c r="L3674" i="2" s="1"/>
  <c r="D3674" i="2"/>
  <c r="E3674" i="2"/>
  <c r="F3674" i="2"/>
  <c r="G3674" i="2"/>
  <c r="A3675" i="2"/>
  <c r="B3675" i="2"/>
  <c r="J3675" i="2" s="1"/>
  <c r="C3675" i="2"/>
  <c r="D3675" i="2"/>
  <c r="E3675" i="2"/>
  <c r="F3675" i="2"/>
  <c r="G3675" i="2"/>
  <c r="A3676" i="2"/>
  <c r="B3676" i="2"/>
  <c r="C3676" i="2"/>
  <c r="D3676" i="2"/>
  <c r="E3676" i="2"/>
  <c r="F3676" i="2"/>
  <c r="G3676" i="2"/>
  <c r="A3677" i="2"/>
  <c r="B3677" i="2"/>
  <c r="J3677" i="2" s="1"/>
  <c r="C3677" i="2"/>
  <c r="D3677" i="2"/>
  <c r="E3677" i="2"/>
  <c r="F3677" i="2"/>
  <c r="G3677" i="2"/>
  <c r="A3678" i="2"/>
  <c r="B3678" i="2"/>
  <c r="C3678" i="2"/>
  <c r="L3678" i="2" s="1"/>
  <c r="D3678" i="2"/>
  <c r="E3678" i="2"/>
  <c r="F3678" i="2"/>
  <c r="G3678" i="2"/>
  <c r="A3679" i="2"/>
  <c r="B3679" i="2"/>
  <c r="C3679" i="2"/>
  <c r="L3679" i="2" s="1"/>
  <c r="D3679" i="2"/>
  <c r="E3679" i="2"/>
  <c r="F3679" i="2"/>
  <c r="G3679" i="2"/>
  <c r="A3680" i="2"/>
  <c r="B3680" i="2"/>
  <c r="C3680" i="2"/>
  <c r="L3680" i="2" s="1"/>
  <c r="D3680" i="2"/>
  <c r="E3680" i="2"/>
  <c r="F3680" i="2"/>
  <c r="G3680" i="2"/>
  <c r="A3681" i="2"/>
  <c r="B3681" i="2"/>
  <c r="C3681" i="2"/>
  <c r="D3681" i="2"/>
  <c r="E3681" i="2"/>
  <c r="F3681" i="2"/>
  <c r="G3681" i="2"/>
  <c r="A3682" i="2"/>
  <c r="B3682" i="2"/>
  <c r="J3682" i="2" s="1"/>
  <c r="C3682" i="2"/>
  <c r="L3682" i="2" s="1"/>
  <c r="D3682" i="2"/>
  <c r="E3682" i="2"/>
  <c r="F3682" i="2"/>
  <c r="G3682" i="2"/>
  <c r="A3683" i="2"/>
  <c r="B3683" i="2"/>
  <c r="C3683" i="2"/>
  <c r="D3683" i="2"/>
  <c r="E3683" i="2"/>
  <c r="F3683" i="2"/>
  <c r="G3683" i="2"/>
  <c r="A3684" i="2"/>
  <c r="B3684" i="2"/>
  <c r="C3684" i="2"/>
  <c r="D3684" i="2"/>
  <c r="E3684" i="2"/>
  <c r="F3684" i="2"/>
  <c r="G3684" i="2"/>
  <c r="A3685" i="2"/>
  <c r="B3685" i="2"/>
  <c r="C3685" i="2"/>
  <c r="D3685" i="2"/>
  <c r="E3685" i="2"/>
  <c r="F3685" i="2"/>
  <c r="G3685" i="2"/>
  <c r="A3686" i="2"/>
  <c r="B3686" i="2"/>
  <c r="C3686" i="2"/>
  <c r="L3686" i="2" s="1"/>
  <c r="D3686" i="2"/>
  <c r="E3686" i="2"/>
  <c r="F3686" i="2"/>
  <c r="G3686" i="2"/>
  <c r="A3687" i="2"/>
  <c r="B3687" i="2"/>
  <c r="C3687" i="2"/>
  <c r="L3687" i="2" s="1"/>
  <c r="D3687" i="2"/>
  <c r="E3687" i="2"/>
  <c r="F3687" i="2"/>
  <c r="G3687" i="2"/>
  <c r="A3688" i="2"/>
  <c r="B3688" i="2"/>
  <c r="C3688" i="2"/>
  <c r="L3688" i="2" s="1"/>
  <c r="D3688" i="2"/>
  <c r="E3688" i="2"/>
  <c r="F3688" i="2"/>
  <c r="G3688" i="2"/>
  <c r="A3689" i="2"/>
  <c r="B3689" i="2"/>
  <c r="C3689" i="2"/>
  <c r="D3689" i="2"/>
  <c r="E3689" i="2"/>
  <c r="F3689" i="2"/>
  <c r="G3689" i="2"/>
  <c r="A3690" i="2"/>
  <c r="B3690" i="2"/>
  <c r="C3690" i="2"/>
  <c r="L3690" i="2" s="1"/>
  <c r="D3690" i="2"/>
  <c r="E3690" i="2"/>
  <c r="F3690" i="2"/>
  <c r="G3690" i="2"/>
  <c r="A3691" i="2"/>
  <c r="B3691" i="2"/>
  <c r="C3691" i="2"/>
  <c r="D3691" i="2"/>
  <c r="E3691" i="2"/>
  <c r="F3691" i="2"/>
  <c r="G3691" i="2"/>
  <c r="A3692" i="2"/>
  <c r="B3692" i="2"/>
  <c r="C3692" i="2"/>
  <c r="D3692" i="2"/>
  <c r="E3692" i="2"/>
  <c r="F3692" i="2"/>
  <c r="G3692" i="2"/>
  <c r="A3693" i="2"/>
  <c r="B3693" i="2"/>
  <c r="C3693" i="2"/>
  <c r="D3693" i="2"/>
  <c r="E3693" i="2"/>
  <c r="F3693" i="2"/>
  <c r="G3693" i="2"/>
  <c r="A3694" i="2"/>
  <c r="B3694" i="2"/>
  <c r="J3694" i="2" s="1"/>
  <c r="C3694" i="2"/>
  <c r="L3694" i="2" s="1"/>
  <c r="D3694" i="2"/>
  <c r="E3694" i="2"/>
  <c r="F3694" i="2"/>
  <c r="G3694" i="2"/>
  <c r="A3695" i="2"/>
  <c r="B3695" i="2"/>
  <c r="J3695" i="2" s="1"/>
  <c r="C3695" i="2"/>
  <c r="L3695" i="2" s="1"/>
  <c r="D3695" i="2"/>
  <c r="E3695" i="2"/>
  <c r="F3695" i="2"/>
  <c r="G3695" i="2"/>
  <c r="A3696" i="2"/>
  <c r="B3696" i="2"/>
  <c r="C3696" i="2"/>
  <c r="L3696" i="2" s="1"/>
  <c r="D3696" i="2"/>
  <c r="E3696" i="2"/>
  <c r="F3696" i="2"/>
  <c r="G3696" i="2"/>
  <c r="A3697" i="2"/>
  <c r="B3697" i="2"/>
  <c r="C3697" i="2"/>
  <c r="D3697" i="2"/>
  <c r="E3697" i="2"/>
  <c r="F3697" i="2"/>
  <c r="G3697" i="2"/>
  <c r="A3698" i="2"/>
  <c r="B3698" i="2"/>
  <c r="C3698" i="2"/>
  <c r="L3698" i="2" s="1"/>
  <c r="D3698" i="2"/>
  <c r="E3698" i="2"/>
  <c r="F3698" i="2"/>
  <c r="G3698" i="2"/>
  <c r="A3699" i="2"/>
  <c r="B3699" i="2"/>
  <c r="C3699" i="2"/>
  <c r="D3699" i="2"/>
  <c r="E3699" i="2"/>
  <c r="F3699" i="2"/>
  <c r="G3699" i="2"/>
  <c r="A3700" i="2"/>
  <c r="B3700" i="2"/>
  <c r="C3700" i="2"/>
  <c r="D3700" i="2"/>
  <c r="E3700" i="2"/>
  <c r="F3700" i="2"/>
  <c r="G3700" i="2"/>
  <c r="A3701" i="2"/>
  <c r="B3701" i="2"/>
  <c r="C3701" i="2"/>
  <c r="D3701" i="2"/>
  <c r="E3701" i="2"/>
  <c r="F3701" i="2"/>
  <c r="G3701" i="2"/>
  <c r="A3702" i="2"/>
  <c r="B3702" i="2"/>
  <c r="J3702" i="2" s="1"/>
  <c r="C3702" i="2"/>
  <c r="L3702" i="2" s="1"/>
  <c r="D3702" i="2"/>
  <c r="E3702" i="2"/>
  <c r="F3702" i="2"/>
  <c r="G3702" i="2"/>
  <c r="A3703" i="2"/>
  <c r="B3703" i="2"/>
  <c r="C3703" i="2"/>
  <c r="L3703" i="2" s="1"/>
  <c r="D3703" i="2"/>
  <c r="E3703" i="2"/>
  <c r="F3703" i="2"/>
  <c r="G3703" i="2"/>
  <c r="A3704" i="2"/>
  <c r="B3704" i="2"/>
  <c r="C3704" i="2"/>
  <c r="L3704" i="2" s="1"/>
  <c r="D3704" i="2"/>
  <c r="E3704" i="2"/>
  <c r="F3704" i="2"/>
  <c r="G3704" i="2"/>
  <c r="A3705" i="2"/>
  <c r="B3705" i="2"/>
  <c r="C3705" i="2"/>
  <c r="D3705" i="2"/>
  <c r="E3705" i="2"/>
  <c r="F3705" i="2"/>
  <c r="G3705" i="2"/>
  <c r="A3706" i="2"/>
  <c r="B3706" i="2"/>
  <c r="J3706" i="2" s="1"/>
  <c r="C3706" i="2"/>
  <c r="L3706" i="2" s="1"/>
  <c r="D3706" i="2"/>
  <c r="E3706" i="2"/>
  <c r="F3706" i="2"/>
  <c r="G3706" i="2"/>
  <c r="A3707" i="2"/>
  <c r="B3707" i="2"/>
  <c r="J3707" i="2" s="1"/>
  <c r="C3707" i="2"/>
  <c r="D3707" i="2"/>
  <c r="E3707" i="2"/>
  <c r="F3707" i="2"/>
  <c r="G3707" i="2"/>
  <c r="A3708" i="2"/>
  <c r="B3708" i="2"/>
  <c r="C3708" i="2"/>
  <c r="D3708" i="2"/>
  <c r="E3708" i="2"/>
  <c r="F3708" i="2"/>
  <c r="G3708" i="2"/>
  <c r="A3709" i="2"/>
  <c r="B3709" i="2"/>
  <c r="C3709" i="2"/>
  <c r="D3709" i="2"/>
  <c r="E3709" i="2"/>
  <c r="F3709" i="2"/>
  <c r="G3709" i="2"/>
  <c r="A3710" i="2"/>
  <c r="B3710" i="2"/>
  <c r="J3710" i="2" s="1"/>
  <c r="C3710" i="2"/>
  <c r="L3710" i="2" s="1"/>
  <c r="D3710" i="2"/>
  <c r="E3710" i="2"/>
  <c r="F3710" i="2"/>
  <c r="G3710" i="2"/>
  <c r="A3711" i="2"/>
  <c r="B3711" i="2"/>
  <c r="C3711" i="2"/>
  <c r="L3711" i="2" s="1"/>
  <c r="D3711" i="2"/>
  <c r="E3711" i="2"/>
  <c r="F3711" i="2"/>
  <c r="G3711" i="2"/>
  <c r="A3712" i="2"/>
  <c r="B3712" i="2"/>
  <c r="C3712" i="2"/>
  <c r="L3712" i="2" s="1"/>
  <c r="D3712" i="2"/>
  <c r="E3712" i="2"/>
  <c r="F3712" i="2"/>
  <c r="G3712" i="2"/>
  <c r="A3713" i="2"/>
  <c r="B3713" i="2"/>
  <c r="C3713" i="2"/>
  <c r="D3713" i="2"/>
  <c r="E3713" i="2"/>
  <c r="F3713" i="2"/>
  <c r="G3713" i="2"/>
  <c r="A3714" i="2"/>
  <c r="B3714" i="2"/>
  <c r="C3714" i="2"/>
  <c r="L3714" i="2" s="1"/>
  <c r="D3714" i="2"/>
  <c r="E3714" i="2"/>
  <c r="F3714" i="2"/>
  <c r="G3714" i="2"/>
  <c r="A3715" i="2"/>
  <c r="B3715" i="2"/>
  <c r="C3715" i="2"/>
  <c r="D3715" i="2"/>
  <c r="E3715" i="2"/>
  <c r="F3715" i="2"/>
  <c r="G3715" i="2"/>
  <c r="A3716" i="2"/>
  <c r="B3716" i="2"/>
  <c r="C3716" i="2"/>
  <c r="D3716" i="2"/>
  <c r="E3716" i="2"/>
  <c r="F3716" i="2"/>
  <c r="G3716" i="2"/>
  <c r="A3717" i="2"/>
  <c r="B3717" i="2"/>
  <c r="C3717" i="2"/>
  <c r="D3717" i="2"/>
  <c r="E3717" i="2"/>
  <c r="F3717" i="2"/>
  <c r="G3717" i="2"/>
  <c r="A3718" i="2"/>
  <c r="B3718" i="2"/>
  <c r="C3718" i="2"/>
  <c r="L3718" i="2" s="1"/>
  <c r="D3718" i="2"/>
  <c r="E3718" i="2"/>
  <c r="F3718" i="2"/>
  <c r="G3718" i="2"/>
  <c r="A3719" i="2"/>
  <c r="B3719" i="2"/>
  <c r="C3719" i="2"/>
  <c r="L3719" i="2" s="1"/>
  <c r="D3719" i="2"/>
  <c r="E3719" i="2"/>
  <c r="F3719" i="2"/>
  <c r="G3719" i="2"/>
  <c r="A3720" i="2"/>
  <c r="B3720" i="2"/>
  <c r="C3720" i="2"/>
  <c r="L3720" i="2" s="1"/>
  <c r="D3720" i="2"/>
  <c r="E3720" i="2"/>
  <c r="F3720" i="2"/>
  <c r="G3720" i="2"/>
  <c r="A3721" i="2"/>
  <c r="B3721" i="2"/>
  <c r="C3721" i="2"/>
  <c r="D3721" i="2"/>
  <c r="E3721" i="2"/>
  <c r="F3721" i="2"/>
  <c r="G3721" i="2"/>
  <c r="A3722" i="2"/>
  <c r="B3722" i="2"/>
  <c r="J3722" i="2" s="1"/>
  <c r="C3722" i="2"/>
  <c r="L3722" i="2" s="1"/>
  <c r="D3722" i="2"/>
  <c r="E3722" i="2"/>
  <c r="F3722" i="2"/>
  <c r="G3722" i="2"/>
  <c r="A3723" i="2"/>
  <c r="B3723" i="2"/>
  <c r="J3723" i="2" s="1"/>
  <c r="C3723" i="2"/>
  <c r="D3723" i="2"/>
  <c r="E3723" i="2"/>
  <c r="F3723" i="2"/>
  <c r="G3723" i="2"/>
  <c r="A3724" i="2"/>
  <c r="B3724" i="2"/>
  <c r="C3724" i="2"/>
  <c r="D3724" i="2"/>
  <c r="E3724" i="2"/>
  <c r="F3724" i="2"/>
  <c r="G3724" i="2"/>
  <c r="A3725" i="2"/>
  <c r="B3725" i="2"/>
  <c r="C3725" i="2"/>
  <c r="D3725" i="2"/>
  <c r="E3725" i="2"/>
  <c r="F3725" i="2"/>
  <c r="G3725" i="2"/>
  <c r="A3726" i="2"/>
  <c r="B3726" i="2"/>
  <c r="C3726" i="2"/>
  <c r="L3726" i="2" s="1"/>
  <c r="D3726" i="2"/>
  <c r="E3726" i="2"/>
  <c r="F3726" i="2"/>
  <c r="G3726" i="2"/>
  <c r="A3727" i="2"/>
  <c r="B3727" i="2"/>
  <c r="C3727" i="2"/>
  <c r="L3727" i="2" s="1"/>
  <c r="D3727" i="2"/>
  <c r="E3727" i="2"/>
  <c r="F3727" i="2"/>
  <c r="G3727" i="2"/>
  <c r="A3728" i="2"/>
  <c r="B3728" i="2"/>
  <c r="C3728" i="2"/>
  <c r="L3728" i="2" s="1"/>
  <c r="D3728" i="2"/>
  <c r="E3728" i="2"/>
  <c r="F3728" i="2"/>
  <c r="G3728" i="2"/>
  <c r="A3729" i="2"/>
  <c r="B3729" i="2"/>
  <c r="C3729" i="2"/>
  <c r="D3729" i="2"/>
  <c r="E3729" i="2"/>
  <c r="F3729" i="2"/>
  <c r="G3729" i="2"/>
  <c r="A3730" i="2"/>
  <c r="B3730" i="2"/>
  <c r="C3730" i="2"/>
  <c r="L3730" i="2" s="1"/>
  <c r="D3730" i="2"/>
  <c r="E3730" i="2"/>
  <c r="F3730" i="2"/>
  <c r="G3730" i="2"/>
  <c r="A3731" i="2"/>
  <c r="B3731" i="2"/>
  <c r="C3731" i="2"/>
  <c r="D3731" i="2"/>
  <c r="E3731" i="2"/>
  <c r="F3731" i="2"/>
  <c r="G3731" i="2"/>
  <c r="A3732" i="2"/>
  <c r="B3732" i="2"/>
  <c r="C3732" i="2"/>
  <c r="D3732" i="2"/>
  <c r="E3732" i="2"/>
  <c r="F3732" i="2"/>
  <c r="G3732" i="2"/>
  <c r="A3733" i="2"/>
  <c r="B3733" i="2"/>
  <c r="C3733" i="2"/>
  <c r="D3733" i="2"/>
  <c r="E3733" i="2"/>
  <c r="F3733" i="2"/>
  <c r="G3733" i="2"/>
  <c r="A3734" i="2"/>
  <c r="B3734" i="2"/>
  <c r="C3734" i="2"/>
  <c r="L3734" i="2" s="1"/>
  <c r="D3734" i="2"/>
  <c r="E3734" i="2"/>
  <c r="F3734" i="2"/>
  <c r="G3734" i="2"/>
  <c r="A3735" i="2"/>
  <c r="B3735" i="2"/>
  <c r="C3735" i="2"/>
  <c r="L3735" i="2" s="1"/>
  <c r="D3735" i="2"/>
  <c r="E3735" i="2"/>
  <c r="F3735" i="2"/>
  <c r="G3735" i="2"/>
  <c r="A3736" i="2"/>
  <c r="B3736" i="2"/>
  <c r="C3736" i="2"/>
  <c r="L3736" i="2" s="1"/>
  <c r="D3736" i="2"/>
  <c r="E3736" i="2"/>
  <c r="F3736" i="2"/>
  <c r="G3736" i="2"/>
  <c r="A3737" i="2"/>
  <c r="B3737" i="2"/>
  <c r="C3737" i="2"/>
  <c r="D3737" i="2"/>
  <c r="E3737" i="2"/>
  <c r="F3737" i="2"/>
  <c r="G3737" i="2"/>
  <c r="A3738" i="2"/>
  <c r="B3738" i="2"/>
  <c r="C3738" i="2"/>
  <c r="L3738" i="2" s="1"/>
  <c r="D3738" i="2"/>
  <c r="E3738" i="2"/>
  <c r="F3738" i="2"/>
  <c r="G3738" i="2"/>
  <c r="A3739" i="2"/>
  <c r="B3739" i="2"/>
  <c r="C3739" i="2"/>
  <c r="D3739" i="2"/>
  <c r="E3739" i="2"/>
  <c r="F3739" i="2"/>
  <c r="G3739" i="2"/>
  <c r="A3740" i="2"/>
  <c r="B3740" i="2"/>
  <c r="C3740" i="2"/>
  <c r="D3740" i="2"/>
  <c r="E3740" i="2"/>
  <c r="F3740" i="2"/>
  <c r="G3740" i="2"/>
  <c r="A3741" i="2"/>
  <c r="B3741" i="2"/>
  <c r="C3741" i="2"/>
  <c r="D3741" i="2"/>
  <c r="E3741" i="2"/>
  <c r="F3741" i="2"/>
  <c r="G3741" i="2"/>
  <c r="A3742" i="2"/>
  <c r="B3742" i="2"/>
  <c r="C3742" i="2"/>
  <c r="L3742" i="2" s="1"/>
  <c r="D3742" i="2"/>
  <c r="E3742" i="2"/>
  <c r="F3742" i="2"/>
  <c r="G3742" i="2"/>
  <c r="A3743" i="2"/>
  <c r="B3743" i="2"/>
  <c r="C3743" i="2"/>
  <c r="L3743" i="2" s="1"/>
  <c r="D3743" i="2"/>
  <c r="E3743" i="2"/>
  <c r="F3743" i="2"/>
  <c r="G3743" i="2"/>
  <c r="A3744" i="2"/>
  <c r="B3744" i="2"/>
  <c r="C3744" i="2"/>
  <c r="L3744" i="2" s="1"/>
  <c r="D3744" i="2"/>
  <c r="E3744" i="2"/>
  <c r="F3744" i="2"/>
  <c r="G3744" i="2"/>
  <c r="A3745" i="2"/>
  <c r="B3745" i="2"/>
  <c r="C3745" i="2"/>
  <c r="D3745" i="2"/>
  <c r="E3745" i="2"/>
  <c r="F3745" i="2"/>
  <c r="G3745" i="2"/>
  <c r="A3746" i="2"/>
  <c r="B3746" i="2"/>
  <c r="C3746" i="2"/>
  <c r="L3746" i="2" s="1"/>
  <c r="D3746" i="2"/>
  <c r="E3746" i="2"/>
  <c r="F3746" i="2"/>
  <c r="G3746" i="2"/>
  <c r="A3747" i="2"/>
  <c r="B3747" i="2"/>
  <c r="J3747" i="2" s="1"/>
  <c r="C3747" i="2"/>
  <c r="D3747" i="2"/>
  <c r="E3747" i="2"/>
  <c r="F3747" i="2"/>
  <c r="G3747" i="2"/>
  <c r="A3748" i="2"/>
  <c r="B3748" i="2"/>
  <c r="C3748" i="2"/>
  <c r="D3748" i="2"/>
  <c r="E3748" i="2"/>
  <c r="F3748" i="2"/>
  <c r="G3748" i="2"/>
  <c r="A3749" i="2"/>
  <c r="B3749" i="2"/>
  <c r="J3749" i="2" s="1"/>
  <c r="C3749" i="2"/>
  <c r="D3749" i="2"/>
  <c r="E3749" i="2"/>
  <c r="F3749" i="2"/>
  <c r="G3749" i="2"/>
  <c r="A3750" i="2"/>
  <c r="B3750" i="2"/>
  <c r="J3750" i="2" s="1"/>
  <c r="C3750" i="2"/>
  <c r="L3750" i="2" s="1"/>
  <c r="D3750" i="2"/>
  <c r="E3750" i="2"/>
  <c r="F3750" i="2"/>
  <c r="G3750" i="2"/>
  <c r="A3751" i="2"/>
  <c r="B3751" i="2"/>
  <c r="J3751" i="2" s="1"/>
  <c r="C3751" i="2"/>
  <c r="L3751" i="2" s="1"/>
  <c r="D3751" i="2"/>
  <c r="E3751" i="2"/>
  <c r="F3751" i="2"/>
  <c r="G3751" i="2"/>
  <c r="A3752" i="2"/>
  <c r="B3752" i="2"/>
  <c r="C3752" i="2"/>
  <c r="L3752" i="2" s="1"/>
  <c r="D3752" i="2"/>
  <c r="E3752" i="2"/>
  <c r="F3752" i="2"/>
  <c r="G3752" i="2"/>
  <c r="A3753" i="2"/>
  <c r="B3753" i="2"/>
  <c r="C3753" i="2"/>
  <c r="D3753" i="2"/>
  <c r="E3753" i="2"/>
  <c r="F3753" i="2"/>
  <c r="G3753" i="2"/>
  <c r="A3754" i="2"/>
  <c r="B3754" i="2"/>
  <c r="C3754" i="2"/>
  <c r="L3754" i="2" s="1"/>
  <c r="D3754" i="2"/>
  <c r="E3754" i="2"/>
  <c r="F3754" i="2"/>
  <c r="G3754" i="2"/>
  <c r="A3755" i="2"/>
  <c r="B3755" i="2"/>
  <c r="C3755" i="2"/>
  <c r="D3755" i="2"/>
  <c r="E3755" i="2"/>
  <c r="F3755" i="2"/>
  <c r="G3755" i="2"/>
  <c r="A3756" i="2"/>
  <c r="B3756" i="2"/>
  <c r="C3756" i="2"/>
  <c r="D3756" i="2"/>
  <c r="E3756" i="2"/>
  <c r="F3756" i="2"/>
  <c r="G3756" i="2"/>
  <c r="A3757" i="2"/>
  <c r="B3757" i="2"/>
  <c r="C3757" i="2"/>
  <c r="D3757" i="2"/>
  <c r="E3757" i="2"/>
  <c r="F3757" i="2"/>
  <c r="G3757" i="2"/>
  <c r="A3758" i="2"/>
  <c r="B3758" i="2"/>
  <c r="J3758" i="2" s="1"/>
  <c r="C3758" i="2"/>
  <c r="L3758" i="2" s="1"/>
  <c r="D3758" i="2"/>
  <c r="E3758" i="2"/>
  <c r="F3758" i="2"/>
  <c r="G3758" i="2"/>
  <c r="A3759" i="2"/>
  <c r="B3759" i="2"/>
  <c r="C3759" i="2"/>
  <c r="L3759" i="2" s="1"/>
  <c r="D3759" i="2"/>
  <c r="E3759" i="2"/>
  <c r="F3759" i="2"/>
  <c r="G3759" i="2"/>
  <c r="A3760" i="2"/>
  <c r="B3760" i="2"/>
  <c r="C3760" i="2"/>
  <c r="L3760" i="2" s="1"/>
  <c r="D3760" i="2"/>
  <c r="E3760" i="2"/>
  <c r="F3760" i="2"/>
  <c r="G3760" i="2"/>
  <c r="A3761" i="2"/>
  <c r="B3761" i="2"/>
  <c r="C3761" i="2"/>
  <c r="D3761" i="2"/>
  <c r="E3761" i="2"/>
  <c r="F3761" i="2"/>
  <c r="G3761" i="2"/>
  <c r="A3762" i="2"/>
  <c r="B3762" i="2"/>
  <c r="C3762" i="2"/>
  <c r="L3762" i="2" s="1"/>
  <c r="D3762" i="2"/>
  <c r="E3762" i="2"/>
  <c r="F3762" i="2"/>
  <c r="G3762" i="2"/>
  <c r="A3763" i="2"/>
  <c r="B3763" i="2"/>
  <c r="C3763" i="2"/>
  <c r="D3763" i="2"/>
  <c r="E3763" i="2"/>
  <c r="F3763" i="2"/>
  <c r="G3763" i="2"/>
  <c r="A3764" i="2"/>
  <c r="B3764" i="2"/>
  <c r="C3764" i="2"/>
  <c r="D3764" i="2"/>
  <c r="E3764" i="2"/>
  <c r="F3764" i="2"/>
  <c r="G3764" i="2"/>
  <c r="A3765" i="2"/>
  <c r="B3765" i="2"/>
  <c r="C3765" i="2"/>
  <c r="D3765" i="2"/>
  <c r="E3765" i="2"/>
  <c r="F3765" i="2"/>
  <c r="G3765" i="2"/>
  <c r="A3766" i="2"/>
  <c r="B3766" i="2"/>
  <c r="J3766" i="2" s="1"/>
  <c r="C3766" i="2"/>
  <c r="L3766" i="2" s="1"/>
  <c r="D3766" i="2"/>
  <c r="E3766" i="2"/>
  <c r="F3766" i="2"/>
  <c r="G3766" i="2"/>
  <c r="A3767" i="2"/>
  <c r="B3767" i="2"/>
  <c r="C3767" i="2"/>
  <c r="L3767" i="2" s="1"/>
  <c r="D3767" i="2"/>
  <c r="E3767" i="2"/>
  <c r="F3767" i="2"/>
  <c r="G3767" i="2"/>
  <c r="A3768" i="2"/>
  <c r="B3768" i="2"/>
  <c r="C3768" i="2"/>
  <c r="L3768" i="2" s="1"/>
  <c r="D3768" i="2"/>
  <c r="E3768" i="2"/>
  <c r="F3768" i="2"/>
  <c r="G3768" i="2"/>
  <c r="A3769" i="2"/>
  <c r="B3769" i="2"/>
  <c r="C3769" i="2"/>
  <c r="D3769" i="2"/>
  <c r="E3769" i="2"/>
  <c r="F3769" i="2"/>
  <c r="G3769" i="2"/>
  <c r="A3770" i="2"/>
  <c r="B3770" i="2"/>
  <c r="C3770" i="2"/>
  <c r="L3770" i="2" s="1"/>
  <c r="D3770" i="2"/>
  <c r="E3770" i="2"/>
  <c r="F3770" i="2"/>
  <c r="G3770" i="2"/>
  <c r="A3771" i="2"/>
  <c r="B3771" i="2"/>
  <c r="C3771" i="2"/>
  <c r="D3771" i="2"/>
  <c r="E3771" i="2"/>
  <c r="F3771" i="2"/>
  <c r="G3771" i="2"/>
  <c r="A3772" i="2"/>
  <c r="B3772" i="2"/>
  <c r="C3772" i="2"/>
  <c r="D3772" i="2"/>
  <c r="E3772" i="2"/>
  <c r="F3772" i="2"/>
  <c r="G3772" i="2"/>
  <c r="A3773" i="2"/>
  <c r="B3773" i="2"/>
  <c r="C3773" i="2"/>
  <c r="D3773" i="2"/>
  <c r="E3773" i="2"/>
  <c r="F3773" i="2"/>
  <c r="G3773" i="2"/>
  <c r="A3774" i="2"/>
  <c r="B3774" i="2"/>
  <c r="C3774" i="2"/>
  <c r="L3774" i="2" s="1"/>
  <c r="D3774" i="2"/>
  <c r="E3774" i="2"/>
  <c r="F3774" i="2"/>
  <c r="G3774" i="2"/>
  <c r="A3775" i="2"/>
  <c r="B3775" i="2"/>
  <c r="C3775" i="2"/>
  <c r="L3775" i="2" s="1"/>
  <c r="D3775" i="2"/>
  <c r="E3775" i="2"/>
  <c r="F3775" i="2"/>
  <c r="G3775" i="2"/>
  <c r="A3776" i="2"/>
  <c r="B3776" i="2"/>
  <c r="C3776" i="2"/>
  <c r="L3776" i="2" s="1"/>
  <c r="D3776" i="2"/>
  <c r="E3776" i="2"/>
  <c r="F3776" i="2"/>
  <c r="G3776" i="2"/>
  <c r="A3777" i="2"/>
  <c r="B3777" i="2"/>
  <c r="C3777" i="2"/>
  <c r="D3777" i="2"/>
  <c r="E3777" i="2"/>
  <c r="F3777" i="2"/>
  <c r="G3777" i="2"/>
  <c r="A3778" i="2"/>
  <c r="B3778" i="2"/>
  <c r="C3778" i="2"/>
  <c r="L3778" i="2" s="1"/>
  <c r="D3778" i="2"/>
  <c r="E3778" i="2"/>
  <c r="F3778" i="2"/>
  <c r="G3778" i="2"/>
  <c r="A3779" i="2"/>
  <c r="B3779" i="2"/>
  <c r="C3779" i="2"/>
  <c r="D3779" i="2"/>
  <c r="E3779" i="2"/>
  <c r="F3779" i="2"/>
  <c r="G3779" i="2"/>
  <c r="A3780" i="2"/>
  <c r="B3780" i="2"/>
  <c r="C3780" i="2"/>
  <c r="D3780" i="2"/>
  <c r="E3780" i="2"/>
  <c r="F3780" i="2"/>
  <c r="G3780" i="2"/>
  <c r="A3781" i="2"/>
  <c r="B3781" i="2"/>
  <c r="C3781" i="2"/>
  <c r="D3781" i="2"/>
  <c r="E3781" i="2"/>
  <c r="F3781" i="2"/>
  <c r="G3781" i="2"/>
  <c r="A3782" i="2"/>
  <c r="B3782" i="2"/>
  <c r="C3782" i="2"/>
  <c r="L3782" i="2" s="1"/>
  <c r="D3782" i="2"/>
  <c r="E3782" i="2"/>
  <c r="F3782" i="2"/>
  <c r="G3782" i="2"/>
  <c r="A3783" i="2"/>
  <c r="B3783" i="2"/>
  <c r="C3783" i="2"/>
  <c r="L3783" i="2" s="1"/>
  <c r="D3783" i="2"/>
  <c r="E3783" i="2"/>
  <c r="F3783" i="2"/>
  <c r="G3783" i="2"/>
  <c r="A3784" i="2"/>
  <c r="B3784" i="2"/>
  <c r="C3784" i="2"/>
  <c r="L3784" i="2" s="1"/>
  <c r="D3784" i="2"/>
  <c r="E3784" i="2"/>
  <c r="F3784" i="2"/>
  <c r="G3784" i="2"/>
  <c r="A3785" i="2"/>
  <c r="B3785" i="2"/>
  <c r="C3785" i="2"/>
  <c r="D3785" i="2"/>
  <c r="E3785" i="2"/>
  <c r="F3785" i="2"/>
  <c r="G3785" i="2"/>
  <c r="A3786" i="2"/>
  <c r="B3786" i="2"/>
  <c r="C3786" i="2"/>
  <c r="L3786" i="2" s="1"/>
  <c r="D3786" i="2"/>
  <c r="E3786" i="2"/>
  <c r="F3786" i="2"/>
  <c r="G3786" i="2"/>
  <c r="A3787" i="2"/>
  <c r="B3787" i="2"/>
  <c r="C3787" i="2"/>
  <c r="D3787" i="2"/>
  <c r="E3787" i="2"/>
  <c r="F3787" i="2"/>
  <c r="G3787" i="2"/>
  <c r="A3788" i="2"/>
  <c r="B3788" i="2"/>
  <c r="C3788" i="2"/>
  <c r="D3788" i="2"/>
  <c r="E3788" i="2"/>
  <c r="F3788" i="2"/>
  <c r="G3788" i="2"/>
  <c r="A3789" i="2"/>
  <c r="B3789" i="2"/>
  <c r="C3789" i="2"/>
  <c r="D3789" i="2"/>
  <c r="E3789" i="2"/>
  <c r="F3789" i="2"/>
  <c r="G3789" i="2"/>
  <c r="A3790" i="2"/>
  <c r="B3790" i="2"/>
  <c r="C3790" i="2"/>
  <c r="L3790" i="2" s="1"/>
  <c r="D3790" i="2"/>
  <c r="E3790" i="2"/>
  <c r="F3790" i="2"/>
  <c r="G3790" i="2"/>
  <c r="A3791" i="2"/>
  <c r="B3791" i="2"/>
  <c r="C3791" i="2"/>
  <c r="L3791" i="2" s="1"/>
  <c r="D3791" i="2"/>
  <c r="E3791" i="2"/>
  <c r="F3791" i="2"/>
  <c r="G3791" i="2"/>
  <c r="A3792" i="2"/>
  <c r="B3792" i="2"/>
  <c r="C3792" i="2"/>
  <c r="L3792" i="2" s="1"/>
  <c r="D3792" i="2"/>
  <c r="E3792" i="2"/>
  <c r="F3792" i="2"/>
  <c r="G3792" i="2"/>
  <c r="A3793" i="2"/>
  <c r="B3793" i="2"/>
  <c r="C3793" i="2"/>
  <c r="D3793" i="2"/>
  <c r="E3793" i="2"/>
  <c r="F3793" i="2"/>
  <c r="G3793" i="2"/>
  <c r="A3794" i="2"/>
  <c r="B3794" i="2"/>
  <c r="C3794" i="2"/>
  <c r="L3794" i="2" s="1"/>
  <c r="D3794" i="2"/>
  <c r="E3794" i="2"/>
  <c r="F3794" i="2"/>
  <c r="G3794" i="2"/>
  <c r="A3795" i="2"/>
  <c r="B3795" i="2"/>
  <c r="C3795" i="2"/>
  <c r="D3795" i="2"/>
  <c r="E3795" i="2"/>
  <c r="F3795" i="2"/>
  <c r="G3795" i="2"/>
  <c r="A3796" i="2"/>
  <c r="B3796" i="2"/>
  <c r="C3796" i="2"/>
  <c r="D3796" i="2"/>
  <c r="E3796" i="2"/>
  <c r="F3796" i="2"/>
  <c r="G3796" i="2"/>
  <c r="A3797" i="2"/>
  <c r="B3797" i="2"/>
  <c r="C3797" i="2"/>
  <c r="D3797" i="2"/>
  <c r="E3797" i="2"/>
  <c r="F3797" i="2"/>
  <c r="G3797" i="2"/>
  <c r="A3798" i="2"/>
  <c r="B3798" i="2"/>
  <c r="C3798" i="2"/>
  <c r="L3798" i="2" s="1"/>
  <c r="D3798" i="2"/>
  <c r="E3798" i="2"/>
  <c r="F3798" i="2"/>
  <c r="G3798" i="2"/>
  <c r="A3799" i="2"/>
  <c r="B3799" i="2"/>
  <c r="C3799" i="2"/>
  <c r="L3799" i="2" s="1"/>
  <c r="D3799" i="2"/>
  <c r="E3799" i="2"/>
  <c r="F3799" i="2"/>
  <c r="G3799" i="2"/>
  <c r="A3800" i="2"/>
  <c r="B3800" i="2"/>
  <c r="C3800" i="2"/>
  <c r="L3800" i="2" s="1"/>
  <c r="D3800" i="2"/>
  <c r="E3800" i="2"/>
  <c r="F3800" i="2"/>
  <c r="G3800" i="2"/>
  <c r="A3801" i="2"/>
  <c r="B3801" i="2"/>
  <c r="C3801" i="2"/>
  <c r="D3801" i="2"/>
  <c r="E3801" i="2"/>
  <c r="F3801" i="2"/>
  <c r="G3801" i="2"/>
  <c r="A3802" i="2"/>
  <c r="B3802" i="2"/>
  <c r="C3802" i="2"/>
  <c r="L3802" i="2" s="1"/>
  <c r="D3802" i="2"/>
  <c r="E3802" i="2"/>
  <c r="F3802" i="2"/>
  <c r="G3802" i="2"/>
  <c r="A3803" i="2"/>
  <c r="B3803" i="2"/>
  <c r="C3803" i="2"/>
  <c r="D3803" i="2"/>
  <c r="E3803" i="2"/>
  <c r="F3803" i="2"/>
  <c r="G3803" i="2"/>
  <c r="A3804" i="2"/>
  <c r="B3804" i="2"/>
  <c r="C3804" i="2"/>
  <c r="D3804" i="2"/>
  <c r="E3804" i="2"/>
  <c r="F3804" i="2"/>
  <c r="G3804" i="2"/>
  <c r="A3805" i="2"/>
  <c r="B3805" i="2"/>
  <c r="C3805" i="2"/>
  <c r="D3805" i="2"/>
  <c r="E3805" i="2"/>
  <c r="F3805" i="2"/>
  <c r="G3805" i="2"/>
  <c r="A3806" i="2"/>
  <c r="B3806" i="2"/>
  <c r="C3806" i="2"/>
  <c r="L3806" i="2" s="1"/>
  <c r="D3806" i="2"/>
  <c r="E3806" i="2"/>
  <c r="F3806" i="2"/>
  <c r="G3806" i="2"/>
  <c r="A3807" i="2"/>
  <c r="B3807" i="2"/>
  <c r="C3807" i="2"/>
  <c r="L3807" i="2" s="1"/>
  <c r="D3807" i="2"/>
  <c r="E3807" i="2"/>
  <c r="F3807" i="2"/>
  <c r="G3807" i="2"/>
  <c r="A3808" i="2"/>
  <c r="B3808" i="2"/>
  <c r="C3808" i="2"/>
  <c r="L3808" i="2" s="1"/>
  <c r="D3808" i="2"/>
  <c r="E3808" i="2"/>
  <c r="F3808" i="2"/>
  <c r="G3808" i="2"/>
  <c r="A3809" i="2"/>
  <c r="B3809" i="2"/>
  <c r="C3809" i="2"/>
  <c r="D3809" i="2"/>
  <c r="E3809" i="2"/>
  <c r="F3809" i="2"/>
  <c r="G3809" i="2"/>
  <c r="A3810" i="2"/>
  <c r="B3810" i="2"/>
  <c r="C3810" i="2"/>
  <c r="L3810" i="2" s="1"/>
  <c r="D3810" i="2"/>
  <c r="E3810" i="2"/>
  <c r="F3810" i="2"/>
  <c r="G3810" i="2"/>
  <c r="A3811" i="2"/>
  <c r="B3811" i="2"/>
  <c r="C3811" i="2"/>
  <c r="D3811" i="2"/>
  <c r="E3811" i="2"/>
  <c r="F3811" i="2"/>
  <c r="G3811" i="2"/>
  <c r="A3812" i="2"/>
  <c r="B3812" i="2"/>
  <c r="C3812" i="2"/>
  <c r="D3812" i="2"/>
  <c r="E3812" i="2"/>
  <c r="F3812" i="2"/>
  <c r="G3812" i="2"/>
  <c r="A3813" i="2"/>
  <c r="B3813" i="2"/>
  <c r="C3813" i="2"/>
  <c r="D3813" i="2"/>
  <c r="E3813" i="2"/>
  <c r="F3813" i="2"/>
  <c r="G3813" i="2"/>
  <c r="A3814" i="2"/>
  <c r="B3814" i="2"/>
  <c r="C3814" i="2"/>
  <c r="L3814" i="2" s="1"/>
  <c r="D3814" i="2"/>
  <c r="E3814" i="2"/>
  <c r="F3814" i="2"/>
  <c r="G3814" i="2"/>
  <c r="A3815" i="2"/>
  <c r="B3815" i="2"/>
  <c r="C3815" i="2"/>
  <c r="L3815" i="2" s="1"/>
  <c r="D3815" i="2"/>
  <c r="E3815" i="2"/>
  <c r="F3815" i="2"/>
  <c r="G3815" i="2"/>
  <c r="A3816" i="2"/>
  <c r="B3816" i="2"/>
  <c r="C3816" i="2"/>
  <c r="L3816" i="2" s="1"/>
  <c r="D3816" i="2"/>
  <c r="E3816" i="2"/>
  <c r="F3816" i="2"/>
  <c r="G3816" i="2"/>
  <c r="A3817" i="2"/>
  <c r="B3817" i="2"/>
  <c r="C3817" i="2"/>
  <c r="D3817" i="2"/>
  <c r="E3817" i="2"/>
  <c r="F3817" i="2"/>
  <c r="G3817" i="2"/>
  <c r="A3818" i="2"/>
  <c r="B3818" i="2"/>
  <c r="C3818" i="2"/>
  <c r="L3818" i="2" s="1"/>
  <c r="D3818" i="2"/>
  <c r="E3818" i="2"/>
  <c r="F3818" i="2"/>
  <c r="G3818" i="2"/>
  <c r="A3819" i="2"/>
  <c r="B3819" i="2"/>
  <c r="C3819" i="2"/>
  <c r="D3819" i="2"/>
  <c r="E3819" i="2"/>
  <c r="F3819" i="2"/>
  <c r="G3819" i="2"/>
  <c r="A3820" i="2"/>
  <c r="B3820" i="2"/>
  <c r="C3820" i="2"/>
  <c r="D3820" i="2"/>
  <c r="E3820" i="2"/>
  <c r="F3820" i="2"/>
  <c r="G3820" i="2"/>
  <c r="A3821" i="2"/>
  <c r="B3821" i="2"/>
  <c r="C3821" i="2"/>
  <c r="D3821" i="2"/>
  <c r="E3821" i="2"/>
  <c r="F3821" i="2"/>
  <c r="G3821" i="2"/>
  <c r="A3822" i="2"/>
  <c r="B3822" i="2"/>
  <c r="C3822" i="2"/>
  <c r="L3822" i="2" s="1"/>
  <c r="D3822" i="2"/>
  <c r="E3822" i="2"/>
  <c r="F3822" i="2"/>
  <c r="G3822" i="2"/>
  <c r="A3823" i="2"/>
  <c r="B3823" i="2"/>
  <c r="C3823" i="2"/>
  <c r="L3823" i="2" s="1"/>
  <c r="D3823" i="2"/>
  <c r="E3823" i="2"/>
  <c r="F3823" i="2"/>
  <c r="G3823" i="2"/>
  <c r="A3824" i="2"/>
  <c r="B3824" i="2"/>
  <c r="C3824" i="2"/>
  <c r="L3824" i="2" s="1"/>
  <c r="D3824" i="2"/>
  <c r="E3824" i="2"/>
  <c r="F3824" i="2"/>
  <c r="G3824" i="2"/>
  <c r="A3825" i="2"/>
  <c r="B3825" i="2"/>
  <c r="C3825" i="2"/>
  <c r="D3825" i="2"/>
  <c r="E3825" i="2"/>
  <c r="F3825" i="2"/>
  <c r="G3825" i="2"/>
  <c r="A3826" i="2"/>
  <c r="B3826" i="2"/>
  <c r="C3826" i="2"/>
  <c r="L3826" i="2" s="1"/>
  <c r="D3826" i="2"/>
  <c r="E3826" i="2"/>
  <c r="F3826" i="2"/>
  <c r="G3826" i="2"/>
  <c r="A3827" i="2"/>
  <c r="B3827" i="2"/>
  <c r="C3827" i="2"/>
  <c r="D3827" i="2"/>
  <c r="E3827" i="2"/>
  <c r="F3827" i="2"/>
  <c r="G3827" i="2"/>
  <c r="A3828" i="2"/>
  <c r="B3828" i="2"/>
  <c r="C3828" i="2"/>
  <c r="D3828" i="2"/>
  <c r="E3828" i="2"/>
  <c r="F3828" i="2"/>
  <c r="G3828" i="2"/>
  <c r="A3829" i="2"/>
  <c r="B3829" i="2"/>
  <c r="C3829" i="2"/>
  <c r="D3829" i="2"/>
  <c r="E3829" i="2"/>
  <c r="F3829" i="2"/>
  <c r="G3829" i="2"/>
  <c r="A3830" i="2"/>
  <c r="B3830" i="2"/>
  <c r="C3830" i="2"/>
  <c r="L3830" i="2" s="1"/>
  <c r="D3830" i="2"/>
  <c r="E3830" i="2"/>
  <c r="F3830" i="2"/>
  <c r="G3830" i="2"/>
  <c r="A3831" i="2"/>
  <c r="B3831" i="2"/>
  <c r="C3831" i="2"/>
  <c r="L3831" i="2" s="1"/>
  <c r="D3831" i="2"/>
  <c r="E3831" i="2"/>
  <c r="F3831" i="2"/>
  <c r="G3831" i="2"/>
  <c r="A3832" i="2"/>
  <c r="B3832" i="2"/>
  <c r="C3832" i="2"/>
  <c r="L3832" i="2" s="1"/>
  <c r="D3832" i="2"/>
  <c r="E3832" i="2"/>
  <c r="F3832" i="2"/>
  <c r="G3832" i="2"/>
  <c r="A3833" i="2"/>
  <c r="B3833" i="2"/>
  <c r="C3833" i="2"/>
  <c r="D3833" i="2"/>
  <c r="E3833" i="2"/>
  <c r="F3833" i="2"/>
  <c r="G3833" i="2"/>
  <c r="A3834" i="2"/>
  <c r="B3834" i="2"/>
  <c r="C3834" i="2"/>
  <c r="L3834" i="2" s="1"/>
  <c r="D3834" i="2"/>
  <c r="E3834" i="2"/>
  <c r="F3834" i="2"/>
  <c r="G3834" i="2"/>
  <c r="A3835" i="2"/>
  <c r="B3835" i="2"/>
  <c r="C3835" i="2"/>
  <c r="D3835" i="2"/>
  <c r="E3835" i="2"/>
  <c r="F3835" i="2"/>
  <c r="G3835" i="2"/>
  <c r="A3836" i="2"/>
  <c r="B3836" i="2"/>
  <c r="J3836" i="2" s="1"/>
  <c r="C3836" i="2"/>
  <c r="D3836" i="2"/>
  <c r="E3836" i="2"/>
  <c r="F3836" i="2"/>
  <c r="G3836" i="2"/>
  <c r="A3837" i="2"/>
  <c r="B3837" i="2"/>
  <c r="C3837" i="2"/>
  <c r="D3837" i="2"/>
  <c r="E3837" i="2"/>
  <c r="F3837" i="2"/>
  <c r="G3837" i="2"/>
  <c r="A3838" i="2"/>
  <c r="B3838" i="2"/>
  <c r="J3838" i="2" s="1"/>
  <c r="C3838" i="2"/>
  <c r="L3838" i="2" s="1"/>
  <c r="D3838" i="2"/>
  <c r="E3838" i="2"/>
  <c r="F3838" i="2"/>
  <c r="G3838" i="2"/>
  <c r="A3839" i="2"/>
  <c r="B3839" i="2"/>
  <c r="C3839" i="2"/>
  <c r="L3839" i="2" s="1"/>
  <c r="D3839" i="2"/>
  <c r="E3839" i="2"/>
  <c r="F3839" i="2"/>
  <c r="G3839" i="2"/>
  <c r="A3840" i="2"/>
  <c r="B3840" i="2"/>
  <c r="C3840" i="2"/>
  <c r="L3840" i="2" s="1"/>
  <c r="D3840" i="2"/>
  <c r="E3840" i="2"/>
  <c r="F3840" i="2"/>
  <c r="G3840" i="2"/>
  <c r="A3841" i="2"/>
  <c r="B3841" i="2"/>
  <c r="C3841" i="2"/>
  <c r="D3841" i="2"/>
  <c r="E3841" i="2"/>
  <c r="F3841" i="2"/>
  <c r="G3841" i="2"/>
  <c r="A3842" i="2"/>
  <c r="B3842" i="2"/>
  <c r="J3842" i="2" s="1"/>
  <c r="C3842" i="2"/>
  <c r="L3842" i="2" s="1"/>
  <c r="D3842" i="2"/>
  <c r="E3842" i="2"/>
  <c r="F3842" i="2"/>
  <c r="G3842" i="2"/>
  <c r="A3843" i="2"/>
  <c r="B3843" i="2"/>
  <c r="C3843" i="2"/>
  <c r="D3843" i="2"/>
  <c r="E3843" i="2"/>
  <c r="F3843" i="2"/>
  <c r="G3843" i="2"/>
  <c r="A3844" i="2"/>
  <c r="B3844" i="2"/>
  <c r="C3844" i="2"/>
  <c r="D3844" i="2"/>
  <c r="E3844" i="2"/>
  <c r="F3844" i="2"/>
  <c r="G3844" i="2"/>
  <c r="A3845" i="2"/>
  <c r="B3845" i="2"/>
  <c r="C3845" i="2"/>
  <c r="D3845" i="2"/>
  <c r="E3845" i="2"/>
  <c r="F3845" i="2"/>
  <c r="G3845" i="2"/>
  <c r="A3846" i="2"/>
  <c r="B3846" i="2"/>
  <c r="J3846" i="2" s="1"/>
  <c r="C3846" i="2"/>
  <c r="L3846" i="2" s="1"/>
  <c r="D3846" i="2"/>
  <c r="E3846" i="2"/>
  <c r="F3846" i="2"/>
  <c r="G3846" i="2"/>
  <c r="A3847" i="2"/>
  <c r="B3847" i="2"/>
  <c r="C3847" i="2"/>
  <c r="L3847" i="2" s="1"/>
  <c r="D3847" i="2"/>
  <c r="E3847" i="2"/>
  <c r="F3847" i="2"/>
  <c r="G3847" i="2"/>
  <c r="A3848" i="2"/>
  <c r="B3848" i="2"/>
  <c r="J3848" i="2" s="1"/>
  <c r="C3848" i="2"/>
  <c r="L3848" i="2" s="1"/>
  <c r="D3848" i="2"/>
  <c r="E3848" i="2"/>
  <c r="F3848" i="2"/>
  <c r="G3848" i="2"/>
  <c r="A3849" i="2"/>
  <c r="B3849" i="2"/>
  <c r="C3849" i="2"/>
  <c r="D3849" i="2"/>
  <c r="E3849" i="2"/>
  <c r="F3849" i="2"/>
  <c r="G3849" i="2"/>
  <c r="A3850" i="2"/>
  <c r="B3850" i="2"/>
  <c r="J3850" i="2" s="1"/>
  <c r="C3850" i="2"/>
  <c r="L3850" i="2" s="1"/>
  <c r="D3850" i="2"/>
  <c r="E3850" i="2"/>
  <c r="F3850" i="2"/>
  <c r="G3850" i="2"/>
  <c r="A3851" i="2"/>
  <c r="B3851" i="2"/>
  <c r="C3851" i="2"/>
  <c r="D3851" i="2"/>
  <c r="E3851" i="2"/>
  <c r="F3851" i="2"/>
  <c r="G3851" i="2"/>
  <c r="A3852" i="2"/>
  <c r="B3852" i="2"/>
  <c r="C3852" i="2"/>
  <c r="D3852" i="2"/>
  <c r="E3852" i="2"/>
  <c r="F3852" i="2"/>
  <c r="G3852" i="2"/>
  <c r="A3853" i="2"/>
  <c r="B3853" i="2"/>
  <c r="C3853" i="2"/>
  <c r="D3853" i="2"/>
  <c r="E3853" i="2"/>
  <c r="F3853" i="2"/>
  <c r="G3853" i="2"/>
  <c r="A3854" i="2"/>
  <c r="B3854" i="2"/>
  <c r="C3854" i="2"/>
  <c r="L3854" i="2" s="1"/>
  <c r="D3854" i="2"/>
  <c r="E3854" i="2"/>
  <c r="F3854" i="2"/>
  <c r="G3854" i="2"/>
  <c r="A3855" i="2"/>
  <c r="B3855" i="2"/>
  <c r="C3855" i="2"/>
  <c r="L3855" i="2" s="1"/>
  <c r="D3855" i="2"/>
  <c r="E3855" i="2"/>
  <c r="F3855" i="2"/>
  <c r="G3855" i="2"/>
  <c r="A3856" i="2"/>
  <c r="B3856" i="2"/>
  <c r="C3856" i="2"/>
  <c r="L3856" i="2" s="1"/>
  <c r="D3856" i="2"/>
  <c r="E3856" i="2"/>
  <c r="F3856" i="2"/>
  <c r="G3856" i="2"/>
  <c r="A3857" i="2"/>
  <c r="B3857" i="2"/>
  <c r="C3857" i="2"/>
  <c r="D3857" i="2"/>
  <c r="E3857" i="2"/>
  <c r="F3857" i="2"/>
  <c r="G3857" i="2"/>
  <c r="A3858" i="2"/>
  <c r="B3858" i="2"/>
  <c r="H3858" i="2" s="1" a="1"/>
  <c r="H3858" i="2" s="1"/>
  <c r="C3858" i="2"/>
  <c r="L3858" i="2" s="1"/>
  <c r="D3858" i="2"/>
  <c r="E3858" i="2"/>
  <c r="F3858" i="2"/>
  <c r="G3858" i="2"/>
  <c r="A3859" i="2"/>
  <c r="B3859" i="2"/>
  <c r="C3859" i="2"/>
  <c r="D3859" i="2"/>
  <c r="E3859" i="2"/>
  <c r="F3859" i="2"/>
  <c r="G3859" i="2"/>
  <c r="A3860" i="2"/>
  <c r="B3860" i="2"/>
  <c r="C3860" i="2"/>
  <c r="D3860" i="2"/>
  <c r="E3860" i="2"/>
  <c r="F3860" i="2"/>
  <c r="G3860" i="2"/>
  <c r="A3861" i="2"/>
  <c r="B3861" i="2"/>
  <c r="C3861" i="2"/>
  <c r="D3861" i="2"/>
  <c r="E3861" i="2"/>
  <c r="F3861" i="2"/>
  <c r="G3861" i="2"/>
  <c r="A3862" i="2"/>
  <c r="B3862" i="2"/>
  <c r="C3862" i="2"/>
  <c r="L3862" i="2" s="1"/>
  <c r="D3862" i="2"/>
  <c r="E3862" i="2"/>
  <c r="F3862" i="2"/>
  <c r="G3862" i="2"/>
  <c r="A3863" i="2"/>
  <c r="B3863" i="2"/>
  <c r="J3863" i="2" s="1"/>
  <c r="C3863" i="2"/>
  <c r="L3863" i="2" s="1"/>
  <c r="D3863" i="2"/>
  <c r="E3863" i="2"/>
  <c r="F3863" i="2"/>
  <c r="G3863" i="2"/>
  <c r="A3864" i="2"/>
  <c r="B3864" i="2"/>
  <c r="C3864" i="2"/>
  <c r="L3864" i="2" s="1"/>
  <c r="D3864" i="2"/>
  <c r="E3864" i="2"/>
  <c r="F3864" i="2"/>
  <c r="G3864" i="2"/>
  <c r="A3865" i="2"/>
  <c r="B3865" i="2"/>
  <c r="C3865" i="2"/>
  <c r="D3865" i="2"/>
  <c r="E3865" i="2"/>
  <c r="F3865" i="2"/>
  <c r="G3865" i="2"/>
  <c r="A3866" i="2"/>
  <c r="B3866" i="2"/>
  <c r="C3866" i="2"/>
  <c r="L3866" i="2" s="1"/>
  <c r="D3866" i="2"/>
  <c r="E3866" i="2"/>
  <c r="F3866" i="2"/>
  <c r="G3866" i="2"/>
  <c r="A3867" i="2"/>
  <c r="B3867" i="2"/>
  <c r="C3867" i="2"/>
  <c r="D3867" i="2"/>
  <c r="E3867" i="2"/>
  <c r="F3867" i="2"/>
  <c r="G3867" i="2"/>
  <c r="A3868" i="2"/>
  <c r="B3868" i="2"/>
  <c r="C3868" i="2"/>
  <c r="D3868" i="2"/>
  <c r="E3868" i="2"/>
  <c r="F3868" i="2"/>
  <c r="G3868" i="2"/>
  <c r="A3869" i="2"/>
  <c r="B3869" i="2"/>
  <c r="C3869" i="2"/>
  <c r="D3869" i="2"/>
  <c r="E3869" i="2"/>
  <c r="F3869" i="2"/>
  <c r="G3869" i="2"/>
  <c r="A3870" i="2"/>
  <c r="B3870" i="2"/>
  <c r="C3870" i="2"/>
  <c r="L3870" i="2" s="1"/>
  <c r="D3870" i="2"/>
  <c r="E3870" i="2"/>
  <c r="F3870" i="2"/>
  <c r="G3870" i="2"/>
  <c r="A3871" i="2"/>
  <c r="B3871" i="2"/>
  <c r="C3871" i="2"/>
  <c r="L3871" i="2" s="1"/>
  <c r="D3871" i="2"/>
  <c r="E3871" i="2"/>
  <c r="F3871" i="2"/>
  <c r="G3871" i="2"/>
  <c r="A3872" i="2"/>
  <c r="B3872" i="2"/>
  <c r="C3872" i="2"/>
  <c r="L3872" i="2" s="1"/>
  <c r="D3872" i="2"/>
  <c r="E3872" i="2"/>
  <c r="F3872" i="2"/>
  <c r="G3872" i="2"/>
  <c r="A3873" i="2"/>
  <c r="B3873" i="2"/>
  <c r="C3873" i="2"/>
  <c r="D3873" i="2"/>
  <c r="E3873" i="2"/>
  <c r="F3873" i="2"/>
  <c r="G3873" i="2"/>
  <c r="A3874" i="2"/>
  <c r="B3874" i="2"/>
  <c r="C3874" i="2"/>
  <c r="L3874" i="2" s="1"/>
  <c r="D3874" i="2"/>
  <c r="E3874" i="2"/>
  <c r="F3874" i="2"/>
  <c r="G3874" i="2"/>
  <c r="A3875" i="2"/>
  <c r="B3875" i="2"/>
  <c r="C3875" i="2"/>
  <c r="D3875" i="2"/>
  <c r="E3875" i="2"/>
  <c r="F3875" i="2"/>
  <c r="G3875" i="2"/>
  <c r="A3876" i="2"/>
  <c r="B3876" i="2"/>
  <c r="C3876" i="2"/>
  <c r="D3876" i="2"/>
  <c r="E3876" i="2"/>
  <c r="F3876" i="2"/>
  <c r="G3876" i="2"/>
  <c r="A3877" i="2"/>
  <c r="B3877" i="2"/>
  <c r="C3877" i="2"/>
  <c r="D3877" i="2"/>
  <c r="E3877" i="2"/>
  <c r="F3877" i="2"/>
  <c r="G3877" i="2"/>
  <c r="A3878" i="2"/>
  <c r="B3878" i="2"/>
  <c r="C3878" i="2"/>
  <c r="L3878" i="2" s="1"/>
  <c r="D3878" i="2"/>
  <c r="E3878" i="2"/>
  <c r="F3878" i="2"/>
  <c r="G3878" i="2"/>
  <c r="A3879" i="2"/>
  <c r="B3879" i="2"/>
  <c r="C3879" i="2"/>
  <c r="L3879" i="2" s="1"/>
  <c r="D3879" i="2"/>
  <c r="E3879" i="2"/>
  <c r="F3879" i="2"/>
  <c r="G3879" i="2"/>
  <c r="A3880" i="2"/>
  <c r="B3880" i="2"/>
  <c r="J3880" i="2" s="1"/>
  <c r="C3880" i="2"/>
  <c r="L3880" i="2" s="1"/>
  <c r="D3880" i="2"/>
  <c r="E3880" i="2"/>
  <c r="F3880" i="2"/>
  <c r="G3880" i="2"/>
  <c r="A3881" i="2"/>
  <c r="B3881" i="2"/>
  <c r="C3881" i="2"/>
  <c r="D3881" i="2"/>
  <c r="E3881" i="2"/>
  <c r="F3881" i="2"/>
  <c r="G3881" i="2"/>
  <c r="A3882" i="2"/>
  <c r="B3882" i="2"/>
  <c r="C3882" i="2"/>
  <c r="L3882" i="2" s="1"/>
  <c r="D3882" i="2"/>
  <c r="E3882" i="2"/>
  <c r="F3882" i="2"/>
  <c r="G3882" i="2"/>
  <c r="A3883" i="2"/>
  <c r="B3883" i="2"/>
  <c r="C3883" i="2"/>
  <c r="D3883" i="2"/>
  <c r="E3883" i="2"/>
  <c r="F3883" i="2"/>
  <c r="G3883" i="2"/>
  <c r="A3884" i="2"/>
  <c r="B3884" i="2"/>
  <c r="C3884" i="2"/>
  <c r="D3884" i="2"/>
  <c r="E3884" i="2"/>
  <c r="F3884" i="2"/>
  <c r="G3884" i="2"/>
  <c r="A3885" i="2"/>
  <c r="B3885" i="2"/>
  <c r="C3885" i="2"/>
  <c r="D3885" i="2"/>
  <c r="E3885" i="2"/>
  <c r="F3885" i="2"/>
  <c r="G3885" i="2"/>
  <c r="A3886" i="2"/>
  <c r="B3886" i="2"/>
  <c r="C3886" i="2"/>
  <c r="L3886" i="2" s="1"/>
  <c r="D3886" i="2"/>
  <c r="E3886" i="2"/>
  <c r="F3886" i="2"/>
  <c r="G3886" i="2"/>
  <c r="A3887" i="2"/>
  <c r="B3887" i="2"/>
  <c r="C3887" i="2"/>
  <c r="L3887" i="2" s="1"/>
  <c r="D3887" i="2"/>
  <c r="E3887" i="2"/>
  <c r="F3887" i="2"/>
  <c r="G3887" i="2"/>
  <c r="A3888" i="2"/>
  <c r="B3888" i="2"/>
  <c r="C3888" i="2"/>
  <c r="L3888" i="2" s="1"/>
  <c r="D3888" i="2"/>
  <c r="E3888" i="2"/>
  <c r="F3888" i="2"/>
  <c r="G3888" i="2"/>
  <c r="A3889" i="2"/>
  <c r="B3889" i="2"/>
  <c r="C3889" i="2"/>
  <c r="D3889" i="2"/>
  <c r="E3889" i="2"/>
  <c r="F3889" i="2"/>
  <c r="G3889" i="2"/>
  <c r="A3890" i="2"/>
  <c r="B3890" i="2"/>
  <c r="C3890" i="2"/>
  <c r="L3890" i="2" s="1"/>
  <c r="D3890" i="2"/>
  <c r="E3890" i="2"/>
  <c r="F3890" i="2"/>
  <c r="G3890" i="2"/>
  <c r="A3891" i="2"/>
  <c r="B3891" i="2"/>
  <c r="C3891" i="2"/>
  <c r="D3891" i="2"/>
  <c r="E3891" i="2"/>
  <c r="F3891" i="2"/>
  <c r="G3891" i="2"/>
  <c r="A3892" i="2"/>
  <c r="B3892" i="2"/>
  <c r="C3892" i="2"/>
  <c r="D3892" i="2"/>
  <c r="E3892" i="2"/>
  <c r="F3892" i="2"/>
  <c r="G3892" i="2"/>
  <c r="A3893" i="2"/>
  <c r="B3893" i="2"/>
  <c r="C3893" i="2"/>
  <c r="D3893" i="2"/>
  <c r="E3893" i="2"/>
  <c r="F3893" i="2"/>
  <c r="G3893" i="2"/>
  <c r="A3894" i="2"/>
  <c r="B3894" i="2"/>
  <c r="J3894" i="2" s="1"/>
  <c r="C3894" i="2"/>
  <c r="L3894" i="2" s="1"/>
  <c r="D3894" i="2"/>
  <c r="E3894" i="2"/>
  <c r="F3894" i="2"/>
  <c r="G3894" i="2"/>
  <c r="A3895" i="2"/>
  <c r="B3895" i="2"/>
  <c r="C3895" i="2"/>
  <c r="L3895" i="2" s="1"/>
  <c r="D3895" i="2"/>
  <c r="E3895" i="2"/>
  <c r="F3895" i="2"/>
  <c r="G3895" i="2"/>
  <c r="A3896" i="2"/>
  <c r="B3896" i="2"/>
  <c r="C3896" i="2"/>
  <c r="L3896" i="2" s="1"/>
  <c r="D3896" i="2"/>
  <c r="E3896" i="2"/>
  <c r="F3896" i="2"/>
  <c r="G3896" i="2"/>
  <c r="A3897" i="2"/>
  <c r="B3897" i="2"/>
  <c r="J3897" i="2" s="1"/>
  <c r="C3897" i="2"/>
  <c r="D3897" i="2"/>
  <c r="E3897" i="2"/>
  <c r="F3897" i="2"/>
  <c r="G3897" i="2"/>
  <c r="A3898" i="2"/>
  <c r="B3898" i="2"/>
  <c r="C3898" i="2"/>
  <c r="L3898" i="2" s="1"/>
  <c r="D3898" i="2"/>
  <c r="E3898" i="2"/>
  <c r="F3898" i="2"/>
  <c r="G3898" i="2"/>
  <c r="A3899" i="2"/>
  <c r="B3899" i="2"/>
  <c r="C3899" i="2"/>
  <c r="D3899" i="2"/>
  <c r="E3899" i="2"/>
  <c r="F3899" i="2"/>
  <c r="G3899" i="2"/>
  <c r="A3900" i="2"/>
  <c r="B3900" i="2"/>
  <c r="C3900" i="2"/>
  <c r="D3900" i="2"/>
  <c r="E3900" i="2"/>
  <c r="F3900" i="2"/>
  <c r="G3900" i="2"/>
  <c r="A3901" i="2"/>
  <c r="B3901" i="2"/>
  <c r="C3901" i="2"/>
  <c r="D3901" i="2"/>
  <c r="E3901" i="2"/>
  <c r="F3901" i="2"/>
  <c r="G3901" i="2"/>
  <c r="A3902" i="2"/>
  <c r="B3902" i="2"/>
  <c r="J3902" i="2" s="1"/>
  <c r="C3902" i="2"/>
  <c r="L3902" i="2" s="1"/>
  <c r="D3902" i="2"/>
  <c r="E3902" i="2"/>
  <c r="F3902" i="2"/>
  <c r="G3902" i="2"/>
  <c r="A3903" i="2"/>
  <c r="B3903" i="2"/>
  <c r="C3903" i="2"/>
  <c r="L3903" i="2" s="1"/>
  <c r="D3903" i="2"/>
  <c r="E3903" i="2"/>
  <c r="F3903" i="2"/>
  <c r="G3903" i="2"/>
  <c r="A3904" i="2"/>
  <c r="B3904" i="2"/>
  <c r="C3904" i="2"/>
  <c r="L3904" i="2" s="1"/>
  <c r="D3904" i="2"/>
  <c r="E3904" i="2"/>
  <c r="F3904" i="2"/>
  <c r="G3904" i="2"/>
  <c r="A3905" i="2"/>
  <c r="B3905" i="2"/>
  <c r="C3905" i="2"/>
  <c r="D3905" i="2"/>
  <c r="E3905" i="2"/>
  <c r="F3905" i="2"/>
  <c r="G3905" i="2"/>
  <c r="A3906" i="2"/>
  <c r="B3906" i="2"/>
  <c r="H3906" i="2" s="1" a="1"/>
  <c r="H3906" i="2" s="1"/>
  <c r="C3906" i="2"/>
  <c r="L3906" i="2" s="1"/>
  <c r="D3906" i="2"/>
  <c r="E3906" i="2"/>
  <c r="F3906" i="2"/>
  <c r="G3906" i="2"/>
  <c r="A3907" i="2"/>
  <c r="B3907" i="2"/>
  <c r="C3907" i="2"/>
  <c r="D3907" i="2"/>
  <c r="E3907" i="2"/>
  <c r="F3907" i="2"/>
  <c r="G3907" i="2"/>
  <c r="A3908" i="2"/>
  <c r="B3908" i="2"/>
  <c r="C3908" i="2"/>
  <c r="D3908" i="2"/>
  <c r="E3908" i="2"/>
  <c r="F3908" i="2"/>
  <c r="G3908" i="2"/>
  <c r="A3909" i="2"/>
  <c r="B3909" i="2"/>
  <c r="C3909" i="2"/>
  <c r="D3909" i="2"/>
  <c r="E3909" i="2"/>
  <c r="F3909" i="2"/>
  <c r="G3909" i="2"/>
  <c r="A3910" i="2"/>
  <c r="B3910" i="2"/>
  <c r="C3910" i="2"/>
  <c r="L3910" i="2" s="1"/>
  <c r="D3910" i="2"/>
  <c r="E3910" i="2"/>
  <c r="F3910" i="2"/>
  <c r="G3910" i="2"/>
  <c r="A3911" i="2"/>
  <c r="B3911" i="2"/>
  <c r="C3911" i="2"/>
  <c r="L3911" i="2" s="1"/>
  <c r="D3911" i="2"/>
  <c r="E3911" i="2"/>
  <c r="F3911" i="2"/>
  <c r="G3911" i="2"/>
  <c r="A3912" i="2"/>
  <c r="B3912" i="2"/>
  <c r="C3912" i="2"/>
  <c r="L3912" i="2" s="1"/>
  <c r="D3912" i="2"/>
  <c r="E3912" i="2"/>
  <c r="F3912" i="2"/>
  <c r="G3912" i="2"/>
  <c r="A3913" i="2"/>
  <c r="B3913" i="2"/>
  <c r="C3913" i="2"/>
  <c r="D3913" i="2"/>
  <c r="E3913" i="2"/>
  <c r="F3913" i="2"/>
  <c r="G3913" i="2"/>
  <c r="A3914" i="2"/>
  <c r="B3914" i="2"/>
  <c r="C3914" i="2"/>
  <c r="L3914" i="2" s="1"/>
  <c r="D3914" i="2"/>
  <c r="E3914" i="2"/>
  <c r="F3914" i="2"/>
  <c r="G3914" i="2"/>
  <c r="A3915" i="2"/>
  <c r="B3915" i="2"/>
  <c r="C3915" i="2"/>
  <c r="D3915" i="2"/>
  <c r="E3915" i="2"/>
  <c r="F3915" i="2"/>
  <c r="G3915" i="2"/>
  <c r="A3916" i="2"/>
  <c r="B3916" i="2"/>
  <c r="C3916" i="2"/>
  <c r="D3916" i="2"/>
  <c r="E3916" i="2"/>
  <c r="F3916" i="2"/>
  <c r="G3916" i="2"/>
  <c r="A3917" i="2"/>
  <c r="B3917" i="2"/>
  <c r="J3917" i="2" s="1"/>
  <c r="C3917" i="2"/>
  <c r="D3917" i="2"/>
  <c r="E3917" i="2"/>
  <c r="F3917" i="2"/>
  <c r="G3917" i="2"/>
  <c r="A3918" i="2"/>
  <c r="B3918" i="2"/>
  <c r="C3918" i="2"/>
  <c r="L3918" i="2" s="1"/>
  <c r="D3918" i="2"/>
  <c r="E3918" i="2"/>
  <c r="F3918" i="2"/>
  <c r="G3918" i="2"/>
  <c r="A3919" i="2"/>
  <c r="B3919" i="2"/>
  <c r="J3919" i="2" s="1"/>
  <c r="C3919" i="2"/>
  <c r="L3919" i="2" s="1"/>
  <c r="D3919" i="2"/>
  <c r="E3919" i="2"/>
  <c r="F3919" i="2"/>
  <c r="G3919" i="2"/>
  <c r="A3920" i="2"/>
  <c r="B3920" i="2"/>
  <c r="C3920" i="2"/>
  <c r="L3920" i="2" s="1"/>
  <c r="D3920" i="2"/>
  <c r="E3920" i="2"/>
  <c r="F3920" i="2"/>
  <c r="G3920" i="2"/>
  <c r="A3921" i="2"/>
  <c r="B3921" i="2"/>
  <c r="C3921" i="2"/>
  <c r="D3921" i="2"/>
  <c r="E3921" i="2"/>
  <c r="F3921" i="2"/>
  <c r="G3921" i="2"/>
  <c r="A3922" i="2"/>
  <c r="B3922" i="2"/>
  <c r="C3922" i="2"/>
  <c r="L3922" i="2" s="1"/>
  <c r="D3922" i="2"/>
  <c r="E3922" i="2"/>
  <c r="F3922" i="2"/>
  <c r="G3922" i="2"/>
  <c r="A3923" i="2"/>
  <c r="B3923" i="2"/>
  <c r="C3923" i="2"/>
  <c r="D3923" i="2"/>
  <c r="E3923" i="2"/>
  <c r="F3923" i="2"/>
  <c r="G3923" i="2"/>
  <c r="A3924" i="2"/>
  <c r="B3924" i="2"/>
  <c r="C3924" i="2"/>
  <c r="D3924" i="2"/>
  <c r="E3924" i="2"/>
  <c r="F3924" i="2"/>
  <c r="G3924" i="2"/>
  <c r="A3925" i="2"/>
  <c r="B3925" i="2"/>
  <c r="C3925" i="2"/>
  <c r="D3925" i="2"/>
  <c r="E3925" i="2"/>
  <c r="F3925" i="2"/>
  <c r="G3925" i="2"/>
  <c r="A3926" i="2"/>
  <c r="B3926" i="2"/>
  <c r="C3926" i="2"/>
  <c r="L3926" i="2" s="1"/>
  <c r="D3926" i="2"/>
  <c r="E3926" i="2"/>
  <c r="F3926" i="2"/>
  <c r="G3926" i="2"/>
  <c r="A3927" i="2"/>
  <c r="B3927" i="2"/>
  <c r="C3927" i="2"/>
  <c r="L3927" i="2" s="1"/>
  <c r="D3927" i="2"/>
  <c r="E3927" i="2"/>
  <c r="F3927" i="2"/>
  <c r="G3927" i="2"/>
  <c r="A3928" i="2"/>
  <c r="B3928" i="2"/>
  <c r="C3928" i="2"/>
  <c r="L3928" i="2" s="1"/>
  <c r="D3928" i="2"/>
  <c r="E3928" i="2"/>
  <c r="F3928" i="2"/>
  <c r="G3928" i="2"/>
  <c r="A3929" i="2"/>
  <c r="B3929" i="2"/>
  <c r="H3929" i="2" s="1" a="1"/>
  <c r="H3929" i="2" s="1"/>
  <c r="C3929" i="2"/>
  <c r="D3929" i="2"/>
  <c r="E3929" i="2"/>
  <c r="F3929" i="2"/>
  <c r="G3929" i="2"/>
  <c r="A3930" i="2"/>
  <c r="B3930" i="2"/>
  <c r="C3930" i="2"/>
  <c r="L3930" i="2" s="1"/>
  <c r="D3930" i="2"/>
  <c r="E3930" i="2"/>
  <c r="F3930" i="2"/>
  <c r="G3930" i="2"/>
  <c r="A3931" i="2"/>
  <c r="B3931" i="2"/>
  <c r="C3931" i="2"/>
  <c r="D3931" i="2"/>
  <c r="E3931" i="2"/>
  <c r="F3931" i="2"/>
  <c r="G3931" i="2"/>
  <c r="A3932" i="2"/>
  <c r="B3932" i="2"/>
  <c r="C3932" i="2"/>
  <c r="D3932" i="2"/>
  <c r="E3932" i="2"/>
  <c r="F3932" i="2"/>
  <c r="G3932" i="2"/>
  <c r="A3933" i="2"/>
  <c r="B3933" i="2"/>
  <c r="C3933" i="2"/>
  <c r="D3933" i="2"/>
  <c r="E3933" i="2"/>
  <c r="F3933" i="2"/>
  <c r="G3933" i="2"/>
  <c r="A3934" i="2"/>
  <c r="B3934" i="2"/>
  <c r="C3934" i="2"/>
  <c r="L3934" i="2" s="1"/>
  <c r="D3934" i="2"/>
  <c r="E3934" i="2"/>
  <c r="F3934" i="2"/>
  <c r="G3934" i="2"/>
  <c r="A3935" i="2"/>
  <c r="B3935" i="2"/>
  <c r="H3935" i="2" s="1" a="1"/>
  <c r="H3935" i="2" s="1"/>
  <c r="C3935" i="2"/>
  <c r="L3935" i="2" s="1"/>
  <c r="D3935" i="2"/>
  <c r="E3935" i="2"/>
  <c r="F3935" i="2"/>
  <c r="G3935" i="2"/>
  <c r="A3936" i="2"/>
  <c r="B3936" i="2"/>
  <c r="C3936" i="2"/>
  <c r="L3936" i="2" s="1"/>
  <c r="D3936" i="2"/>
  <c r="E3936" i="2"/>
  <c r="F3936" i="2"/>
  <c r="G3936" i="2"/>
  <c r="A3937" i="2"/>
  <c r="B3937" i="2"/>
  <c r="C3937" i="2"/>
  <c r="D3937" i="2"/>
  <c r="E3937" i="2"/>
  <c r="F3937" i="2"/>
  <c r="G3937" i="2"/>
  <c r="A3938" i="2"/>
  <c r="B3938" i="2"/>
  <c r="C3938" i="2"/>
  <c r="L3938" i="2" s="1"/>
  <c r="D3938" i="2"/>
  <c r="E3938" i="2"/>
  <c r="F3938" i="2"/>
  <c r="G3938" i="2"/>
  <c r="A3939" i="2"/>
  <c r="B3939" i="2"/>
  <c r="C3939" i="2"/>
  <c r="D3939" i="2"/>
  <c r="E3939" i="2"/>
  <c r="F3939" i="2"/>
  <c r="G3939" i="2"/>
  <c r="A3940" i="2"/>
  <c r="B3940" i="2"/>
  <c r="C3940" i="2"/>
  <c r="D3940" i="2"/>
  <c r="E3940" i="2"/>
  <c r="F3940" i="2"/>
  <c r="G3940" i="2"/>
  <c r="A3941" i="2"/>
  <c r="B3941" i="2"/>
  <c r="J3941" i="2" s="1"/>
  <c r="C3941" i="2"/>
  <c r="D3941" i="2"/>
  <c r="E3941" i="2"/>
  <c r="F3941" i="2"/>
  <c r="G3941" i="2"/>
  <c r="A3942" i="2"/>
  <c r="B3942" i="2"/>
  <c r="C3942" i="2"/>
  <c r="L3942" i="2" s="1"/>
  <c r="D3942" i="2"/>
  <c r="E3942" i="2"/>
  <c r="F3942" i="2"/>
  <c r="G3942" i="2"/>
  <c r="A3943" i="2"/>
  <c r="B3943" i="2"/>
  <c r="C3943" i="2"/>
  <c r="L3943" i="2" s="1"/>
  <c r="D3943" i="2"/>
  <c r="E3943" i="2"/>
  <c r="F3943" i="2"/>
  <c r="G3943" i="2"/>
  <c r="A3944" i="2"/>
  <c r="B3944" i="2"/>
  <c r="C3944" i="2"/>
  <c r="L3944" i="2" s="1"/>
  <c r="D3944" i="2"/>
  <c r="E3944" i="2"/>
  <c r="F3944" i="2"/>
  <c r="G3944" i="2"/>
  <c r="A3945" i="2"/>
  <c r="B3945" i="2"/>
  <c r="C3945" i="2"/>
  <c r="D3945" i="2"/>
  <c r="E3945" i="2"/>
  <c r="F3945" i="2"/>
  <c r="G3945" i="2"/>
  <c r="A3946" i="2"/>
  <c r="B3946" i="2"/>
  <c r="C3946" i="2"/>
  <c r="L3946" i="2" s="1"/>
  <c r="D3946" i="2"/>
  <c r="E3946" i="2"/>
  <c r="F3946" i="2"/>
  <c r="G3946" i="2"/>
  <c r="A3947" i="2"/>
  <c r="B3947" i="2"/>
  <c r="C3947" i="2"/>
  <c r="D3947" i="2"/>
  <c r="E3947" i="2"/>
  <c r="F3947" i="2"/>
  <c r="G3947" i="2"/>
  <c r="A3948" i="2"/>
  <c r="B3948" i="2"/>
  <c r="C3948" i="2"/>
  <c r="D3948" i="2"/>
  <c r="E3948" i="2"/>
  <c r="F3948" i="2"/>
  <c r="G3948" i="2"/>
  <c r="A3949" i="2"/>
  <c r="B3949" i="2"/>
  <c r="C3949" i="2"/>
  <c r="D3949" i="2"/>
  <c r="E3949" i="2"/>
  <c r="F3949" i="2"/>
  <c r="G3949" i="2"/>
  <c r="A3950" i="2"/>
  <c r="B3950" i="2"/>
  <c r="C3950" i="2"/>
  <c r="L3950" i="2" s="1"/>
  <c r="D3950" i="2"/>
  <c r="E3950" i="2"/>
  <c r="F3950" i="2"/>
  <c r="G3950" i="2"/>
  <c r="A3951" i="2"/>
  <c r="B3951" i="2"/>
  <c r="C3951" i="2"/>
  <c r="L3951" i="2" s="1"/>
  <c r="D3951" i="2"/>
  <c r="E3951" i="2"/>
  <c r="F3951" i="2"/>
  <c r="G3951" i="2"/>
  <c r="A3952" i="2"/>
  <c r="B3952" i="2"/>
  <c r="C3952" i="2"/>
  <c r="L3952" i="2" s="1"/>
  <c r="D3952" i="2"/>
  <c r="E3952" i="2"/>
  <c r="F3952" i="2"/>
  <c r="G3952" i="2"/>
  <c r="A3953" i="2"/>
  <c r="B3953" i="2"/>
  <c r="C3953" i="2"/>
  <c r="D3953" i="2"/>
  <c r="E3953" i="2"/>
  <c r="F3953" i="2"/>
  <c r="G3953" i="2"/>
  <c r="A3954" i="2"/>
  <c r="B3954" i="2"/>
  <c r="C3954" i="2"/>
  <c r="L3954" i="2" s="1"/>
  <c r="D3954" i="2"/>
  <c r="E3954" i="2"/>
  <c r="F3954" i="2"/>
  <c r="G3954" i="2"/>
  <c r="A3955" i="2"/>
  <c r="B3955" i="2"/>
  <c r="C3955" i="2"/>
  <c r="D3955" i="2"/>
  <c r="E3955" i="2"/>
  <c r="F3955" i="2"/>
  <c r="G3955" i="2"/>
  <c r="A3956" i="2"/>
  <c r="B3956" i="2"/>
  <c r="C3956" i="2"/>
  <c r="D3956" i="2"/>
  <c r="E3956" i="2"/>
  <c r="F3956" i="2"/>
  <c r="G3956" i="2"/>
  <c r="A3957" i="2"/>
  <c r="B3957" i="2"/>
  <c r="C3957" i="2"/>
  <c r="D3957" i="2"/>
  <c r="E3957" i="2"/>
  <c r="F3957" i="2"/>
  <c r="G3957" i="2"/>
  <c r="A3958" i="2"/>
  <c r="B3958" i="2"/>
  <c r="C3958" i="2"/>
  <c r="L3958" i="2" s="1"/>
  <c r="D3958" i="2"/>
  <c r="E3958" i="2"/>
  <c r="F3958" i="2"/>
  <c r="G3958" i="2"/>
  <c r="A3959" i="2"/>
  <c r="B3959" i="2"/>
  <c r="C3959" i="2"/>
  <c r="L3959" i="2" s="1"/>
  <c r="D3959" i="2"/>
  <c r="E3959" i="2"/>
  <c r="F3959" i="2"/>
  <c r="G3959" i="2"/>
  <c r="A3960" i="2"/>
  <c r="B3960" i="2"/>
  <c r="C3960" i="2"/>
  <c r="L3960" i="2" s="1"/>
  <c r="D3960" i="2"/>
  <c r="E3960" i="2"/>
  <c r="F3960" i="2"/>
  <c r="G3960" i="2"/>
  <c r="A3961" i="2"/>
  <c r="B3961" i="2"/>
  <c r="C3961" i="2"/>
  <c r="D3961" i="2"/>
  <c r="E3961" i="2"/>
  <c r="F3961" i="2"/>
  <c r="G3961" i="2"/>
  <c r="A3962" i="2"/>
  <c r="B3962" i="2"/>
  <c r="C3962" i="2"/>
  <c r="L3962" i="2" s="1"/>
  <c r="D3962" i="2"/>
  <c r="E3962" i="2"/>
  <c r="F3962" i="2"/>
  <c r="G3962" i="2"/>
  <c r="A3963" i="2"/>
  <c r="B3963" i="2"/>
  <c r="C3963" i="2"/>
  <c r="D3963" i="2"/>
  <c r="E3963" i="2"/>
  <c r="F3963" i="2"/>
  <c r="G3963" i="2"/>
  <c r="A3964" i="2"/>
  <c r="B3964" i="2"/>
  <c r="C3964" i="2"/>
  <c r="D3964" i="2"/>
  <c r="E3964" i="2"/>
  <c r="F3964" i="2"/>
  <c r="G3964" i="2"/>
  <c r="A3965" i="2"/>
  <c r="B3965" i="2"/>
  <c r="C3965" i="2"/>
  <c r="D3965" i="2"/>
  <c r="E3965" i="2"/>
  <c r="F3965" i="2"/>
  <c r="G3965" i="2"/>
  <c r="A3966" i="2"/>
  <c r="B3966" i="2"/>
  <c r="C3966" i="2"/>
  <c r="L3966" i="2" s="1"/>
  <c r="D3966" i="2"/>
  <c r="E3966" i="2"/>
  <c r="F3966" i="2"/>
  <c r="G3966" i="2"/>
  <c r="A3967" i="2"/>
  <c r="B3967" i="2"/>
  <c r="C3967" i="2"/>
  <c r="L3967" i="2" s="1"/>
  <c r="D3967" i="2"/>
  <c r="E3967" i="2"/>
  <c r="F3967" i="2"/>
  <c r="G3967" i="2"/>
  <c r="A3968" i="2"/>
  <c r="B3968" i="2"/>
  <c r="C3968" i="2"/>
  <c r="L3968" i="2" s="1"/>
  <c r="D3968" i="2"/>
  <c r="E3968" i="2"/>
  <c r="F3968" i="2"/>
  <c r="G3968" i="2"/>
  <c r="A3969" i="2"/>
  <c r="B3969" i="2"/>
  <c r="C3969" i="2"/>
  <c r="D3969" i="2"/>
  <c r="E3969" i="2"/>
  <c r="F3969" i="2"/>
  <c r="G3969" i="2"/>
  <c r="A3970" i="2"/>
  <c r="B3970" i="2"/>
  <c r="C3970" i="2"/>
  <c r="L3970" i="2" s="1"/>
  <c r="D3970" i="2"/>
  <c r="E3970" i="2"/>
  <c r="F3970" i="2"/>
  <c r="G3970" i="2"/>
  <c r="A3971" i="2"/>
  <c r="B3971" i="2"/>
  <c r="C3971" i="2"/>
  <c r="D3971" i="2"/>
  <c r="E3971" i="2"/>
  <c r="F3971" i="2"/>
  <c r="G3971" i="2"/>
  <c r="A3972" i="2"/>
  <c r="B3972" i="2"/>
  <c r="C3972" i="2"/>
  <c r="D3972" i="2"/>
  <c r="E3972" i="2"/>
  <c r="F3972" i="2"/>
  <c r="G3972" i="2"/>
  <c r="A3973" i="2"/>
  <c r="B3973" i="2"/>
  <c r="C3973" i="2"/>
  <c r="D3973" i="2"/>
  <c r="E3973" i="2"/>
  <c r="F3973" i="2"/>
  <c r="G3973" i="2"/>
  <c r="A3974" i="2"/>
  <c r="B3974" i="2"/>
  <c r="J3974" i="2" s="1"/>
  <c r="C3974" i="2"/>
  <c r="L3974" i="2" s="1"/>
  <c r="D3974" i="2"/>
  <c r="E3974" i="2"/>
  <c r="F3974" i="2"/>
  <c r="G3974" i="2"/>
  <c r="A3975" i="2"/>
  <c r="B3975" i="2"/>
  <c r="C3975" i="2"/>
  <c r="L3975" i="2" s="1"/>
  <c r="D3975" i="2"/>
  <c r="E3975" i="2"/>
  <c r="F3975" i="2"/>
  <c r="G3975" i="2"/>
  <c r="A3976" i="2"/>
  <c r="B3976" i="2"/>
  <c r="C3976" i="2"/>
  <c r="L3976" i="2" s="1"/>
  <c r="D3976" i="2"/>
  <c r="E3976" i="2"/>
  <c r="F3976" i="2"/>
  <c r="G3976" i="2"/>
  <c r="A3977" i="2"/>
  <c r="B3977" i="2"/>
  <c r="C3977" i="2"/>
  <c r="D3977" i="2"/>
  <c r="E3977" i="2"/>
  <c r="F3977" i="2"/>
  <c r="G3977" i="2"/>
  <c r="A3978" i="2"/>
  <c r="B3978" i="2"/>
  <c r="C3978" i="2"/>
  <c r="L3978" i="2" s="1"/>
  <c r="D3978" i="2"/>
  <c r="E3978" i="2"/>
  <c r="F3978" i="2"/>
  <c r="G3978" i="2"/>
  <c r="A3979" i="2"/>
  <c r="B3979" i="2"/>
  <c r="C3979" i="2"/>
  <c r="D3979" i="2"/>
  <c r="E3979" i="2"/>
  <c r="F3979" i="2"/>
  <c r="G3979" i="2"/>
  <c r="A3980" i="2"/>
  <c r="B3980" i="2"/>
  <c r="J3980" i="2" s="1"/>
  <c r="C3980" i="2"/>
  <c r="D3980" i="2"/>
  <c r="E3980" i="2"/>
  <c r="F3980" i="2"/>
  <c r="G3980" i="2"/>
  <c r="A3981" i="2"/>
  <c r="B3981" i="2"/>
  <c r="C3981" i="2"/>
  <c r="D3981" i="2"/>
  <c r="E3981" i="2"/>
  <c r="F3981" i="2"/>
  <c r="G3981" i="2"/>
  <c r="A3982" i="2"/>
  <c r="B3982" i="2"/>
  <c r="C3982" i="2"/>
  <c r="L3982" i="2" s="1"/>
  <c r="D3982" i="2"/>
  <c r="E3982" i="2"/>
  <c r="F3982" i="2"/>
  <c r="G3982" i="2"/>
  <c r="A3983" i="2"/>
  <c r="B3983" i="2"/>
  <c r="C3983" i="2"/>
  <c r="L3983" i="2" s="1"/>
  <c r="D3983" i="2"/>
  <c r="E3983" i="2"/>
  <c r="F3983" i="2"/>
  <c r="G3983" i="2"/>
  <c r="A3984" i="2"/>
  <c r="B3984" i="2"/>
  <c r="C3984" i="2"/>
  <c r="L3984" i="2" s="1"/>
  <c r="D3984" i="2"/>
  <c r="E3984" i="2"/>
  <c r="F3984" i="2"/>
  <c r="G3984" i="2"/>
  <c r="A3985" i="2"/>
  <c r="B3985" i="2"/>
  <c r="C3985" i="2"/>
  <c r="D3985" i="2"/>
  <c r="E3985" i="2"/>
  <c r="F3985" i="2"/>
  <c r="G3985" i="2"/>
  <c r="A3986" i="2"/>
  <c r="B3986" i="2"/>
  <c r="C3986" i="2"/>
  <c r="L3986" i="2" s="1"/>
  <c r="D3986" i="2"/>
  <c r="E3986" i="2"/>
  <c r="F3986" i="2"/>
  <c r="G3986" i="2"/>
  <c r="A3987" i="2"/>
  <c r="B3987" i="2"/>
  <c r="C3987" i="2"/>
  <c r="D3987" i="2"/>
  <c r="E3987" i="2"/>
  <c r="F3987" i="2"/>
  <c r="G3987" i="2"/>
  <c r="A3988" i="2"/>
  <c r="B3988" i="2"/>
  <c r="C3988" i="2"/>
  <c r="D3988" i="2"/>
  <c r="E3988" i="2"/>
  <c r="F3988" i="2"/>
  <c r="G3988" i="2"/>
  <c r="A3989" i="2"/>
  <c r="B3989" i="2"/>
  <c r="C3989" i="2"/>
  <c r="D3989" i="2"/>
  <c r="E3989" i="2"/>
  <c r="F3989" i="2"/>
  <c r="G3989" i="2"/>
  <c r="A3990" i="2"/>
  <c r="B3990" i="2"/>
  <c r="C3990" i="2"/>
  <c r="L3990" i="2" s="1"/>
  <c r="D3990" i="2"/>
  <c r="E3990" i="2"/>
  <c r="F3990" i="2"/>
  <c r="G3990" i="2"/>
  <c r="A3991" i="2"/>
  <c r="B3991" i="2"/>
  <c r="C3991" i="2"/>
  <c r="L3991" i="2" s="1"/>
  <c r="D3991" i="2"/>
  <c r="E3991" i="2"/>
  <c r="F3991" i="2"/>
  <c r="G3991" i="2"/>
  <c r="A3992" i="2"/>
  <c r="B3992" i="2"/>
  <c r="C3992" i="2"/>
  <c r="L3992" i="2" s="1"/>
  <c r="D3992" i="2"/>
  <c r="E3992" i="2"/>
  <c r="F3992" i="2"/>
  <c r="G3992" i="2"/>
  <c r="A3993" i="2"/>
  <c r="B3993" i="2"/>
  <c r="J3993" i="2" s="1"/>
  <c r="C3993" i="2"/>
  <c r="D3993" i="2"/>
  <c r="E3993" i="2"/>
  <c r="F3993" i="2"/>
  <c r="G3993" i="2"/>
  <c r="A3994" i="2"/>
  <c r="B3994" i="2"/>
  <c r="C3994" i="2"/>
  <c r="L3994" i="2" s="1"/>
  <c r="D3994" i="2"/>
  <c r="E3994" i="2"/>
  <c r="F3994" i="2"/>
  <c r="G3994" i="2"/>
  <c r="A3995" i="2"/>
  <c r="B3995" i="2"/>
  <c r="C3995" i="2"/>
  <c r="D3995" i="2"/>
  <c r="E3995" i="2"/>
  <c r="F3995" i="2"/>
  <c r="G3995" i="2"/>
  <c r="A3996" i="2"/>
  <c r="B3996" i="2"/>
  <c r="C3996" i="2"/>
  <c r="D3996" i="2"/>
  <c r="E3996" i="2"/>
  <c r="F3996" i="2"/>
  <c r="G3996" i="2"/>
  <c r="A3997" i="2"/>
  <c r="B3997" i="2"/>
  <c r="C3997" i="2"/>
  <c r="D3997" i="2"/>
  <c r="E3997" i="2"/>
  <c r="F3997" i="2"/>
  <c r="G3997" i="2"/>
  <c r="A3998" i="2"/>
  <c r="B3998" i="2"/>
  <c r="C3998" i="2"/>
  <c r="L3998" i="2" s="1"/>
  <c r="D3998" i="2"/>
  <c r="E3998" i="2"/>
  <c r="F3998" i="2"/>
  <c r="G3998" i="2"/>
  <c r="A3999" i="2"/>
  <c r="B3999" i="2"/>
  <c r="C3999" i="2"/>
  <c r="L3999" i="2" s="1"/>
  <c r="D3999" i="2"/>
  <c r="E3999" i="2"/>
  <c r="F3999" i="2"/>
  <c r="G3999" i="2"/>
  <c r="A4000" i="2"/>
  <c r="B4000" i="2"/>
  <c r="C4000" i="2"/>
  <c r="L4000" i="2" s="1"/>
  <c r="D4000" i="2"/>
  <c r="E4000" i="2"/>
  <c r="F4000" i="2"/>
  <c r="G4000" i="2"/>
  <c r="A4001" i="2"/>
  <c r="B4001" i="2"/>
  <c r="C4001" i="2"/>
  <c r="D4001" i="2"/>
  <c r="E4001" i="2"/>
  <c r="F4001" i="2"/>
  <c r="G4001" i="2"/>
  <c r="A4002" i="2"/>
  <c r="B4002" i="2"/>
  <c r="J4002" i="2" s="1"/>
  <c r="C4002" i="2"/>
  <c r="L4002" i="2" s="1"/>
  <c r="D4002" i="2"/>
  <c r="E4002" i="2"/>
  <c r="F4002" i="2"/>
  <c r="G4002" i="2"/>
  <c r="A4003" i="2"/>
  <c r="B4003" i="2"/>
  <c r="C4003" i="2"/>
  <c r="D4003" i="2"/>
  <c r="E4003" i="2"/>
  <c r="F4003" i="2"/>
  <c r="G4003" i="2"/>
  <c r="A4004" i="2"/>
  <c r="B4004" i="2"/>
  <c r="C4004" i="2"/>
  <c r="D4004" i="2"/>
  <c r="E4004" i="2"/>
  <c r="F4004" i="2"/>
  <c r="G4004" i="2"/>
  <c r="A4005" i="2"/>
  <c r="B4005" i="2"/>
  <c r="C4005" i="2"/>
  <c r="D4005" i="2"/>
  <c r="E4005" i="2"/>
  <c r="F4005" i="2"/>
  <c r="G4005" i="2"/>
  <c r="A4006" i="2"/>
  <c r="B4006" i="2"/>
  <c r="J4006" i="2" s="1"/>
  <c r="C4006" i="2"/>
  <c r="L4006" i="2" s="1"/>
  <c r="D4006" i="2"/>
  <c r="E4006" i="2"/>
  <c r="F4006" i="2"/>
  <c r="G4006" i="2"/>
  <c r="A4007" i="2"/>
  <c r="B4007" i="2"/>
  <c r="J4007" i="2" s="1"/>
  <c r="C4007" i="2"/>
  <c r="L4007" i="2" s="1"/>
  <c r="D4007" i="2"/>
  <c r="E4007" i="2"/>
  <c r="F4007" i="2"/>
  <c r="G4007" i="2"/>
  <c r="A4008" i="2"/>
  <c r="B4008" i="2"/>
  <c r="C4008" i="2"/>
  <c r="L4008" i="2" s="1"/>
  <c r="D4008" i="2"/>
  <c r="E4008" i="2"/>
  <c r="F4008" i="2"/>
  <c r="G4008" i="2"/>
  <c r="A4009" i="2"/>
  <c r="B4009" i="2"/>
  <c r="C4009" i="2"/>
  <c r="D4009" i="2"/>
  <c r="E4009" i="2"/>
  <c r="F4009" i="2"/>
  <c r="G4009" i="2"/>
  <c r="A4010" i="2"/>
  <c r="B4010" i="2"/>
  <c r="C4010" i="2"/>
  <c r="L4010" i="2" s="1"/>
  <c r="D4010" i="2"/>
  <c r="E4010" i="2"/>
  <c r="F4010" i="2"/>
  <c r="G4010" i="2"/>
  <c r="A4011" i="2"/>
  <c r="B4011" i="2"/>
  <c r="C4011" i="2"/>
  <c r="D4011" i="2"/>
  <c r="E4011" i="2"/>
  <c r="F4011" i="2"/>
  <c r="G4011" i="2"/>
  <c r="A4012" i="2"/>
  <c r="B4012" i="2"/>
  <c r="C4012" i="2"/>
  <c r="D4012" i="2"/>
  <c r="E4012" i="2"/>
  <c r="F4012" i="2"/>
  <c r="G4012" i="2"/>
  <c r="A4013" i="2"/>
  <c r="B4013" i="2"/>
  <c r="C4013" i="2"/>
  <c r="D4013" i="2"/>
  <c r="E4013" i="2"/>
  <c r="F4013" i="2"/>
  <c r="G4013" i="2"/>
  <c r="A4014" i="2"/>
  <c r="B4014" i="2"/>
  <c r="J4014" i="2" s="1"/>
  <c r="C4014" i="2"/>
  <c r="L4014" i="2" s="1"/>
  <c r="D4014" i="2"/>
  <c r="E4014" i="2"/>
  <c r="F4014" i="2"/>
  <c r="G4014" i="2"/>
  <c r="A4015" i="2"/>
  <c r="B4015" i="2"/>
  <c r="J4015" i="2" s="1"/>
  <c r="C4015" i="2"/>
  <c r="L4015" i="2" s="1"/>
  <c r="D4015" i="2"/>
  <c r="E4015" i="2"/>
  <c r="F4015" i="2"/>
  <c r="G4015" i="2"/>
  <c r="A4016" i="2"/>
  <c r="B4016" i="2"/>
  <c r="C4016" i="2"/>
  <c r="L4016" i="2" s="1"/>
  <c r="D4016" i="2"/>
  <c r="E4016" i="2"/>
  <c r="F4016" i="2"/>
  <c r="G4016" i="2"/>
  <c r="A4017" i="2"/>
  <c r="B4017" i="2"/>
  <c r="C4017" i="2"/>
  <c r="D4017" i="2"/>
  <c r="E4017" i="2"/>
  <c r="F4017" i="2"/>
  <c r="G4017" i="2"/>
  <c r="A4018" i="2"/>
  <c r="B4018" i="2"/>
  <c r="C4018" i="2"/>
  <c r="L4018" i="2" s="1"/>
  <c r="D4018" i="2"/>
  <c r="E4018" i="2"/>
  <c r="F4018" i="2"/>
  <c r="G4018" i="2"/>
  <c r="A4019" i="2"/>
  <c r="B4019" i="2"/>
  <c r="C4019" i="2"/>
  <c r="D4019" i="2"/>
  <c r="E4019" i="2"/>
  <c r="F4019" i="2"/>
  <c r="G4019" i="2"/>
  <c r="A4020" i="2"/>
  <c r="B4020" i="2"/>
  <c r="C4020" i="2"/>
  <c r="D4020" i="2"/>
  <c r="E4020" i="2"/>
  <c r="F4020" i="2"/>
  <c r="G4020" i="2"/>
  <c r="A4021" i="2"/>
  <c r="B4021" i="2"/>
  <c r="C4021" i="2"/>
  <c r="D4021" i="2"/>
  <c r="E4021" i="2"/>
  <c r="F4021" i="2"/>
  <c r="G4021" i="2"/>
  <c r="A4022" i="2"/>
  <c r="B4022" i="2"/>
  <c r="C4022" i="2"/>
  <c r="L4022" i="2" s="1"/>
  <c r="D4022" i="2"/>
  <c r="E4022" i="2"/>
  <c r="F4022" i="2"/>
  <c r="G4022" i="2"/>
  <c r="A4023" i="2"/>
  <c r="B4023" i="2"/>
  <c r="C4023" i="2"/>
  <c r="L4023" i="2" s="1"/>
  <c r="D4023" i="2"/>
  <c r="E4023" i="2"/>
  <c r="F4023" i="2"/>
  <c r="G4023" i="2"/>
  <c r="A4024" i="2"/>
  <c r="B4024" i="2"/>
  <c r="C4024" i="2"/>
  <c r="L4024" i="2" s="1"/>
  <c r="D4024" i="2"/>
  <c r="E4024" i="2"/>
  <c r="F4024" i="2"/>
  <c r="G4024" i="2"/>
  <c r="A4025" i="2"/>
  <c r="B4025" i="2"/>
  <c r="C4025" i="2"/>
  <c r="D4025" i="2"/>
  <c r="E4025" i="2"/>
  <c r="F4025" i="2"/>
  <c r="G4025" i="2"/>
  <c r="A4026" i="2"/>
  <c r="B4026" i="2"/>
  <c r="C4026" i="2"/>
  <c r="L4026" i="2" s="1"/>
  <c r="D4026" i="2"/>
  <c r="E4026" i="2"/>
  <c r="F4026" i="2"/>
  <c r="G4026" i="2"/>
  <c r="A4027" i="2"/>
  <c r="B4027" i="2"/>
  <c r="C4027" i="2"/>
  <c r="D4027" i="2"/>
  <c r="E4027" i="2"/>
  <c r="F4027" i="2"/>
  <c r="G4027" i="2"/>
  <c r="A4028" i="2"/>
  <c r="B4028" i="2"/>
  <c r="C4028" i="2"/>
  <c r="D4028" i="2"/>
  <c r="E4028" i="2"/>
  <c r="F4028" i="2"/>
  <c r="G4028" i="2"/>
  <c r="A4029" i="2"/>
  <c r="B4029" i="2"/>
  <c r="C4029" i="2"/>
  <c r="D4029" i="2"/>
  <c r="E4029" i="2"/>
  <c r="F4029" i="2"/>
  <c r="G4029" i="2"/>
  <c r="A4030" i="2"/>
  <c r="B4030" i="2"/>
  <c r="J4030" i="2" s="1"/>
  <c r="C4030" i="2"/>
  <c r="L4030" i="2" s="1"/>
  <c r="D4030" i="2"/>
  <c r="E4030" i="2"/>
  <c r="F4030" i="2"/>
  <c r="G4030" i="2"/>
  <c r="A4031" i="2"/>
  <c r="B4031" i="2"/>
  <c r="C4031" i="2"/>
  <c r="L4031" i="2" s="1"/>
  <c r="D4031" i="2"/>
  <c r="E4031" i="2"/>
  <c r="F4031" i="2"/>
  <c r="G4031" i="2"/>
  <c r="A4032" i="2"/>
  <c r="B4032" i="2"/>
  <c r="C4032" i="2"/>
  <c r="L4032" i="2" s="1"/>
  <c r="D4032" i="2"/>
  <c r="E4032" i="2"/>
  <c r="F4032" i="2"/>
  <c r="G4032" i="2"/>
  <c r="A4033" i="2"/>
  <c r="B4033" i="2"/>
  <c r="C4033" i="2"/>
  <c r="D4033" i="2"/>
  <c r="E4033" i="2"/>
  <c r="F4033" i="2"/>
  <c r="G4033" i="2"/>
  <c r="A4034" i="2"/>
  <c r="B4034" i="2"/>
  <c r="C4034" i="2"/>
  <c r="L4034" i="2" s="1"/>
  <c r="D4034" i="2"/>
  <c r="E4034" i="2"/>
  <c r="F4034" i="2"/>
  <c r="G4034" i="2"/>
  <c r="A4035" i="2"/>
  <c r="B4035" i="2"/>
  <c r="C4035" i="2"/>
  <c r="D4035" i="2"/>
  <c r="E4035" i="2"/>
  <c r="F4035" i="2"/>
  <c r="G4035" i="2"/>
  <c r="A4036" i="2"/>
  <c r="B4036" i="2"/>
  <c r="C4036" i="2"/>
  <c r="D4036" i="2"/>
  <c r="E4036" i="2"/>
  <c r="F4036" i="2"/>
  <c r="G4036" i="2"/>
  <c r="A4037" i="2"/>
  <c r="B4037" i="2"/>
  <c r="C4037" i="2"/>
  <c r="D4037" i="2"/>
  <c r="E4037" i="2"/>
  <c r="F4037" i="2"/>
  <c r="G4037" i="2"/>
  <c r="A4038" i="2"/>
  <c r="B4038" i="2"/>
  <c r="C4038" i="2"/>
  <c r="L4038" i="2" s="1"/>
  <c r="D4038" i="2"/>
  <c r="E4038" i="2"/>
  <c r="F4038" i="2"/>
  <c r="G4038" i="2"/>
  <c r="A4039" i="2"/>
  <c r="B4039" i="2"/>
  <c r="J4039" i="2" s="1"/>
  <c r="C4039" i="2"/>
  <c r="L4039" i="2" s="1"/>
  <c r="D4039" i="2"/>
  <c r="E4039" i="2"/>
  <c r="F4039" i="2"/>
  <c r="G4039" i="2"/>
  <c r="A4040" i="2"/>
  <c r="B4040" i="2"/>
  <c r="C4040" i="2"/>
  <c r="L4040" i="2" s="1"/>
  <c r="D4040" i="2"/>
  <c r="E4040" i="2"/>
  <c r="F4040" i="2"/>
  <c r="G4040" i="2"/>
  <c r="A4041" i="2"/>
  <c r="B4041" i="2"/>
  <c r="C4041" i="2"/>
  <c r="D4041" i="2"/>
  <c r="E4041" i="2"/>
  <c r="F4041" i="2"/>
  <c r="G4041" i="2"/>
  <c r="A4042" i="2"/>
  <c r="B4042" i="2"/>
  <c r="C4042" i="2"/>
  <c r="L4042" i="2" s="1"/>
  <c r="D4042" i="2"/>
  <c r="E4042" i="2"/>
  <c r="F4042" i="2"/>
  <c r="G4042" i="2"/>
  <c r="A4043" i="2"/>
  <c r="B4043" i="2"/>
  <c r="C4043" i="2"/>
  <c r="D4043" i="2"/>
  <c r="E4043" i="2"/>
  <c r="F4043" i="2"/>
  <c r="G4043" i="2"/>
  <c r="A4044" i="2"/>
  <c r="B4044" i="2"/>
  <c r="C4044" i="2"/>
  <c r="D4044" i="2"/>
  <c r="E4044" i="2"/>
  <c r="F4044" i="2"/>
  <c r="G4044" i="2"/>
  <c r="A4045" i="2"/>
  <c r="B4045" i="2"/>
  <c r="C4045" i="2"/>
  <c r="D4045" i="2"/>
  <c r="E4045" i="2"/>
  <c r="F4045" i="2"/>
  <c r="G4045" i="2"/>
  <c r="A4046" i="2"/>
  <c r="B4046" i="2"/>
  <c r="C4046" i="2"/>
  <c r="L4046" i="2" s="1"/>
  <c r="D4046" i="2"/>
  <c r="E4046" i="2"/>
  <c r="F4046" i="2"/>
  <c r="G4046" i="2"/>
  <c r="A4047" i="2"/>
  <c r="B4047" i="2"/>
  <c r="C4047" i="2"/>
  <c r="L4047" i="2" s="1"/>
  <c r="D4047" i="2"/>
  <c r="E4047" i="2"/>
  <c r="F4047" i="2"/>
  <c r="G4047" i="2"/>
  <c r="A4048" i="2"/>
  <c r="B4048" i="2"/>
  <c r="C4048" i="2"/>
  <c r="L4048" i="2" s="1"/>
  <c r="D4048" i="2"/>
  <c r="E4048" i="2"/>
  <c r="F4048" i="2"/>
  <c r="G4048" i="2"/>
  <c r="A4049" i="2"/>
  <c r="B4049" i="2"/>
  <c r="C4049" i="2"/>
  <c r="D4049" i="2"/>
  <c r="E4049" i="2"/>
  <c r="F4049" i="2"/>
  <c r="G4049" i="2"/>
  <c r="A4050" i="2"/>
  <c r="B4050" i="2"/>
  <c r="C4050" i="2"/>
  <c r="L4050" i="2" s="1"/>
  <c r="D4050" i="2"/>
  <c r="E4050" i="2"/>
  <c r="F4050" i="2"/>
  <c r="G4050" i="2"/>
  <c r="A4051" i="2"/>
  <c r="B4051" i="2"/>
  <c r="C4051" i="2"/>
  <c r="D4051" i="2"/>
  <c r="E4051" i="2"/>
  <c r="F4051" i="2"/>
  <c r="G4051" i="2"/>
  <c r="A4052" i="2"/>
  <c r="B4052" i="2"/>
  <c r="C4052" i="2"/>
  <c r="D4052" i="2"/>
  <c r="E4052" i="2"/>
  <c r="F4052" i="2"/>
  <c r="G4052" i="2"/>
  <c r="A4053" i="2"/>
  <c r="B4053" i="2"/>
  <c r="C4053" i="2"/>
  <c r="D4053" i="2"/>
  <c r="E4053" i="2"/>
  <c r="F4053" i="2"/>
  <c r="G4053" i="2"/>
  <c r="A4054" i="2"/>
  <c r="B4054" i="2"/>
  <c r="J4054" i="2" s="1"/>
  <c r="C4054" i="2"/>
  <c r="L4054" i="2" s="1"/>
  <c r="D4054" i="2"/>
  <c r="E4054" i="2"/>
  <c r="F4054" i="2"/>
  <c r="G4054" i="2"/>
  <c r="A4055" i="2"/>
  <c r="B4055" i="2"/>
  <c r="C4055" i="2"/>
  <c r="L4055" i="2" s="1"/>
  <c r="D4055" i="2"/>
  <c r="E4055" i="2"/>
  <c r="F4055" i="2"/>
  <c r="G4055" i="2"/>
  <c r="A4056" i="2"/>
  <c r="B4056" i="2"/>
  <c r="C4056" i="2"/>
  <c r="L4056" i="2" s="1"/>
  <c r="D4056" i="2"/>
  <c r="E4056" i="2"/>
  <c r="F4056" i="2"/>
  <c r="G4056" i="2"/>
  <c r="A4057" i="2"/>
  <c r="B4057" i="2"/>
  <c r="C4057" i="2"/>
  <c r="D4057" i="2"/>
  <c r="E4057" i="2"/>
  <c r="F4057" i="2"/>
  <c r="G4057" i="2"/>
  <c r="A4058" i="2"/>
  <c r="B4058" i="2"/>
  <c r="C4058" i="2"/>
  <c r="L4058" i="2" s="1"/>
  <c r="D4058" i="2"/>
  <c r="E4058" i="2"/>
  <c r="F4058" i="2"/>
  <c r="G4058" i="2"/>
  <c r="A4059" i="2"/>
  <c r="B4059" i="2"/>
  <c r="J4059" i="2" s="1"/>
  <c r="C4059" i="2"/>
  <c r="D4059" i="2"/>
  <c r="E4059" i="2"/>
  <c r="F4059" i="2"/>
  <c r="G4059" i="2"/>
  <c r="A4060" i="2"/>
  <c r="B4060" i="2"/>
  <c r="C4060" i="2"/>
  <c r="D4060" i="2"/>
  <c r="E4060" i="2"/>
  <c r="F4060" i="2"/>
  <c r="G4060" i="2"/>
  <c r="A4061" i="2"/>
  <c r="B4061" i="2"/>
  <c r="C4061" i="2"/>
  <c r="D4061" i="2"/>
  <c r="E4061" i="2"/>
  <c r="F4061" i="2"/>
  <c r="G4061" i="2"/>
  <c r="A4062" i="2"/>
  <c r="B4062" i="2"/>
  <c r="J4062" i="2" s="1"/>
  <c r="C4062" i="2"/>
  <c r="L4062" i="2" s="1"/>
  <c r="D4062" i="2"/>
  <c r="E4062" i="2"/>
  <c r="F4062" i="2"/>
  <c r="G4062" i="2"/>
  <c r="A4063" i="2"/>
  <c r="B4063" i="2"/>
  <c r="C4063" i="2"/>
  <c r="L4063" i="2" s="1"/>
  <c r="D4063" i="2"/>
  <c r="E4063" i="2"/>
  <c r="F4063" i="2"/>
  <c r="G4063" i="2"/>
  <c r="A4064" i="2"/>
  <c r="B4064" i="2"/>
  <c r="C4064" i="2"/>
  <c r="L4064" i="2" s="1"/>
  <c r="D4064" i="2"/>
  <c r="E4064" i="2"/>
  <c r="F4064" i="2"/>
  <c r="G4064" i="2"/>
  <c r="A4065" i="2"/>
  <c r="B4065" i="2"/>
  <c r="C4065" i="2"/>
  <c r="D4065" i="2"/>
  <c r="E4065" i="2"/>
  <c r="F4065" i="2"/>
  <c r="G4065" i="2"/>
  <c r="A4066" i="2"/>
  <c r="B4066" i="2"/>
  <c r="C4066" i="2"/>
  <c r="L4066" i="2" s="1"/>
  <c r="D4066" i="2"/>
  <c r="E4066" i="2"/>
  <c r="F4066" i="2"/>
  <c r="G4066" i="2"/>
  <c r="A4067" i="2"/>
  <c r="B4067" i="2"/>
  <c r="C4067" i="2"/>
  <c r="D4067" i="2"/>
  <c r="E4067" i="2"/>
  <c r="F4067" i="2"/>
  <c r="G4067" i="2"/>
  <c r="A4068" i="2"/>
  <c r="B4068" i="2"/>
  <c r="J4068" i="2" s="1"/>
  <c r="C4068" i="2"/>
  <c r="D4068" i="2"/>
  <c r="E4068" i="2"/>
  <c r="F4068" i="2"/>
  <c r="G4068" i="2"/>
  <c r="A4069" i="2"/>
  <c r="B4069" i="2"/>
  <c r="J4069" i="2" s="1"/>
  <c r="C4069" i="2"/>
  <c r="D4069" i="2"/>
  <c r="E4069" i="2"/>
  <c r="F4069" i="2"/>
  <c r="G4069" i="2"/>
  <c r="A4070" i="2"/>
  <c r="B4070" i="2"/>
  <c r="C4070" i="2"/>
  <c r="L4070" i="2" s="1"/>
  <c r="D4070" i="2"/>
  <c r="E4070" i="2"/>
  <c r="F4070" i="2"/>
  <c r="G4070" i="2"/>
  <c r="A4071" i="2"/>
  <c r="B4071" i="2"/>
  <c r="C4071" i="2"/>
  <c r="L4071" i="2" s="1"/>
  <c r="D4071" i="2"/>
  <c r="E4071" i="2"/>
  <c r="F4071" i="2"/>
  <c r="G4071" i="2"/>
  <c r="A4072" i="2"/>
  <c r="B4072" i="2"/>
  <c r="C4072" i="2"/>
  <c r="L4072" i="2" s="1"/>
  <c r="D4072" i="2"/>
  <c r="E4072" i="2"/>
  <c r="F4072" i="2"/>
  <c r="G4072" i="2"/>
  <c r="A4073" i="2"/>
  <c r="B4073" i="2"/>
  <c r="C4073" i="2"/>
  <c r="D4073" i="2"/>
  <c r="E4073" i="2"/>
  <c r="F4073" i="2"/>
  <c r="G4073" i="2"/>
  <c r="A4074" i="2"/>
  <c r="B4074" i="2"/>
  <c r="C4074" i="2"/>
  <c r="L4074" i="2" s="1"/>
  <c r="D4074" i="2"/>
  <c r="E4074" i="2"/>
  <c r="F4074" i="2"/>
  <c r="G4074" i="2"/>
  <c r="A4075" i="2"/>
  <c r="B4075" i="2"/>
  <c r="C4075" i="2"/>
  <c r="D4075" i="2"/>
  <c r="E4075" i="2"/>
  <c r="F4075" i="2"/>
  <c r="G4075" i="2"/>
  <c r="A4076" i="2"/>
  <c r="B4076" i="2"/>
  <c r="C4076" i="2"/>
  <c r="D4076" i="2"/>
  <c r="E4076" i="2"/>
  <c r="F4076" i="2"/>
  <c r="G4076" i="2"/>
  <c r="A4077" i="2"/>
  <c r="B4077" i="2"/>
  <c r="C4077" i="2"/>
  <c r="D4077" i="2"/>
  <c r="E4077" i="2"/>
  <c r="F4077" i="2"/>
  <c r="G4077" i="2"/>
  <c r="A4078" i="2"/>
  <c r="B4078" i="2"/>
  <c r="C4078" i="2"/>
  <c r="L4078" i="2" s="1"/>
  <c r="D4078" i="2"/>
  <c r="E4078" i="2"/>
  <c r="F4078" i="2"/>
  <c r="G4078" i="2"/>
  <c r="A4079" i="2"/>
  <c r="B4079" i="2"/>
  <c r="C4079" i="2"/>
  <c r="L4079" i="2" s="1"/>
  <c r="D4079" i="2"/>
  <c r="E4079" i="2"/>
  <c r="F4079" i="2"/>
  <c r="G4079" i="2"/>
  <c r="A4080" i="2"/>
  <c r="B4080" i="2"/>
  <c r="J4080" i="2" s="1"/>
  <c r="C4080" i="2"/>
  <c r="L4080" i="2" s="1"/>
  <c r="D4080" i="2"/>
  <c r="E4080" i="2"/>
  <c r="F4080" i="2"/>
  <c r="G4080" i="2"/>
  <c r="A4081" i="2"/>
  <c r="B4081" i="2"/>
  <c r="C4081" i="2"/>
  <c r="D4081" i="2"/>
  <c r="E4081" i="2"/>
  <c r="F4081" i="2"/>
  <c r="G4081" i="2"/>
  <c r="A4082" i="2"/>
  <c r="B4082" i="2"/>
  <c r="C4082" i="2"/>
  <c r="L4082" i="2" s="1"/>
  <c r="D4082" i="2"/>
  <c r="E4082" i="2"/>
  <c r="F4082" i="2"/>
  <c r="G4082" i="2"/>
  <c r="A4083" i="2"/>
  <c r="B4083" i="2"/>
  <c r="H4083" i="2" s="1" a="1"/>
  <c r="H4083" i="2" s="1"/>
  <c r="C4083" i="2"/>
  <c r="D4083" i="2"/>
  <c r="E4083" i="2"/>
  <c r="F4083" i="2"/>
  <c r="G4083" i="2"/>
  <c r="A4084" i="2"/>
  <c r="B4084" i="2"/>
  <c r="C4084" i="2"/>
  <c r="D4084" i="2"/>
  <c r="E4084" i="2"/>
  <c r="F4084" i="2"/>
  <c r="G4084" i="2"/>
  <c r="A4085" i="2"/>
  <c r="B4085" i="2"/>
  <c r="C4085" i="2"/>
  <c r="D4085" i="2"/>
  <c r="E4085" i="2"/>
  <c r="F4085" i="2"/>
  <c r="G4085" i="2"/>
  <c r="A4086" i="2"/>
  <c r="B4086" i="2"/>
  <c r="C4086" i="2"/>
  <c r="L4086" i="2" s="1"/>
  <c r="D4086" i="2"/>
  <c r="E4086" i="2"/>
  <c r="F4086" i="2"/>
  <c r="G4086" i="2"/>
  <c r="A4087" i="2"/>
  <c r="B4087" i="2"/>
  <c r="C4087" i="2"/>
  <c r="L4087" i="2" s="1"/>
  <c r="D4087" i="2"/>
  <c r="E4087" i="2"/>
  <c r="F4087" i="2"/>
  <c r="G4087" i="2"/>
  <c r="A4088" i="2"/>
  <c r="B4088" i="2"/>
  <c r="C4088" i="2"/>
  <c r="L4088" i="2" s="1"/>
  <c r="D4088" i="2"/>
  <c r="E4088" i="2"/>
  <c r="F4088" i="2"/>
  <c r="G4088" i="2"/>
  <c r="A4089" i="2"/>
  <c r="B4089" i="2"/>
  <c r="C4089" i="2"/>
  <c r="D4089" i="2"/>
  <c r="E4089" i="2"/>
  <c r="F4089" i="2"/>
  <c r="G4089" i="2"/>
  <c r="A4090" i="2"/>
  <c r="B4090" i="2"/>
  <c r="C4090" i="2"/>
  <c r="L4090" i="2" s="1"/>
  <c r="D4090" i="2"/>
  <c r="E4090" i="2"/>
  <c r="F4090" i="2"/>
  <c r="G4090" i="2"/>
  <c r="A4091" i="2"/>
  <c r="B4091" i="2"/>
  <c r="C4091" i="2"/>
  <c r="D4091" i="2"/>
  <c r="E4091" i="2"/>
  <c r="F4091" i="2"/>
  <c r="G4091" i="2"/>
  <c r="A4092" i="2"/>
  <c r="B4092" i="2"/>
  <c r="C4092" i="2"/>
  <c r="D4092" i="2"/>
  <c r="E4092" i="2"/>
  <c r="F4092" i="2"/>
  <c r="G4092" i="2"/>
  <c r="A4093" i="2"/>
  <c r="B4093" i="2"/>
  <c r="C4093" i="2"/>
  <c r="D4093" i="2"/>
  <c r="E4093" i="2"/>
  <c r="F4093" i="2"/>
  <c r="G4093" i="2"/>
  <c r="A4094" i="2"/>
  <c r="B4094" i="2"/>
  <c r="C4094" i="2"/>
  <c r="L4094" i="2" s="1"/>
  <c r="D4094" i="2"/>
  <c r="E4094" i="2"/>
  <c r="F4094" i="2"/>
  <c r="G4094" i="2"/>
  <c r="A4095" i="2"/>
  <c r="B4095" i="2"/>
  <c r="C4095" i="2"/>
  <c r="L4095" i="2" s="1"/>
  <c r="D4095" i="2"/>
  <c r="E4095" i="2"/>
  <c r="F4095" i="2"/>
  <c r="G4095" i="2"/>
  <c r="A4096" i="2"/>
  <c r="B4096" i="2"/>
  <c r="C4096" i="2"/>
  <c r="L4096" i="2" s="1"/>
  <c r="D4096" i="2"/>
  <c r="E4096" i="2"/>
  <c r="F4096" i="2"/>
  <c r="G4096" i="2"/>
  <c r="A4097" i="2"/>
  <c r="B4097" i="2"/>
  <c r="C4097" i="2"/>
  <c r="D4097" i="2"/>
  <c r="E4097" i="2"/>
  <c r="F4097" i="2"/>
  <c r="G4097" i="2"/>
  <c r="A4098" i="2"/>
  <c r="B4098" i="2"/>
  <c r="J4098" i="2" s="1"/>
  <c r="C4098" i="2"/>
  <c r="L4098" i="2" s="1"/>
  <c r="D4098" i="2"/>
  <c r="E4098" i="2"/>
  <c r="F4098" i="2"/>
  <c r="G4098" i="2"/>
  <c r="A4099" i="2"/>
  <c r="B4099" i="2"/>
  <c r="C4099" i="2"/>
  <c r="D4099" i="2"/>
  <c r="E4099" i="2"/>
  <c r="F4099" i="2"/>
  <c r="G4099" i="2"/>
  <c r="A4100" i="2"/>
  <c r="B4100" i="2"/>
  <c r="C4100" i="2"/>
  <c r="D4100" i="2"/>
  <c r="E4100" i="2"/>
  <c r="F4100" i="2"/>
  <c r="G4100" i="2"/>
  <c r="A4101" i="2"/>
  <c r="B4101" i="2"/>
  <c r="C4101" i="2"/>
  <c r="D4101" i="2"/>
  <c r="E4101" i="2"/>
  <c r="F4101" i="2"/>
  <c r="G4101" i="2"/>
  <c r="A4102" i="2"/>
  <c r="B4102" i="2"/>
  <c r="C4102" i="2"/>
  <c r="L4102" i="2" s="1"/>
  <c r="D4102" i="2"/>
  <c r="E4102" i="2"/>
  <c r="F4102" i="2"/>
  <c r="G4102" i="2"/>
  <c r="A4103" i="2"/>
  <c r="B4103" i="2"/>
  <c r="H4103" i="2" s="1" a="1"/>
  <c r="H4103" i="2" s="1"/>
  <c r="C4103" i="2"/>
  <c r="L4103" i="2" s="1"/>
  <c r="D4103" i="2"/>
  <c r="E4103" i="2"/>
  <c r="F4103" i="2"/>
  <c r="G4103" i="2"/>
  <c r="A4104" i="2"/>
  <c r="B4104" i="2"/>
  <c r="C4104" i="2"/>
  <c r="L4104" i="2" s="1"/>
  <c r="D4104" i="2"/>
  <c r="E4104" i="2"/>
  <c r="F4104" i="2"/>
  <c r="G4104" i="2"/>
  <c r="A4105" i="2"/>
  <c r="B4105" i="2"/>
  <c r="C4105" i="2"/>
  <c r="D4105" i="2"/>
  <c r="E4105" i="2"/>
  <c r="F4105" i="2"/>
  <c r="G4105" i="2"/>
  <c r="A4106" i="2"/>
  <c r="B4106" i="2"/>
  <c r="J4106" i="2" s="1"/>
  <c r="C4106" i="2"/>
  <c r="L4106" i="2" s="1"/>
  <c r="D4106" i="2"/>
  <c r="E4106" i="2"/>
  <c r="F4106" i="2"/>
  <c r="G4106" i="2"/>
  <c r="A4107" i="2"/>
  <c r="B4107" i="2"/>
  <c r="C4107" i="2"/>
  <c r="D4107" i="2"/>
  <c r="E4107" i="2"/>
  <c r="F4107" i="2"/>
  <c r="G4107" i="2"/>
  <c r="A4108" i="2"/>
  <c r="B4108" i="2"/>
  <c r="C4108" i="2"/>
  <c r="D4108" i="2"/>
  <c r="E4108" i="2"/>
  <c r="F4108" i="2"/>
  <c r="G4108" i="2"/>
  <c r="A4109" i="2"/>
  <c r="B4109" i="2"/>
  <c r="C4109" i="2"/>
  <c r="D4109" i="2"/>
  <c r="E4109" i="2"/>
  <c r="F4109" i="2"/>
  <c r="G4109" i="2"/>
  <c r="A4110" i="2"/>
  <c r="B4110" i="2"/>
  <c r="C4110" i="2"/>
  <c r="L4110" i="2" s="1"/>
  <c r="D4110" i="2"/>
  <c r="E4110" i="2"/>
  <c r="F4110" i="2"/>
  <c r="G4110" i="2"/>
  <c r="A4111" i="2"/>
  <c r="B4111" i="2"/>
  <c r="C4111" i="2"/>
  <c r="L4111" i="2" s="1"/>
  <c r="D4111" i="2"/>
  <c r="E4111" i="2"/>
  <c r="F4111" i="2"/>
  <c r="G4111" i="2"/>
  <c r="A4112" i="2"/>
  <c r="B4112" i="2"/>
  <c r="C4112" i="2"/>
  <c r="L4112" i="2" s="1"/>
  <c r="D4112" i="2"/>
  <c r="E4112" i="2"/>
  <c r="F4112" i="2"/>
  <c r="G4112" i="2"/>
  <c r="A4113" i="2"/>
  <c r="B4113" i="2"/>
  <c r="J4113" i="2" s="1"/>
  <c r="C4113" i="2"/>
  <c r="D4113" i="2"/>
  <c r="E4113" i="2"/>
  <c r="F4113" i="2"/>
  <c r="G4113" i="2"/>
  <c r="A4114" i="2"/>
  <c r="B4114" i="2"/>
  <c r="C4114" i="2"/>
  <c r="L4114" i="2" s="1"/>
  <c r="D4114" i="2"/>
  <c r="E4114" i="2"/>
  <c r="F4114" i="2"/>
  <c r="G4114" i="2"/>
  <c r="A4115" i="2"/>
  <c r="B4115" i="2"/>
  <c r="C4115" i="2"/>
  <c r="D4115" i="2"/>
  <c r="E4115" i="2"/>
  <c r="F4115" i="2"/>
  <c r="G4115" i="2"/>
  <c r="A4116" i="2"/>
  <c r="B4116" i="2"/>
  <c r="C4116" i="2"/>
  <c r="D4116" i="2"/>
  <c r="E4116" i="2"/>
  <c r="F4116" i="2"/>
  <c r="G4116" i="2"/>
  <c r="A4117" i="2"/>
  <c r="B4117" i="2"/>
  <c r="C4117" i="2"/>
  <c r="D4117" i="2"/>
  <c r="E4117" i="2"/>
  <c r="F4117" i="2"/>
  <c r="G4117" i="2"/>
  <c r="A4118" i="2"/>
  <c r="B4118" i="2"/>
  <c r="C4118" i="2"/>
  <c r="L4118" i="2" s="1"/>
  <c r="D4118" i="2"/>
  <c r="E4118" i="2"/>
  <c r="F4118" i="2"/>
  <c r="G4118" i="2"/>
  <c r="A4119" i="2"/>
  <c r="B4119" i="2"/>
  <c r="C4119" i="2"/>
  <c r="L4119" i="2" s="1"/>
  <c r="D4119" i="2"/>
  <c r="E4119" i="2"/>
  <c r="F4119" i="2"/>
  <c r="G4119" i="2"/>
  <c r="A4120" i="2"/>
  <c r="B4120" i="2"/>
  <c r="C4120" i="2"/>
  <c r="L4120" i="2" s="1"/>
  <c r="D4120" i="2"/>
  <c r="E4120" i="2"/>
  <c r="F4120" i="2"/>
  <c r="G4120" i="2"/>
  <c r="A4121" i="2"/>
  <c r="B4121" i="2"/>
  <c r="C4121" i="2"/>
  <c r="D4121" i="2"/>
  <c r="E4121" i="2"/>
  <c r="F4121" i="2"/>
  <c r="G4121" i="2"/>
  <c r="A4122" i="2"/>
  <c r="B4122" i="2"/>
  <c r="J4122" i="2" s="1"/>
  <c r="C4122" i="2"/>
  <c r="L4122" i="2" s="1"/>
  <c r="D4122" i="2"/>
  <c r="E4122" i="2"/>
  <c r="F4122" i="2"/>
  <c r="G4122" i="2"/>
  <c r="A4123" i="2"/>
  <c r="B4123" i="2"/>
  <c r="C4123" i="2"/>
  <c r="D4123" i="2"/>
  <c r="E4123" i="2"/>
  <c r="F4123" i="2"/>
  <c r="G4123" i="2"/>
  <c r="A4124" i="2"/>
  <c r="B4124" i="2"/>
  <c r="C4124" i="2"/>
  <c r="D4124" i="2"/>
  <c r="E4124" i="2"/>
  <c r="F4124" i="2"/>
  <c r="G4124" i="2"/>
  <c r="A4125" i="2"/>
  <c r="B4125" i="2"/>
  <c r="C4125" i="2"/>
  <c r="D4125" i="2"/>
  <c r="E4125" i="2"/>
  <c r="F4125" i="2"/>
  <c r="G4125" i="2"/>
  <c r="A4126" i="2"/>
  <c r="B4126" i="2"/>
  <c r="C4126" i="2"/>
  <c r="L4126" i="2" s="1"/>
  <c r="D4126" i="2"/>
  <c r="E4126" i="2"/>
  <c r="F4126" i="2"/>
  <c r="G4126" i="2"/>
  <c r="A4127" i="2"/>
  <c r="B4127" i="2"/>
  <c r="C4127" i="2"/>
  <c r="L4127" i="2" s="1"/>
  <c r="D4127" i="2"/>
  <c r="E4127" i="2"/>
  <c r="F4127" i="2"/>
  <c r="G4127" i="2"/>
  <c r="A4128" i="2"/>
  <c r="B4128" i="2"/>
  <c r="C4128" i="2"/>
  <c r="L4128" i="2" s="1"/>
  <c r="D4128" i="2"/>
  <c r="E4128" i="2"/>
  <c r="F4128" i="2"/>
  <c r="G4128" i="2"/>
  <c r="A4129" i="2"/>
  <c r="B4129" i="2"/>
  <c r="C4129" i="2"/>
  <c r="D4129" i="2"/>
  <c r="E4129" i="2"/>
  <c r="F4129" i="2"/>
  <c r="G4129" i="2"/>
  <c r="A4130" i="2"/>
  <c r="B4130" i="2"/>
  <c r="J4130" i="2" s="1"/>
  <c r="C4130" i="2"/>
  <c r="L4130" i="2" s="1"/>
  <c r="D4130" i="2"/>
  <c r="E4130" i="2"/>
  <c r="F4130" i="2"/>
  <c r="G4130" i="2"/>
  <c r="A4131" i="2"/>
  <c r="B4131" i="2"/>
  <c r="C4131" i="2"/>
  <c r="D4131" i="2"/>
  <c r="E4131" i="2"/>
  <c r="F4131" i="2"/>
  <c r="G4131" i="2"/>
  <c r="A4132" i="2"/>
  <c r="B4132" i="2"/>
  <c r="C4132" i="2"/>
  <c r="D4132" i="2"/>
  <c r="E4132" i="2"/>
  <c r="F4132" i="2"/>
  <c r="G4132" i="2"/>
  <c r="A4133" i="2"/>
  <c r="B4133" i="2"/>
  <c r="C4133" i="2"/>
  <c r="D4133" i="2"/>
  <c r="E4133" i="2"/>
  <c r="F4133" i="2"/>
  <c r="G4133" i="2"/>
  <c r="A4134" i="2"/>
  <c r="B4134" i="2"/>
  <c r="C4134" i="2"/>
  <c r="L4134" i="2" s="1"/>
  <c r="D4134" i="2"/>
  <c r="E4134" i="2"/>
  <c r="F4134" i="2"/>
  <c r="G4134" i="2"/>
  <c r="A4135" i="2"/>
  <c r="B4135" i="2"/>
  <c r="C4135" i="2"/>
  <c r="L4135" i="2" s="1"/>
  <c r="D4135" i="2"/>
  <c r="E4135" i="2"/>
  <c r="F4135" i="2"/>
  <c r="G4135" i="2"/>
  <c r="A4136" i="2"/>
  <c r="B4136" i="2"/>
  <c r="C4136" i="2"/>
  <c r="L4136" i="2" s="1"/>
  <c r="D4136" i="2"/>
  <c r="E4136" i="2"/>
  <c r="F4136" i="2"/>
  <c r="G4136" i="2"/>
  <c r="A4137" i="2"/>
  <c r="B4137" i="2"/>
  <c r="C4137" i="2"/>
  <c r="D4137" i="2"/>
  <c r="E4137" i="2"/>
  <c r="F4137" i="2"/>
  <c r="G4137" i="2"/>
  <c r="A4138" i="2"/>
  <c r="B4138" i="2"/>
  <c r="C4138" i="2"/>
  <c r="L4138" i="2" s="1"/>
  <c r="D4138" i="2"/>
  <c r="E4138" i="2"/>
  <c r="F4138" i="2"/>
  <c r="G4138" i="2"/>
  <c r="A4139" i="2"/>
  <c r="B4139" i="2"/>
  <c r="C4139" i="2"/>
  <c r="D4139" i="2"/>
  <c r="E4139" i="2"/>
  <c r="F4139" i="2"/>
  <c r="G4139" i="2"/>
  <c r="A4140" i="2"/>
  <c r="B4140" i="2"/>
  <c r="C4140" i="2"/>
  <c r="D4140" i="2"/>
  <c r="E4140" i="2"/>
  <c r="F4140" i="2"/>
  <c r="G4140" i="2"/>
  <c r="A4141" i="2"/>
  <c r="B4141" i="2"/>
  <c r="C4141" i="2"/>
  <c r="D4141" i="2"/>
  <c r="E4141" i="2"/>
  <c r="F4141" i="2"/>
  <c r="G4141" i="2"/>
  <c r="A4142" i="2"/>
  <c r="B4142" i="2"/>
  <c r="C4142" i="2"/>
  <c r="L4142" i="2" s="1"/>
  <c r="D4142" i="2"/>
  <c r="E4142" i="2"/>
  <c r="F4142" i="2"/>
  <c r="G4142" i="2"/>
  <c r="A4143" i="2"/>
  <c r="B4143" i="2"/>
  <c r="C4143" i="2"/>
  <c r="L4143" i="2" s="1"/>
  <c r="D4143" i="2"/>
  <c r="E4143" i="2"/>
  <c r="F4143" i="2"/>
  <c r="G4143" i="2"/>
  <c r="A4144" i="2"/>
  <c r="B4144" i="2"/>
  <c r="C4144" i="2"/>
  <c r="L4144" i="2" s="1"/>
  <c r="D4144" i="2"/>
  <c r="E4144" i="2"/>
  <c r="F4144" i="2"/>
  <c r="G4144" i="2"/>
  <c r="A4145" i="2"/>
  <c r="B4145" i="2"/>
  <c r="C4145" i="2"/>
  <c r="D4145" i="2"/>
  <c r="E4145" i="2"/>
  <c r="F4145" i="2"/>
  <c r="G4145" i="2"/>
  <c r="A4146" i="2"/>
  <c r="B4146" i="2"/>
  <c r="C4146" i="2"/>
  <c r="L4146" i="2" s="1"/>
  <c r="D4146" i="2"/>
  <c r="E4146" i="2"/>
  <c r="F4146" i="2"/>
  <c r="G4146" i="2"/>
  <c r="A4147" i="2"/>
  <c r="B4147" i="2"/>
  <c r="C4147" i="2"/>
  <c r="D4147" i="2"/>
  <c r="E4147" i="2"/>
  <c r="F4147" i="2"/>
  <c r="G4147" i="2"/>
  <c r="A4148" i="2"/>
  <c r="B4148" i="2"/>
  <c r="C4148" i="2"/>
  <c r="D4148" i="2"/>
  <c r="E4148" i="2"/>
  <c r="F4148" i="2"/>
  <c r="G4148" i="2"/>
  <c r="A4149" i="2"/>
  <c r="B4149" i="2"/>
  <c r="C4149" i="2"/>
  <c r="D4149" i="2"/>
  <c r="E4149" i="2"/>
  <c r="F4149" i="2"/>
  <c r="G4149" i="2"/>
  <c r="A4150" i="2"/>
  <c r="B4150" i="2"/>
  <c r="J4150" i="2" s="1"/>
  <c r="C4150" i="2"/>
  <c r="L4150" i="2" s="1"/>
  <c r="D4150" i="2"/>
  <c r="E4150" i="2"/>
  <c r="F4150" i="2"/>
  <c r="G4150" i="2"/>
  <c r="A4151" i="2"/>
  <c r="B4151" i="2"/>
  <c r="C4151" i="2"/>
  <c r="L4151" i="2" s="1"/>
  <c r="D4151" i="2"/>
  <c r="E4151" i="2"/>
  <c r="F4151" i="2"/>
  <c r="G4151" i="2"/>
  <c r="A4152" i="2"/>
  <c r="B4152" i="2"/>
  <c r="C4152" i="2"/>
  <c r="L4152" i="2" s="1"/>
  <c r="D4152" i="2"/>
  <c r="E4152" i="2"/>
  <c r="F4152" i="2"/>
  <c r="G4152" i="2"/>
  <c r="A4153" i="2"/>
  <c r="B4153" i="2"/>
  <c r="H4153" i="2" s="1" a="1"/>
  <c r="H4153" i="2" s="1"/>
  <c r="C4153" i="2"/>
  <c r="D4153" i="2"/>
  <c r="E4153" i="2"/>
  <c r="F4153" i="2"/>
  <c r="G4153" i="2"/>
  <c r="A4154" i="2"/>
  <c r="B4154" i="2"/>
  <c r="C4154" i="2"/>
  <c r="L4154" i="2" s="1"/>
  <c r="D4154" i="2"/>
  <c r="E4154" i="2"/>
  <c r="F4154" i="2"/>
  <c r="G4154" i="2"/>
  <c r="A4155" i="2"/>
  <c r="B4155" i="2"/>
  <c r="J4155" i="2" s="1"/>
  <c r="C4155" i="2"/>
  <c r="D4155" i="2"/>
  <c r="E4155" i="2"/>
  <c r="F4155" i="2"/>
  <c r="G4155" i="2"/>
  <c r="A4156" i="2"/>
  <c r="B4156" i="2"/>
  <c r="C4156" i="2"/>
  <c r="D4156" i="2"/>
  <c r="E4156" i="2"/>
  <c r="F4156" i="2"/>
  <c r="G4156" i="2"/>
  <c r="A4157" i="2"/>
  <c r="B4157" i="2"/>
  <c r="C4157" i="2"/>
  <c r="D4157" i="2"/>
  <c r="E4157" i="2"/>
  <c r="F4157" i="2"/>
  <c r="G4157" i="2"/>
  <c r="A4158" i="2"/>
  <c r="B4158" i="2"/>
  <c r="J4158" i="2" s="1"/>
  <c r="C4158" i="2"/>
  <c r="L4158" i="2" s="1"/>
  <c r="D4158" i="2"/>
  <c r="E4158" i="2"/>
  <c r="F4158" i="2"/>
  <c r="G4158" i="2"/>
  <c r="A4159" i="2"/>
  <c r="B4159" i="2"/>
  <c r="C4159" i="2"/>
  <c r="L4159" i="2" s="1"/>
  <c r="D4159" i="2"/>
  <c r="E4159" i="2"/>
  <c r="F4159" i="2"/>
  <c r="G4159" i="2"/>
  <c r="A4160" i="2"/>
  <c r="B4160" i="2"/>
  <c r="C4160" i="2"/>
  <c r="L4160" i="2" s="1"/>
  <c r="D4160" i="2"/>
  <c r="E4160" i="2"/>
  <c r="F4160" i="2"/>
  <c r="G4160" i="2"/>
  <c r="A4161" i="2"/>
  <c r="B4161" i="2"/>
  <c r="C4161" i="2"/>
  <c r="D4161" i="2"/>
  <c r="E4161" i="2"/>
  <c r="F4161" i="2"/>
  <c r="G4161" i="2"/>
  <c r="A4162" i="2"/>
  <c r="B4162" i="2"/>
  <c r="C4162" i="2"/>
  <c r="L4162" i="2" s="1"/>
  <c r="D4162" i="2"/>
  <c r="E4162" i="2"/>
  <c r="F4162" i="2"/>
  <c r="G4162" i="2"/>
  <c r="A4163" i="2"/>
  <c r="B4163" i="2"/>
  <c r="C4163" i="2"/>
  <c r="D4163" i="2"/>
  <c r="E4163" i="2"/>
  <c r="F4163" i="2"/>
  <c r="G4163" i="2"/>
  <c r="A4164" i="2"/>
  <c r="B4164" i="2"/>
  <c r="J4164" i="2" s="1"/>
  <c r="C4164" i="2"/>
  <c r="D4164" i="2"/>
  <c r="E4164" i="2"/>
  <c r="F4164" i="2"/>
  <c r="G4164" i="2"/>
  <c r="A4165" i="2"/>
  <c r="B4165" i="2"/>
  <c r="J4165" i="2" s="1"/>
  <c r="C4165" i="2"/>
  <c r="D4165" i="2"/>
  <c r="E4165" i="2"/>
  <c r="F4165" i="2"/>
  <c r="G4165" i="2"/>
  <c r="A4166" i="2"/>
  <c r="B4166" i="2"/>
  <c r="C4166" i="2"/>
  <c r="L4166" i="2" s="1"/>
  <c r="D4166" i="2"/>
  <c r="E4166" i="2"/>
  <c r="F4166" i="2"/>
  <c r="G4166" i="2"/>
  <c r="A4167" i="2"/>
  <c r="B4167" i="2"/>
  <c r="C4167" i="2"/>
  <c r="L4167" i="2" s="1"/>
  <c r="D4167" i="2"/>
  <c r="E4167" i="2"/>
  <c r="F4167" i="2"/>
  <c r="G4167" i="2"/>
  <c r="A4168" i="2"/>
  <c r="B4168" i="2"/>
  <c r="C4168" i="2"/>
  <c r="L4168" i="2" s="1"/>
  <c r="D4168" i="2"/>
  <c r="E4168" i="2"/>
  <c r="F4168" i="2"/>
  <c r="G4168" i="2"/>
  <c r="A4169" i="2"/>
  <c r="B4169" i="2"/>
  <c r="C4169" i="2"/>
  <c r="D4169" i="2"/>
  <c r="E4169" i="2"/>
  <c r="F4169" i="2"/>
  <c r="G4169" i="2"/>
  <c r="A4170" i="2"/>
  <c r="B4170" i="2"/>
  <c r="C4170" i="2"/>
  <c r="L4170" i="2" s="1"/>
  <c r="D4170" i="2"/>
  <c r="E4170" i="2"/>
  <c r="F4170" i="2"/>
  <c r="G4170" i="2"/>
  <c r="A4171" i="2"/>
  <c r="B4171" i="2"/>
  <c r="C4171" i="2"/>
  <c r="D4171" i="2"/>
  <c r="E4171" i="2"/>
  <c r="F4171" i="2"/>
  <c r="G4171" i="2"/>
  <c r="A4172" i="2"/>
  <c r="B4172" i="2"/>
  <c r="C4172" i="2"/>
  <c r="D4172" i="2"/>
  <c r="E4172" i="2"/>
  <c r="F4172" i="2"/>
  <c r="G4172" i="2"/>
  <c r="A4173" i="2"/>
  <c r="B4173" i="2"/>
  <c r="C4173" i="2"/>
  <c r="D4173" i="2"/>
  <c r="E4173" i="2"/>
  <c r="F4173" i="2"/>
  <c r="G4173" i="2"/>
  <c r="A4174" i="2"/>
  <c r="B4174" i="2"/>
  <c r="C4174" i="2"/>
  <c r="L4174" i="2" s="1"/>
  <c r="D4174" i="2"/>
  <c r="E4174" i="2"/>
  <c r="F4174" i="2"/>
  <c r="G4174" i="2"/>
  <c r="A4175" i="2"/>
  <c r="B4175" i="2"/>
  <c r="C4175" i="2"/>
  <c r="L4175" i="2" s="1"/>
  <c r="D4175" i="2"/>
  <c r="E4175" i="2"/>
  <c r="F4175" i="2"/>
  <c r="G4175" i="2"/>
  <c r="A4176" i="2"/>
  <c r="B4176" i="2"/>
  <c r="C4176" i="2"/>
  <c r="L4176" i="2" s="1"/>
  <c r="D4176" i="2"/>
  <c r="E4176" i="2"/>
  <c r="F4176" i="2"/>
  <c r="G4176" i="2"/>
  <c r="A4177" i="2"/>
  <c r="B4177" i="2"/>
  <c r="C4177" i="2"/>
  <c r="D4177" i="2"/>
  <c r="E4177" i="2"/>
  <c r="F4177" i="2"/>
  <c r="G4177" i="2"/>
  <c r="A4178" i="2"/>
  <c r="B4178" i="2"/>
  <c r="J4178" i="2" s="1"/>
  <c r="C4178" i="2"/>
  <c r="L4178" i="2" s="1"/>
  <c r="D4178" i="2"/>
  <c r="E4178" i="2"/>
  <c r="F4178" i="2"/>
  <c r="G4178" i="2"/>
  <c r="A4179" i="2"/>
  <c r="B4179" i="2"/>
  <c r="C4179" i="2"/>
  <c r="D4179" i="2"/>
  <c r="E4179" i="2"/>
  <c r="F4179" i="2"/>
  <c r="G4179" i="2"/>
  <c r="A4180" i="2"/>
  <c r="B4180" i="2"/>
  <c r="C4180" i="2"/>
  <c r="D4180" i="2"/>
  <c r="E4180" i="2"/>
  <c r="F4180" i="2"/>
  <c r="G4180" i="2"/>
  <c r="A4181" i="2"/>
  <c r="B4181" i="2"/>
  <c r="J4181" i="2" s="1"/>
  <c r="C4181" i="2"/>
  <c r="D4181" i="2"/>
  <c r="E4181" i="2"/>
  <c r="F4181" i="2"/>
  <c r="G4181" i="2"/>
  <c r="A4182" i="2"/>
  <c r="B4182" i="2"/>
  <c r="C4182" i="2"/>
  <c r="L4182" i="2" s="1"/>
  <c r="D4182" i="2"/>
  <c r="E4182" i="2"/>
  <c r="F4182" i="2"/>
  <c r="G4182" i="2"/>
  <c r="A4183" i="2"/>
  <c r="B4183" i="2"/>
  <c r="C4183" i="2"/>
  <c r="L4183" i="2" s="1"/>
  <c r="D4183" i="2"/>
  <c r="E4183" i="2"/>
  <c r="F4183" i="2"/>
  <c r="G4183" i="2"/>
  <c r="A4184" i="2"/>
  <c r="B4184" i="2"/>
  <c r="C4184" i="2"/>
  <c r="L4184" i="2" s="1"/>
  <c r="D4184" i="2"/>
  <c r="E4184" i="2"/>
  <c r="F4184" i="2"/>
  <c r="G4184" i="2"/>
  <c r="A4185" i="2"/>
  <c r="B4185" i="2"/>
  <c r="C4185" i="2"/>
  <c r="D4185" i="2"/>
  <c r="E4185" i="2"/>
  <c r="F4185" i="2"/>
  <c r="G4185" i="2"/>
  <c r="A4186" i="2"/>
  <c r="B4186" i="2"/>
  <c r="C4186" i="2"/>
  <c r="L4186" i="2" s="1"/>
  <c r="D4186" i="2"/>
  <c r="E4186" i="2"/>
  <c r="F4186" i="2"/>
  <c r="G4186" i="2"/>
  <c r="A4187" i="2"/>
  <c r="B4187" i="2"/>
  <c r="C4187" i="2"/>
  <c r="D4187" i="2"/>
  <c r="E4187" i="2"/>
  <c r="F4187" i="2"/>
  <c r="G4187" i="2"/>
  <c r="A4188" i="2"/>
  <c r="B4188" i="2"/>
  <c r="C4188" i="2"/>
  <c r="D4188" i="2"/>
  <c r="E4188" i="2"/>
  <c r="F4188" i="2"/>
  <c r="G4188" i="2"/>
  <c r="A4189" i="2"/>
  <c r="B4189" i="2"/>
  <c r="C4189" i="2"/>
  <c r="D4189" i="2"/>
  <c r="E4189" i="2"/>
  <c r="F4189" i="2"/>
  <c r="G4189" i="2"/>
  <c r="A4190" i="2"/>
  <c r="B4190" i="2"/>
  <c r="C4190" i="2"/>
  <c r="L4190" i="2" s="1"/>
  <c r="D4190" i="2"/>
  <c r="E4190" i="2"/>
  <c r="F4190" i="2"/>
  <c r="G4190" i="2"/>
  <c r="A4191" i="2"/>
  <c r="B4191" i="2"/>
  <c r="C4191" i="2"/>
  <c r="L4191" i="2" s="1"/>
  <c r="D4191" i="2"/>
  <c r="E4191" i="2"/>
  <c r="F4191" i="2"/>
  <c r="G4191" i="2"/>
  <c r="A4192" i="2"/>
  <c r="B4192" i="2"/>
  <c r="C4192" i="2"/>
  <c r="L4192" i="2" s="1"/>
  <c r="D4192" i="2"/>
  <c r="E4192" i="2"/>
  <c r="F4192" i="2"/>
  <c r="G4192" i="2"/>
  <c r="A4193" i="2"/>
  <c r="B4193" i="2"/>
  <c r="C4193" i="2"/>
  <c r="D4193" i="2"/>
  <c r="E4193" i="2"/>
  <c r="F4193" i="2"/>
  <c r="G4193" i="2"/>
  <c r="A4194" i="2"/>
  <c r="B4194" i="2"/>
  <c r="C4194" i="2"/>
  <c r="L4194" i="2" s="1"/>
  <c r="D4194" i="2"/>
  <c r="E4194" i="2"/>
  <c r="F4194" i="2"/>
  <c r="G4194" i="2"/>
  <c r="A4195" i="2"/>
  <c r="B4195" i="2"/>
  <c r="C4195" i="2"/>
  <c r="D4195" i="2"/>
  <c r="E4195" i="2"/>
  <c r="F4195" i="2"/>
  <c r="G4195" i="2"/>
  <c r="A4196" i="2"/>
  <c r="B4196" i="2"/>
  <c r="C4196" i="2"/>
  <c r="D4196" i="2"/>
  <c r="E4196" i="2"/>
  <c r="F4196" i="2"/>
  <c r="G4196" i="2"/>
  <c r="A4197" i="2"/>
  <c r="B4197" i="2"/>
  <c r="C4197" i="2"/>
  <c r="D4197" i="2"/>
  <c r="E4197" i="2"/>
  <c r="F4197" i="2"/>
  <c r="G4197" i="2"/>
  <c r="A4198" i="2"/>
  <c r="B4198" i="2"/>
  <c r="C4198" i="2"/>
  <c r="L4198" i="2" s="1"/>
  <c r="D4198" i="2"/>
  <c r="E4198" i="2"/>
  <c r="F4198" i="2"/>
  <c r="G4198" i="2"/>
  <c r="A4199" i="2"/>
  <c r="B4199" i="2"/>
  <c r="C4199" i="2"/>
  <c r="L4199" i="2" s="1"/>
  <c r="D4199" i="2"/>
  <c r="E4199" i="2"/>
  <c r="F4199" i="2"/>
  <c r="G4199" i="2"/>
  <c r="A4200" i="2"/>
  <c r="B4200" i="2"/>
  <c r="C4200" i="2"/>
  <c r="L4200" i="2" s="1"/>
  <c r="D4200" i="2"/>
  <c r="E4200" i="2"/>
  <c r="F4200" i="2"/>
  <c r="G4200" i="2"/>
  <c r="A4201" i="2"/>
  <c r="B4201" i="2"/>
  <c r="C4201" i="2"/>
  <c r="D4201" i="2"/>
  <c r="E4201" i="2"/>
  <c r="F4201" i="2"/>
  <c r="G4201" i="2"/>
  <c r="A4202" i="2"/>
  <c r="B4202" i="2"/>
  <c r="C4202" i="2"/>
  <c r="L4202" i="2" s="1"/>
  <c r="D4202" i="2"/>
  <c r="E4202" i="2"/>
  <c r="F4202" i="2"/>
  <c r="G4202" i="2"/>
  <c r="A4203" i="2"/>
  <c r="B4203" i="2"/>
  <c r="C4203" i="2"/>
  <c r="D4203" i="2"/>
  <c r="E4203" i="2"/>
  <c r="F4203" i="2"/>
  <c r="G4203" i="2"/>
  <c r="A4204" i="2"/>
  <c r="B4204" i="2"/>
  <c r="C4204" i="2"/>
  <c r="D4204" i="2"/>
  <c r="E4204" i="2"/>
  <c r="F4204" i="2"/>
  <c r="G4204" i="2"/>
  <c r="A4205" i="2"/>
  <c r="B4205" i="2"/>
  <c r="C4205" i="2"/>
  <c r="D4205" i="2"/>
  <c r="E4205" i="2"/>
  <c r="F4205" i="2"/>
  <c r="G4205" i="2"/>
  <c r="A4206" i="2"/>
  <c r="B4206" i="2"/>
  <c r="C4206" i="2"/>
  <c r="L4206" i="2" s="1"/>
  <c r="D4206" i="2"/>
  <c r="E4206" i="2"/>
  <c r="F4206" i="2"/>
  <c r="G4206" i="2"/>
  <c r="A4207" i="2"/>
  <c r="B4207" i="2"/>
  <c r="C4207" i="2"/>
  <c r="L4207" i="2" s="1"/>
  <c r="D4207" i="2"/>
  <c r="E4207" i="2"/>
  <c r="F4207" i="2"/>
  <c r="G4207" i="2"/>
  <c r="A4208" i="2"/>
  <c r="B4208" i="2"/>
  <c r="C4208" i="2"/>
  <c r="L4208" i="2" s="1"/>
  <c r="D4208" i="2"/>
  <c r="E4208" i="2"/>
  <c r="F4208" i="2"/>
  <c r="G4208" i="2"/>
  <c r="A4209" i="2"/>
  <c r="B4209" i="2"/>
  <c r="C4209" i="2"/>
  <c r="D4209" i="2"/>
  <c r="E4209" i="2"/>
  <c r="F4209" i="2"/>
  <c r="G4209" i="2"/>
  <c r="A4210" i="2"/>
  <c r="B4210" i="2"/>
  <c r="C4210" i="2"/>
  <c r="L4210" i="2" s="1"/>
  <c r="D4210" i="2"/>
  <c r="E4210" i="2"/>
  <c r="F4210" i="2"/>
  <c r="G4210" i="2"/>
  <c r="A4211" i="2"/>
  <c r="B4211" i="2"/>
  <c r="H4211" i="2" s="1" a="1"/>
  <c r="H4211" i="2" s="1"/>
  <c r="C4211" i="2"/>
  <c r="D4211" i="2"/>
  <c r="E4211" i="2"/>
  <c r="F4211" i="2"/>
  <c r="G4211" i="2"/>
  <c r="A4212" i="2"/>
  <c r="B4212" i="2"/>
  <c r="J4212" i="2" s="1"/>
  <c r="C4212" i="2"/>
  <c r="D4212" i="2"/>
  <c r="E4212" i="2"/>
  <c r="F4212" i="2"/>
  <c r="G4212" i="2"/>
  <c r="A4213" i="2"/>
  <c r="B4213" i="2"/>
  <c r="C4213" i="2"/>
  <c r="D4213" i="2"/>
  <c r="E4213" i="2"/>
  <c r="F4213" i="2"/>
  <c r="G4213" i="2"/>
  <c r="A4214" i="2"/>
  <c r="B4214" i="2"/>
  <c r="C4214" i="2"/>
  <c r="L4214" i="2" s="1"/>
  <c r="D4214" i="2"/>
  <c r="E4214" i="2"/>
  <c r="F4214" i="2"/>
  <c r="G4214" i="2"/>
  <c r="A4215" i="2"/>
  <c r="B4215" i="2"/>
  <c r="C4215" i="2"/>
  <c r="L4215" i="2" s="1"/>
  <c r="D4215" i="2"/>
  <c r="E4215" i="2"/>
  <c r="F4215" i="2"/>
  <c r="G4215" i="2"/>
  <c r="A4216" i="2"/>
  <c r="B4216" i="2"/>
  <c r="C4216" i="2"/>
  <c r="L4216" i="2" s="1"/>
  <c r="D4216" i="2"/>
  <c r="E4216" i="2"/>
  <c r="F4216" i="2"/>
  <c r="G4216" i="2"/>
  <c r="A4217" i="2"/>
  <c r="B4217" i="2"/>
  <c r="C4217" i="2"/>
  <c r="D4217" i="2"/>
  <c r="E4217" i="2"/>
  <c r="F4217" i="2"/>
  <c r="G4217" i="2"/>
  <c r="A4218" i="2"/>
  <c r="B4218" i="2"/>
  <c r="C4218" i="2"/>
  <c r="L4218" i="2" s="1"/>
  <c r="D4218" i="2"/>
  <c r="E4218" i="2"/>
  <c r="F4218" i="2"/>
  <c r="G4218" i="2"/>
  <c r="A4219" i="2"/>
  <c r="B4219" i="2"/>
  <c r="J4219" i="2" s="1"/>
  <c r="C4219" i="2"/>
  <c r="D4219" i="2"/>
  <c r="E4219" i="2"/>
  <c r="F4219" i="2"/>
  <c r="G4219" i="2"/>
  <c r="A4220" i="2"/>
  <c r="B4220" i="2"/>
  <c r="C4220" i="2"/>
  <c r="D4220" i="2"/>
  <c r="E4220" i="2"/>
  <c r="F4220" i="2"/>
  <c r="G4220" i="2"/>
  <c r="A4221" i="2"/>
  <c r="B4221" i="2"/>
  <c r="C4221" i="2"/>
  <c r="D4221" i="2"/>
  <c r="E4221" i="2"/>
  <c r="F4221" i="2"/>
  <c r="G4221" i="2"/>
  <c r="A4222" i="2"/>
  <c r="B4222" i="2"/>
  <c r="J4222" i="2" s="1"/>
  <c r="C4222" i="2"/>
  <c r="L4222" i="2" s="1"/>
  <c r="D4222" i="2"/>
  <c r="E4222" i="2"/>
  <c r="F4222" i="2"/>
  <c r="G4222" i="2"/>
  <c r="A4223" i="2"/>
  <c r="B4223" i="2"/>
  <c r="C4223" i="2"/>
  <c r="L4223" i="2" s="1"/>
  <c r="D4223" i="2"/>
  <c r="E4223" i="2"/>
  <c r="F4223" i="2"/>
  <c r="G4223" i="2"/>
  <c r="A4224" i="2"/>
  <c r="B4224" i="2"/>
  <c r="C4224" i="2"/>
  <c r="L4224" i="2" s="1"/>
  <c r="D4224" i="2"/>
  <c r="E4224" i="2"/>
  <c r="F4224" i="2"/>
  <c r="G4224" i="2"/>
  <c r="A4225" i="2"/>
  <c r="B4225" i="2"/>
  <c r="C4225" i="2"/>
  <c r="D4225" i="2"/>
  <c r="E4225" i="2"/>
  <c r="F4225" i="2"/>
  <c r="G4225" i="2"/>
  <c r="A4226" i="2"/>
  <c r="B4226" i="2"/>
  <c r="C4226" i="2"/>
  <c r="L4226" i="2" s="1"/>
  <c r="D4226" i="2"/>
  <c r="E4226" i="2"/>
  <c r="F4226" i="2"/>
  <c r="G4226" i="2"/>
  <c r="A4227" i="2"/>
  <c r="B4227" i="2"/>
  <c r="C4227" i="2"/>
  <c r="D4227" i="2"/>
  <c r="E4227" i="2"/>
  <c r="F4227" i="2"/>
  <c r="G4227" i="2"/>
  <c r="A4228" i="2"/>
  <c r="B4228" i="2"/>
  <c r="J4228" i="2" s="1"/>
  <c r="C4228" i="2"/>
  <c r="D4228" i="2"/>
  <c r="E4228" i="2"/>
  <c r="F4228" i="2"/>
  <c r="G4228" i="2"/>
  <c r="A4229" i="2"/>
  <c r="B4229" i="2"/>
  <c r="C4229" i="2"/>
  <c r="D4229" i="2"/>
  <c r="E4229" i="2"/>
  <c r="F4229" i="2"/>
  <c r="G4229" i="2"/>
  <c r="A4230" i="2"/>
  <c r="B4230" i="2"/>
  <c r="J4230" i="2" s="1"/>
  <c r="C4230" i="2"/>
  <c r="L4230" i="2" s="1"/>
  <c r="D4230" i="2"/>
  <c r="E4230" i="2"/>
  <c r="F4230" i="2"/>
  <c r="G4230" i="2"/>
  <c r="A4231" i="2"/>
  <c r="B4231" i="2"/>
  <c r="C4231" i="2"/>
  <c r="L4231" i="2" s="1"/>
  <c r="D4231" i="2"/>
  <c r="E4231" i="2"/>
  <c r="F4231" i="2"/>
  <c r="G4231" i="2"/>
  <c r="A4232" i="2"/>
  <c r="B4232" i="2"/>
  <c r="C4232" i="2"/>
  <c r="L4232" i="2" s="1"/>
  <c r="D4232" i="2"/>
  <c r="E4232" i="2"/>
  <c r="F4232" i="2"/>
  <c r="G4232" i="2"/>
  <c r="A4233" i="2"/>
  <c r="B4233" i="2"/>
  <c r="H4233" i="2" s="1" a="1"/>
  <c r="H4233" i="2" s="1"/>
  <c r="C4233" i="2"/>
  <c r="D4233" i="2"/>
  <c r="E4233" i="2"/>
  <c r="F4233" i="2"/>
  <c r="G4233" i="2"/>
  <c r="A4234" i="2"/>
  <c r="B4234" i="2"/>
  <c r="C4234" i="2"/>
  <c r="L4234" i="2" s="1"/>
  <c r="D4234" i="2"/>
  <c r="E4234" i="2"/>
  <c r="F4234" i="2"/>
  <c r="G4234" i="2"/>
  <c r="A4235" i="2"/>
  <c r="B4235" i="2"/>
  <c r="C4235" i="2"/>
  <c r="D4235" i="2"/>
  <c r="E4235" i="2"/>
  <c r="F4235" i="2"/>
  <c r="G4235" i="2"/>
  <c r="A4236" i="2"/>
  <c r="B4236" i="2"/>
  <c r="C4236" i="2"/>
  <c r="D4236" i="2"/>
  <c r="E4236" i="2"/>
  <c r="F4236" i="2"/>
  <c r="G4236" i="2"/>
  <c r="A4237" i="2"/>
  <c r="B4237" i="2"/>
  <c r="C4237" i="2"/>
  <c r="D4237" i="2"/>
  <c r="E4237" i="2"/>
  <c r="F4237" i="2"/>
  <c r="G4237" i="2"/>
  <c r="A4238" i="2"/>
  <c r="B4238" i="2"/>
  <c r="C4238" i="2"/>
  <c r="L4238" i="2" s="1"/>
  <c r="D4238" i="2"/>
  <c r="E4238" i="2"/>
  <c r="F4238" i="2"/>
  <c r="G4238" i="2"/>
  <c r="A4239" i="2"/>
  <c r="B4239" i="2"/>
  <c r="C4239" i="2"/>
  <c r="L4239" i="2" s="1"/>
  <c r="D4239" i="2"/>
  <c r="E4239" i="2"/>
  <c r="F4239" i="2"/>
  <c r="G4239" i="2"/>
  <c r="A4240" i="2"/>
  <c r="B4240" i="2"/>
  <c r="C4240" i="2"/>
  <c r="L4240" i="2" s="1"/>
  <c r="D4240" i="2"/>
  <c r="E4240" i="2"/>
  <c r="F4240" i="2"/>
  <c r="G4240" i="2"/>
  <c r="A4241" i="2"/>
  <c r="B4241" i="2"/>
  <c r="C4241" i="2"/>
  <c r="D4241" i="2"/>
  <c r="E4241" i="2"/>
  <c r="F4241" i="2"/>
  <c r="G4241" i="2"/>
  <c r="A4242" i="2"/>
  <c r="B4242" i="2"/>
  <c r="C4242" i="2"/>
  <c r="L4242" i="2" s="1"/>
  <c r="D4242" i="2"/>
  <c r="E4242" i="2"/>
  <c r="F4242" i="2"/>
  <c r="G4242" i="2"/>
  <c r="A4243" i="2"/>
  <c r="B4243" i="2"/>
  <c r="C4243" i="2"/>
  <c r="D4243" i="2"/>
  <c r="E4243" i="2"/>
  <c r="F4243" i="2"/>
  <c r="G4243" i="2"/>
  <c r="A4244" i="2"/>
  <c r="B4244" i="2"/>
  <c r="J4244" i="2" s="1"/>
  <c r="C4244" i="2"/>
  <c r="D4244" i="2"/>
  <c r="E4244" i="2"/>
  <c r="F4244" i="2"/>
  <c r="G4244" i="2"/>
  <c r="A4245" i="2"/>
  <c r="B4245" i="2"/>
  <c r="C4245" i="2"/>
  <c r="D4245" i="2"/>
  <c r="E4245" i="2"/>
  <c r="F4245" i="2"/>
  <c r="G4245" i="2"/>
  <c r="A4246" i="2"/>
  <c r="B4246" i="2"/>
  <c r="C4246" i="2"/>
  <c r="L4246" i="2" s="1"/>
  <c r="D4246" i="2"/>
  <c r="E4246" i="2"/>
  <c r="F4246" i="2"/>
  <c r="G4246" i="2"/>
  <c r="A4247" i="2"/>
  <c r="B4247" i="2"/>
  <c r="C4247" i="2"/>
  <c r="L4247" i="2" s="1"/>
  <c r="D4247" i="2"/>
  <c r="E4247" i="2"/>
  <c r="F4247" i="2"/>
  <c r="G4247" i="2"/>
  <c r="A4248" i="2"/>
  <c r="B4248" i="2"/>
  <c r="C4248" i="2"/>
  <c r="L4248" i="2" s="1"/>
  <c r="D4248" i="2"/>
  <c r="E4248" i="2"/>
  <c r="F4248" i="2"/>
  <c r="G4248" i="2"/>
  <c r="A4249" i="2"/>
  <c r="B4249" i="2"/>
  <c r="C4249" i="2"/>
  <c r="D4249" i="2"/>
  <c r="E4249" i="2"/>
  <c r="F4249" i="2"/>
  <c r="G4249" i="2"/>
  <c r="A4250" i="2"/>
  <c r="B4250" i="2"/>
  <c r="C4250" i="2"/>
  <c r="L4250" i="2" s="1"/>
  <c r="D4250" i="2"/>
  <c r="E4250" i="2"/>
  <c r="F4250" i="2"/>
  <c r="G4250" i="2"/>
  <c r="A4251" i="2"/>
  <c r="B4251" i="2"/>
  <c r="C4251" i="2"/>
  <c r="D4251" i="2"/>
  <c r="E4251" i="2"/>
  <c r="F4251" i="2"/>
  <c r="G4251" i="2"/>
  <c r="A4252" i="2"/>
  <c r="B4252" i="2"/>
  <c r="C4252" i="2"/>
  <c r="D4252" i="2"/>
  <c r="E4252" i="2"/>
  <c r="F4252" i="2"/>
  <c r="G4252" i="2"/>
  <c r="A4253" i="2"/>
  <c r="B4253" i="2"/>
  <c r="C4253" i="2"/>
  <c r="D4253" i="2"/>
  <c r="E4253" i="2"/>
  <c r="F4253" i="2"/>
  <c r="G4253" i="2"/>
  <c r="A4254" i="2"/>
  <c r="B4254" i="2"/>
  <c r="C4254" i="2"/>
  <c r="L4254" i="2" s="1"/>
  <c r="D4254" i="2"/>
  <c r="E4254" i="2"/>
  <c r="F4254" i="2"/>
  <c r="G4254" i="2"/>
  <c r="A4255" i="2"/>
  <c r="B4255" i="2"/>
  <c r="C4255" i="2"/>
  <c r="L4255" i="2" s="1"/>
  <c r="D4255" i="2"/>
  <c r="E4255" i="2"/>
  <c r="F4255" i="2"/>
  <c r="G4255" i="2"/>
  <c r="A4256" i="2"/>
  <c r="B4256" i="2"/>
  <c r="C4256" i="2"/>
  <c r="L4256" i="2" s="1"/>
  <c r="D4256" i="2"/>
  <c r="E4256" i="2"/>
  <c r="F4256" i="2"/>
  <c r="G4256" i="2"/>
  <c r="A4257" i="2"/>
  <c r="B4257" i="2"/>
  <c r="C4257" i="2"/>
  <c r="D4257" i="2"/>
  <c r="E4257" i="2"/>
  <c r="F4257" i="2"/>
  <c r="G4257" i="2"/>
  <c r="A4258" i="2"/>
  <c r="B4258" i="2"/>
  <c r="C4258" i="2"/>
  <c r="L4258" i="2" s="1"/>
  <c r="D4258" i="2"/>
  <c r="E4258" i="2"/>
  <c r="F4258" i="2"/>
  <c r="G4258" i="2"/>
  <c r="A4259" i="2"/>
  <c r="B4259" i="2"/>
  <c r="C4259" i="2"/>
  <c r="D4259" i="2"/>
  <c r="E4259" i="2"/>
  <c r="F4259" i="2"/>
  <c r="G4259" i="2"/>
  <c r="A4260" i="2"/>
  <c r="B4260" i="2"/>
  <c r="C4260" i="2"/>
  <c r="D4260" i="2"/>
  <c r="E4260" i="2"/>
  <c r="F4260" i="2"/>
  <c r="G4260" i="2"/>
  <c r="A4261" i="2"/>
  <c r="B4261" i="2"/>
  <c r="C4261" i="2"/>
  <c r="D4261" i="2"/>
  <c r="E4261" i="2"/>
  <c r="F4261" i="2"/>
  <c r="G4261" i="2"/>
  <c r="A4262" i="2"/>
  <c r="B4262" i="2"/>
  <c r="C4262" i="2"/>
  <c r="L4262" i="2" s="1"/>
  <c r="D4262" i="2"/>
  <c r="E4262" i="2"/>
  <c r="F4262" i="2"/>
  <c r="G4262" i="2"/>
  <c r="A4263" i="2"/>
  <c r="B4263" i="2"/>
  <c r="C4263" i="2"/>
  <c r="L4263" i="2" s="1"/>
  <c r="D4263" i="2"/>
  <c r="E4263" i="2"/>
  <c r="F4263" i="2"/>
  <c r="G4263" i="2"/>
  <c r="A4264" i="2"/>
  <c r="B4264" i="2"/>
  <c r="C4264" i="2"/>
  <c r="L4264" i="2" s="1"/>
  <c r="D4264" i="2"/>
  <c r="E4264" i="2"/>
  <c r="F4264" i="2"/>
  <c r="G4264" i="2"/>
  <c r="A4265" i="2"/>
  <c r="B4265" i="2"/>
  <c r="C4265" i="2"/>
  <c r="D4265" i="2"/>
  <c r="E4265" i="2"/>
  <c r="F4265" i="2"/>
  <c r="G4265" i="2"/>
  <c r="A4266" i="2"/>
  <c r="B4266" i="2"/>
  <c r="C4266" i="2"/>
  <c r="L4266" i="2" s="1"/>
  <c r="D4266" i="2"/>
  <c r="E4266" i="2"/>
  <c r="F4266" i="2"/>
  <c r="G4266" i="2"/>
  <c r="A4267" i="2"/>
  <c r="B4267" i="2"/>
  <c r="J4267" i="2" s="1"/>
  <c r="C4267" i="2"/>
  <c r="D4267" i="2"/>
  <c r="E4267" i="2"/>
  <c r="F4267" i="2"/>
  <c r="G4267" i="2"/>
  <c r="A4268" i="2"/>
  <c r="B4268" i="2"/>
  <c r="C4268" i="2"/>
  <c r="D4268" i="2"/>
  <c r="E4268" i="2"/>
  <c r="F4268" i="2"/>
  <c r="G4268" i="2"/>
  <c r="A4269" i="2"/>
  <c r="B4269" i="2"/>
  <c r="C4269" i="2"/>
  <c r="D4269" i="2"/>
  <c r="E4269" i="2"/>
  <c r="F4269" i="2"/>
  <c r="G4269" i="2"/>
  <c r="A4270" i="2"/>
  <c r="B4270" i="2"/>
  <c r="C4270" i="2"/>
  <c r="L4270" i="2" s="1"/>
  <c r="D4270" i="2"/>
  <c r="E4270" i="2"/>
  <c r="F4270" i="2"/>
  <c r="G4270" i="2"/>
  <c r="A4271" i="2"/>
  <c r="B4271" i="2"/>
  <c r="C4271" i="2"/>
  <c r="L4271" i="2" s="1"/>
  <c r="D4271" i="2"/>
  <c r="E4271" i="2"/>
  <c r="F4271" i="2"/>
  <c r="G4271" i="2"/>
  <c r="A4272" i="2"/>
  <c r="B4272" i="2"/>
  <c r="C4272" i="2"/>
  <c r="L4272" i="2" s="1"/>
  <c r="D4272" i="2"/>
  <c r="E4272" i="2"/>
  <c r="F4272" i="2"/>
  <c r="G4272" i="2"/>
  <c r="A4273" i="2"/>
  <c r="B4273" i="2"/>
  <c r="C4273" i="2"/>
  <c r="D4273" i="2"/>
  <c r="E4273" i="2"/>
  <c r="F4273" i="2"/>
  <c r="G4273" i="2"/>
  <c r="A4274" i="2"/>
  <c r="B4274" i="2"/>
  <c r="C4274" i="2"/>
  <c r="L4274" i="2" s="1"/>
  <c r="D4274" i="2"/>
  <c r="E4274" i="2"/>
  <c r="F4274" i="2"/>
  <c r="G4274" i="2"/>
  <c r="A4275" i="2"/>
  <c r="B4275" i="2"/>
  <c r="C4275" i="2"/>
  <c r="D4275" i="2"/>
  <c r="E4275" i="2"/>
  <c r="F4275" i="2"/>
  <c r="G4275" i="2"/>
  <c r="A4276" i="2"/>
  <c r="B4276" i="2"/>
  <c r="C4276" i="2"/>
  <c r="D4276" i="2"/>
  <c r="E4276" i="2"/>
  <c r="F4276" i="2"/>
  <c r="G4276" i="2"/>
  <c r="A4277" i="2"/>
  <c r="B4277" i="2"/>
  <c r="C4277" i="2"/>
  <c r="D4277" i="2"/>
  <c r="E4277" i="2"/>
  <c r="F4277" i="2"/>
  <c r="G4277" i="2"/>
  <c r="A4278" i="2"/>
  <c r="B4278" i="2"/>
  <c r="C4278" i="2"/>
  <c r="L4278" i="2" s="1"/>
  <c r="D4278" i="2"/>
  <c r="E4278" i="2"/>
  <c r="F4278" i="2"/>
  <c r="G4278" i="2"/>
  <c r="A4279" i="2"/>
  <c r="B4279" i="2"/>
  <c r="C4279" i="2"/>
  <c r="L4279" i="2" s="1"/>
  <c r="D4279" i="2"/>
  <c r="E4279" i="2"/>
  <c r="F4279" i="2"/>
  <c r="G4279" i="2"/>
  <c r="A4280" i="2"/>
  <c r="B4280" i="2"/>
  <c r="C4280" i="2"/>
  <c r="L4280" i="2" s="1"/>
  <c r="D4280" i="2"/>
  <c r="E4280" i="2"/>
  <c r="F4280" i="2"/>
  <c r="G4280" i="2"/>
  <c r="A4281" i="2"/>
  <c r="B4281" i="2"/>
  <c r="C4281" i="2"/>
  <c r="D4281" i="2"/>
  <c r="E4281" i="2"/>
  <c r="F4281" i="2"/>
  <c r="G4281" i="2"/>
  <c r="A4282" i="2"/>
  <c r="B4282" i="2"/>
  <c r="C4282" i="2"/>
  <c r="L4282" i="2" s="1"/>
  <c r="D4282" i="2"/>
  <c r="E4282" i="2"/>
  <c r="F4282" i="2"/>
  <c r="G4282" i="2"/>
  <c r="A4283" i="2"/>
  <c r="B4283" i="2"/>
  <c r="C4283" i="2"/>
  <c r="D4283" i="2"/>
  <c r="E4283" i="2"/>
  <c r="F4283" i="2"/>
  <c r="G4283" i="2"/>
  <c r="A4284" i="2"/>
  <c r="B4284" i="2"/>
  <c r="C4284" i="2"/>
  <c r="D4284" i="2"/>
  <c r="E4284" i="2"/>
  <c r="F4284" i="2"/>
  <c r="G4284" i="2"/>
  <c r="A4285" i="2"/>
  <c r="B4285" i="2"/>
  <c r="C4285" i="2"/>
  <c r="D4285" i="2"/>
  <c r="E4285" i="2"/>
  <c r="F4285" i="2"/>
  <c r="G4285" i="2"/>
  <c r="A4286" i="2"/>
  <c r="B4286" i="2"/>
  <c r="C4286" i="2"/>
  <c r="L4286" i="2" s="1"/>
  <c r="D4286" i="2"/>
  <c r="E4286" i="2"/>
  <c r="F4286" i="2"/>
  <c r="G4286" i="2"/>
  <c r="A4287" i="2"/>
  <c r="B4287" i="2"/>
  <c r="C4287" i="2"/>
  <c r="L4287" i="2" s="1"/>
  <c r="D4287" i="2"/>
  <c r="E4287" i="2"/>
  <c r="F4287" i="2"/>
  <c r="G4287" i="2"/>
  <c r="A4288" i="2"/>
  <c r="B4288" i="2"/>
  <c r="C4288" i="2"/>
  <c r="L4288" i="2" s="1"/>
  <c r="D4288" i="2"/>
  <c r="E4288" i="2"/>
  <c r="F4288" i="2"/>
  <c r="G4288" i="2"/>
  <c r="A4289" i="2"/>
  <c r="B4289" i="2"/>
  <c r="C4289" i="2"/>
  <c r="D4289" i="2"/>
  <c r="E4289" i="2"/>
  <c r="F4289" i="2"/>
  <c r="G4289" i="2"/>
  <c r="A4290" i="2"/>
  <c r="B4290" i="2"/>
  <c r="C4290" i="2"/>
  <c r="L4290" i="2" s="1"/>
  <c r="D4290" i="2"/>
  <c r="E4290" i="2"/>
  <c r="F4290" i="2"/>
  <c r="G4290" i="2"/>
  <c r="A4291" i="2"/>
  <c r="B4291" i="2"/>
  <c r="C4291" i="2"/>
  <c r="D4291" i="2"/>
  <c r="E4291" i="2"/>
  <c r="F4291" i="2"/>
  <c r="G4291" i="2"/>
  <c r="A4292" i="2"/>
  <c r="B4292" i="2"/>
  <c r="C4292" i="2"/>
  <c r="D4292" i="2"/>
  <c r="E4292" i="2"/>
  <c r="F4292" i="2"/>
  <c r="G4292" i="2"/>
  <c r="A4293" i="2"/>
  <c r="B4293" i="2"/>
  <c r="C4293" i="2"/>
  <c r="D4293" i="2"/>
  <c r="E4293" i="2"/>
  <c r="F4293" i="2"/>
  <c r="G4293" i="2"/>
  <c r="A4294" i="2"/>
  <c r="B4294" i="2"/>
  <c r="J4294" i="2" s="1"/>
  <c r="C4294" i="2"/>
  <c r="L4294" i="2" s="1"/>
  <c r="D4294" i="2"/>
  <c r="E4294" i="2"/>
  <c r="F4294" i="2"/>
  <c r="G4294" i="2"/>
  <c r="A4295" i="2"/>
  <c r="B4295" i="2"/>
  <c r="C4295" i="2"/>
  <c r="L4295" i="2" s="1"/>
  <c r="D4295" i="2"/>
  <c r="E4295" i="2"/>
  <c r="F4295" i="2"/>
  <c r="G4295" i="2"/>
  <c r="A4296" i="2"/>
  <c r="B4296" i="2"/>
  <c r="C4296" i="2"/>
  <c r="L4296" i="2" s="1"/>
  <c r="D4296" i="2"/>
  <c r="E4296" i="2"/>
  <c r="F4296" i="2"/>
  <c r="G4296" i="2"/>
  <c r="A4297" i="2"/>
  <c r="B4297" i="2"/>
  <c r="C4297" i="2"/>
  <c r="D4297" i="2"/>
  <c r="E4297" i="2"/>
  <c r="F4297" i="2"/>
  <c r="G4297" i="2"/>
  <c r="A4298" i="2"/>
  <c r="B4298" i="2"/>
  <c r="J4298" i="2" s="1"/>
  <c r="C4298" i="2"/>
  <c r="L4298" i="2" s="1"/>
  <c r="D4298" i="2"/>
  <c r="E4298" i="2"/>
  <c r="F4298" i="2"/>
  <c r="G4298" i="2"/>
  <c r="A4299" i="2"/>
  <c r="B4299" i="2"/>
  <c r="C4299" i="2"/>
  <c r="D4299" i="2"/>
  <c r="E4299" i="2"/>
  <c r="F4299" i="2"/>
  <c r="G4299" i="2"/>
  <c r="A4300" i="2"/>
  <c r="B4300" i="2"/>
  <c r="C4300" i="2"/>
  <c r="D4300" i="2"/>
  <c r="E4300" i="2"/>
  <c r="F4300" i="2"/>
  <c r="G4300" i="2"/>
  <c r="A4301" i="2"/>
  <c r="B4301" i="2"/>
  <c r="C4301" i="2"/>
  <c r="D4301" i="2"/>
  <c r="E4301" i="2"/>
  <c r="F4301" i="2"/>
  <c r="G4301" i="2"/>
  <c r="A4302" i="2"/>
  <c r="B4302" i="2"/>
  <c r="J4302" i="2" s="1"/>
  <c r="C4302" i="2"/>
  <c r="L4302" i="2" s="1"/>
  <c r="D4302" i="2"/>
  <c r="E4302" i="2"/>
  <c r="F4302" i="2"/>
  <c r="G4302" i="2"/>
  <c r="A4303" i="2"/>
  <c r="B4303" i="2"/>
  <c r="C4303" i="2"/>
  <c r="L4303" i="2" s="1"/>
  <c r="D4303" i="2"/>
  <c r="E4303" i="2"/>
  <c r="F4303" i="2"/>
  <c r="G4303" i="2"/>
  <c r="A4304" i="2"/>
  <c r="B4304" i="2"/>
  <c r="C4304" i="2"/>
  <c r="L4304" i="2" s="1"/>
  <c r="D4304" i="2"/>
  <c r="E4304" i="2"/>
  <c r="F4304" i="2"/>
  <c r="G4304" i="2"/>
  <c r="A4305" i="2"/>
  <c r="B4305" i="2"/>
  <c r="C4305" i="2"/>
  <c r="D4305" i="2"/>
  <c r="E4305" i="2"/>
  <c r="F4305" i="2"/>
  <c r="G4305" i="2"/>
  <c r="A4306" i="2"/>
  <c r="B4306" i="2"/>
  <c r="C4306" i="2"/>
  <c r="L4306" i="2" s="1"/>
  <c r="D4306" i="2"/>
  <c r="E4306" i="2"/>
  <c r="F4306" i="2"/>
  <c r="G4306" i="2"/>
  <c r="A4307" i="2"/>
  <c r="B4307" i="2"/>
  <c r="C4307" i="2"/>
  <c r="D4307" i="2"/>
  <c r="E4307" i="2"/>
  <c r="F4307" i="2"/>
  <c r="G4307" i="2"/>
  <c r="A4308" i="2"/>
  <c r="B4308" i="2"/>
  <c r="C4308" i="2"/>
  <c r="D4308" i="2"/>
  <c r="E4308" i="2"/>
  <c r="F4308" i="2"/>
  <c r="G4308" i="2"/>
  <c r="A4309" i="2"/>
  <c r="B4309" i="2"/>
  <c r="C4309" i="2"/>
  <c r="D4309" i="2"/>
  <c r="E4309" i="2"/>
  <c r="F4309" i="2"/>
  <c r="G4309" i="2"/>
  <c r="A4310" i="2"/>
  <c r="B4310" i="2"/>
  <c r="C4310" i="2"/>
  <c r="L4310" i="2" s="1"/>
  <c r="D4310" i="2"/>
  <c r="E4310" i="2"/>
  <c r="F4310" i="2"/>
  <c r="G4310" i="2"/>
  <c r="A4311" i="2"/>
  <c r="B4311" i="2"/>
  <c r="C4311" i="2"/>
  <c r="L4311" i="2" s="1"/>
  <c r="D4311" i="2"/>
  <c r="E4311" i="2"/>
  <c r="F4311" i="2"/>
  <c r="G4311" i="2"/>
  <c r="A4312" i="2"/>
  <c r="B4312" i="2"/>
  <c r="C4312" i="2"/>
  <c r="L4312" i="2" s="1"/>
  <c r="D4312" i="2"/>
  <c r="E4312" i="2"/>
  <c r="F4312" i="2"/>
  <c r="G4312" i="2"/>
  <c r="A4313" i="2"/>
  <c r="B4313" i="2"/>
  <c r="C4313" i="2"/>
  <c r="D4313" i="2"/>
  <c r="E4313" i="2"/>
  <c r="F4313" i="2"/>
  <c r="G4313" i="2"/>
  <c r="A4314" i="2"/>
  <c r="B4314" i="2"/>
  <c r="C4314" i="2"/>
  <c r="L4314" i="2" s="1"/>
  <c r="D4314" i="2"/>
  <c r="E4314" i="2"/>
  <c r="F4314" i="2"/>
  <c r="G4314" i="2"/>
  <c r="A4315" i="2"/>
  <c r="B4315" i="2"/>
  <c r="C4315" i="2"/>
  <c r="D4315" i="2"/>
  <c r="E4315" i="2"/>
  <c r="F4315" i="2"/>
  <c r="G4315" i="2"/>
  <c r="A4316" i="2"/>
  <c r="B4316" i="2"/>
  <c r="C4316" i="2"/>
  <c r="D4316" i="2"/>
  <c r="E4316" i="2"/>
  <c r="F4316" i="2"/>
  <c r="G4316" i="2"/>
  <c r="A4317" i="2"/>
  <c r="B4317" i="2"/>
  <c r="C4317" i="2"/>
  <c r="D4317" i="2"/>
  <c r="E4317" i="2"/>
  <c r="F4317" i="2"/>
  <c r="G4317" i="2"/>
  <c r="A4318" i="2"/>
  <c r="B4318" i="2"/>
  <c r="C4318" i="2"/>
  <c r="L4318" i="2" s="1"/>
  <c r="D4318" i="2"/>
  <c r="E4318" i="2"/>
  <c r="F4318" i="2"/>
  <c r="G4318" i="2"/>
  <c r="A4319" i="2"/>
  <c r="B4319" i="2"/>
  <c r="C4319" i="2"/>
  <c r="L4319" i="2" s="1"/>
  <c r="D4319" i="2"/>
  <c r="E4319" i="2"/>
  <c r="F4319" i="2"/>
  <c r="G4319" i="2"/>
  <c r="A4320" i="2"/>
  <c r="B4320" i="2"/>
  <c r="C4320" i="2"/>
  <c r="L4320" i="2" s="1"/>
  <c r="D4320" i="2"/>
  <c r="E4320" i="2"/>
  <c r="F4320" i="2"/>
  <c r="G4320" i="2"/>
  <c r="A4321" i="2"/>
  <c r="B4321" i="2"/>
  <c r="C4321" i="2"/>
  <c r="D4321" i="2"/>
  <c r="E4321" i="2"/>
  <c r="F4321" i="2"/>
  <c r="G4321" i="2"/>
  <c r="A4322" i="2"/>
  <c r="B4322" i="2"/>
  <c r="C4322" i="2"/>
  <c r="L4322" i="2" s="1"/>
  <c r="D4322" i="2"/>
  <c r="E4322" i="2"/>
  <c r="F4322" i="2"/>
  <c r="G4322" i="2"/>
  <c r="A4323" i="2"/>
  <c r="B4323" i="2"/>
  <c r="C4323" i="2"/>
  <c r="D4323" i="2"/>
  <c r="E4323" i="2"/>
  <c r="F4323" i="2"/>
  <c r="G4323" i="2"/>
  <c r="A4324" i="2"/>
  <c r="B4324" i="2"/>
  <c r="C4324" i="2"/>
  <c r="D4324" i="2"/>
  <c r="E4324" i="2"/>
  <c r="F4324" i="2"/>
  <c r="G4324" i="2"/>
  <c r="A4325" i="2"/>
  <c r="B4325" i="2"/>
  <c r="C4325" i="2"/>
  <c r="D4325" i="2"/>
  <c r="E4325" i="2"/>
  <c r="F4325" i="2"/>
  <c r="G4325" i="2"/>
  <c r="A4326" i="2"/>
  <c r="B4326" i="2"/>
  <c r="C4326" i="2"/>
  <c r="L4326" i="2" s="1"/>
  <c r="D4326" i="2"/>
  <c r="E4326" i="2"/>
  <c r="F4326" i="2"/>
  <c r="G4326" i="2"/>
  <c r="A4327" i="2"/>
  <c r="B4327" i="2"/>
  <c r="C4327" i="2"/>
  <c r="L4327" i="2" s="1"/>
  <c r="D4327" i="2"/>
  <c r="E4327" i="2"/>
  <c r="F4327" i="2"/>
  <c r="G4327" i="2"/>
  <c r="A4328" i="2"/>
  <c r="B4328" i="2"/>
  <c r="J4328" i="2" s="1"/>
  <c r="C4328" i="2"/>
  <c r="L4328" i="2" s="1"/>
  <c r="D4328" i="2"/>
  <c r="E4328" i="2"/>
  <c r="F4328" i="2"/>
  <c r="G4328" i="2"/>
  <c r="A4329" i="2"/>
  <c r="B4329" i="2"/>
  <c r="C4329" i="2"/>
  <c r="D4329" i="2"/>
  <c r="E4329" i="2"/>
  <c r="F4329" i="2"/>
  <c r="G4329" i="2"/>
  <c r="A4330" i="2"/>
  <c r="B4330" i="2"/>
  <c r="C4330" i="2"/>
  <c r="L4330" i="2" s="1"/>
  <c r="D4330" i="2"/>
  <c r="E4330" i="2"/>
  <c r="F4330" i="2"/>
  <c r="G4330" i="2"/>
  <c r="A4331" i="2"/>
  <c r="B4331" i="2"/>
  <c r="J4331" i="2" s="1"/>
  <c r="C4331" i="2"/>
  <c r="D4331" i="2"/>
  <c r="E4331" i="2"/>
  <c r="F4331" i="2"/>
  <c r="G4331" i="2"/>
  <c r="A4332" i="2"/>
  <c r="B4332" i="2"/>
  <c r="C4332" i="2"/>
  <c r="D4332" i="2"/>
  <c r="E4332" i="2"/>
  <c r="F4332" i="2"/>
  <c r="G4332" i="2"/>
  <c r="A4333" i="2"/>
  <c r="B4333" i="2"/>
  <c r="C4333" i="2"/>
  <c r="D4333" i="2"/>
  <c r="E4333" i="2"/>
  <c r="F4333" i="2"/>
  <c r="G4333" i="2"/>
  <c r="A4334" i="2"/>
  <c r="B4334" i="2"/>
  <c r="C4334" i="2"/>
  <c r="L4334" i="2" s="1"/>
  <c r="D4334" i="2"/>
  <c r="E4334" i="2"/>
  <c r="F4334" i="2"/>
  <c r="G4334" i="2"/>
  <c r="A4335" i="2"/>
  <c r="B4335" i="2"/>
  <c r="C4335" i="2"/>
  <c r="L4335" i="2" s="1"/>
  <c r="D4335" i="2"/>
  <c r="E4335" i="2"/>
  <c r="F4335" i="2"/>
  <c r="G4335" i="2"/>
  <c r="A4336" i="2"/>
  <c r="B4336" i="2"/>
  <c r="C4336" i="2"/>
  <c r="L4336" i="2" s="1"/>
  <c r="D4336" i="2"/>
  <c r="E4336" i="2"/>
  <c r="F4336" i="2"/>
  <c r="G4336" i="2"/>
  <c r="A4337" i="2"/>
  <c r="B4337" i="2"/>
  <c r="C4337" i="2"/>
  <c r="D4337" i="2"/>
  <c r="E4337" i="2"/>
  <c r="F4337" i="2"/>
  <c r="G4337" i="2"/>
  <c r="A4338" i="2"/>
  <c r="B4338" i="2"/>
  <c r="C4338" i="2"/>
  <c r="L4338" i="2" s="1"/>
  <c r="D4338" i="2"/>
  <c r="E4338" i="2"/>
  <c r="F4338" i="2"/>
  <c r="G4338" i="2"/>
  <c r="A4339" i="2"/>
  <c r="B4339" i="2"/>
  <c r="C4339" i="2"/>
  <c r="D4339" i="2"/>
  <c r="E4339" i="2"/>
  <c r="F4339" i="2"/>
  <c r="G4339" i="2"/>
  <c r="A4340" i="2"/>
  <c r="B4340" i="2"/>
  <c r="C4340" i="2"/>
  <c r="D4340" i="2"/>
  <c r="E4340" i="2"/>
  <c r="F4340" i="2"/>
  <c r="G4340" i="2"/>
  <c r="A4341" i="2"/>
  <c r="B4341" i="2"/>
  <c r="C4341" i="2"/>
  <c r="D4341" i="2"/>
  <c r="E4341" i="2"/>
  <c r="F4341" i="2"/>
  <c r="G4341" i="2"/>
  <c r="A4342" i="2"/>
  <c r="B4342" i="2"/>
  <c r="J4342" i="2" s="1"/>
  <c r="C4342" i="2"/>
  <c r="L4342" i="2" s="1"/>
  <c r="D4342" i="2"/>
  <c r="E4342" i="2"/>
  <c r="F4342" i="2"/>
  <c r="G4342" i="2"/>
  <c r="A4343" i="2"/>
  <c r="B4343" i="2"/>
  <c r="C4343" i="2"/>
  <c r="L4343" i="2" s="1"/>
  <c r="D4343" i="2"/>
  <c r="E4343" i="2"/>
  <c r="F4343" i="2"/>
  <c r="G4343" i="2"/>
  <c r="A4344" i="2"/>
  <c r="B4344" i="2"/>
  <c r="C4344" i="2"/>
  <c r="L4344" i="2" s="1"/>
  <c r="D4344" i="2"/>
  <c r="E4344" i="2"/>
  <c r="F4344" i="2"/>
  <c r="G4344" i="2"/>
  <c r="A4345" i="2"/>
  <c r="B4345" i="2"/>
  <c r="C4345" i="2"/>
  <c r="D4345" i="2"/>
  <c r="E4345" i="2"/>
  <c r="F4345" i="2"/>
  <c r="G4345" i="2"/>
  <c r="A4346" i="2"/>
  <c r="B4346" i="2"/>
  <c r="C4346" i="2"/>
  <c r="L4346" i="2" s="1"/>
  <c r="D4346" i="2"/>
  <c r="E4346" i="2"/>
  <c r="F4346" i="2"/>
  <c r="G4346" i="2"/>
  <c r="A4347" i="2"/>
  <c r="B4347" i="2"/>
  <c r="J4347" i="2" s="1"/>
  <c r="C4347" i="2"/>
  <c r="D4347" i="2"/>
  <c r="E4347" i="2"/>
  <c r="F4347" i="2"/>
  <c r="G4347" i="2"/>
  <c r="A4348" i="2"/>
  <c r="B4348" i="2"/>
  <c r="C4348" i="2"/>
  <c r="D4348" i="2"/>
  <c r="E4348" i="2"/>
  <c r="F4348" i="2"/>
  <c r="G4348" i="2"/>
  <c r="A4349" i="2"/>
  <c r="B4349" i="2"/>
  <c r="C4349" i="2"/>
  <c r="D4349" i="2"/>
  <c r="E4349" i="2"/>
  <c r="F4349" i="2"/>
  <c r="G4349" i="2"/>
  <c r="A4350" i="2"/>
  <c r="B4350" i="2"/>
  <c r="C4350" i="2"/>
  <c r="L4350" i="2" s="1"/>
  <c r="D4350" i="2"/>
  <c r="E4350" i="2"/>
  <c r="F4350" i="2"/>
  <c r="G4350" i="2"/>
  <c r="A4351" i="2"/>
  <c r="B4351" i="2"/>
  <c r="C4351" i="2"/>
  <c r="L4351" i="2" s="1"/>
  <c r="D4351" i="2"/>
  <c r="E4351" i="2"/>
  <c r="F4351" i="2"/>
  <c r="G4351" i="2"/>
  <c r="A4352" i="2"/>
  <c r="B4352" i="2"/>
  <c r="C4352" i="2"/>
  <c r="L4352" i="2" s="1"/>
  <c r="D4352" i="2"/>
  <c r="E4352" i="2"/>
  <c r="F4352" i="2"/>
  <c r="G4352" i="2"/>
  <c r="A4353" i="2"/>
  <c r="B4353" i="2"/>
  <c r="C4353" i="2"/>
  <c r="D4353" i="2"/>
  <c r="E4353" i="2"/>
  <c r="F4353" i="2"/>
  <c r="G4353" i="2"/>
  <c r="A4354" i="2"/>
  <c r="B4354" i="2"/>
  <c r="C4354" i="2"/>
  <c r="L4354" i="2" s="1"/>
  <c r="D4354" i="2"/>
  <c r="E4354" i="2"/>
  <c r="F4354" i="2"/>
  <c r="G4354" i="2"/>
  <c r="A4355" i="2"/>
  <c r="B4355" i="2"/>
  <c r="C4355" i="2"/>
  <c r="D4355" i="2"/>
  <c r="E4355" i="2"/>
  <c r="F4355" i="2"/>
  <c r="G4355" i="2"/>
  <c r="A4356" i="2"/>
  <c r="B4356" i="2"/>
  <c r="C4356" i="2"/>
  <c r="D4356" i="2"/>
  <c r="E4356" i="2"/>
  <c r="F4356" i="2"/>
  <c r="G4356" i="2"/>
  <c r="A4357" i="2"/>
  <c r="B4357" i="2"/>
  <c r="C4357" i="2"/>
  <c r="D4357" i="2"/>
  <c r="E4357" i="2"/>
  <c r="F4357" i="2"/>
  <c r="G4357" i="2"/>
  <c r="A4358" i="2"/>
  <c r="B4358" i="2"/>
  <c r="J4358" i="2" s="1"/>
  <c r="C4358" i="2"/>
  <c r="L4358" i="2" s="1"/>
  <c r="D4358" i="2"/>
  <c r="E4358" i="2"/>
  <c r="F4358" i="2"/>
  <c r="G4358" i="2"/>
  <c r="A4359" i="2"/>
  <c r="B4359" i="2"/>
  <c r="C4359" i="2"/>
  <c r="L4359" i="2" s="1"/>
  <c r="D4359" i="2"/>
  <c r="E4359" i="2"/>
  <c r="F4359" i="2"/>
  <c r="G4359" i="2"/>
  <c r="A4360" i="2"/>
  <c r="B4360" i="2"/>
  <c r="C4360" i="2"/>
  <c r="L4360" i="2" s="1"/>
  <c r="D4360" i="2"/>
  <c r="E4360" i="2"/>
  <c r="F4360" i="2"/>
  <c r="G4360" i="2"/>
  <c r="A4361" i="2"/>
  <c r="B4361" i="2"/>
  <c r="C4361" i="2"/>
  <c r="D4361" i="2"/>
  <c r="E4361" i="2"/>
  <c r="F4361" i="2"/>
  <c r="G4361" i="2"/>
  <c r="A4362" i="2"/>
  <c r="B4362" i="2"/>
  <c r="C4362" i="2"/>
  <c r="L4362" i="2" s="1"/>
  <c r="D4362" i="2"/>
  <c r="E4362" i="2"/>
  <c r="F4362" i="2"/>
  <c r="G4362" i="2"/>
  <c r="A4363" i="2"/>
  <c r="B4363" i="2"/>
  <c r="C4363" i="2"/>
  <c r="D4363" i="2"/>
  <c r="E4363" i="2"/>
  <c r="F4363" i="2"/>
  <c r="G4363" i="2"/>
  <c r="A4364" i="2"/>
  <c r="B4364" i="2"/>
  <c r="C4364" i="2"/>
  <c r="D4364" i="2"/>
  <c r="E4364" i="2"/>
  <c r="F4364" i="2"/>
  <c r="G4364" i="2"/>
  <c r="A4365" i="2"/>
  <c r="B4365" i="2"/>
  <c r="C4365" i="2"/>
  <c r="D4365" i="2"/>
  <c r="E4365" i="2"/>
  <c r="F4365" i="2"/>
  <c r="G4365" i="2"/>
  <c r="A4366" i="2"/>
  <c r="B4366" i="2"/>
  <c r="C4366" i="2"/>
  <c r="L4366" i="2" s="1"/>
  <c r="D4366" i="2"/>
  <c r="E4366" i="2"/>
  <c r="F4366" i="2"/>
  <c r="G4366" i="2"/>
  <c r="A4367" i="2"/>
  <c r="B4367" i="2"/>
  <c r="C4367" i="2"/>
  <c r="L4367" i="2" s="1"/>
  <c r="D4367" i="2"/>
  <c r="E4367" i="2"/>
  <c r="F4367" i="2"/>
  <c r="G4367" i="2"/>
  <c r="A4368" i="2"/>
  <c r="B4368" i="2"/>
  <c r="C4368" i="2"/>
  <c r="L4368" i="2" s="1"/>
  <c r="D4368" i="2"/>
  <c r="E4368" i="2"/>
  <c r="F4368" i="2"/>
  <c r="G4368" i="2"/>
  <c r="A4369" i="2"/>
  <c r="B4369" i="2"/>
  <c r="C4369" i="2"/>
  <c r="D4369" i="2"/>
  <c r="E4369" i="2"/>
  <c r="F4369" i="2"/>
  <c r="G4369" i="2"/>
  <c r="A4370" i="2"/>
  <c r="B4370" i="2"/>
  <c r="C4370" i="2"/>
  <c r="L4370" i="2" s="1"/>
  <c r="D4370" i="2"/>
  <c r="E4370" i="2"/>
  <c r="F4370" i="2"/>
  <c r="G4370" i="2"/>
  <c r="A4371" i="2"/>
  <c r="B4371" i="2"/>
  <c r="C4371" i="2"/>
  <c r="D4371" i="2"/>
  <c r="E4371" i="2"/>
  <c r="F4371" i="2"/>
  <c r="G4371" i="2"/>
  <c r="A4372" i="2"/>
  <c r="B4372" i="2"/>
  <c r="C4372" i="2"/>
  <c r="D4372" i="2"/>
  <c r="E4372" i="2"/>
  <c r="F4372" i="2"/>
  <c r="G4372" i="2"/>
  <c r="A4373" i="2"/>
  <c r="B4373" i="2"/>
  <c r="C4373" i="2"/>
  <c r="D4373" i="2"/>
  <c r="E4373" i="2"/>
  <c r="F4373" i="2"/>
  <c r="G4373" i="2"/>
  <c r="A4374" i="2"/>
  <c r="B4374" i="2"/>
  <c r="C4374" i="2"/>
  <c r="L4374" i="2" s="1"/>
  <c r="D4374" i="2"/>
  <c r="E4374" i="2"/>
  <c r="F4374" i="2"/>
  <c r="G4374" i="2"/>
  <c r="A4375" i="2"/>
  <c r="B4375" i="2"/>
  <c r="J4375" i="2" s="1"/>
  <c r="C4375" i="2"/>
  <c r="L4375" i="2" s="1"/>
  <c r="D4375" i="2"/>
  <c r="E4375" i="2"/>
  <c r="F4375" i="2"/>
  <c r="G4375" i="2"/>
  <c r="A4376" i="2"/>
  <c r="B4376" i="2"/>
  <c r="C4376" i="2"/>
  <c r="L4376" i="2" s="1"/>
  <c r="D4376" i="2"/>
  <c r="E4376" i="2"/>
  <c r="F4376" i="2"/>
  <c r="G4376" i="2"/>
  <c r="A4377" i="2"/>
  <c r="B4377" i="2"/>
  <c r="C4377" i="2"/>
  <c r="D4377" i="2"/>
  <c r="E4377" i="2"/>
  <c r="F4377" i="2"/>
  <c r="G4377" i="2"/>
  <c r="A4378" i="2"/>
  <c r="B4378" i="2"/>
  <c r="C4378" i="2"/>
  <c r="L4378" i="2" s="1"/>
  <c r="D4378" i="2"/>
  <c r="E4378" i="2"/>
  <c r="F4378" i="2"/>
  <c r="G4378" i="2"/>
  <c r="A4379" i="2"/>
  <c r="B4379" i="2"/>
  <c r="J4379" i="2" s="1"/>
  <c r="C4379" i="2"/>
  <c r="D4379" i="2"/>
  <c r="E4379" i="2"/>
  <c r="F4379" i="2"/>
  <c r="G4379" i="2"/>
  <c r="A4380" i="2"/>
  <c r="B4380" i="2"/>
  <c r="C4380" i="2"/>
  <c r="D4380" i="2"/>
  <c r="E4380" i="2"/>
  <c r="F4380" i="2"/>
  <c r="G4380" i="2"/>
  <c r="A4381" i="2"/>
  <c r="B4381" i="2"/>
  <c r="C4381" i="2"/>
  <c r="D4381" i="2"/>
  <c r="E4381" i="2"/>
  <c r="F4381" i="2"/>
  <c r="G4381" i="2"/>
  <c r="A4382" i="2"/>
  <c r="B4382" i="2"/>
  <c r="C4382" i="2"/>
  <c r="L4382" i="2" s="1"/>
  <c r="D4382" i="2"/>
  <c r="E4382" i="2"/>
  <c r="F4382" i="2"/>
  <c r="G4382" i="2"/>
  <c r="A4383" i="2"/>
  <c r="B4383" i="2"/>
  <c r="C4383" i="2"/>
  <c r="L4383" i="2" s="1"/>
  <c r="D4383" i="2"/>
  <c r="E4383" i="2"/>
  <c r="F4383" i="2"/>
  <c r="G4383" i="2"/>
  <c r="A4384" i="2"/>
  <c r="B4384" i="2"/>
  <c r="C4384" i="2"/>
  <c r="L4384" i="2" s="1"/>
  <c r="D4384" i="2"/>
  <c r="E4384" i="2"/>
  <c r="F4384" i="2"/>
  <c r="G4384" i="2"/>
  <c r="A4385" i="2"/>
  <c r="B4385" i="2"/>
  <c r="C4385" i="2"/>
  <c r="D4385" i="2"/>
  <c r="E4385" i="2"/>
  <c r="F4385" i="2"/>
  <c r="G4385" i="2"/>
  <c r="A4386" i="2"/>
  <c r="B4386" i="2"/>
  <c r="C4386" i="2"/>
  <c r="L4386" i="2" s="1"/>
  <c r="D4386" i="2"/>
  <c r="E4386" i="2"/>
  <c r="F4386" i="2"/>
  <c r="G4386" i="2"/>
  <c r="A4387" i="2"/>
  <c r="B4387" i="2"/>
  <c r="C4387" i="2"/>
  <c r="D4387" i="2"/>
  <c r="E4387" i="2"/>
  <c r="F4387" i="2"/>
  <c r="G4387" i="2"/>
  <c r="A4388" i="2"/>
  <c r="B4388" i="2"/>
  <c r="J4388" i="2" s="1"/>
  <c r="C4388" i="2"/>
  <c r="D4388" i="2"/>
  <c r="E4388" i="2"/>
  <c r="F4388" i="2"/>
  <c r="G4388" i="2"/>
  <c r="A4389" i="2"/>
  <c r="B4389" i="2"/>
  <c r="C4389" i="2"/>
  <c r="D4389" i="2"/>
  <c r="E4389" i="2"/>
  <c r="F4389" i="2"/>
  <c r="G4389" i="2"/>
  <c r="A4390" i="2"/>
  <c r="B4390" i="2"/>
  <c r="J4390" i="2" s="1"/>
  <c r="C4390" i="2"/>
  <c r="L4390" i="2" s="1"/>
  <c r="D4390" i="2"/>
  <c r="E4390" i="2"/>
  <c r="F4390" i="2"/>
  <c r="G4390" i="2"/>
  <c r="A4391" i="2"/>
  <c r="B4391" i="2"/>
  <c r="C4391" i="2"/>
  <c r="L4391" i="2" s="1"/>
  <c r="D4391" i="2"/>
  <c r="E4391" i="2"/>
  <c r="F4391" i="2"/>
  <c r="G4391" i="2"/>
  <c r="A4392" i="2"/>
  <c r="B4392" i="2"/>
  <c r="C4392" i="2"/>
  <c r="L4392" i="2" s="1"/>
  <c r="D4392" i="2"/>
  <c r="E4392" i="2"/>
  <c r="F4392" i="2"/>
  <c r="G4392" i="2"/>
  <c r="A4393" i="2"/>
  <c r="B4393" i="2"/>
  <c r="C4393" i="2"/>
  <c r="D4393" i="2"/>
  <c r="E4393" i="2"/>
  <c r="F4393" i="2"/>
  <c r="G4393" i="2"/>
  <c r="A4394" i="2"/>
  <c r="B4394" i="2"/>
  <c r="C4394" i="2"/>
  <c r="L4394" i="2" s="1"/>
  <c r="D4394" i="2"/>
  <c r="E4394" i="2"/>
  <c r="F4394" i="2"/>
  <c r="G4394" i="2"/>
  <c r="A4395" i="2"/>
  <c r="B4395" i="2"/>
  <c r="C4395" i="2"/>
  <c r="D4395" i="2"/>
  <c r="E4395" i="2"/>
  <c r="F4395" i="2"/>
  <c r="G4395" i="2"/>
  <c r="A4396" i="2"/>
  <c r="B4396" i="2"/>
  <c r="C4396" i="2"/>
  <c r="D4396" i="2"/>
  <c r="E4396" i="2"/>
  <c r="F4396" i="2"/>
  <c r="G4396" i="2"/>
  <c r="A4397" i="2"/>
  <c r="B4397" i="2"/>
  <c r="C4397" i="2"/>
  <c r="D4397" i="2"/>
  <c r="E4397" i="2"/>
  <c r="F4397" i="2"/>
  <c r="G4397" i="2"/>
  <c r="A4398" i="2"/>
  <c r="B4398" i="2"/>
  <c r="C4398" i="2"/>
  <c r="L4398" i="2" s="1"/>
  <c r="D4398" i="2"/>
  <c r="E4398" i="2"/>
  <c r="F4398" i="2"/>
  <c r="G4398" i="2"/>
  <c r="A4399" i="2"/>
  <c r="B4399" i="2"/>
  <c r="C4399" i="2"/>
  <c r="L4399" i="2" s="1"/>
  <c r="D4399" i="2"/>
  <c r="E4399" i="2"/>
  <c r="F4399" i="2"/>
  <c r="G4399" i="2"/>
  <c r="A4400" i="2"/>
  <c r="B4400" i="2"/>
  <c r="C4400" i="2"/>
  <c r="L4400" i="2" s="1"/>
  <c r="D4400" i="2"/>
  <c r="E4400" i="2"/>
  <c r="F4400" i="2"/>
  <c r="G4400" i="2"/>
  <c r="A4401" i="2"/>
  <c r="B4401" i="2"/>
  <c r="C4401" i="2"/>
  <c r="D4401" i="2"/>
  <c r="E4401" i="2"/>
  <c r="F4401" i="2"/>
  <c r="G4401" i="2"/>
  <c r="A4402" i="2"/>
  <c r="B4402" i="2"/>
  <c r="C4402" i="2"/>
  <c r="L4402" i="2" s="1"/>
  <c r="D4402" i="2"/>
  <c r="E4402" i="2"/>
  <c r="F4402" i="2"/>
  <c r="G4402" i="2"/>
  <c r="A4403" i="2"/>
  <c r="B4403" i="2"/>
  <c r="C4403" i="2"/>
  <c r="D4403" i="2"/>
  <c r="E4403" i="2"/>
  <c r="F4403" i="2"/>
  <c r="G4403" i="2"/>
  <c r="A4404" i="2"/>
  <c r="B4404" i="2"/>
  <c r="J4404" i="2" s="1"/>
  <c r="C4404" i="2"/>
  <c r="D4404" i="2"/>
  <c r="E4404" i="2"/>
  <c r="F4404" i="2"/>
  <c r="G4404" i="2"/>
  <c r="A4405" i="2"/>
  <c r="B4405" i="2"/>
  <c r="C4405" i="2"/>
  <c r="D4405" i="2"/>
  <c r="E4405" i="2"/>
  <c r="F4405" i="2"/>
  <c r="G4405" i="2"/>
  <c r="A4406" i="2"/>
  <c r="B4406" i="2"/>
  <c r="C4406" i="2"/>
  <c r="L4406" i="2" s="1"/>
  <c r="D4406" i="2"/>
  <c r="E4406" i="2"/>
  <c r="F4406" i="2"/>
  <c r="G4406" i="2"/>
  <c r="A4407" i="2"/>
  <c r="B4407" i="2"/>
  <c r="C4407" i="2"/>
  <c r="L4407" i="2" s="1"/>
  <c r="D4407" i="2"/>
  <c r="E4407" i="2"/>
  <c r="F4407" i="2"/>
  <c r="G4407" i="2"/>
  <c r="A4408" i="2"/>
  <c r="B4408" i="2"/>
  <c r="C4408" i="2"/>
  <c r="L4408" i="2" s="1"/>
  <c r="D4408" i="2"/>
  <c r="E4408" i="2"/>
  <c r="F4408" i="2"/>
  <c r="G4408" i="2"/>
  <c r="A4409" i="2"/>
  <c r="B4409" i="2"/>
  <c r="C4409" i="2"/>
  <c r="D4409" i="2"/>
  <c r="E4409" i="2"/>
  <c r="F4409" i="2"/>
  <c r="G4409" i="2"/>
  <c r="A4410" i="2"/>
  <c r="B4410" i="2"/>
  <c r="J4410" i="2" s="1"/>
  <c r="C4410" i="2"/>
  <c r="L4410" i="2" s="1"/>
  <c r="D4410" i="2"/>
  <c r="E4410" i="2"/>
  <c r="F4410" i="2"/>
  <c r="G4410" i="2"/>
  <c r="A4411" i="2"/>
  <c r="B4411" i="2"/>
  <c r="C4411" i="2"/>
  <c r="D4411" i="2"/>
  <c r="E4411" i="2"/>
  <c r="F4411" i="2"/>
  <c r="G4411" i="2"/>
  <c r="A4412" i="2"/>
  <c r="B4412" i="2"/>
  <c r="C4412" i="2"/>
  <c r="D4412" i="2"/>
  <c r="E4412" i="2"/>
  <c r="F4412" i="2"/>
  <c r="G4412" i="2"/>
  <c r="A4413" i="2"/>
  <c r="B4413" i="2"/>
  <c r="C4413" i="2"/>
  <c r="D4413" i="2"/>
  <c r="E4413" i="2"/>
  <c r="F4413" i="2"/>
  <c r="G4413" i="2"/>
  <c r="A4414" i="2"/>
  <c r="B4414" i="2"/>
  <c r="C4414" i="2"/>
  <c r="L4414" i="2" s="1"/>
  <c r="D4414" i="2"/>
  <c r="E4414" i="2"/>
  <c r="F4414" i="2"/>
  <c r="G4414" i="2"/>
  <c r="A4415" i="2"/>
  <c r="B4415" i="2"/>
  <c r="C4415" i="2"/>
  <c r="L4415" i="2" s="1"/>
  <c r="D4415" i="2"/>
  <c r="E4415" i="2"/>
  <c r="F4415" i="2"/>
  <c r="G4415" i="2"/>
  <c r="A4416" i="2"/>
  <c r="B4416" i="2"/>
  <c r="C4416" i="2"/>
  <c r="L4416" i="2" s="1"/>
  <c r="D4416" i="2"/>
  <c r="E4416" i="2"/>
  <c r="F4416" i="2"/>
  <c r="G4416" i="2"/>
  <c r="A4417" i="2"/>
  <c r="B4417" i="2"/>
  <c r="C4417" i="2"/>
  <c r="D4417" i="2"/>
  <c r="E4417" i="2"/>
  <c r="F4417" i="2"/>
  <c r="G4417" i="2"/>
  <c r="A4418" i="2"/>
  <c r="B4418" i="2"/>
  <c r="J4418" i="2" s="1"/>
  <c r="C4418" i="2"/>
  <c r="L4418" i="2" s="1"/>
  <c r="D4418" i="2"/>
  <c r="E4418" i="2"/>
  <c r="F4418" i="2"/>
  <c r="G4418" i="2"/>
  <c r="A4419" i="2"/>
  <c r="B4419" i="2"/>
  <c r="J4419" i="2" s="1"/>
  <c r="C4419" i="2"/>
  <c r="D4419" i="2"/>
  <c r="E4419" i="2"/>
  <c r="F4419" i="2"/>
  <c r="G4419" i="2"/>
  <c r="A4420" i="2"/>
  <c r="B4420" i="2"/>
  <c r="C4420" i="2"/>
  <c r="D4420" i="2"/>
  <c r="E4420" i="2"/>
  <c r="F4420" i="2"/>
  <c r="G4420" i="2"/>
  <c r="A4421" i="2"/>
  <c r="B4421" i="2"/>
  <c r="C4421" i="2"/>
  <c r="D4421" i="2"/>
  <c r="E4421" i="2"/>
  <c r="F4421" i="2"/>
  <c r="G4421" i="2"/>
  <c r="A4422" i="2"/>
  <c r="B4422" i="2"/>
  <c r="J4422" i="2" s="1"/>
  <c r="C4422" i="2"/>
  <c r="L4422" i="2" s="1"/>
  <c r="D4422" i="2"/>
  <c r="E4422" i="2"/>
  <c r="F4422" i="2"/>
  <c r="G4422" i="2"/>
  <c r="A4423" i="2"/>
  <c r="B4423" i="2"/>
  <c r="C4423" i="2"/>
  <c r="L4423" i="2" s="1"/>
  <c r="D4423" i="2"/>
  <c r="E4423" i="2"/>
  <c r="F4423" i="2"/>
  <c r="G4423" i="2"/>
  <c r="A4424" i="2"/>
  <c r="B4424" i="2"/>
  <c r="C4424" i="2"/>
  <c r="L4424" i="2" s="1"/>
  <c r="D4424" i="2"/>
  <c r="E4424" i="2"/>
  <c r="F4424" i="2"/>
  <c r="G4424" i="2"/>
  <c r="A4425" i="2"/>
  <c r="B4425" i="2"/>
  <c r="C4425" i="2"/>
  <c r="D4425" i="2"/>
  <c r="E4425" i="2"/>
  <c r="F4425" i="2"/>
  <c r="G4425" i="2"/>
  <c r="A4426" i="2"/>
  <c r="B4426" i="2"/>
  <c r="C4426" i="2"/>
  <c r="L4426" i="2" s="1"/>
  <c r="D4426" i="2"/>
  <c r="E4426" i="2"/>
  <c r="F4426" i="2"/>
  <c r="G4426" i="2"/>
  <c r="A4427" i="2"/>
  <c r="B4427" i="2"/>
  <c r="C4427" i="2"/>
  <c r="D4427" i="2"/>
  <c r="E4427" i="2"/>
  <c r="F4427" i="2"/>
  <c r="G4427" i="2"/>
  <c r="A4428" i="2"/>
  <c r="B4428" i="2"/>
  <c r="C4428" i="2"/>
  <c r="D4428" i="2"/>
  <c r="E4428" i="2"/>
  <c r="F4428" i="2"/>
  <c r="G4428" i="2"/>
  <c r="A4429" i="2"/>
  <c r="B4429" i="2"/>
  <c r="C4429" i="2"/>
  <c r="D4429" i="2"/>
  <c r="E4429" i="2"/>
  <c r="F4429" i="2"/>
  <c r="G4429" i="2"/>
  <c r="A4430" i="2"/>
  <c r="B4430" i="2"/>
  <c r="C4430" i="2"/>
  <c r="L4430" i="2" s="1"/>
  <c r="D4430" i="2"/>
  <c r="E4430" i="2"/>
  <c r="F4430" i="2"/>
  <c r="G4430" i="2"/>
  <c r="A4431" i="2"/>
  <c r="B4431" i="2"/>
  <c r="C4431" i="2"/>
  <c r="L4431" i="2" s="1"/>
  <c r="D4431" i="2"/>
  <c r="E4431" i="2"/>
  <c r="F4431" i="2"/>
  <c r="G4431" i="2"/>
  <c r="A4432" i="2"/>
  <c r="B4432" i="2"/>
  <c r="C4432" i="2"/>
  <c r="L4432" i="2" s="1"/>
  <c r="D4432" i="2"/>
  <c r="E4432" i="2"/>
  <c r="F4432" i="2"/>
  <c r="G4432" i="2"/>
  <c r="A4433" i="2"/>
  <c r="B4433" i="2"/>
  <c r="C4433" i="2"/>
  <c r="D4433" i="2"/>
  <c r="E4433" i="2"/>
  <c r="F4433" i="2"/>
  <c r="G4433" i="2"/>
  <c r="A4434" i="2"/>
  <c r="B4434" i="2"/>
  <c r="C4434" i="2"/>
  <c r="L4434" i="2" s="1"/>
  <c r="D4434" i="2"/>
  <c r="E4434" i="2"/>
  <c r="F4434" i="2"/>
  <c r="G4434" i="2"/>
  <c r="A4435" i="2"/>
  <c r="B4435" i="2"/>
  <c r="C4435" i="2"/>
  <c r="D4435" i="2"/>
  <c r="E4435" i="2"/>
  <c r="F4435" i="2"/>
  <c r="G4435" i="2"/>
  <c r="A4436" i="2"/>
  <c r="B4436" i="2"/>
  <c r="C4436" i="2"/>
  <c r="D4436" i="2"/>
  <c r="E4436" i="2"/>
  <c r="F4436" i="2"/>
  <c r="G4436" i="2"/>
  <c r="A4437" i="2"/>
  <c r="B4437" i="2"/>
  <c r="C4437" i="2"/>
  <c r="D4437" i="2"/>
  <c r="E4437" i="2"/>
  <c r="F4437" i="2"/>
  <c r="G4437" i="2"/>
  <c r="A4438" i="2"/>
  <c r="B4438" i="2"/>
  <c r="C4438" i="2"/>
  <c r="L4438" i="2" s="1"/>
  <c r="D4438" i="2"/>
  <c r="E4438" i="2"/>
  <c r="F4438" i="2"/>
  <c r="G4438" i="2"/>
  <c r="A4439" i="2"/>
  <c r="B4439" i="2"/>
  <c r="J4439" i="2" s="1"/>
  <c r="C4439" i="2"/>
  <c r="L4439" i="2" s="1"/>
  <c r="D4439" i="2"/>
  <c r="E4439" i="2"/>
  <c r="F4439" i="2"/>
  <c r="G4439" i="2"/>
  <c r="A4440" i="2"/>
  <c r="B4440" i="2"/>
  <c r="C4440" i="2"/>
  <c r="L4440" i="2" s="1"/>
  <c r="D4440" i="2"/>
  <c r="E4440" i="2"/>
  <c r="F4440" i="2"/>
  <c r="G4440" i="2"/>
  <c r="A4441" i="2"/>
  <c r="B4441" i="2"/>
  <c r="C4441" i="2"/>
  <c r="D4441" i="2"/>
  <c r="E4441" i="2"/>
  <c r="F4441" i="2"/>
  <c r="G4441" i="2"/>
  <c r="A4442" i="2"/>
  <c r="B4442" i="2"/>
  <c r="J4442" i="2" s="1"/>
  <c r="C4442" i="2"/>
  <c r="L4442" i="2" s="1"/>
  <c r="D4442" i="2"/>
  <c r="E4442" i="2"/>
  <c r="F4442" i="2"/>
  <c r="G4442" i="2"/>
  <c r="A4443" i="2"/>
  <c r="B4443" i="2"/>
  <c r="C4443" i="2"/>
  <c r="D4443" i="2"/>
  <c r="E4443" i="2"/>
  <c r="F4443" i="2"/>
  <c r="G4443" i="2"/>
  <c r="A4444" i="2"/>
  <c r="B4444" i="2"/>
  <c r="C4444" i="2"/>
  <c r="D4444" i="2"/>
  <c r="E4444" i="2"/>
  <c r="F4444" i="2"/>
  <c r="G4444" i="2"/>
  <c r="A4445" i="2"/>
  <c r="B4445" i="2"/>
  <c r="C4445" i="2"/>
  <c r="D4445" i="2"/>
  <c r="E4445" i="2"/>
  <c r="F4445" i="2"/>
  <c r="G4445" i="2"/>
  <c r="A4446" i="2"/>
  <c r="B4446" i="2"/>
  <c r="C4446" i="2"/>
  <c r="L4446" i="2" s="1"/>
  <c r="D4446" i="2"/>
  <c r="E4446" i="2"/>
  <c r="F4446" i="2"/>
  <c r="G4446" i="2"/>
  <c r="A4447" i="2"/>
  <c r="B4447" i="2"/>
  <c r="C4447" i="2"/>
  <c r="L4447" i="2" s="1"/>
  <c r="D4447" i="2"/>
  <c r="E4447" i="2"/>
  <c r="F4447" i="2"/>
  <c r="G4447" i="2"/>
  <c r="A4448" i="2"/>
  <c r="B4448" i="2"/>
  <c r="C4448" i="2"/>
  <c r="L4448" i="2" s="1"/>
  <c r="D4448" i="2"/>
  <c r="E4448" i="2"/>
  <c r="F4448" i="2"/>
  <c r="G4448" i="2"/>
  <c r="A4449" i="2"/>
  <c r="B4449" i="2"/>
  <c r="C4449" i="2"/>
  <c r="D4449" i="2"/>
  <c r="E4449" i="2"/>
  <c r="F4449" i="2"/>
  <c r="G4449" i="2"/>
  <c r="A4450" i="2"/>
  <c r="B4450" i="2"/>
  <c r="C4450" i="2"/>
  <c r="L4450" i="2" s="1"/>
  <c r="D4450" i="2"/>
  <c r="E4450" i="2"/>
  <c r="F4450" i="2"/>
  <c r="G4450" i="2"/>
  <c r="A4451" i="2"/>
  <c r="B4451" i="2"/>
  <c r="C4451" i="2"/>
  <c r="D4451" i="2"/>
  <c r="E4451" i="2"/>
  <c r="F4451" i="2"/>
  <c r="G4451" i="2"/>
  <c r="A4452" i="2"/>
  <c r="B4452" i="2"/>
  <c r="C4452" i="2"/>
  <c r="D4452" i="2"/>
  <c r="E4452" i="2"/>
  <c r="F4452" i="2"/>
  <c r="G4452" i="2"/>
  <c r="A4453" i="2"/>
  <c r="B4453" i="2"/>
  <c r="C4453" i="2"/>
  <c r="D4453" i="2"/>
  <c r="E4453" i="2"/>
  <c r="F4453" i="2"/>
  <c r="G4453" i="2"/>
  <c r="A4454" i="2"/>
  <c r="B4454" i="2"/>
  <c r="C4454" i="2"/>
  <c r="L4454" i="2" s="1"/>
  <c r="D4454" i="2"/>
  <c r="E4454" i="2"/>
  <c r="F4454" i="2"/>
  <c r="G4454" i="2"/>
  <c r="A4455" i="2"/>
  <c r="B4455" i="2"/>
  <c r="C4455" i="2"/>
  <c r="L4455" i="2" s="1"/>
  <c r="D4455" i="2"/>
  <c r="E4455" i="2"/>
  <c r="F4455" i="2"/>
  <c r="G4455" i="2"/>
  <c r="A4456" i="2"/>
  <c r="B4456" i="2"/>
  <c r="C4456" i="2"/>
  <c r="L4456" i="2" s="1"/>
  <c r="D4456" i="2"/>
  <c r="E4456" i="2"/>
  <c r="F4456" i="2"/>
  <c r="G4456" i="2"/>
  <c r="A4457" i="2"/>
  <c r="B4457" i="2"/>
  <c r="C4457" i="2"/>
  <c r="D4457" i="2"/>
  <c r="E4457" i="2"/>
  <c r="F4457" i="2"/>
  <c r="G4457" i="2"/>
  <c r="A4458" i="2"/>
  <c r="B4458" i="2"/>
  <c r="C4458" i="2"/>
  <c r="L4458" i="2" s="1"/>
  <c r="D4458" i="2"/>
  <c r="E4458" i="2"/>
  <c r="F4458" i="2"/>
  <c r="G4458" i="2"/>
  <c r="A4459" i="2"/>
  <c r="B4459" i="2"/>
  <c r="J4459" i="2" s="1"/>
  <c r="C4459" i="2"/>
  <c r="D4459" i="2"/>
  <c r="E4459" i="2"/>
  <c r="F4459" i="2"/>
  <c r="G4459" i="2"/>
  <c r="A4460" i="2"/>
  <c r="B4460" i="2"/>
  <c r="C4460" i="2"/>
  <c r="D4460" i="2"/>
  <c r="E4460" i="2"/>
  <c r="F4460" i="2"/>
  <c r="G4460" i="2"/>
  <c r="A4461" i="2"/>
  <c r="B4461" i="2"/>
  <c r="C4461" i="2"/>
  <c r="D4461" i="2"/>
  <c r="E4461" i="2"/>
  <c r="F4461" i="2"/>
  <c r="G4461" i="2"/>
  <c r="A4462" i="2"/>
  <c r="B4462" i="2"/>
  <c r="C4462" i="2"/>
  <c r="L4462" i="2" s="1"/>
  <c r="D4462" i="2"/>
  <c r="E4462" i="2"/>
  <c r="F4462" i="2"/>
  <c r="G4462" i="2"/>
  <c r="A4463" i="2"/>
  <c r="B4463" i="2"/>
  <c r="C4463" i="2"/>
  <c r="L4463" i="2" s="1"/>
  <c r="D4463" i="2"/>
  <c r="E4463" i="2"/>
  <c r="F4463" i="2"/>
  <c r="G4463" i="2"/>
  <c r="A4464" i="2"/>
  <c r="B4464" i="2"/>
  <c r="C4464" i="2"/>
  <c r="L4464" i="2" s="1"/>
  <c r="D4464" i="2"/>
  <c r="E4464" i="2"/>
  <c r="F4464" i="2"/>
  <c r="G4464" i="2"/>
  <c r="A4465" i="2"/>
  <c r="B4465" i="2"/>
  <c r="C4465" i="2"/>
  <c r="D4465" i="2"/>
  <c r="E4465" i="2"/>
  <c r="F4465" i="2"/>
  <c r="G4465" i="2"/>
  <c r="A4466" i="2"/>
  <c r="B4466" i="2"/>
  <c r="C4466" i="2"/>
  <c r="L4466" i="2" s="1"/>
  <c r="D4466" i="2"/>
  <c r="E4466" i="2"/>
  <c r="F4466" i="2"/>
  <c r="G4466" i="2"/>
  <c r="A4467" i="2"/>
  <c r="B4467" i="2"/>
  <c r="C4467" i="2"/>
  <c r="D4467" i="2"/>
  <c r="E4467" i="2"/>
  <c r="F4467" i="2"/>
  <c r="G4467" i="2"/>
  <c r="A4468" i="2"/>
  <c r="B4468" i="2"/>
  <c r="J4468" i="2" s="1"/>
  <c r="C4468" i="2"/>
  <c r="D4468" i="2"/>
  <c r="E4468" i="2"/>
  <c r="F4468" i="2"/>
  <c r="G4468" i="2"/>
  <c r="A4469" i="2"/>
  <c r="B4469" i="2"/>
  <c r="C4469" i="2"/>
  <c r="D4469" i="2"/>
  <c r="E4469" i="2"/>
  <c r="F4469" i="2"/>
  <c r="G4469" i="2"/>
  <c r="A4470" i="2"/>
  <c r="B4470" i="2"/>
  <c r="C4470" i="2"/>
  <c r="L4470" i="2" s="1"/>
  <c r="D4470" i="2"/>
  <c r="E4470" i="2"/>
  <c r="F4470" i="2"/>
  <c r="G4470" i="2"/>
  <c r="A4471" i="2"/>
  <c r="B4471" i="2"/>
  <c r="C4471" i="2"/>
  <c r="L4471" i="2" s="1"/>
  <c r="D4471" i="2"/>
  <c r="E4471" i="2"/>
  <c r="F4471" i="2"/>
  <c r="G4471" i="2"/>
  <c r="A4472" i="2"/>
  <c r="B4472" i="2"/>
  <c r="C4472" i="2"/>
  <c r="L4472" i="2" s="1"/>
  <c r="D4472" i="2"/>
  <c r="E4472" i="2"/>
  <c r="F4472" i="2"/>
  <c r="G4472" i="2"/>
  <c r="A4473" i="2"/>
  <c r="B4473" i="2"/>
  <c r="C4473" i="2"/>
  <c r="D4473" i="2"/>
  <c r="E4473" i="2"/>
  <c r="F4473" i="2"/>
  <c r="G4473" i="2"/>
  <c r="A4474" i="2"/>
  <c r="B4474" i="2"/>
  <c r="C4474" i="2"/>
  <c r="L4474" i="2" s="1"/>
  <c r="D4474" i="2"/>
  <c r="E4474" i="2"/>
  <c r="F4474" i="2"/>
  <c r="G4474" i="2"/>
  <c r="A4475" i="2"/>
  <c r="B4475" i="2"/>
  <c r="C4475" i="2"/>
  <c r="D4475" i="2"/>
  <c r="E4475" i="2"/>
  <c r="F4475" i="2"/>
  <c r="G4475" i="2"/>
  <c r="A4476" i="2"/>
  <c r="B4476" i="2"/>
  <c r="C4476" i="2"/>
  <c r="D4476" i="2"/>
  <c r="E4476" i="2"/>
  <c r="F4476" i="2"/>
  <c r="G4476" i="2"/>
  <c r="A4477" i="2"/>
  <c r="B4477" i="2"/>
  <c r="C4477" i="2"/>
  <c r="D4477" i="2"/>
  <c r="E4477" i="2"/>
  <c r="F4477" i="2"/>
  <c r="G4477" i="2"/>
  <c r="A4478" i="2"/>
  <c r="B4478" i="2"/>
  <c r="J4478" i="2" s="1"/>
  <c r="C4478" i="2"/>
  <c r="L4478" i="2" s="1"/>
  <c r="D4478" i="2"/>
  <c r="E4478" i="2"/>
  <c r="F4478" i="2"/>
  <c r="G4478" i="2"/>
  <c r="A4479" i="2"/>
  <c r="B4479" i="2"/>
  <c r="C4479" i="2"/>
  <c r="L4479" i="2" s="1"/>
  <c r="D4479" i="2"/>
  <c r="E4479" i="2"/>
  <c r="F4479" i="2"/>
  <c r="G4479" i="2"/>
  <c r="A4480" i="2"/>
  <c r="B4480" i="2"/>
  <c r="C4480" i="2"/>
  <c r="L4480" i="2" s="1"/>
  <c r="D4480" i="2"/>
  <c r="E4480" i="2"/>
  <c r="F4480" i="2"/>
  <c r="G4480" i="2"/>
  <c r="A4481" i="2"/>
  <c r="B4481" i="2"/>
  <c r="J4481" i="2" s="1"/>
  <c r="C4481" i="2"/>
  <c r="D4481" i="2"/>
  <c r="E4481" i="2"/>
  <c r="F4481" i="2"/>
  <c r="G4481" i="2"/>
  <c r="A4482" i="2"/>
  <c r="B4482" i="2"/>
  <c r="H4482" i="2" s="1" a="1"/>
  <c r="H4482" i="2" s="1"/>
  <c r="C4482" i="2"/>
  <c r="L4482" i="2" s="1"/>
  <c r="D4482" i="2"/>
  <c r="E4482" i="2"/>
  <c r="F4482" i="2"/>
  <c r="G4482" i="2"/>
  <c r="A4483" i="2"/>
  <c r="B4483" i="2"/>
  <c r="C4483" i="2"/>
  <c r="D4483" i="2"/>
  <c r="E4483" i="2"/>
  <c r="F4483" i="2"/>
  <c r="G4483" i="2"/>
  <c r="A4484" i="2"/>
  <c r="B4484" i="2"/>
  <c r="C4484" i="2"/>
  <c r="D4484" i="2"/>
  <c r="E4484" i="2"/>
  <c r="F4484" i="2"/>
  <c r="G4484" i="2"/>
  <c r="A4485" i="2"/>
  <c r="B4485" i="2"/>
  <c r="C4485" i="2"/>
  <c r="D4485" i="2"/>
  <c r="E4485" i="2"/>
  <c r="F4485" i="2"/>
  <c r="G4485" i="2"/>
  <c r="A4486" i="2"/>
  <c r="B4486" i="2"/>
  <c r="J4486" i="2" s="1"/>
  <c r="C4486" i="2"/>
  <c r="L4486" i="2" s="1"/>
  <c r="D4486" i="2"/>
  <c r="E4486" i="2"/>
  <c r="F4486" i="2"/>
  <c r="G4486" i="2"/>
  <c r="A4487" i="2"/>
  <c r="B4487" i="2"/>
  <c r="C4487" i="2"/>
  <c r="L4487" i="2" s="1"/>
  <c r="D4487" i="2"/>
  <c r="E4487" i="2"/>
  <c r="F4487" i="2"/>
  <c r="G4487" i="2"/>
  <c r="A4488" i="2"/>
  <c r="B4488" i="2"/>
  <c r="C4488" i="2"/>
  <c r="L4488" i="2" s="1"/>
  <c r="D4488" i="2"/>
  <c r="E4488" i="2"/>
  <c r="F4488" i="2"/>
  <c r="G4488" i="2"/>
  <c r="A4489" i="2"/>
  <c r="B4489" i="2"/>
  <c r="C4489" i="2"/>
  <c r="D4489" i="2"/>
  <c r="E4489" i="2"/>
  <c r="F4489" i="2"/>
  <c r="G4489" i="2"/>
  <c r="A4490" i="2"/>
  <c r="B4490" i="2"/>
  <c r="C4490" i="2"/>
  <c r="L4490" i="2" s="1"/>
  <c r="D4490" i="2"/>
  <c r="E4490" i="2"/>
  <c r="F4490" i="2"/>
  <c r="G4490" i="2"/>
  <c r="A4491" i="2"/>
  <c r="B4491" i="2"/>
  <c r="J4491" i="2" s="1"/>
  <c r="C4491" i="2"/>
  <c r="D4491" i="2"/>
  <c r="E4491" i="2"/>
  <c r="F4491" i="2"/>
  <c r="G4491" i="2"/>
  <c r="A4492" i="2"/>
  <c r="B4492" i="2"/>
  <c r="C4492" i="2"/>
  <c r="D4492" i="2"/>
  <c r="E4492" i="2"/>
  <c r="F4492" i="2"/>
  <c r="G4492" i="2"/>
  <c r="A4493" i="2"/>
  <c r="B4493" i="2"/>
  <c r="C4493" i="2"/>
  <c r="D4493" i="2"/>
  <c r="E4493" i="2"/>
  <c r="F4493" i="2"/>
  <c r="G4493" i="2"/>
  <c r="A4494" i="2"/>
  <c r="B4494" i="2"/>
  <c r="C4494" i="2"/>
  <c r="L4494" i="2" s="1"/>
  <c r="D4494" i="2"/>
  <c r="E4494" i="2"/>
  <c r="F4494" i="2"/>
  <c r="G4494" i="2"/>
  <c r="A4495" i="2"/>
  <c r="B4495" i="2"/>
  <c r="C4495" i="2"/>
  <c r="L4495" i="2" s="1"/>
  <c r="D4495" i="2"/>
  <c r="E4495" i="2"/>
  <c r="F4495" i="2"/>
  <c r="G4495" i="2"/>
  <c r="A4496" i="2"/>
  <c r="B4496" i="2"/>
  <c r="C4496" i="2"/>
  <c r="L4496" i="2" s="1"/>
  <c r="D4496" i="2"/>
  <c r="E4496" i="2"/>
  <c r="F4496" i="2"/>
  <c r="G4496" i="2"/>
  <c r="A4497" i="2"/>
  <c r="B4497" i="2"/>
  <c r="C4497" i="2"/>
  <c r="D4497" i="2"/>
  <c r="E4497" i="2"/>
  <c r="F4497" i="2"/>
  <c r="G4497" i="2"/>
  <c r="A4498" i="2"/>
  <c r="B4498" i="2"/>
  <c r="C4498" i="2"/>
  <c r="L4498" i="2" s="1"/>
  <c r="D4498" i="2"/>
  <c r="E4498" i="2"/>
  <c r="F4498" i="2"/>
  <c r="G4498" i="2"/>
  <c r="A4499" i="2"/>
  <c r="B4499" i="2"/>
  <c r="C4499" i="2"/>
  <c r="D4499" i="2"/>
  <c r="E4499" i="2"/>
  <c r="F4499" i="2"/>
  <c r="G4499" i="2"/>
  <c r="A4500" i="2"/>
  <c r="B4500" i="2"/>
  <c r="C4500" i="2"/>
  <c r="D4500" i="2"/>
  <c r="E4500" i="2"/>
  <c r="F4500" i="2"/>
  <c r="G4500" i="2"/>
  <c r="A4501" i="2"/>
  <c r="B4501" i="2"/>
  <c r="J4501" i="2" s="1"/>
  <c r="C4501" i="2"/>
  <c r="D4501" i="2"/>
  <c r="E4501" i="2"/>
  <c r="F4501" i="2"/>
  <c r="G4501" i="2"/>
  <c r="A4502" i="2"/>
  <c r="B4502" i="2"/>
  <c r="C4502" i="2"/>
  <c r="L4502" i="2" s="1"/>
  <c r="D4502" i="2"/>
  <c r="E4502" i="2"/>
  <c r="F4502" i="2"/>
  <c r="G4502" i="2"/>
  <c r="A4503" i="2"/>
  <c r="B4503" i="2"/>
  <c r="C4503" i="2"/>
  <c r="L4503" i="2" s="1"/>
  <c r="D4503" i="2"/>
  <c r="E4503" i="2"/>
  <c r="F4503" i="2"/>
  <c r="G4503" i="2"/>
  <c r="A4504" i="2"/>
  <c r="B4504" i="2"/>
  <c r="C4504" i="2"/>
  <c r="L4504" i="2" s="1"/>
  <c r="D4504" i="2"/>
  <c r="E4504" i="2"/>
  <c r="F4504" i="2"/>
  <c r="G4504" i="2"/>
  <c r="A4505" i="2"/>
  <c r="B4505" i="2"/>
  <c r="C4505" i="2"/>
  <c r="D4505" i="2"/>
  <c r="E4505" i="2"/>
  <c r="F4505" i="2"/>
  <c r="G4505" i="2"/>
  <c r="A4506" i="2"/>
  <c r="B4506" i="2"/>
  <c r="C4506" i="2"/>
  <c r="L4506" i="2" s="1"/>
  <c r="D4506" i="2"/>
  <c r="E4506" i="2"/>
  <c r="F4506" i="2"/>
  <c r="G4506" i="2"/>
  <c r="A4507" i="2"/>
  <c r="B4507" i="2"/>
  <c r="C4507" i="2"/>
  <c r="D4507" i="2"/>
  <c r="E4507" i="2"/>
  <c r="F4507" i="2"/>
  <c r="G4507" i="2"/>
  <c r="A4508" i="2"/>
  <c r="B4508" i="2"/>
  <c r="C4508" i="2"/>
  <c r="D4508" i="2"/>
  <c r="E4508" i="2"/>
  <c r="F4508" i="2"/>
  <c r="G4508" i="2"/>
  <c r="A4509" i="2"/>
  <c r="B4509" i="2"/>
  <c r="C4509" i="2"/>
  <c r="D4509" i="2"/>
  <c r="E4509" i="2"/>
  <c r="F4509" i="2"/>
  <c r="G4509" i="2"/>
  <c r="A4510" i="2"/>
  <c r="B4510" i="2"/>
  <c r="C4510" i="2"/>
  <c r="L4510" i="2" s="1"/>
  <c r="D4510" i="2"/>
  <c r="E4510" i="2"/>
  <c r="F4510" i="2"/>
  <c r="G4510" i="2"/>
  <c r="A4511" i="2"/>
  <c r="B4511" i="2"/>
  <c r="C4511" i="2"/>
  <c r="L4511" i="2" s="1"/>
  <c r="D4511" i="2"/>
  <c r="E4511" i="2"/>
  <c r="F4511" i="2"/>
  <c r="G4511" i="2"/>
  <c r="A4512" i="2"/>
  <c r="B4512" i="2"/>
  <c r="C4512" i="2"/>
  <c r="L4512" i="2" s="1"/>
  <c r="D4512" i="2"/>
  <c r="E4512" i="2"/>
  <c r="F4512" i="2"/>
  <c r="G4512" i="2"/>
  <c r="A4513" i="2"/>
  <c r="B4513" i="2"/>
  <c r="J4513" i="2" s="1"/>
  <c r="C4513" i="2"/>
  <c r="D4513" i="2"/>
  <c r="E4513" i="2"/>
  <c r="F4513" i="2"/>
  <c r="G4513" i="2"/>
  <c r="A4514" i="2"/>
  <c r="B4514" i="2"/>
  <c r="C4514" i="2"/>
  <c r="L4514" i="2" s="1"/>
  <c r="D4514" i="2"/>
  <c r="E4514" i="2"/>
  <c r="F4514" i="2"/>
  <c r="G4514" i="2"/>
  <c r="A4515" i="2"/>
  <c r="B4515" i="2"/>
  <c r="J4515" i="2" s="1"/>
  <c r="C4515" i="2"/>
  <c r="D4515" i="2"/>
  <c r="E4515" i="2"/>
  <c r="F4515" i="2"/>
  <c r="G4515" i="2"/>
  <c r="A4516" i="2"/>
  <c r="B4516" i="2"/>
  <c r="C4516" i="2"/>
  <c r="D4516" i="2"/>
  <c r="E4516" i="2"/>
  <c r="F4516" i="2"/>
  <c r="G4516" i="2"/>
  <c r="A4517" i="2"/>
  <c r="B4517" i="2"/>
  <c r="C4517" i="2"/>
  <c r="D4517" i="2"/>
  <c r="E4517" i="2"/>
  <c r="F4517" i="2"/>
  <c r="G4517" i="2"/>
  <c r="A4518" i="2"/>
  <c r="B4518" i="2"/>
  <c r="C4518" i="2"/>
  <c r="L4518" i="2" s="1"/>
  <c r="D4518" i="2"/>
  <c r="E4518" i="2"/>
  <c r="F4518" i="2"/>
  <c r="G4518" i="2"/>
  <c r="A4519" i="2"/>
  <c r="B4519" i="2"/>
  <c r="C4519" i="2"/>
  <c r="L4519" i="2" s="1"/>
  <c r="D4519" i="2"/>
  <c r="E4519" i="2"/>
  <c r="F4519" i="2"/>
  <c r="G4519" i="2"/>
  <c r="A4520" i="2"/>
  <c r="B4520" i="2"/>
  <c r="C4520" i="2"/>
  <c r="L4520" i="2" s="1"/>
  <c r="D4520" i="2"/>
  <c r="E4520" i="2"/>
  <c r="F4520" i="2"/>
  <c r="G4520" i="2"/>
  <c r="A4521" i="2"/>
  <c r="B4521" i="2"/>
  <c r="C4521" i="2"/>
  <c r="D4521" i="2"/>
  <c r="E4521" i="2"/>
  <c r="F4521" i="2"/>
  <c r="G4521" i="2"/>
  <c r="A4522" i="2"/>
  <c r="B4522" i="2"/>
  <c r="C4522" i="2"/>
  <c r="L4522" i="2" s="1"/>
  <c r="D4522" i="2"/>
  <c r="E4522" i="2"/>
  <c r="F4522" i="2"/>
  <c r="G4522" i="2"/>
  <c r="A4523" i="2"/>
  <c r="B4523" i="2"/>
  <c r="C4523" i="2"/>
  <c r="D4523" i="2"/>
  <c r="E4523" i="2"/>
  <c r="F4523" i="2"/>
  <c r="G4523" i="2"/>
  <c r="A4524" i="2"/>
  <c r="B4524" i="2"/>
  <c r="J4524" i="2" s="1"/>
  <c r="C4524" i="2"/>
  <c r="D4524" i="2"/>
  <c r="E4524" i="2"/>
  <c r="F4524" i="2"/>
  <c r="G4524" i="2"/>
  <c r="A4525" i="2"/>
  <c r="B4525" i="2"/>
  <c r="C4525" i="2"/>
  <c r="D4525" i="2"/>
  <c r="E4525" i="2"/>
  <c r="F4525" i="2"/>
  <c r="G4525" i="2"/>
  <c r="A4526" i="2"/>
  <c r="B4526" i="2"/>
  <c r="J4526" i="2" s="1"/>
  <c r="C4526" i="2"/>
  <c r="L4526" i="2" s="1"/>
  <c r="D4526" i="2"/>
  <c r="E4526" i="2"/>
  <c r="F4526" i="2"/>
  <c r="G4526" i="2"/>
  <c r="A4527" i="2"/>
  <c r="B4527" i="2"/>
  <c r="C4527" i="2"/>
  <c r="L4527" i="2" s="1"/>
  <c r="D4527" i="2"/>
  <c r="E4527" i="2"/>
  <c r="F4527" i="2"/>
  <c r="G4527" i="2"/>
  <c r="A4528" i="2"/>
  <c r="B4528" i="2"/>
  <c r="C4528" i="2"/>
  <c r="L4528" i="2" s="1"/>
  <c r="D4528" i="2"/>
  <c r="E4528" i="2"/>
  <c r="F4528" i="2"/>
  <c r="G4528" i="2"/>
  <c r="A4529" i="2"/>
  <c r="B4529" i="2"/>
  <c r="C4529" i="2"/>
  <c r="D4529" i="2"/>
  <c r="E4529" i="2"/>
  <c r="F4529" i="2"/>
  <c r="G4529" i="2"/>
  <c r="A4530" i="2"/>
  <c r="B4530" i="2"/>
  <c r="J4530" i="2" s="1"/>
  <c r="C4530" i="2"/>
  <c r="L4530" i="2" s="1"/>
  <c r="D4530" i="2"/>
  <c r="E4530" i="2"/>
  <c r="F4530" i="2"/>
  <c r="G4530" i="2"/>
  <c r="A4531" i="2"/>
  <c r="B4531" i="2"/>
  <c r="C4531" i="2"/>
  <c r="D4531" i="2"/>
  <c r="E4531" i="2"/>
  <c r="F4531" i="2"/>
  <c r="G4531" i="2"/>
  <c r="A4532" i="2"/>
  <c r="B4532" i="2"/>
  <c r="C4532" i="2"/>
  <c r="D4532" i="2"/>
  <c r="E4532" i="2"/>
  <c r="F4532" i="2"/>
  <c r="G4532" i="2"/>
  <c r="A4533" i="2"/>
  <c r="B4533" i="2"/>
  <c r="C4533" i="2"/>
  <c r="D4533" i="2"/>
  <c r="E4533" i="2"/>
  <c r="F4533" i="2"/>
  <c r="G4533" i="2"/>
  <c r="A4534" i="2"/>
  <c r="B4534" i="2"/>
  <c r="C4534" i="2"/>
  <c r="L4534" i="2" s="1"/>
  <c r="D4534" i="2"/>
  <c r="E4534" i="2"/>
  <c r="F4534" i="2"/>
  <c r="G4534" i="2"/>
  <c r="A4535" i="2"/>
  <c r="B4535" i="2"/>
  <c r="C4535" i="2"/>
  <c r="L4535" i="2" s="1"/>
  <c r="D4535" i="2"/>
  <c r="E4535" i="2"/>
  <c r="F4535" i="2"/>
  <c r="G4535" i="2"/>
  <c r="A4536" i="2"/>
  <c r="B4536" i="2"/>
  <c r="C4536" i="2"/>
  <c r="L4536" i="2" s="1"/>
  <c r="D4536" i="2"/>
  <c r="E4536" i="2"/>
  <c r="F4536" i="2"/>
  <c r="G4536" i="2"/>
  <c r="A4537" i="2"/>
  <c r="B4537" i="2"/>
  <c r="C4537" i="2"/>
  <c r="D4537" i="2"/>
  <c r="E4537" i="2"/>
  <c r="F4537" i="2"/>
  <c r="G4537" i="2"/>
  <c r="A4538" i="2"/>
  <c r="B4538" i="2"/>
  <c r="C4538" i="2"/>
  <c r="L4538" i="2" s="1"/>
  <c r="D4538" i="2"/>
  <c r="E4538" i="2"/>
  <c r="F4538" i="2"/>
  <c r="G4538" i="2"/>
  <c r="A4539" i="2"/>
  <c r="B4539" i="2"/>
  <c r="C4539" i="2"/>
  <c r="D4539" i="2"/>
  <c r="E4539" i="2"/>
  <c r="F4539" i="2"/>
  <c r="G4539" i="2"/>
  <c r="A4540" i="2"/>
  <c r="B4540" i="2"/>
  <c r="C4540" i="2"/>
  <c r="D4540" i="2"/>
  <c r="E4540" i="2"/>
  <c r="F4540" i="2"/>
  <c r="G4540" i="2"/>
  <c r="A4541" i="2"/>
  <c r="B4541" i="2"/>
  <c r="C4541" i="2"/>
  <c r="D4541" i="2"/>
  <c r="E4541" i="2"/>
  <c r="F4541" i="2"/>
  <c r="G4541" i="2"/>
  <c r="A4542" i="2"/>
  <c r="B4542" i="2"/>
  <c r="C4542" i="2"/>
  <c r="L4542" i="2" s="1"/>
  <c r="D4542" i="2"/>
  <c r="E4542" i="2"/>
  <c r="F4542" i="2"/>
  <c r="G4542" i="2"/>
  <c r="A4543" i="2"/>
  <c r="B4543" i="2"/>
  <c r="C4543" i="2"/>
  <c r="L4543" i="2" s="1"/>
  <c r="D4543" i="2"/>
  <c r="E4543" i="2"/>
  <c r="F4543" i="2"/>
  <c r="G4543" i="2"/>
  <c r="A4544" i="2"/>
  <c r="B4544" i="2"/>
  <c r="C4544" i="2"/>
  <c r="L4544" i="2" s="1"/>
  <c r="D4544" i="2"/>
  <c r="E4544" i="2"/>
  <c r="F4544" i="2"/>
  <c r="G4544" i="2"/>
  <c r="A4545" i="2"/>
  <c r="B4545" i="2"/>
  <c r="C4545" i="2"/>
  <c r="D4545" i="2"/>
  <c r="E4545" i="2"/>
  <c r="F4545" i="2"/>
  <c r="G4545" i="2"/>
  <c r="A4546" i="2"/>
  <c r="B4546" i="2"/>
  <c r="C4546" i="2"/>
  <c r="L4546" i="2" s="1"/>
  <c r="D4546" i="2"/>
  <c r="E4546" i="2"/>
  <c r="F4546" i="2"/>
  <c r="G4546" i="2"/>
  <c r="A4547" i="2"/>
  <c r="B4547" i="2"/>
  <c r="H4547" i="2" s="1" a="1"/>
  <c r="H4547" i="2" s="1"/>
  <c r="C4547" i="2"/>
  <c r="D4547" i="2"/>
  <c r="E4547" i="2"/>
  <c r="F4547" i="2"/>
  <c r="G4547" i="2"/>
  <c r="A4548" i="2"/>
  <c r="B4548" i="2"/>
  <c r="J4548" i="2" s="1"/>
  <c r="C4548" i="2"/>
  <c r="D4548" i="2"/>
  <c r="E4548" i="2"/>
  <c r="F4548" i="2"/>
  <c r="G4548" i="2"/>
  <c r="A4549" i="2"/>
  <c r="B4549" i="2"/>
  <c r="C4549" i="2"/>
  <c r="D4549" i="2"/>
  <c r="E4549" i="2"/>
  <c r="F4549" i="2"/>
  <c r="G4549" i="2"/>
  <c r="A4550" i="2"/>
  <c r="B4550" i="2"/>
  <c r="C4550" i="2"/>
  <c r="L4550" i="2" s="1"/>
  <c r="D4550" i="2"/>
  <c r="E4550" i="2"/>
  <c r="F4550" i="2"/>
  <c r="G4550" i="2"/>
  <c r="A4551" i="2"/>
  <c r="B4551" i="2"/>
  <c r="C4551" i="2"/>
  <c r="L4551" i="2" s="1"/>
  <c r="D4551" i="2"/>
  <c r="E4551" i="2"/>
  <c r="F4551" i="2"/>
  <c r="G4551" i="2"/>
  <c r="A4552" i="2"/>
  <c r="B4552" i="2"/>
  <c r="C4552" i="2"/>
  <c r="L4552" i="2" s="1"/>
  <c r="D4552" i="2"/>
  <c r="E4552" i="2"/>
  <c r="F4552" i="2"/>
  <c r="G4552" i="2"/>
  <c r="A4553" i="2"/>
  <c r="B4553" i="2"/>
  <c r="C4553" i="2"/>
  <c r="D4553" i="2"/>
  <c r="E4553" i="2"/>
  <c r="F4553" i="2"/>
  <c r="G4553" i="2"/>
  <c r="A4554" i="2"/>
  <c r="B4554" i="2"/>
  <c r="C4554" i="2"/>
  <c r="L4554" i="2" s="1"/>
  <c r="D4554" i="2"/>
  <c r="E4554" i="2"/>
  <c r="F4554" i="2"/>
  <c r="G4554" i="2"/>
  <c r="A4555" i="2"/>
  <c r="B4555" i="2"/>
  <c r="C4555" i="2"/>
  <c r="D4555" i="2"/>
  <c r="E4555" i="2"/>
  <c r="F4555" i="2"/>
  <c r="G4555" i="2"/>
  <c r="A4556" i="2"/>
  <c r="B4556" i="2"/>
  <c r="C4556" i="2"/>
  <c r="D4556" i="2"/>
  <c r="E4556" i="2"/>
  <c r="F4556" i="2"/>
  <c r="G4556" i="2"/>
  <c r="A4557" i="2"/>
  <c r="B4557" i="2"/>
  <c r="C4557" i="2"/>
  <c r="D4557" i="2"/>
  <c r="E4557" i="2"/>
  <c r="F4557" i="2"/>
  <c r="G4557" i="2"/>
  <c r="A4558" i="2"/>
  <c r="B4558" i="2"/>
  <c r="C4558" i="2"/>
  <c r="L4558" i="2" s="1"/>
  <c r="D4558" i="2"/>
  <c r="E4558" i="2"/>
  <c r="F4558" i="2"/>
  <c r="G4558" i="2"/>
  <c r="A4559" i="2"/>
  <c r="B4559" i="2"/>
  <c r="C4559" i="2"/>
  <c r="L4559" i="2" s="1"/>
  <c r="D4559" i="2"/>
  <c r="E4559" i="2"/>
  <c r="F4559" i="2"/>
  <c r="G4559" i="2"/>
  <c r="A4560" i="2"/>
  <c r="B4560" i="2"/>
  <c r="C4560" i="2"/>
  <c r="L4560" i="2" s="1"/>
  <c r="D4560" i="2"/>
  <c r="E4560" i="2"/>
  <c r="F4560" i="2"/>
  <c r="G4560" i="2"/>
  <c r="A4561" i="2"/>
  <c r="B4561" i="2"/>
  <c r="J4561" i="2" s="1"/>
  <c r="C4561" i="2"/>
  <c r="D4561" i="2"/>
  <c r="E4561" i="2"/>
  <c r="F4561" i="2"/>
  <c r="G4561" i="2"/>
  <c r="A4562" i="2"/>
  <c r="B4562" i="2"/>
  <c r="C4562" i="2"/>
  <c r="L4562" i="2" s="1"/>
  <c r="D4562" i="2"/>
  <c r="E4562" i="2"/>
  <c r="F4562" i="2"/>
  <c r="G4562" i="2"/>
  <c r="A4563" i="2"/>
  <c r="B4563" i="2"/>
  <c r="C4563" i="2"/>
  <c r="D4563" i="2"/>
  <c r="E4563" i="2"/>
  <c r="F4563" i="2"/>
  <c r="G4563" i="2"/>
  <c r="A4564" i="2"/>
  <c r="B4564" i="2"/>
  <c r="C4564" i="2"/>
  <c r="D4564" i="2"/>
  <c r="E4564" i="2"/>
  <c r="F4564" i="2"/>
  <c r="G4564" i="2"/>
  <c r="A4565" i="2"/>
  <c r="B4565" i="2"/>
  <c r="C4565" i="2"/>
  <c r="D4565" i="2"/>
  <c r="E4565" i="2"/>
  <c r="F4565" i="2"/>
  <c r="G4565" i="2"/>
  <c r="A4566" i="2"/>
  <c r="B4566" i="2"/>
  <c r="J4566" i="2" s="1"/>
  <c r="C4566" i="2"/>
  <c r="L4566" i="2" s="1"/>
  <c r="D4566" i="2"/>
  <c r="E4566" i="2"/>
  <c r="F4566" i="2"/>
  <c r="G4566" i="2"/>
  <c r="A4567" i="2"/>
  <c r="B4567" i="2"/>
  <c r="C4567" i="2"/>
  <c r="L4567" i="2" s="1"/>
  <c r="D4567" i="2"/>
  <c r="E4567" i="2"/>
  <c r="F4567" i="2"/>
  <c r="G4567" i="2"/>
  <c r="A4568" i="2"/>
  <c r="B4568" i="2"/>
  <c r="C4568" i="2"/>
  <c r="L4568" i="2" s="1"/>
  <c r="D4568" i="2"/>
  <c r="E4568" i="2"/>
  <c r="F4568" i="2"/>
  <c r="G4568" i="2"/>
  <c r="A4569" i="2"/>
  <c r="B4569" i="2"/>
  <c r="C4569" i="2"/>
  <c r="D4569" i="2"/>
  <c r="E4569" i="2"/>
  <c r="F4569" i="2"/>
  <c r="G4569" i="2"/>
  <c r="A4570" i="2"/>
  <c r="B4570" i="2"/>
  <c r="C4570" i="2"/>
  <c r="L4570" i="2" s="1"/>
  <c r="D4570" i="2"/>
  <c r="E4570" i="2"/>
  <c r="F4570" i="2"/>
  <c r="G4570" i="2"/>
  <c r="A4571" i="2"/>
  <c r="B4571" i="2"/>
  <c r="C4571" i="2"/>
  <c r="D4571" i="2"/>
  <c r="E4571" i="2"/>
  <c r="F4571" i="2"/>
  <c r="G4571" i="2"/>
  <c r="A4572" i="2"/>
  <c r="B4572" i="2"/>
  <c r="H4572" i="2" s="1" a="1"/>
  <c r="H4572" i="2" s="1"/>
  <c r="C4572" i="2"/>
  <c r="D4572" i="2"/>
  <c r="E4572" i="2"/>
  <c r="F4572" i="2"/>
  <c r="G4572" i="2"/>
  <c r="A4573" i="2"/>
  <c r="B4573" i="2"/>
  <c r="C4573" i="2"/>
  <c r="D4573" i="2"/>
  <c r="E4573" i="2"/>
  <c r="F4573" i="2"/>
  <c r="G4573" i="2"/>
  <c r="A4574" i="2"/>
  <c r="B4574" i="2"/>
  <c r="C4574" i="2"/>
  <c r="L4574" i="2" s="1"/>
  <c r="D4574" i="2"/>
  <c r="E4574" i="2"/>
  <c r="F4574" i="2"/>
  <c r="G4574" i="2"/>
  <c r="A4575" i="2"/>
  <c r="B4575" i="2"/>
  <c r="J4575" i="2" s="1"/>
  <c r="C4575" i="2"/>
  <c r="L4575" i="2" s="1"/>
  <c r="D4575" i="2"/>
  <c r="E4575" i="2"/>
  <c r="F4575" i="2"/>
  <c r="G4575" i="2"/>
  <c r="A4576" i="2"/>
  <c r="B4576" i="2"/>
  <c r="C4576" i="2"/>
  <c r="L4576" i="2" s="1"/>
  <c r="D4576" i="2"/>
  <c r="E4576" i="2"/>
  <c r="F4576" i="2"/>
  <c r="G4576" i="2"/>
  <c r="A4577" i="2"/>
  <c r="B4577" i="2"/>
  <c r="C4577" i="2"/>
  <c r="D4577" i="2"/>
  <c r="E4577" i="2"/>
  <c r="F4577" i="2"/>
  <c r="G4577" i="2"/>
  <c r="A4578" i="2"/>
  <c r="B4578" i="2"/>
  <c r="H4578" i="2" s="1" a="1"/>
  <c r="H4578" i="2" s="1"/>
  <c r="C4578" i="2"/>
  <c r="L4578" i="2" s="1"/>
  <c r="D4578" i="2"/>
  <c r="E4578" i="2"/>
  <c r="F4578" i="2"/>
  <c r="G4578" i="2"/>
  <c r="A4579" i="2"/>
  <c r="B4579" i="2"/>
  <c r="J4579" i="2" s="1"/>
  <c r="C4579" i="2"/>
  <c r="D4579" i="2"/>
  <c r="E4579" i="2"/>
  <c r="F4579" i="2"/>
  <c r="G4579" i="2"/>
  <c r="A4580" i="2"/>
  <c r="B4580" i="2"/>
  <c r="J4580" i="2" s="1"/>
  <c r="C4580" i="2"/>
  <c r="D4580" i="2"/>
  <c r="E4580" i="2"/>
  <c r="F4580" i="2"/>
  <c r="G4580" i="2"/>
  <c r="A4581" i="2"/>
  <c r="B4581" i="2"/>
  <c r="C4581" i="2"/>
  <c r="D4581" i="2"/>
  <c r="E4581" i="2"/>
  <c r="F4581" i="2"/>
  <c r="G4581" i="2"/>
  <c r="A4582" i="2"/>
  <c r="B4582" i="2"/>
  <c r="C4582" i="2"/>
  <c r="L4582" i="2" s="1"/>
  <c r="D4582" i="2"/>
  <c r="E4582" i="2"/>
  <c r="F4582" i="2"/>
  <c r="G4582" i="2"/>
  <c r="A4583" i="2"/>
  <c r="B4583" i="2"/>
  <c r="C4583" i="2"/>
  <c r="L4583" i="2" s="1"/>
  <c r="D4583" i="2"/>
  <c r="E4583" i="2"/>
  <c r="F4583" i="2"/>
  <c r="G4583" i="2"/>
  <c r="A4584" i="2"/>
  <c r="B4584" i="2"/>
  <c r="C4584" i="2"/>
  <c r="L4584" i="2" s="1"/>
  <c r="D4584" i="2"/>
  <c r="E4584" i="2"/>
  <c r="F4584" i="2"/>
  <c r="G4584" i="2"/>
  <c r="A4585" i="2"/>
  <c r="B4585" i="2"/>
  <c r="C4585" i="2"/>
  <c r="D4585" i="2"/>
  <c r="E4585" i="2"/>
  <c r="F4585" i="2"/>
  <c r="G4585" i="2"/>
  <c r="A4586" i="2"/>
  <c r="B4586" i="2"/>
  <c r="C4586" i="2"/>
  <c r="L4586" i="2" s="1"/>
  <c r="D4586" i="2"/>
  <c r="E4586" i="2"/>
  <c r="F4586" i="2"/>
  <c r="G4586" i="2"/>
  <c r="A4587" i="2"/>
  <c r="B4587" i="2"/>
  <c r="C4587" i="2"/>
  <c r="D4587" i="2"/>
  <c r="E4587" i="2"/>
  <c r="F4587" i="2"/>
  <c r="G4587" i="2"/>
  <c r="A4588" i="2"/>
  <c r="B4588" i="2"/>
  <c r="C4588" i="2"/>
  <c r="D4588" i="2"/>
  <c r="E4588" i="2"/>
  <c r="F4588" i="2"/>
  <c r="G4588" i="2"/>
  <c r="A4589" i="2"/>
  <c r="B4589" i="2"/>
  <c r="C4589" i="2"/>
  <c r="D4589" i="2"/>
  <c r="E4589" i="2"/>
  <c r="F4589" i="2"/>
  <c r="G4589" i="2"/>
  <c r="A4590" i="2"/>
  <c r="B4590" i="2"/>
  <c r="C4590" i="2"/>
  <c r="L4590" i="2" s="1"/>
  <c r="D4590" i="2"/>
  <c r="E4590" i="2"/>
  <c r="F4590" i="2"/>
  <c r="G4590" i="2"/>
  <c r="A4591" i="2"/>
  <c r="B4591" i="2"/>
  <c r="J4591" i="2" s="1"/>
  <c r="C4591" i="2"/>
  <c r="L4591" i="2" s="1"/>
  <c r="D4591" i="2"/>
  <c r="E4591" i="2"/>
  <c r="F4591" i="2"/>
  <c r="G4591" i="2"/>
  <c r="A4592" i="2"/>
  <c r="B4592" i="2"/>
  <c r="C4592" i="2"/>
  <c r="L4592" i="2" s="1"/>
  <c r="D4592" i="2"/>
  <c r="E4592" i="2"/>
  <c r="F4592" i="2"/>
  <c r="G4592" i="2"/>
  <c r="A4593" i="2"/>
  <c r="B4593" i="2"/>
  <c r="C4593" i="2"/>
  <c r="D4593" i="2"/>
  <c r="E4593" i="2"/>
  <c r="F4593" i="2"/>
  <c r="G4593" i="2"/>
  <c r="A4594" i="2"/>
  <c r="B4594" i="2"/>
  <c r="C4594" i="2"/>
  <c r="L4594" i="2" s="1"/>
  <c r="D4594" i="2"/>
  <c r="E4594" i="2"/>
  <c r="F4594" i="2"/>
  <c r="G4594" i="2"/>
  <c r="A4595" i="2"/>
  <c r="B4595" i="2"/>
  <c r="C4595" i="2"/>
  <c r="D4595" i="2"/>
  <c r="E4595" i="2"/>
  <c r="F4595" i="2"/>
  <c r="G4595" i="2"/>
  <c r="A4596" i="2"/>
  <c r="B4596" i="2"/>
  <c r="C4596" i="2"/>
  <c r="D4596" i="2"/>
  <c r="E4596" i="2"/>
  <c r="F4596" i="2"/>
  <c r="G4596" i="2"/>
  <c r="A4597" i="2"/>
  <c r="B4597" i="2"/>
  <c r="C4597" i="2"/>
  <c r="D4597" i="2"/>
  <c r="E4597" i="2"/>
  <c r="F4597" i="2"/>
  <c r="G4597" i="2"/>
  <c r="A4598" i="2"/>
  <c r="B4598" i="2"/>
  <c r="C4598" i="2"/>
  <c r="L4598" i="2" s="1"/>
  <c r="D4598" i="2"/>
  <c r="E4598" i="2"/>
  <c r="F4598" i="2"/>
  <c r="G4598" i="2"/>
  <c r="A4599" i="2"/>
  <c r="B4599" i="2"/>
  <c r="C4599" i="2"/>
  <c r="L4599" i="2" s="1"/>
  <c r="D4599" i="2"/>
  <c r="E4599" i="2"/>
  <c r="F4599" i="2"/>
  <c r="G4599" i="2"/>
  <c r="A4600" i="2"/>
  <c r="B4600" i="2"/>
  <c r="C4600" i="2"/>
  <c r="L4600" i="2" s="1"/>
  <c r="D4600" i="2"/>
  <c r="E4600" i="2"/>
  <c r="F4600" i="2"/>
  <c r="G4600" i="2"/>
  <c r="A4601" i="2"/>
  <c r="B4601" i="2"/>
  <c r="C4601" i="2"/>
  <c r="D4601" i="2"/>
  <c r="E4601" i="2"/>
  <c r="F4601" i="2"/>
  <c r="G4601" i="2"/>
  <c r="A4602" i="2"/>
  <c r="B4602" i="2"/>
  <c r="H4602" i="2" s="1" a="1"/>
  <c r="H4602" i="2" s="1"/>
  <c r="C4602" i="2"/>
  <c r="L4602" i="2" s="1"/>
  <c r="D4602" i="2"/>
  <c r="E4602" i="2"/>
  <c r="F4602" i="2"/>
  <c r="G4602" i="2"/>
  <c r="A4603" i="2"/>
  <c r="B4603" i="2"/>
  <c r="C4603" i="2"/>
  <c r="D4603" i="2"/>
  <c r="E4603" i="2"/>
  <c r="F4603" i="2"/>
  <c r="G4603" i="2"/>
  <c r="A4604" i="2"/>
  <c r="B4604" i="2"/>
  <c r="C4604" i="2"/>
  <c r="D4604" i="2"/>
  <c r="E4604" i="2"/>
  <c r="F4604" i="2"/>
  <c r="G4604" i="2"/>
  <c r="A4605" i="2"/>
  <c r="B4605" i="2"/>
  <c r="C4605" i="2"/>
  <c r="D4605" i="2"/>
  <c r="E4605" i="2"/>
  <c r="F4605" i="2"/>
  <c r="G4605" i="2"/>
  <c r="A4606" i="2"/>
  <c r="B4606" i="2"/>
  <c r="C4606" i="2"/>
  <c r="L4606" i="2" s="1"/>
  <c r="D4606" i="2"/>
  <c r="E4606" i="2"/>
  <c r="F4606" i="2"/>
  <c r="G4606" i="2"/>
  <c r="A4607" i="2"/>
  <c r="B4607" i="2"/>
  <c r="C4607" i="2"/>
  <c r="L4607" i="2" s="1"/>
  <c r="D4607" i="2"/>
  <c r="E4607" i="2"/>
  <c r="F4607" i="2"/>
  <c r="G4607" i="2"/>
  <c r="A4608" i="2"/>
  <c r="B4608" i="2"/>
  <c r="C4608" i="2"/>
  <c r="L4608" i="2" s="1"/>
  <c r="D4608" i="2"/>
  <c r="E4608" i="2"/>
  <c r="F4608" i="2"/>
  <c r="G4608" i="2"/>
  <c r="A4609" i="2"/>
  <c r="B4609" i="2"/>
  <c r="C4609" i="2"/>
  <c r="D4609" i="2"/>
  <c r="E4609" i="2"/>
  <c r="F4609" i="2"/>
  <c r="G4609" i="2"/>
  <c r="A4610" i="2"/>
  <c r="B4610" i="2"/>
  <c r="C4610" i="2"/>
  <c r="L4610" i="2" s="1"/>
  <c r="D4610" i="2"/>
  <c r="E4610" i="2"/>
  <c r="F4610" i="2"/>
  <c r="G4610" i="2"/>
  <c r="A4611" i="2"/>
  <c r="B4611" i="2"/>
  <c r="C4611" i="2"/>
  <c r="D4611" i="2"/>
  <c r="E4611" i="2"/>
  <c r="F4611" i="2"/>
  <c r="G4611" i="2"/>
  <c r="A4612" i="2"/>
  <c r="B4612" i="2"/>
  <c r="J4612" i="2" s="1"/>
  <c r="C4612" i="2"/>
  <c r="D4612" i="2"/>
  <c r="E4612" i="2"/>
  <c r="F4612" i="2"/>
  <c r="G4612" i="2"/>
  <c r="A4613" i="2"/>
  <c r="B4613" i="2"/>
  <c r="C4613" i="2"/>
  <c r="D4613" i="2"/>
  <c r="E4613" i="2"/>
  <c r="F4613" i="2"/>
  <c r="G4613" i="2"/>
  <c r="A4614" i="2"/>
  <c r="B4614" i="2"/>
  <c r="J4614" i="2" s="1"/>
  <c r="C4614" i="2"/>
  <c r="L4614" i="2" s="1"/>
  <c r="D4614" i="2"/>
  <c r="E4614" i="2"/>
  <c r="F4614" i="2"/>
  <c r="G4614" i="2"/>
  <c r="A4615" i="2"/>
  <c r="B4615" i="2"/>
  <c r="C4615" i="2"/>
  <c r="L4615" i="2" s="1"/>
  <c r="D4615" i="2"/>
  <c r="E4615" i="2"/>
  <c r="F4615" i="2"/>
  <c r="G4615" i="2"/>
  <c r="A4616" i="2"/>
  <c r="B4616" i="2"/>
  <c r="C4616" i="2"/>
  <c r="L4616" i="2" s="1"/>
  <c r="D4616" i="2"/>
  <c r="E4616" i="2"/>
  <c r="F4616" i="2"/>
  <c r="G4616" i="2"/>
  <c r="A4617" i="2"/>
  <c r="B4617" i="2"/>
  <c r="C4617" i="2"/>
  <c r="D4617" i="2"/>
  <c r="E4617" i="2"/>
  <c r="F4617" i="2"/>
  <c r="G4617" i="2"/>
  <c r="A4618" i="2"/>
  <c r="B4618" i="2"/>
  <c r="C4618" i="2"/>
  <c r="L4618" i="2" s="1"/>
  <c r="D4618" i="2"/>
  <c r="E4618" i="2"/>
  <c r="F4618" i="2"/>
  <c r="G4618" i="2"/>
  <c r="A4619" i="2"/>
  <c r="B4619" i="2"/>
  <c r="C4619" i="2"/>
  <c r="D4619" i="2"/>
  <c r="E4619" i="2"/>
  <c r="F4619" i="2"/>
  <c r="G4619" i="2"/>
  <c r="A4620" i="2"/>
  <c r="B4620" i="2"/>
  <c r="C4620" i="2"/>
  <c r="D4620" i="2"/>
  <c r="E4620" i="2"/>
  <c r="F4620" i="2"/>
  <c r="G4620" i="2"/>
  <c r="A4621" i="2"/>
  <c r="B4621" i="2"/>
  <c r="C4621" i="2"/>
  <c r="D4621" i="2"/>
  <c r="E4621" i="2"/>
  <c r="F4621" i="2"/>
  <c r="G4621" i="2"/>
  <c r="A4622" i="2"/>
  <c r="B4622" i="2"/>
  <c r="J4622" i="2" s="1"/>
  <c r="C4622" i="2"/>
  <c r="L4622" i="2" s="1"/>
  <c r="D4622" i="2"/>
  <c r="E4622" i="2"/>
  <c r="F4622" i="2"/>
  <c r="G4622" i="2"/>
  <c r="A4623" i="2"/>
  <c r="B4623" i="2"/>
  <c r="J4623" i="2" s="1"/>
  <c r="C4623" i="2"/>
  <c r="L4623" i="2" s="1"/>
  <c r="D4623" i="2"/>
  <c r="E4623" i="2"/>
  <c r="F4623" i="2"/>
  <c r="G4623" i="2"/>
  <c r="A4624" i="2"/>
  <c r="B4624" i="2"/>
  <c r="C4624" i="2"/>
  <c r="L4624" i="2" s="1"/>
  <c r="D4624" i="2"/>
  <c r="E4624" i="2"/>
  <c r="F4624" i="2"/>
  <c r="G4624" i="2"/>
  <c r="A4625" i="2"/>
  <c r="B4625" i="2"/>
  <c r="C4625" i="2"/>
  <c r="D4625" i="2"/>
  <c r="E4625" i="2"/>
  <c r="F4625" i="2"/>
  <c r="G4625" i="2"/>
  <c r="A4626" i="2"/>
  <c r="B4626" i="2"/>
  <c r="C4626" i="2"/>
  <c r="L4626" i="2" s="1"/>
  <c r="D4626" i="2"/>
  <c r="E4626" i="2"/>
  <c r="F4626" i="2"/>
  <c r="G4626" i="2"/>
  <c r="A4627" i="2"/>
  <c r="B4627" i="2"/>
  <c r="C4627" i="2"/>
  <c r="D4627" i="2"/>
  <c r="E4627" i="2"/>
  <c r="F4627" i="2"/>
  <c r="G4627" i="2"/>
  <c r="A4628" i="2"/>
  <c r="B4628" i="2"/>
  <c r="C4628" i="2"/>
  <c r="D4628" i="2"/>
  <c r="E4628" i="2"/>
  <c r="F4628" i="2"/>
  <c r="G4628" i="2"/>
  <c r="A4629" i="2"/>
  <c r="B4629" i="2"/>
  <c r="J4629" i="2" s="1"/>
  <c r="C4629" i="2"/>
  <c r="D4629" i="2"/>
  <c r="E4629" i="2"/>
  <c r="F4629" i="2"/>
  <c r="G4629" i="2"/>
  <c r="A4630" i="2"/>
  <c r="B4630" i="2"/>
  <c r="C4630" i="2"/>
  <c r="L4630" i="2" s="1"/>
  <c r="D4630" i="2"/>
  <c r="E4630" i="2"/>
  <c r="F4630" i="2"/>
  <c r="G4630" i="2"/>
  <c r="A4631" i="2"/>
  <c r="B4631" i="2"/>
  <c r="C4631" i="2"/>
  <c r="L4631" i="2" s="1"/>
  <c r="D4631" i="2"/>
  <c r="E4631" i="2"/>
  <c r="F4631" i="2"/>
  <c r="G4631" i="2"/>
  <c r="A4632" i="2"/>
  <c r="B4632" i="2"/>
  <c r="C4632" i="2"/>
  <c r="L4632" i="2" s="1"/>
  <c r="D4632" i="2"/>
  <c r="E4632" i="2"/>
  <c r="F4632" i="2"/>
  <c r="G4632" i="2"/>
  <c r="A4633" i="2"/>
  <c r="B4633" i="2"/>
  <c r="J4633" i="2" s="1"/>
  <c r="C4633" i="2"/>
  <c r="D4633" i="2"/>
  <c r="E4633" i="2"/>
  <c r="F4633" i="2"/>
  <c r="G4633" i="2"/>
  <c r="A4634" i="2"/>
  <c r="B4634" i="2"/>
  <c r="C4634" i="2"/>
  <c r="L4634" i="2" s="1"/>
  <c r="D4634" i="2"/>
  <c r="E4634" i="2"/>
  <c r="F4634" i="2"/>
  <c r="G4634" i="2"/>
  <c r="A4635" i="2"/>
  <c r="B4635" i="2"/>
  <c r="C4635" i="2"/>
  <c r="D4635" i="2"/>
  <c r="E4635" i="2"/>
  <c r="F4635" i="2"/>
  <c r="G4635" i="2"/>
  <c r="A4636" i="2"/>
  <c r="B4636" i="2"/>
  <c r="C4636" i="2"/>
  <c r="D4636" i="2"/>
  <c r="E4636" i="2"/>
  <c r="F4636" i="2"/>
  <c r="G4636" i="2"/>
  <c r="A4637" i="2"/>
  <c r="B4637" i="2"/>
  <c r="C4637" i="2"/>
  <c r="D4637" i="2"/>
  <c r="E4637" i="2"/>
  <c r="F4637" i="2"/>
  <c r="G4637" i="2"/>
  <c r="A4638" i="2"/>
  <c r="B4638" i="2"/>
  <c r="C4638" i="2"/>
  <c r="L4638" i="2" s="1"/>
  <c r="D4638" i="2"/>
  <c r="E4638" i="2"/>
  <c r="F4638" i="2"/>
  <c r="G4638" i="2"/>
  <c r="A4639" i="2"/>
  <c r="B4639" i="2"/>
  <c r="C4639" i="2"/>
  <c r="L4639" i="2" s="1"/>
  <c r="D4639" i="2"/>
  <c r="E4639" i="2"/>
  <c r="F4639" i="2"/>
  <c r="G4639" i="2"/>
  <c r="A4640" i="2"/>
  <c r="B4640" i="2"/>
  <c r="C4640" i="2"/>
  <c r="L4640" i="2" s="1"/>
  <c r="D4640" i="2"/>
  <c r="E4640" i="2"/>
  <c r="F4640" i="2"/>
  <c r="G4640" i="2"/>
  <c r="A4641" i="2"/>
  <c r="B4641" i="2"/>
  <c r="C4641" i="2"/>
  <c r="D4641" i="2"/>
  <c r="E4641" i="2"/>
  <c r="F4641" i="2"/>
  <c r="G4641" i="2"/>
  <c r="A4642" i="2"/>
  <c r="B4642" i="2"/>
  <c r="C4642" i="2"/>
  <c r="L4642" i="2" s="1"/>
  <c r="D4642" i="2"/>
  <c r="E4642" i="2"/>
  <c r="F4642" i="2"/>
  <c r="G4642" i="2"/>
  <c r="A4643" i="2"/>
  <c r="B4643" i="2"/>
  <c r="C4643" i="2"/>
  <c r="D4643" i="2"/>
  <c r="E4643" i="2"/>
  <c r="F4643" i="2"/>
  <c r="G4643" i="2"/>
  <c r="A4644" i="2"/>
  <c r="B4644" i="2"/>
  <c r="C4644" i="2"/>
  <c r="D4644" i="2"/>
  <c r="E4644" i="2"/>
  <c r="F4644" i="2"/>
  <c r="G4644" i="2"/>
  <c r="A4645" i="2"/>
  <c r="B4645" i="2"/>
  <c r="C4645" i="2"/>
  <c r="D4645" i="2"/>
  <c r="E4645" i="2"/>
  <c r="F4645" i="2"/>
  <c r="G4645" i="2"/>
  <c r="A4646" i="2"/>
  <c r="B4646" i="2"/>
  <c r="C4646" i="2"/>
  <c r="L4646" i="2" s="1"/>
  <c r="D4646" i="2"/>
  <c r="E4646" i="2"/>
  <c r="F4646" i="2"/>
  <c r="G4646" i="2"/>
  <c r="A4647" i="2"/>
  <c r="B4647" i="2"/>
  <c r="C4647" i="2"/>
  <c r="L4647" i="2" s="1"/>
  <c r="D4647" i="2"/>
  <c r="E4647" i="2"/>
  <c r="F4647" i="2"/>
  <c r="G4647" i="2"/>
  <c r="A4648" i="2"/>
  <c r="B4648" i="2"/>
  <c r="C4648" i="2"/>
  <c r="L4648" i="2" s="1"/>
  <c r="D4648" i="2"/>
  <c r="E4648" i="2"/>
  <c r="F4648" i="2"/>
  <c r="G4648" i="2"/>
  <c r="A4649" i="2"/>
  <c r="B4649" i="2"/>
  <c r="J4649" i="2" s="1"/>
  <c r="C4649" i="2"/>
  <c r="D4649" i="2"/>
  <c r="E4649" i="2"/>
  <c r="F4649" i="2"/>
  <c r="G4649" i="2"/>
  <c r="A4650" i="2"/>
  <c r="B4650" i="2"/>
  <c r="C4650" i="2"/>
  <c r="L4650" i="2" s="1"/>
  <c r="D4650" i="2"/>
  <c r="E4650" i="2"/>
  <c r="F4650" i="2"/>
  <c r="G4650" i="2"/>
  <c r="A4651" i="2"/>
  <c r="B4651" i="2"/>
  <c r="C4651" i="2"/>
  <c r="D4651" i="2"/>
  <c r="E4651" i="2"/>
  <c r="F4651" i="2"/>
  <c r="G4651" i="2"/>
  <c r="A4652" i="2"/>
  <c r="B4652" i="2"/>
  <c r="C4652" i="2"/>
  <c r="D4652" i="2"/>
  <c r="E4652" i="2"/>
  <c r="F4652" i="2"/>
  <c r="G4652" i="2"/>
  <c r="A4653" i="2"/>
  <c r="B4653" i="2"/>
  <c r="C4653" i="2"/>
  <c r="D4653" i="2"/>
  <c r="E4653" i="2"/>
  <c r="F4653" i="2"/>
  <c r="G4653" i="2"/>
  <c r="A4654" i="2"/>
  <c r="B4654" i="2"/>
  <c r="C4654" i="2"/>
  <c r="L4654" i="2" s="1"/>
  <c r="D4654" i="2"/>
  <c r="E4654" i="2"/>
  <c r="F4654" i="2"/>
  <c r="G4654" i="2"/>
  <c r="A4655" i="2"/>
  <c r="B4655" i="2"/>
  <c r="C4655" i="2"/>
  <c r="L4655" i="2" s="1"/>
  <c r="D4655" i="2"/>
  <c r="E4655" i="2"/>
  <c r="F4655" i="2"/>
  <c r="G4655" i="2"/>
  <c r="A4656" i="2"/>
  <c r="B4656" i="2"/>
  <c r="C4656" i="2"/>
  <c r="L4656" i="2" s="1"/>
  <c r="D4656" i="2"/>
  <c r="E4656" i="2"/>
  <c r="F4656" i="2"/>
  <c r="G4656" i="2"/>
  <c r="A4657" i="2"/>
  <c r="B4657" i="2"/>
  <c r="C4657" i="2"/>
  <c r="D4657" i="2"/>
  <c r="E4657" i="2"/>
  <c r="F4657" i="2"/>
  <c r="G4657" i="2"/>
  <c r="A4658" i="2"/>
  <c r="B4658" i="2"/>
  <c r="C4658" i="2"/>
  <c r="L4658" i="2" s="1"/>
  <c r="D4658" i="2"/>
  <c r="E4658" i="2"/>
  <c r="F4658" i="2"/>
  <c r="G4658" i="2"/>
  <c r="A4659" i="2"/>
  <c r="B4659" i="2"/>
  <c r="C4659" i="2"/>
  <c r="D4659" i="2"/>
  <c r="E4659" i="2"/>
  <c r="F4659" i="2"/>
  <c r="G4659" i="2"/>
  <c r="A4660" i="2"/>
  <c r="B4660" i="2"/>
  <c r="C4660" i="2"/>
  <c r="D4660" i="2"/>
  <c r="E4660" i="2"/>
  <c r="F4660" i="2"/>
  <c r="G4660" i="2"/>
  <c r="A4661" i="2"/>
  <c r="B4661" i="2"/>
  <c r="C4661" i="2"/>
  <c r="D4661" i="2"/>
  <c r="E4661" i="2"/>
  <c r="F4661" i="2"/>
  <c r="G4661" i="2"/>
  <c r="A4662" i="2"/>
  <c r="B4662" i="2"/>
  <c r="C4662" i="2"/>
  <c r="L4662" i="2" s="1"/>
  <c r="D4662" i="2"/>
  <c r="E4662" i="2"/>
  <c r="F4662" i="2"/>
  <c r="G4662" i="2"/>
  <c r="A4663" i="2"/>
  <c r="B4663" i="2"/>
  <c r="C4663" i="2"/>
  <c r="L4663" i="2" s="1"/>
  <c r="D4663" i="2"/>
  <c r="E4663" i="2"/>
  <c r="F4663" i="2"/>
  <c r="G4663" i="2"/>
  <c r="A4664" i="2"/>
  <c r="B4664" i="2"/>
  <c r="C4664" i="2"/>
  <c r="L4664" i="2" s="1"/>
  <c r="D4664" i="2"/>
  <c r="E4664" i="2"/>
  <c r="F4664" i="2"/>
  <c r="G4664" i="2"/>
  <c r="A4665" i="2"/>
  <c r="B4665" i="2"/>
  <c r="C4665" i="2"/>
  <c r="D4665" i="2"/>
  <c r="E4665" i="2"/>
  <c r="F4665" i="2"/>
  <c r="G4665" i="2"/>
  <c r="A4666" i="2"/>
  <c r="B4666" i="2"/>
  <c r="C4666" i="2"/>
  <c r="L4666" i="2" s="1"/>
  <c r="D4666" i="2"/>
  <c r="E4666" i="2"/>
  <c r="F4666" i="2"/>
  <c r="G4666" i="2"/>
  <c r="A4667" i="2"/>
  <c r="B4667" i="2"/>
  <c r="C4667" i="2"/>
  <c r="D4667" i="2"/>
  <c r="E4667" i="2"/>
  <c r="F4667" i="2"/>
  <c r="G4667" i="2"/>
  <c r="A4668" i="2"/>
  <c r="B4668" i="2"/>
  <c r="J4668" i="2" s="1"/>
  <c r="C4668" i="2"/>
  <c r="D4668" i="2"/>
  <c r="E4668" i="2"/>
  <c r="F4668" i="2"/>
  <c r="G4668" i="2"/>
  <c r="A4669" i="2"/>
  <c r="B4669" i="2"/>
  <c r="C4669" i="2"/>
  <c r="D4669" i="2"/>
  <c r="E4669" i="2"/>
  <c r="F4669" i="2"/>
  <c r="G4669" i="2"/>
  <c r="A4670" i="2"/>
  <c r="B4670" i="2"/>
  <c r="C4670" i="2"/>
  <c r="L4670" i="2" s="1"/>
  <c r="D4670" i="2"/>
  <c r="E4670" i="2"/>
  <c r="F4670" i="2"/>
  <c r="G4670" i="2"/>
  <c r="A4671" i="2"/>
  <c r="B4671" i="2"/>
  <c r="C4671" i="2"/>
  <c r="L4671" i="2" s="1"/>
  <c r="D4671" i="2"/>
  <c r="E4671" i="2"/>
  <c r="F4671" i="2"/>
  <c r="G4671" i="2"/>
  <c r="A4672" i="2"/>
  <c r="B4672" i="2"/>
  <c r="C4672" i="2"/>
  <c r="L4672" i="2" s="1"/>
  <c r="D4672" i="2"/>
  <c r="E4672" i="2"/>
  <c r="F4672" i="2"/>
  <c r="G4672" i="2"/>
  <c r="A4673" i="2"/>
  <c r="B4673" i="2"/>
  <c r="C4673" i="2"/>
  <c r="D4673" i="2"/>
  <c r="E4673" i="2"/>
  <c r="F4673" i="2"/>
  <c r="G4673" i="2"/>
  <c r="A4674" i="2"/>
  <c r="B4674" i="2"/>
  <c r="J4674" i="2" s="1"/>
  <c r="C4674" i="2"/>
  <c r="L4674" i="2" s="1"/>
  <c r="D4674" i="2"/>
  <c r="E4674" i="2"/>
  <c r="F4674" i="2"/>
  <c r="G4674" i="2"/>
  <c r="A4675" i="2"/>
  <c r="B4675" i="2"/>
  <c r="C4675" i="2"/>
  <c r="D4675" i="2"/>
  <c r="E4675" i="2"/>
  <c r="F4675" i="2"/>
  <c r="G4675" i="2"/>
  <c r="A4676" i="2"/>
  <c r="B4676" i="2"/>
  <c r="C4676" i="2"/>
  <c r="D4676" i="2"/>
  <c r="E4676" i="2"/>
  <c r="F4676" i="2"/>
  <c r="G4676" i="2"/>
  <c r="A4677" i="2"/>
  <c r="B4677" i="2"/>
  <c r="C4677" i="2"/>
  <c r="D4677" i="2"/>
  <c r="E4677" i="2"/>
  <c r="F4677" i="2"/>
  <c r="G4677" i="2"/>
  <c r="A4678" i="2"/>
  <c r="B4678" i="2"/>
  <c r="C4678" i="2"/>
  <c r="L4678" i="2" s="1"/>
  <c r="D4678" i="2"/>
  <c r="E4678" i="2"/>
  <c r="F4678" i="2"/>
  <c r="G4678" i="2"/>
  <c r="A4679" i="2"/>
  <c r="B4679" i="2"/>
  <c r="C4679" i="2"/>
  <c r="L4679" i="2" s="1"/>
  <c r="D4679" i="2"/>
  <c r="E4679" i="2"/>
  <c r="F4679" i="2"/>
  <c r="G4679" i="2"/>
  <c r="A4680" i="2"/>
  <c r="B4680" i="2"/>
  <c r="C4680" i="2"/>
  <c r="L4680" i="2" s="1"/>
  <c r="D4680" i="2"/>
  <c r="E4680" i="2"/>
  <c r="F4680" i="2"/>
  <c r="G4680" i="2"/>
  <c r="A4681" i="2"/>
  <c r="B4681" i="2"/>
  <c r="C4681" i="2"/>
  <c r="D4681" i="2"/>
  <c r="E4681" i="2"/>
  <c r="F4681" i="2"/>
  <c r="G4681" i="2"/>
  <c r="A4682" i="2"/>
  <c r="B4682" i="2"/>
  <c r="C4682" i="2"/>
  <c r="L4682" i="2" s="1"/>
  <c r="D4682" i="2"/>
  <c r="E4682" i="2"/>
  <c r="F4682" i="2"/>
  <c r="G4682" i="2"/>
  <c r="A4683" i="2"/>
  <c r="B4683" i="2"/>
  <c r="C4683" i="2"/>
  <c r="D4683" i="2"/>
  <c r="E4683" i="2"/>
  <c r="F4683" i="2"/>
  <c r="G4683" i="2"/>
  <c r="A4684" i="2"/>
  <c r="B4684" i="2"/>
  <c r="J4684" i="2" s="1"/>
  <c r="C4684" i="2"/>
  <c r="D4684" i="2"/>
  <c r="E4684" i="2"/>
  <c r="F4684" i="2"/>
  <c r="G4684" i="2"/>
  <c r="A4685" i="2"/>
  <c r="B4685" i="2"/>
  <c r="C4685" i="2"/>
  <c r="D4685" i="2"/>
  <c r="E4685" i="2"/>
  <c r="F4685" i="2"/>
  <c r="G4685" i="2"/>
  <c r="A4686" i="2"/>
  <c r="B4686" i="2"/>
  <c r="J4686" i="2" s="1"/>
  <c r="C4686" i="2"/>
  <c r="L4686" i="2" s="1"/>
  <c r="D4686" i="2"/>
  <c r="E4686" i="2"/>
  <c r="F4686" i="2"/>
  <c r="G4686" i="2"/>
  <c r="A4687" i="2"/>
  <c r="B4687" i="2"/>
  <c r="C4687" i="2"/>
  <c r="L4687" i="2" s="1"/>
  <c r="D4687" i="2"/>
  <c r="E4687" i="2"/>
  <c r="F4687" i="2"/>
  <c r="G4687" i="2"/>
  <c r="A4688" i="2"/>
  <c r="B4688" i="2"/>
  <c r="C4688" i="2"/>
  <c r="L4688" i="2" s="1"/>
  <c r="D4688" i="2"/>
  <c r="E4688" i="2"/>
  <c r="F4688" i="2"/>
  <c r="G4688" i="2"/>
  <c r="A4689" i="2"/>
  <c r="B4689" i="2"/>
  <c r="C4689" i="2"/>
  <c r="D4689" i="2"/>
  <c r="E4689" i="2"/>
  <c r="F4689" i="2"/>
  <c r="G4689" i="2"/>
  <c r="A4690" i="2"/>
  <c r="B4690" i="2"/>
  <c r="C4690" i="2"/>
  <c r="L4690" i="2" s="1"/>
  <c r="D4690" i="2"/>
  <c r="E4690" i="2"/>
  <c r="F4690" i="2"/>
  <c r="G4690" i="2"/>
  <c r="A4691" i="2"/>
  <c r="B4691" i="2"/>
  <c r="C4691" i="2"/>
  <c r="D4691" i="2"/>
  <c r="E4691" i="2"/>
  <c r="F4691" i="2"/>
  <c r="G4691" i="2"/>
  <c r="A4692" i="2"/>
  <c r="B4692" i="2"/>
  <c r="C4692" i="2"/>
  <c r="D4692" i="2"/>
  <c r="E4692" i="2"/>
  <c r="F4692" i="2"/>
  <c r="G4692" i="2"/>
  <c r="A4693" i="2"/>
  <c r="B4693" i="2"/>
  <c r="C4693" i="2"/>
  <c r="D4693" i="2"/>
  <c r="E4693" i="2"/>
  <c r="F4693" i="2"/>
  <c r="G4693" i="2"/>
  <c r="A4694" i="2"/>
  <c r="B4694" i="2"/>
  <c r="C4694" i="2"/>
  <c r="L4694" i="2" s="1"/>
  <c r="D4694" i="2"/>
  <c r="E4694" i="2"/>
  <c r="F4694" i="2"/>
  <c r="G4694" i="2"/>
  <c r="A4695" i="2"/>
  <c r="B4695" i="2"/>
  <c r="C4695" i="2"/>
  <c r="L4695" i="2" s="1"/>
  <c r="D4695" i="2"/>
  <c r="E4695" i="2"/>
  <c r="F4695" i="2"/>
  <c r="G4695" i="2"/>
  <c r="A4696" i="2"/>
  <c r="B4696" i="2"/>
  <c r="J4696" i="2" s="1"/>
  <c r="C4696" i="2"/>
  <c r="L4696" i="2" s="1"/>
  <c r="D4696" i="2"/>
  <c r="E4696" i="2"/>
  <c r="F4696" i="2"/>
  <c r="G4696" i="2"/>
  <c r="A4697" i="2"/>
  <c r="B4697" i="2"/>
  <c r="C4697" i="2"/>
  <c r="D4697" i="2"/>
  <c r="E4697" i="2"/>
  <c r="F4697" i="2"/>
  <c r="G4697" i="2"/>
  <c r="A4698" i="2"/>
  <c r="B4698" i="2"/>
  <c r="C4698" i="2"/>
  <c r="L4698" i="2" s="1"/>
  <c r="D4698" i="2"/>
  <c r="E4698" i="2"/>
  <c r="F4698" i="2"/>
  <c r="G4698" i="2"/>
  <c r="A4699" i="2"/>
  <c r="B4699" i="2"/>
  <c r="C4699" i="2"/>
  <c r="D4699" i="2"/>
  <c r="E4699" i="2"/>
  <c r="F4699" i="2"/>
  <c r="G4699" i="2"/>
  <c r="A4700" i="2"/>
  <c r="B4700" i="2"/>
  <c r="J4700" i="2" s="1"/>
  <c r="C4700" i="2"/>
  <c r="D4700" i="2"/>
  <c r="E4700" i="2"/>
  <c r="F4700" i="2"/>
  <c r="G4700" i="2"/>
  <c r="A4701" i="2"/>
  <c r="B4701" i="2"/>
  <c r="C4701" i="2"/>
  <c r="D4701" i="2"/>
  <c r="E4701" i="2"/>
  <c r="F4701" i="2"/>
  <c r="G4701" i="2"/>
  <c r="A4702" i="2"/>
  <c r="B4702" i="2"/>
  <c r="C4702" i="2"/>
  <c r="L4702" i="2" s="1"/>
  <c r="D4702" i="2"/>
  <c r="E4702" i="2"/>
  <c r="F4702" i="2"/>
  <c r="G4702" i="2"/>
  <c r="A4703" i="2"/>
  <c r="B4703" i="2"/>
  <c r="C4703" i="2"/>
  <c r="L4703" i="2" s="1"/>
  <c r="D4703" i="2"/>
  <c r="E4703" i="2"/>
  <c r="F4703" i="2"/>
  <c r="G4703" i="2"/>
  <c r="A4704" i="2"/>
  <c r="B4704" i="2"/>
  <c r="C4704" i="2"/>
  <c r="L4704" i="2" s="1"/>
  <c r="D4704" i="2"/>
  <c r="E4704" i="2"/>
  <c r="F4704" i="2"/>
  <c r="G4704" i="2"/>
  <c r="A4705" i="2"/>
  <c r="B4705" i="2"/>
  <c r="C4705" i="2"/>
  <c r="D4705" i="2"/>
  <c r="E4705" i="2"/>
  <c r="F4705" i="2"/>
  <c r="G4705" i="2"/>
  <c r="A4706" i="2"/>
  <c r="B4706" i="2"/>
  <c r="C4706" i="2"/>
  <c r="L4706" i="2" s="1"/>
  <c r="D4706" i="2"/>
  <c r="E4706" i="2"/>
  <c r="F4706" i="2"/>
  <c r="G4706" i="2"/>
  <c r="A4707" i="2"/>
  <c r="B4707" i="2"/>
  <c r="C4707" i="2"/>
  <c r="D4707" i="2"/>
  <c r="E4707" i="2"/>
  <c r="F4707" i="2"/>
  <c r="G4707" i="2"/>
  <c r="A4708" i="2"/>
  <c r="B4708" i="2"/>
  <c r="C4708" i="2"/>
  <c r="D4708" i="2"/>
  <c r="E4708" i="2"/>
  <c r="F4708" i="2"/>
  <c r="G4708" i="2"/>
  <c r="A4709" i="2"/>
  <c r="B4709" i="2"/>
  <c r="C4709" i="2"/>
  <c r="D4709" i="2"/>
  <c r="E4709" i="2"/>
  <c r="F4709" i="2"/>
  <c r="G4709" i="2"/>
  <c r="A4710" i="2"/>
  <c r="B4710" i="2"/>
  <c r="C4710" i="2"/>
  <c r="L4710" i="2" s="1"/>
  <c r="D4710" i="2"/>
  <c r="E4710" i="2"/>
  <c r="F4710" i="2"/>
  <c r="G4710" i="2"/>
  <c r="A4711" i="2"/>
  <c r="B4711" i="2"/>
  <c r="C4711" i="2"/>
  <c r="L4711" i="2" s="1"/>
  <c r="D4711" i="2"/>
  <c r="E4711" i="2"/>
  <c r="F4711" i="2"/>
  <c r="G4711" i="2"/>
  <c r="A4712" i="2"/>
  <c r="B4712" i="2"/>
  <c r="C4712" i="2"/>
  <c r="L4712" i="2" s="1"/>
  <c r="D4712" i="2"/>
  <c r="E4712" i="2"/>
  <c r="F4712" i="2"/>
  <c r="G4712" i="2"/>
  <c r="A4713" i="2"/>
  <c r="B4713" i="2"/>
  <c r="J4713" i="2" s="1"/>
  <c r="C4713" i="2"/>
  <c r="D4713" i="2"/>
  <c r="E4713" i="2"/>
  <c r="F4713" i="2"/>
  <c r="G4713" i="2"/>
  <c r="A4714" i="2"/>
  <c r="B4714" i="2"/>
  <c r="C4714" i="2"/>
  <c r="L4714" i="2" s="1"/>
  <c r="D4714" i="2"/>
  <c r="E4714" i="2"/>
  <c r="F4714" i="2"/>
  <c r="G4714" i="2"/>
  <c r="A4715" i="2"/>
  <c r="B4715" i="2"/>
  <c r="C4715" i="2"/>
  <c r="D4715" i="2"/>
  <c r="E4715" i="2"/>
  <c r="F4715" i="2"/>
  <c r="G4715" i="2"/>
  <c r="A4716" i="2"/>
  <c r="B4716" i="2"/>
  <c r="C4716" i="2"/>
  <c r="D4716" i="2"/>
  <c r="E4716" i="2"/>
  <c r="F4716" i="2"/>
  <c r="G4716" i="2"/>
  <c r="A4717" i="2"/>
  <c r="B4717" i="2"/>
  <c r="J4717" i="2" s="1"/>
  <c r="C4717" i="2"/>
  <c r="D4717" i="2"/>
  <c r="E4717" i="2"/>
  <c r="F4717" i="2"/>
  <c r="G4717" i="2"/>
  <c r="A4718" i="2"/>
  <c r="B4718" i="2"/>
  <c r="J4718" i="2" s="1"/>
  <c r="C4718" i="2"/>
  <c r="L4718" i="2" s="1"/>
  <c r="D4718" i="2"/>
  <c r="E4718" i="2"/>
  <c r="F4718" i="2"/>
  <c r="G4718" i="2"/>
  <c r="A4719" i="2"/>
  <c r="B4719" i="2"/>
  <c r="J4719" i="2" s="1"/>
  <c r="C4719" i="2"/>
  <c r="L4719" i="2" s="1"/>
  <c r="D4719" i="2"/>
  <c r="E4719" i="2"/>
  <c r="F4719" i="2"/>
  <c r="G4719" i="2"/>
  <c r="A4720" i="2"/>
  <c r="B4720" i="2"/>
  <c r="C4720" i="2"/>
  <c r="L4720" i="2" s="1"/>
  <c r="D4720" i="2"/>
  <c r="E4720" i="2"/>
  <c r="F4720" i="2"/>
  <c r="G4720" i="2"/>
  <c r="A4721" i="2"/>
  <c r="B4721" i="2"/>
  <c r="C4721" i="2"/>
  <c r="D4721" i="2"/>
  <c r="E4721" i="2"/>
  <c r="F4721" i="2"/>
  <c r="G4721" i="2"/>
  <c r="A4722" i="2"/>
  <c r="B4722" i="2"/>
  <c r="J4722" i="2" s="1"/>
  <c r="C4722" i="2"/>
  <c r="L4722" i="2" s="1"/>
  <c r="D4722" i="2"/>
  <c r="E4722" i="2"/>
  <c r="F4722" i="2"/>
  <c r="G4722" i="2"/>
  <c r="A4723" i="2"/>
  <c r="B4723" i="2"/>
  <c r="C4723" i="2"/>
  <c r="D4723" i="2"/>
  <c r="E4723" i="2"/>
  <c r="F4723" i="2"/>
  <c r="G4723" i="2"/>
  <c r="A4724" i="2"/>
  <c r="B4724" i="2"/>
  <c r="C4724" i="2"/>
  <c r="D4724" i="2"/>
  <c r="E4724" i="2"/>
  <c r="F4724" i="2"/>
  <c r="G4724" i="2"/>
  <c r="A4725" i="2"/>
  <c r="B4725" i="2"/>
  <c r="C4725" i="2"/>
  <c r="D4725" i="2"/>
  <c r="E4725" i="2"/>
  <c r="F4725" i="2"/>
  <c r="G4725" i="2"/>
  <c r="A4726" i="2"/>
  <c r="B4726" i="2"/>
  <c r="C4726" i="2"/>
  <c r="L4726" i="2" s="1"/>
  <c r="D4726" i="2"/>
  <c r="E4726" i="2"/>
  <c r="F4726" i="2"/>
  <c r="G4726" i="2"/>
  <c r="A4727" i="2"/>
  <c r="B4727" i="2"/>
  <c r="C4727" i="2"/>
  <c r="L4727" i="2" s="1"/>
  <c r="D4727" i="2"/>
  <c r="E4727" i="2"/>
  <c r="F4727" i="2"/>
  <c r="G4727" i="2"/>
  <c r="A4728" i="2"/>
  <c r="B4728" i="2"/>
  <c r="C4728" i="2"/>
  <c r="L4728" i="2" s="1"/>
  <c r="D4728" i="2"/>
  <c r="E4728" i="2"/>
  <c r="F4728" i="2"/>
  <c r="G4728" i="2"/>
  <c r="A4729" i="2"/>
  <c r="B4729" i="2"/>
  <c r="C4729" i="2"/>
  <c r="D4729" i="2"/>
  <c r="E4729" i="2"/>
  <c r="F4729" i="2"/>
  <c r="G4729" i="2"/>
  <c r="A4730" i="2"/>
  <c r="B4730" i="2"/>
  <c r="C4730" i="2"/>
  <c r="L4730" i="2" s="1"/>
  <c r="D4730" i="2"/>
  <c r="E4730" i="2"/>
  <c r="F4730" i="2"/>
  <c r="G4730" i="2"/>
  <c r="A4731" i="2"/>
  <c r="B4731" i="2"/>
  <c r="C4731" i="2"/>
  <c r="D4731" i="2"/>
  <c r="E4731" i="2"/>
  <c r="F4731" i="2"/>
  <c r="G4731" i="2"/>
  <c r="A4732" i="2"/>
  <c r="B4732" i="2"/>
  <c r="C4732" i="2"/>
  <c r="D4732" i="2"/>
  <c r="E4732" i="2"/>
  <c r="F4732" i="2"/>
  <c r="G4732" i="2"/>
  <c r="A4733" i="2"/>
  <c r="B4733" i="2"/>
  <c r="C4733" i="2"/>
  <c r="D4733" i="2"/>
  <c r="E4733" i="2"/>
  <c r="F4733" i="2"/>
  <c r="G4733" i="2"/>
  <c r="A4734" i="2"/>
  <c r="B4734" i="2"/>
  <c r="C4734" i="2"/>
  <c r="L4734" i="2" s="1"/>
  <c r="D4734" i="2"/>
  <c r="E4734" i="2"/>
  <c r="F4734" i="2"/>
  <c r="G4734" i="2"/>
  <c r="A4735" i="2"/>
  <c r="B4735" i="2"/>
  <c r="C4735" i="2"/>
  <c r="L4735" i="2" s="1"/>
  <c r="D4735" i="2"/>
  <c r="E4735" i="2"/>
  <c r="F4735" i="2"/>
  <c r="G4735" i="2"/>
  <c r="A4736" i="2"/>
  <c r="B4736" i="2"/>
  <c r="C4736" i="2"/>
  <c r="L4736" i="2" s="1"/>
  <c r="D4736" i="2"/>
  <c r="E4736" i="2"/>
  <c r="F4736" i="2"/>
  <c r="G4736" i="2"/>
  <c r="A4737" i="2"/>
  <c r="B4737" i="2"/>
  <c r="C4737" i="2"/>
  <c r="D4737" i="2"/>
  <c r="E4737" i="2"/>
  <c r="F4737" i="2"/>
  <c r="G4737" i="2"/>
  <c r="A4738" i="2"/>
  <c r="B4738" i="2"/>
  <c r="H4738" i="2" s="1" a="1"/>
  <c r="H4738" i="2" s="1"/>
  <c r="C4738" i="2"/>
  <c r="L4738" i="2" s="1"/>
  <c r="D4738" i="2"/>
  <c r="E4738" i="2"/>
  <c r="F4738" i="2"/>
  <c r="G4738" i="2"/>
  <c r="A4739" i="2"/>
  <c r="B4739" i="2"/>
  <c r="C4739" i="2"/>
  <c r="D4739" i="2"/>
  <c r="E4739" i="2"/>
  <c r="F4739" i="2"/>
  <c r="G4739" i="2"/>
  <c r="A4740" i="2"/>
  <c r="B4740" i="2"/>
  <c r="C4740" i="2"/>
  <c r="D4740" i="2"/>
  <c r="E4740" i="2"/>
  <c r="F4740" i="2"/>
  <c r="G4740" i="2"/>
  <c r="A4741" i="2"/>
  <c r="B4741" i="2"/>
  <c r="C4741" i="2"/>
  <c r="D4741" i="2"/>
  <c r="E4741" i="2"/>
  <c r="F4741" i="2"/>
  <c r="G4741" i="2"/>
  <c r="A4742" i="2"/>
  <c r="B4742" i="2"/>
  <c r="C4742" i="2"/>
  <c r="L4742" i="2" s="1"/>
  <c r="D4742" i="2"/>
  <c r="E4742" i="2"/>
  <c r="F4742" i="2"/>
  <c r="G4742" i="2"/>
  <c r="A4743" i="2"/>
  <c r="B4743" i="2"/>
  <c r="C4743" i="2"/>
  <c r="L4743" i="2" s="1"/>
  <c r="D4743" i="2"/>
  <c r="E4743" i="2"/>
  <c r="F4743" i="2"/>
  <c r="G4743" i="2"/>
  <c r="A4744" i="2"/>
  <c r="B4744" i="2"/>
  <c r="C4744" i="2"/>
  <c r="L4744" i="2" s="1"/>
  <c r="D4744" i="2"/>
  <c r="E4744" i="2"/>
  <c r="F4744" i="2"/>
  <c r="G4744" i="2"/>
  <c r="A4745" i="2"/>
  <c r="B4745" i="2"/>
  <c r="C4745" i="2"/>
  <c r="D4745" i="2"/>
  <c r="E4745" i="2"/>
  <c r="F4745" i="2"/>
  <c r="G4745" i="2"/>
  <c r="A4746" i="2"/>
  <c r="B4746" i="2"/>
  <c r="C4746" i="2"/>
  <c r="L4746" i="2" s="1"/>
  <c r="D4746" i="2"/>
  <c r="E4746" i="2"/>
  <c r="F4746" i="2"/>
  <c r="G4746" i="2"/>
  <c r="A4747" i="2"/>
  <c r="B4747" i="2"/>
  <c r="C4747" i="2"/>
  <c r="D4747" i="2"/>
  <c r="E4747" i="2"/>
  <c r="F4747" i="2"/>
  <c r="G4747" i="2"/>
  <c r="A4748" i="2"/>
  <c r="B4748" i="2"/>
  <c r="J4748" i="2" s="1"/>
  <c r="C4748" i="2"/>
  <c r="D4748" i="2"/>
  <c r="E4748" i="2"/>
  <c r="F4748" i="2"/>
  <c r="G4748" i="2"/>
  <c r="A4749" i="2"/>
  <c r="B4749" i="2"/>
  <c r="J4749" i="2" s="1"/>
  <c r="C4749" i="2"/>
  <c r="D4749" i="2"/>
  <c r="E4749" i="2"/>
  <c r="F4749" i="2"/>
  <c r="G4749" i="2"/>
  <c r="A4750" i="2"/>
  <c r="B4750" i="2"/>
  <c r="C4750" i="2"/>
  <c r="L4750" i="2" s="1"/>
  <c r="D4750" i="2"/>
  <c r="E4750" i="2"/>
  <c r="F4750" i="2"/>
  <c r="G4750" i="2"/>
  <c r="A4751" i="2"/>
  <c r="B4751" i="2"/>
  <c r="C4751" i="2"/>
  <c r="L4751" i="2" s="1"/>
  <c r="D4751" i="2"/>
  <c r="E4751" i="2"/>
  <c r="F4751" i="2"/>
  <c r="G4751" i="2"/>
  <c r="A4752" i="2"/>
  <c r="B4752" i="2"/>
  <c r="C4752" i="2"/>
  <c r="L4752" i="2" s="1"/>
  <c r="D4752" i="2"/>
  <c r="E4752" i="2"/>
  <c r="F4752" i="2"/>
  <c r="G4752" i="2"/>
  <c r="A4753" i="2"/>
  <c r="B4753" i="2"/>
  <c r="C4753" i="2"/>
  <c r="D4753" i="2"/>
  <c r="E4753" i="2"/>
  <c r="F4753" i="2"/>
  <c r="G4753" i="2"/>
  <c r="A4754" i="2"/>
  <c r="B4754" i="2"/>
  <c r="C4754" i="2"/>
  <c r="L4754" i="2" s="1"/>
  <c r="D4754" i="2"/>
  <c r="E4754" i="2"/>
  <c r="F4754" i="2"/>
  <c r="G4754" i="2"/>
  <c r="A4755" i="2"/>
  <c r="B4755" i="2"/>
  <c r="C4755" i="2"/>
  <c r="D4755" i="2"/>
  <c r="E4755" i="2"/>
  <c r="F4755" i="2"/>
  <c r="G4755" i="2"/>
  <c r="A4756" i="2"/>
  <c r="B4756" i="2"/>
  <c r="C4756" i="2"/>
  <c r="D4756" i="2"/>
  <c r="E4756" i="2"/>
  <c r="F4756" i="2"/>
  <c r="G4756" i="2"/>
  <c r="A4757" i="2"/>
  <c r="B4757" i="2"/>
  <c r="C4757" i="2"/>
  <c r="D4757" i="2"/>
  <c r="E4757" i="2"/>
  <c r="F4757" i="2"/>
  <c r="G4757" i="2"/>
  <c r="A4758" i="2"/>
  <c r="B4758" i="2"/>
  <c r="C4758" i="2"/>
  <c r="L4758" i="2" s="1"/>
  <c r="D4758" i="2"/>
  <c r="E4758" i="2"/>
  <c r="F4758" i="2"/>
  <c r="G4758" i="2"/>
  <c r="A4759" i="2"/>
  <c r="B4759" i="2"/>
  <c r="C4759" i="2"/>
  <c r="L4759" i="2" s="1"/>
  <c r="D4759" i="2"/>
  <c r="E4759" i="2"/>
  <c r="F4759" i="2"/>
  <c r="G4759" i="2"/>
  <c r="A4760" i="2"/>
  <c r="B4760" i="2"/>
  <c r="C4760" i="2"/>
  <c r="L4760" i="2" s="1"/>
  <c r="D4760" i="2"/>
  <c r="E4760" i="2"/>
  <c r="F4760" i="2"/>
  <c r="G4760" i="2"/>
  <c r="A4761" i="2"/>
  <c r="B4761" i="2"/>
  <c r="C4761" i="2"/>
  <c r="D4761" i="2"/>
  <c r="E4761" i="2"/>
  <c r="F4761" i="2"/>
  <c r="G4761" i="2"/>
  <c r="A4762" i="2"/>
  <c r="B4762" i="2"/>
  <c r="J4762" i="2" s="1"/>
  <c r="C4762" i="2"/>
  <c r="L4762" i="2" s="1"/>
  <c r="D4762" i="2"/>
  <c r="E4762" i="2"/>
  <c r="F4762" i="2"/>
  <c r="G4762" i="2"/>
  <c r="A4763" i="2"/>
  <c r="B4763" i="2"/>
  <c r="C4763" i="2"/>
  <c r="D4763" i="2"/>
  <c r="E4763" i="2"/>
  <c r="F4763" i="2"/>
  <c r="G4763" i="2"/>
  <c r="A4764" i="2"/>
  <c r="B4764" i="2"/>
  <c r="C4764" i="2"/>
  <c r="D4764" i="2"/>
  <c r="E4764" i="2"/>
  <c r="F4764" i="2"/>
  <c r="G4764" i="2"/>
  <c r="A4765" i="2"/>
  <c r="B4765" i="2"/>
  <c r="C4765" i="2"/>
  <c r="D4765" i="2"/>
  <c r="E4765" i="2"/>
  <c r="F4765" i="2"/>
  <c r="G4765" i="2"/>
  <c r="A4766" i="2"/>
  <c r="B4766" i="2"/>
  <c r="C4766" i="2"/>
  <c r="L4766" i="2" s="1"/>
  <c r="D4766" i="2"/>
  <c r="E4766" i="2"/>
  <c r="F4766" i="2"/>
  <c r="G4766" i="2"/>
  <c r="A4767" i="2"/>
  <c r="B4767" i="2"/>
  <c r="C4767" i="2"/>
  <c r="L4767" i="2" s="1"/>
  <c r="D4767" i="2"/>
  <c r="E4767" i="2"/>
  <c r="F4767" i="2"/>
  <c r="G4767" i="2"/>
  <c r="A4768" i="2"/>
  <c r="B4768" i="2"/>
  <c r="C4768" i="2"/>
  <c r="L4768" i="2" s="1"/>
  <c r="D4768" i="2"/>
  <c r="E4768" i="2"/>
  <c r="F4768" i="2"/>
  <c r="G4768" i="2"/>
  <c r="A4769" i="2"/>
  <c r="B4769" i="2"/>
  <c r="J4769" i="2" s="1"/>
  <c r="C4769" i="2"/>
  <c r="D4769" i="2"/>
  <c r="E4769" i="2"/>
  <c r="F4769" i="2"/>
  <c r="G4769" i="2"/>
  <c r="A4770" i="2"/>
  <c r="B4770" i="2"/>
  <c r="J4770" i="2" s="1"/>
  <c r="C4770" i="2"/>
  <c r="L4770" i="2" s="1"/>
  <c r="D4770" i="2"/>
  <c r="E4770" i="2"/>
  <c r="F4770" i="2"/>
  <c r="G4770" i="2"/>
  <c r="A4771" i="2"/>
  <c r="B4771" i="2"/>
  <c r="C4771" i="2"/>
  <c r="D4771" i="2"/>
  <c r="E4771" i="2"/>
  <c r="F4771" i="2"/>
  <c r="G4771" i="2"/>
  <c r="A4772" i="2"/>
  <c r="B4772" i="2"/>
  <c r="C4772" i="2"/>
  <c r="D4772" i="2"/>
  <c r="E4772" i="2"/>
  <c r="F4772" i="2"/>
  <c r="G4772" i="2"/>
  <c r="A4773" i="2"/>
  <c r="B4773" i="2"/>
  <c r="C4773" i="2"/>
  <c r="D4773" i="2"/>
  <c r="E4773" i="2"/>
  <c r="F4773" i="2"/>
  <c r="G4773" i="2"/>
  <c r="A4774" i="2"/>
  <c r="B4774" i="2"/>
  <c r="J4774" i="2" s="1"/>
  <c r="C4774" i="2"/>
  <c r="L4774" i="2" s="1"/>
  <c r="D4774" i="2"/>
  <c r="E4774" i="2"/>
  <c r="F4774" i="2"/>
  <c r="G4774" i="2"/>
  <c r="A4775" i="2"/>
  <c r="B4775" i="2"/>
  <c r="C4775" i="2"/>
  <c r="L4775" i="2" s="1"/>
  <c r="D4775" i="2"/>
  <c r="E4775" i="2"/>
  <c r="F4775" i="2"/>
  <c r="G4775" i="2"/>
  <c r="A4776" i="2"/>
  <c r="B4776" i="2"/>
  <c r="C4776" i="2"/>
  <c r="L4776" i="2" s="1"/>
  <c r="D4776" i="2"/>
  <c r="E4776" i="2"/>
  <c r="F4776" i="2"/>
  <c r="G4776" i="2"/>
  <c r="A4777" i="2"/>
  <c r="B4777" i="2"/>
  <c r="C4777" i="2"/>
  <c r="D4777" i="2"/>
  <c r="E4777" i="2"/>
  <c r="F4777" i="2"/>
  <c r="G4777" i="2"/>
  <c r="A4778" i="2"/>
  <c r="B4778" i="2"/>
  <c r="C4778" i="2"/>
  <c r="L4778" i="2" s="1"/>
  <c r="D4778" i="2"/>
  <c r="E4778" i="2"/>
  <c r="F4778" i="2"/>
  <c r="G4778" i="2"/>
  <c r="A4779" i="2"/>
  <c r="B4779" i="2"/>
  <c r="C4779" i="2"/>
  <c r="D4779" i="2"/>
  <c r="E4779" i="2"/>
  <c r="F4779" i="2"/>
  <c r="G4779" i="2"/>
  <c r="A4780" i="2"/>
  <c r="B4780" i="2"/>
  <c r="C4780" i="2"/>
  <c r="D4780" i="2"/>
  <c r="E4780" i="2"/>
  <c r="F4780" i="2"/>
  <c r="G4780" i="2"/>
  <c r="A4781" i="2"/>
  <c r="B4781" i="2"/>
  <c r="C4781" i="2"/>
  <c r="D4781" i="2"/>
  <c r="E4781" i="2"/>
  <c r="F4781" i="2"/>
  <c r="G4781" i="2"/>
  <c r="A4782" i="2"/>
  <c r="B4782" i="2"/>
  <c r="C4782" i="2"/>
  <c r="L4782" i="2" s="1"/>
  <c r="D4782" i="2"/>
  <c r="E4782" i="2"/>
  <c r="F4782" i="2"/>
  <c r="G4782" i="2"/>
  <c r="A4783" i="2"/>
  <c r="B4783" i="2"/>
  <c r="C4783" i="2"/>
  <c r="L4783" i="2" s="1"/>
  <c r="D4783" i="2"/>
  <c r="E4783" i="2"/>
  <c r="F4783" i="2"/>
  <c r="G4783" i="2"/>
  <c r="A4784" i="2"/>
  <c r="B4784" i="2"/>
  <c r="C4784" i="2"/>
  <c r="L4784" i="2" s="1"/>
  <c r="D4784" i="2"/>
  <c r="E4784" i="2"/>
  <c r="F4784" i="2"/>
  <c r="G4784" i="2"/>
  <c r="A4785" i="2"/>
  <c r="B4785" i="2"/>
  <c r="C4785" i="2"/>
  <c r="D4785" i="2"/>
  <c r="E4785" i="2"/>
  <c r="F4785" i="2"/>
  <c r="G4785" i="2"/>
  <c r="A4786" i="2"/>
  <c r="B4786" i="2"/>
  <c r="J4786" i="2" s="1"/>
  <c r="C4786" i="2"/>
  <c r="L4786" i="2" s="1"/>
  <c r="D4786" i="2"/>
  <c r="E4786" i="2"/>
  <c r="F4786" i="2"/>
  <c r="G4786" i="2"/>
  <c r="A4787" i="2"/>
  <c r="B4787" i="2"/>
  <c r="C4787" i="2"/>
  <c r="D4787" i="2"/>
  <c r="E4787" i="2"/>
  <c r="F4787" i="2"/>
  <c r="G4787" i="2"/>
  <c r="A4788" i="2"/>
  <c r="B4788" i="2"/>
  <c r="C4788" i="2"/>
  <c r="D4788" i="2"/>
  <c r="E4788" i="2"/>
  <c r="F4788" i="2"/>
  <c r="G4788" i="2"/>
  <c r="A4789" i="2"/>
  <c r="B4789" i="2"/>
  <c r="C4789" i="2"/>
  <c r="D4789" i="2"/>
  <c r="E4789" i="2"/>
  <c r="F4789" i="2"/>
  <c r="G4789" i="2"/>
  <c r="A4790" i="2"/>
  <c r="B4790" i="2"/>
  <c r="C4790" i="2"/>
  <c r="L4790" i="2" s="1"/>
  <c r="D4790" i="2"/>
  <c r="E4790" i="2"/>
  <c r="F4790" i="2"/>
  <c r="G4790" i="2"/>
  <c r="A4791" i="2"/>
  <c r="B4791" i="2"/>
  <c r="J4791" i="2" s="1"/>
  <c r="C4791" i="2"/>
  <c r="L4791" i="2" s="1"/>
  <c r="D4791" i="2"/>
  <c r="E4791" i="2"/>
  <c r="F4791" i="2"/>
  <c r="G4791" i="2"/>
  <c r="A4792" i="2"/>
  <c r="B4792" i="2"/>
  <c r="C4792" i="2"/>
  <c r="L4792" i="2" s="1"/>
  <c r="D4792" i="2"/>
  <c r="E4792" i="2"/>
  <c r="F4792" i="2"/>
  <c r="G4792" i="2"/>
  <c r="A4793" i="2"/>
  <c r="B4793" i="2"/>
  <c r="C4793" i="2"/>
  <c r="D4793" i="2"/>
  <c r="E4793" i="2"/>
  <c r="F4793" i="2"/>
  <c r="G4793" i="2"/>
  <c r="A4794" i="2"/>
  <c r="B4794" i="2"/>
  <c r="C4794" i="2"/>
  <c r="L4794" i="2" s="1"/>
  <c r="D4794" i="2"/>
  <c r="E4794" i="2"/>
  <c r="F4794" i="2"/>
  <c r="G4794" i="2"/>
  <c r="A4795" i="2"/>
  <c r="B4795" i="2"/>
  <c r="C4795" i="2"/>
  <c r="D4795" i="2"/>
  <c r="E4795" i="2"/>
  <c r="F4795" i="2"/>
  <c r="G4795" i="2"/>
  <c r="A4796" i="2"/>
  <c r="B4796" i="2"/>
  <c r="C4796" i="2"/>
  <c r="D4796" i="2"/>
  <c r="E4796" i="2"/>
  <c r="F4796" i="2"/>
  <c r="G4796" i="2"/>
  <c r="A4797" i="2"/>
  <c r="B4797" i="2"/>
  <c r="C4797" i="2"/>
  <c r="D4797" i="2"/>
  <c r="E4797" i="2"/>
  <c r="F4797" i="2"/>
  <c r="G4797" i="2"/>
  <c r="A4798" i="2"/>
  <c r="B4798" i="2"/>
  <c r="C4798" i="2"/>
  <c r="L4798" i="2" s="1"/>
  <c r="D4798" i="2"/>
  <c r="E4798" i="2"/>
  <c r="F4798" i="2"/>
  <c r="G4798" i="2"/>
  <c r="A4799" i="2"/>
  <c r="B4799" i="2"/>
  <c r="C4799" i="2"/>
  <c r="L4799" i="2" s="1"/>
  <c r="D4799" i="2"/>
  <c r="E4799" i="2"/>
  <c r="F4799" i="2"/>
  <c r="G4799" i="2"/>
  <c r="A4800" i="2"/>
  <c r="B4800" i="2"/>
  <c r="C4800" i="2"/>
  <c r="L4800" i="2" s="1"/>
  <c r="D4800" i="2"/>
  <c r="E4800" i="2"/>
  <c r="F4800" i="2"/>
  <c r="G4800" i="2"/>
  <c r="A4801" i="2"/>
  <c r="B4801" i="2"/>
  <c r="C4801" i="2"/>
  <c r="D4801" i="2"/>
  <c r="E4801" i="2"/>
  <c r="F4801" i="2"/>
  <c r="G4801" i="2"/>
  <c r="A4802" i="2"/>
  <c r="B4802" i="2"/>
  <c r="C4802" i="2"/>
  <c r="L4802" i="2" s="1"/>
  <c r="D4802" i="2"/>
  <c r="E4802" i="2"/>
  <c r="F4802" i="2"/>
  <c r="G4802" i="2"/>
  <c r="A4803" i="2"/>
  <c r="B4803" i="2"/>
  <c r="C4803" i="2"/>
  <c r="D4803" i="2"/>
  <c r="E4803" i="2"/>
  <c r="F4803" i="2"/>
  <c r="G4803" i="2"/>
  <c r="A4804" i="2"/>
  <c r="B4804" i="2"/>
  <c r="C4804" i="2"/>
  <c r="D4804" i="2"/>
  <c r="E4804" i="2"/>
  <c r="F4804" i="2"/>
  <c r="G4804" i="2"/>
  <c r="A4805" i="2"/>
  <c r="B4805" i="2"/>
  <c r="C4805" i="2"/>
  <c r="D4805" i="2"/>
  <c r="E4805" i="2"/>
  <c r="F4805" i="2"/>
  <c r="G4805" i="2"/>
  <c r="A4806" i="2"/>
  <c r="B4806" i="2"/>
  <c r="C4806" i="2"/>
  <c r="L4806" i="2" s="1"/>
  <c r="D4806" i="2"/>
  <c r="E4806" i="2"/>
  <c r="F4806" i="2"/>
  <c r="G4806" i="2"/>
  <c r="A4807" i="2"/>
  <c r="B4807" i="2"/>
  <c r="C4807" i="2"/>
  <c r="L4807" i="2" s="1"/>
  <c r="D4807" i="2"/>
  <c r="E4807" i="2"/>
  <c r="F4807" i="2"/>
  <c r="G4807" i="2"/>
  <c r="A4808" i="2"/>
  <c r="B4808" i="2"/>
  <c r="C4808" i="2"/>
  <c r="L4808" i="2" s="1"/>
  <c r="D4808" i="2"/>
  <c r="E4808" i="2"/>
  <c r="F4808" i="2"/>
  <c r="G4808" i="2"/>
  <c r="A4809" i="2"/>
  <c r="B4809" i="2"/>
  <c r="C4809" i="2"/>
  <c r="D4809" i="2"/>
  <c r="E4809" i="2"/>
  <c r="F4809" i="2"/>
  <c r="G4809" i="2"/>
  <c r="A4810" i="2"/>
  <c r="B4810" i="2"/>
  <c r="C4810" i="2"/>
  <c r="L4810" i="2" s="1"/>
  <c r="D4810" i="2"/>
  <c r="E4810" i="2"/>
  <c r="F4810" i="2"/>
  <c r="G4810" i="2"/>
  <c r="A4811" i="2"/>
  <c r="B4811" i="2"/>
  <c r="C4811" i="2"/>
  <c r="D4811" i="2"/>
  <c r="E4811" i="2"/>
  <c r="F4811" i="2"/>
  <c r="G4811" i="2"/>
  <c r="A4812" i="2"/>
  <c r="B4812" i="2"/>
  <c r="C4812" i="2"/>
  <c r="D4812" i="2"/>
  <c r="E4812" i="2"/>
  <c r="F4812" i="2"/>
  <c r="G4812" i="2"/>
  <c r="A4813" i="2"/>
  <c r="B4813" i="2"/>
  <c r="C4813" i="2"/>
  <c r="D4813" i="2"/>
  <c r="E4813" i="2"/>
  <c r="F4813" i="2"/>
  <c r="G4813" i="2"/>
  <c r="A4814" i="2"/>
  <c r="B4814" i="2"/>
  <c r="C4814" i="2"/>
  <c r="L4814" i="2" s="1"/>
  <c r="D4814" i="2"/>
  <c r="E4814" i="2"/>
  <c r="F4814" i="2"/>
  <c r="G4814" i="2"/>
  <c r="A4815" i="2"/>
  <c r="B4815" i="2"/>
  <c r="C4815" i="2"/>
  <c r="L4815" i="2" s="1"/>
  <c r="D4815" i="2"/>
  <c r="E4815" i="2"/>
  <c r="F4815" i="2"/>
  <c r="G4815" i="2"/>
  <c r="A4816" i="2"/>
  <c r="B4816" i="2"/>
  <c r="C4816" i="2"/>
  <c r="L4816" i="2" s="1"/>
  <c r="D4816" i="2"/>
  <c r="E4816" i="2"/>
  <c r="F4816" i="2"/>
  <c r="G4816" i="2"/>
  <c r="A4817" i="2"/>
  <c r="B4817" i="2"/>
  <c r="J4817" i="2" s="1"/>
  <c r="C4817" i="2"/>
  <c r="D4817" i="2"/>
  <c r="E4817" i="2"/>
  <c r="F4817" i="2"/>
  <c r="G4817" i="2"/>
  <c r="A4818" i="2"/>
  <c r="B4818" i="2"/>
  <c r="C4818" i="2"/>
  <c r="L4818" i="2" s="1"/>
  <c r="D4818" i="2"/>
  <c r="E4818" i="2"/>
  <c r="F4818" i="2"/>
  <c r="G4818" i="2"/>
  <c r="A4819" i="2"/>
  <c r="B4819" i="2"/>
  <c r="C4819" i="2"/>
  <c r="D4819" i="2"/>
  <c r="E4819" i="2"/>
  <c r="F4819" i="2"/>
  <c r="G4819" i="2"/>
  <c r="A4820" i="2"/>
  <c r="B4820" i="2"/>
  <c r="C4820" i="2"/>
  <c r="D4820" i="2"/>
  <c r="E4820" i="2"/>
  <c r="F4820" i="2"/>
  <c r="G4820" i="2"/>
  <c r="A4821" i="2"/>
  <c r="B4821" i="2"/>
  <c r="C4821" i="2"/>
  <c r="D4821" i="2"/>
  <c r="E4821" i="2"/>
  <c r="F4821" i="2"/>
  <c r="G4821" i="2"/>
  <c r="A4822" i="2"/>
  <c r="B4822" i="2"/>
  <c r="C4822" i="2"/>
  <c r="L4822" i="2" s="1"/>
  <c r="D4822" i="2"/>
  <c r="E4822" i="2"/>
  <c r="F4822" i="2"/>
  <c r="G4822" i="2"/>
  <c r="A4823" i="2"/>
  <c r="B4823" i="2"/>
  <c r="C4823" i="2"/>
  <c r="L4823" i="2" s="1"/>
  <c r="D4823" i="2"/>
  <c r="E4823" i="2"/>
  <c r="F4823" i="2"/>
  <c r="G4823" i="2"/>
  <c r="A4824" i="2"/>
  <c r="B4824" i="2"/>
  <c r="C4824" i="2"/>
  <c r="L4824" i="2" s="1"/>
  <c r="D4824" i="2"/>
  <c r="E4824" i="2"/>
  <c r="F4824" i="2"/>
  <c r="G4824" i="2"/>
  <c r="A4825" i="2"/>
  <c r="B4825" i="2"/>
  <c r="C4825" i="2"/>
  <c r="D4825" i="2"/>
  <c r="E4825" i="2"/>
  <c r="F4825" i="2"/>
  <c r="G4825" i="2"/>
  <c r="A4826" i="2"/>
  <c r="B4826" i="2"/>
  <c r="C4826" i="2"/>
  <c r="L4826" i="2" s="1"/>
  <c r="D4826" i="2"/>
  <c r="E4826" i="2"/>
  <c r="F4826" i="2"/>
  <c r="G4826" i="2"/>
  <c r="A4827" i="2"/>
  <c r="B4827" i="2"/>
  <c r="C4827" i="2"/>
  <c r="D4827" i="2"/>
  <c r="E4827" i="2"/>
  <c r="F4827" i="2"/>
  <c r="G4827" i="2"/>
  <c r="A4828" i="2"/>
  <c r="B4828" i="2"/>
  <c r="C4828" i="2"/>
  <c r="D4828" i="2"/>
  <c r="E4828" i="2"/>
  <c r="F4828" i="2"/>
  <c r="G4828" i="2"/>
  <c r="A4829" i="2"/>
  <c r="B4829" i="2"/>
  <c r="C4829" i="2"/>
  <c r="D4829" i="2"/>
  <c r="E4829" i="2"/>
  <c r="F4829" i="2"/>
  <c r="G4829" i="2"/>
  <c r="A4830" i="2"/>
  <c r="B4830" i="2"/>
  <c r="J4830" i="2" s="1"/>
  <c r="C4830" i="2"/>
  <c r="L4830" i="2" s="1"/>
  <c r="D4830" i="2"/>
  <c r="E4830" i="2"/>
  <c r="F4830" i="2"/>
  <c r="G4830" i="2"/>
  <c r="A4831" i="2"/>
  <c r="B4831" i="2"/>
  <c r="C4831" i="2"/>
  <c r="L4831" i="2" s="1"/>
  <c r="D4831" i="2"/>
  <c r="E4831" i="2"/>
  <c r="F4831" i="2"/>
  <c r="G4831" i="2"/>
  <c r="A4832" i="2"/>
  <c r="B4832" i="2"/>
  <c r="C4832" i="2"/>
  <c r="L4832" i="2" s="1"/>
  <c r="D4832" i="2"/>
  <c r="E4832" i="2"/>
  <c r="F4832" i="2"/>
  <c r="G4832" i="2"/>
  <c r="A4833" i="2"/>
  <c r="B4833" i="2"/>
  <c r="C4833" i="2"/>
  <c r="D4833" i="2"/>
  <c r="E4833" i="2"/>
  <c r="F4833" i="2"/>
  <c r="G4833" i="2"/>
  <c r="A4834" i="2"/>
  <c r="B4834" i="2"/>
  <c r="C4834" i="2"/>
  <c r="L4834" i="2" s="1"/>
  <c r="D4834" i="2"/>
  <c r="E4834" i="2"/>
  <c r="F4834" i="2"/>
  <c r="G4834" i="2"/>
  <c r="A4835" i="2"/>
  <c r="B4835" i="2"/>
  <c r="C4835" i="2"/>
  <c r="D4835" i="2"/>
  <c r="E4835" i="2"/>
  <c r="F4835" i="2"/>
  <c r="G4835" i="2"/>
  <c r="A4836" i="2"/>
  <c r="B4836" i="2"/>
  <c r="C4836" i="2"/>
  <c r="D4836" i="2"/>
  <c r="E4836" i="2"/>
  <c r="F4836" i="2"/>
  <c r="G4836" i="2"/>
  <c r="A4837" i="2"/>
  <c r="B4837" i="2"/>
  <c r="C4837" i="2"/>
  <c r="D4837" i="2"/>
  <c r="E4837" i="2"/>
  <c r="F4837" i="2"/>
  <c r="G4837" i="2"/>
  <c r="A4838" i="2"/>
  <c r="B4838" i="2"/>
  <c r="C4838" i="2"/>
  <c r="L4838" i="2" s="1"/>
  <c r="D4838" i="2"/>
  <c r="E4838" i="2"/>
  <c r="F4838" i="2"/>
  <c r="G4838" i="2"/>
  <c r="A4839" i="2"/>
  <c r="B4839" i="2"/>
  <c r="C4839" i="2"/>
  <c r="L4839" i="2" s="1"/>
  <c r="D4839" i="2"/>
  <c r="E4839" i="2"/>
  <c r="F4839" i="2"/>
  <c r="G4839" i="2"/>
  <c r="A4840" i="2"/>
  <c r="B4840" i="2"/>
  <c r="C4840" i="2"/>
  <c r="L4840" i="2" s="1"/>
  <c r="D4840" i="2"/>
  <c r="E4840" i="2"/>
  <c r="F4840" i="2"/>
  <c r="G4840" i="2"/>
  <c r="A4841" i="2"/>
  <c r="B4841" i="2"/>
  <c r="J4841" i="2" s="1"/>
  <c r="C4841" i="2"/>
  <c r="D4841" i="2"/>
  <c r="E4841" i="2"/>
  <c r="F4841" i="2"/>
  <c r="G4841" i="2"/>
  <c r="A4842" i="2"/>
  <c r="B4842" i="2"/>
  <c r="C4842" i="2"/>
  <c r="L4842" i="2" s="1"/>
  <c r="D4842" i="2"/>
  <c r="E4842" i="2"/>
  <c r="F4842" i="2"/>
  <c r="G4842" i="2"/>
  <c r="A4843" i="2"/>
  <c r="B4843" i="2"/>
  <c r="C4843" i="2"/>
  <c r="D4843" i="2"/>
  <c r="E4843" i="2"/>
  <c r="F4843" i="2"/>
  <c r="G4843" i="2"/>
  <c r="A4844" i="2"/>
  <c r="B4844" i="2"/>
  <c r="C4844" i="2"/>
  <c r="D4844" i="2"/>
  <c r="E4844" i="2"/>
  <c r="F4844" i="2"/>
  <c r="G4844" i="2"/>
  <c r="A4845" i="2"/>
  <c r="B4845" i="2"/>
  <c r="C4845" i="2"/>
  <c r="D4845" i="2"/>
  <c r="E4845" i="2"/>
  <c r="F4845" i="2"/>
  <c r="G4845" i="2"/>
  <c r="A4846" i="2"/>
  <c r="B4846" i="2"/>
  <c r="C4846" i="2"/>
  <c r="L4846" i="2" s="1"/>
  <c r="D4846" i="2"/>
  <c r="E4846" i="2"/>
  <c r="F4846" i="2"/>
  <c r="G4846" i="2"/>
  <c r="A4847" i="2"/>
  <c r="B4847" i="2"/>
  <c r="C4847" i="2"/>
  <c r="L4847" i="2" s="1"/>
  <c r="D4847" i="2"/>
  <c r="E4847" i="2"/>
  <c r="F4847" i="2"/>
  <c r="G4847" i="2"/>
  <c r="A4848" i="2"/>
  <c r="B4848" i="2"/>
  <c r="C4848" i="2"/>
  <c r="L4848" i="2" s="1"/>
  <c r="D4848" i="2"/>
  <c r="E4848" i="2"/>
  <c r="F4848" i="2"/>
  <c r="G4848" i="2"/>
  <c r="A4849" i="2"/>
  <c r="B4849" i="2"/>
  <c r="C4849" i="2"/>
  <c r="D4849" i="2"/>
  <c r="E4849" i="2"/>
  <c r="F4849" i="2"/>
  <c r="G4849" i="2"/>
  <c r="A4850" i="2"/>
  <c r="B4850" i="2"/>
  <c r="J4850" i="2" s="1"/>
  <c r="C4850" i="2"/>
  <c r="L4850" i="2" s="1"/>
  <c r="D4850" i="2"/>
  <c r="E4850" i="2"/>
  <c r="F4850" i="2"/>
  <c r="G4850" i="2"/>
  <c r="A4851" i="2"/>
  <c r="B4851" i="2"/>
  <c r="C4851" i="2"/>
  <c r="D4851" i="2"/>
  <c r="E4851" i="2"/>
  <c r="F4851" i="2"/>
  <c r="G4851" i="2"/>
  <c r="A4852" i="2"/>
  <c r="B4852" i="2"/>
  <c r="C4852" i="2"/>
  <c r="D4852" i="2"/>
  <c r="E4852" i="2"/>
  <c r="F4852" i="2"/>
  <c r="G4852" i="2"/>
  <c r="A4853" i="2"/>
  <c r="B4853" i="2"/>
  <c r="C4853" i="2"/>
  <c r="D4853" i="2"/>
  <c r="E4853" i="2"/>
  <c r="F4853" i="2"/>
  <c r="G4853" i="2"/>
  <c r="A4854" i="2"/>
  <c r="B4854" i="2"/>
  <c r="J4854" i="2" s="1"/>
  <c r="C4854" i="2"/>
  <c r="L4854" i="2" s="1"/>
  <c r="D4854" i="2"/>
  <c r="E4854" i="2"/>
  <c r="F4854" i="2"/>
  <c r="G4854" i="2"/>
  <c r="A4855" i="2"/>
  <c r="B4855" i="2"/>
  <c r="C4855" i="2"/>
  <c r="L4855" i="2" s="1"/>
  <c r="D4855" i="2"/>
  <c r="E4855" i="2"/>
  <c r="F4855" i="2"/>
  <c r="G4855" i="2"/>
  <c r="A4856" i="2"/>
  <c r="B4856" i="2"/>
  <c r="C4856" i="2"/>
  <c r="L4856" i="2" s="1"/>
  <c r="D4856" i="2"/>
  <c r="E4856" i="2"/>
  <c r="F4856" i="2"/>
  <c r="G4856" i="2"/>
  <c r="A4857" i="2"/>
  <c r="B4857" i="2"/>
  <c r="J4857" i="2" s="1"/>
  <c r="C4857" i="2"/>
  <c r="D4857" i="2"/>
  <c r="E4857" i="2"/>
  <c r="F4857" i="2"/>
  <c r="G4857" i="2"/>
  <c r="A4858" i="2"/>
  <c r="B4858" i="2"/>
  <c r="C4858" i="2"/>
  <c r="L4858" i="2" s="1"/>
  <c r="D4858" i="2"/>
  <c r="E4858" i="2"/>
  <c r="F4858" i="2"/>
  <c r="G4858" i="2"/>
  <c r="A4859" i="2"/>
  <c r="B4859" i="2"/>
  <c r="C4859" i="2"/>
  <c r="D4859" i="2"/>
  <c r="E4859" i="2"/>
  <c r="F4859" i="2"/>
  <c r="G4859" i="2"/>
  <c r="A4860" i="2"/>
  <c r="B4860" i="2"/>
  <c r="C4860" i="2"/>
  <c r="D4860" i="2"/>
  <c r="E4860" i="2"/>
  <c r="F4860" i="2"/>
  <c r="G4860" i="2"/>
  <c r="A4861" i="2"/>
  <c r="B4861" i="2"/>
  <c r="C4861" i="2"/>
  <c r="D4861" i="2"/>
  <c r="E4861" i="2"/>
  <c r="F4861" i="2"/>
  <c r="G4861" i="2"/>
  <c r="A4862" i="2"/>
  <c r="B4862" i="2"/>
  <c r="C4862" i="2"/>
  <c r="L4862" i="2" s="1"/>
  <c r="D4862" i="2"/>
  <c r="E4862" i="2"/>
  <c r="F4862" i="2"/>
  <c r="G4862" i="2"/>
  <c r="A4863" i="2"/>
  <c r="B4863" i="2"/>
  <c r="C4863" i="2"/>
  <c r="L4863" i="2" s="1"/>
  <c r="D4863" i="2"/>
  <c r="E4863" i="2"/>
  <c r="F4863" i="2"/>
  <c r="G4863" i="2"/>
  <c r="A4864" i="2"/>
  <c r="B4864" i="2"/>
  <c r="C4864" i="2"/>
  <c r="L4864" i="2" s="1"/>
  <c r="D4864" i="2"/>
  <c r="E4864" i="2"/>
  <c r="F4864" i="2"/>
  <c r="G4864" i="2"/>
  <c r="A4865" i="2"/>
  <c r="B4865" i="2"/>
  <c r="C4865" i="2"/>
  <c r="D4865" i="2"/>
  <c r="E4865" i="2"/>
  <c r="F4865" i="2"/>
  <c r="G4865" i="2"/>
  <c r="A4866" i="2"/>
  <c r="B4866" i="2"/>
  <c r="C4866" i="2"/>
  <c r="L4866" i="2" s="1"/>
  <c r="D4866" i="2"/>
  <c r="E4866" i="2"/>
  <c r="F4866" i="2"/>
  <c r="G4866" i="2"/>
  <c r="A4867" i="2"/>
  <c r="B4867" i="2"/>
  <c r="C4867" i="2"/>
  <c r="D4867" i="2"/>
  <c r="E4867" i="2"/>
  <c r="F4867" i="2"/>
  <c r="G4867" i="2"/>
  <c r="A4868" i="2"/>
  <c r="B4868" i="2"/>
  <c r="C4868" i="2"/>
  <c r="D4868" i="2"/>
  <c r="E4868" i="2"/>
  <c r="F4868" i="2"/>
  <c r="G4868" i="2"/>
  <c r="A4869" i="2"/>
  <c r="B4869" i="2"/>
  <c r="C4869" i="2"/>
  <c r="D4869" i="2"/>
  <c r="E4869" i="2"/>
  <c r="F4869" i="2"/>
  <c r="G4869" i="2"/>
  <c r="A4870" i="2"/>
  <c r="B4870" i="2"/>
  <c r="C4870" i="2"/>
  <c r="L4870" i="2" s="1"/>
  <c r="D4870" i="2"/>
  <c r="E4870" i="2"/>
  <c r="F4870" i="2"/>
  <c r="G4870" i="2"/>
  <c r="A4871" i="2"/>
  <c r="B4871" i="2"/>
  <c r="C4871" i="2"/>
  <c r="L4871" i="2" s="1"/>
  <c r="D4871" i="2"/>
  <c r="E4871" i="2"/>
  <c r="F4871" i="2"/>
  <c r="G4871" i="2"/>
  <c r="A4872" i="2"/>
  <c r="B4872" i="2"/>
  <c r="C4872" i="2"/>
  <c r="L4872" i="2" s="1"/>
  <c r="D4872" i="2"/>
  <c r="E4872" i="2"/>
  <c r="F4872" i="2"/>
  <c r="G4872" i="2"/>
  <c r="A4873" i="2"/>
  <c r="B4873" i="2"/>
  <c r="C4873" i="2"/>
  <c r="D4873" i="2"/>
  <c r="E4873" i="2"/>
  <c r="F4873" i="2"/>
  <c r="G4873" i="2"/>
  <c r="A4874" i="2"/>
  <c r="B4874" i="2"/>
  <c r="C4874" i="2"/>
  <c r="L4874" i="2" s="1"/>
  <c r="D4874" i="2"/>
  <c r="E4874" i="2"/>
  <c r="F4874" i="2"/>
  <c r="G4874" i="2"/>
  <c r="A4875" i="2"/>
  <c r="B4875" i="2"/>
  <c r="C4875" i="2"/>
  <c r="D4875" i="2"/>
  <c r="E4875" i="2"/>
  <c r="F4875" i="2"/>
  <c r="G4875" i="2"/>
  <c r="A4876" i="2"/>
  <c r="B4876" i="2"/>
  <c r="C4876" i="2"/>
  <c r="D4876" i="2"/>
  <c r="E4876" i="2"/>
  <c r="F4876" i="2"/>
  <c r="G4876" i="2"/>
  <c r="A4877" i="2"/>
  <c r="B4877" i="2"/>
  <c r="J4877" i="2" s="1"/>
  <c r="C4877" i="2"/>
  <c r="D4877" i="2"/>
  <c r="E4877" i="2"/>
  <c r="F4877" i="2"/>
  <c r="G4877" i="2"/>
  <c r="A4878" i="2"/>
  <c r="B4878" i="2"/>
  <c r="C4878" i="2"/>
  <c r="L4878" i="2" s="1"/>
  <c r="D4878" i="2"/>
  <c r="E4878" i="2"/>
  <c r="F4878" i="2"/>
  <c r="G4878" i="2"/>
  <c r="A4879" i="2"/>
  <c r="B4879" i="2"/>
  <c r="C4879" i="2"/>
  <c r="L4879" i="2" s="1"/>
  <c r="D4879" i="2"/>
  <c r="E4879" i="2"/>
  <c r="F4879" i="2"/>
  <c r="G4879" i="2"/>
  <c r="A4880" i="2"/>
  <c r="B4880" i="2"/>
  <c r="C4880" i="2"/>
  <c r="L4880" i="2" s="1"/>
  <c r="D4880" i="2"/>
  <c r="E4880" i="2"/>
  <c r="F4880" i="2"/>
  <c r="G4880" i="2"/>
  <c r="A4881" i="2"/>
  <c r="B4881" i="2"/>
  <c r="C4881" i="2"/>
  <c r="D4881" i="2"/>
  <c r="E4881" i="2"/>
  <c r="F4881" i="2"/>
  <c r="G4881" i="2"/>
  <c r="A4882" i="2"/>
  <c r="B4882" i="2"/>
  <c r="J4882" i="2" s="1"/>
  <c r="C4882" i="2"/>
  <c r="L4882" i="2" s="1"/>
  <c r="D4882" i="2"/>
  <c r="E4882" i="2"/>
  <c r="F4882" i="2"/>
  <c r="G4882" i="2"/>
  <c r="A4883" i="2"/>
  <c r="B4883" i="2"/>
  <c r="C4883" i="2"/>
  <c r="D4883" i="2"/>
  <c r="E4883" i="2"/>
  <c r="F4883" i="2"/>
  <c r="G4883" i="2"/>
  <c r="A4884" i="2"/>
  <c r="B4884" i="2"/>
  <c r="C4884" i="2"/>
  <c r="D4884" i="2"/>
  <c r="E4884" i="2"/>
  <c r="F4884" i="2"/>
  <c r="G4884" i="2"/>
  <c r="A4885" i="2"/>
  <c r="B4885" i="2"/>
  <c r="C4885" i="2"/>
  <c r="D4885" i="2"/>
  <c r="E4885" i="2"/>
  <c r="F4885" i="2"/>
  <c r="G4885" i="2"/>
  <c r="A4886" i="2"/>
  <c r="B4886" i="2"/>
  <c r="J4886" i="2" s="1"/>
  <c r="C4886" i="2"/>
  <c r="L4886" i="2" s="1"/>
  <c r="D4886" i="2"/>
  <c r="E4886" i="2"/>
  <c r="F4886" i="2"/>
  <c r="G4886" i="2"/>
  <c r="A4887" i="2"/>
  <c r="B4887" i="2"/>
  <c r="C4887" i="2"/>
  <c r="L4887" i="2" s="1"/>
  <c r="D4887" i="2"/>
  <c r="E4887" i="2"/>
  <c r="F4887" i="2"/>
  <c r="G4887" i="2"/>
  <c r="A4888" i="2"/>
  <c r="B4888" i="2"/>
  <c r="C4888" i="2"/>
  <c r="L4888" i="2" s="1"/>
  <c r="D4888" i="2"/>
  <c r="E4888" i="2"/>
  <c r="F4888" i="2"/>
  <c r="G4888" i="2"/>
  <c r="A4889" i="2"/>
  <c r="B4889" i="2"/>
  <c r="C4889" i="2"/>
  <c r="D4889" i="2"/>
  <c r="E4889" i="2"/>
  <c r="F4889" i="2"/>
  <c r="G4889" i="2"/>
  <c r="A4890" i="2"/>
  <c r="B4890" i="2"/>
  <c r="J4890" i="2" s="1"/>
  <c r="C4890" i="2"/>
  <c r="L4890" i="2" s="1"/>
  <c r="D4890" i="2"/>
  <c r="E4890" i="2"/>
  <c r="F4890" i="2"/>
  <c r="G4890" i="2"/>
  <c r="A4891" i="2"/>
  <c r="B4891" i="2"/>
  <c r="C4891" i="2"/>
  <c r="D4891" i="2"/>
  <c r="E4891" i="2"/>
  <c r="F4891" i="2"/>
  <c r="G4891" i="2"/>
  <c r="A4892" i="2"/>
  <c r="B4892" i="2"/>
  <c r="J4892" i="2" s="1"/>
  <c r="C4892" i="2"/>
  <c r="D4892" i="2"/>
  <c r="E4892" i="2"/>
  <c r="F4892" i="2"/>
  <c r="G4892" i="2"/>
  <c r="A4893" i="2"/>
  <c r="B4893" i="2"/>
  <c r="C4893" i="2"/>
  <c r="D4893" i="2"/>
  <c r="E4893" i="2"/>
  <c r="F4893" i="2"/>
  <c r="G4893" i="2"/>
  <c r="A4894" i="2"/>
  <c r="B4894" i="2"/>
  <c r="C4894" i="2"/>
  <c r="L4894" i="2" s="1"/>
  <c r="D4894" i="2"/>
  <c r="E4894" i="2"/>
  <c r="F4894" i="2"/>
  <c r="G4894" i="2"/>
  <c r="A4895" i="2"/>
  <c r="B4895" i="2"/>
  <c r="C4895" i="2"/>
  <c r="L4895" i="2" s="1"/>
  <c r="D4895" i="2"/>
  <c r="E4895" i="2"/>
  <c r="F4895" i="2"/>
  <c r="G4895" i="2"/>
  <c r="A4896" i="2"/>
  <c r="B4896" i="2"/>
  <c r="C4896" i="2"/>
  <c r="L4896" i="2" s="1"/>
  <c r="D4896" i="2"/>
  <c r="E4896" i="2"/>
  <c r="F4896" i="2"/>
  <c r="G4896" i="2"/>
  <c r="A4897" i="2"/>
  <c r="B4897" i="2"/>
  <c r="C4897" i="2"/>
  <c r="D4897" i="2"/>
  <c r="E4897" i="2"/>
  <c r="F4897" i="2"/>
  <c r="G4897" i="2"/>
  <c r="A4898" i="2"/>
  <c r="B4898" i="2"/>
  <c r="J4898" i="2" s="1"/>
  <c r="C4898" i="2"/>
  <c r="L4898" i="2" s="1"/>
  <c r="D4898" i="2"/>
  <c r="E4898" i="2"/>
  <c r="F4898" i="2"/>
  <c r="G4898" i="2"/>
  <c r="A4899" i="2"/>
  <c r="B4899" i="2"/>
  <c r="J4899" i="2" s="1"/>
  <c r="C4899" i="2"/>
  <c r="D4899" i="2"/>
  <c r="E4899" i="2"/>
  <c r="F4899" i="2"/>
  <c r="G4899" i="2"/>
  <c r="A4900" i="2"/>
  <c r="B4900" i="2"/>
  <c r="C4900" i="2"/>
  <c r="D4900" i="2"/>
  <c r="E4900" i="2"/>
  <c r="F4900" i="2"/>
  <c r="G4900" i="2"/>
  <c r="A4901" i="2"/>
  <c r="B4901" i="2"/>
  <c r="C4901" i="2"/>
  <c r="D4901" i="2"/>
  <c r="E4901" i="2"/>
  <c r="F4901" i="2"/>
  <c r="G4901" i="2"/>
  <c r="A4902" i="2"/>
  <c r="B4902" i="2"/>
  <c r="J4902" i="2" s="1"/>
  <c r="C4902" i="2"/>
  <c r="L4902" i="2" s="1"/>
  <c r="D4902" i="2"/>
  <c r="E4902" i="2"/>
  <c r="F4902" i="2"/>
  <c r="G4902" i="2"/>
  <c r="A4903" i="2"/>
  <c r="B4903" i="2"/>
  <c r="C4903" i="2"/>
  <c r="L4903" i="2" s="1"/>
  <c r="D4903" i="2"/>
  <c r="E4903" i="2"/>
  <c r="F4903" i="2"/>
  <c r="G4903" i="2"/>
  <c r="A4904" i="2"/>
  <c r="B4904" i="2"/>
  <c r="C4904" i="2"/>
  <c r="L4904" i="2" s="1"/>
  <c r="D4904" i="2"/>
  <c r="E4904" i="2"/>
  <c r="F4904" i="2"/>
  <c r="G4904" i="2"/>
  <c r="A4905" i="2"/>
  <c r="B4905" i="2"/>
  <c r="C4905" i="2"/>
  <c r="D4905" i="2"/>
  <c r="E4905" i="2"/>
  <c r="F4905" i="2"/>
  <c r="G4905" i="2"/>
  <c r="A4906" i="2"/>
  <c r="B4906" i="2"/>
  <c r="C4906" i="2"/>
  <c r="L4906" i="2" s="1"/>
  <c r="D4906" i="2"/>
  <c r="E4906" i="2"/>
  <c r="F4906" i="2"/>
  <c r="G4906" i="2"/>
  <c r="A4907" i="2"/>
  <c r="B4907" i="2"/>
  <c r="C4907" i="2"/>
  <c r="D4907" i="2"/>
  <c r="E4907" i="2"/>
  <c r="F4907" i="2"/>
  <c r="G4907" i="2"/>
  <c r="A4908" i="2"/>
  <c r="B4908" i="2"/>
  <c r="C4908" i="2"/>
  <c r="D4908" i="2"/>
  <c r="E4908" i="2"/>
  <c r="F4908" i="2"/>
  <c r="G4908" i="2"/>
  <c r="A4909" i="2"/>
  <c r="B4909" i="2"/>
  <c r="C4909" i="2"/>
  <c r="D4909" i="2"/>
  <c r="E4909" i="2"/>
  <c r="F4909" i="2"/>
  <c r="G4909" i="2"/>
  <c r="A4910" i="2"/>
  <c r="B4910" i="2"/>
  <c r="C4910" i="2"/>
  <c r="L4910" i="2" s="1"/>
  <c r="D4910" i="2"/>
  <c r="E4910" i="2"/>
  <c r="F4910" i="2"/>
  <c r="G4910" i="2"/>
  <c r="A4911" i="2"/>
  <c r="B4911" i="2"/>
  <c r="C4911" i="2"/>
  <c r="L4911" i="2" s="1"/>
  <c r="D4911" i="2"/>
  <c r="E4911" i="2"/>
  <c r="F4911" i="2"/>
  <c r="G4911" i="2"/>
  <c r="A4912" i="2"/>
  <c r="B4912" i="2"/>
  <c r="C4912" i="2"/>
  <c r="L4912" i="2" s="1"/>
  <c r="D4912" i="2"/>
  <c r="E4912" i="2"/>
  <c r="F4912" i="2"/>
  <c r="G4912" i="2"/>
  <c r="A4913" i="2"/>
  <c r="B4913" i="2"/>
  <c r="C4913" i="2"/>
  <c r="D4913" i="2"/>
  <c r="E4913" i="2"/>
  <c r="F4913" i="2"/>
  <c r="G4913" i="2"/>
  <c r="A4914" i="2"/>
  <c r="B4914" i="2"/>
  <c r="C4914" i="2"/>
  <c r="L4914" i="2" s="1"/>
  <c r="D4914" i="2"/>
  <c r="E4914" i="2"/>
  <c r="F4914" i="2"/>
  <c r="G4914" i="2"/>
  <c r="A4915" i="2"/>
  <c r="B4915" i="2"/>
  <c r="C4915" i="2"/>
  <c r="D4915" i="2"/>
  <c r="E4915" i="2"/>
  <c r="F4915" i="2"/>
  <c r="G4915" i="2"/>
  <c r="A4916" i="2"/>
  <c r="B4916" i="2"/>
  <c r="C4916" i="2"/>
  <c r="D4916" i="2"/>
  <c r="E4916" i="2"/>
  <c r="F4916" i="2"/>
  <c r="G4916" i="2"/>
  <c r="A4917" i="2"/>
  <c r="B4917" i="2"/>
  <c r="C4917" i="2"/>
  <c r="D4917" i="2"/>
  <c r="E4917" i="2"/>
  <c r="F4917" i="2"/>
  <c r="G4917" i="2"/>
  <c r="A4918" i="2"/>
  <c r="B4918" i="2"/>
  <c r="C4918" i="2"/>
  <c r="L4918" i="2" s="1"/>
  <c r="D4918" i="2"/>
  <c r="E4918" i="2"/>
  <c r="F4918" i="2"/>
  <c r="G4918" i="2"/>
  <c r="A4919" i="2"/>
  <c r="B4919" i="2"/>
  <c r="C4919" i="2"/>
  <c r="L4919" i="2" s="1"/>
  <c r="D4919" i="2"/>
  <c r="E4919" i="2"/>
  <c r="F4919" i="2"/>
  <c r="G4919" i="2"/>
  <c r="A4920" i="2"/>
  <c r="B4920" i="2"/>
  <c r="C4920" i="2"/>
  <c r="L4920" i="2" s="1"/>
  <c r="D4920" i="2"/>
  <c r="E4920" i="2"/>
  <c r="F4920" i="2"/>
  <c r="G4920" i="2"/>
  <c r="A4921" i="2"/>
  <c r="B4921" i="2"/>
  <c r="C4921" i="2"/>
  <c r="D4921" i="2"/>
  <c r="E4921" i="2"/>
  <c r="F4921" i="2"/>
  <c r="G4921" i="2"/>
  <c r="A4922" i="2"/>
  <c r="B4922" i="2"/>
  <c r="C4922" i="2"/>
  <c r="L4922" i="2" s="1"/>
  <c r="D4922" i="2"/>
  <c r="E4922" i="2"/>
  <c r="F4922" i="2"/>
  <c r="G4922" i="2"/>
  <c r="A4923" i="2"/>
  <c r="B4923" i="2"/>
  <c r="C4923" i="2"/>
  <c r="D4923" i="2"/>
  <c r="E4923" i="2"/>
  <c r="F4923" i="2"/>
  <c r="G4923" i="2"/>
  <c r="A4924" i="2"/>
  <c r="B4924" i="2"/>
  <c r="C4924" i="2"/>
  <c r="D4924" i="2"/>
  <c r="E4924" i="2"/>
  <c r="F4924" i="2"/>
  <c r="G4924" i="2"/>
  <c r="A4925" i="2"/>
  <c r="B4925" i="2"/>
  <c r="C4925" i="2"/>
  <c r="D4925" i="2"/>
  <c r="E4925" i="2"/>
  <c r="F4925" i="2"/>
  <c r="G4925" i="2"/>
  <c r="A4926" i="2"/>
  <c r="B4926" i="2"/>
  <c r="C4926" i="2"/>
  <c r="L4926" i="2" s="1"/>
  <c r="D4926" i="2"/>
  <c r="E4926" i="2"/>
  <c r="F4926" i="2"/>
  <c r="G4926" i="2"/>
  <c r="A4927" i="2"/>
  <c r="B4927" i="2"/>
  <c r="C4927" i="2"/>
  <c r="L4927" i="2" s="1"/>
  <c r="D4927" i="2"/>
  <c r="E4927" i="2"/>
  <c r="F4927" i="2"/>
  <c r="G4927" i="2"/>
  <c r="A4928" i="2"/>
  <c r="B4928" i="2"/>
  <c r="C4928" i="2"/>
  <c r="L4928" i="2" s="1"/>
  <c r="D4928" i="2"/>
  <c r="E4928" i="2"/>
  <c r="F4928" i="2"/>
  <c r="G4928" i="2"/>
  <c r="A4929" i="2"/>
  <c r="B4929" i="2"/>
  <c r="C4929" i="2"/>
  <c r="D4929" i="2"/>
  <c r="E4929" i="2"/>
  <c r="F4929" i="2"/>
  <c r="G4929" i="2"/>
  <c r="A4930" i="2"/>
  <c r="B4930" i="2"/>
  <c r="C4930" i="2"/>
  <c r="L4930" i="2" s="1"/>
  <c r="D4930" i="2"/>
  <c r="E4930" i="2"/>
  <c r="F4930" i="2"/>
  <c r="G4930" i="2"/>
  <c r="A4931" i="2"/>
  <c r="B4931" i="2"/>
  <c r="C4931" i="2"/>
  <c r="D4931" i="2"/>
  <c r="E4931" i="2"/>
  <c r="F4931" i="2"/>
  <c r="G4931" i="2"/>
  <c r="A4932" i="2"/>
  <c r="B4932" i="2"/>
  <c r="J4932" i="2" s="1"/>
  <c r="C4932" i="2"/>
  <c r="D4932" i="2"/>
  <c r="E4932" i="2"/>
  <c r="F4932" i="2"/>
  <c r="G4932" i="2"/>
  <c r="A4933" i="2"/>
  <c r="B4933" i="2"/>
  <c r="C4933" i="2"/>
  <c r="D4933" i="2"/>
  <c r="E4933" i="2"/>
  <c r="F4933" i="2"/>
  <c r="G4933" i="2"/>
  <c r="A4934" i="2"/>
  <c r="B4934" i="2"/>
  <c r="J4934" i="2" s="1"/>
  <c r="C4934" i="2"/>
  <c r="L4934" i="2" s="1"/>
  <c r="D4934" i="2"/>
  <c r="E4934" i="2"/>
  <c r="F4934" i="2"/>
  <c r="G4934" i="2"/>
  <c r="A4935" i="2"/>
  <c r="B4935" i="2"/>
  <c r="C4935" i="2"/>
  <c r="L4935" i="2" s="1"/>
  <c r="D4935" i="2"/>
  <c r="E4935" i="2"/>
  <c r="F4935" i="2"/>
  <c r="G4935" i="2"/>
  <c r="A4936" i="2"/>
  <c r="B4936" i="2"/>
  <c r="C4936" i="2"/>
  <c r="L4936" i="2" s="1"/>
  <c r="D4936" i="2"/>
  <c r="E4936" i="2"/>
  <c r="F4936" i="2"/>
  <c r="G4936" i="2"/>
  <c r="A4937" i="2"/>
  <c r="B4937" i="2"/>
  <c r="C4937" i="2"/>
  <c r="D4937" i="2"/>
  <c r="E4937" i="2"/>
  <c r="F4937" i="2"/>
  <c r="G4937" i="2"/>
  <c r="A4938" i="2"/>
  <c r="B4938" i="2"/>
  <c r="C4938" i="2"/>
  <c r="L4938" i="2" s="1"/>
  <c r="D4938" i="2"/>
  <c r="E4938" i="2"/>
  <c r="F4938" i="2"/>
  <c r="G4938" i="2"/>
  <c r="A4939" i="2"/>
  <c r="B4939" i="2"/>
  <c r="C4939" i="2"/>
  <c r="D4939" i="2"/>
  <c r="E4939" i="2"/>
  <c r="F4939" i="2"/>
  <c r="G4939" i="2"/>
  <c r="A4940" i="2"/>
  <c r="B4940" i="2"/>
  <c r="C4940" i="2"/>
  <c r="D4940" i="2"/>
  <c r="E4940" i="2"/>
  <c r="F4940" i="2"/>
  <c r="G4940" i="2"/>
  <c r="A4941" i="2"/>
  <c r="B4941" i="2"/>
  <c r="C4941" i="2"/>
  <c r="D4941" i="2"/>
  <c r="E4941" i="2"/>
  <c r="F4941" i="2"/>
  <c r="G4941" i="2"/>
  <c r="A4942" i="2"/>
  <c r="B4942" i="2"/>
  <c r="C4942" i="2"/>
  <c r="L4942" i="2" s="1"/>
  <c r="D4942" i="2"/>
  <c r="E4942" i="2"/>
  <c r="F4942" i="2"/>
  <c r="G4942" i="2"/>
  <c r="A4943" i="2"/>
  <c r="B4943" i="2"/>
  <c r="H4943" i="2" s="1" a="1"/>
  <c r="H4943" i="2" s="1"/>
  <c r="C4943" i="2"/>
  <c r="L4943" i="2" s="1"/>
  <c r="D4943" i="2"/>
  <c r="E4943" i="2"/>
  <c r="F4943" i="2"/>
  <c r="G4943" i="2"/>
  <c r="A4944" i="2"/>
  <c r="B4944" i="2"/>
  <c r="C4944" i="2"/>
  <c r="L4944" i="2" s="1"/>
  <c r="D4944" i="2"/>
  <c r="E4944" i="2"/>
  <c r="F4944" i="2"/>
  <c r="G4944" i="2"/>
  <c r="A4945" i="2"/>
  <c r="B4945" i="2"/>
  <c r="J4945" i="2" s="1"/>
  <c r="C4945" i="2"/>
  <c r="D4945" i="2"/>
  <c r="E4945" i="2"/>
  <c r="F4945" i="2"/>
  <c r="G4945" i="2"/>
  <c r="A4946" i="2"/>
  <c r="B4946" i="2"/>
  <c r="C4946" i="2"/>
  <c r="L4946" i="2" s="1"/>
  <c r="D4946" i="2"/>
  <c r="E4946" i="2"/>
  <c r="F4946" i="2"/>
  <c r="G4946" i="2"/>
  <c r="A4947" i="2"/>
  <c r="B4947" i="2"/>
  <c r="J4947" i="2" s="1"/>
  <c r="C4947" i="2"/>
  <c r="D4947" i="2"/>
  <c r="E4947" i="2"/>
  <c r="F4947" i="2"/>
  <c r="G4947" i="2"/>
  <c r="A4948" i="2"/>
  <c r="B4948" i="2"/>
  <c r="C4948" i="2"/>
  <c r="D4948" i="2"/>
  <c r="E4948" i="2"/>
  <c r="F4948" i="2"/>
  <c r="G4948" i="2"/>
  <c r="A4949" i="2"/>
  <c r="B4949" i="2"/>
  <c r="C4949" i="2"/>
  <c r="D4949" i="2"/>
  <c r="E4949" i="2"/>
  <c r="F4949" i="2"/>
  <c r="G4949" i="2"/>
  <c r="A4950" i="2"/>
  <c r="B4950" i="2"/>
  <c r="J4950" i="2" s="1"/>
  <c r="C4950" i="2"/>
  <c r="L4950" i="2" s="1"/>
  <c r="D4950" i="2"/>
  <c r="E4950" i="2"/>
  <c r="F4950" i="2"/>
  <c r="G4950" i="2"/>
  <c r="A4951" i="2"/>
  <c r="B4951" i="2"/>
  <c r="C4951" i="2"/>
  <c r="L4951" i="2" s="1"/>
  <c r="D4951" i="2"/>
  <c r="E4951" i="2"/>
  <c r="F4951" i="2"/>
  <c r="G4951" i="2"/>
  <c r="A4952" i="2"/>
  <c r="B4952" i="2"/>
  <c r="C4952" i="2"/>
  <c r="L4952" i="2" s="1"/>
  <c r="D4952" i="2"/>
  <c r="E4952" i="2"/>
  <c r="F4952" i="2"/>
  <c r="G4952" i="2"/>
  <c r="A4953" i="2"/>
  <c r="B4953" i="2"/>
  <c r="C4953" i="2"/>
  <c r="D4953" i="2"/>
  <c r="E4953" i="2"/>
  <c r="F4953" i="2"/>
  <c r="G4953" i="2"/>
  <c r="A4954" i="2"/>
  <c r="B4954" i="2"/>
  <c r="C4954" i="2"/>
  <c r="L4954" i="2" s="1"/>
  <c r="D4954" i="2"/>
  <c r="E4954" i="2"/>
  <c r="F4954" i="2"/>
  <c r="G4954" i="2"/>
  <c r="A4955" i="2"/>
  <c r="B4955" i="2"/>
  <c r="C4955" i="2"/>
  <c r="D4955" i="2"/>
  <c r="E4955" i="2"/>
  <c r="F4955" i="2"/>
  <c r="G4955" i="2"/>
  <c r="A4956" i="2"/>
  <c r="B4956" i="2"/>
  <c r="C4956" i="2"/>
  <c r="D4956" i="2"/>
  <c r="E4956" i="2"/>
  <c r="F4956" i="2"/>
  <c r="G4956" i="2"/>
  <c r="A4957" i="2"/>
  <c r="B4957" i="2"/>
  <c r="C4957" i="2"/>
  <c r="D4957" i="2"/>
  <c r="E4957" i="2"/>
  <c r="F4957" i="2"/>
  <c r="G4957" i="2"/>
  <c r="A4958" i="2"/>
  <c r="B4958" i="2"/>
  <c r="C4958" i="2"/>
  <c r="L4958" i="2" s="1"/>
  <c r="D4958" i="2"/>
  <c r="E4958" i="2"/>
  <c r="F4958" i="2"/>
  <c r="G4958" i="2"/>
  <c r="A4959" i="2"/>
  <c r="B4959" i="2"/>
  <c r="J4959" i="2" s="1"/>
  <c r="C4959" i="2"/>
  <c r="L4959" i="2" s="1"/>
  <c r="D4959" i="2"/>
  <c r="E4959" i="2"/>
  <c r="F4959" i="2"/>
  <c r="G4959" i="2"/>
  <c r="A4960" i="2"/>
  <c r="B4960" i="2"/>
  <c r="C4960" i="2"/>
  <c r="L4960" i="2" s="1"/>
  <c r="D4960" i="2"/>
  <c r="E4960" i="2"/>
  <c r="F4960" i="2"/>
  <c r="G4960" i="2"/>
  <c r="A4961" i="2"/>
  <c r="B4961" i="2"/>
  <c r="C4961" i="2"/>
  <c r="D4961" i="2"/>
  <c r="E4961" i="2"/>
  <c r="F4961" i="2"/>
  <c r="G4961" i="2"/>
  <c r="A4962" i="2"/>
  <c r="B4962" i="2"/>
  <c r="C4962" i="2"/>
  <c r="L4962" i="2" s="1"/>
  <c r="D4962" i="2"/>
  <c r="E4962" i="2"/>
  <c r="F4962" i="2"/>
  <c r="G4962" i="2"/>
  <c r="A4963" i="2"/>
  <c r="B4963" i="2"/>
  <c r="C4963" i="2"/>
  <c r="D4963" i="2"/>
  <c r="E4963" i="2"/>
  <c r="F4963" i="2"/>
  <c r="G4963" i="2"/>
  <c r="A4964" i="2"/>
  <c r="B4964" i="2"/>
  <c r="C4964" i="2"/>
  <c r="D4964" i="2"/>
  <c r="E4964" i="2"/>
  <c r="F4964" i="2"/>
  <c r="G4964" i="2"/>
  <c r="A4965" i="2"/>
  <c r="B4965" i="2"/>
  <c r="C4965" i="2"/>
  <c r="D4965" i="2"/>
  <c r="E4965" i="2"/>
  <c r="F4965" i="2"/>
  <c r="G4965" i="2"/>
  <c r="A4966" i="2"/>
  <c r="B4966" i="2"/>
  <c r="C4966" i="2"/>
  <c r="L4966" i="2" s="1"/>
  <c r="D4966" i="2"/>
  <c r="E4966" i="2"/>
  <c r="F4966" i="2"/>
  <c r="G4966" i="2"/>
  <c r="A4967" i="2"/>
  <c r="B4967" i="2"/>
  <c r="C4967" i="2"/>
  <c r="L4967" i="2" s="1"/>
  <c r="D4967" i="2"/>
  <c r="E4967" i="2"/>
  <c r="F4967" i="2"/>
  <c r="G4967" i="2"/>
  <c r="A4968" i="2"/>
  <c r="B4968" i="2"/>
  <c r="C4968" i="2"/>
  <c r="L4968" i="2" s="1"/>
  <c r="D4968" i="2"/>
  <c r="E4968" i="2"/>
  <c r="F4968" i="2"/>
  <c r="G4968" i="2"/>
  <c r="A4969" i="2"/>
  <c r="B4969" i="2"/>
  <c r="C4969" i="2"/>
  <c r="D4969" i="2"/>
  <c r="E4969" i="2"/>
  <c r="F4969" i="2"/>
  <c r="G4969" i="2"/>
  <c r="A4970" i="2"/>
  <c r="B4970" i="2"/>
  <c r="C4970" i="2"/>
  <c r="L4970" i="2" s="1"/>
  <c r="D4970" i="2"/>
  <c r="E4970" i="2"/>
  <c r="F4970" i="2"/>
  <c r="G4970" i="2"/>
  <c r="A4971" i="2"/>
  <c r="B4971" i="2"/>
  <c r="C4971" i="2"/>
  <c r="D4971" i="2"/>
  <c r="E4971" i="2"/>
  <c r="F4971" i="2"/>
  <c r="G4971" i="2"/>
  <c r="A4972" i="2"/>
  <c r="B4972" i="2"/>
  <c r="C4972" i="2"/>
  <c r="D4972" i="2"/>
  <c r="E4972" i="2"/>
  <c r="F4972" i="2"/>
  <c r="G4972" i="2"/>
  <c r="A4973" i="2"/>
  <c r="B4973" i="2"/>
  <c r="C4973" i="2"/>
  <c r="D4973" i="2"/>
  <c r="E4973" i="2"/>
  <c r="F4973" i="2"/>
  <c r="G4973" i="2"/>
  <c r="A4974" i="2"/>
  <c r="B4974" i="2"/>
  <c r="C4974" i="2"/>
  <c r="L4974" i="2" s="1"/>
  <c r="D4974" i="2"/>
  <c r="E4974" i="2"/>
  <c r="F4974" i="2"/>
  <c r="G4974" i="2"/>
  <c r="A4975" i="2"/>
  <c r="B4975" i="2"/>
  <c r="C4975" i="2"/>
  <c r="L4975" i="2" s="1"/>
  <c r="D4975" i="2"/>
  <c r="E4975" i="2"/>
  <c r="F4975" i="2"/>
  <c r="G4975" i="2"/>
  <c r="A4976" i="2"/>
  <c r="B4976" i="2"/>
  <c r="C4976" i="2"/>
  <c r="L4976" i="2" s="1"/>
  <c r="D4976" i="2"/>
  <c r="E4976" i="2"/>
  <c r="F4976" i="2"/>
  <c r="G4976" i="2"/>
  <c r="A4977" i="2"/>
  <c r="B4977" i="2"/>
  <c r="C4977" i="2"/>
  <c r="D4977" i="2"/>
  <c r="E4977" i="2"/>
  <c r="F4977" i="2"/>
  <c r="G4977" i="2"/>
  <c r="A4978" i="2"/>
  <c r="B4978" i="2"/>
  <c r="C4978" i="2"/>
  <c r="L4978" i="2" s="1"/>
  <c r="D4978" i="2"/>
  <c r="E4978" i="2"/>
  <c r="F4978" i="2"/>
  <c r="G4978" i="2"/>
  <c r="A4979" i="2"/>
  <c r="B4979" i="2"/>
  <c r="C4979" i="2"/>
  <c r="D4979" i="2"/>
  <c r="E4979" i="2"/>
  <c r="F4979" i="2"/>
  <c r="G4979" i="2"/>
  <c r="A4980" i="2"/>
  <c r="B4980" i="2"/>
  <c r="C4980" i="2"/>
  <c r="D4980" i="2"/>
  <c r="E4980" i="2"/>
  <c r="F4980" i="2"/>
  <c r="G4980" i="2"/>
  <c r="A4981" i="2"/>
  <c r="B4981" i="2"/>
  <c r="C4981" i="2"/>
  <c r="D4981" i="2"/>
  <c r="E4981" i="2"/>
  <c r="F4981" i="2"/>
  <c r="G4981" i="2"/>
  <c r="A4982" i="2"/>
  <c r="B4982" i="2"/>
  <c r="C4982" i="2"/>
  <c r="L4982" i="2" s="1"/>
  <c r="D4982" i="2"/>
  <c r="E4982" i="2"/>
  <c r="F4982" i="2"/>
  <c r="G4982" i="2"/>
  <c r="A4983" i="2"/>
  <c r="B4983" i="2"/>
  <c r="C4983" i="2"/>
  <c r="L4983" i="2" s="1"/>
  <c r="D4983" i="2"/>
  <c r="E4983" i="2"/>
  <c r="F4983" i="2"/>
  <c r="G4983" i="2"/>
  <c r="A4984" i="2"/>
  <c r="B4984" i="2"/>
  <c r="C4984" i="2"/>
  <c r="L4984" i="2" s="1"/>
  <c r="D4984" i="2"/>
  <c r="E4984" i="2"/>
  <c r="F4984" i="2"/>
  <c r="G4984" i="2"/>
  <c r="A4985" i="2"/>
  <c r="B4985" i="2"/>
  <c r="C4985" i="2"/>
  <c r="D4985" i="2"/>
  <c r="E4985" i="2"/>
  <c r="F4985" i="2"/>
  <c r="G4985" i="2"/>
  <c r="A4986" i="2"/>
  <c r="B4986" i="2"/>
  <c r="C4986" i="2"/>
  <c r="L4986" i="2" s="1"/>
  <c r="D4986" i="2"/>
  <c r="E4986" i="2"/>
  <c r="F4986" i="2"/>
  <c r="G4986" i="2"/>
  <c r="A4987" i="2"/>
  <c r="B4987" i="2"/>
  <c r="C4987" i="2"/>
  <c r="D4987" i="2"/>
  <c r="E4987" i="2"/>
  <c r="F4987" i="2"/>
  <c r="G4987" i="2"/>
  <c r="A4988" i="2"/>
  <c r="B4988" i="2"/>
  <c r="C4988" i="2"/>
  <c r="D4988" i="2"/>
  <c r="E4988" i="2"/>
  <c r="F4988" i="2"/>
  <c r="G4988" i="2"/>
  <c r="A4989" i="2"/>
  <c r="B4989" i="2"/>
  <c r="C4989" i="2"/>
  <c r="D4989" i="2"/>
  <c r="E4989" i="2"/>
  <c r="F4989" i="2"/>
  <c r="G4989" i="2"/>
  <c r="A4990" i="2"/>
  <c r="B4990" i="2"/>
  <c r="C4990" i="2"/>
  <c r="L4990" i="2" s="1"/>
  <c r="D4990" i="2"/>
  <c r="E4990" i="2"/>
  <c r="F4990" i="2"/>
  <c r="G4990" i="2"/>
  <c r="A4991" i="2"/>
  <c r="B4991" i="2"/>
  <c r="J4991" i="2" s="1"/>
  <c r="C4991" i="2"/>
  <c r="L4991" i="2" s="1"/>
  <c r="D4991" i="2"/>
  <c r="E4991" i="2"/>
  <c r="F4991" i="2"/>
  <c r="G4991" i="2"/>
  <c r="A4992" i="2"/>
  <c r="B4992" i="2"/>
  <c r="C4992" i="2"/>
  <c r="L4992" i="2" s="1"/>
  <c r="D4992" i="2"/>
  <c r="E4992" i="2"/>
  <c r="F4992" i="2"/>
  <c r="G4992" i="2"/>
  <c r="A4993" i="2"/>
  <c r="B4993" i="2"/>
  <c r="C4993" i="2"/>
  <c r="D4993" i="2"/>
  <c r="E4993" i="2"/>
  <c r="F4993" i="2"/>
  <c r="G4993" i="2"/>
  <c r="A4994" i="2"/>
  <c r="B4994" i="2"/>
  <c r="C4994" i="2"/>
  <c r="L4994" i="2" s="1"/>
  <c r="D4994" i="2"/>
  <c r="E4994" i="2"/>
  <c r="F4994" i="2"/>
  <c r="G4994" i="2"/>
  <c r="A4995" i="2"/>
  <c r="B4995" i="2"/>
  <c r="C4995" i="2"/>
  <c r="D4995" i="2"/>
  <c r="E4995" i="2"/>
  <c r="F4995" i="2"/>
  <c r="G4995" i="2"/>
  <c r="A4996" i="2"/>
  <c r="B4996" i="2"/>
  <c r="C4996" i="2"/>
  <c r="D4996" i="2"/>
  <c r="E4996" i="2"/>
  <c r="F4996" i="2"/>
  <c r="G4996" i="2"/>
  <c r="A4997" i="2"/>
  <c r="B4997" i="2"/>
  <c r="J4997" i="2" s="1"/>
  <c r="C4997" i="2"/>
  <c r="D4997" i="2"/>
  <c r="E4997" i="2"/>
  <c r="F4997" i="2"/>
  <c r="G4997" i="2"/>
  <c r="A4998" i="2"/>
  <c r="B4998" i="2"/>
  <c r="C4998" i="2"/>
  <c r="L4998" i="2" s="1"/>
  <c r="D4998" i="2"/>
  <c r="E4998" i="2"/>
  <c r="F4998" i="2"/>
  <c r="G4998" i="2"/>
  <c r="A4999" i="2"/>
  <c r="B4999" i="2"/>
  <c r="J4999" i="2" s="1"/>
  <c r="C4999" i="2"/>
  <c r="L4999" i="2" s="1"/>
  <c r="D4999" i="2"/>
  <c r="E4999" i="2"/>
  <c r="F4999" i="2"/>
  <c r="G4999" i="2"/>
  <c r="A5000" i="2"/>
  <c r="B5000" i="2"/>
  <c r="C5000" i="2"/>
  <c r="L5000" i="2" s="1"/>
  <c r="D5000" i="2"/>
  <c r="E5000" i="2"/>
  <c r="F5000" i="2"/>
  <c r="G5000" i="2"/>
  <c r="A5001" i="2"/>
  <c r="B5001" i="2"/>
  <c r="C5001" i="2"/>
  <c r="D5001" i="2"/>
  <c r="E5001" i="2"/>
  <c r="F5001" i="2"/>
  <c r="G5001" i="2"/>
  <c r="A5002" i="2"/>
  <c r="B5002" i="2"/>
  <c r="C5002" i="2"/>
  <c r="L5002" i="2" s="1"/>
  <c r="D5002" i="2"/>
  <c r="E5002" i="2"/>
  <c r="F5002" i="2"/>
  <c r="G5002" i="2"/>
  <c r="A5003" i="2"/>
  <c r="B5003" i="2"/>
  <c r="C5003" i="2"/>
  <c r="D5003" i="2"/>
  <c r="E5003" i="2"/>
  <c r="F5003" i="2"/>
  <c r="G5003" i="2"/>
  <c r="A5004" i="2"/>
  <c r="B5004" i="2"/>
  <c r="C5004" i="2"/>
  <c r="D5004" i="2"/>
  <c r="E5004" i="2"/>
  <c r="F5004" i="2"/>
  <c r="G5004" i="2"/>
  <c r="A5005" i="2"/>
  <c r="B5005" i="2"/>
  <c r="C5005" i="2"/>
  <c r="D5005" i="2"/>
  <c r="E5005" i="2"/>
  <c r="F5005" i="2"/>
  <c r="G5005" i="2"/>
  <c r="A5006" i="2"/>
  <c r="B5006" i="2"/>
  <c r="C5006" i="2"/>
  <c r="L5006" i="2" s="1"/>
  <c r="D5006" i="2"/>
  <c r="E5006" i="2"/>
  <c r="F5006" i="2"/>
  <c r="G5006" i="2"/>
  <c r="A5007" i="2"/>
  <c r="B5007" i="2"/>
  <c r="C5007" i="2"/>
  <c r="L5007" i="2" s="1"/>
  <c r="D5007" i="2"/>
  <c r="E5007" i="2"/>
  <c r="F5007" i="2"/>
  <c r="G5007" i="2"/>
  <c r="A5008" i="2"/>
  <c r="B5008" i="2"/>
  <c r="C5008" i="2"/>
  <c r="L5008" i="2" s="1"/>
  <c r="D5008" i="2"/>
  <c r="E5008" i="2"/>
  <c r="F5008" i="2"/>
  <c r="G5008" i="2"/>
  <c r="A5009" i="2"/>
  <c r="B5009" i="2"/>
  <c r="C5009" i="2"/>
  <c r="D5009" i="2"/>
  <c r="E5009" i="2"/>
  <c r="F5009" i="2"/>
  <c r="G5009" i="2"/>
  <c r="A5010" i="2"/>
  <c r="B5010" i="2"/>
  <c r="C5010" i="2"/>
  <c r="L5010" i="2" s="1"/>
  <c r="D5010" i="2"/>
  <c r="E5010" i="2"/>
  <c r="F5010" i="2"/>
  <c r="G5010" i="2"/>
  <c r="A5011" i="2"/>
  <c r="B5011" i="2"/>
  <c r="J5011" i="2" s="1"/>
  <c r="C5011" i="2"/>
  <c r="D5011" i="2"/>
  <c r="E5011" i="2"/>
  <c r="F5011" i="2"/>
  <c r="G5011" i="2"/>
  <c r="A5012" i="2"/>
  <c r="B5012" i="2"/>
  <c r="C5012" i="2"/>
  <c r="D5012" i="2"/>
  <c r="E5012" i="2"/>
  <c r="F5012" i="2"/>
  <c r="G5012" i="2"/>
  <c r="A5013" i="2"/>
  <c r="B5013" i="2"/>
  <c r="C5013" i="2"/>
  <c r="D5013" i="2"/>
  <c r="E5013" i="2"/>
  <c r="F5013" i="2"/>
  <c r="G5013" i="2"/>
  <c r="A5014" i="2"/>
  <c r="B5014" i="2"/>
  <c r="C5014" i="2"/>
  <c r="L5014" i="2" s="1"/>
  <c r="D5014" i="2"/>
  <c r="E5014" i="2"/>
  <c r="F5014" i="2"/>
  <c r="G5014" i="2"/>
  <c r="A5015" i="2"/>
  <c r="B5015" i="2"/>
  <c r="C5015" i="2"/>
  <c r="L5015" i="2" s="1"/>
  <c r="D5015" i="2"/>
  <c r="E5015" i="2"/>
  <c r="F5015" i="2"/>
  <c r="G5015" i="2"/>
  <c r="A5016" i="2"/>
  <c r="B5016" i="2"/>
  <c r="C5016" i="2"/>
  <c r="L5016" i="2" s="1"/>
  <c r="D5016" i="2"/>
  <c r="E5016" i="2"/>
  <c r="F5016" i="2"/>
  <c r="G5016" i="2"/>
  <c r="A5017" i="2"/>
  <c r="B5017" i="2"/>
  <c r="C5017" i="2"/>
  <c r="D5017" i="2"/>
  <c r="E5017" i="2"/>
  <c r="F5017" i="2"/>
  <c r="G5017" i="2"/>
  <c r="A5018" i="2"/>
  <c r="B5018" i="2"/>
  <c r="C5018" i="2"/>
  <c r="L5018" i="2" s="1"/>
  <c r="D5018" i="2"/>
  <c r="E5018" i="2"/>
  <c r="F5018" i="2"/>
  <c r="G5018" i="2"/>
  <c r="A5019" i="2"/>
  <c r="B5019" i="2"/>
  <c r="C5019" i="2"/>
  <c r="D5019" i="2"/>
  <c r="E5019" i="2"/>
  <c r="F5019" i="2"/>
  <c r="G5019" i="2"/>
  <c r="A5020" i="2"/>
  <c r="B5020" i="2"/>
  <c r="C5020" i="2"/>
  <c r="D5020" i="2"/>
  <c r="E5020" i="2"/>
  <c r="F5020" i="2"/>
  <c r="G5020" i="2"/>
  <c r="A5021" i="2"/>
  <c r="B5021" i="2"/>
  <c r="C5021" i="2"/>
  <c r="D5021" i="2"/>
  <c r="E5021" i="2"/>
  <c r="F5021" i="2"/>
  <c r="G5021" i="2"/>
  <c r="A5022" i="2"/>
  <c r="B5022" i="2"/>
  <c r="J5022" i="2" s="1"/>
  <c r="C5022" i="2"/>
  <c r="L5022" i="2" s="1"/>
  <c r="D5022" i="2"/>
  <c r="E5022" i="2"/>
  <c r="F5022" i="2"/>
  <c r="G5022" i="2"/>
  <c r="A5023" i="2"/>
  <c r="B5023" i="2"/>
  <c r="C5023" i="2"/>
  <c r="L5023" i="2" s="1"/>
  <c r="D5023" i="2"/>
  <c r="E5023" i="2"/>
  <c r="F5023" i="2"/>
  <c r="G5023" i="2"/>
  <c r="A5024" i="2"/>
  <c r="B5024" i="2"/>
  <c r="C5024" i="2"/>
  <c r="L5024" i="2" s="1"/>
  <c r="D5024" i="2"/>
  <c r="E5024" i="2"/>
  <c r="F5024" i="2"/>
  <c r="G5024" i="2"/>
  <c r="A5025" i="2"/>
  <c r="B5025" i="2"/>
  <c r="C5025" i="2"/>
  <c r="D5025" i="2"/>
  <c r="E5025" i="2"/>
  <c r="F5025" i="2"/>
  <c r="G5025" i="2"/>
  <c r="A5026" i="2"/>
  <c r="B5026" i="2"/>
  <c r="C5026" i="2"/>
  <c r="L5026" i="2" s="1"/>
  <c r="D5026" i="2"/>
  <c r="E5026" i="2"/>
  <c r="F5026" i="2"/>
  <c r="G5026" i="2"/>
  <c r="A5027" i="2"/>
  <c r="B5027" i="2"/>
  <c r="J5027" i="2" s="1"/>
  <c r="C5027" i="2"/>
  <c r="D5027" i="2"/>
  <c r="E5027" i="2"/>
  <c r="F5027" i="2"/>
  <c r="G5027" i="2"/>
  <c r="A5028" i="2"/>
  <c r="B5028" i="2"/>
  <c r="C5028" i="2"/>
  <c r="D5028" i="2"/>
  <c r="E5028" i="2"/>
  <c r="F5028" i="2"/>
  <c r="G5028" i="2"/>
  <c r="A5029" i="2"/>
  <c r="B5029" i="2"/>
  <c r="C5029" i="2"/>
  <c r="D5029" i="2"/>
  <c r="E5029" i="2"/>
  <c r="F5029" i="2"/>
  <c r="G5029" i="2"/>
  <c r="A5030" i="2"/>
  <c r="B5030" i="2"/>
  <c r="C5030" i="2"/>
  <c r="L5030" i="2" s="1"/>
  <c r="D5030" i="2"/>
  <c r="E5030" i="2"/>
  <c r="F5030" i="2"/>
  <c r="G5030" i="2"/>
  <c r="A5031" i="2"/>
  <c r="B5031" i="2"/>
  <c r="C5031" i="2"/>
  <c r="L5031" i="2" s="1"/>
  <c r="D5031" i="2"/>
  <c r="E5031" i="2"/>
  <c r="F5031" i="2"/>
  <c r="G5031" i="2"/>
  <c r="A5032" i="2"/>
  <c r="B5032" i="2"/>
  <c r="C5032" i="2"/>
  <c r="L5032" i="2" s="1"/>
  <c r="D5032" i="2"/>
  <c r="E5032" i="2"/>
  <c r="F5032" i="2"/>
  <c r="G5032" i="2"/>
  <c r="A5033" i="2"/>
  <c r="B5033" i="2"/>
  <c r="C5033" i="2"/>
  <c r="D5033" i="2"/>
  <c r="E5033" i="2"/>
  <c r="F5033" i="2"/>
  <c r="G5033" i="2"/>
  <c r="A5034" i="2"/>
  <c r="B5034" i="2"/>
  <c r="C5034" i="2"/>
  <c r="L5034" i="2" s="1"/>
  <c r="D5034" i="2"/>
  <c r="E5034" i="2"/>
  <c r="F5034" i="2"/>
  <c r="G5034" i="2"/>
  <c r="A5035" i="2"/>
  <c r="B5035" i="2"/>
  <c r="C5035" i="2"/>
  <c r="D5035" i="2"/>
  <c r="E5035" i="2"/>
  <c r="F5035" i="2"/>
  <c r="G5035" i="2"/>
  <c r="A5036" i="2"/>
  <c r="B5036" i="2"/>
  <c r="C5036" i="2"/>
  <c r="D5036" i="2"/>
  <c r="E5036" i="2"/>
  <c r="F5036" i="2"/>
  <c r="G5036" i="2"/>
  <c r="A5037" i="2"/>
  <c r="B5037" i="2"/>
  <c r="C5037" i="2"/>
  <c r="D5037" i="2"/>
  <c r="E5037" i="2"/>
  <c r="F5037" i="2"/>
  <c r="G5037" i="2"/>
  <c r="A5038" i="2"/>
  <c r="B5038" i="2"/>
  <c r="C5038" i="2"/>
  <c r="L5038" i="2" s="1"/>
  <c r="D5038" i="2"/>
  <c r="E5038" i="2"/>
  <c r="F5038" i="2"/>
  <c r="G5038" i="2"/>
  <c r="A5039" i="2"/>
  <c r="B5039" i="2"/>
  <c r="C5039" i="2"/>
  <c r="L5039" i="2" s="1"/>
  <c r="D5039" i="2"/>
  <c r="E5039" i="2"/>
  <c r="F5039" i="2"/>
  <c r="G5039" i="2"/>
  <c r="A5040" i="2"/>
  <c r="B5040" i="2"/>
  <c r="C5040" i="2"/>
  <c r="L5040" i="2" s="1"/>
  <c r="D5040" i="2"/>
  <c r="E5040" i="2"/>
  <c r="F5040" i="2"/>
  <c r="G5040" i="2"/>
  <c r="A5041" i="2"/>
  <c r="B5041" i="2"/>
  <c r="C5041" i="2"/>
  <c r="D5041" i="2"/>
  <c r="E5041" i="2"/>
  <c r="F5041" i="2"/>
  <c r="G5041" i="2"/>
  <c r="A5042" i="2"/>
  <c r="B5042" i="2"/>
  <c r="C5042" i="2"/>
  <c r="L5042" i="2" s="1"/>
  <c r="D5042" i="2"/>
  <c r="E5042" i="2"/>
  <c r="F5042" i="2"/>
  <c r="G5042" i="2"/>
  <c r="A5043" i="2"/>
  <c r="B5043" i="2"/>
  <c r="C5043" i="2"/>
  <c r="D5043" i="2"/>
  <c r="E5043" i="2"/>
  <c r="F5043" i="2"/>
  <c r="G5043" i="2"/>
  <c r="A5044" i="2"/>
  <c r="B5044" i="2"/>
  <c r="C5044" i="2"/>
  <c r="D5044" i="2"/>
  <c r="E5044" i="2"/>
  <c r="F5044" i="2"/>
  <c r="G5044" i="2"/>
  <c r="A5045" i="2"/>
  <c r="B5045" i="2"/>
  <c r="C5045" i="2"/>
  <c r="D5045" i="2"/>
  <c r="E5045" i="2"/>
  <c r="F5045" i="2"/>
  <c r="G5045" i="2"/>
  <c r="A5046" i="2"/>
  <c r="B5046" i="2"/>
  <c r="J5046" i="2" s="1"/>
  <c r="C5046" i="2"/>
  <c r="L5046" i="2" s="1"/>
  <c r="D5046" i="2"/>
  <c r="E5046" i="2"/>
  <c r="F5046" i="2"/>
  <c r="G5046" i="2"/>
  <c r="A5047" i="2"/>
  <c r="B5047" i="2"/>
  <c r="C5047" i="2"/>
  <c r="L5047" i="2" s="1"/>
  <c r="D5047" i="2"/>
  <c r="E5047" i="2"/>
  <c r="F5047" i="2"/>
  <c r="G5047" i="2"/>
  <c r="A5048" i="2"/>
  <c r="B5048" i="2"/>
  <c r="C5048" i="2"/>
  <c r="L5048" i="2" s="1"/>
  <c r="D5048" i="2"/>
  <c r="E5048" i="2"/>
  <c r="F5048" i="2"/>
  <c r="G5048" i="2"/>
  <c r="A5049" i="2"/>
  <c r="B5049" i="2"/>
  <c r="C5049" i="2"/>
  <c r="D5049" i="2"/>
  <c r="E5049" i="2"/>
  <c r="F5049" i="2"/>
  <c r="G5049" i="2"/>
  <c r="A5050" i="2"/>
  <c r="B5050" i="2"/>
  <c r="C5050" i="2"/>
  <c r="L5050" i="2" s="1"/>
  <c r="D5050" i="2"/>
  <c r="E5050" i="2"/>
  <c r="F5050" i="2"/>
  <c r="G5050" i="2"/>
  <c r="A5051" i="2"/>
  <c r="B5051" i="2"/>
  <c r="C5051" i="2"/>
  <c r="D5051" i="2"/>
  <c r="E5051" i="2"/>
  <c r="F5051" i="2"/>
  <c r="G5051" i="2"/>
  <c r="A5052" i="2"/>
  <c r="B5052" i="2"/>
  <c r="C5052" i="2"/>
  <c r="D5052" i="2"/>
  <c r="E5052" i="2"/>
  <c r="F5052" i="2"/>
  <c r="G5052" i="2"/>
  <c r="A5053" i="2"/>
  <c r="B5053" i="2"/>
  <c r="C5053" i="2"/>
  <c r="D5053" i="2"/>
  <c r="E5053" i="2"/>
  <c r="F5053" i="2"/>
  <c r="G5053" i="2"/>
  <c r="A5054" i="2"/>
  <c r="B5054" i="2"/>
  <c r="C5054" i="2"/>
  <c r="L5054" i="2" s="1"/>
  <c r="D5054" i="2"/>
  <c r="E5054" i="2"/>
  <c r="F5054" i="2"/>
  <c r="G5054" i="2"/>
  <c r="A5055" i="2"/>
  <c r="B5055" i="2"/>
  <c r="C5055" i="2"/>
  <c r="L5055" i="2" s="1"/>
  <c r="D5055" i="2"/>
  <c r="E5055" i="2"/>
  <c r="F5055" i="2"/>
  <c r="G5055" i="2"/>
  <c r="A5056" i="2"/>
  <c r="B5056" i="2"/>
  <c r="C5056" i="2"/>
  <c r="L5056" i="2" s="1"/>
  <c r="D5056" i="2"/>
  <c r="E5056" i="2"/>
  <c r="F5056" i="2"/>
  <c r="G5056" i="2"/>
  <c r="A5057" i="2"/>
  <c r="B5057" i="2"/>
  <c r="C5057" i="2"/>
  <c r="D5057" i="2"/>
  <c r="E5057" i="2"/>
  <c r="F5057" i="2"/>
  <c r="G5057" i="2"/>
  <c r="A5058" i="2"/>
  <c r="B5058" i="2"/>
  <c r="C5058" i="2"/>
  <c r="L5058" i="2" s="1"/>
  <c r="D5058" i="2"/>
  <c r="E5058" i="2"/>
  <c r="F5058" i="2"/>
  <c r="G5058" i="2"/>
  <c r="A5059" i="2"/>
  <c r="B5059" i="2"/>
  <c r="C5059" i="2"/>
  <c r="D5059" i="2"/>
  <c r="E5059" i="2"/>
  <c r="F5059" i="2"/>
  <c r="G5059" i="2"/>
  <c r="A5060" i="2"/>
  <c r="B5060" i="2"/>
  <c r="C5060" i="2"/>
  <c r="D5060" i="2"/>
  <c r="E5060" i="2"/>
  <c r="F5060" i="2"/>
  <c r="G5060" i="2"/>
  <c r="A5061" i="2"/>
  <c r="B5061" i="2"/>
  <c r="J5061" i="2" s="1"/>
  <c r="C5061" i="2"/>
  <c r="D5061" i="2"/>
  <c r="E5061" i="2"/>
  <c r="F5061" i="2"/>
  <c r="G5061" i="2"/>
  <c r="A5062" i="2"/>
  <c r="B5062" i="2"/>
  <c r="C5062" i="2"/>
  <c r="L5062" i="2" s="1"/>
  <c r="D5062" i="2"/>
  <c r="E5062" i="2"/>
  <c r="F5062" i="2"/>
  <c r="G5062" i="2"/>
  <c r="A5063" i="2"/>
  <c r="B5063" i="2"/>
  <c r="C5063" i="2"/>
  <c r="L5063" i="2" s="1"/>
  <c r="D5063" i="2"/>
  <c r="E5063" i="2"/>
  <c r="F5063" i="2"/>
  <c r="G5063" i="2"/>
  <c r="A5064" i="2"/>
  <c r="B5064" i="2"/>
  <c r="C5064" i="2"/>
  <c r="L5064" i="2" s="1"/>
  <c r="D5064" i="2"/>
  <c r="E5064" i="2"/>
  <c r="F5064" i="2"/>
  <c r="G5064" i="2"/>
  <c r="A5065" i="2"/>
  <c r="B5065" i="2"/>
  <c r="C5065" i="2"/>
  <c r="D5065" i="2"/>
  <c r="E5065" i="2"/>
  <c r="F5065" i="2"/>
  <c r="G5065" i="2"/>
  <c r="A5066" i="2"/>
  <c r="B5066" i="2"/>
  <c r="H5066" i="2" s="1" a="1"/>
  <c r="H5066" i="2" s="1"/>
  <c r="C5066" i="2"/>
  <c r="L5066" i="2" s="1"/>
  <c r="D5066" i="2"/>
  <c r="E5066" i="2"/>
  <c r="F5066" i="2"/>
  <c r="G5066" i="2"/>
  <c r="A5067" i="2"/>
  <c r="B5067" i="2"/>
  <c r="J5067" i="2" s="1"/>
  <c r="C5067" i="2"/>
  <c r="D5067" i="2"/>
  <c r="E5067" i="2"/>
  <c r="F5067" i="2"/>
  <c r="G5067" i="2"/>
  <c r="A5068" i="2"/>
  <c r="B5068" i="2"/>
  <c r="C5068" i="2"/>
  <c r="D5068" i="2"/>
  <c r="E5068" i="2"/>
  <c r="F5068" i="2"/>
  <c r="G5068" i="2"/>
  <c r="A5069" i="2"/>
  <c r="B5069" i="2"/>
  <c r="C5069" i="2"/>
  <c r="D5069" i="2"/>
  <c r="E5069" i="2"/>
  <c r="F5069" i="2"/>
  <c r="G5069" i="2"/>
  <c r="A5070" i="2"/>
  <c r="B5070" i="2"/>
  <c r="C5070" i="2"/>
  <c r="L5070" i="2" s="1"/>
  <c r="D5070" i="2"/>
  <c r="E5070" i="2"/>
  <c r="F5070" i="2"/>
  <c r="G5070" i="2"/>
  <c r="A5071" i="2"/>
  <c r="B5071" i="2"/>
  <c r="C5071" i="2"/>
  <c r="L5071" i="2" s="1"/>
  <c r="D5071" i="2"/>
  <c r="E5071" i="2"/>
  <c r="F5071" i="2"/>
  <c r="G5071" i="2"/>
  <c r="A5072" i="2"/>
  <c r="B5072" i="2"/>
  <c r="C5072" i="2"/>
  <c r="L5072" i="2" s="1"/>
  <c r="D5072" i="2"/>
  <c r="E5072" i="2"/>
  <c r="F5072" i="2"/>
  <c r="G5072" i="2"/>
  <c r="A5073" i="2"/>
  <c r="B5073" i="2"/>
  <c r="C5073" i="2"/>
  <c r="D5073" i="2"/>
  <c r="E5073" i="2"/>
  <c r="F5073" i="2"/>
  <c r="G5073" i="2"/>
  <c r="A5074" i="2"/>
  <c r="B5074" i="2"/>
  <c r="C5074" i="2"/>
  <c r="L5074" i="2" s="1"/>
  <c r="D5074" i="2"/>
  <c r="E5074" i="2"/>
  <c r="F5074" i="2"/>
  <c r="G5074" i="2"/>
  <c r="A5075" i="2"/>
  <c r="B5075" i="2"/>
  <c r="C5075" i="2"/>
  <c r="D5075" i="2"/>
  <c r="E5075" i="2"/>
  <c r="F5075" i="2"/>
  <c r="G5075" i="2"/>
  <c r="A5076" i="2"/>
  <c r="B5076" i="2"/>
  <c r="C5076" i="2"/>
  <c r="D5076" i="2"/>
  <c r="E5076" i="2"/>
  <c r="F5076" i="2"/>
  <c r="G5076" i="2"/>
  <c r="A5077" i="2"/>
  <c r="B5077" i="2"/>
  <c r="C5077" i="2"/>
  <c r="D5077" i="2"/>
  <c r="E5077" i="2"/>
  <c r="F5077" i="2"/>
  <c r="G5077" i="2"/>
  <c r="A5078" i="2"/>
  <c r="B5078" i="2"/>
  <c r="C5078" i="2"/>
  <c r="L5078" i="2" s="1"/>
  <c r="D5078" i="2"/>
  <c r="E5078" i="2"/>
  <c r="F5078" i="2"/>
  <c r="G5078" i="2"/>
  <c r="A5079" i="2"/>
  <c r="B5079" i="2"/>
  <c r="C5079" i="2"/>
  <c r="L5079" i="2" s="1"/>
  <c r="D5079" i="2"/>
  <c r="E5079" i="2"/>
  <c r="F5079" i="2"/>
  <c r="G5079" i="2"/>
  <c r="A5080" i="2"/>
  <c r="B5080" i="2"/>
  <c r="C5080" i="2"/>
  <c r="L5080" i="2" s="1"/>
  <c r="D5080" i="2"/>
  <c r="E5080" i="2"/>
  <c r="F5080" i="2"/>
  <c r="G5080" i="2"/>
  <c r="A5081" i="2"/>
  <c r="B5081" i="2"/>
  <c r="C5081" i="2"/>
  <c r="D5081" i="2"/>
  <c r="E5081" i="2"/>
  <c r="F5081" i="2"/>
  <c r="G5081" i="2"/>
  <c r="A5082" i="2"/>
  <c r="B5082" i="2"/>
  <c r="J5082" i="2" s="1"/>
  <c r="C5082" i="2"/>
  <c r="L5082" i="2" s="1"/>
  <c r="D5082" i="2"/>
  <c r="E5082" i="2"/>
  <c r="F5082" i="2"/>
  <c r="G5082" i="2"/>
  <c r="A5083" i="2"/>
  <c r="B5083" i="2"/>
  <c r="J5083" i="2" s="1"/>
  <c r="C5083" i="2"/>
  <c r="D5083" i="2"/>
  <c r="E5083" i="2"/>
  <c r="F5083" i="2"/>
  <c r="G5083" i="2"/>
  <c r="A5084" i="2"/>
  <c r="B5084" i="2"/>
  <c r="C5084" i="2"/>
  <c r="D5084" i="2"/>
  <c r="E5084" i="2"/>
  <c r="F5084" i="2"/>
  <c r="G5084" i="2"/>
  <c r="A5085" i="2"/>
  <c r="B5085" i="2"/>
  <c r="C5085" i="2"/>
  <c r="D5085" i="2"/>
  <c r="E5085" i="2"/>
  <c r="F5085" i="2"/>
  <c r="G5085" i="2"/>
  <c r="A5086" i="2"/>
  <c r="B5086" i="2"/>
  <c r="C5086" i="2"/>
  <c r="L5086" i="2" s="1"/>
  <c r="D5086" i="2"/>
  <c r="E5086" i="2"/>
  <c r="F5086" i="2"/>
  <c r="G5086" i="2"/>
  <c r="A5087" i="2"/>
  <c r="B5087" i="2"/>
  <c r="C5087" i="2"/>
  <c r="L5087" i="2" s="1"/>
  <c r="D5087" i="2"/>
  <c r="E5087" i="2"/>
  <c r="F5087" i="2"/>
  <c r="G5087" i="2"/>
  <c r="A5088" i="2"/>
  <c r="B5088" i="2"/>
  <c r="C5088" i="2"/>
  <c r="L5088" i="2" s="1"/>
  <c r="D5088" i="2"/>
  <c r="E5088" i="2"/>
  <c r="F5088" i="2"/>
  <c r="G5088" i="2"/>
  <c r="A5089" i="2"/>
  <c r="B5089" i="2"/>
  <c r="C5089" i="2"/>
  <c r="D5089" i="2"/>
  <c r="E5089" i="2"/>
  <c r="F5089" i="2"/>
  <c r="G5089" i="2"/>
  <c r="A5090" i="2"/>
  <c r="B5090" i="2"/>
  <c r="C5090" i="2"/>
  <c r="L5090" i="2" s="1"/>
  <c r="D5090" i="2"/>
  <c r="E5090" i="2"/>
  <c r="F5090" i="2"/>
  <c r="G5090" i="2"/>
  <c r="A5091" i="2"/>
  <c r="B5091" i="2"/>
  <c r="J5091" i="2" s="1"/>
  <c r="C5091" i="2"/>
  <c r="D5091" i="2"/>
  <c r="E5091" i="2"/>
  <c r="F5091" i="2"/>
  <c r="G5091" i="2"/>
  <c r="A5092" i="2"/>
  <c r="B5092" i="2"/>
  <c r="J5092" i="2" s="1"/>
  <c r="C5092" i="2"/>
  <c r="D5092" i="2"/>
  <c r="E5092" i="2"/>
  <c r="F5092" i="2"/>
  <c r="G5092" i="2"/>
  <c r="A5093" i="2"/>
  <c r="B5093" i="2"/>
  <c r="C5093" i="2"/>
  <c r="D5093" i="2"/>
  <c r="E5093" i="2"/>
  <c r="F5093" i="2"/>
  <c r="G5093" i="2"/>
  <c r="A5094" i="2"/>
  <c r="B5094" i="2"/>
  <c r="J5094" i="2" s="1"/>
  <c r="C5094" i="2"/>
  <c r="L5094" i="2" s="1"/>
  <c r="D5094" i="2"/>
  <c r="E5094" i="2"/>
  <c r="F5094" i="2"/>
  <c r="G5094" i="2"/>
  <c r="A5095" i="2"/>
  <c r="B5095" i="2"/>
  <c r="C5095" i="2"/>
  <c r="L5095" i="2" s="1"/>
  <c r="D5095" i="2"/>
  <c r="E5095" i="2"/>
  <c r="F5095" i="2"/>
  <c r="G5095" i="2"/>
  <c r="A5096" i="2"/>
  <c r="B5096" i="2"/>
  <c r="H5096" i="2" s="1" a="1"/>
  <c r="H5096" i="2" s="1"/>
  <c r="C5096" i="2"/>
  <c r="L5096" i="2" s="1"/>
  <c r="D5096" i="2"/>
  <c r="E5096" i="2"/>
  <c r="F5096" i="2"/>
  <c r="G5096" i="2"/>
  <c r="A5097" i="2"/>
  <c r="B5097" i="2"/>
  <c r="C5097" i="2"/>
  <c r="D5097" i="2"/>
  <c r="E5097" i="2"/>
  <c r="F5097" i="2"/>
  <c r="G5097" i="2"/>
  <c r="A5098" i="2"/>
  <c r="B5098" i="2"/>
  <c r="C5098" i="2"/>
  <c r="L5098" i="2" s="1"/>
  <c r="D5098" i="2"/>
  <c r="E5098" i="2"/>
  <c r="F5098" i="2"/>
  <c r="G5098" i="2"/>
  <c r="A5099" i="2"/>
  <c r="B5099" i="2"/>
  <c r="C5099" i="2"/>
  <c r="D5099" i="2"/>
  <c r="E5099" i="2"/>
  <c r="F5099" i="2"/>
  <c r="G5099" i="2"/>
  <c r="A5100" i="2"/>
  <c r="B5100" i="2"/>
  <c r="C5100" i="2"/>
  <c r="D5100" i="2"/>
  <c r="E5100" i="2"/>
  <c r="F5100" i="2"/>
  <c r="G5100" i="2"/>
  <c r="A5101" i="2"/>
  <c r="B5101" i="2"/>
  <c r="C5101" i="2"/>
  <c r="D5101" i="2"/>
  <c r="E5101" i="2"/>
  <c r="F5101" i="2"/>
  <c r="G5101" i="2"/>
  <c r="A5102" i="2"/>
  <c r="B5102" i="2"/>
  <c r="J5102" i="2" s="1"/>
  <c r="C5102" i="2"/>
  <c r="L5102" i="2" s="1"/>
  <c r="D5102" i="2"/>
  <c r="E5102" i="2"/>
  <c r="F5102" i="2"/>
  <c r="G5102" i="2"/>
  <c r="A5103" i="2"/>
  <c r="B5103" i="2"/>
  <c r="C5103" i="2"/>
  <c r="L5103" i="2" s="1"/>
  <c r="D5103" i="2"/>
  <c r="E5103" i="2"/>
  <c r="F5103" i="2"/>
  <c r="G5103" i="2"/>
  <c r="A5104" i="2"/>
  <c r="B5104" i="2"/>
  <c r="C5104" i="2"/>
  <c r="L5104" i="2" s="1"/>
  <c r="D5104" i="2"/>
  <c r="E5104" i="2"/>
  <c r="F5104" i="2"/>
  <c r="G5104" i="2"/>
  <c r="A5105" i="2"/>
  <c r="B5105" i="2"/>
  <c r="C5105" i="2"/>
  <c r="D5105" i="2"/>
  <c r="E5105" i="2"/>
  <c r="F5105" i="2"/>
  <c r="G5105" i="2"/>
  <c r="A5106" i="2"/>
  <c r="B5106" i="2"/>
  <c r="J5106" i="2" s="1"/>
  <c r="C5106" i="2"/>
  <c r="L5106" i="2" s="1"/>
  <c r="D5106" i="2"/>
  <c r="E5106" i="2"/>
  <c r="F5106" i="2"/>
  <c r="G5106" i="2"/>
  <c r="A5107" i="2"/>
  <c r="B5107" i="2"/>
  <c r="C5107" i="2"/>
  <c r="D5107" i="2"/>
  <c r="E5107" i="2"/>
  <c r="F5107" i="2"/>
  <c r="G5107" i="2"/>
  <c r="A5108" i="2"/>
  <c r="B5108" i="2"/>
  <c r="C5108" i="2"/>
  <c r="D5108" i="2"/>
  <c r="E5108" i="2"/>
  <c r="F5108" i="2"/>
  <c r="G5108" i="2"/>
  <c r="A5109" i="2"/>
  <c r="B5109" i="2"/>
  <c r="C5109" i="2"/>
  <c r="D5109" i="2"/>
  <c r="E5109" i="2"/>
  <c r="F5109" i="2"/>
  <c r="G5109" i="2"/>
  <c r="A5110" i="2"/>
  <c r="B5110" i="2"/>
  <c r="J5110" i="2" s="1"/>
  <c r="C5110" i="2"/>
  <c r="L5110" i="2" s="1"/>
  <c r="D5110" i="2"/>
  <c r="E5110" i="2"/>
  <c r="F5110" i="2"/>
  <c r="G5110" i="2"/>
  <c r="A5111" i="2"/>
  <c r="B5111" i="2"/>
  <c r="C5111" i="2"/>
  <c r="L5111" i="2" s="1"/>
  <c r="D5111" i="2"/>
  <c r="E5111" i="2"/>
  <c r="F5111" i="2"/>
  <c r="G5111" i="2"/>
  <c r="A5112" i="2"/>
  <c r="B5112" i="2"/>
  <c r="C5112" i="2"/>
  <c r="L5112" i="2" s="1"/>
  <c r="D5112" i="2"/>
  <c r="E5112" i="2"/>
  <c r="F5112" i="2"/>
  <c r="G5112" i="2"/>
  <c r="A5113" i="2"/>
  <c r="B5113" i="2"/>
  <c r="J5113" i="2" s="1"/>
  <c r="C5113" i="2"/>
  <c r="D5113" i="2"/>
  <c r="E5113" i="2"/>
  <c r="F5113" i="2"/>
  <c r="G5113" i="2"/>
  <c r="A5114" i="2"/>
  <c r="B5114" i="2"/>
  <c r="C5114" i="2"/>
  <c r="L5114" i="2" s="1"/>
  <c r="D5114" i="2"/>
  <c r="E5114" i="2"/>
  <c r="F5114" i="2"/>
  <c r="G5114" i="2"/>
  <c r="A5115" i="2"/>
  <c r="B5115" i="2"/>
  <c r="C5115" i="2"/>
  <c r="D5115" i="2"/>
  <c r="E5115" i="2"/>
  <c r="F5115" i="2"/>
  <c r="G5115" i="2"/>
  <c r="A5116" i="2"/>
  <c r="B5116" i="2"/>
  <c r="C5116" i="2"/>
  <c r="D5116" i="2"/>
  <c r="E5116" i="2"/>
  <c r="F5116" i="2"/>
  <c r="G5116" i="2"/>
  <c r="A5117" i="2"/>
  <c r="B5117" i="2"/>
  <c r="C5117" i="2"/>
  <c r="D5117" i="2"/>
  <c r="E5117" i="2"/>
  <c r="F5117" i="2"/>
  <c r="G5117" i="2"/>
  <c r="A5118" i="2"/>
  <c r="B5118" i="2"/>
  <c r="J5118" i="2" s="1"/>
  <c r="C5118" i="2"/>
  <c r="L5118" i="2" s="1"/>
  <c r="D5118" i="2"/>
  <c r="E5118" i="2"/>
  <c r="F5118" i="2"/>
  <c r="G5118" i="2"/>
  <c r="A5119" i="2"/>
  <c r="B5119" i="2"/>
  <c r="J5119" i="2" s="1"/>
  <c r="C5119" i="2"/>
  <c r="L5119" i="2" s="1"/>
  <c r="D5119" i="2"/>
  <c r="E5119" i="2"/>
  <c r="F5119" i="2"/>
  <c r="G5119" i="2"/>
  <c r="A5120" i="2"/>
  <c r="B5120" i="2"/>
  <c r="C5120" i="2"/>
  <c r="L5120" i="2" s="1"/>
  <c r="D5120" i="2"/>
  <c r="E5120" i="2"/>
  <c r="F5120" i="2"/>
  <c r="G5120" i="2"/>
  <c r="A5121" i="2"/>
  <c r="B5121" i="2"/>
  <c r="C5121" i="2"/>
  <c r="D5121" i="2"/>
  <c r="E5121" i="2"/>
  <c r="F5121" i="2"/>
  <c r="G5121" i="2"/>
  <c r="A5122" i="2"/>
  <c r="B5122" i="2"/>
  <c r="J5122" i="2" s="1"/>
  <c r="C5122" i="2"/>
  <c r="L5122" i="2" s="1"/>
  <c r="D5122" i="2"/>
  <c r="E5122" i="2"/>
  <c r="F5122" i="2"/>
  <c r="G5122" i="2"/>
  <c r="A5123" i="2"/>
  <c r="B5123" i="2"/>
  <c r="C5123" i="2"/>
  <c r="D5123" i="2"/>
  <c r="E5123" i="2"/>
  <c r="F5123" i="2"/>
  <c r="G5123" i="2"/>
  <c r="A5124" i="2"/>
  <c r="B5124" i="2"/>
  <c r="C5124" i="2"/>
  <c r="D5124" i="2"/>
  <c r="E5124" i="2"/>
  <c r="F5124" i="2"/>
  <c r="G5124" i="2"/>
  <c r="A5125" i="2"/>
  <c r="B5125" i="2"/>
  <c r="C5125" i="2"/>
  <c r="D5125" i="2"/>
  <c r="E5125" i="2"/>
  <c r="F5125" i="2"/>
  <c r="G5125" i="2"/>
  <c r="A5126" i="2"/>
  <c r="B5126" i="2"/>
  <c r="J5126" i="2" s="1"/>
  <c r="C5126" i="2"/>
  <c r="L5126" i="2" s="1"/>
  <c r="D5126" i="2"/>
  <c r="E5126" i="2"/>
  <c r="F5126" i="2"/>
  <c r="G5126" i="2"/>
  <c r="A5127" i="2"/>
  <c r="B5127" i="2"/>
  <c r="C5127" i="2"/>
  <c r="L5127" i="2" s="1"/>
  <c r="D5127" i="2"/>
  <c r="E5127" i="2"/>
  <c r="F5127" i="2"/>
  <c r="G5127" i="2"/>
  <c r="A5128" i="2"/>
  <c r="B5128" i="2"/>
  <c r="C5128" i="2"/>
  <c r="L5128" i="2" s="1"/>
  <c r="D5128" i="2"/>
  <c r="E5128" i="2"/>
  <c r="F5128" i="2"/>
  <c r="G5128" i="2"/>
  <c r="A5129" i="2"/>
  <c r="B5129" i="2"/>
  <c r="C5129" i="2"/>
  <c r="D5129" i="2"/>
  <c r="E5129" i="2"/>
  <c r="F5129" i="2"/>
  <c r="G5129" i="2"/>
  <c r="A5130" i="2"/>
  <c r="B5130" i="2"/>
  <c r="C5130" i="2"/>
  <c r="L5130" i="2" s="1"/>
  <c r="D5130" i="2"/>
  <c r="E5130" i="2"/>
  <c r="F5130" i="2"/>
  <c r="G5130" i="2"/>
  <c r="A5131" i="2"/>
  <c r="B5131" i="2"/>
  <c r="C5131" i="2"/>
  <c r="D5131" i="2"/>
  <c r="E5131" i="2"/>
  <c r="F5131" i="2"/>
  <c r="G5131" i="2"/>
  <c r="A5132" i="2"/>
  <c r="B5132" i="2"/>
  <c r="J5132" i="2" s="1"/>
  <c r="C5132" i="2"/>
  <c r="D5132" i="2"/>
  <c r="E5132" i="2"/>
  <c r="F5132" i="2"/>
  <c r="G5132" i="2"/>
  <c r="A5133" i="2"/>
  <c r="B5133" i="2"/>
  <c r="C5133" i="2"/>
  <c r="D5133" i="2"/>
  <c r="E5133" i="2"/>
  <c r="F5133" i="2"/>
  <c r="G5133" i="2"/>
  <c r="A5134" i="2"/>
  <c r="B5134" i="2"/>
  <c r="C5134" i="2"/>
  <c r="L5134" i="2" s="1"/>
  <c r="D5134" i="2"/>
  <c r="E5134" i="2"/>
  <c r="F5134" i="2"/>
  <c r="G5134" i="2"/>
  <c r="A5135" i="2"/>
  <c r="B5135" i="2"/>
  <c r="C5135" i="2"/>
  <c r="L5135" i="2" s="1"/>
  <c r="D5135" i="2"/>
  <c r="E5135" i="2"/>
  <c r="F5135" i="2"/>
  <c r="G5135" i="2"/>
  <c r="A5136" i="2"/>
  <c r="B5136" i="2"/>
  <c r="C5136" i="2"/>
  <c r="L5136" i="2" s="1"/>
  <c r="D5136" i="2"/>
  <c r="E5136" i="2"/>
  <c r="F5136" i="2"/>
  <c r="G5136" i="2"/>
  <c r="A5137" i="2"/>
  <c r="B5137" i="2"/>
  <c r="C5137" i="2"/>
  <c r="D5137" i="2"/>
  <c r="E5137" i="2"/>
  <c r="F5137" i="2"/>
  <c r="G5137" i="2"/>
  <c r="A5138" i="2"/>
  <c r="B5138" i="2"/>
  <c r="J5138" i="2" s="1"/>
  <c r="C5138" i="2"/>
  <c r="L5138" i="2" s="1"/>
  <c r="D5138" i="2"/>
  <c r="E5138" i="2"/>
  <c r="F5138" i="2"/>
  <c r="G5138" i="2"/>
  <c r="A5139" i="2"/>
  <c r="B5139" i="2"/>
  <c r="C5139" i="2"/>
  <c r="D5139" i="2"/>
  <c r="E5139" i="2"/>
  <c r="F5139" i="2"/>
  <c r="G5139" i="2"/>
  <c r="A5140" i="2"/>
  <c r="B5140" i="2"/>
  <c r="C5140" i="2"/>
  <c r="D5140" i="2"/>
  <c r="E5140" i="2"/>
  <c r="F5140" i="2"/>
  <c r="G5140" i="2"/>
  <c r="A5141" i="2"/>
  <c r="B5141" i="2"/>
  <c r="C5141" i="2"/>
  <c r="D5141" i="2"/>
  <c r="E5141" i="2"/>
  <c r="F5141" i="2"/>
  <c r="G5141" i="2"/>
  <c r="A5142" i="2"/>
  <c r="B5142" i="2"/>
  <c r="C5142" i="2"/>
  <c r="L5142" i="2" s="1"/>
  <c r="D5142" i="2"/>
  <c r="E5142" i="2"/>
  <c r="F5142" i="2"/>
  <c r="G5142" i="2"/>
  <c r="A5143" i="2"/>
  <c r="B5143" i="2"/>
  <c r="C5143" i="2"/>
  <c r="L5143" i="2" s="1"/>
  <c r="D5143" i="2"/>
  <c r="E5143" i="2"/>
  <c r="F5143" i="2"/>
  <c r="G5143" i="2"/>
  <c r="A5144" i="2"/>
  <c r="B5144" i="2"/>
  <c r="C5144" i="2"/>
  <c r="L5144" i="2" s="1"/>
  <c r="D5144" i="2"/>
  <c r="E5144" i="2"/>
  <c r="F5144" i="2"/>
  <c r="G5144" i="2"/>
  <c r="A5145" i="2"/>
  <c r="B5145" i="2"/>
  <c r="C5145" i="2"/>
  <c r="D5145" i="2"/>
  <c r="E5145" i="2"/>
  <c r="F5145" i="2"/>
  <c r="G5145" i="2"/>
  <c r="A5146" i="2"/>
  <c r="B5146" i="2"/>
  <c r="C5146" i="2"/>
  <c r="L5146" i="2" s="1"/>
  <c r="D5146" i="2"/>
  <c r="E5146" i="2"/>
  <c r="F5146" i="2"/>
  <c r="G5146" i="2"/>
  <c r="A5147" i="2"/>
  <c r="B5147" i="2"/>
  <c r="C5147" i="2"/>
  <c r="D5147" i="2"/>
  <c r="E5147" i="2"/>
  <c r="F5147" i="2"/>
  <c r="G5147" i="2"/>
  <c r="A5148" i="2"/>
  <c r="B5148" i="2"/>
  <c r="C5148" i="2"/>
  <c r="D5148" i="2"/>
  <c r="E5148" i="2"/>
  <c r="F5148" i="2"/>
  <c r="G5148" i="2"/>
  <c r="A5149" i="2"/>
  <c r="B5149" i="2"/>
  <c r="C5149" i="2"/>
  <c r="D5149" i="2"/>
  <c r="E5149" i="2"/>
  <c r="F5149" i="2"/>
  <c r="G5149" i="2"/>
  <c r="A5150" i="2"/>
  <c r="B5150" i="2"/>
  <c r="C5150" i="2"/>
  <c r="L5150" i="2" s="1"/>
  <c r="D5150" i="2"/>
  <c r="E5150" i="2"/>
  <c r="F5150" i="2"/>
  <c r="G5150" i="2"/>
  <c r="A5151" i="2"/>
  <c r="B5151" i="2"/>
  <c r="C5151" i="2"/>
  <c r="L5151" i="2" s="1"/>
  <c r="D5151" i="2"/>
  <c r="E5151" i="2"/>
  <c r="F5151" i="2"/>
  <c r="G5151" i="2"/>
  <c r="A5152" i="2"/>
  <c r="B5152" i="2"/>
  <c r="C5152" i="2"/>
  <c r="L5152" i="2" s="1"/>
  <c r="D5152" i="2"/>
  <c r="E5152" i="2"/>
  <c r="F5152" i="2"/>
  <c r="G5152" i="2"/>
  <c r="A5153" i="2"/>
  <c r="B5153" i="2"/>
  <c r="C5153" i="2"/>
  <c r="D5153" i="2"/>
  <c r="E5153" i="2"/>
  <c r="F5153" i="2"/>
  <c r="G5153" i="2"/>
  <c r="A5154" i="2"/>
  <c r="B5154" i="2"/>
  <c r="H5154" i="2" s="1" a="1"/>
  <c r="H5154" i="2" s="1"/>
  <c r="C5154" i="2"/>
  <c r="L5154" i="2" s="1"/>
  <c r="D5154" i="2"/>
  <c r="E5154" i="2"/>
  <c r="F5154" i="2"/>
  <c r="G5154" i="2"/>
  <c r="A5155" i="2"/>
  <c r="B5155" i="2"/>
  <c r="C5155" i="2"/>
  <c r="D5155" i="2"/>
  <c r="E5155" i="2"/>
  <c r="F5155" i="2"/>
  <c r="G5155" i="2"/>
  <c r="A5156" i="2"/>
  <c r="B5156" i="2"/>
  <c r="C5156" i="2"/>
  <c r="D5156" i="2"/>
  <c r="E5156" i="2"/>
  <c r="F5156" i="2"/>
  <c r="G5156" i="2"/>
  <c r="A5157" i="2"/>
  <c r="B5157" i="2"/>
  <c r="C5157" i="2"/>
  <c r="D5157" i="2"/>
  <c r="E5157" i="2"/>
  <c r="F5157" i="2"/>
  <c r="G5157" i="2"/>
  <c r="A5158" i="2"/>
  <c r="B5158" i="2"/>
  <c r="C5158" i="2"/>
  <c r="L5158" i="2" s="1"/>
  <c r="D5158" i="2"/>
  <c r="E5158" i="2"/>
  <c r="F5158" i="2"/>
  <c r="G5158" i="2"/>
  <c r="A5159" i="2"/>
  <c r="B5159" i="2"/>
  <c r="C5159" i="2"/>
  <c r="L5159" i="2" s="1"/>
  <c r="D5159" i="2"/>
  <c r="E5159" i="2"/>
  <c r="F5159" i="2"/>
  <c r="G5159" i="2"/>
  <c r="A5160" i="2"/>
  <c r="B5160" i="2"/>
  <c r="C5160" i="2"/>
  <c r="L5160" i="2" s="1"/>
  <c r="D5160" i="2"/>
  <c r="E5160" i="2"/>
  <c r="F5160" i="2"/>
  <c r="G5160" i="2"/>
  <c r="A5161" i="2"/>
  <c r="B5161" i="2"/>
  <c r="C5161" i="2"/>
  <c r="D5161" i="2"/>
  <c r="E5161" i="2"/>
  <c r="F5161" i="2"/>
  <c r="G5161" i="2"/>
  <c r="A5162" i="2"/>
  <c r="B5162" i="2"/>
  <c r="J5162" i="2" s="1"/>
  <c r="C5162" i="2"/>
  <c r="L5162" i="2" s="1"/>
  <c r="D5162" i="2"/>
  <c r="E5162" i="2"/>
  <c r="F5162" i="2"/>
  <c r="G5162" i="2"/>
  <c r="A5163" i="2"/>
  <c r="B5163" i="2"/>
  <c r="C5163" i="2"/>
  <c r="D5163" i="2"/>
  <c r="E5163" i="2"/>
  <c r="F5163" i="2"/>
  <c r="G5163" i="2"/>
  <c r="A5164" i="2"/>
  <c r="B5164" i="2"/>
  <c r="C5164" i="2"/>
  <c r="D5164" i="2"/>
  <c r="E5164" i="2"/>
  <c r="F5164" i="2"/>
  <c r="G5164" i="2"/>
  <c r="A5165" i="2"/>
  <c r="B5165" i="2"/>
  <c r="C5165" i="2"/>
  <c r="D5165" i="2"/>
  <c r="E5165" i="2"/>
  <c r="F5165" i="2"/>
  <c r="G5165" i="2"/>
  <c r="A5166" i="2"/>
  <c r="B5166" i="2"/>
  <c r="C5166" i="2"/>
  <c r="L5166" i="2" s="1"/>
  <c r="D5166" i="2"/>
  <c r="E5166" i="2"/>
  <c r="F5166" i="2"/>
  <c r="G5166" i="2"/>
  <c r="A5167" i="2"/>
  <c r="B5167" i="2"/>
  <c r="C5167" i="2"/>
  <c r="L5167" i="2" s="1"/>
  <c r="D5167" i="2"/>
  <c r="E5167" i="2"/>
  <c r="F5167" i="2"/>
  <c r="G5167" i="2"/>
  <c r="A5168" i="2"/>
  <c r="B5168" i="2"/>
  <c r="C5168" i="2"/>
  <c r="L5168" i="2" s="1"/>
  <c r="D5168" i="2"/>
  <c r="E5168" i="2"/>
  <c r="F5168" i="2"/>
  <c r="G5168" i="2"/>
  <c r="A5169" i="2"/>
  <c r="B5169" i="2"/>
  <c r="C5169" i="2"/>
  <c r="D5169" i="2"/>
  <c r="E5169" i="2"/>
  <c r="F5169" i="2"/>
  <c r="G5169" i="2"/>
  <c r="A5170" i="2"/>
  <c r="B5170" i="2"/>
  <c r="C5170" i="2"/>
  <c r="L5170" i="2" s="1"/>
  <c r="D5170" i="2"/>
  <c r="E5170" i="2"/>
  <c r="F5170" i="2"/>
  <c r="G5170" i="2"/>
  <c r="A5171" i="2"/>
  <c r="B5171" i="2"/>
  <c r="C5171" i="2"/>
  <c r="D5171" i="2"/>
  <c r="E5171" i="2"/>
  <c r="F5171" i="2"/>
  <c r="G5171" i="2"/>
  <c r="A5172" i="2"/>
  <c r="B5172" i="2"/>
  <c r="C5172" i="2"/>
  <c r="D5172" i="2"/>
  <c r="E5172" i="2"/>
  <c r="F5172" i="2"/>
  <c r="G5172" i="2"/>
  <c r="A5173" i="2"/>
  <c r="B5173" i="2"/>
  <c r="C5173" i="2"/>
  <c r="D5173" i="2"/>
  <c r="E5173" i="2"/>
  <c r="F5173" i="2"/>
  <c r="G5173" i="2"/>
  <c r="A5174" i="2"/>
  <c r="B5174" i="2"/>
  <c r="J5174" i="2" s="1"/>
  <c r="C5174" i="2"/>
  <c r="L5174" i="2" s="1"/>
  <c r="D5174" i="2"/>
  <c r="E5174" i="2"/>
  <c r="F5174" i="2"/>
  <c r="G5174" i="2"/>
  <c r="A5175" i="2"/>
  <c r="B5175" i="2"/>
  <c r="C5175" i="2"/>
  <c r="L5175" i="2" s="1"/>
  <c r="D5175" i="2"/>
  <c r="E5175" i="2"/>
  <c r="F5175" i="2"/>
  <c r="G5175" i="2"/>
  <c r="A5176" i="2"/>
  <c r="B5176" i="2"/>
  <c r="C5176" i="2"/>
  <c r="L5176" i="2" s="1"/>
  <c r="D5176" i="2"/>
  <c r="E5176" i="2"/>
  <c r="F5176" i="2"/>
  <c r="G5176" i="2"/>
  <c r="A5177" i="2"/>
  <c r="B5177" i="2"/>
  <c r="C5177" i="2"/>
  <c r="D5177" i="2"/>
  <c r="E5177" i="2"/>
  <c r="F5177" i="2"/>
  <c r="G5177" i="2"/>
  <c r="A5178" i="2"/>
  <c r="B5178" i="2"/>
  <c r="H5178" i="2" s="1" a="1"/>
  <c r="H5178" i="2" s="1"/>
  <c r="C5178" i="2"/>
  <c r="L5178" i="2" s="1"/>
  <c r="D5178" i="2"/>
  <c r="E5178" i="2"/>
  <c r="F5178" i="2"/>
  <c r="G5178" i="2"/>
  <c r="A5179" i="2"/>
  <c r="B5179" i="2"/>
  <c r="C5179" i="2"/>
  <c r="D5179" i="2"/>
  <c r="E5179" i="2"/>
  <c r="F5179" i="2"/>
  <c r="G5179" i="2"/>
  <c r="A5180" i="2"/>
  <c r="B5180" i="2"/>
  <c r="C5180" i="2"/>
  <c r="D5180" i="2"/>
  <c r="E5180" i="2"/>
  <c r="F5180" i="2"/>
  <c r="G5180" i="2"/>
  <c r="A5181" i="2"/>
  <c r="B5181" i="2"/>
  <c r="C5181" i="2"/>
  <c r="D5181" i="2"/>
  <c r="E5181" i="2"/>
  <c r="F5181" i="2"/>
  <c r="G5181" i="2"/>
  <c r="A5182" i="2"/>
  <c r="B5182" i="2"/>
  <c r="C5182" i="2"/>
  <c r="L5182" i="2" s="1"/>
  <c r="D5182" i="2"/>
  <c r="E5182" i="2"/>
  <c r="F5182" i="2"/>
  <c r="G5182" i="2"/>
  <c r="A5183" i="2"/>
  <c r="B5183" i="2"/>
  <c r="C5183" i="2"/>
  <c r="L5183" i="2" s="1"/>
  <c r="D5183" i="2"/>
  <c r="E5183" i="2"/>
  <c r="F5183" i="2"/>
  <c r="G5183" i="2"/>
  <c r="A5184" i="2"/>
  <c r="B5184" i="2"/>
  <c r="C5184" i="2"/>
  <c r="L5184" i="2" s="1"/>
  <c r="D5184" i="2"/>
  <c r="E5184" i="2"/>
  <c r="F5184" i="2"/>
  <c r="G5184" i="2"/>
  <c r="A5185" i="2"/>
  <c r="B5185" i="2"/>
  <c r="C5185" i="2"/>
  <c r="D5185" i="2"/>
  <c r="E5185" i="2"/>
  <c r="F5185" i="2"/>
  <c r="G5185" i="2"/>
  <c r="A5186" i="2"/>
  <c r="B5186" i="2"/>
  <c r="J5186" i="2" s="1"/>
  <c r="C5186" i="2"/>
  <c r="L5186" i="2" s="1"/>
  <c r="D5186" i="2"/>
  <c r="E5186" i="2"/>
  <c r="F5186" i="2"/>
  <c r="G5186" i="2"/>
  <c r="A5187" i="2"/>
  <c r="B5187" i="2"/>
  <c r="C5187" i="2"/>
  <c r="D5187" i="2"/>
  <c r="E5187" i="2"/>
  <c r="F5187" i="2"/>
  <c r="G5187" i="2"/>
  <c r="A5188" i="2"/>
  <c r="B5188" i="2"/>
  <c r="C5188" i="2"/>
  <c r="D5188" i="2"/>
  <c r="E5188" i="2"/>
  <c r="F5188" i="2"/>
  <c r="G5188" i="2"/>
  <c r="A5189" i="2"/>
  <c r="B5189" i="2"/>
  <c r="C5189" i="2"/>
  <c r="D5189" i="2"/>
  <c r="E5189" i="2"/>
  <c r="F5189" i="2"/>
  <c r="G5189" i="2"/>
  <c r="A5190" i="2"/>
  <c r="B5190" i="2"/>
  <c r="C5190" i="2"/>
  <c r="L5190" i="2" s="1"/>
  <c r="D5190" i="2"/>
  <c r="E5190" i="2"/>
  <c r="F5190" i="2"/>
  <c r="G5190" i="2"/>
  <c r="A5191" i="2"/>
  <c r="B5191" i="2"/>
  <c r="J5191" i="2" s="1"/>
  <c r="C5191" i="2"/>
  <c r="L5191" i="2" s="1"/>
  <c r="D5191" i="2"/>
  <c r="E5191" i="2"/>
  <c r="F5191" i="2"/>
  <c r="G5191" i="2"/>
  <c r="A5192" i="2"/>
  <c r="B5192" i="2"/>
  <c r="C5192" i="2"/>
  <c r="L5192" i="2" s="1"/>
  <c r="D5192" i="2"/>
  <c r="E5192" i="2"/>
  <c r="F5192" i="2"/>
  <c r="G5192" i="2"/>
  <c r="A5193" i="2"/>
  <c r="B5193" i="2"/>
  <c r="J5193" i="2" s="1"/>
  <c r="C5193" i="2"/>
  <c r="D5193" i="2"/>
  <c r="E5193" i="2"/>
  <c r="F5193" i="2"/>
  <c r="G5193" i="2"/>
  <c r="A5194" i="2"/>
  <c r="B5194" i="2"/>
  <c r="J5194" i="2" s="1"/>
  <c r="C5194" i="2"/>
  <c r="L5194" i="2" s="1"/>
  <c r="D5194" i="2"/>
  <c r="E5194" i="2"/>
  <c r="F5194" i="2"/>
  <c r="G5194" i="2"/>
  <c r="A5195" i="2"/>
  <c r="B5195" i="2"/>
  <c r="C5195" i="2"/>
  <c r="D5195" i="2"/>
  <c r="E5195" i="2"/>
  <c r="F5195" i="2"/>
  <c r="G5195" i="2"/>
  <c r="A5196" i="2"/>
  <c r="B5196" i="2"/>
  <c r="C5196" i="2"/>
  <c r="D5196" i="2"/>
  <c r="E5196" i="2"/>
  <c r="F5196" i="2"/>
  <c r="G5196" i="2"/>
  <c r="A5197" i="2"/>
  <c r="B5197" i="2"/>
  <c r="C5197" i="2"/>
  <c r="D5197" i="2"/>
  <c r="E5197" i="2"/>
  <c r="F5197" i="2"/>
  <c r="G5197" i="2"/>
  <c r="A5198" i="2"/>
  <c r="B5198" i="2"/>
  <c r="C5198" i="2"/>
  <c r="L5198" i="2" s="1"/>
  <c r="D5198" i="2"/>
  <c r="E5198" i="2"/>
  <c r="F5198" i="2"/>
  <c r="G5198" i="2"/>
  <c r="A5199" i="2"/>
  <c r="B5199" i="2"/>
  <c r="H5199" i="2" s="1" a="1"/>
  <c r="H5199" i="2" s="1"/>
  <c r="C5199" i="2"/>
  <c r="L5199" i="2" s="1"/>
  <c r="D5199" i="2"/>
  <c r="E5199" i="2"/>
  <c r="F5199" i="2"/>
  <c r="G5199" i="2"/>
  <c r="A5200" i="2"/>
  <c r="B5200" i="2"/>
  <c r="C5200" i="2"/>
  <c r="L5200" i="2" s="1"/>
  <c r="D5200" i="2"/>
  <c r="E5200" i="2"/>
  <c r="F5200" i="2"/>
  <c r="G5200" i="2"/>
  <c r="A5201" i="2"/>
  <c r="B5201" i="2"/>
  <c r="C5201" i="2"/>
  <c r="D5201" i="2"/>
  <c r="E5201" i="2"/>
  <c r="F5201" i="2"/>
  <c r="G5201" i="2"/>
  <c r="A5202" i="2"/>
  <c r="B5202" i="2"/>
  <c r="C5202" i="2"/>
  <c r="L5202" i="2" s="1"/>
  <c r="D5202" i="2"/>
  <c r="E5202" i="2"/>
  <c r="F5202" i="2"/>
  <c r="G5202" i="2"/>
  <c r="A5203" i="2"/>
  <c r="B5203" i="2"/>
  <c r="C5203" i="2"/>
  <c r="D5203" i="2"/>
  <c r="E5203" i="2"/>
  <c r="F5203" i="2"/>
  <c r="G5203" i="2"/>
  <c r="A5204" i="2"/>
  <c r="B5204" i="2"/>
  <c r="C5204" i="2"/>
  <c r="D5204" i="2"/>
  <c r="E5204" i="2"/>
  <c r="F5204" i="2"/>
  <c r="G5204" i="2"/>
  <c r="A5205" i="2"/>
  <c r="B5205" i="2"/>
  <c r="C5205" i="2"/>
  <c r="D5205" i="2"/>
  <c r="E5205" i="2"/>
  <c r="F5205" i="2"/>
  <c r="G5205" i="2"/>
  <c r="A5206" i="2"/>
  <c r="B5206" i="2"/>
  <c r="J5206" i="2" s="1"/>
  <c r="C5206" i="2"/>
  <c r="L5206" i="2" s="1"/>
  <c r="D5206" i="2"/>
  <c r="E5206" i="2"/>
  <c r="F5206" i="2"/>
  <c r="G5206" i="2"/>
  <c r="A5207" i="2"/>
  <c r="B5207" i="2"/>
  <c r="J5207" i="2" s="1"/>
  <c r="C5207" i="2"/>
  <c r="L5207" i="2" s="1"/>
  <c r="D5207" i="2"/>
  <c r="E5207" i="2"/>
  <c r="F5207" i="2"/>
  <c r="G5207" i="2"/>
  <c r="A5208" i="2"/>
  <c r="B5208" i="2"/>
  <c r="C5208" i="2"/>
  <c r="L5208" i="2" s="1"/>
  <c r="D5208" i="2"/>
  <c r="E5208" i="2"/>
  <c r="F5208" i="2"/>
  <c r="G5208" i="2"/>
  <c r="A5209" i="2"/>
  <c r="B5209" i="2"/>
  <c r="C5209" i="2"/>
  <c r="D5209" i="2"/>
  <c r="E5209" i="2"/>
  <c r="F5209" i="2"/>
  <c r="G5209" i="2"/>
  <c r="A5210" i="2"/>
  <c r="B5210" i="2"/>
  <c r="C5210" i="2"/>
  <c r="L5210" i="2" s="1"/>
  <c r="D5210" i="2"/>
  <c r="E5210" i="2"/>
  <c r="F5210" i="2"/>
  <c r="G5210" i="2"/>
  <c r="A5211" i="2"/>
  <c r="B5211" i="2"/>
  <c r="C5211" i="2"/>
  <c r="D5211" i="2"/>
  <c r="E5211" i="2"/>
  <c r="F5211" i="2"/>
  <c r="G5211" i="2"/>
  <c r="A5212" i="2"/>
  <c r="B5212" i="2"/>
  <c r="C5212" i="2"/>
  <c r="D5212" i="2"/>
  <c r="E5212" i="2"/>
  <c r="F5212" i="2"/>
  <c r="G5212" i="2"/>
  <c r="A5213" i="2"/>
  <c r="B5213" i="2"/>
  <c r="C5213" i="2"/>
  <c r="D5213" i="2"/>
  <c r="E5213" i="2"/>
  <c r="F5213" i="2"/>
  <c r="G5213" i="2"/>
  <c r="A5214" i="2"/>
  <c r="B5214" i="2"/>
  <c r="C5214" i="2"/>
  <c r="L5214" i="2" s="1"/>
  <c r="D5214" i="2"/>
  <c r="E5214" i="2"/>
  <c r="F5214" i="2"/>
  <c r="G5214" i="2"/>
  <c r="A5215" i="2"/>
  <c r="B5215" i="2"/>
  <c r="C5215" i="2"/>
  <c r="L5215" i="2" s="1"/>
  <c r="D5215" i="2"/>
  <c r="E5215" i="2"/>
  <c r="F5215" i="2"/>
  <c r="G5215" i="2"/>
  <c r="A5216" i="2"/>
  <c r="B5216" i="2"/>
  <c r="C5216" i="2"/>
  <c r="L5216" i="2" s="1"/>
  <c r="D5216" i="2"/>
  <c r="E5216" i="2"/>
  <c r="F5216" i="2"/>
  <c r="G5216" i="2"/>
  <c r="A5217" i="2"/>
  <c r="B5217" i="2"/>
  <c r="C5217" i="2"/>
  <c r="D5217" i="2"/>
  <c r="E5217" i="2"/>
  <c r="F5217" i="2"/>
  <c r="G5217" i="2"/>
  <c r="A5218" i="2"/>
  <c r="B5218" i="2"/>
  <c r="J5218" i="2" s="1"/>
  <c r="C5218" i="2"/>
  <c r="L5218" i="2" s="1"/>
  <c r="D5218" i="2"/>
  <c r="E5218" i="2"/>
  <c r="F5218" i="2"/>
  <c r="G5218" i="2"/>
  <c r="A5219" i="2"/>
  <c r="B5219" i="2"/>
  <c r="C5219" i="2"/>
  <c r="D5219" i="2"/>
  <c r="E5219" i="2"/>
  <c r="F5219" i="2"/>
  <c r="G5219" i="2"/>
  <c r="A5220" i="2"/>
  <c r="B5220" i="2"/>
  <c r="C5220" i="2"/>
  <c r="D5220" i="2"/>
  <c r="E5220" i="2"/>
  <c r="F5220" i="2"/>
  <c r="G5220" i="2"/>
  <c r="A5221" i="2"/>
  <c r="B5221" i="2"/>
  <c r="J5221" i="2" s="1"/>
  <c r="C5221" i="2"/>
  <c r="D5221" i="2"/>
  <c r="E5221" i="2"/>
  <c r="F5221" i="2"/>
  <c r="G5221" i="2"/>
  <c r="A5222" i="2"/>
  <c r="B5222" i="2"/>
  <c r="C5222" i="2"/>
  <c r="L5222" i="2" s="1"/>
  <c r="D5222" i="2"/>
  <c r="E5222" i="2"/>
  <c r="F5222" i="2"/>
  <c r="G5222" i="2"/>
  <c r="A5223" i="2"/>
  <c r="B5223" i="2"/>
  <c r="C5223" i="2"/>
  <c r="L5223" i="2" s="1"/>
  <c r="D5223" i="2"/>
  <c r="E5223" i="2"/>
  <c r="F5223" i="2"/>
  <c r="G5223" i="2"/>
  <c r="A5224" i="2"/>
  <c r="B5224" i="2"/>
  <c r="C5224" i="2"/>
  <c r="L5224" i="2" s="1"/>
  <c r="D5224" i="2"/>
  <c r="E5224" i="2"/>
  <c r="F5224" i="2"/>
  <c r="G5224" i="2"/>
  <c r="A5225" i="2"/>
  <c r="B5225" i="2"/>
  <c r="C5225" i="2"/>
  <c r="D5225" i="2"/>
  <c r="E5225" i="2"/>
  <c r="F5225" i="2"/>
  <c r="G5225" i="2"/>
  <c r="A5226" i="2"/>
  <c r="B5226" i="2"/>
  <c r="C5226" i="2"/>
  <c r="L5226" i="2" s="1"/>
  <c r="D5226" i="2"/>
  <c r="E5226" i="2"/>
  <c r="F5226" i="2"/>
  <c r="G5226" i="2"/>
  <c r="A5227" i="2"/>
  <c r="B5227" i="2"/>
  <c r="C5227" i="2"/>
  <c r="D5227" i="2"/>
  <c r="E5227" i="2"/>
  <c r="F5227" i="2"/>
  <c r="G5227" i="2"/>
  <c r="A5228" i="2"/>
  <c r="B5228" i="2"/>
  <c r="C5228" i="2"/>
  <c r="D5228" i="2"/>
  <c r="E5228" i="2"/>
  <c r="F5228" i="2"/>
  <c r="G5228" i="2"/>
  <c r="A5229" i="2"/>
  <c r="B5229" i="2"/>
  <c r="C5229" i="2"/>
  <c r="D5229" i="2"/>
  <c r="E5229" i="2"/>
  <c r="F5229" i="2"/>
  <c r="G5229" i="2"/>
  <c r="A5230" i="2"/>
  <c r="B5230" i="2"/>
  <c r="C5230" i="2"/>
  <c r="L5230" i="2" s="1"/>
  <c r="D5230" i="2"/>
  <c r="E5230" i="2"/>
  <c r="F5230" i="2"/>
  <c r="G5230" i="2"/>
  <c r="A5231" i="2"/>
  <c r="B5231" i="2"/>
  <c r="C5231" i="2"/>
  <c r="L5231" i="2" s="1"/>
  <c r="D5231" i="2"/>
  <c r="E5231" i="2"/>
  <c r="F5231" i="2"/>
  <c r="G5231" i="2"/>
  <c r="A5232" i="2"/>
  <c r="B5232" i="2"/>
  <c r="C5232" i="2"/>
  <c r="L5232" i="2" s="1"/>
  <c r="D5232" i="2"/>
  <c r="E5232" i="2"/>
  <c r="F5232" i="2"/>
  <c r="G5232" i="2"/>
  <c r="A5233" i="2"/>
  <c r="B5233" i="2"/>
  <c r="C5233" i="2"/>
  <c r="D5233" i="2"/>
  <c r="E5233" i="2"/>
  <c r="F5233" i="2"/>
  <c r="G5233" i="2"/>
  <c r="A5234" i="2"/>
  <c r="B5234" i="2"/>
  <c r="J5234" i="2" s="1"/>
  <c r="C5234" i="2"/>
  <c r="L5234" i="2" s="1"/>
  <c r="D5234" i="2"/>
  <c r="E5234" i="2"/>
  <c r="F5234" i="2"/>
  <c r="G5234" i="2"/>
  <c r="A5235" i="2"/>
  <c r="B5235" i="2"/>
  <c r="C5235" i="2"/>
  <c r="D5235" i="2"/>
  <c r="E5235" i="2"/>
  <c r="F5235" i="2"/>
  <c r="G5235" i="2"/>
  <c r="A5236" i="2"/>
  <c r="B5236" i="2"/>
  <c r="C5236" i="2"/>
  <c r="D5236" i="2"/>
  <c r="E5236" i="2"/>
  <c r="F5236" i="2"/>
  <c r="G5236" i="2"/>
  <c r="A5237" i="2"/>
  <c r="B5237" i="2"/>
  <c r="C5237" i="2"/>
  <c r="D5237" i="2"/>
  <c r="E5237" i="2"/>
  <c r="F5237" i="2"/>
  <c r="G5237" i="2"/>
  <c r="A5238" i="2"/>
  <c r="B5238" i="2"/>
  <c r="J5238" i="2" s="1"/>
  <c r="C5238" i="2"/>
  <c r="L5238" i="2" s="1"/>
  <c r="D5238" i="2"/>
  <c r="E5238" i="2"/>
  <c r="F5238" i="2"/>
  <c r="G5238" i="2"/>
  <c r="A5239" i="2"/>
  <c r="B5239" i="2"/>
  <c r="C5239" i="2"/>
  <c r="L5239" i="2" s="1"/>
  <c r="D5239" i="2"/>
  <c r="E5239" i="2"/>
  <c r="F5239" i="2"/>
  <c r="G5239" i="2"/>
  <c r="A5240" i="2"/>
  <c r="B5240" i="2"/>
  <c r="C5240" i="2"/>
  <c r="L5240" i="2" s="1"/>
  <c r="D5240" i="2"/>
  <c r="E5240" i="2"/>
  <c r="F5240" i="2"/>
  <c r="G5240" i="2"/>
  <c r="A5241" i="2"/>
  <c r="B5241" i="2"/>
  <c r="C5241" i="2"/>
  <c r="D5241" i="2"/>
  <c r="E5241" i="2"/>
  <c r="F5241" i="2"/>
  <c r="G5241" i="2"/>
  <c r="A5242" i="2"/>
  <c r="B5242" i="2"/>
  <c r="C5242" i="2"/>
  <c r="L5242" i="2" s="1"/>
  <c r="D5242" i="2"/>
  <c r="E5242" i="2"/>
  <c r="F5242" i="2"/>
  <c r="G5242" i="2"/>
  <c r="A5243" i="2"/>
  <c r="B5243" i="2"/>
  <c r="C5243" i="2"/>
  <c r="D5243" i="2"/>
  <c r="E5243" i="2"/>
  <c r="F5243" i="2"/>
  <c r="G5243" i="2"/>
  <c r="A5244" i="2"/>
  <c r="B5244" i="2"/>
  <c r="C5244" i="2"/>
  <c r="D5244" i="2"/>
  <c r="E5244" i="2"/>
  <c r="F5244" i="2"/>
  <c r="G5244" i="2"/>
  <c r="A5245" i="2"/>
  <c r="B5245" i="2"/>
  <c r="C5245" i="2"/>
  <c r="D5245" i="2"/>
  <c r="E5245" i="2"/>
  <c r="F5245" i="2"/>
  <c r="G5245" i="2"/>
  <c r="A5246" i="2"/>
  <c r="B5246" i="2"/>
  <c r="C5246" i="2"/>
  <c r="L5246" i="2" s="1"/>
  <c r="D5246" i="2"/>
  <c r="E5246" i="2"/>
  <c r="F5246" i="2"/>
  <c r="G5246" i="2"/>
  <c r="A5247" i="2"/>
  <c r="B5247" i="2"/>
  <c r="C5247" i="2"/>
  <c r="L5247" i="2" s="1"/>
  <c r="D5247" i="2"/>
  <c r="E5247" i="2"/>
  <c r="F5247" i="2"/>
  <c r="G5247" i="2"/>
  <c r="A5248" i="2"/>
  <c r="B5248" i="2"/>
  <c r="C5248" i="2"/>
  <c r="L5248" i="2" s="1"/>
  <c r="D5248" i="2"/>
  <c r="E5248" i="2"/>
  <c r="F5248" i="2"/>
  <c r="G5248" i="2"/>
  <c r="A5249" i="2"/>
  <c r="B5249" i="2"/>
  <c r="C5249" i="2"/>
  <c r="D5249" i="2"/>
  <c r="E5249" i="2"/>
  <c r="F5249" i="2"/>
  <c r="G5249" i="2"/>
  <c r="A5250" i="2"/>
  <c r="B5250" i="2"/>
  <c r="C5250" i="2"/>
  <c r="L5250" i="2" s="1"/>
  <c r="D5250" i="2"/>
  <c r="E5250" i="2"/>
  <c r="F5250" i="2"/>
  <c r="G5250" i="2"/>
  <c r="A5251" i="2"/>
  <c r="B5251" i="2"/>
  <c r="J5251" i="2" s="1"/>
  <c r="C5251" i="2"/>
  <c r="D5251" i="2"/>
  <c r="E5251" i="2"/>
  <c r="F5251" i="2"/>
  <c r="G5251" i="2"/>
  <c r="A5252" i="2"/>
  <c r="B5252" i="2"/>
  <c r="C5252" i="2"/>
  <c r="D5252" i="2"/>
  <c r="E5252" i="2"/>
  <c r="F5252" i="2"/>
  <c r="G5252" i="2"/>
  <c r="A5253" i="2"/>
  <c r="B5253" i="2"/>
  <c r="J5253" i="2" s="1"/>
  <c r="C5253" i="2"/>
  <c r="D5253" i="2"/>
  <c r="E5253" i="2"/>
  <c r="F5253" i="2"/>
  <c r="G5253" i="2"/>
  <c r="A5254" i="2"/>
  <c r="B5254" i="2"/>
  <c r="C5254" i="2"/>
  <c r="L5254" i="2" s="1"/>
  <c r="D5254" i="2"/>
  <c r="E5254" i="2"/>
  <c r="F5254" i="2"/>
  <c r="G5254" i="2"/>
  <c r="A5255" i="2"/>
  <c r="B5255" i="2"/>
  <c r="C5255" i="2"/>
  <c r="L5255" i="2" s="1"/>
  <c r="D5255" i="2"/>
  <c r="E5255" i="2"/>
  <c r="F5255" i="2"/>
  <c r="G5255" i="2"/>
  <c r="A5256" i="2"/>
  <c r="B5256" i="2"/>
  <c r="C5256" i="2"/>
  <c r="L5256" i="2" s="1"/>
  <c r="D5256" i="2"/>
  <c r="E5256" i="2"/>
  <c r="F5256" i="2"/>
  <c r="G5256" i="2"/>
  <c r="A5257" i="2"/>
  <c r="B5257" i="2"/>
  <c r="C5257" i="2"/>
  <c r="D5257" i="2"/>
  <c r="E5257" i="2"/>
  <c r="F5257" i="2"/>
  <c r="G5257" i="2"/>
  <c r="A5258" i="2"/>
  <c r="B5258" i="2"/>
  <c r="C5258" i="2"/>
  <c r="L5258" i="2" s="1"/>
  <c r="D5258" i="2"/>
  <c r="E5258" i="2"/>
  <c r="F5258" i="2"/>
  <c r="G5258" i="2"/>
  <c r="A5259" i="2"/>
  <c r="B5259" i="2"/>
  <c r="C5259" i="2"/>
  <c r="D5259" i="2"/>
  <c r="E5259" i="2"/>
  <c r="F5259" i="2"/>
  <c r="G5259" i="2"/>
  <c r="A5260" i="2"/>
  <c r="B5260" i="2"/>
  <c r="C5260" i="2"/>
  <c r="D5260" i="2"/>
  <c r="E5260" i="2"/>
  <c r="F5260" i="2"/>
  <c r="G5260" i="2"/>
  <c r="A5261" i="2"/>
  <c r="B5261" i="2"/>
  <c r="C5261" i="2"/>
  <c r="D5261" i="2"/>
  <c r="E5261" i="2"/>
  <c r="F5261" i="2"/>
  <c r="G5261" i="2"/>
  <c r="A5262" i="2"/>
  <c r="B5262" i="2"/>
  <c r="C5262" i="2"/>
  <c r="L5262" i="2" s="1"/>
  <c r="D5262" i="2"/>
  <c r="E5262" i="2"/>
  <c r="F5262" i="2"/>
  <c r="G5262" i="2"/>
  <c r="A5263" i="2"/>
  <c r="B5263" i="2"/>
  <c r="H5263" i="2" s="1" a="1"/>
  <c r="H5263" i="2" s="1"/>
  <c r="C5263" i="2"/>
  <c r="L5263" i="2" s="1"/>
  <c r="D5263" i="2"/>
  <c r="E5263" i="2"/>
  <c r="F5263" i="2"/>
  <c r="G5263" i="2"/>
  <c r="A5264" i="2"/>
  <c r="B5264" i="2"/>
  <c r="C5264" i="2"/>
  <c r="L5264" i="2" s="1"/>
  <c r="D5264" i="2"/>
  <c r="E5264" i="2"/>
  <c r="F5264" i="2"/>
  <c r="G5264" i="2"/>
  <c r="A5265" i="2"/>
  <c r="B5265" i="2"/>
  <c r="C5265" i="2"/>
  <c r="D5265" i="2"/>
  <c r="E5265" i="2"/>
  <c r="F5265" i="2"/>
  <c r="G5265" i="2"/>
  <c r="A5266" i="2"/>
  <c r="B5266" i="2"/>
  <c r="C5266" i="2"/>
  <c r="L5266" i="2" s="1"/>
  <c r="D5266" i="2"/>
  <c r="E5266" i="2"/>
  <c r="F5266" i="2"/>
  <c r="G5266" i="2"/>
  <c r="A5267" i="2"/>
  <c r="B5267" i="2"/>
  <c r="C5267" i="2"/>
  <c r="D5267" i="2"/>
  <c r="E5267" i="2"/>
  <c r="F5267" i="2"/>
  <c r="G5267" i="2"/>
  <c r="A5268" i="2"/>
  <c r="B5268" i="2"/>
  <c r="C5268" i="2"/>
  <c r="D5268" i="2"/>
  <c r="E5268" i="2"/>
  <c r="F5268" i="2"/>
  <c r="G5268" i="2"/>
  <c r="A5269" i="2"/>
  <c r="B5269" i="2"/>
  <c r="C5269" i="2"/>
  <c r="D5269" i="2"/>
  <c r="E5269" i="2"/>
  <c r="F5269" i="2"/>
  <c r="G5269" i="2"/>
  <c r="A5270" i="2"/>
  <c r="B5270" i="2"/>
  <c r="C5270" i="2"/>
  <c r="L5270" i="2" s="1"/>
  <c r="D5270" i="2"/>
  <c r="E5270" i="2"/>
  <c r="F5270" i="2"/>
  <c r="G5270" i="2"/>
  <c r="A5271" i="2"/>
  <c r="B5271" i="2"/>
  <c r="C5271" i="2"/>
  <c r="L5271" i="2" s="1"/>
  <c r="D5271" i="2"/>
  <c r="E5271" i="2"/>
  <c r="F5271" i="2"/>
  <c r="G5271" i="2"/>
  <c r="A5272" i="2"/>
  <c r="B5272" i="2"/>
  <c r="C5272" i="2"/>
  <c r="L5272" i="2" s="1"/>
  <c r="D5272" i="2"/>
  <c r="E5272" i="2"/>
  <c r="F5272" i="2"/>
  <c r="G5272" i="2"/>
  <c r="A5273" i="2"/>
  <c r="B5273" i="2"/>
  <c r="C5273" i="2"/>
  <c r="D5273" i="2"/>
  <c r="E5273" i="2"/>
  <c r="F5273" i="2"/>
  <c r="G5273" i="2"/>
  <c r="A5274" i="2"/>
  <c r="B5274" i="2"/>
  <c r="C5274" i="2"/>
  <c r="L5274" i="2" s="1"/>
  <c r="D5274" i="2"/>
  <c r="E5274" i="2"/>
  <c r="F5274" i="2"/>
  <c r="G5274" i="2"/>
  <c r="A5275" i="2"/>
  <c r="B5275" i="2"/>
  <c r="C5275" i="2"/>
  <c r="D5275" i="2"/>
  <c r="E5275" i="2"/>
  <c r="F5275" i="2"/>
  <c r="G5275" i="2"/>
  <c r="A5276" i="2"/>
  <c r="B5276" i="2"/>
  <c r="C5276" i="2"/>
  <c r="D5276" i="2"/>
  <c r="E5276" i="2"/>
  <c r="F5276" i="2"/>
  <c r="G5276" i="2"/>
  <c r="A5277" i="2"/>
  <c r="B5277" i="2"/>
  <c r="C5277" i="2"/>
  <c r="D5277" i="2"/>
  <c r="E5277" i="2"/>
  <c r="F5277" i="2"/>
  <c r="G5277" i="2"/>
  <c r="A5278" i="2"/>
  <c r="B5278" i="2"/>
  <c r="C5278" i="2"/>
  <c r="L5278" i="2" s="1"/>
  <c r="D5278" i="2"/>
  <c r="E5278" i="2"/>
  <c r="F5278" i="2"/>
  <c r="G5278" i="2"/>
  <c r="A5279" i="2"/>
  <c r="B5279" i="2"/>
  <c r="C5279" i="2"/>
  <c r="L5279" i="2" s="1"/>
  <c r="D5279" i="2"/>
  <c r="E5279" i="2"/>
  <c r="F5279" i="2"/>
  <c r="G5279" i="2"/>
  <c r="A5280" i="2"/>
  <c r="B5280" i="2"/>
  <c r="C5280" i="2"/>
  <c r="L5280" i="2" s="1"/>
  <c r="D5280" i="2"/>
  <c r="E5280" i="2"/>
  <c r="F5280" i="2"/>
  <c r="G5280" i="2"/>
  <c r="A5281" i="2"/>
  <c r="B5281" i="2"/>
  <c r="C5281" i="2"/>
  <c r="D5281" i="2"/>
  <c r="E5281" i="2"/>
  <c r="F5281" i="2"/>
  <c r="G5281" i="2"/>
  <c r="A5282" i="2"/>
  <c r="B5282" i="2"/>
  <c r="J5282" i="2" s="1"/>
  <c r="C5282" i="2"/>
  <c r="L5282" i="2" s="1"/>
  <c r="D5282" i="2"/>
  <c r="E5282" i="2"/>
  <c r="F5282" i="2"/>
  <c r="G5282" i="2"/>
  <c r="A5283" i="2"/>
  <c r="B5283" i="2"/>
  <c r="C5283" i="2"/>
  <c r="D5283" i="2"/>
  <c r="E5283" i="2"/>
  <c r="F5283" i="2"/>
  <c r="G5283" i="2"/>
  <c r="A5284" i="2"/>
  <c r="B5284" i="2"/>
  <c r="C5284" i="2"/>
  <c r="D5284" i="2"/>
  <c r="E5284" i="2"/>
  <c r="F5284" i="2"/>
  <c r="G5284" i="2"/>
  <c r="A5285" i="2"/>
  <c r="B5285" i="2"/>
  <c r="C5285" i="2"/>
  <c r="D5285" i="2"/>
  <c r="E5285" i="2"/>
  <c r="F5285" i="2"/>
  <c r="G5285" i="2"/>
  <c r="A5286" i="2"/>
  <c r="B5286" i="2"/>
  <c r="J5286" i="2" s="1"/>
  <c r="C5286" i="2"/>
  <c r="L5286" i="2" s="1"/>
  <c r="D5286" i="2"/>
  <c r="E5286" i="2"/>
  <c r="F5286" i="2"/>
  <c r="G5286" i="2"/>
  <c r="A5287" i="2"/>
  <c r="B5287" i="2"/>
  <c r="C5287" i="2"/>
  <c r="L5287" i="2" s="1"/>
  <c r="D5287" i="2"/>
  <c r="E5287" i="2"/>
  <c r="F5287" i="2"/>
  <c r="G5287" i="2"/>
  <c r="A5288" i="2"/>
  <c r="B5288" i="2"/>
  <c r="C5288" i="2"/>
  <c r="L5288" i="2" s="1"/>
  <c r="D5288" i="2"/>
  <c r="E5288" i="2"/>
  <c r="F5288" i="2"/>
  <c r="G5288" i="2"/>
  <c r="A5289" i="2"/>
  <c r="B5289" i="2"/>
  <c r="J5289" i="2" s="1"/>
  <c r="C5289" i="2"/>
  <c r="D5289" i="2"/>
  <c r="E5289" i="2"/>
  <c r="F5289" i="2"/>
  <c r="G5289" i="2"/>
  <c r="A5290" i="2"/>
  <c r="B5290" i="2"/>
  <c r="J5290" i="2" s="1"/>
  <c r="C5290" i="2"/>
  <c r="L5290" i="2" s="1"/>
  <c r="D5290" i="2"/>
  <c r="E5290" i="2"/>
  <c r="F5290" i="2"/>
  <c r="G5290" i="2"/>
  <c r="A5291" i="2"/>
  <c r="B5291" i="2"/>
  <c r="J5291" i="2" s="1"/>
  <c r="C5291" i="2"/>
  <c r="D5291" i="2"/>
  <c r="E5291" i="2"/>
  <c r="F5291" i="2"/>
  <c r="G5291" i="2"/>
  <c r="A5292" i="2"/>
  <c r="B5292" i="2"/>
  <c r="C5292" i="2"/>
  <c r="D5292" i="2"/>
  <c r="E5292" i="2"/>
  <c r="F5292" i="2"/>
  <c r="G5292" i="2"/>
  <c r="A5293" i="2"/>
  <c r="B5293" i="2"/>
  <c r="C5293" i="2"/>
  <c r="D5293" i="2"/>
  <c r="E5293" i="2"/>
  <c r="F5293" i="2"/>
  <c r="G5293" i="2"/>
  <c r="A5294" i="2"/>
  <c r="B5294" i="2"/>
  <c r="C5294" i="2"/>
  <c r="L5294" i="2" s="1"/>
  <c r="D5294" i="2"/>
  <c r="E5294" i="2"/>
  <c r="F5294" i="2"/>
  <c r="G5294" i="2"/>
  <c r="A5295" i="2"/>
  <c r="B5295" i="2"/>
  <c r="C5295" i="2"/>
  <c r="L5295" i="2" s="1"/>
  <c r="D5295" i="2"/>
  <c r="E5295" i="2"/>
  <c r="F5295" i="2"/>
  <c r="G5295" i="2"/>
  <c r="A5296" i="2"/>
  <c r="B5296" i="2"/>
  <c r="C5296" i="2"/>
  <c r="L5296" i="2" s="1"/>
  <c r="D5296" i="2"/>
  <c r="E5296" i="2"/>
  <c r="F5296" i="2"/>
  <c r="G5296" i="2"/>
  <c r="A5297" i="2"/>
  <c r="B5297" i="2"/>
  <c r="C5297" i="2"/>
  <c r="D5297" i="2"/>
  <c r="E5297" i="2"/>
  <c r="F5297" i="2"/>
  <c r="G5297" i="2"/>
  <c r="A5298" i="2"/>
  <c r="B5298" i="2"/>
  <c r="C5298" i="2"/>
  <c r="L5298" i="2" s="1"/>
  <c r="D5298" i="2"/>
  <c r="E5298" i="2"/>
  <c r="F5298" i="2"/>
  <c r="G5298" i="2"/>
  <c r="A5299" i="2"/>
  <c r="B5299" i="2"/>
  <c r="C5299" i="2"/>
  <c r="D5299" i="2"/>
  <c r="E5299" i="2"/>
  <c r="F5299" i="2"/>
  <c r="G5299" i="2"/>
  <c r="A5300" i="2"/>
  <c r="B5300" i="2"/>
  <c r="C5300" i="2"/>
  <c r="D5300" i="2"/>
  <c r="E5300" i="2"/>
  <c r="F5300" i="2"/>
  <c r="G5300" i="2"/>
  <c r="A5301" i="2"/>
  <c r="B5301" i="2"/>
  <c r="C5301" i="2"/>
  <c r="D5301" i="2"/>
  <c r="E5301" i="2"/>
  <c r="F5301" i="2"/>
  <c r="G5301" i="2"/>
  <c r="A5302" i="2"/>
  <c r="B5302" i="2"/>
  <c r="J5302" i="2" s="1"/>
  <c r="C5302" i="2"/>
  <c r="L5302" i="2" s="1"/>
  <c r="D5302" i="2"/>
  <c r="E5302" i="2"/>
  <c r="F5302" i="2"/>
  <c r="G5302" i="2"/>
  <c r="A5303" i="2"/>
  <c r="B5303" i="2"/>
  <c r="C5303" i="2"/>
  <c r="L5303" i="2" s="1"/>
  <c r="D5303" i="2"/>
  <c r="E5303" i="2"/>
  <c r="F5303" i="2"/>
  <c r="G5303" i="2"/>
  <c r="A5304" i="2"/>
  <c r="B5304" i="2"/>
  <c r="C5304" i="2"/>
  <c r="L5304" i="2" s="1"/>
  <c r="D5304" i="2"/>
  <c r="E5304" i="2"/>
  <c r="F5304" i="2"/>
  <c r="G5304" i="2"/>
  <c r="A5305" i="2"/>
  <c r="B5305" i="2"/>
  <c r="C5305" i="2"/>
  <c r="D5305" i="2"/>
  <c r="E5305" i="2"/>
  <c r="F5305" i="2"/>
  <c r="G5305" i="2"/>
  <c r="A5306" i="2"/>
  <c r="B5306" i="2"/>
  <c r="J5306" i="2" s="1"/>
  <c r="C5306" i="2"/>
  <c r="L5306" i="2" s="1"/>
  <c r="D5306" i="2"/>
  <c r="E5306" i="2"/>
  <c r="F5306" i="2"/>
  <c r="G5306" i="2"/>
  <c r="A5307" i="2"/>
  <c r="B5307" i="2"/>
  <c r="C5307" i="2"/>
  <c r="D5307" i="2"/>
  <c r="E5307" i="2"/>
  <c r="F5307" i="2"/>
  <c r="G5307" i="2"/>
  <c r="A5308" i="2"/>
  <c r="B5308" i="2"/>
  <c r="C5308" i="2"/>
  <c r="D5308" i="2"/>
  <c r="E5308" i="2"/>
  <c r="F5308" i="2"/>
  <c r="G5308" i="2"/>
  <c r="A5309" i="2"/>
  <c r="B5309" i="2"/>
  <c r="C5309" i="2"/>
  <c r="D5309" i="2"/>
  <c r="E5309" i="2"/>
  <c r="F5309" i="2"/>
  <c r="G5309" i="2"/>
  <c r="A5310" i="2"/>
  <c r="B5310" i="2"/>
  <c r="C5310" i="2"/>
  <c r="L5310" i="2" s="1"/>
  <c r="D5310" i="2"/>
  <c r="E5310" i="2"/>
  <c r="F5310" i="2"/>
  <c r="G5310" i="2"/>
  <c r="A5311" i="2"/>
  <c r="B5311" i="2"/>
  <c r="C5311" i="2"/>
  <c r="L5311" i="2" s="1"/>
  <c r="D5311" i="2"/>
  <c r="E5311" i="2"/>
  <c r="F5311" i="2"/>
  <c r="G5311" i="2"/>
  <c r="A5312" i="2"/>
  <c r="B5312" i="2"/>
  <c r="C5312" i="2"/>
  <c r="L5312" i="2" s="1"/>
  <c r="D5312" i="2"/>
  <c r="E5312" i="2"/>
  <c r="F5312" i="2"/>
  <c r="G5312" i="2"/>
  <c r="A5313" i="2"/>
  <c r="B5313" i="2"/>
  <c r="J5313" i="2" s="1"/>
  <c r="C5313" i="2"/>
  <c r="D5313" i="2"/>
  <c r="E5313" i="2"/>
  <c r="F5313" i="2"/>
  <c r="G5313" i="2"/>
  <c r="A5314" i="2"/>
  <c r="B5314" i="2"/>
  <c r="C5314" i="2"/>
  <c r="L5314" i="2" s="1"/>
  <c r="D5314" i="2"/>
  <c r="E5314" i="2"/>
  <c r="F5314" i="2"/>
  <c r="G5314" i="2"/>
  <c r="A5315" i="2"/>
  <c r="B5315" i="2"/>
  <c r="J5315" i="2" s="1"/>
  <c r="C5315" i="2"/>
  <c r="D5315" i="2"/>
  <c r="E5315" i="2"/>
  <c r="F5315" i="2"/>
  <c r="G5315" i="2"/>
  <c r="A5316" i="2"/>
  <c r="B5316" i="2"/>
  <c r="C5316" i="2"/>
  <c r="D5316" i="2"/>
  <c r="E5316" i="2"/>
  <c r="F5316" i="2"/>
  <c r="G5316" i="2"/>
  <c r="A5317" i="2"/>
  <c r="B5317" i="2"/>
  <c r="C5317" i="2"/>
  <c r="D5317" i="2"/>
  <c r="E5317" i="2"/>
  <c r="F5317" i="2"/>
  <c r="G5317" i="2"/>
  <c r="A5318" i="2"/>
  <c r="B5318" i="2"/>
  <c r="C5318" i="2"/>
  <c r="L5318" i="2" s="1"/>
  <c r="D5318" i="2"/>
  <c r="E5318" i="2"/>
  <c r="F5318" i="2"/>
  <c r="G5318" i="2"/>
  <c r="A5319" i="2"/>
  <c r="B5319" i="2"/>
  <c r="C5319" i="2"/>
  <c r="L5319" i="2" s="1"/>
  <c r="D5319" i="2"/>
  <c r="E5319" i="2"/>
  <c r="F5319" i="2"/>
  <c r="G5319" i="2"/>
  <c r="A5320" i="2"/>
  <c r="B5320" i="2"/>
  <c r="C5320" i="2"/>
  <c r="L5320" i="2" s="1"/>
  <c r="D5320" i="2"/>
  <c r="E5320" i="2"/>
  <c r="F5320" i="2"/>
  <c r="G5320" i="2"/>
  <c r="A5321" i="2"/>
  <c r="B5321" i="2"/>
  <c r="C5321" i="2"/>
  <c r="D5321" i="2"/>
  <c r="E5321" i="2"/>
  <c r="F5321" i="2"/>
  <c r="G5321" i="2"/>
  <c r="A5322" i="2"/>
  <c r="B5322" i="2"/>
  <c r="C5322" i="2"/>
  <c r="L5322" i="2" s="1"/>
  <c r="D5322" i="2"/>
  <c r="E5322" i="2"/>
  <c r="F5322" i="2"/>
  <c r="G5322" i="2"/>
  <c r="A5323" i="2"/>
  <c r="B5323" i="2"/>
  <c r="C5323" i="2"/>
  <c r="D5323" i="2"/>
  <c r="E5323" i="2"/>
  <c r="F5323" i="2"/>
  <c r="G5323" i="2"/>
  <c r="A5324" i="2"/>
  <c r="B5324" i="2"/>
  <c r="C5324" i="2"/>
  <c r="D5324" i="2"/>
  <c r="E5324" i="2"/>
  <c r="F5324" i="2"/>
  <c r="G5324" i="2"/>
  <c r="A5325" i="2"/>
  <c r="B5325" i="2"/>
  <c r="C5325" i="2"/>
  <c r="D5325" i="2"/>
  <c r="E5325" i="2"/>
  <c r="F5325" i="2"/>
  <c r="G5325" i="2"/>
  <c r="A5326" i="2"/>
  <c r="B5326" i="2"/>
  <c r="J5326" i="2" s="1"/>
  <c r="C5326" i="2"/>
  <c r="L5326" i="2" s="1"/>
  <c r="D5326" i="2"/>
  <c r="E5326" i="2"/>
  <c r="F5326" i="2"/>
  <c r="G5326" i="2"/>
  <c r="A5327" i="2"/>
  <c r="B5327" i="2"/>
  <c r="C5327" i="2"/>
  <c r="L5327" i="2" s="1"/>
  <c r="D5327" i="2"/>
  <c r="E5327" i="2"/>
  <c r="F5327" i="2"/>
  <c r="G5327" i="2"/>
  <c r="A5328" i="2"/>
  <c r="B5328" i="2"/>
  <c r="C5328" i="2"/>
  <c r="L5328" i="2" s="1"/>
  <c r="D5328" i="2"/>
  <c r="E5328" i="2"/>
  <c r="F5328" i="2"/>
  <c r="G5328" i="2"/>
  <c r="A5329" i="2"/>
  <c r="B5329" i="2"/>
  <c r="C5329" i="2"/>
  <c r="D5329" i="2"/>
  <c r="E5329" i="2"/>
  <c r="F5329" i="2"/>
  <c r="G5329" i="2"/>
  <c r="A5330" i="2"/>
  <c r="B5330" i="2"/>
  <c r="J5330" i="2" s="1"/>
  <c r="C5330" i="2"/>
  <c r="L5330" i="2" s="1"/>
  <c r="D5330" i="2"/>
  <c r="E5330" i="2"/>
  <c r="F5330" i="2"/>
  <c r="G5330" i="2"/>
  <c r="A5331" i="2"/>
  <c r="B5331" i="2"/>
  <c r="C5331" i="2"/>
  <c r="D5331" i="2"/>
  <c r="E5331" i="2"/>
  <c r="F5331" i="2"/>
  <c r="G5331" i="2"/>
  <c r="A5332" i="2"/>
  <c r="B5332" i="2"/>
  <c r="C5332" i="2"/>
  <c r="D5332" i="2"/>
  <c r="E5332" i="2"/>
  <c r="F5332" i="2"/>
  <c r="G5332" i="2"/>
  <c r="A5333" i="2"/>
  <c r="B5333" i="2"/>
  <c r="J5333" i="2" s="1"/>
  <c r="C5333" i="2"/>
  <c r="D5333" i="2"/>
  <c r="E5333" i="2"/>
  <c r="F5333" i="2"/>
  <c r="G5333" i="2"/>
  <c r="A5334" i="2"/>
  <c r="B5334" i="2"/>
  <c r="C5334" i="2"/>
  <c r="L5334" i="2" s="1"/>
  <c r="D5334" i="2"/>
  <c r="E5334" i="2"/>
  <c r="F5334" i="2"/>
  <c r="G5334" i="2"/>
  <c r="A5335" i="2"/>
  <c r="B5335" i="2"/>
  <c r="C5335" i="2"/>
  <c r="L5335" i="2" s="1"/>
  <c r="D5335" i="2"/>
  <c r="E5335" i="2"/>
  <c r="F5335" i="2"/>
  <c r="G5335" i="2"/>
  <c r="A5336" i="2"/>
  <c r="B5336" i="2"/>
  <c r="C5336" i="2"/>
  <c r="L5336" i="2" s="1"/>
  <c r="D5336" i="2"/>
  <c r="E5336" i="2"/>
  <c r="F5336" i="2"/>
  <c r="G5336" i="2"/>
  <c r="A5337" i="2"/>
  <c r="B5337" i="2"/>
  <c r="C5337" i="2"/>
  <c r="D5337" i="2"/>
  <c r="E5337" i="2"/>
  <c r="F5337" i="2"/>
  <c r="G5337" i="2"/>
  <c r="A5338" i="2"/>
  <c r="B5338" i="2"/>
  <c r="C5338" i="2"/>
  <c r="L5338" i="2" s="1"/>
  <c r="D5338" i="2"/>
  <c r="E5338" i="2"/>
  <c r="F5338" i="2"/>
  <c r="G5338" i="2"/>
  <c r="A5339" i="2"/>
  <c r="B5339" i="2"/>
  <c r="C5339" i="2"/>
  <c r="D5339" i="2"/>
  <c r="E5339" i="2"/>
  <c r="F5339" i="2"/>
  <c r="G5339" i="2"/>
  <c r="A5340" i="2"/>
  <c r="B5340" i="2"/>
  <c r="C5340" i="2"/>
  <c r="D5340" i="2"/>
  <c r="E5340" i="2"/>
  <c r="F5340" i="2"/>
  <c r="G5340" i="2"/>
  <c r="A5341" i="2"/>
  <c r="B5341" i="2"/>
  <c r="C5341" i="2"/>
  <c r="D5341" i="2"/>
  <c r="E5341" i="2"/>
  <c r="F5341" i="2"/>
  <c r="G5341" i="2"/>
  <c r="A5342" i="2"/>
  <c r="B5342" i="2"/>
  <c r="C5342" i="2"/>
  <c r="L5342" i="2" s="1"/>
  <c r="D5342" i="2"/>
  <c r="E5342" i="2"/>
  <c r="F5342" i="2"/>
  <c r="G5342" i="2"/>
  <c r="A5343" i="2"/>
  <c r="B5343" i="2"/>
  <c r="C5343" i="2"/>
  <c r="L5343" i="2" s="1"/>
  <c r="D5343" i="2"/>
  <c r="E5343" i="2"/>
  <c r="F5343" i="2"/>
  <c r="G5343" i="2"/>
  <c r="A5344" i="2"/>
  <c r="B5344" i="2"/>
  <c r="C5344" i="2"/>
  <c r="L5344" i="2" s="1"/>
  <c r="D5344" i="2"/>
  <c r="E5344" i="2"/>
  <c r="F5344" i="2"/>
  <c r="G5344" i="2"/>
  <c r="A5345" i="2"/>
  <c r="B5345" i="2"/>
  <c r="C5345" i="2"/>
  <c r="D5345" i="2"/>
  <c r="E5345" i="2"/>
  <c r="F5345" i="2"/>
  <c r="G5345" i="2"/>
  <c r="A5346" i="2"/>
  <c r="B5346" i="2"/>
  <c r="H5346" i="2" s="1" a="1"/>
  <c r="H5346" i="2" s="1"/>
  <c r="C5346" i="2"/>
  <c r="L5346" i="2" s="1"/>
  <c r="D5346" i="2"/>
  <c r="E5346" i="2"/>
  <c r="F5346" i="2"/>
  <c r="G5346" i="2"/>
  <c r="A5347" i="2"/>
  <c r="B5347" i="2"/>
  <c r="C5347" i="2"/>
  <c r="D5347" i="2"/>
  <c r="E5347" i="2"/>
  <c r="F5347" i="2"/>
  <c r="G5347" i="2"/>
  <c r="A5348" i="2"/>
  <c r="B5348" i="2"/>
  <c r="C5348" i="2"/>
  <c r="D5348" i="2"/>
  <c r="E5348" i="2"/>
  <c r="F5348" i="2"/>
  <c r="G5348" i="2"/>
  <c r="A5349" i="2"/>
  <c r="B5349" i="2"/>
  <c r="C5349" i="2"/>
  <c r="D5349" i="2"/>
  <c r="E5349" i="2"/>
  <c r="F5349" i="2"/>
  <c r="G5349" i="2"/>
  <c r="A5350" i="2"/>
  <c r="B5350" i="2"/>
  <c r="C5350" i="2"/>
  <c r="L5350" i="2" s="1"/>
  <c r="D5350" i="2"/>
  <c r="E5350" i="2"/>
  <c r="F5350" i="2"/>
  <c r="G5350" i="2"/>
  <c r="A5351" i="2"/>
  <c r="B5351" i="2"/>
  <c r="C5351" i="2"/>
  <c r="L5351" i="2" s="1"/>
  <c r="D5351" i="2"/>
  <c r="E5351" i="2"/>
  <c r="F5351" i="2"/>
  <c r="G5351" i="2"/>
  <c r="A5352" i="2"/>
  <c r="B5352" i="2"/>
  <c r="C5352" i="2"/>
  <c r="L5352" i="2" s="1"/>
  <c r="D5352" i="2"/>
  <c r="E5352" i="2"/>
  <c r="F5352" i="2"/>
  <c r="G5352" i="2"/>
  <c r="A5353" i="2"/>
  <c r="B5353" i="2"/>
  <c r="C5353" i="2"/>
  <c r="D5353" i="2"/>
  <c r="E5353" i="2"/>
  <c r="F5353" i="2"/>
  <c r="G5353" i="2"/>
  <c r="A5354" i="2"/>
  <c r="B5354" i="2"/>
  <c r="C5354" i="2"/>
  <c r="L5354" i="2" s="1"/>
  <c r="D5354" i="2"/>
  <c r="E5354" i="2"/>
  <c r="F5354" i="2"/>
  <c r="G5354" i="2"/>
  <c r="A5355" i="2"/>
  <c r="B5355" i="2"/>
  <c r="C5355" i="2"/>
  <c r="D5355" i="2"/>
  <c r="E5355" i="2"/>
  <c r="F5355" i="2"/>
  <c r="G5355" i="2"/>
  <c r="A5356" i="2"/>
  <c r="B5356" i="2"/>
  <c r="C5356" i="2"/>
  <c r="D5356" i="2"/>
  <c r="E5356" i="2"/>
  <c r="F5356" i="2"/>
  <c r="G5356" i="2"/>
  <c r="A5357" i="2"/>
  <c r="B5357" i="2"/>
  <c r="C5357" i="2"/>
  <c r="D5357" i="2"/>
  <c r="E5357" i="2"/>
  <c r="F5357" i="2"/>
  <c r="G5357" i="2"/>
  <c r="A5358" i="2"/>
  <c r="B5358" i="2"/>
  <c r="C5358" i="2"/>
  <c r="L5358" i="2" s="1"/>
  <c r="D5358" i="2"/>
  <c r="E5358" i="2"/>
  <c r="F5358" i="2"/>
  <c r="G5358" i="2"/>
  <c r="A5359" i="2"/>
  <c r="B5359" i="2"/>
  <c r="C5359" i="2"/>
  <c r="L5359" i="2" s="1"/>
  <c r="D5359" i="2"/>
  <c r="E5359" i="2"/>
  <c r="F5359" i="2"/>
  <c r="G5359" i="2"/>
  <c r="A5360" i="2"/>
  <c r="B5360" i="2"/>
  <c r="C5360" i="2"/>
  <c r="L5360" i="2" s="1"/>
  <c r="D5360" i="2"/>
  <c r="E5360" i="2"/>
  <c r="F5360" i="2"/>
  <c r="G5360" i="2"/>
  <c r="A5361" i="2"/>
  <c r="B5361" i="2"/>
  <c r="J5361" i="2" s="1"/>
  <c r="C5361" i="2"/>
  <c r="D5361" i="2"/>
  <c r="E5361" i="2"/>
  <c r="F5361" i="2"/>
  <c r="G5361" i="2"/>
  <c r="A5362" i="2"/>
  <c r="B5362" i="2"/>
  <c r="C5362" i="2"/>
  <c r="L5362" i="2" s="1"/>
  <c r="D5362" i="2"/>
  <c r="E5362" i="2"/>
  <c r="F5362" i="2"/>
  <c r="G5362" i="2"/>
  <c r="A5363" i="2"/>
  <c r="B5363" i="2"/>
  <c r="C5363" i="2"/>
  <c r="D5363" i="2"/>
  <c r="E5363" i="2"/>
  <c r="F5363" i="2"/>
  <c r="G5363" i="2"/>
  <c r="A5364" i="2"/>
  <c r="B5364" i="2"/>
  <c r="C5364" i="2"/>
  <c r="D5364" i="2"/>
  <c r="E5364" i="2"/>
  <c r="F5364" i="2"/>
  <c r="G5364" i="2"/>
  <c r="A5365" i="2"/>
  <c r="B5365" i="2"/>
  <c r="C5365" i="2"/>
  <c r="D5365" i="2"/>
  <c r="E5365" i="2"/>
  <c r="F5365" i="2"/>
  <c r="G5365" i="2"/>
  <c r="A5366" i="2"/>
  <c r="B5366" i="2"/>
  <c r="J5366" i="2" s="1"/>
  <c r="C5366" i="2"/>
  <c r="L5366" i="2" s="1"/>
  <c r="D5366" i="2"/>
  <c r="E5366" i="2"/>
  <c r="F5366" i="2"/>
  <c r="G5366" i="2"/>
  <c r="A5367" i="2"/>
  <c r="B5367" i="2"/>
  <c r="J5367" i="2" s="1"/>
  <c r="C5367" i="2"/>
  <c r="L5367" i="2" s="1"/>
  <c r="D5367" i="2"/>
  <c r="E5367" i="2"/>
  <c r="F5367" i="2"/>
  <c r="G5367" i="2"/>
  <c r="A5368" i="2"/>
  <c r="B5368" i="2"/>
  <c r="C5368" i="2"/>
  <c r="L5368" i="2" s="1"/>
  <c r="D5368" i="2"/>
  <c r="E5368" i="2"/>
  <c r="F5368" i="2"/>
  <c r="G5368" i="2"/>
  <c r="A5369" i="2"/>
  <c r="B5369" i="2"/>
  <c r="C5369" i="2"/>
  <c r="D5369" i="2"/>
  <c r="E5369" i="2"/>
  <c r="F5369" i="2"/>
  <c r="G5369" i="2"/>
  <c r="A5370" i="2"/>
  <c r="B5370" i="2"/>
  <c r="C5370" i="2"/>
  <c r="L5370" i="2" s="1"/>
  <c r="D5370" i="2"/>
  <c r="E5370" i="2"/>
  <c r="F5370" i="2"/>
  <c r="G5370" i="2"/>
  <c r="A5371" i="2"/>
  <c r="B5371" i="2"/>
  <c r="C5371" i="2"/>
  <c r="D5371" i="2"/>
  <c r="E5371" i="2"/>
  <c r="F5371" i="2"/>
  <c r="G5371" i="2"/>
  <c r="A5372" i="2"/>
  <c r="B5372" i="2"/>
  <c r="C5372" i="2"/>
  <c r="D5372" i="2"/>
  <c r="E5372" i="2"/>
  <c r="F5372" i="2"/>
  <c r="G5372" i="2"/>
  <c r="A5373" i="2"/>
  <c r="B5373" i="2"/>
  <c r="C5373" i="2"/>
  <c r="D5373" i="2"/>
  <c r="E5373" i="2"/>
  <c r="F5373" i="2"/>
  <c r="G5373" i="2"/>
  <c r="A5374" i="2"/>
  <c r="B5374" i="2"/>
  <c r="C5374" i="2"/>
  <c r="L5374" i="2" s="1"/>
  <c r="D5374" i="2"/>
  <c r="E5374" i="2"/>
  <c r="F5374" i="2"/>
  <c r="G5374" i="2"/>
  <c r="A5375" i="2"/>
  <c r="B5375" i="2"/>
  <c r="C5375" i="2"/>
  <c r="L5375" i="2" s="1"/>
  <c r="D5375" i="2"/>
  <c r="E5375" i="2"/>
  <c r="F5375" i="2"/>
  <c r="G5375" i="2"/>
  <c r="A5376" i="2"/>
  <c r="B5376" i="2"/>
  <c r="C5376" i="2"/>
  <c r="L5376" i="2" s="1"/>
  <c r="D5376" i="2"/>
  <c r="E5376" i="2"/>
  <c r="F5376" i="2"/>
  <c r="G5376" i="2"/>
  <c r="A5377" i="2"/>
  <c r="B5377" i="2"/>
  <c r="C5377" i="2"/>
  <c r="D5377" i="2"/>
  <c r="E5377" i="2"/>
  <c r="F5377" i="2"/>
  <c r="G5377" i="2"/>
  <c r="A5378" i="2"/>
  <c r="B5378" i="2"/>
  <c r="J5378" i="2" s="1"/>
  <c r="C5378" i="2"/>
  <c r="L5378" i="2" s="1"/>
  <c r="D5378" i="2"/>
  <c r="E5378" i="2"/>
  <c r="F5378" i="2"/>
  <c r="G5378" i="2"/>
  <c r="A5379" i="2"/>
  <c r="B5379" i="2"/>
  <c r="H5379" i="2" s="1" a="1"/>
  <c r="H5379" i="2" s="1"/>
  <c r="C5379" i="2"/>
  <c r="D5379" i="2"/>
  <c r="E5379" i="2"/>
  <c r="F5379" i="2"/>
  <c r="G5379" i="2"/>
  <c r="A5380" i="2"/>
  <c r="B5380" i="2"/>
  <c r="J5380" i="2" s="1"/>
  <c r="C5380" i="2"/>
  <c r="D5380" i="2"/>
  <c r="E5380" i="2"/>
  <c r="F5380" i="2"/>
  <c r="G5380" i="2"/>
  <c r="A5381" i="2"/>
  <c r="B5381" i="2"/>
  <c r="C5381" i="2"/>
  <c r="D5381" i="2"/>
  <c r="E5381" i="2"/>
  <c r="F5381" i="2"/>
  <c r="G5381" i="2"/>
  <c r="A5382" i="2"/>
  <c r="B5382" i="2"/>
  <c r="C5382" i="2"/>
  <c r="L5382" i="2" s="1"/>
  <c r="D5382" i="2"/>
  <c r="E5382" i="2"/>
  <c r="F5382" i="2"/>
  <c r="G5382" i="2"/>
  <c r="A5383" i="2"/>
  <c r="B5383" i="2"/>
  <c r="C5383" i="2"/>
  <c r="L5383" i="2" s="1"/>
  <c r="D5383" i="2"/>
  <c r="E5383" i="2"/>
  <c r="F5383" i="2"/>
  <c r="G5383" i="2"/>
  <c r="A5384" i="2"/>
  <c r="B5384" i="2"/>
  <c r="C5384" i="2"/>
  <c r="L5384" i="2" s="1"/>
  <c r="D5384" i="2"/>
  <c r="E5384" i="2"/>
  <c r="F5384" i="2"/>
  <c r="G5384" i="2"/>
  <c r="A5385" i="2"/>
  <c r="B5385" i="2"/>
  <c r="C5385" i="2"/>
  <c r="D5385" i="2"/>
  <c r="E5385" i="2"/>
  <c r="F5385" i="2"/>
  <c r="G5385" i="2"/>
  <c r="A5386" i="2"/>
  <c r="B5386" i="2"/>
  <c r="C5386" i="2"/>
  <c r="L5386" i="2" s="1"/>
  <c r="D5386" i="2"/>
  <c r="E5386" i="2"/>
  <c r="F5386" i="2"/>
  <c r="G5386" i="2"/>
  <c r="A5387" i="2"/>
  <c r="B5387" i="2"/>
  <c r="C5387" i="2"/>
  <c r="D5387" i="2"/>
  <c r="E5387" i="2"/>
  <c r="F5387" i="2"/>
  <c r="G5387" i="2"/>
  <c r="A5388" i="2"/>
  <c r="B5388" i="2"/>
  <c r="C5388" i="2"/>
  <c r="D5388" i="2"/>
  <c r="E5388" i="2"/>
  <c r="F5388" i="2"/>
  <c r="G5388" i="2"/>
  <c r="A5389" i="2"/>
  <c r="B5389" i="2"/>
  <c r="C5389" i="2"/>
  <c r="D5389" i="2"/>
  <c r="E5389" i="2"/>
  <c r="F5389" i="2"/>
  <c r="G5389" i="2"/>
  <c r="A5390" i="2"/>
  <c r="B5390" i="2"/>
  <c r="C5390" i="2"/>
  <c r="L5390" i="2" s="1"/>
  <c r="D5390" i="2"/>
  <c r="E5390" i="2"/>
  <c r="F5390" i="2"/>
  <c r="G5390" i="2"/>
  <c r="A5391" i="2"/>
  <c r="B5391" i="2"/>
  <c r="C5391" i="2"/>
  <c r="L5391" i="2" s="1"/>
  <c r="D5391" i="2"/>
  <c r="E5391" i="2"/>
  <c r="F5391" i="2"/>
  <c r="G5391" i="2"/>
  <c r="A5392" i="2"/>
  <c r="B5392" i="2"/>
  <c r="C5392" i="2"/>
  <c r="L5392" i="2" s="1"/>
  <c r="D5392" i="2"/>
  <c r="E5392" i="2"/>
  <c r="F5392" i="2"/>
  <c r="G5392" i="2"/>
  <c r="A5393" i="2"/>
  <c r="B5393" i="2"/>
  <c r="J5393" i="2" s="1"/>
  <c r="C5393" i="2"/>
  <c r="D5393" i="2"/>
  <c r="E5393" i="2"/>
  <c r="F5393" i="2"/>
  <c r="G5393" i="2"/>
  <c r="A5394" i="2"/>
  <c r="B5394" i="2"/>
  <c r="C5394" i="2"/>
  <c r="L5394" i="2" s="1"/>
  <c r="D5394" i="2"/>
  <c r="E5394" i="2"/>
  <c r="F5394" i="2"/>
  <c r="G5394" i="2"/>
  <c r="A5395" i="2"/>
  <c r="B5395" i="2"/>
  <c r="J5395" i="2" s="1"/>
  <c r="C5395" i="2"/>
  <c r="D5395" i="2"/>
  <c r="E5395" i="2"/>
  <c r="F5395" i="2"/>
  <c r="G5395" i="2"/>
  <c r="A5396" i="2"/>
  <c r="B5396" i="2"/>
  <c r="C5396" i="2"/>
  <c r="D5396" i="2"/>
  <c r="E5396" i="2"/>
  <c r="F5396" i="2"/>
  <c r="G5396" i="2"/>
  <c r="A5397" i="2"/>
  <c r="B5397" i="2"/>
  <c r="J5397" i="2" s="1"/>
  <c r="C5397" i="2"/>
  <c r="D5397" i="2"/>
  <c r="E5397" i="2"/>
  <c r="F5397" i="2"/>
  <c r="G5397" i="2"/>
  <c r="A5398" i="2"/>
  <c r="B5398" i="2"/>
  <c r="C5398" i="2"/>
  <c r="L5398" i="2" s="1"/>
  <c r="D5398" i="2"/>
  <c r="E5398" i="2"/>
  <c r="F5398" i="2"/>
  <c r="G5398" i="2"/>
  <c r="A5399" i="2"/>
  <c r="B5399" i="2"/>
  <c r="C5399" i="2"/>
  <c r="L5399" i="2" s="1"/>
  <c r="D5399" i="2"/>
  <c r="E5399" i="2"/>
  <c r="F5399" i="2"/>
  <c r="G5399" i="2"/>
  <c r="A5400" i="2"/>
  <c r="B5400" i="2"/>
  <c r="C5400" i="2"/>
  <c r="L5400" i="2" s="1"/>
  <c r="D5400" i="2"/>
  <c r="E5400" i="2"/>
  <c r="F5400" i="2"/>
  <c r="G5400" i="2"/>
  <c r="A5401" i="2"/>
  <c r="B5401" i="2"/>
  <c r="C5401" i="2"/>
  <c r="D5401" i="2"/>
  <c r="E5401" i="2"/>
  <c r="F5401" i="2"/>
  <c r="G5401" i="2"/>
  <c r="A5402" i="2"/>
  <c r="B5402" i="2"/>
  <c r="C5402" i="2"/>
  <c r="L5402" i="2" s="1"/>
  <c r="D5402" i="2"/>
  <c r="E5402" i="2"/>
  <c r="F5402" i="2"/>
  <c r="G5402" i="2"/>
  <c r="A5403" i="2"/>
  <c r="B5403" i="2"/>
  <c r="C5403" i="2"/>
  <c r="D5403" i="2"/>
  <c r="E5403" i="2"/>
  <c r="F5403" i="2"/>
  <c r="G5403" i="2"/>
  <c r="A5404" i="2"/>
  <c r="B5404" i="2"/>
  <c r="C5404" i="2"/>
  <c r="D5404" i="2"/>
  <c r="E5404" i="2"/>
  <c r="F5404" i="2"/>
  <c r="G5404" i="2"/>
  <c r="A5405" i="2"/>
  <c r="B5405" i="2"/>
  <c r="C5405" i="2"/>
  <c r="D5405" i="2"/>
  <c r="E5405" i="2"/>
  <c r="F5405" i="2"/>
  <c r="G5405" i="2"/>
  <c r="A5406" i="2"/>
  <c r="B5406" i="2"/>
  <c r="C5406" i="2"/>
  <c r="L5406" i="2" s="1"/>
  <c r="D5406" i="2"/>
  <c r="E5406" i="2"/>
  <c r="F5406" i="2"/>
  <c r="G5406" i="2"/>
  <c r="A5407" i="2"/>
  <c r="B5407" i="2"/>
  <c r="C5407" i="2"/>
  <c r="L5407" i="2" s="1"/>
  <c r="D5407" i="2"/>
  <c r="E5407" i="2"/>
  <c r="F5407" i="2"/>
  <c r="G5407" i="2"/>
  <c r="A5408" i="2"/>
  <c r="B5408" i="2"/>
  <c r="C5408" i="2"/>
  <c r="L5408" i="2" s="1"/>
  <c r="D5408" i="2"/>
  <c r="E5408" i="2"/>
  <c r="F5408" i="2"/>
  <c r="G5408" i="2"/>
  <c r="A5409" i="2"/>
  <c r="B5409" i="2"/>
  <c r="C5409" i="2"/>
  <c r="D5409" i="2"/>
  <c r="E5409" i="2"/>
  <c r="F5409" i="2"/>
  <c r="G5409" i="2"/>
  <c r="A5410" i="2"/>
  <c r="B5410" i="2"/>
  <c r="C5410" i="2"/>
  <c r="L5410" i="2" s="1"/>
  <c r="D5410" i="2"/>
  <c r="E5410" i="2"/>
  <c r="F5410" i="2"/>
  <c r="G5410" i="2"/>
  <c r="A5411" i="2"/>
  <c r="B5411" i="2"/>
  <c r="C5411" i="2"/>
  <c r="D5411" i="2"/>
  <c r="E5411" i="2"/>
  <c r="F5411" i="2"/>
  <c r="G5411" i="2"/>
  <c r="A5412" i="2"/>
  <c r="B5412" i="2"/>
  <c r="C5412" i="2"/>
  <c r="D5412" i="2"/>
  <c r="E5412" i="2"/>
  <c r="F5412" i="2"/>
  <c r="G5412" i="2"/>
  <c r="A5413" i="2"/>
  <c r="B5413" i="2"/>
  <c r="C5413" i="2"/>
  <c r="D5413" i="2"/>
  <c r="E5413" i="2"/>
  <c r="F5413" i="2"/>
  <c r="G5413" i="2"/>
  <c r="A5414" i="2"/>
  <c r="B5414" i="2"/>
  <c r="C5414" i="2"/>
  <c r="L5414" i="2" s="1"/>
  <c r="D5414" i="2"/>
  <c r="E5414" i="2"/>
  <c r="F5414" i="2"/>
  <c r="G5414" i="2"/>
  <c r="A5415" i="2"/>
  <c r="B5415" i="2"/>
  <c r="C5415" i="2"/>
  <c r="L5415" i="2" s="1"/>
  <c r="D5415" i="2"/>
  <c r="E5415" i="2"/>
  <c r="F5415" i="2"/>
  <c r="G5415" i="2"/>
  <c r="A5416" i="2"/>
  <c r="B5416" i="2"/>
  <c r="C5416" i="2"/>
  <c r="L5416" i="2" s="1"/>
  <c r="D5416" i="2"/>
  <c r="E5416" i="2"/>
  <c r="F5416" i="2"/>
  <c r="G5416" i="2"/>
  <c r="A5417" i="2"/>
  <c r="B5417" i="2"/>
  <c r="C5417" i="2"/>
  <c r="D5417" i="2"/>
  <c r="E5417" i="2"/>
  <c r="F5417" i="2"/>
  <c r="G5417" i="2"/>
  <c r="A5418" i="2"/>
  <c r="B5418" i="2"/>
  <c r="C5418" i="2"/>
  <c r="L5418" i="2" s="1"/>
  <c r="D5418" i="2"/>
  <c r="E5418" i="2"/>
  <c r="F5418" i="2"/>
  <c r="G5418" i="2"/>
  <c r="A5419" i="2"/>
  <c r="B5419" i="2"/>
  <c r="C5419" i="2"/>
  <c r="D5419" i="2"/>
  <c r="E5419" i="2"/>
  <c r="F5419" i="2"/>
  <c r="G5419" i="2"/>
  <c r="A5420" i="2"/>
  <c r="B5420" i="2"/>
  <c r="C5420" i="2"/>
  <c r="D5420" i="2"/>
  <c r="E5420" i="2"/>
  <c r="F5420" i="2"/>
  <c r="G5420" i="2"/>
  <c r="A5421" i="2"/>
  <c r="B5421" i="2"/>
  <c r="C5421" i="2"/>
  <c r="D5421" i="2"/>
  <c r="E5421" i="2"/>
  <c r="F5421" i="2"/>
  <c r="G5421" i="2"/>
  <c r="A5422" i="2"/>
  <c r="B5422" i="2"/>
  <c r="C5422" i="2"/>
  <c r="L5422" i="2" s="1"/>
  <c r="D5422" i="2"/>
  <c r="E5422" i="2"/>
  <c r="F5422" i="2"/>
  <c r="G5422" i="2"/>
  <c r="A5423" i="2"/>
  <c r="B5423" i="2"/>
  <c r="C5423" i="2"/>
  <c r="L5423" i="2" s="1"/>
  <c r="D5423" i="2"/>
  <c r="E5423" i="2"/>
  <c r="F5423" i="2"/>
  <c r="G5423" i="2"/>
  <c r="A5424" i="2"/>
  <c r="B5424" i="2"/>
  <c r="C5424" i="2"/>
  <c r="L5424" i="2" s="1"/>
  <c r="D5424" i="2"/>
  <c r="E5424" i="2"/>
  <c r="F5424" i="2"/>
  <c r="G5424" i="2"/>
  <c r="A5425" i="2"/>
  <c r="B5425" i="2"/>
  <c r="C5425" i="2"/>
  <c r="D5425" i="2"/>
  <c r="E5425" i="2"/>
  <c r="F5425" i="2"/>
  <c r="G5425" i="2"/>
  <c r="A5426" i="2"/>
  <c r="B5426" i="2"/>
  <c r="C5426" i="2"/>
  <c r="L5426" i="2" s="1"/>
  <c r="D5426" i="2"/>
  <c r="E5426" i="2"/>
  <c r="F5426" i="2"/>
  <c r="G5426" i="2"/>
  <c r="A5427" i="2"/>
  <c r="B5427" i="2"/>
  <c r="C5427" i="2"/>
  <c r="D5427" i="2"/>
  <c r="E5427" i="2"/>
  <c r="F5427" i="2"/>
  <c r="G5427" i="2"/>
  <c r="A5428" i="2"/>
  <c r="B5428" i="2"/>
  <c r="C5428" i="2"/>
  <c r="D5428" i="2"/>
  <c r="E5428" i="2"/>
  <c r="F5428" i="2"/>
  <c r="G5428" i="2"/>
  <c r="A5429" i="2"/>
  <c r="B5429" i="2"/>
  <c r="C5429" i="2"/>
  <c r="D5429" i="2"/>
  <c r="E5429" i="2"/>
  <c r="F5429" i="2"/>
  <c r="G5429" i="2"/>
  <c r="A5430" i="2"/>
  <c r="B5430" i="2"/>
  <c r="J5430" i="2" s="1"/>
  <c r="C5430" i="2"/>
  <c r="L5430" i="2" s="1"/>
  <c r="D5430" i="2"/>
  <c r="E5430" i="2"/>
  <c r="F5430" i="2"/>
  <c r="G5430" i="2"/>
  <c r="A5431" i="2"/>
  <c r="B5431" i="2"/>
  <c r="C5431" i="2"/>
  <c r="L5431" i="2" s="1"/>
  <c r="D5431" i="2"/>
  <c r="E5431" i="2"/>
  <c r="F5431" i="2"/>
  <c r="G5431" i="2"/>
  <c r="A5432" i="2"/>
  <c r="B5432" i="2"/>
  <c r="C5432" i="2"/>
  <c r="L5432" i="2" s="1"/>
  <c r="D5432" i="2"/>
  <c r="E5432" i="2"/>
  <c r="F5432" i="2"/>
  <c r="G5432" i="2"/>
  <c r="A5433" i="2"/>
  <c r="B5433" i="2"/>
  <c r="C5433" i="2"/>
  <c r="D5433" i="2"/>
  <c r="E5433" i="2"/>
  <c r="F5433" i="2"/>
  <c r="G5433" i="2"/>
  <c r="A5434" i="2"/>
  <c r="B5434" i="2"/>
  <c r="C5434" i="2"/>
  <c r="L5434" i="2" s="1"/>
  <c r="D5434" i="2"/>
  <c r="E5434" i="2"/>
  <c r="F5434" i="2"/>
  <c r="G5434" i="2"/>
  <c r="A5435" i="2"/>
  <c r="B5435" i="2"/>
  <c r="C5435" i="2"/>
  <c r="D5435" i="2"/>
  <c r="E5435" i="2"/>
  <c r="F5435" i="2"/>
  <c r="G5435" i="2"/>
  <c r="A5436" i="2"/>
  <c r="B5436" i="2"/>
  <c r="C5436" i="2"/>
  <c r="D5436" i="2"/>
  <c r="E5436" i="2"/>
  <c r="F5436" i="2"/>
  <c r="G5436" i="2"/>
  <c r="A5437" i="2"/>
  <c r="B5437" i="2"/>
  <c r="C5437" i="2"/>
  <c r="D5437" i="2"/>
  <c r="E5437" i="2"/>
  <c r="F5437" i="2"/>
  <c r="G5437" i="2"/>
  <c r="A5438" i="2"/>
  <c r="B5438" i="2"/>
  <c r="J5438" i="2" s="1"/>
  <c r="C5438" i="2"/>
  <c r="L5438" i="2" s="1"/>
  <c r="D5438" i="2"/>
  <c r="E5438" i="2"/>
  <c r="F5438" i="2"/>
  <c r="G5438" i="2"/>
  <c r="A5439" i="2"/>
  <c r="B5439" i="2"/>
  <c r="C5439" i="2"/>
  <c r="L5439" i="2" s="1"/>
  <c r="D5439" i="2"/>
  <c r="E5439" i="2"/>
  <c r="F5439" i="2"/>
  <c r="G5439" i="2"/>
  <c r="A5440" i="2"/>
  <c r="B5440" i="2"/>
  <c r="C5440" i="2"/>
  <c r="L5440" i="2" s="1"/>
  <c r="D5440" i="2"/>
  <c r="E5440" i="2"/>
  <c r="F5440" i="2"/>
  <c r="G5440" i="2"/>
  <c r="A5441" i="2"/>
  <c r="B5441" i="2"/>
  <c r="C5441" i="2"/>
  <c r="D5441" i="2"/>
  <c r="E5441" i="2"/>
  <c r="F5441" i="2"/>
  <c r="G5441" i="2"/>
  <c r="A5442" i="2"/>
  <c r="B5442" i="2"/>
  <c r="C5442" i="2"/>
  <c r="L5442" i="2" s="1"/>
  <c r="D5442" i="2"/>
  <c r="E5442" i="2"/>
  <c r="F5442" i="2"/>
  <c r="G5442" i="2"/>
  <c r="A5443" i="2"/>
  <c r="B5443" i="2"/>
  <c r="C5443" i="2"/>
  <c r="D5443" i="2"/>
  <c r="E5443" i="2"/>
  <c r="F5443" i="2"/>
  <c r="G5443" i="2"/>
  <c r="A5444" i="2"/>
  <c r="B5444" i="2"/>
  <c r="C5444" i="2"/>
  <c r="D5444" i="2"/>
  <c r="E5444" i="2"/>
  <c r="F5444" i="2"/>
  <c r="G5444" i="2"/>
  <c r="A5445" i="2"/>
  <c r="B5445" i="2"/>
  <c r="C5445" i="2"/>
  <c r="D5445" i="2"/>
  <c r="E5445" i="2"/>
  <c r="F5445" i="2"/>
  <c r="G5445" i="2"/>
  <c r="A5446" i="2"/>
  <c r="B5446" i="2"/>
  <c r="C5446" i="2"/>
  <c r="L5446" i="2" s="1"/>
  <c r="D5446" i="2"/>
  <c r="E5446" i="2"/>
  <c r="F5446" i="2"/>
  <c r="G5446" i="2"/>
  <c r="A5447" i="2"/>
  <c r="B5447" i="2"/>
  <c r="C5447" i="2"/>
  <c r="L5447" i="2" s="1"/>
  <c r="D5447" i="2"/>
  <c r="E5447" i="2"/>
  <c r="F5447" i="2"/>
  <c r="G5447" i="2"/>
  <c r="A5448" i="2"/>
  <c r="B5448" i="2"/>
  <c r="J5448" i="2" s="1"/>
  <c r="C5448" i="2"/>
  <c r="L5448" i="2" s="1"/>
  <c r="D5448" i="2"/>
  <c r="E5448" i="2"/>
  <c r="F5448" i="2"/>
  <c r="G5448" i="2"/>
  <c r="A5449" i="2"/>
  <c r="B5449" i="2"/>
  <c r="J5449" i="2" s="1"/>
  <c r="C5449" i="2"/>
  <c r="D5449" i="2"/>
  <c r="E5449" i="2"/>
  <c r="F5449" i="2"/>
  <c r="G5449" i="2"/>
  <c r="A5450" i="2"/>
  <c r="B5450" i="2"/>
  <c r="C5450" i="2"/>
  <c r="L5450" i="2" s="1"/>
  <c r="D5450" i="2"/>
  <c r="E5450" i="2"/>
  <c r="F5450" i="2"/>
  <c r="G5450" i="2"/>
  <c r="A5451" i="2"/>
  <c r="B5451" i="2"/>
  <c r="C5451" i="2"/>
  <c r="D5451" i="2"/>
  <c r="E5451" i="2"/>
  <c r="F5451" i="2"/>
  <c r="G5451" i="2"/>
  <c r="A5452" i="2"/>
  <c r="B5452" i="2"/>
  <c r="C5452" i="2"/>
  <c r="D5452" i="2"/>
  <c r="E5452" i="2"/>
  <c r="F5452" i="2"/>
  <c r="G5452" i="2"/>
  <c r="A5453" i="2"/>
  <c r="B5453" i="2"/>
  <c r="C5453" i="2"/>
  <c r="D5453" i="2"/>
  <c r="E5453" i="2"/>
  <c r="F5453" i="2"/>
  <c r="G5453" i="2"/>
  <c r="A5454" i="2"/>
  <c r="B5454" i="2"/>
  <c r="C5454" i="2"/>
  <c r="L5454" i="2" s="1"/>
  <c r="D5454" i="2"/>
  <c r="E5454" i="2"/>
  <c r="F5454" i="2"/>
  <c r="G5454" i="2"/>
  <c r="A5455" i="2"/>
  <c r="B5455" i="2"/>
  <c r="C5455" i="2"/>
  <c r="L5455" i="2" s="1"/>
  <c r="D5455" i="2"/>
  <c r="E5455" i="2"/>
  <c r="F5455" i="2"/>
  <c r="G5455" i="2"/>
  <c r="A5456" i="2"/>
  <c r="B5456" i="2"/>
  <c r="C5456" i="2"/>
  <c r="L5456" i="2" s="1"/>
  <c r="D5456" i="2"/>
  <c r="E5456" i="2"/>
  <c r="F5456" i="2"/>
  <c r="G5456" i="2"/>
  <c r="A5457" i="2"/>
  <c r="B5457" i="2"/>
  <c r="C5457" i="2"/>
  <c r="D5457" i="2"/>
  <c r="E5457" i="2"/>
  <c r="F5457" i="2"/>
  <c r="G5457" i="2"/>
  <c r="A5458" i="2"/>
  <c r="B5458" i="2"/>
  <c r="C5458" i="2"/>
  <c r="L5458" i="2" s="1"/>
  <c r="D5458" i="2"/>
  <c r="E5458" i="2"/>
  <c r="F5458" i="2"/>
  <c r="G5458" i="2"/>
  <c r="A5459" i="2"/>
  <c r="B5459" i="2"/>
  <c r="C5459" i="2"/>
  <c r="D5459" i="2"/>
  <c r="E5459" i="2"/>
  <c r="F5459" i="2"/>
  <c r="G5459" i="2"/>
  <c r="A5460" i="2"/>
  <c r="B5460" i="2"/>
  <c r="C5460" i="2"/>
  <c r="D5460" i="2"/>
  <c r="E5460" i="2"/>
  <c r="F5460" i="2"/>
  <c r="G5460" i="2"/>
  <c r="A5461" i="2"/>
  <c r="B5461" i="2"/>
  <c r="C5461" i="2"/>
  <c r="D5461" i="2"/>
  <c r="E5461" i="2"/>
  <c r="F5461" i="2"/>
  <c r="G5461" i="2"/>
  <c r="A5462" i="2"/>
  <c r="B5462" i="2"/>
  <c r="C5462" i="2"/>
  <c r="L5462" i="2" s="1"/>
  <c r="D5462" i="2"/>
  <c r="E5462" i="2"/>
  <c r="F5462" i="2"/>
  <c r="G5462" i="2"/>
  <c r="A5463" i="2"/>
  <c r="B5463" i="2"/>
  <c r="C5463" i="2"/>
  <c r="L5463" i="2" s="1"/>
  <c r="D5463" i="2"/>
  <c r="E5463" i="2"/>
  <c r="F5463" i="2"/>
  <c r="G5463" i="2"/>
  <c r="A5464" i="2"/>
  <c r="B5464" i="2"/>
  <c r="C5464" i="2"/>
  <c r="L5464" i="2" s="1"/>
  <c r="D5464" i="2"/>
  <c r="E5464" i="2"/>
  <c r="F5464" i="2"/>
  <c r="G5464" i="2"/>
  <c r="A5465" i="2"/>
  <c r="B5465" i="2"/>
  <c r="C5465" i="2"/>
  <c r="D5465" i="2"/>
  <c r="E5465" i="2"/>
  <c r="F5465" i="2"/>
  <c r="G5465" i="2"/>
  <c r="A5466" i="2"/>
  <c r="B5466" i="2"/>
  <c r="C5466" i="2"/>
  <c r="L5466" i="2" s="1"/>
  <c r="D5466" i="2"/>
  <c r="E5466" i="2"/>
  <c r="F5466" i="2"/>
  <c r="G5466" i="2"/>
  <c r="A5467" i="2"/>
  <c r="B5467" i="2"/>
  <c r="C5467" i="2"/>
  <c r="D5467" i="2"/>
  <c r="E5467" i="2"/>
  <c r="F5467" i="2"/>
  <c r="G5467" i="2"/>
  <c r="A5468" i="2"/>
  <c r="B5468" i="2"/>
  <c r="J5468" i="2" s="1"/>
  <c r="C5468" i="2"/>
  <c r="D5468" i="2"/>
  <c r="E5468" i="2"/>
  <c r="F5468" i="2"/>
  <c r="G5468" i="2"/>
  <c r="A5469" i="2"/>
  <c r="B5469" i="2"/>
  <c r="C5469" i="2"/>
  <c r="D5469" i="2"/>
  <c r="E5469" i="2"/>
  <c r="F5469" i="2"/>
  <c r="G5469" i="2"/>
  <c r="A5470" i="2"/>
  <c r="B5470" i="2"/>
  <c r="J5470" i="2" s="1"/>
  <c r="C5470" i="2"/>
  <c r="L5470" i="2" s="1"/>
  <c r="D5470" i="2"/>
  <c r="E5470" i="2"/>
  <c r="F5470" i="2"/>
  <c r="G5470" i="2"/>
  <c r="A5471" i="2"/>
  <c r="B5471" i="2"/>
  <c r="C5471" i="2"/>
  <c r="L5471" i="2" s="1"/>
  <c r="D5471" i="2"/>
  <c r="E5471" i="2"/>
  <c r="F5471" i="2"/>
  <c r="G5471" i="2"/>
  <c r="A5472" i="2"/>
  <c r="B5472" i="2"/>
  <c r="C5472" i="2"/>
  <c r="L5472" i="2" s="1"/>
  <c r="D5472" i="2"/>
  <c r="E5472" i="2"/>
  <c r="F5472" i="2"/>
  <c r="G5472" i="2"/>
  <c r="A5473" i="2"/>
  <c r="B5473" i="2"/>
  <c r="C5473" i="2"/>
  <c r="D5473" i="2"/>
  <c r="E5473" i="2"/>
  <c r="F5473" i="2"/>
  <c r="G5473" i="2"/>
  <c r="A5474" i="2"/>
  <c r="B5474" i="2"/>
  <c r="C5474" i="2"/>
  <c r="L5474" i="2" s="1"/>
  <c r="D5474" i="2"/>
  <c r="E5474" i="2"/>
  <c r="F5474" i="2"/>
  <c r="G5474" i="2"/>
  <c r="A5475" i="2"/>
  <c r="B5475" i="2"/>
  <c r="C5475" i="2"/>
  <c r="D5475" i="2"/>
  <c r="E5475" i="2"/>
  <c r="F5475" i="2"/>
  <c r="G5475" i="2"/>
  <c r="A5476" i="2"/>
  <c r="B5476" i="2"/>
  <c r="C5476" i="2"/>
  <c r="D5476" i="2"/>
  <c r="E5476" i="2"/>
  <c r="F5476" i="2"/>
  <c r="G5476" i="2"/>
  <c r="A5477" i="2"/>
  <c r="B5477" i="2"/>
  <c r="C5477" i="2"/>
  <c r="D5477" i="2"/>
  <c r="E5477" i="2"/>
  <c r="F5477" i="2"/>
  <c r="G5477" i="2"/>
  <c r="A5478" i="2"/>
  <c r="B5478" i="2"/>
  <c r="J5478" i="2" s="1"/>
  <c r="C5478" i="2"/>
  <c r="L5478" i="2" s="1"/>
  <c r="D5478" i="2"/>
  <c r="E5478" i="2"/>
  <c r="F5478" i="2"/>
  <c r="G5478" i="2"/>
  <c r="A5479" i="2"/>
  <c r="B5479" i="2"/>
  <c r="C5479" i="2"/>
  <c r="L5479" i="2" s="1"/>
  <c r="D5479" i="2"/>
  <c r="E5479" i="2"/>
  <c r="F5479" i="2"/>
  <c r="G5479" i="2"/>
  <c r="A5480" i="2"/>
  <c r="B5480" i="2"/>
  <c r="C5480" i="2"/>
  <c r="L5480" i="2" s="1"/>
  <c r="D5480" i="2"/>
  <c r="E5480" i="2"/>
  <c r="F5480" i="2"/>
  <c r="G5480" i="2"/>
  <c r="A5481" i="2"/>
  <c r="B5481" i="2"/>
  <c r="C5481" i="2"/>
  <c r="D5481" i="2"/>
  <c r="E5481" i="2"/>
  <c r="F5481" i="2"/>
  <c r="G5481" i="2"/>
  <c r="A5482" i="2"/>
  <c r="B5482" i="2"/>
  <c r="C5482" i="2"/>
  <c r="L5482" i="2" s="1"/>
  <c r="D5482" i="2"/>
  <c r="E5482" i="2"/>
  <c r="F5482" i="2"/>
  <c r="G5482" i="2"/>
  <c r="A5483" i="2"/>
  <c r="B5483" i="2"/>
  <c r="C5483" i="2"/>
  <c r="D5483" i="2"/>
  <c r="E5483" i="2"/>
  <c r="F5483" i="2"/>
  <c r="G5483" i="2"/>
  <c r="A5484" i="2"/>
  <c r="B5484" i="2"/>
  <c r="C5484" i="2"/>
  <c r="D5484" i="2"/>
  <c r="E5484" i="2"/>
  <c r="F5484" i="2"/>
  <c r="G5484" i="2"/>
  <c r="A5485" i="2"/>
  <c r="B5485" i="2"/>
  <c r="J5485" i="2" s="1"/>
  <c r="C5485" i="2"/>
  <c r="D5485" i="2"/>
  <c r="E5485" i="2"/>
  <c r="F5485" i="2"/>
  <c r="G5485" i="2"/>
  <c r="A5486" i="2"/>
  <c r="B5486" i="2"/>
  <c r="J5486" i="2" s="1"/>
  <c r="C5486" i="2"/>
  <c r="L5486" i="2" s="1"/>
  <c r="D5486" i="2"/>
  <c r="E5486" i="2"/>
  <c r="F5486" i="2"/>
  <c r="G5486" i="2"/>
  <c r="A5487" i="2"/>
  <c r="B5487" i="2"/>
  <c r="C5487" i="2"/>
  <c r="L5487" i="2" s="1"/>
  <c r="D5487" i="2"/>
  <c r="E5487" i="2"/>
  <c r="F5487" i="2"/>
  <c r="G5487" i="2"/>
  <c r="A5488" i="2"/>
  <c r="B5488" i="2"/>
  <c r="C5488" i="2"/>
  <c r="L5488" i="2" s="1"/>
  <c r="D5488" i="2"/>
  <c r="E5488" i="2"/>
  <c r="F5488" i="2"/>
  <c r="G5488" i="2"/>
  <c r="A5489" i="2"/>
  <c r="B5489" i="2"/>
  <c r="C5489" i="2"/>
  <c r="D5489" i="2"/>
  <c r="E5489" i="2"/>
  <c r="F5489" i="2"/>
  <c r="G5489" i="2"/>
  <c r="A5490" i="2"/>
  <c r="B5490" i="2"/>
  <c r="J5490" i="2" s="1"/>
  <c r="C5490" i="2"/>
  <c r="L5490" i="2" s="1"/>
  <c r="D5490" i="2"/>
  <c r="E5490" i="2"/>
  <c r="F5490" i="2"/>
  <c r="G5490" i="2"/>
  <c r="A5491" i="2"/>
  <c r="B5491" i="2"/>
  <c r="C5491" i="2"/>
  <c r="D5491" i="2"/>
  <c r="E5491" i="2"/>
  <c r="F5491" i="2"/>
  <c r="G5491" i="2"/>
  <c r="A5492" i="2"/>
  <c r="B5492" i="2"/>
  <c r="C5492" i="2"/>
  <c r="D5492" i="2"/>
  <c r="E5492" i="2"/>
  <c r="F5492" i="2"/>
  <c r="G5492" i="2"/>
  <c r="A5493" i="2"/>
  <c r="B5493" i="2"/>
  <c r="C5493" i="2"/>
  <c r="D5493" i="2"/>
  <c r="E5493" i="2"/>
  <c r="F5493" i="2"/>
  <c r="G5493" i="2"/>
  <c r="A5494" i="2"/>
  <c r="B5494" i="2"/>
  <c r="J5494" i="2" s="1"/>
  <c r="C5494" i="2"/>
  <c r="L5494" i="2" s="1"/>
  <c r="D5494" i="2"/>
  <c r="E5494" i="2"/>
  <c r="F5494" i="2"/>
  <c r="G5494" i="2"/>
  <c r="A5495" i="2"/>
  <c r="B5495" i="2"/>
  <c r="C5495" i="2"/>
  <c r="L5495" i="2" s="1"/>
  <c r="D5495" i="2"/>
  <c r="E5495" i="2"/>
  <c r="F5495" i="2"/>
  <c r="G5495" i="2"/>
  <c r="A5496" i="2"/>
  <c r="B5496" i="2"/>
  <c r="C5496" i="2"/>
  <c r="L5496" i="2" s="1"/>
  <c r="D5496" i="2"/>
  <c r="E5496" i="2"/>
  <c r="F5496" i="2"/>
  <c r="G5496" i="2"/>
  <c r="A5497" i="2"/>
  <c r="B5497" i="2"/>
  <c r="C5497" i="2"/>
  <c r="D5497" i="2"/>
  <c r="E5497" i="2"/>
  <c r="F5497" i="2"/>
  <c r="G5497" i="2"/>
  <c r="A5498" i="2"/>
  <c r="B5498" i="2"/>
  <c r="J5498" i="2" s="1"/>
  <c r="C5498" i="2"/>
  <c r="L5498" i="2" s="1"/>
  <c r="D5498" i="2"/>
  <c r="E5498" i="2"/>
  <c r="F5498" i="2"/>
  <c r="G5498" i="2"/>
  <c r="A5499" i="2"/>
  <c r="B5499" i="2"/>
  <c r="C5499" i="2"/>
  <c r="D5499" i="2"/>
  <c r="E5499" i="2"/>
  <c r="F5499" i="2"/>
  <c r="G5499" i="2"/>
  <c r="A5500" i="2"/>
  <c r="B5500" i="2"/>
  <c r="C5500" i="2"/>
  <c r="D5500" i="2"/>
  <c r="E5500" i="2"/>
  <c r="F5500" i="2"/>
  <c r="G5500" i="2"/>
  <c r="A5501" i="2"/>
  <c r="B5501" i="2"/>
  <c r="C5501" i="2"/>
  <c r="D5501" i="2"/>
  <c r="E5501" i="2"/>
  <c r="F5501" i="2"/>
  <c r="G5501" i="2"/>
  <c r="A5502" i="2"/>
  <c r="B5502" i="2"/>
  <c r="C5502" i="2"/>
  <c r="L5502" i="2" s="1"/>
  <c r="D5502" i="2"/>
  <c r="E5502" i="2"/>
  <c r="F5502" i="2"/>
  <c r="G5502" i="2"/>
  <c r="A5503" i="2"/>
  <c r="B5503" i="2"/>
  <c r="C5503" i="2"/>
  <c r="L5503" i="2" s="1"/>
  <c r="D5503" i="2"/>
  <c r="E5503" i="2"/>
  <c r="F5503" i="2"/>
  <c r="G5503" i="2"/>
  <c r="A5504" i="2"/>
  <c r="B5504" i="2"/>
  <c r="C5504" i="2"/>
  <c r="L5504" i="2" s="1"/>
  <c r="D5504" i="2"/>
  <c r="E5504" i="2"/>
  <c r="F5504" i="2"/>
  <c r="G5504" i="2"/>
  <c r="A5505" i="2"/>
  <c r="B5505" i="2"/>
  <c r="C5505" i="2"/>
  <c r="D5505" i="2"/>
  <c r="E5505" i="2"/>
  <c r="F5505" i="2"/>
  <c r="G5505" i="2"/>
  <c r="A5506" i="2"/>
  <c r="B5506" i="2"/>
  <c r="C5506" i="2"/>
  <c r="L5506" i="2" s="1"/>
  <c r="D5506" i="2"/>
  <c r="E5506" i="2"/>
  <c r="F5506" i="2"/>
  <c r="G5506" i="2"/>
  <c r="A5507" i="2"/>
  <c r="B5507" i="2"/>
  <c r="C5507" i="2"/>
  <c r="D5507" i="2"/>
  <c r="E5507" i="2"/>
  <c r="F5507" i="2"/>
  <c r="G5507" i="2"/>
  <c r="A5508" i="2"/>
  <c r="B5508" i="2"/>
  <c r="C5508" i="2"/>
  <c r="D5508" i="2"/>
  <c r="E5508" i="2"/>
  <c r="F5508" i="2"/>
  <c r="G5508" i="2"/>
  <c r="A5509" i="2"/>
  <c r="B5509" i="2"/>
  <c r="C5509" i="2"/>
  <c r="D5509" i="2"/>
  <c r="E5509" i="2"/>
  <c r="F5509" i="2"/>
  <c r="G5509" i="2"/>
  <c r="A5510" i="2"/>
  <c r="B5510" i="2"/>
  <c r="C5510" i="2"/>
  <c r="L5510" i="2" s="1"/>
  <c r="D5510" i="2"/>
  <c r="E5510" i="2"/>
  <c r="F5510" i="2"/>
  <c r="G5510" i="2"/>
  <c r="A5511" i="2"/>
  <c r="B5511" i="2"/>
  <c r="C5511" i="2"/>
  <c r="L5511" i="2" s="1"/>
  <c r="D5511" i="2"/>
  <c r="E5511" i="2"/>
  <c r="F5511" i="2"/>
  <c r="G5511" i="2"/>
  <c r="A5512" i="2"/>
  <c r="B5512" i="2"/>
  <c r="C5512" i="2"/>
  <c r="L5512" i="2" s="1"/>
  <c r="D5512" i="2"/>
  <c r="E5512" i="2"/>
  <c r="F5512" i="2"/>
  <c r="G5512" i="2"/>
  <c r="A5513" i="2"/>
  <c r="B5513" i="2"/>
  <c r="C5513" i="2"/>
  <c r="D5513" i="2"/>
  <c r="E5513" i="2"/>
  <c r="F5513" i="2"/>
  <c r="G5513" i="2"/>
  <c r="A5514" i="2"/>
  <c r="B5514" i="2"/>
  <c r="C5514" i="2"/>
  <c r="L5514" i="2" s="1"/>
  <c r="D5514" i="2"/>
  <c r="E5514" i="2"/>
  <c r="F5514" i="2"/>
  <c r="G5514" i="2"/>
  <c r="A5515" i="2"/>
  <c r="B5515" i="2"/>
  <c r="J5515" i="2" s="1"/>
  <c r="C5515" i="2"/>
  <c r="D5515" i="2"/>
  <c r="E5515" i="2"/>
  <c r="F5515" i="2"/>
  <c r="G5515" i="2"/>
  <c r="A5516" i="2"/>
  <c r="B5516" i="2"/>
  <c r="C5516" i="2"/>
  <c r="D5516" i="2"/>
  <c r="E5516" i="2"/>
  <c r="F5516" i="2"/>
  <c r="G5516" i="2"/>
  <c r="A5517" i="2"/>
  <c r="B5517" i="2"/>
  <c r="C5517" i="2"/>
  <c r="D5517" i="2"/>
  <c r="E5517" i="2"/>
  <c r="F5517" i="2"/>
  <c r="G5517" i="2"/>
  <c r="A5518" i="2"/>
  <c r="B5518" i="2"/>
  <c r="C5518" i="2"/>
  <c r="L5518" i="2" s="1"/>
  <c r="D5518" i="2"/>
  <c r="E5518" i="2"/>
  <c r="F5518" i="2"/>
  <c r="G5518" i="2"/>
  <c r="A5519" i="2"/>
  <c r="B5519" i="2"/>
  <c r="C5519" i="2"/>
  <c r="L5519" i="2" s="1"/>
  <c r="D5519" i="2"/>
  <c r="E5519" i="2"/>
  <c r="F5519" i="2"/>
  <c r="G5519" i="2"/>
  <c r="A5520" i="2"/>
  <c r="B5520" i="2"/>
  <c r="C5520" i="2"/>
  <c r="L5520" i="2" s="1"/>
  <c r="D5520" i="2"/>
  <c r="E5520" i="2"/>
  <c r="F5520" i="2"/>
  <c r="G5520" i="2"/>
  <c r="A5521" i="2"/>
  <c r="B5521" i="2"/>
  <c r="C5521" i="2"/>
  <c r="D5521" i="2"/>
  <c r="E5521" i="2"/>
  <c r="F5521" i="2"/>
  <c r="G5521" i="2"/>
  <c r="A5522" i="2"/>
  <c r="B5522" i="2"/>
  <c r="C5522" i="2"/>
  <c r="L5522" i="2" s="1"/>
  <c r="D5522" i="2"/>
  <c r="E5522" i="2"/>
  <c r="F5522" i="2"/>
  <c r="G5522" i="2"/>
  <c r="A5523" i="2"/>
  <c r="B5523" i="2"/>
  <c r="H5523" i="2" s="1" a="1"/>
  <c r="H5523" i="2" s="1"/>
  <c r="C5523" i="2"/>
  <c r="D5523" i="2"/>
  <c r="E5523" i="2"/>
  <c r="F5523" i="2"/>
  <c r="G5523" i="2"/>
  <c r="A5524" i="2"/>
  <c r="B5524" i="2"/>
  <c r="C5524" i="2"/>
  <c r="D5524" i="2"/>
  <c r="E5524" i="2"/>
  <c r="F5524" i="2"/>
  <c r="G5524" i="2"/>
  <c r="A5525" i="2"/>
  <c r="B5525" i="2"/>
  <c r="C5525" i="2"/>
  <c r="D5525" i="2"/>
  <c r="E5525" i="2"/>
  <c r="F5525" i="2"/>
  <c r="G5525" i="2"/>
  <c r="A5526" i="2"/>
  <c r="B5526" i="2"/>
  <c r="C5526" i="2"/>
  <c r="L5526" i="2" s="1"/>
  <c r="D5526" i="2"/>
  <c r="E5526" i="2"/>
  <c r="F5526" i="2"/>
  <c r="G5526" i="2"/>
  <c r="A5527" i="2"/>
  <c r="B5527" i="2"/>
  <c r="C5527" i="2"/>
  <c r="L5527" i="2" s="1"/>
  <c r="D5527" i="2"/>
  <c r="E5527" i="2"/>
  <c r="F5527" i="2"/>
  <c r="G5527" i="2"/>
  <c r="A5528" i="2"/>
  <c r="B5528" i="2"/>
  <c r="J5528" i="2" s="1"/>
  <c r="C5528" i="2"/>
  <c r="L5528" i="2" s="1"/>
  <c r="D5528" i="2"/>
  <c r="E5528" i="2"/>
  <c r="F5528" i="2"/>
  <c r="G5528" i="2"/>
  <c r="A5529" i="2"/>
  <c r="B5529" i="2"/>
  <c r="C5529" i="2"/>
  <c r="D5529" i="2"/>
  <c r="E5529" i="2"/>
  <c r="F5529" i="2"/>
  <c r="G5529" i="2"/>
  <c r="A5530" i="2"/>
  <c r="B5530" i="2"/>
  <c r="C5530" i="2"/>
  <c r="L5530" i="2" s="1"/>
  <c r="D5530" i="2"/>
  <c r="E5530" i="2"/>
  <c r="F5530" i="2"/>
  <c r="G5530" i="2"/>
  <c r="A5531" i="2"/>
  <c r="B5531" i="2"/>
  <c r="C5531" i="2"/>
  <c r="D5531" i="2"/>
  <c r="E5531" i="2"/>
  <c r="F5531" i="2"/>
  <c r="G5531" i="2"/>
  <c r="A5532" i="2"/>
  <c r="B5532" i="2"/>
  <c r="J5532" i="2" s="1"/>
  <c r="C5532" i="2"/>
  <c r="D5532" i="2"/>
  <c r="E5532" i="2"/>
  <c r="F5532" i="2"/>
  <c r="G5532" i="2"/>
  <c r="A5533" i="2"/>
  <c r="B5533" i="2"/>
  <c r="C5533" i="2"/>
  <c r="D5533" i="2"/>
  <c r="E5533" i="2"/>
  <c r="F5533" i="2"/>
  <c r="G5533" i="2"/>
  <c r="A5534" i="2"/>
  <c r="B5534" i="2"/>
  <c r="C5534" i="2"/>
  <c r="L5534" i="2" s="1"/>
  <c r="D5534" i="2"/>
  <c r="E5534" i="2"/>
  <c r="F5534" i="2"/>
  <c r="G5534" i="2"/>
  <c r="A5535" i="2"/>
  <c r="B5535" i="2"/>
  <c r="C5535" i="2"/>
  <c r="L5535" i="2" s="1"/>
  <c r="D5535" i="2"/>
  <c r="E5535" i="2"/>
  <c r="F5535" i="2"/>
  <c r="G5535" i="2"/>
  <c r="A5536" i="2"/>
  <c r="B5536" i="2"/>
  <c r="C5536" i="2"/>
  <c r="L5536" i="2" s="1"/>
  <c r="D5536" i="2"/>
  <c r="E5536" i="2"/>
  <c r="F5536" i="2"/>
  <c r="G5536" i="2"/>
  <c r="A5537" i="2"/>
  <c r="B5537" i="2"/>
  <c r="C5537" i="2"/>
  <c r="D5537" i="2"/>
  <c r="E5537" i="2"/>
  <c r="F5537" i="2"/>
  <c r="G5537" i="2"/>
  <c r="A5538" i="2"/>
  <c r="B5538" i="2"/>
  <c r="C5538" i="2"/>
  <c r="L5538" i="2" s="1"/>
  <c r="D5538" i="2"/>
  <c r="E5538" i="2"/>
  <c r="F5538" i="2"/>
  <c r="G5538" i="2"/>
  <c r="A5539" i="2"/>
  <c r="B5539" i="2"/>
  <c r="J5539" i="2" s="1"/>
  <c r="C5539" i="2"/>
  <c r="D5539" i="2"/>
  <c r="E5539" i="2"/>
  <c r="F5539" i="2"/>
  <c r="G5539" i="2"/>
  <c r="A5540" i="2"/>
  <c r="B5540" i="2"/>
  <c r="C5540" i="2"/>
  <c r="D5540" i="2"/>
  <c r="E5540" i="2"/>
  <c r="F5540" i="2"/>
  <c r="G5540" i="2"/>
  <c r="A5541" i="2"/>
  <c r="B5541" i="2"/>
  <c r="C5541" i="2"/>
  <c r="D5541" i="2"/>
  <c r="E5541" i="2"/>
  <c r="F5541" i="2"/>
  <c r="G5541" i="2"/>
  <c r="A5542" i="2"/>
  <c r="B5542" i="2"/>
  <c r="C5542" i="2"/>
  <c r="L5542" i="2" s="1"/>
  <c r="D5542" i="2"/>
  <c r="E5542" i="2"/>
  <c r="F5542" i="2"/>
  <c r="G5542" i="2"/>
  <c r="A5543" i="2"/>
  <c r="B5543" i="2"/>
  <c r="C5543" i="2"/>
  <c r="L5543" i="2" s="1"/>
  <c r="D5543" i="2"/>
  <c r="E5543" i="2"/>
  <c r="F5543" i="2"/>
  <c r="G5543" i="2"/>
  <c r="A5544" i="2"/>
  <c r="B5544" i="2"/>
  <c r="C5544" i="2"/>
  <c r="L5544" i="2" s="1"/>
  <c r="D5544" i="2"/>
  <c r="E5544" i="2"/>
  <c r="F5544" i="2"/>
  <c r="G5544" i="2"/>
  <c r="A5545" i="2"/>
  <c r="B5545" i="2"/>
  <c r="C5545" i="2"/>
  <c r="D5545" i="2"/>
  <c r="E5545" i="2"/>
  <c r="F5545" i="2"/>
  <c r="G5545" i="2"/>
  <c r="A5546" i="2"/>
  <c r="B5546" i="2"/>
  <c r="J5546" i="2" s="1"/>
  <c r="C5546" i="2"/>
  <c r="L5546" i="2" s="1"/>
  <c r="D5546" i="2"/>
  <c r="E5546" i="2"/>
  <c r="F5546" i="2"/>
  <c r="G5546" i="2"/>
  <c r="A5547" i="2"/>
  <c r="B5547" i="2"/>
  <c r="C5547" i="2"/>
  <c r="D5547" i="2"/>
  <c r="E5547" i="2"/>
  <c r="F5547" i="2"/>
  <c r="G5547" i="2"/>
  <c r="A5548" i="2"/>
  <c r="B5548" i="2"/>
  <c r="C5548" i="2"/>
  <c r="D5548" i="2"/>
  <c r="E5548" i="2"/>
  <c r="F5548" i="2"/>
  <c r="G5548" i="2"/>
  <c r="A5549" i="2"/>
  <c r="B5549" i="2"/>
  <c r="C5549" i="2"/>
  <c r="D5549" i="2"/>
  <c r="E5549" i="2"/>
  <c r="F5549" i="2"/>
  <c r="G5549" i="2"/>
  <c r="A5550" i="2"/>
  <c r="B5550" i="2"/>
  <c r="J5550" i="2" s="1"/>
  <c r="C5550" i="2"/>
  <c r="L5550" i="2" s="1"/>
  <c r="D5550" i="2"/>
  <c r="E5550" i="2"/>
  <c r="F5550" i="2"/>
  <c r="G5550" i="2"/>
  <c r="A5551" i="2"/>
  <c r="B5551" i="2"/>
  <c r="C5551" i="2"/>
  <c r="L5551" i="2" s="1"/>
  <c r="D5551" i="2"/>
  <c r="E5551" i="2"/>
  <c r="F5551" i="2"/>
  <c r="G5551" i="2"/>
  <c r="A5552" i="2"/>
  <c r="B5552" i="2"/>
  <c r="C5552" i="2"/>
  <c r="L5552" i="2" s="1"/>
  <c r="D5552" i="2"/>
  <c r="E5552" i="2"/>
  <c r="F5552" i="2"/>
  <c r="G5552" i="2"/>
  <c r="A5553" i="2"/>
  <c r="B5553" i="2"/>
  <c r="C5553" i="2"/>
  <c r="D5553" i="2"/>
  <c r="E5553" i="2"/>
  <c r="F5553" i="2"/>
  <c r="G5553" i="2"/>
  <c r="A5554" i="2"/>
  <c r="B5554" i="2"/>
  <c r="C5554" i="2"/>
  <c r="L5554" i="2" s="1"/>
  <c r="D5554" i="2"/>
  <c r="E5554" i="2"/>
  <c r="F5554" i="2"/>
  <c r="G5554" i="2"/>
  <c r="A5555" i="2"/>
  <c r="B5555" i="2"/>
  <c r="C5555" i="2"/>
  <c r="D5555" i="2"/>
  <c r="E5555" i="2"/>
  <c r="F5555" i="2"/>
  <c r="G5555" i="2"/>
  <c r="A5556" i="2"/>
  <c r="B5556" i="2"/>
  <c r="C5556" i="2"/>
  <c r="D5556" i="2"/>
  <c r="E5556" i="2"/>
  <c r="F5556" i="2"/>
  <c r="G5556" i="2"/>
  <c r="A5557" i="2"/>
  <c r="B5557" i="2"/>
  <c r="C5557" i="2"/>
  <c r="D5557" i="2"/>
  <c r="E5557" i="2"/>
  <c r="F5557" i="2"/>
  <c r="G5557" i="2"/>
  <c r="A5558" i="2"/>
  <c r="B5558" i="2"/>
  <c r="C5558" i="2"/>
  <c r="L5558" i="2" s="1"/>
  <c r="D5558" i="2"/>
  <c r="E5558" i="2"/>
  <c r="F5558" i="2"/>
  <c r="G5558" i="2"/>
  <c r="A5559" i="2"/>
  <c r="B5559" i="2"/>
  <c r="C5559" i="2"/>
  <c r="L5559" i="2" s="1"/>
  <c r="D5559" i="2"/>
  <c r="E5559" i="2"/>
  <c r="F5559" i="2"/>
  <c r="G5559" i="2"/>
  <c r="A5560" i="2"/>
  <c r="B5560" i="2"/>
  <c r="C5560" i="2"/>
  <c r="L5560" i="2" s="1"/>
  <c r="D5560" i="2"/>
  <c r="E5560" i="2"/>
  <c r="F5560" i="2"/>
  <c r="G5560" i="2"/>
  <c r="A5561" i="2"/>
  <c r="B5561" i="2"/>
  <c r="C5561" i="2"/>
  <c r="D5561" i="2"/>
  <c r="E5561" i="2"/>
  <c r="F5561" i="2"/>
  <c r="G5561" i="2"/>
  <c r="A5562" i="2"/>
  <c r="B5562" i="2"/>
  <c r="C5562" i="2"/>
  <c r="L5562" i="2" s="1"/>
  <c r="D5562" i="2"/>
  <c r="E5562" i="2"/>
  <c r="F5562" i="2"/>
  <c r="G5562" i="2"/>
  <c r="A5563" i="2"/>
  <c r="B5563" i="2"/>
  <c r="C5563" i="2"/>
  <c r="D5563" i="2"/>
  <c r="E5563" i="2"/>
  <c r="F5563" i="2"/>
  <c r="G5563" i="2"/>
  <c r="A5564" i="2"/>
  <c r="B5564" i="2"/>
  <c r="C5564" i="2"/>
  <c r="D5564" i="2"/>
  <c r="E5564" i="2"/>
  <c r="F5564" i="2"/>
  <c r="G5564" i="2"/>
  <c r="A5565" i="2"/>
  <c r="B5565" i="2"/>
  <c r="C5565" i="2"/>
  <c r="D5565" i="2"/>
  <c r="E5565" i="2"/>
  <c r="F5565" i="2"/>
  <c r="G5565" i="2"/>
  <c r="A5566" i="2"/>
  <c r="B5566" i="2"/>
  <c r="J5566" i="2" s="1"/>
  <c r="C5566" i="2"/>
  <c r="L5566" i="2" s="1"/>
  <c r="D5566" i="2"/>
  <c r="E5566" i="2"/>
  <c r="F5566" i="2"/>
  <c r="G5566" i="2"/>
  <c r="A5567" i="2"/>
  <c r="B5567" i="2"/>
  <c r="C5567" i="2"/>
  <c r="L5567" i="2" s="1"/>
  <c r="D5567" i="2"/>
  <c r="E5567" i="2"/>
  <c r="F5567" i="2"/>
  <c r="G5567" i="2"/>
  <c r="A5568" i="2"/>
  <c r="B5568" i="2"/>
  <c r="C5568" i="2"/>
  <c r="L5568" i="2" s="1"/>
  <c r="D5568" i="2"/>
  <c r="E5568" i="2"/>
  <c r="F5568" i="2"/>
  <c r="G5568" i="2"/>
  <c r="A5569" i="2"/>
  <c r="B5569" i="2"/>
  <c r="C5569" i="2"/>
  <c r="D5569" i="2"/>
  <c r="E5569" i="2"/>
  <c r="F5569" i="2"/>
  <c r="G5569" i="2"/>
  <c r="A5570" i="2"/>
  <c r="B5570" i="2"/>
  <c r="C5570" i="2"/>
  <c r="L5570" i="2" s="1"/>
  <c r="D5570" i="2"/>
  <c r="E5570" i="2"/>
  <c r="F5570" i="2"/>
  <c r="G5570" i="2"/>
  <c r="A5571" i="2"/>
  <c r="B5571" i="2"/>
  <c r="C5571" i="2"/>
  <c r="D5571" i="2"/>
  <c r="E5571" i="2"/>
  <c r="F5571" i="2"/>
  <c r="G5571" i="2"/>
  <c r="A5572" i="2"/>
  <c r="B5572" i="2"/>
  <c r="C5572" i="2"/>
  <c r="D5572" i="2"/>
  <c r="E5572" i="2"/>
  <c r="F5572" i="2"/>
  <c r="G5572" i="2"/>
  <c r="A5573" i="2"/>
  <c r="B5573" i="2"/>
  <c r="C5573" i="2"/>
  <c r="D5573" i="2"/>
  <c r="E5573" i="2"/>
  <c r="F5573" i="2"/>
  <c r="G5573" i="2"/>
  <c r="A5574" i="2"/>
  <c r="B5574" i="2"/>
  <c r="J5574" i="2" s="1"/>
  <c r="C5574" i="2"/>
  <c r="L5574" i="2" s="1"/>
  <c r="D5574" i="2"/>
  <c r="E5574" i="2"/>
  <c r="F5574" i="2"/>
  <c r="G5574" i="2"/>
  <c r="A5575" i="2"/>
  <c r="B5575" i="2"/>
  <c r="C5575" i="2"/>
  <c r="L5575" i="2" s="1"/>
  <c r="D5575" i="2"/>
  <c r="E5575" i="2"/>
  <c r="F5575" i="2"/>
  <c r="G5575" i="2"/>
  <c r="A5576" i="2"/>
  <c r="B5576" i="2"/>
  <c r="C5576" i="2"/>
  <c r="L5576" i="2" s="1"/>
  <c r="D5576" i="2"/>
  <c r="E5576" i="2"/>
  <c r="F5576" i="2"/>
  <c r="G5576" i="2"/>
  <c r="A5577" i="2"/>
  <c r="B5577" i="2"/>
  <c r="C5577" i="2"/>
  <c r="D5577" i="2"/>
  <c r="E5577" i="2"/>
  <c r="F5577" i="2"/>
  <c r="G5577" i="2"/>
  <c r="A5578" i="2"/>
  <c r="B5578" i="2"/>
  <c r="J5578" i="2" s="1"/>
  <c r="C5578" i="2"/>
  <c r="L5578" i="2" s="1"/>
  <c r="D5578" i="2"/>
  <c r="E5578" i="2"/>
  <c r="F5578" i="2"/>
  <c r="G5578" i="2"/>
  <c r="A5579" i="2"/>
  <c r="B5579" i="2"/>
  <c r="C5579" i="2"/>
  <c r="D5579" i="2"/>
  <c r="E5579" i="2"/>
  <c r="F5579" i="2"/>
  <c r="G5579" i="2"/>
  <c r="A5580" i="2"/>
  <c r="B5580" i="2"/>
  <c r="C5580" i="2"/>
  <c r="D5580" i="2"/>
  <c r="E5580" i="2"/>
  <c r="F5580" i="2"/>
  <c r="G5580" i="2"/>
  <c r="A5581" i="2"/>
  <c r="B5581" i="2"/>
  <c r="C5581" i="2"/>
  <c r="D5581" i="2"/>
  <c r="E5581" i="2"/>
  <c r="F5581" i="2"/>
  <c r="G5581" i="2"/>
  <c r="A5582" i="2"/>
  <c r="B5582" i="2"/>
  <c r="J5582" i="2" s="1"/>
  <c r="C5582" i="2"/>
  <c r="L5582" i="2" s="1"/>
  <c r="D5582" i="2"/>
  <c r="E5582" i="2"/>
  <c r="F5582" i="2"/>
  <c r="G5582" i="2"/>
  <c r="A5583" i="2"/>
  <c r="B5583" i="2"/>
  <c r="C5583" i="2"/>
  <c r="L5583" i="2" s="1"/>
  <c r="D5583" i="2"/>
  <c r="E5583" i="2"/>
  <c r="F5583" i="2"/>
  <c r="G5583" i="2"/>
  <c r="A5584" i="2"/>
  <c r="B5584" i="2"/>
  <c r="C5584" i="2"/>
  <c r="L5584" i="2" s="1"/>
  <c r="D5584" i="2"/>
  <c r="E5584" i="2"/>
  <c r="F5584" i="2"/>
  <c r="G5584" i="2"/>
  <c r="A5585" i="2"/>
  <c r="B5585" i="2"/>
  <c r="C5585" i="2"/>
  <c r="D5585" i="2"/>
  <c r="E5585" i="2"/>
  <c r="F5585" i="2"/>
  <c r="G5585" i="2"/>
  <c r="A5586" i="2"/>
  <c r="B5586" i="2"/>
  <c r="C5586" i="2"/>
  <c r="L5586" i="2" s="1"/>
  <c r="D5586" i="2"/>
  <c r="E5586" i="2"/>
  <c r="F5586" i="2"/>
  <c r="G5586" i="2"/>
  <c r="A5587" i="2"/>
  <c r="B5587" i="2"/>
  <c r="J5587" i="2" s="1"/>
  <c r="C5587" i="2"/>
  <c r="D5587" i="2"/>
  <c r="E5587" i="2"/>
  <c r="F5587" i="2"/>
  <c r="G5587" i="2"/>
  <c r="A5588" i="2"/>
  <c r="B5588" i="2"/>
  <c r="C5588" i="2"/>
  <c r="D5588" i="2"/>
  <c r="E5588" i="2"/>
  <c r="F5588" i="2"/>
  <c r="G5588" i="2"/>
  <c r="A5589" i="2"/>
  <c r="B5589" i="2"/>
  <c r="C5589" i="2"/>
  <c r="D5589" i="2"/>
  <c r="E5589" i="2"/>
  <c r="F5589" i="2"/>
  <c r="G5589" i="2"/>
  <c r="A5590" i="2"/>
  <c r="B5590" i="2"/>
  <c r="J5590" i="2" s="1"/>
  <c r="C5590" i="2"/>
  <c r="L5590" i="2" s="1"/>
  <c r="D5590" i="2"/>
  <c r="E5590" i="2"/>
  <c r="F5590" i="2"/>
  <c r="G5590" i="2"/>
  <c r="A5591" i="2"/>
  <c r="B5591" i="2"/>
  <c r="J5591" i="2" s="1"/>
  <c r="C5591" i="2"/>
  <c r="L5591" i="2" s="1"/>
  <c r="D5591" i="2"/>
  <c r="E5591" i="2"/>
  <c r="F5591" i="2"/>
  <c r="G5591" i="2"/>
  <c r="A5592" i="2"/>
  <c r="B5592" i="2"/>
  <c r="C5592" i="2"/>
  <c r="L5592" i="2" s="1"/>
  <c r="D5592" i="2"/>
  <c r="E5592" i="2"/>
  <c r="F5592" i="2"/>
  <c r="G5592" i="2"/>
  <c r="A5593" i="2"/>
  <c r="B5593" i="2"/>
  <c r="C5593" i="2"/>
  <c r="D5593" i="2"/>
  <c r="E5593" i="2"/>
  <c r="F5593" i="2"/>
  <c r="G5593" i="2"/>
  <c r="A5594" i="2"/>
  <c r="B5594" i="2"/>
  <c r="C5594" i="2"/>
  <c r="L5594" i="2" s="1"/>
  <c r="D5594" i="2"/>
  <c r="E5594" i="2"/>
  <c r="F5594" i="2"/>
  <c r="G5594" i="2"/>
  <c r="A5595" i="2"/>
  <c r="B5595" i="2"/>
  <c r="C5595" i="2"/>
  <c r="D5595" i="2"/>
  <c r="E5595" i="2"/>
  <c r="F5595" i="2"/>
  <c r="G5595" i="2"/>
  <c r="A5596" i="2"/>
  <c r="B5596" i="2"/>
  <c r="C5596" i="2"/>
  <c r="D5596" i="2"/>
  <c r="E5596" i="2"/>
  <c r="F5596" i="2"/>
  <c r="G5596" i="2"/>
  <c r="A5597" i="2"/>
  <c r="B5597" i="2"/>
  <c r="C5597" i="2"/>
  <c r="D5597" i="2"/>
  <c r="E5597" i="2"/>
  <c r="F5597" i="2"/>
  <c r="G5597" i="2"/>
  <c r="A5598" i="2"/>
  <c r="B5598" i="2"/>
  <c r="C5598" i="2"/>
  <c r="L5598" i="2" s="1"/>
  <c r="D5598" i="2"/>
  <c r="E5598" i="2"/>
  <c r="F5598" i="2"/>
  <c r="G5598" i="2"/>
  <c r="A5599" i="2"/>
  <c r="B5599" i="2"/>
  <c r="C5599" i="2"/>
  <c r="L5599" i="2" s="1"/>
  <c r="D5599" i="2"/>
  <c r="E5599" i="2"/>
  <c r="F5599" i="2"/>
  <c r="G5599" i="2"/>
  <c r="A5600" i="2"/>
  <c r="B5600" i="2"/>
  <c r="C5600" i="2"/>
  <c r="L5600" i="2" s="1"/>
  <c r="D5600" i="2"/>
  <c r="E5600" i="2"/>
  <c r="F5600" i="2"/>
  <c r="G5600" i="2"/>
  <c r="A5601" i="2"/>
  <c r="B5601" i="2"/>
  <c r="C5601" i="2"/>
  <c r="D5601" i="2"/>
  <c r="E5601" i="2"/>
  <c r="F5601" i="2"/>
  <c r="G5601" i="2"/>
  <c r="A5602" i="2"/>
  <c r="B5602" i="2"/>
  <c r="C5602" i="2"/>
  <c r="L5602" i="2" s="1"/>
  <c r="D5602" i="2"/>
  <c r="E5602" i="2"/>
  <c r="F5602" i="2"/>
  <c r="G5602" i="2"/>
  <c r="A5603" i="2"/>
  <c r="B5603" i="2"/>
  <c r="C5603" i="2"/>
  <c r="D5603" i="2"/>
  <c r="E5603" i="2"/>
  <c r="F5603" i="2"/>
  <c r="G5603" i="2"/>
  <c r="A5604" i="2"/>
  <c r="B5604" i="2"/>
  <c r="C5604" i="2"/>
  <c r="D5604" i="2"/>
  <c r="E5604" i="2"/>
  <c r="F5604" i="2"/>
  <c r="G5604" i="2"/>
  <c r="A5605" i="2"/>
  <c r="B5605" i="2"/>
  <c r="C5605" i="2"/>
  <c r="D5605" i="2"/>
  <c r="E5605" i="2"/>
  <c r="F5605" i="2"/>
  <c r="G5605" i="2"/>
  <c r="A5606" i="2"/>
  <c r="B5606" i="2"/>
  <c r="C5606" i="2"/>
  <c r="L5606" i="2" s="1"/>
  <c r="D5606" i="2"/>
  <c r="E5606" i="2"/>
  <c r="F5606" i="2"/>
  <c r="G5606" i="2"/>
  <c r="A5607" i="2"/>
  <c r="B5607" i="2"/>
  <c r="C5607" i="2"/>
  <c r="L5607" i="2" s="1"/>
  <c r="D5607" i="2"/>
  <c r="E5607" i="2"/>
  <c r="F5607" i="2"/>
  <c r="G5607" i="2"/>
  <c r="A5608" i="2"/>
  <c r="B5608" i="2"/>
  <c r="J5608" i="2" s="1"/>
  <c r="C5608" i="2"/>
  <c r="L5608" i="2" s="1"/>
  <c r="D5608" i="2"/>
  <c r="E5608" i="2"/>
  <c r="F5608" i="2"/>
  <c r="G5608" i="2"/>
  <c r="A5609" i="2"/>
  <c r="B5609" i="2"/>
  <c r="C5609" i="2"/>
  <c r="D5609" i="2"/>
  <c r="E5609" i="2"/>
  <c r="F5609" i="2"/>
  <c r="G5609" i="2"/>
  <c r="A5610" i="2"/>
  <c r="B5610" i="2"/>
  <c r="C5610" i="2"/>
  <c r="L5610" i="2" s="1"/>
  <c r="D5610" i="2"/>
  <c r="E5610" i="2"/>
  <c r="F5610" i="2"/>
  <c r="G5610" i="2"/>
  <c r="A5611" i="2"/>
  <c r="B5611" i="2"/>
  <c r="J5611" i="2" s="1"/>
  <c r="C5611" i="2"/>
  <c r="D5611" i="2"/>
  <c r="E5611" i="2"/>
  <c r="F5611" i="2"/>
  <c r="G5611" i="2"/>
  <c r="A5612" i="2"/>
  <c r="B5612" i="2"/>
  <c r="C5612" i="2"/>
  <c r="D5612" i="2"/>
  <c r="E5612" i="2"/>
  <c r="F5612" i="2"/>
  <c r="G5612" i="2"/>
  <c r="A5613" i="2"/>
  <c r="B5613" i="2"/>
  <c r="C5613" i="2"/>
  <c r="D5613" i="2"/>
  <c r="E5613" i="2"/>
  <c r="F5613" i="2"/>
  <c r="G5613" i="2"/>
  <c r="A5614" i="2"/>
  <c r="B5614" i="2"/>
  <c r="C5614" i="2"/>
  <c r="L5614" i="2" s="1"/>
  <c r="D5614" i="2"/>
  <c r="E5614" i="2"/>
  <c r="F5614" i="2"/>
  <c r="G5614" i="2"/>
  <c r="A5615" i="2"/>
  <c r="B5615" i="2"/>
  <c r="C5615" i="2"/>
  <c r="L5615" i="2" s="1"/>
  <c r="D5615" i="2"/>
  <c r="E5615" i="2"/>
  <c r="F5615" i="2"/>
  <c r="G5615" i="2"/>
  <c r="A5616" i="2"/>
  <c r="B5616" i="2"/>
  <c r="C5616" i="2"/>
  <c r="L5616" i="2" s="1"/>
  <c r="D5616" i="2"/>
  <c r="E5616" i="2"/>
  <c r="F5616" i="2"/>
  <c r="G5616" i="2"/>
  <c r="A5617" i="2"/>
  <c r="B5617" i="2"/>
  <c r="C5617" i="2"/>
  <c r="D5617" i="2"/>
  <c r="E5617" i="2"/>
  <c r="F5617" i="2"/>
  <c r="G5617" i="2"/>
  <c r="A5618" i="2"/>
  <c r="B5618" i="2"/>
  <c r="J5618" i="2" s="1"/>
  <c r="C5618" i="2"/>
  <c r="L5618" i="2" s="1"/>
  <c r="D5618" i="2"/>
  <c r="E5618" i="2"/>
  <c r="F5618" i="2"/>
  <c r="G5618" i="2"/>
  <c r="A5619" i="2"/>
  <c r="B5619" i="2"/>
  <c r="C5619" i="2"/>
  <c r="D5619" i="2"/>
  <c r="E5619" i="2"/>
  <c r="F5619" i="2"/>
  <c r="G5619" i="2"/>
  <c r="A5620" i="2"/>
  <c r="B5620" i="2"/>
  <c r="C5620" i="2"/>
  <c r="D5620" i="2"/>
  <c r="E5620" i="2"/>
  <c r="F5620" i="2"/>
  <c r="G5620" i="2"/>
  <c r="A5621" i="2"/>
  <c r="B5621" i="2"/>
  <c r="C5621" i="2"/>
  <c r="D5621" i="2"/>
  <c r="E5621" i="2"/>
  <c r="F5621" i="2"/>
  <c r="G5621" i="2"/>
  <c r="A5622" i="2"/>
  <c r="B5622" i="2"/>
  <c r="C5622" i="2"/>
  <c r="L5622" i="2" s="1"/>
  <c r="D5622" i="2"/>
  <c r="E5622" i="2"/>
  <c r="F5622" i="2"/>
  <c r="G5622" i="2"/>
  <c r="A5623" i="2"/>
  <c r="B5623" i="2"/>
  <c r="C5623" i="2"/>
  <c r="L5623" i="2" s="1"/>
  <c r="D5623" i="2"/>
  <c r="E5623" i="2"/>
  <c r="F5623" i="2"/>
  <c r="G5623" i="2"/>
  <c r="A5624" i="2"/>
  <c r="B5624" i="2"/>
  <c r="C5624" i="2"/>
  <c r="L5624" i="2" s="1"/>
  <c r="D5624" i="2"/>
  <c r="E5624" i="2"/>
  <c r="F5624" i="2"/>
  <c r="G5624" i="2"/>
  <c r="A5625" i="2"/>
  <c r="B5625" i="2"/>
  <c r="C5625" i="2"/>
  <c r="D5625" i="2"/>
  <c r="E5625" i="2"/>
  <c r="F5625" i="2"/>
  <c r="G5625" i="2"/>
  <c r="A5626" i="2"/>
  <c r="B5626" i="2"/>
  <c r="C5626" i="2"/>
  <c r="L5626" i="2" s="1"/>
  <c r="D5626" i="2"/>
  <c r="E5626" i="2"/>
  <c r="F5626" i="2"/>
  <c r="G5626" i="2"/>
  <c r="A5627" i="2"/>
  <c r="B5627" i="2"/>
  <c r="C5627" i="2"/>
  <c r="D5627" i="2"/>
  <c r="E5627" i="2"/>
  <c r="F5627" i="2"/>
  <c r="G5627" i="2"/>
  <c r="A5628" i="2"/>
  <c r="B5628" i="2"/>
  <c r="C5628" i="2"/>
  <c r="D5628" i="2"/>
  <c r="E5628" i="2"/>
  <c r="F5628" i="2"/>
  <c r="G5628" i="2"/>
  <c r="A5629" i="2"/>
  <c r="B5629" i="2"/>
  <c r="C5629" i="2"/>
  <c r="D5629" i="2"/>
  <c r="E5629" i="2"/>
  <c r="F5629" i="2"/>
  <c r="G5629" i="2"/>
  <c r="A5630" i="2"/>
  <c r="B5630" i="2"/>
  <c r="C5630" i="2"/>
  <c r="L5630" i="2" s="1"/>
  <c r="D5630" i="2"/>
  <c r="E5630" i="2"/>
  <c r="F5630" i="2"/>
  <c r="G5630" i="2"/>
  <c r="A5631" i="2"/>
  <c r="B5631" i="2"/>
  <c r="C5631" i="2"/>
  <c r="L5631" i="2" s="1"/>
  <c r="D5631" i="2"/>
  <c r="E5631" i="2"/>
  <c r="F5631" i="2"/>
  <c r="G5631" i="2"/>
  <c r="A5632" i="2"/>
  <c r="B5632" i="2"/>
  <c r="C5632" i="2"/>
  <c r="L5632" i="2" s="1"/>
  <c r="D5632" i="2"/>
  <c r="E5632" i="2"/>
  <c r="F5632" i="2"/>
  <c r="G5632" i="2"/>
  <c r="A5633" i="2"/>
  <c r="B5633" i="2"/>
  <c r="C5633" i="2"/>
  <c r="D5633" i="2"/>
  <c r="E5633" i="2"/>
  <c r="F5633" i="2"/>
  <c r="G5633" i="2"/>
  <c r="A5634" i="2"/>
  <c r="B5634" i="2"/>
  <c r="C5634" i="2"/>
  <c r="L5634" i="2" s="1"/>
  <c r="D5634" i="2"/>
  <c r="E5634" i="2"/>
  <c r="F5634" i="2"/>
  <c r="G5634" i="2"/>
  <c r="A5635" i="2"/>
  <c r="B5635" i="2"/>
  <c r="C5635" i="2"/>
  <c r="D5635" i="2"/>
  <c r="E5635" i="2"/>
  <c r="F5635" i="2"/>
  <c r="G5635" i="2"/>
  <c r="A5636" i="2"/>
  <c r="B5636" i="2"/>
  <c r="C5636" i="2"/>
  <c r="D5636" i="2"/>
  <c r="E5636" i="2"/>
  <c r="F5636" i="2"/>
  <c r="G5636" i="2"/>
  <c r="A5637" i="2"/>
  <c r="B5637" i="2"/>
  <c r="J5637" i="2" s="1"/>
  <c r="C5637" i="2"/>
  <c r="D5637" i="2"/>
  <c r="E5637" i="2"/>
  <c r="F5637" i="2"/>
  <c r="G5637" i="2"/>
  <c r="A5638" i="2"/>
  <c r="B5638" i="2"/>
  <c r="C5638" i="2"/>
  <c r="L5638" i="2" s="1"/>
  <c r="D5638" i="2"/>
  <c r="E5638" i="2"/>
  <c r="F5638" i="2"/>
  <c r="G5638" i="2"/>
  <c r="A5639" i="2"/>
  <c r="B5639" i="2"/>
  <c r="C5639" i="2"/>
  <c r="L5639" i="2" s="1"/>
  <c r="D5639" i="2"/>
  <c r="E5639" i="2"/>
  <c r="F5639" i="2"/>
  <c r="G5639" i="2"/>
  <c r="A5640" i="2"/>
  <c r="B5640" i="2"/>
  <c r="C5640" i="2"/>
  <c r="L5640" i="2" s="1"/>
  <c r="D5640" i="2"/>
  <c r="E5640" i="2"/>
  <c r="F5640" i="2"/>
  <c r="G5640" i="2"/>
  <c r="A5641" i="2"/>
  <c r="B5641" i="2"/>
  <c r="C5641" i="2"/>
  <c r="D5641" i="2"/>
  <c r="E5641" i="2"/>
  <c r="F5641" i="2"/>
  <c r="G5641" i="2"/>
  <c r="A5642" i="2"/>
  <c r="B5642" i="2"/>
  <c r="H5642" i="2" s="1" a="1"/>
  <c r="H5642" i="2" s="1"/>
  <c r="C5642" i="2"/>
  <c r="L5642" i="2" s="1"/>
  <c r="D5642" i="2"/>
  <c r="E5642" i="2"/>
  <c r="F5642" i="2"/>
  <c r="G5642" i="2"/>
  <c r="A5643" i="2"/>
  <c r="B5643" i="2"/>
  <c r="C5643" i="2"/>
  <c r="D5643" i="2"/>
  <c r="E5643" i="2"/>
  <c r="F5643" i="2"/>
  <c r="G5643" i="2"/>
  <c r="A5644" i="2"/>
  <c r="B5644" i="2"/>
  <c r="C5644" i="2"/>
  <c r="D5644" i="2"/>
  <c r="E5644" i="2"/>
  <c r="F5644" i="2"/>
  <c r="G5644" i="2"/>
  <c r="A5645" i="2"/>
  <c r="B5645" i="2"/>
  <c r="C5645" i="2"/>
  <c r="D5645" i="2"/>
  <c r="E5645" i="2"/>
  <c r="F5645" i="2"/>
  <c r="G5645" i="2"/>
  <c r="A5646" i="2"/>
  <c r="B5646" i="2"/>
  <c r="J5646" i="2" s="1"/>
  <c r="C5646" i="2"/>
  <c r="L5646" i="2" s="1"/>
  <c r="D5646" i="2"/>
  <c r="E5646" i="2"/>
  <c r="F5646" i="2"/>
  <c r="G5646" i="2"/>
  <c r="A5647" i="2"/>
  <c r="B5647" i="2"/>
  <c r="J5647" i="2" s="1"/>
  <c r="C5647" i="2"/>
  <c r="L5647" i="2" s="1"/>
  <c r="D5647" i="2"/>
  <c r="E5647" i="2"/>
  <c r="F5647" i="2"/>
  <c r="G5647" i="2"/>
  <c r="A5648" i="2"/>
  <c r="B5648" i="2"/>
  <c r="C5648" i="2"/>
  <c r="L5648" i="2" s="1"/>
  <c r="D5648" i="2"/>
  <c r="E5648" i="2"/>
  <c r="F5648" i="2"/>
  <c r="G5648" i="2"/>
  <c r="A5649" i="2"/>
  <c r="B5649" i="2"/>
  <c r="C5649" i="2"/>
  <c r="D5649" i="2"/>
  <c r="E5649" i="2"/>
  <c r="F5649" i="2"/>
  <c r="G5649" i="2"/>
  <c r="A5650" i="2"/>
  <c r="B5650" i="2"/>
  <c r="C5650" i="2"/>
  <c r="L5650" i="2" s="1"/>
  <c r="D5650" i="2"/>
  <c r="E5650" i="2"/>
  <c r="F5650" i="2"/>
  <c r="G5650" i="2"/>
  <c r="A5651" i="2"/>
  <c r="B5651" i="2"/>
  <c r="J5651" i="2" s="1"/>
  <c r="C5651" i="2"/>
  <c r="D5651" i="2"/>
  <c r="E5651" i="2"/>
  <c r="F5651" i="2"/>
  <c r="G5651" i="2"/>
  <c r="A5652" i="2"/>
  <c r="B5652" i="2"/>
  <c r="C5652" i="2"/>
  <c r="D5652" i="2"/>
  <c r="E5652" i="2"/>
  <c r="F5652" i="2"/>
  <c r="G5652" i="2"/>
  <c r="A5653" i="2"/>
  <c r="B5653" i="2"/>
  <c r="J5653" i="2" s="1"/>
  <c r="C5653" i="2"/>
  <c r="D5653" i="2"/>
  <c r="E5653" i="2"/>
  <c r="F5653" i="2"/>
  <c r="G5653" i="2"/>
  <c r="A5654" i="2"/>
  <c r="B5654" i="2"/>
  <c r="C5654" i="2"/>
  <c r="L5654" i="2" s="1"/>
  <c r="D5654" i="2"/>
  <c r="E5654" i="2"/>
  <c r="F5654" i="2"/>
  <c r="G5654" i="2"/>
  <c r="A5655" i="2"/>
  <c r="B5655" i="2"/>
  <c r="C5655" i="2"/>
  <c r="L5655" i="2" s="1"/>
  <c r="D5655" i="2"/>
  <c r="E5655" i="2"/>
  <c r="F5655" i="2"/>
  <c r="G5655" i="2"/>
  <c r="A5656" i="2"/>
  <c r="B5656" i="2"/>
  <c r="C5656" i="2"/>
  <c r="L5656" i="2" s="1"/>
  <c r="D5656" i="2"/>
  <c r="E5656" i="2"/>
  <c r="F5656" i="2"/>
  <c r="G5656" i="2"/>
  <c r="A5657" i="2"/>
  <c r="B5657" i="2"/>
  <c r="C5657" i="2"/>
  <c r="D5657" i="2"/>
  <c r="E5657" i="2"/>
  <c r="F5657" i="2"/>
  <c r="G5657" i="2"/>
  <c r="A5658" i="2"/>
  <c r="B5658" i="2"/>
  <c r="C5658" i="2"/>
  <c r="L5658" i="2" s="1"/>
  <c r="D5658" i="2"/>
  <c r="E5658" i="2"/>
  <c r="F5658" i="2"/>
  <c r="G5658" i="2"/>
  <c r="A5659" i="2"/>
  <c r="B5659" i="2"/>
  <c r="C5659" i="2"/>
  <c r="D5659" i="2"/>
  <c r="E5659" i="2"/>
  <c r="F5659" i="2"/>
  <c r="G5659" i="2"/>
  <c r="A5660" i="2"/>
  <c r="B5660" i="2"/>
  <c r="C5660" i="2"/>
  <c r="D5660" i="2"/>
  <c r="E5660" i="2"/>
  <c r="F5660" i="2"/>
  <c r="G5660" i="2"/>
  <c r="A5661" i="2"/>
  <c r="B5661" i="2"/>
  <c r="C5661" i="2"/>
  <c r="D5661" i="2"/>
  <c r="E5661" i="2"/>
  <c r="F5661" i="2"/>
  <c r="G5661" i="2"/>
  <c r="A5662" i="2"/>
  <c r="B5662" i="2"/>
  <c r="J5662" i="2" s="1"/>
  <c r="C5662" i="2"/>
  <c r="L5662" i="2" s="1"/>
  <c r="D5662" i="2"/>
  <c r="E5662" i="2"/>
  <c r="F5662" i="2"/>
  <c r="G5662" i="2"/>
  <c r="A5663" i="2"/>
  <c r="B5663" i="2"/>
  <c r="C5663" i="2"/>
  <c r="L5663" i="2" s="1"/>
  <c r="D5663" i="2"/>
  <c r="E5663" i="2"/>
  <c r="F5663" i="2"/>
  <c r="G5663" i="2"/>
  <c r="A5664" i="2"/>
  <c r="B5664" i="2"/>
  <c r="C5664" i="2"/>
  <c r="L5664" i="2" s="1"/>
  <c r="D5664" i="2"/>
  <c r="E5664" i="2"/>
  <c r="F5664" i="2"/>
  <c r="G5664" i="2"/>
  <c r="A5665" i="2"/>
  <c r="B5665" i="2"/>
  <c r="J5665" i="2" s="1"/>
  <c r="C5665" i="2"/>
  <c r="D5665" i="2"/>
  <c r="E5665" i="2"/>
  <c r="F5665" i="2"/>
  <c r="G5665" i="2"/>
  <c r="A5666" i="2"/>
  <c r="B5666" i="2"/>
  <c r="C5666" i="2"/>
  <c r="L5666" i="2" s="1"/>
  <c r="D5666" i="2"/>
  <c r="E5666" i="2"/>
  <c r="F5666" i="2"/>
  <c r="G5666" i="2"/>
  <c r="A5667" i="2"/>
  <c r="B5667" i="2"/>
  <c r="C5667" i="2"/>
  <c r="D5667" i="2"/>
  <c r="E5667" i="2"/>
  <c r="F5667" i="2"/>
  <c r="G5667" i="2"/>
  <c r="A5668" i="2"/>
  <c r="B5668" i="2"/>
  <c r="C5668" i="2"/>
  <c r="D5668" i="2"/>
  <c r="E5668" i="2"/>
  <c r="F5668" i="2"/>
  <c r="G5668" i="2"/>
  <c r="A5669" i="2"/>
  <c r="B5669" i="2"/>
  <c r="C5669" i="2"/>
  <c r="D5669" i="2"/>
  <c r="E5669" i="2"/>
  <c r="F5669" i="2"/>
  <c r="G5669" i="2"/>
  <c r="A5670" i="2"/>
  <c r="B5670" i="2"/>
  <c r="C5670" i="2"/>
  <c r="L5670" i="2" s="1"/>
  <c r="D5670" i="2"/>
  <c r="E5670" i="2"/>
  <c r="F5670" i="2"/>
  <c r="G5670" i="2"/>
  <c r="A5671" i="2"/>
  <c r="B5671" i="2"/>
  <c r="C5671" i="2"/>
  <c r="L5671" i="2" s="1"/>
  <c r="D5671" i="2"/>
  <c r="E5671" i="2"/>
  <c r="F5671" i="2"/>
  <c r="G5671" i="2"/>
  <c r="A5672" i="2"/>
  <c r="B5672" i="2"/>
  <c r="C5672" i="2"/>
  <c r="L5672" i="2" s="1"/>
  <c r="D5672" i="2"/>
  <c r="E5672" i="2"/>
  <c r="F5672" i="2"/>
  <c r="G5672" i="2"/>
  <c r="A5673" i="2"/>
  <c r="B5673" i="2"/>
  <c r="C5673" i="2"/>
  <c r="D5673" i="2"/>
  <c r="E5673" i="2"/>
  <c r="F5673" i="2"/>
  <c r="G5673" i="2"/>
  <c r="A5674" i="2"/>
  <c r="B5674" i="2"/>
  <c r="C5674" i="2"/>
  <c r="L5674" i="2" s="1"/>
  <c r="D5674" i="2"/>
  <c r="E5674" i="2"/>
  <c r="F5674" i="2"/>
  <c r="G5674" i="2"/>
  <c r="A5675" i="2"/>
  <c r="B5675" i="2"/>
  <c r="C5675" i="2"/>
  <c r="D5675" i="2"/>
  <c r="E5675" i="2"/>
  <c r="F5675" i="2"/>
  <c r="G5675" i="2"/>
  <c r="A5676" i="2"/>
  <c r="B5676" i="2"/>
  <c r="C5676" i="2"/>
  <c r="D5676" i="2"/>
  <c r="E5676" i="2"/>
  <c r="F5676" i="2"/>
  <c r="G5676" i="2"/>
  <c r="A5677" i="2"/>
  <c r="B5677" i="2"/>
  <c r="C5677" i="2"/>
  <c r="D5677" i="2"/>
  <c r="E5677" i="2"/>
  <c r="F5677" i="2"/>
  <c r="G5677" i="2"/>
  <c r="A5678" i="2"/>
  <c r="B5678" i="2"/>
  <c r="C5678" i="2"/>
  <c r="L5678" i="2" s="1"/>
  <c r="D5678" i="2"/>
  <c r="E5678" i="2"/>
  <c r="F5678" i="2"/>
  <c r="G5678" i="2"/>
  <c r="A5679" i="2"/>
  <c r="B5679" i="2"/>
  <c r="C5679" i="2"/>
  <c r="L5679" i="2" s="1"/>
  <c r="D5679" i="2"/>
  <c r="E5679" i="2"/>
  <c r="F5679" i="2"/>
  <c r="G5679" i="2"/>
  <c r="A5680" i="2"/>
  <c r="B5680" i="2"/>
  <c r="C5680" i="2"/>
  <c r="L5680" i="2" s="1"/>
  <c r="D5680" i="2"/>
  <c r="E5680" i="2"/>
  <c r="F5680" i="2"/>
  <c r="G5680" i="2"/>
  <c r="A5681" i="2"/>
  <c r="B5681" i="2"/>
  <c r="C5681" i="2"/>
  <c r="D5681" i="2"/>
  <c r="E5681" i="2"/>
  <c r="F5681" i="2"/>
  <c r="G5681" i="2"/>
  <c r="A5682" i="2"/>
  <c r="B5682" i="2"/>
  <c r="C5682" i="2"/>
  <c r="L5682" i="2" s="1"/>
  <c r="D5682" i="2"/>
  <c r="E5682" i="2"/>
  <c r="F5682" i="2"/>
  <c r="G5682" i="2"/>
  <c r="A5683" i="2"/>
  <c r="B5683" i="2"/>
  <c r="C5683" i="2"/>
  <c r="D5683" i="2"/>
  <c r="E5683" i="2"/>
  <c r="F5683" i="2"/>
  <c r="G5683" i="2"/>
  <c r="A5684" i="2"/>
  <c r="B5684" i="2"/>
  <c r="C5684" i="2"/>
  <c r="D5684" i="2"/>
  <c r="E5684" i="2"/>
  <c r="F5684" i="2"/>
  <c r="G5684" i="2"/>
  <c r="A5685" i="2"/>
  <c r="B5685" i="2"/>
  <c r="C5685" i="2"/>
  <c r="D5685" i="2"/>
  <c r="E5685" i="2"/>
  <c r="F5685" i="2"/>
  <c r="G5685" i="2"/>
  <c r="A5686" i="2"/>
  <c r="B5686" i="2"/>
  <c r="C5686" i="2"/>
  <c r="L5686" i="2" s="1"/>
  <c r="D5686" i="2"/>
  <c r="E5686" i="2"/>
  <c r="F5686" i="2"/>
  <c r="G5686" i="2"/>
  <c r="A5687" i="2"/>
  <c r="B5687" i="2"/>
  <c r="C5687" i="2"/>
  <c r="L5687" i="2" s="1"/>
  <c r="D5687" i="2"/>
  <c r="E5687" i="2"/>
  <c r="F5687" i="2"/>
  <c r="G5687" i="2"/>
  <c r="A5688" i="2"/>
  <c r="B5688" i="2"/>
  <c r="C5688" i="2"/>
  <c r="L5688" i="2" s="1"/>
  <c r="D5688" i="2"/>
  <c r="E5688" i="2"/>
  <c r="F5688" i="2"/>
  <c r="G5688" i="2"/>
  <c r="A5689" i="2"/>
  <c r="B5689" i="2"/>
  <c r="C5689" i="2"/>
  <c r="D5689" i="2"/>
  <c r="E5689" i="2"/>
  <c r="F5689" i="2"/>
  <c r="G5689" i="2"/>
  <c r="A5690" i="2"/>
  <c r="B5690" i="2"/>
  <c r="C5690" i="2"/>
  <c r="L5690" i="2" s="1"/>
  <c r="D5690" i="2"/>
  <c r="E5690" i="2"/>
  <c r="F5690" i="2"/>
  <c r="G5690" i="2"/>
  <c r="A5691" i="2"/>
  <c r="B5691" i="2"/>
  <c r="J5691" i="2" s="1"/>
  <c r="C5691" i="2"/>
  <c r="D5691" i="2"/>
  <c r="E5691" i="2"/>
  <c r="F5691" i="2"/>
  <c r="G5691" i="2"/>
  <c r="A5692" i="2"/>
  <c r="B5692" i="2"/>
  <c r="C5692" i="2"/>
  <c r="D5692" i="2"/>
  <c r="E5692" i="2"/>
  <c r="F5692" i="2"/>
  <c r="G5692" i="2"/>
  <c r="A5693" i="2"/>
  <c r="B5693" i="2"/>
  <c r="C5693" i="2"/>
  <c r="D5693" i="2"/>
  <c r="E5693" i="2"/>
  <c r="F5693" i="2"/>
  <c r="G5693" i="2"/>
  <c r="A5694" i="2"/>
  <c r="B5694" i="2"/>
  <c r="J5694" i="2" s="1"/>
  <c r="C5694" i="2"/>
  <c r="L5694" i="2" s="1"/>
  <c r="D5694" i="2"/>
  <c r="E5694" i="2"/>
  <c r="F5694" i="2"/>
  <c r="G5694" i="2"/>
  <c r="A5695" i="2"/>
  <c r="B5695" i="2"/>
  <c r="C5695" i="2"/>
  <c r="L5695" i="2" s="1"/>
  <c r="D5695" i="2"/>
  <c r="E5695" i="2"/>
  <c r="F5695" i="2"/>
  <c r="G5695" i="2"/>
  <c r="A5696" i="2"/>
  <c r="B5696" i="2"/>
  <c r="C5696" i="2"/>
  <c r="L5696" i="2" s="1"/>
  <c r="D5696" i="2"/>
  <c r="E5696" i="2"/>
  <c r="F5696" i="2"/>
  <c r="G5696" i="2"/>
  <c r="A5697" i="2"/>
  <c r="B5697" i="2"/>
  <c r="C5697" i="2"/>
  <c r="D5697" i="2"/>
  <c r="E5697" i="2"/>
  <c r="F5697" i="2"/>
  <c r="G5697" i="2"/>
  <c r="A5698" i="2"/>
  <c r="B5698" i="2"/>
  <c r="C5698" i="2"/>
  <c r="L5698" i="2" s="1"/>
  <c r="D5698" i="2"/>
  <c r="E5698" i="2"/>
  <c r="F5698" i="2"/>
  <c r="G5698" i="2"/>
  <c r="A5699" i="2"/>
  <c r="B5699" i="2"/>
  <c r="C5699" i="2"/>
  <c r="D5699" i="2"/>
  <c r="E5699" i="2"/>
  <c r="F5699" i="2"/>
  <c r="G5699" i="2"/>
  <c r="A5700" i="2"/>
  <c r="B5700" i="2"/>
  <c r="C5700" i="2"/>
  <c r="D5700" i="2"/>
  <c r="E5700" i="2"/>
  <c r="F5700" i="2"/>
  <c r="G5700" i="2"/>
  <c r="A5701" i="2"/>
  <c r="B5701" i="2"/>
  <c r="C5701" i="2"/>
  <c r="D5701" i="2"/>
  <c r="E5701" i="2"/>
  <c r="F5701" i="2"/>
  <c r="G5701" i="2"/>
  <c r="A5702" i="2"/>
  <c r="B5702" i="2"/>
  <c r="J5702" i="2" s="1"/>
  <c r="C5702" i="2"/>
  <c r="L5702" i="2" s="1"/>
  <c r="D5702" i="2"/>
  <c r="E5702" i="2"/>
  <c r="F5702" i="2"/>
  <c r="G5702" i="2"/>
  <c r="A5703" i="2"/>
  <c r="B5703" i="2"/>
  <c r="C5703" i="2"/>
  <c r="L5703" i="2" s="1"/>
  <c r="D5703" i="2"/>
  <c r="E5703" i="2"/>
  <c r="F5703" i="2"/>
  <c r="G5703" i="2"/>
  <c r="A5704" i="2"/>
  <c r="B5704" i="2"/>
  <c r="C5704" i="2"/>
  <c r="L5704" i="2" s="1"/>
  <c r="D5704" i="2"/>
  <c r="E5704" i="2"/>
  <c r="F5704" i="2"/>
  <c r="G5704" i="2"/>
  <c r="A5705" i="2"/>
  <c r="B5705" i="2"/>
  <c r="C5705" i="2"/>
  <c r="D5705" i="2"/>
  <c r="E5705" i="2"/>
  <c r="F5705" i="2"/>
  <c r="G5705" i="2"/>
  <c r="A5706" i="2"/>
  <c r="B5706" i="2"/>
  <c r="C5706" i="2"/>
  <c r="L5706" i="2" s="1"/>
  <c r="D5706" i="2"/>
  <c r="E5706" i="2"/>
  <c r="F5706" i="2"/>
  <c r="G5706" i="2"/>
  <c r="A5707" i="2"/>
  <c r="B5707" i="2"/>
  <c r="C5707" i="2"/>
  <c r="D5707" i="2"/>
  <c r="E5707" i="2"/>
  <c r="F5707" i="2"/>
  <c r="G5707" i="2"/>
  <c r="A5708" i="2"/>
  <c r="B5708" i="2"/>
  <c r="C5708" i="2"/>
  <c r="D5708" i="2"/>
  <c r="E5708" i="2"/>
  <c r="F5708" i="2"/>
  <c r="G5708" i="2"/>
  <c r="A5709" i="2"/>
  <c r="B5709" i="2"/>
  <c r="C5709" i="2"/>
  <c r="D5709" i="2"/>
  <c r="E5709" i="2"/>
  <c r="F5709" i="2"/>
  <c r="G5709" i="2"/>
  <c r="A5710" i="2"/>
  <c r="B5710" i="2"/>
  <c r="C5710" i="2"/>
  <c r="L5710" i="2" s="1"/>
  <c r="D5710" i="2"/>
  <c r="E5710" i="2"/>
  <c r="F5710" i="2"/>
  <c r="G5710" i="2"/>
  <c r="A5711" i="2"/>
  <c r="B5711" i="2"/>
  <c r="C5711" i="2"/>
  <c r="L5711" i="2" s="1"/>
  <c r="D5711" i="2"/>
  <c r="E5711" i="2"/>
  <c r="F5711" i="2"/>
  <c r="G5711" i="2"/>
  <c r="A5712" i="2"/>
  <c r="B5712" i="2"/>
  <c r="C5712" i="2"/>
  <c r="L5712" i="2" s="1"/>
  <c r="D5712" i="2"/>
  <c r="E5712" i="2"/>
  <c r="F5712" i="2"/>
  <c r="G5712" i="2"/>
  <c r="A5713" i="2"/>
  <c r="B5713" i="2"/>
  <c r="C5713" i="2"/>
  <c r="D5713" i="2"/>
  <c r="E5713" i="2"/>
  <c r="F5713" i="2"/>
  <c r="G5713" i="2"/>
  <c r="A5714" i="2"/>
  <c r="B5714" i="2"/>
  <c r="H5714" i="2" s="1" a="1"/>
  <c r="H5714" i="2" s="1"/>
  <c r="C5714" i="2"/>
  <c r="L5714" i="2" s="1"/>
  <c r="D5714" i="2"/>
  <c r="E5714" i="2"/>
  <c r="F5714" i="2"/>
  <c r="G5714" i="2"/>
  <c r="A5715" i="2"/>
  <c r="B5715" i="2"/>
  <c r="C5715" i="2"/>
  <c r="D5715" i="2"/>
  <c r="E5715" i="2"/>
  <c r="F5715" i="2"/>
  <c r="G5715" i="2"/>
  <c r="A5716" i="2"/>
  <c r="B5716" i="2"/>
  <c r="C5716" i="2"/>
  <c r="D5716" i="2"/>
  <c r="E5716" i="2"/>
  <c r="F5716" i="2"/>
  <c r="G5716" i="2"/>
  <c r="A5717" i="2"/>
  <c r="B5717" i="2"/>
  <c r="C5717" i="2"/>
  <c r="D5717" i="2"/>
  <c r="E5717" i="2"/>
  <c r="F5717" i="2"/>
  <c r="G5717" i="2"/>
  <c r="A5718" i="2"/>
  <c r="B5718" i="2"/>
  <c r="C5718" i="2"/>
  <c r="L5718" i="2" s="1"/>
  <c r="D5718" i="2"/>
  <c r="E5718" i="2"/>
  <c r="F5718" i="2"/>
  <c r="G5718" i="2"/>
  <c r="A5719" i="2"/>
  <c r="B5719" i="2"/>
  <c r="J5719" i="2" s="1"/>
  <c r="C5719" i="2"/>
  <c r="L5719" i="2" s="1"/>
  <c r="D5719" i="2"/>
  <c r="E5719" i="2"/>
  <c r="F5719" i="2"/>
  <c r="G5719" i="2"/>
  <c r="A5720" i="2"/>
  <c r="B5720" i="2"/>
  <c r="C5720" i="2"/>
  <c r="L5720" i="2" s="1"/>
  <c r="D5720" i="2"/>
  <c r="E5720" i="2"/>
  <c r="F5720" i="2"/>
  <c r="G5720" i="2"/>
  <c r="A5721" i="2"/>
  <c r="B5721" i="2"/>
  <c r="H5721" i="2" s="1" a="1"/>
  <c r="H5721" i="2" s="1"/>
  <c r="C5721" i="2"/>
  <c r="D5721" i="2"/>
  <c r="E5721" i="2"/>
  <c r="F5721" i="2"/>
  <c r="G5721" i="2"/>
  <c r="A5722" i="2"/>
  <c r="B5722" i="2"/>
  <c r="C5722" i="2"/>
  <c r="L5722" i="2" s="1"/>
  <c r="D5722" i="2"/>
  <c r="E5722" i="2"/>
  <c r="F5722" i="2"/>
  <c r="G5722" i="2"/>
  <c r="A5723" i="2"/>
  <c r="B5723" i="2"/>
  <c r="C5723" i="2"/>
  <c r="D5723" i="2"/>
  <c r="E5723" i="2"/>
  <c r="F5723" i="2"/>
  <c r="G5723" i="2"/>
  <c r="A5724" i="2"/>
  <c r="B5724" i="2"/>
  <c r="C5724" i="2"/>
  <c r="D5724" i="2"/>
  <c r="E5724" i="2"/>
  <c r="F5724" i="2"/>
  <c r="G5724" i="2"/>
  <c r="A5725" i="2"/>
  <c r="B5725" i="2"/>
  <c r="C5725" i="2"/>
  <c r="D5725" i="2"/>
  <c r="E5725" i="2"/>
  <c r="F5725" i="2"/>
  <c r="G5725" i="2"/>
  <c r="A5726" i="2"/>
  <c r="B5726" i="2"/>
  <c r="C5726" i="2"/>
  <c r="L5726" i="2" s="1"/>
  <c r="D5726" i="2"/>
  <c r="E5726" i="2"/>
  <c r="F5726" i="2"/>
  <c r="G5726" i="2"/>
  <c r="A5727" i="2"/>
  <c r="B5727" i="2"/>
  <c r="C5727" i="2"/>
  <c r="L5727" i="2" s="1"/>
  <c r="D5727" i="2"/>
  <c r="E5727" i="2"/>
  <c r="F5727" i="2"/>
  <c r="G5727" i="2"/>
  <c r="A5728" i="2"/>
  <c r="B5728" i="2"/>
  <c r="C5728" i="2"/>
  <c r="L5728" i="2" s="1"/>
  <c r="D5728" i="2"/>
  <c r="E5728" i="2"/>
  <c r="F5728" i="2"/>
  <c r="G5728" i="2"/>
  <c r="A5729" i="2"/>
  <c r="B5729" i="2"/>
  <c r="C5729" i="2"/>
  <c r="D5729" i="2"/>
  <c r="E5729" i="2"/>
  <c r="F5729" i="2"/>
  <c r="G5729" i="2"/>
  <c r="A5730" i="2"/>
  <c r="B5730" i="2"/>
  <c r="J5730" i="2" s="1"/>
  <c r="C5730" i="2"/>
  <c r="L5730" i="2" s="1"/>
  <c r="D5730" i="2"/>
  <c r="E5730" i="2"/>
  <c r="F5730" i="2"/>
  <c r="G5730" i="2"/>
  <c r="A5731" i="2"/>
  <c r="B5731" i="2"/>
  <c r="C5731" i="2"/>
  <c r="D5731" i="2"/>
  <c r="E5731" i="2"/>
  <c r="F5731" i="2"/>
  <c r="G5731" i="2"/>
  <c r="A5732" i="2"/>
  <c r="B5732" i="2"/>
  <c r="C5732" i="2"/>
  <c r="D5732" i="2"/>
  <c r="E5732" i="2"/>
  <c r="F5732" i="2"/>
  <c r="G5732" i="2"/>
  <c r="A5733" i="2"/>
  <c r="B5733" i="2"/>
  <c r="J5733" i="2" s="1"/>
  <c r="C5733" i="2"/>
  <c r="D5733" i="2"/>
  <c r="E5733" i="2"/>
  <c r="F5733" i="2"/>
  <c r="G5733" i="2"/>
  <c r="A5734" i="2"/>
  <c r="B5734" i="2"/>
  <c r="J5734" i="2" s="1"/>
  <c r="C5734" i="2"/>
  <c r="L5734" i="2" s="1"/>
  <c r="D5734" i="2"/>
  <c r="E5734" i="2"/>
  <c r="F5734" i="2"/>
  <c r="G5734" i="2"/>
  <c r="A5735" i="2"/>
  <c r="B5735" i="2"/>
  <c r="C5735" i="2"/>
  <c r="L5735" i="2" s="1"/>
  <c r="D5735" i="2"/>
  <c r="E5735" i="2"/>
  <c r="F5735" i="2"/>
  <c r="G5735" i="2"/>
  <c r="A5736" i="2"/>
  <c r="B5736" i="2"/>
  <c r="C5736" i="2"/>
  <c r="L5736" i="2" s="1"/>
  <c r="D5736" i="2"/>
  <c r="E5736" i="2"/>
  <c r="F5736" i="2"/>
  <c r="G5736" i="2"/>
  <c r="A5737" i="2"/>
  <c r="B5737" i="2"/>
  <c r="C5737" i="2"/>
  <c r="D5737" i="2"/>
  <c r="E5737" i="2"/>
  <c r="F5737" i="2"/>
  <c r="G5737" i="2"/>
  <c r="A5738" i="2"/>
  <c r="B5738" i="2"/>
  <c r="C5738" i="2"/>
  <c r="L5738" i="2" s="1"/>
  <c r="D5738" i="2"/>
  <c r="E5738" i="2"/>
  <c r="F5738" i="2"/>
  <c r="G5738" i="2"/>
  <c r="A5739" i="2"/>
  <c r="B5739" i="2"/>
  <c r="C5739" i="2"/>
  <c r="D5739" i="2"/>
  <c r="E5739" i="2"/>
  <c r="F5739" i="2"/>
  <c r="G5739" i="2"/>
  <c r="A5740" i="2"/>
  <c r="B5740" i="2"/>
  <c r="C5740" i="2"/>
  <c r="D5740" i="2"/>
  <c r="E5740" i="2"/>
  <c r="F5740" i="2"/>
  <c r="G5740" i="2"/>
  <c r="A5741" i="2"/>
  <c r="B5741" i="2"/>
  <c r="C5741" i="2"/>
  <c r="D5741" i="2"/>
  <c r="E5741" i="2"/>
  <c r="F5741" i="2"/>
  <c r="G5741" i="2"/>
  <c r="A5742" i="2"/>
  <c r="B5742" i="2"/>
  <c r="J5742" i="2" s="1"/>
  <c r="C5742" i="2"/>
  <c r="L5742" i="2" s="1"/>
  <c r="D5742" i="2"/>
  <c r="E5742" i="2"/>
  <c r="F5742" i="2"/>
  <c r="G5742" i="2"/>
  <c r="A5743" i="2"/>
  <c r="B5743" i="2"/>
  <c r="C5743" i="2"/>
  <c r="L5743" i="2" s="1"/>
  <c r="D5743" i="2"/>
  <c r="E5743" i="2"/>
  <c r="F5743" i="2"/>
  <c r="G5743" i="2"/>
  <c r="A5744" i="2"/>
  <c r="B5744" i="2"/>
  <c r="C5744" i="2"/>
  <c r="L5744" i="2" s="1"/>
  <c r="D5744" i="2"/>
  <c r="E5744" i="2"/>
  <c r="F5744" i="2"/>
  <c r="G5744" i="2"/>
  <c r="A5745" i="2"/>
  <c r="B5745" i="2"/>
  <c r="C5745" i="2"/>
  <c r="D5745" i="2"/>
  <c r="E5745" i="2"/>
  <c r="F5745" i="2"/>
  <c r="G5745" i="2"/>
  <c r="A5746" i="2"/>
  <c r="B5746" i="2"/>
  <c r="C5746" i="2"/>
  <c r="L5746" i="2" s="1"/>
  <c r="D5746" i="2"/>
  <c r="E5746" i="2"/>
  <c r="F5746" i="2"/>
  <c r="G5746" i="2"/>
  <c r="A5747" i="2"/>
  <c r="B5747" i="2"/>
  <c r="C5747" i="2"/>
  <c r="D5747" i="2"/>
  <c r="E5747" i="2"/>
  <c r="F5747" i="2"/>
  <c r="G5747" i="2"/>
  <c r="A5748" i="2"/>
  <c r="B5748" i="2"/>
  <c r="C5748" i="2"/>
  <c r="D5748" i="2"/>
  <c r="E5748" i="2"/>
  <c r="F5748" i="2"/>
  <c r="G5748" i="2"/>
  <c r="A5749" i="2"/>
  <c r="B5749" i="2"/>
  <c r="C5749" i="2"/>
  <c r="D5749" i="2"/>
  <c r="E5749" i="2"/>
  <c r="F5749" i="2"/>
  <c r="G5749" i="2"/>
  <c r="A5750" i="2"/>
  <c r="B5750" i="2"/>
  <c r="C5750" i="2"/>
  <c r="L5750" i="2" s="1"/>
  <c r="D5750" i="2"/>
  <c r="E5750" i="2"/>
  <c r="F5750" i="2"/>
  <c r="G5750" i="2"/>
  <c r="A5751" i="2"/>
  <c r="B5751" i="2"/>
  <c r="J5751" i="2" s="1"/>
  <c r="C5751" i="2"/>
  <c r="L5751" i="2" s="1"/>
  <c r="D5751" i="2"/>
  <c r="E5751" i="2"/>
  <c r="F5751" i="2"/>
  <c r="G5751" i="2"/>
  <c r="A5752" i="2"/>
  <c r="B5752" i="2"/>
  <c r="C5752" i="2"/>
  <c r="L5752" i="2" s="1"/>
  <c r="D5752" i="2"/>
  <c r="E5752" i="2"/>
  <c r="F5752" i="2"/>
  <c r="G5752" i="2"/>
  <c r="A5753" i="2"/>
  <c r="B5753" i="2"/>
  <c r="C5753" i="2"/>
  <c r="D5753" i="2"/>
  <c r="E5753" i="2"/>
  <c r="F5753" i="2"/>
  <c r="G5753" i="2"/>
  <c r="A5754" i="2"/>
  <c r="B5754" i="2"/>
  <c r="C5754" i="2"/>
  <c r="L5754" i="2" s="1"/>
  <c r="D5754" i="2"/>
  <c r="E5754" i="2"/>
  <c r="F5754" i="2"/>
  <c r="G5754" i="2"/>
  <c r="A5755" i="2"/>
  <c r="B5755" i="2"/>
  <c r="C5755" i="2"/>
  <c r="D5755" i="2"/>
  <c r="E5755" i="2"/>
  <c r="F5755" i="2"/>
  <c r="G5755" i="2"/>
  <c r="A5756" i="2"/>
  <c r="B5756" i="2"/>
  <c r="C5756" i="2"/>
  <c r="D5756" i="2"/>
  <c r="E5756" i="2"/>
  <c r="F5756" i="2"/>
  <c r="G5756" i="2"/>
  <c r="A5757" i="2"/>
  <c r="B5757" i="2"/>
  <c r="C5757" i="2"/>
  <c r="D5757" i="2"/>
  <c r="E5757" i="2"/>
  <c r="F5757" i="2"/>
  <c r="G5757" i="2"/>
  <c r="A5758" i="2"/>
  <c r="B5758" i="2"/>
  <c r="C5758" i="2"/>
  <c r="L5758" i="2" s="1"/>
  <c r="D5758" i="2"/>
  <c r="E5758" i="2"/>
  <c r="F5758" i="2"/>
  <c r="G5758" i="2"/>
  <c r="A5759" i="2"/>
  <c r="B5759" i="2"/>
  <c r="C5759" i="2"/>
  <c r="L5759" i="2" s="1"/>
  <c r="D5759" i="2"/>
  <c r="E5759" i="2"/>
  <c r="F5759" i="2"/>
  <c r="G5759" i="2"/>
  <c r="A5760" i="2"/>
  <c r="B5760" i="2"/>
  <c r="C5760" i="2"/>
  <c r="L5760" i="2" s="1"/>
  <c r="D5760" i="2"/>
  <c r="E5760" i="2"/>
  <c r="F5760" i="2"/>
  <c r="G5760" i="2"/>
  <c r="A5761" i="2"/>
  <c r="B5761" i="2"/>
  <c r="C5761" i="2"/>
  <c r="D5761" i="2"/>
  <c r="E5761" i="2"/>
  <c r="F5761" i="2"/>
  <c r="G5761" i="2"/>
  <c r="A5762" i="2"/>
  <c r="B5762" i="2"/>
  <c r="C5762" i="2"/>
  <c r="L5762" i="2" s="1"/>
  <c r="D5762" i="2"/>
  <c r="E5762" i="2"/>
  <c r="F5762" i="2"/>
  <c r="G5762" i="2"/>
  <c r="A5763" i="2"/>
  <c r="B5763" i="2"/>
  <c r="C5763" i="2"/>
  <c r="D5763" i="2"/>
  <c r="E5763" i="2"/>
  <c r="F5763" i="2"/>
  <c r="G5763" i="2"/>
  <c r="A5764" i="2"/>
  <c r="B5764" i="2"/>
  <c r="C5764" i="2"/>
  <c r="D5764" i="2"/>
  <c r="E5764" i="2"/>
  <c r="F5764" i="2"/>
  <c r="G5764" i="2"/>
  <c r="A5765" i="2"/>
  <c r="B5765" i="2"/>
  <c r="C5765" i="2"/>
  <c r="D5765" i="2"/>
  <c r="E5765" i="2"/>
  <c r="F5765" i="2"/>
  <c r="G5765" i="2"/>
  <c r="A5766" i="2"/>
  <c r="B5766" i="2"/>
  <c r="C5766" i="2"/>
  <c r="L5766" i="2" s="1"/>
  <c r="D5766" i="2"/>
  <c r="E5766" i="2"/>
  <c r="F5766" i="2"/>
  <c r="G5766" i="2"/>
  <c r="A5767" i="2"/>
  <c r="B5767" i="2"/>
  <c r="C5767" i="2"/>
  <c r="L5767" i="2" s="1"/>
  <c r="D5767" i="2"/>
  <c r="E5767" i="2"/>
  <c r="F5767" i="2"/>
  <c r="G5767" i="2"/>
  <c r="A5768" i="2"/>
  <c r="B5768" i="2"/>
  <c r="C5768" i="2"/>
  <c r="L5768" i="2" s="1"/>
  <c r="D5768" i="2"/>
  <c r="E5768" i="2"/>
  <c r="F5768" i="2"/>
  <c r="G5768" i="2"/>
  <c r="A5769" i="2"/>
  <c r="B5769" i="2"/>
  <c r="C5769" i="2"/>
  <c r="D5769" i="2"/>
  <c r="E5769" i="2"/>
  <c r="F5769" i="2"/>
  <c r="G5769" i="2"/>
  <c r="A5770" i="2"/>
  <c r="B5770" i="2"/>
  <c r="C5770" i="2"/>
  <c r="L5770" i="2" s="1"/>
  <c r="D5770" i="2"/>
  <c r="E5770" i="2"/>
  <c r="F5770" i="2"/>
  <c r="G5770" i="2"/>
  <c r="A5771" i="2"/>
  <c r="B5771" i="2"/>
  <c r="C5771" i="2"/>
  <c r="D5771" i="2"/>
  <c r="E5771" i="2"/>
  <c r="F5771" i="2"/>
  <c r="G5771" i="2"/>
  <c r="A5772" i="2"/>
  <c r="B5772" i="2"/>
  <c r="C5772" i="2"/>
  <c r="D5772" i="2"/>
  <c r="E5772" i="2"/>
  <c r="F5772" i="2"/>
  <c r="G5772" i="2"/>
  <c r="A5773" i="2"/>
  <c r="B5773" i="2"/>
  <c r="C5773" i="2"/>
  <c r="D5773" i="2"/>
  <c r="E5773" i="2"/>
  <c r="F5773" i="2"/>
  <c r="G5773" i="2"/>
  <c r="A5774" i="2"/>
  <c r="B5774" i="2"/>
  <c r="J5774" i="2" s="1"/>
  <c r="C5774" i="2"/>
  <c r="L5774" i="2" s="1"/>
  <c r="D5774" i="2"/>
  <c r="E5774" i="2"/>
  <c r="F5774" i="2"/>
  <c r="G5774" i="2"/>
  <c r="A5775" i="2"/>
  <c r="B5775" i="2"/>
  <c r="C5775" i="2"/>
  <c r="L5775" i="2" s="1"/>
  <c r="D5775" i="2"/>
  <c r="E5775" i="2"/>
  <c r="F5775" i="2"/>
  <c r="G5775" i="2"/>
  <c r="A5776" i="2"/>
  <c r="B5776" i="2"/>
  <c r="C5776" i="2"/>
  <c r="L5776" i="2" s="1"/>
  <c r="D5776" i="2"/>
  <c r="E5776" i="2"/>
  <c r="F5776" i="2"/>
  <c r="G5776" i="2"/>
  <c r="A5777" i="2"/>
  <c r="B5777" i="2"/>
  <c r="J5777" i="2" s="1"/>
  <c r="C5777" i="2"/>
  <c r="D5777" i="2"/>
  <c r="E5777" i="2"/>
  <c r="F5777" i="2"/>
  <c r="G5777" i="2"/>
  <c r="A5778" i="2"/>
  <c r="B5778" i="2"/>
  <c r="J5778" i="2" s="1"/>
  <c r="C5778" i="2"/>
  <c r="L5778" i="2" s="1"/>
  <c r="D5778" i="2"/>
  <c r="E5778" i="2"/>
  <c r="F5778" i="2"/>
  <c r="G5778" i="2"/>
  <c r="A5779" i="2"/>
  <c r="B5779" i="2"/>
  <c r="J5779" i="2" s="1"/>
  <c r="C5779" i="2"/>
  <c r="D5779" i="2"/>
  <c r="E5779" i="2"/>
  <c r="F5779" i="2"/>
  <c r="G5779" i="2"/>
  <c r="A5780" i="2"/>
  <c r="B5780" i="2"/>
  <c r="C5780" i="2"/>
  <c r="D5780" i="2"/>
  <c r="E5780" i="2"/>
  <c r="F5780" i="2"/>
  <c r="G5780" i="2"/>
  <c r="A5781" i="2"/>
  <c r="B5781" i="2"/>
  <c r="C5781" i="2"/>
  <c r="D5781" i="2"/>
  <c r="E5781" i="2"/>
  <c r="F5781" i="2"/>
  <c r="G5781" i="2"/>
  <c r="A5782" i="2"/>
  <c r="B5782" i="2"/>
  <c r="J5782" i="2" s="1"/>
  <c r="C5782" i="2"/>
  <c r="L5782" i="2" s="1"/>
  <c r="D5782" i="2"/>
  <c r="E5782" i="2"/>
  <c r="F5782" i="2"/>
  <c r="G5782" i="2"/>
  <c r="A5783" i="2"/>
  <c r="B5783" i="2"/>
  <c r="C5783" i="2"/>
  <c r="L5783" i="2" s="1"/>
  <c r="D5783" i="2"/>
  <c r="E5783" i="2"/>
  <c r="F5783" i="2"/>
  <c r="G5783" i="2"/>
  <c r="A5784" i="2"/>
  <c r="B5784" i="2"/>
  <c r="C5784" i="2"/>
  <c r="L5784" i="2" s="1"/>
  <c r="D5784" i="2"/>
  <c r="E5784" i="2"/>
  <c r="F5784" i="2"/>
  <c r="G5784" i="2"/>
  <c r="A5785" i="2"/>
  <c r="B5785" i="2"/>
  <c r="C5785" i="2"/>
  <c r="D5785" i="2"/>
  <c r="E5785" i="2"/>
  <c r="F5785" i="2"/>
  <c r="G5785" i="2"/>
  <c r="A5786" i="2"/>
  <c r="B5786" i="2"/>
  <c r="C5786" i="2"/>
  <c r="L5786" i="2" s="1"/>
  <c r="D5786" i="2"/>
  <c r="E5786" i="2"/>
  <c r="F5786" i="2"/>
  <c r="G5786" i="2"/>
  <c r="A5787" i="2"/>
  <c r="B5787" i="2"/>
  <c r="C5787" i="2"/>
  <c r="D5787" i="2"/>
  <c r="E5787" i="2"/>
  <c r="F5787" i="2"/>
  <c r="G5787" i="2"/>
  <c r="A5788" i="2"/>
  <c r="B5788" i="2"/>
  <c r="C5788" i="2"/>
  <c r="D5788" i="2"/>
  <c r="E5788" i="2"/>
  <c r="F5788" i="2"/>
  <c r="G5788" i="2"/>
  <c r="A5789" i="2"/>
  <c r="B5789" i="2"/>
  <c r="C5789" i="2"/>
  <c r="D5789" i="2"/>
  <c r="E5789" i="2"/>
  <c r="F5789" i="2"/>
  <c r="G5789" i="2"/>
  <c r="A5790" i="2"/>
  <c r="B5790" i="2"/>
  <c r="C5790" i="2"/>
  <c r="L5790" i="2" s="1"/>
  <c r="D5790" i="2"/>
  <c r="E5790" i="2"/>
  <c r="F5790" i="2"/>
  <c r="G5790" i="2"/>
  <c r="A5791" i="2"/>
  <c r="B5791" i="2"/>
  <c r="C5791" i="2"/>
  <c r="L5791" i="2" s="1"/>
  <c r="D5791" i="2"/>
  <c r="E5791" i="2"/>
  <c r="F5791" i="2"/>
  <c r="G5791" i="2"/>
  <c r="A5792" i="2"/>
  <c r="B5792" i="2"/>
  <c r="J5792" i="2" s="1"/>
  <c r="C5792" i="2"/>
  <c r="L5792" i="2" s="1"/>
  <c r="D5792" i="2"/>
  <c r="E5792" i="2"/>
  <c r="F5792" i="2"/>
  <c r="G5792" i="2"/>
  <c r="A5793" i="2"/>
  <c r="B5793" i="2"/>
  <c r="C5793" i="2"/>
  <c r="D5793" i="2"/>
  <c r="E5793" i="2"/>
  <c r="F5793" i="2"/>
  <c r="G5793" i="2"/>
  <c r="A5794" i="2"/>
  <c r="B5794" i="2"/>
  <c r="C5794" i="2"/>
  <c r="L5794" i="2" s="1"/>
  <c r="D5794" i="2"/>
  <c r="E5794" i="2"/>
  <c r="F5794" i="2"/>
  <c r="G5794" i="2"/>
  <c r="A5795" i="2"/>
  <c r="B5795" i="2"/>
  <c r="C5795" i="2"/>
  <c r="D5795" i="2"/>
  <c r="E5795" i="2"/>
  <c r="F5795" i="2"/>
  <c r="G5795" i="2"/>
  <c r="A5796" i="2"/>
  <c r="B5796" i="2"/>
  <c r="C5796" i="2"/>
  <c r="D5796" i="2"/>
  <c r="E5796" i="2"/>
  <c r="F5796" i="2"/>
  <c r="G5796" i="2"/>
  <c r="A5797" i="2"/>
  <c r="B5797" i="2"/>
  <c r="C5797" i="2"/>
  <c r="D5797" i="2"/>
  <c r="E5797" i="2"/>
  <c r="F5797" i="2"/>
  <c r="G5797" i="2"/>
  <c r="A5798" i="2"/>
  <c r="B5798" i="2"/>
  <c r="C5798" i="2"/>
  <c r="L5798" i="2" s="1"/>
  <c r="D5798" i="2"/>
  <c r="E5798" i="2"/>
  <c r="F5798" i="2"/>
  <c r="G5798" i="2"/>
  <c r="A5799" i="2"/>
  <c r="B5799" i="2"/>
  <c r="C5799" i="2"/>
  <c r="L5799" i="2" s="1"/>
  <c r="D5799" i="2"/>
  <c r="E5799" i="2"/>
  <c r="F5799" i="2"/>
  <c r="G5799" i="2"/>
  <c r="A5800" i="2"/>
  <c r="B5800" i="2"/>
  <c r="C5800" i="2"/>
  <c r="L5800" i="2" s="1"/>
  <c r="D5800" i="2"/>
  <c r="E5800" i="2"/>
  <c r="F5800" i="2"/>
  <c r="G5800" i="2"/>
  <c r="A5801" i="2"/>
  <c r="B5801" i="2"/>
  <c r="C5801" i="2"/>
  <c r="D5801" i="2"/>
  <c r="E5801" i="2"/>
  <c r="F5801" i="2"/>
  <c r="G5801" i="2"/>
  <c r="A5802" i="2"/>
  <c r="B5802" i="2"/>
  <c r="H5802" i="2" s="1" a="1"/>
  <c r="H5802" i="2" s="1"/>
  <c r="C5802" i="2"/>
  <c r="L5802" i="2" s="1"/>
  <c r="D5802" i="2"/>
  <c r="E5802" i="2"/>
  <c r="F5802" i="2"/>
  <c r="G5802" i="2"/>
  <c r="A5803" i="2"/>
  <c r="B5803" i="2"/>
  <c r="C5803" i="2"/>
  <c r="D5803" i="2"/>
  <c r="E5803" i="2"/>
  <c r="F5803" i="2"/>
  <c r="G5803" i="2"/>
  <c r="A5804" i="2"/>
  <c r="B5804" i="2"/>
  <c r="C5804" i="2"/>
  <c r="D5804" i="2"/>
  <c r="E5804" i="2"/>
  <c r="F5804" i="2"/>
  <c r="G5804" i="2"/>
  <c r="A5805" i="2"/>
  <c r="B5805" i="2"/>
  <c r="C5805" i="2"/>
  <c r="D5805" i="2"/>
  <c r="E5805" i="2"/>
  <c r="F5805" i="2"/>
  <c r="G5805" i="2"/>
  <c r="A5806" i="2"/>
  <c r="B5806" i="2"/>
  <c r="C5806" i="2"/>
  <c r="L5806" i="2" s="1"/>
  <c r="D5806" i="2"/>
  <c r="E5806" i="2"/>
  <c r="F5806" i="2"/>
  <c r="G5806" i="2"/>
  <c r="A5807" i="2"/>
  <c r="B5807" i="2"/>
  <c r="C5807" i="2"/>
  <c r="L5807" i="2" s="1"/>
  <c r="D5807" i="2"/>
  <c r="E5807" i="2"/>
  <c r="F5807" i="2"/>
  <c r="G5807" i="2"/>
  <c r="A5808" i="2"/>
  <c r="B5808" i="2"/>
  <c r="C5808" i="2"/>
  <c r="L5808" i="2" s="1"/>
  <c r="D5808" i="2"/>
  <c r="E5808" i="2"/>
  <c r="F5808" i="2"/>
  <c r="G5808" i="2"/>
  <c r="A5809" i="2"/>
  <c r="B5809" i="2"/>
  <c r="C5809" i="2"/>
  <c r="D5809" i="2"/>
  <c r="E5809" i="2"/>
  <c r="F5809" i="2"/>
  <c r="G5809" i="2"/>
  <c r="A5810" i="2"/>
  <c r="B5810" i="2"/>
  <c r="J5810" i="2" s="1"/>
  <c r="C5810" i="2"/>
  <c r="L5810" i="2" s="1"/>
  <c r="D5810" i="2"/>
  <c r="E5810" i="2"/>
  <c r="F5810" i="2"/>
  <c r="G5810" i="2"/>
  <c r="A5811" i="2"/>
  <c r="B5811" i="2"/>
  <c r="C5811" i="2"/>
  <c r="D5811" i="2"/>
  <c r="E5811" i="2"/>
  <c r="F5811" i="2"/>
  <c r="G5811" i="2"/>
  <c r="A5812" i="2"/>
  <c r="B5812" i="2"/>
  <c r="C5812" i="2"/>
  <c r="D5812" i="2"/>
  <c r="E5812" i="2"/>
  <c r="F5812" i="2"/>
  <c r="G5812" i="2"/>
  <c r="A5813" i="2"/>
  <c r="B5813" i="2"/>
  <c r="J5813" i="2" s="1"/>
  <c r="C5813" i="2"/>
  <c r="D5813" i="2"/>
  <c r="E5813" i="2"/>
  <c r="F5813" i="2"/>
  <c r="G5813" i="2"/>
  <c r="A5814" i="2"/>
  <c r="B5814" i="2"/>
  <c r="C5814" i="2"/>
  <c r="L5814" i="2" s="1"/>
  <c r="D5814" i="2"/>
  <c r="E5814" i="2"/>
  <c r="F5814" i="2"/>
  <c r="G5814" i="2"/>
  <c r="A5815" i="2"/>
  <c r="B5815" i="2"/>
  <c r="C5815" i="2"/>
  <c r="L5815" i="2" s="1"/>
  <c r="D5815" i="2"/>
  <c r="E5815" i="2"/>
  <c r="F5815" i="2"/>
  <c r="G5815" i="2"/>
  <c r="A5816" i="2"/>
  <c r="B5816" i="2"/>
  <c r="C5816" i="2"/>
  <c r="L5816" i="2" s="1"/>
  <c r="D5816" i="2"/>
  <c r="E5816" i="2"/>
  <c r="F5816" i="2"/>
  <c r="G5816" i="2"/>
  <c r="A5817" i="2"/>
  <c r="B5817" i="2"/>
  <c r="C5817" i="2"/>
  <c r="D5817" i="2"/>
  <c r="E5817" i="2"/>
  <c r="F5817" i="2"/>
  <c r="G5817" i="2"/>
  <c r="A5818" i="2"/>
  <c r="B5818" i="2"/>
  <c r="C5818" i="2"/>
  <c r="L5818" i="2" s="1"/>
  <c r="D5818" i="2"/>
  <c r="E5818" i="2"/>
  <c r="F5818" i="2"/>
  <c r="G5818" i="2"/>
  <c r="A5819" i="2"/>
  <c r="B5819" i="2"/>
  <c r="C5819" i="2"/>
  <c r="D5819" i="2"/>
  <c r="E5819" i="2"/>
  <c r="F5819" i="2"/>
  <c r="G5819" i="2"/>
  <c r="A5820" i="2"/>
  <c r="B5820" i="2"/>
  <c r="C5820" i="2"/>
  <c r="D5820" i="2"/>
  <c r="E5820" i="2"/>
  <c r="F5820" i="2"/>
  <c r="G5820" i="2"/>
  <c r="A5821" i="2"/>
  <c r="B5821" i="2"/>
  <c r="C5821" i="2"/>
  <c r="D5821" i="2"/>
  <c r="E5821" i="2"/>
  <c r="F5821" i="2"/>
  <c r="G5821" i="2"/>
  <c r="A5822" i="2"/>
  <c r="B5822" i="2"/>
  <c r="J5822" i="2" s="1"/>
  <c r="C5822" i="2"/>
  <c r="L5822" i="2" s="1"/>
  <c r="D5822" i="2"/>
  <c r="E5822" i="2"/>
  <c r="F5822" i="2"/>
  <c r="G5822" i="2"/>
  <c r="A5823" i="2"/>
  <c r="B5823" i="2"/>
  <c r="J5823" i="2" s="1"/>
  <c r="C5823" i="2"/>
  <c r="L5823" i="2" s="1"/>
  <c r="D5823" i="2"/>
  <c r="E5823" i="2"/>
  <c r="F5823" i="2"/>
  <c r="G5823" i="2"/>
  <c r="A5824" i="2"/>
  <c r="B5824" i="2"/>
  <c r="C5824" i="2"/>
  <c r="L5824" i="2" s="1"/>
  <c r="D5824" i="2"/>
  <c r="E5824" i="2"/>
  <c r="F5824" i="2"/>
  <c r="G5824" i="2"/>
  <c r="A5825" i="2"/>
  <c r="B5825" i="2"/>
  <c r="C5825" i="2"/>
  <c r="D5825" i="2"/>
  <c r="E5825" i="2"/>
  <c r="F5825" i="2"/>
  <c r="G5825" i="2"/>
  <c r="A5826" i="2"/>
  <c r="B5826" i="2"/>
  <c r="C5826" i="2"/>
  <c r="L5826" i="2" s="1"/>
  <c r="D5826" i="2"/>
  <c r="E5826" i="2"/>
  <c r="F5826" i="2"/>
  <c r="G5826" i="2"/>
  <c r="A5827" i="2"/>
  <c r="B5827" i="2"/>
  <c r="J5827" i="2" s="1"/>
  <c r="C5827" i="2"/>
  <c r="D5827" i="2"/>
  <c r="E5827" i="2"/>
  <c r="F5827" i="2"/>
  <c r="G5827" i="2"/>
  <c r="A5828" i="2"/>
  <c r="B5828" i="2"/>
  <c r="J5828" i="2" s="1"/>
  <c r="C5828" i="2"/>
  <c r="L5828" i="2" s="1"/>
  <c r="D5828" i="2"/>
  <c r="E5828" i="2"/>
  <c r="F5828" i="2"/>
  <c r="G5828" i="2"/>
  <c r="A5829" i="2"/>
  <c r="B5829" i="2"/>
  <c r="C5829" i="2"/>
  <c r="D5829" i="2"/>
  <c r="E5829" i="2"/>
  <c r="F5829" i="2"/>
  <c r="G5829" i="2"/>
  <c r="A5830" i="2"/>
  <c r="B5830" i="2"/>
  <c r="C5830" i="2"/>
  <c r="L5830" i="2" s="1"/>
  <c r="D5830" i="2"/>
  <c r="E5830" i="2"/>
  <c r="F5830" i="2"/>
  <c r="G5830" i="2"/>
  <c r="A5831" i="2"/>
  <c r="B5831" i="2"/>
  <c r="C5831" i="2"/>
  <c r="L5831" i="2" s="1"/>
  <c r="D5831" i="2"/>
  <c r="E5831" i="2"/>
  <c r="F5831" i="2"/>
  <c r="G5831" i="2"/>
  <c r="A5832" i="2"/>
  <c r="B5832" i="2"/>
  <c r="C5832" i="2"/>
  <c r="L5832" i="2" s="1"/>
  <c r="D5832" i="2"/>
  <c r="E5832" i="2"/>
  <c r="F5832" i="2"/>
  <c r="G5832" i="2"/>
  <c r="A5833" i="2"/>
  <c r="B5833" i="2"/>
  <c r="C5833" i="2"/>
  <c r="D5833" i="2"/>
  <c r="E5833" i="2"/>
  <c r="F5833" i="2"/>
  <c r="G5833" i="2"/>
  <c r="A5834" i="2"/>
  <c r="B5834" i="2"/>
  <c r="C5834" i="2"/>
  <c r="L5834" i="2" s="1"/>
  <c r="D5834" i="2"/>
  <c r="E5834" i="2"/>
  <c r="F5834" i="2"/>
  <c r="G5834" i="2"/>
  <c r="A5835" i="2"/>
  <c r="B5835" i="2"/>
  <c r="C5835" i="2"/>
  <c r="D5835" i="2"/>
  <c r="E5835" i="2"/>
  <c r="F5835" i="2"/>
  <c r="G5835" i="2"/>
  <c r="A5836" i="2"/>
  <c r="B5836" i="2"/>
  <c r="C5836" i="2"/>
  <c r="L5836" i="2" s="1"/>
  <c r="D5836" i="2"/>
  <c r="E5836" i="2"/>
  <c r="F5836" i="2"/>
  <c r="G5836" i="2"/>
  <c r="A5837" i="2"/>
  <c r="B5837" i="2"/>
  <c r="C5837" i="2"/>
  <c r="D5837" i="2"/>
  <c r="E5837" i="2"/>
  <c r="F5837" i="2"/>
  <c r="G5837" i="2"/>
  <c r="A5838" i="2"/>
  <c r="B5838" i="2"/>
  <c r="J5838" i="2" s="1"/>
  <c r="C5838" i="2"/>
  <c r="L5838" i="2" s="1"/>
  <c r="D5838" i="2"/>
  <c r="E5838" i="2"/>
  <c r="F5838" i="2"/>
  <c r="G5838" i="2"/>
  <c r="A5839" i="2"/>
  <c r="B5839" i="2"/>
  <c r="C5839" i="2"/>
  <c r="L5839" i="2" s="1"/>
  <c r="D5839" i="2"/>
  <c r="E5839" i="2"/>
  <c r="F5839" i="2"/>
  <c r="G5839" i="2"/>
  <c r="A5840" i="2"/>
  <c r="B5840" i="2"/>
  <c r="C5840" i="2"/>
  <c r="L5840" i="2" s="1"/>
  <c r="D5840" i="2"/>
  <c r="E5840" i="2"/>
  <c r="F5840" i="2"/>
  <c r="G5840" i="2"/>
  <c r="A5841" i="2"/>
  <c r="B5841" i="2"/>
  <c r="C5841" i="2"/>
  <c r="D5841" i="2"/>
  <c r="E5841" i="2"/>
  <c r="F5841" i="2"/>
  <c r="G5841" i="2"/>
  <c r="A5842" i="2"/>
  <c r="B5842" i="2"/>
  <c r="C5842" i="2"/>
  <c r="L5842" i="2" s="1"/>
  <c r="D5842" i="2"/>
  <c r="E5842" i="2"/>
  <c r="F5842" i="2"/>
  <c r="G5842" i="2"/>
  <c r="A5843" i="2"/>
  <c r="B5843" i="2"/>
  <c r="C5843" i="2"/>
  <c r="D5843" i="2"/>
  <c r="E5843" i="2"/>
  <c r="F5843" i="2"/>
  <c r="G5843" i="2"/>
  <c r="A5844" i="2"/>
  <c r="B5844" i="2"/>
  <c r="C5844" i="2"/>
  <c r="L5844" i="2" s="1"/>
  <c r="D5844" i="2"/>
  <c r="E5844" i="2"/>
  <c r="F5844" i="2"/>
  <c r="G5844" i="2"/>
  <c r="A5845" i="2"/>
  <c r="B5845" i="2"/>
  <c r="C5845" i="2"/>
  <c r="D5845" i="2"/>
  <c r="E5845" i="2"/>
  <c r="F5845" i="2"/>
  <c r="G5845" i="2"/>
  <c r="A5846" i="2"/>
  <c r="B5846" i="2"/>
  <c r="C5846" i="2"/>
  <c r="L5846" i="2" s="1"/>
  <c r="D5846" i="2"/>
  <c r="E5846" i="2"/>
  <c r="F5846" i="2"/>
  <c r="G5846" i="2"/>
  <c r="A5847" i="2"/>
  <c r="B5847" i="2"/>
  <c r="C5847" i="2"/>
  <c r="L5847" i="2" s="1"/>
  <c r="D5847" i="2"/>
  <c r="E5847" i="2"/>
  <c r="F5847" i="2"/>
  <c r="G5847" i="2"/>
  <c r="A5848" i="2"/>
  <c r="B5848" i="2"/>
  <c r="C5848" i="2"/>
  <c r="L5848" i="2" s="1"/>
  <c r="D5848" i="2"/>
  <c r="E5848" i="2"/>
  <c r="F5848" i="2"/>
  <c r="G5848" i="2"/>
  <c r="A5849" i="2"/>
  <c r="B5849" i="2"/>
  <c r="C5849" i="2"/>
  <c r="D5849" i="2"/>
  <c r="E5849" i="2"/>
  <c r="F5849" i="2"/>
  <c r="G5849" i="2"/>
  <c r="A5850" i="2"/>
  <c r="B5850" i="2"/>
  <c r="C5850" i="2"/>
  <c r="L5850" i="2" s="1"/>
  <c r="D5850" i="2"/>
  <c r="E5850" i="2"/>
  <c r="F5850" i="2"/>
  <c r="G5850" i="2"/>
  <c r="A5851" i="2"/>
  <c r="B5851" i="2"/>
  <c r="C5851" i="2"/>
  <c r="D5851" i="2"/>
  <c r="E5851" i="2"/>
  <c r="F5851" i="2"/>
  <c r="G5851" i="2"/>
  <c r="A5852" i="2"/>
  <c r="B5852" i="2"/>
  <c r="C5852" i="2"/>
  <c r="L5852" i="2" s="1"/>
  <c r="D5852" i="2"/>
  <c r="E5852" i="2"/>
  <c r="F5852" i="2"/>
  <c r="G5852" i="2"/>
  <c r="A5853" i="2"/>
  <c r="B5853" i="2"/>
  <c r="C5853" i="2"/>
  <c r="D5853" i="2"/>
  <c r="E5853" i="2"/>
  <c r="F5853" i="2"/>
  <c r="G5853" i="2"/>
  <c r="A5854" i="2"/>
  <c r="B5854" i="2"/>
  <c r="C5854" i="2"/>
  <c r="L5854" i="2" s="1"/>
  <c r="D5854" i="2"/>
  <c r="E5854" i="2"/>
  <c r="F5854" i="2"/>
  <c r="G5854" i="2"/>
  <c r="A5855" i="2"/>
  <c r="B5855" i="2"/>
  <c r="C5855" i="2"/>
  <c r="L5855" i="2" s="1"/>
  <c r="D5855" i="2"/>
  <c r="E5855" i="2"/>
  <c r="F5855" i="2"/>
  <c r="G5855" i="2"/>
  <c r="A5856" i="2"/>
  <c r="B5856" i="2"/>
  <c r="C5856" i="2"/>
  <c r="L5856" i="2" s="1"/>
  <c r="D5856" i="2"/>
  <c r="E5856" i="2"/>
  <c r="F5856" i="2"/>
  <c r="G5856" i="2"/>
  <c r="A5857" i="2"/>
  <c r="B5857" i="2"/>
  <c r="C5857" i="2"/>
  <c r="D5857" i="2"/>
  <c r="E5857" i="2"/>
  <c r="F5857" i="2"/>
  <c r="G5857" i="2"/>
  <c r="A5858" i="2"/>
  <c r="B5858" i="2"/>
  <c r="C5858" i="2"/>
  <c r="L5858" i="2" s="1"/>
  <c r="D5858" i="2"/>
  <c r="E5858" i="2"/>
  <c r="F5858" i="2"/>
  <c r="G5858" i="2"/>
  <c r="A5859" i="2"/>
  <c r="B5859" i="2"/>
  <c r="C5859" i="2"/>
  <c r="D5859" i="2"/>
  <c r="E5859" i="2"/>
  <c r="F5859" i="2"/>
  <c r="G5859" i="2"/>
  <c r="A5860" i="2"/>
  <c r="B5860" i="2"/>
  <c r="C5860" i="2"/>
  <c r="L5860" i="2" s="1"/>
  <c r="D5860" i="2"/>
  <c r="E5860" i="2"/>
  <c r="F5860" i="2"/>
  <c r="G5860" i="2"/>
  <c r="A5861" i="2"/>
  <c r="B5861" i="2"/>
  <c r="C5861" i="2"/>
  <c r="D5861" i="2"/>
  <c r="E5861" i="2"/>
  <c r="F5861" i="2"/>
  <c r="G5861" i="2"/>
  <c r="A5862" i="2"/>
  <c r="B5862" i="2"/>
  <c r="J5862" i="2" s="1"/>
  <c r="C5862" i="2"/>
  <c r="L5862" i="2" s="1"/>
  <c r="D5862" i="2"/>
  <c r="E5862" i="2"/>
  <c r="F5862" i="2"/>
  <c r="G5862" i="2"/>
  <c r="A5863" i="2"/>
  <c r="B5863" i="2"/>
  <c r="J5863" i="2" s="1"/>
  <c r="C5863" i="2"/>
  <c r="L5863" i="2" s="1"/>
  <c r="D5863" i="2"/>
  <c r="E5863" i="2"/>
  <c r="F5863" i="2"/>
  <c r="G5863" i="2"/>
  <c r="A5864" i="2"/>
  <c r="B5864" i="2"/>
  <c r="C5864" i="2"/>
  <c r="L5864" i="2" s="1"/>
  <c r="D5864" i="2"/>
  <c r="E5864" i="2"/>
  <c r="F5864" i="2"/>
  <c r="G5864" i="2"/>
  <c r="A5865" i="2"/>
  <c r="B5865" i="2"/>
  <c r="C5865" i="2"/>
  <c r="D5865" i="2"/>
  <c r="E5865" i="2"/>
  <c r="F5865" i="2"/>
  <c r="G5865" i="2"/>
  <c r="A5866" i="2"/>
  <c r="B5866" i="2"/>
  <c r="J5866" i="2" s="1"/>
  <c r="C5866" i="2"/>
  <c r="L5866" i="2" s="1"/>
  <c r="D5866" i="2"/>
  <c r="E5866" i="2"/>
  <c r="F5866" i="2"/>
  <c r="G5866" i="2"/>
  <c r="A5867" i="2"/>
  <c r="B5867" i="2"/>
  <c r="J5867" i="2" s="1"/>
  <c r="C5867" i="2"/>
  <c r="D5867" i="2"/>
  <c r="E5867" i="2"/>
  <c r="F5867" i="2"/>
  <c r="G5867" i="2"/>
  <c r="A5868" i="2"/>
  <c r="B5868" i="2"/>
  <c r="C5868" i="2"/>
  <c r="L5868" i="2" s="1"/>
  <c r="D5868" i="2"/>
  <c r="E5868" i="2"/>
  <c r="F5868" i="2"/>
  <c r="G5868" i="2"/>
  <c r="A5869" i="2"/>
  <c r="B5869" i="2"/>
  <c r="C5869" i="2"/>
  <c r="D5869" i="2"/>
  <c r="E5869" i="2"/>
  <c r="F5869" i="2"/>
  <c r="G5869" i="2"/>
  <c r="A5870" i="2"/>
  <c r="B5870" i="2"/>
  <c r="C5870" i="2"/>
  <c r="L5870" i="2" s="1"/>
  <c r="D5870" i="2"/>
  <c r="E5870" i="2"/>
  <c r="F5870" i="2"/>
  <c r="G5870" i="2"/>
  <c r="A5871" i="2"/>
  <c r="B5871" i="2"/>
  <c r="C5871" i="2"/>
  <c r="L5871" i="2" s="1"/>
  <c r="D5871" i="2"/>
  <c r="E5871" i="2"/>
  <c r="F5871" i="2"/>
  <c r="G5871" i="2"/>
  <c r="A5872" i="2"/>
  <c r="B5872" i="2"/>
  <c r="H5872" i="2" s="1" a="1"/>
  <c r="H5872" i="2" s="1"/>
  <c r="C5872" i="2"/>
  <c r="L5872" i="2" s="1"/>
  <c r="D5872" i="2"/>
  <c r="E5872" i="2"/>
  <c r="F5872" i="2"/>
  <c r="G5872" i="2"/>
  <c r="A5873" i="2"/>
  <c r="B5873" i="2"/>
  <c r="C5873" i="2"/>
  <c r="D5873" i="2"/>
  <c r="E5873" i="2"/>
  <c r="F5873" i="2"/>
  <c r="G5873" i="2"/>
  <c r="A5874" i="2"/>
  <c r="B5874" i="2"/>
  <c r="C5874" i="2"/>
  <c r="L5874" i="2" s="1"/>
  <c r="D5874" i="2"/>
  <c r="E5874" i="2"/>
  <c r="F5874" i="2"/>
  <c r="G5874" i="2"/>
  <c r="A5875" i="2"/>
  <c r="B5875" i="2"/>
  <c r="C5875" i="2"/>
  <c r="D5875" i="2"/>
  <c r="E5875" i="2"/>
  <c r="F5875" i="2"/>
  <c r="G5875" i="2"/>
  <c r="A5876" i="2"/>
  <c r="B5876" i="2"/>
  <c r="C5876" i="2"/>
  <c r="L5876" i="2" s="1"/>
  <c r="D5876" i="2"/>
  <c r="E5876" i="2"/>
  <c r="F5876" i="2"/>
  <c r="G5876" i="2"/>
  <c r="A5877" i="2"/>
  <c r="B5877" i="2"/>
  <c r="C5877" i="2"/>
  <c r="D5877" i="2"/>
  <c r="E5877" i="2"/>
  <c r="F5877" i="2"/>
  <c r="G5877" i="2"/>
  <c r="A5878" i="2"/>
  <c r="B5878" i="2"/>
  <c r="C5878" i="2"/>
  <c r="L5878" i="2" s="1"/>
  <c r="D5878" i="2"/>
  <c r="E5878" i="2"/>
  <c r="F5878" i="2"/>
  <c r="G5878" i="2"/>
  <c r="A5879" i="2"/>
  <c r="B5879" i="2"/>
  <c r="C5879" i="2"/>
  <c r="L5879" i="2" s="1"/>
  <c r="D5879" i="2"/>
  <c r="E5879" i="2"/>
  <c r="F5879" i="2"/>
  <c r="G5879" i="2"/>
  <c r="A5880" i="2"/>
  <c r="B5880" i="2"/>
  <c r="C5880" i="2"/>
  <c r="L5880" i="2" s="1"/>
  <c r="D5880" i="2"/>
  <c r="E5880" i="2"/>
  <c r="F5880" i="2"/>
  <c r="G5880" i="2"/>
  <c r="A5881" i="2"/>
  <c r="B5881" i="2"/>
  <c r="C5881" i="2"/>
  <c r="D5881" i="2"/>
  <c r="E5881" i="2"/>
  <c r="F5881" i="2"/>
  <c r="G5881" i="2"/>
  <c r="A5882" i="2"/>
  <c r="B5882" i="2"/>
  <c r="J5882" i="2" s="1"/>
  <c r="C5882" i="2"/>
  <c r="L5882" i="2" s="1"/>
  <c r="D5882" i="2"/>
  <c r="E5882" i="2"/>
  <c r="F5882" i="2"/>
  <c r="G5882" i="2"/>
  <c r="A5883" i="2"/>
  <c r="B5883" i="2"/>
  <c r="C5883" i="2"/>
  <c r="D5883" i="2"/>
  <c r="E5883" i="2"/>
  <c r="F5883" i="2"/>
  <c r="G5883" i="2"/>
  <c r="A5884" i="2"/>
  <c r="B5884" i="2"/>
  <c r="C5884" i="2"/>
  <c r="L5884" i="2" s="1"/>
  <c r="D5884" i="2"/>
  <c r="E5884" i="2"/>
  <c r="F5884" i="2"/>
  <c r="G5884" i="2"/>
  <c r="A5885" i="2"/>
  <c r="B5885" i="2"/>
  <c r="C5885" i="2"/>
  <c r="D5885" i="2"/>
  <c r="E5885" i="2"/>
  <c r="F5885" i="2"/>
  <c r="G5885" i="2"/>
  <c r="A5886" i="2"/>
  <c r="B5886" i="2"/>
  <c r="C5886" i="2"/>
  <c r="L5886" i="2" s="1"/>
  <c r="D5886" i="2"/>
  <c r="E5886" i="2"/>
  <c r="F5886" i="2"/>
  <c r="G5886" i="2"/>
  <c r="A5887" i="2"/>
  <c r="B5887" i="2"/>
  <c r="C5887" i="2"/>
  <c r="L5887" i="2" s="1"/>
  <c r="D5887" i="2"/>
  <c r="E5887" i="2"/>
  <c r="F5887" i="2"/>
  <c r="G5887" i="2"/>
  <c r="A5888" i="2"/>
  <c r="B5888" i="2"/>
  <c r="C5888" i="2"/>
  <c r="L5888" i="2" s="1"/>
  <c r="D5888" i="2"/>
  <c r="E5888" i="2"/>
  <c r="F5888" i="2"/>
  <c r="G5888" i="2"/>
  <c r="A5889" i="2"/>
  <c r="B5889" i="2"/>
  <c r="C5889" i="2"/>
  <c r="D5889" i="2"/>
  <c r="E5889" i="2"/>
  <c r="F5889" i="2"/>
  <c r="G5889" i="2"/>
  <c r="A5890" i="2"/>
  <c r="B5890" i="2"/>
  <c r="C5890" i="2"/>
  <c r="L5890" i="2" s="1"/>
  <c r="D5890" i="2"/>
  <c r="E5890" i="2"/>
  <c r="F5890" i="2"/>
  <c r="G5890" i="2"/>
  <c r="A5891" i="2"/>
  <c r="B5891" i="2"/>
  <c r="C5891" i="2"/>
  <c r="D5891" i="2"/>
  <c r="E5891" i="2"/>
  <c r="F5891" i="2"/>
  <c r="G5891" i="2"/>
  <c r="A5892" i="2"/>
  <c r="B5892" i="2"/>
  <c r="C5892" i="2"/>
  <c r="L5892" i="2" s="1"/>
  <c r="D5892" i="2"/>
  <c r="E5892" i="2"/>
  <c r="F5892" i="2"/>
  <c r="G5892" i="2"/>
  <c r="A5893" i="2"/>
  <c r="B5893" i="2"/>
  <c r="C5893" i="2"/>
  <c r="D5893" i="2"/>
  <c r="E5893" i="2"/>
  <c r="F5893" i="2"/>
  <c r="G5893" i="2"/>
  <c r="A5894" i="2"/>
  <c r="B5894" i="2"/>
  <c r="J5894" i="2" s="1"/>
  <c r="C5894" i="2"/>
  <c r="L5894" i="2" s="1"/>
  <c r="D5894" i="2"/>
  <c r="E5894" i="2"/>
  <c r="F5894" i="2"/>
  <c r="G5894" i="2"/>
  <c r="A5895" i="2"/>
  <c r="B5895" i="2"/>
  <c r="C5895" i="2"/>
  <c r="L5895" i="2" s="1"/>
  <c r="D5895" i="2"/>
  <c r="E5895" i="2"/>
  <c r="F5895" i="2"/>
  <c r="G5895" i="2"/>
  <c r="A5896" i="2"/>
  <c r="B5896" i="2"/>
  <c r="C5896" i="2"/>
  <c r="L5896" i="2" s="1"/>
  <c r="D5896" i="2"/>
  <c r="E5896" i="2"/>
  <c r="F5896" i="2"/>
  <c r="G5896" i="2"/>
  <c r="A5897" i="2"/>
  <c r="B5897" i="2"/>
  <c r="C5897" i="2"/>
  <c r="D5897" i="2"/>
  <c r="E5897" i="2"/>
  <c r="F5897" i="2"/>
  <c r="G5897" i="2"/>
  <c r="A5898" i="2"/>
  <c r="B5898" i="2"/>
  <c r="J5898" i="2" s="1"/>
  <c r="C5898" i="2"/>
  <c r="L5898" i="2" s="1"/>
  <c r="D5898" i="2"/>
  <c r="E5898" i="2"/>
  <c r="F5898" i="2"/>
  <c r="G5898" i="2"/>
  <c r="A5899" i="2"/>
  <c r="B5899" i="2"/>
  <c r="C5899" i="2"/>
  <c r="D5899" i="2"/>
  <c r="E5899" i="2"/>
  <c r="F5899" i="2"/>
  <c r="G5899" i="2"/>
  <c r="A5900" i="2"/>
  <c r="B5900" i="2"/>
  <c r="C5900" i="2"/>
  <c r="L5900" i="2" s="1"/>
  <c r="D5900" i="2"/>
  <c r="E5900" i="2"/>
  <c r="F5900" i="2"/>
  <c r="G5900" i="2"/>
  <c r="A5901" i="2"/>
  <c r="B5901" i="2"/>
  <c r="C5901" i="2"/>
  <c r="D5901" i="2"/>
  <c r="E5901" i="2"/>
  <c r="F5901" i="2"/>
  <c r="G5901" i="2"/>
  <c r="A5902" i="2"/>
  <c r="B5902" i="2"/>
  <c r="C5902" i="2"/>
  <c r="L5902" i="2" s="1"/>
  <c r="D5902" i="2"/>
  <c r="E5902" i="2"/>
  <c r="F5902" i="2"/>
  <c r="G5902" i="2"/>
  <c r="A5903" i="2"/>
  <c r="B5903" i="2"/>
  <c r="C5903" i="2"/>
  <c r="L5903" i="2" s="1"/>
  <c r="D5903" i="2"/>
  <c r="E5903" i="2"/>
  <c r="F5903" i="2"/>
  <c r="G5903" i="2"/>
  <c r="A5904" i="2"/>
  <c r="B5904" i="2"/>
  <c r="C5904" i="2"/>
  <c r="L5904" i="2" s="1"/>
  <c r="D5904" i="2"/>
  <c r="E5904" i="2"/>
  <c r="F5904" i="2"/>
  <c r="G5904" i="2"/>
  <c r="A5905" i="2"/>
  <c r="B5905" i="2"/>
  <c r="C5905" i="2"/>
  <c r="D5905" i="2"/>
  <c r="E5905" i="2"/>
  <c r="F5905" i="2"/>
  <c r="G5905" i="2"/>
  <c r="A5906" i="2"/>
  <c r="B5906" i="2"/>
  <c r="J5906" i="2" s="1"/>
  <c r="C5906" i="2"/>
  <c r="L5906" i="2" s="1"/>
  <c r="D5906" i="2"/>
  <c r="E5906" i="2"/>
  <c r="F5906" i="2"/>
  <c r="G5906" i="2"/>
  <c r="A5907" i="2"/>
  <c r="B5907" i="2"/>
  <c r="J5907" i="2" s="1"/>
  <c r="C5907" i="2"/>
  <c r="D5907" i="2"/>
  <c r="E5907" i="2"/>
  <c r="F5907" i="2"/>
  <c r="G5907" i="2"/>
  <c r="A5908" i="2"/>
  <c r="B5908" i="2"/>
  <c r="C5908" i="2"/>
  <c r="L5908" i="2" s="1"/>
  <c r="D5908" i="2"/>
  <c r="E5908" i="2"/>
  <c r="F5908" i="2"/>
  <c r="G5908" i="2"/>
  <c r="A5909" i="2"/>
  <c r="B5909" i="2"/>
  <c r="C5909" i="2"/>
  <c r="D5909" i="2"/>
  <c r="E5909" i="2"/>
  <c r="F5909" i="2"/>
  <c r="G5909" i="2"/>
  <c r="A5910" i="2"/>
  <c r="B5910" i="2"/>
  <c r="C5910" i="2"/>
  <c r="L5910" i="2" s="1"/>
  <c r="D5910" i="2"/>
  <c r="E5910" i="2"/>
  <c r="F5910" i="2"/>
  <c r="G5910" i="2"/>
  <c r="A5911" i="2"/>
  <c r="B5911" i="2"/>
  <c r="C5911" i="2"/>
  <c r="L5911" i="2" s="1"/>
  <c r="D5911" i="2"/>
  <c r="E5911" i="2"/>
  <c r="F5911" i="2"/>
  <c r="G5911" i="2"/>
  <c r="A5912" i="2"/>
  <c r="B5912" i="2"/>
  <c r="C5912" i="2"/>
  <c r="L5912" i="2" s="1"/>
  <c r="D5912" i="2"/>
  <c r="E5912" i="2"/>
  <c r="F5912" i="2"/>
  <c r="G5912" i="2"/>
  <c r="A5913" i="2"/>
  <c r="B5913" i="2"/>
  <c r="C5913" i="2"/>
  <c r="D5913" i="2"/>
  <c r="E5913" i="2"/>
  <c r="F5913" i="2"/>
  <c r="G5913" i="2"/>
  <c r="A5914" i="2"/>
  <c r="B5914" i="2"/>
  <c r="C5914" i="2"/>
  <c r="L5914" i="2" s="1"/>
  <c r="D5914" i="2"/>
  <c r="E5914" i="2"/>
  <c r="F5914" i="2"/>
  <c r="G5914" i="2"/>
  <c r="A5915" i="2"/>
  <c r="B5915" i="2"/>
  <c r="C5915" i="2"/>
  <c r="D5915" i="2"/>
  <c r="E5915" i="2"/>
  <c r="F5915" i="2"/>
  <c r="G5915" i="2"/>
  <c r="A5916" i="2"/>
  <c r="B5916" i="2"/>
  <c r="C5916" i="2"/>
  <c r="L5916" i="2" s="1"/>
  <c r="D5916" i="2"/>
  <c r="E5916" i="2"/>
  <c r="F5916" i="2"/>
  <c r="G5916" i="2"/>
  <c r="A5917" i="2"/>
  <c r="B5917" i="2"/>
  <c r="C5917" i="2"/>
  <c r="D5917" i="2"/>
  <c r="E5917" i="2"/>
  <c r="F5917" i="2"/>
  <c r="G5917" i="2"/>
  <c r="A5918" i="2"/>
  <c r="B5918" i="2"/>
  <c r="C5918" i="2"/>
  <c r="L5918" i="2" s="1"/>
  <c r="D5918" i="2"/>
  <c r="E5918" i="2"/>
  <c r="F5918" i="2"/>
  <c r="G5918" i="2"/>
  <c r="A5919" i="2"/>
  <c r="B5919" i="2"/>
  <c r="C5919" i="2"/>
  <c r="L5919" i="2" s="1"/>
  <c r="D5919" i="2"/>
  <c r="E5919" i="2"/>
  <c r="F5919" i="2"/>
  <c r="G5919" i="2"/>
  <c r="A5920" i="2"/>
  <c r="B5920" i="2"/>
  <c r="C5920" i="2"/>
  <c r="L5920" i="2" s="1"/>
  <c r="D5920" i="2"/>
  <c r="E5920" i="2"/>
  <c r="F5920" i="2"/>
  <c r="G5920" i="2"/>
  <c r="A5921" i="2"/>
  <c r="B5921" i="2"/>
  <c r="C5921" i="2"/>
  <c r="D5921" i="2"/>
  <c r="E5921" i="2"/>
  <c r="F5921" i="2"/>
  <c r="G5921" i="2"/>
  <c r="A5922" i="2"/>
  <c r="B5922" i="2"/>
  <c r="J5922" i="2" s="1"/>
  <c r="C5922" i="2"/>
  <c r="L5922" i="2" s="1"/>
  <c r="D5922" i="2"/>
  <c r="E5922" i="2"/>
  <c r="F5922" i="2"/>
  <c r="G5922" i="2"/>
  <c r="A5923" i="2"/>
  <c r="B5923" i="2"/>
  <c r="C5923" i="2"/>
  <c r="D5923" i="2"/>
  <c r="E5923" i="2"/>
  <c r="F5923" i="2"/>
  <c r="G5923" i="2"/>
  <c r="A5924" i="2"/>
  <c r="B5924" i="2"/>
  <c r="C5924" i="2"/>
  <c r="L5924" i="2" s="1"/>
  <c r="D5924" i="2"/>
  <c r="E5924" i="2"/>
  <c r="F5924" i="2"/>
  <c r="G5924" i="2"/>
  <c r="A5925" i="2"/>
  <c r="B5925" i="2"/>
  <c r="C5925" i="2"/>
  <c r="D5925" i="2"/>
  <c r="E5925" i="2"/>
  <c r="F5925" i="2"/>
  <c r="G5925" i="2"/>
  <c r="A5926" i="2"/>
  <c r="B5926" i="2"/>
  <c r="C5926" i="2"/>
  <c r="L5926" i="2" s="1"/>
  <c r="D5926" i="2"/>
  <c r="E5926" i="2"/>
  <c r="F5926" i="2"/>
  <c r="G5926" i="2"/>
  <c r="A5927" i="2"/>
  <c r="B5927" i="2"/>
  <c r="C5927" i="2"/>
  <c r="L5927" i="2" s="1"/>
  <c r="D5927" i="2"/>
  <c r="E5927" i="2"/>
  <c r="F5927" i="2"/>
  <c r="G5927" i="2"/>
  <c r="A5928" i="2"/>
  <c r="B5928" i="2"/>
  <c r="C5928" i="2"/>
  <c r="L5928" i="2" s="1"/>
  <c r="D5928" i="2"/>
  <c r="E5928" i="2"/>
  <c r="F5928" i="2"/>
  <c r="G5928" i="2"/>
  <c r="A5929" i="2"/>
  <c r="B5929" i="2"/>
  <c r="C5929" i="2"/>
  <c r="D5929" i="2"/>
  <c r="E5929" i="2"/>
  <c r="F5929" i="2"/>
  <c r="G5929" i="2"/>
  <c r="A5930" i="2"/>
  <c r="B5930" i="2"/>
  <c r="C5930" i="2"/>
  <c r="L5930" i="2" s="1"/>
  <c r="D5930" i="2"/>
  <c r="E5930" i="2"/>
  <c r="F5930" i="2"/>
  <c r="G5930" i="2"/>
  <c r="A5931" i="2"/>
  <c r="B5931" i="2"/>
  <c r="C5931" i="2"/>
  <c r="D5931" i="2"/>
  <c r="E5931" i="2"/>
  <c r="F5931" i="2"/>
  <c r="G5931" i="2"/>
  <c r="A5932" i="2"/>
  <c r="B5932" i="2"/>
  <c r="C5932" i="2"/>
  <c r="L5932" i="2" s="1"/>
  <c r="D5932" i="2"/>
  <c r="E5932" i="2"/>
  <c r="F5932" i="2"/>
  <c r="G5932" i="2"/>
  <c r="A5933" i="2"/>
  <c r="B5933" i="2"/>
  <c r="C5933" i="2"/>
  <c r="D5933" i="2"/>
  <c r="E5933" i="2"/>
  <c r="F5933" i="2"/>
  <c r="G5933" i="2"/>
  <c r="A5934" i="2"/>
  <c r="B5934" i="2"/>
  <c r="C5934" i="2"/>
  <c r="L5934" i="2" s="1"/>
  <c r="D5934" i="2"/>
  <c r="E5934" i="2"/>
  <c r="F5934" i="2"/>
  <c r="G5934" i="2"/>
  <c r="A5935" i="2"/>
  <c r="B5935" i="2"/>
  <c r="C5935" i="2"/>
  <c r="L5935" i="2" s="1"/>
  <c r="D5935" i="2"/>
  <c r="E5935" i="2"/>
  <c r="F5935" i="2"/>
  <c r="G5935" i="2"/>
  <c r="A5936" i="2"/>
  <c r="B5936" i="2"/>
  <c r="C5936" i="2"/>
  <c r="L5936" i="2" s="1"/>
  <c r="D5936" i="2"/>
  <c r="E5936" i="2"/>
  <c r="F5936" i="2"/>
  <c r="G5936" i="2"/>
  <c r="A5937" i="2"/>
  <c r="B5937" i="2"/>
  <c r="C5937" i="2"/>
  <c r="D5937" i="2"/>
  <c r="E5937" i="2"/>
  <c r="F5937" i="2"/>
  <c r="G5937" i="2"/>
  <c r="A5938" i="2"/>
  <c r="B5938" i="2"/>
  <c r="C5938" i="2"/>
  <c r="L5938" i="2" s="1"/>
  <c r="D5938" i="2"/>
  <c r="E5938" i="2"/>
  <c r="F5938" i="2"/>
  <c r="G5938" i="2"/>
  <c r="A5939" i="2"/>
  <c r="B5939" i="2"/>
  <c r="C5939" i="2"/>
  <c r="D5939" i="2"/>
  <c r="E5939" i="2"/>
  <c r="F5939" i="2"/>
  <c r="G5939" i="2"/>
  <c r="A5940" i="2"/>
  <c r="B5940" i="2"/>
  <c r="C5940" i="2"/>
  <c r="L5940" i="2" s="1"/>
  <c r="D5940" i="2"/>
  <c r="E5940" i="2"/>
  <c r="F5940" i="2"/>
  <c r="G5940" i="2"/>
  <c r="A5941" i="2"/>
  <c r="B5941" i="2"/>
  <c r="C5941" i="2"/>
  <c r="D5941" i="2"/>
  <c r="E5941" i="2"/>
  <c r="F5941" i="2"/>
  <c r="G5941" i="2"/>
  <c r="A5942" i="2"/>
  <c r="B5942" i="2"/>
  <c r="C5942" i="2"/>
  <c r="L5942" i="2" s="1"/>
  <c r="D5942" i="2"/>
  <c r="E5942" i="2"/>
  <c r="F5942" i="2"/>
  <c r="G5942" i="2"/>
  <c r="A5943" i="2"/>
  <c r="B5943" i="2"/>
  <c r="C5943" i="2"/>
  <c r="L5943" i="2" s="1"/>
  <c r="D5943" i="2"/>
  <c r="E5943" i="2"/>
  <c r="F5943" i="2"/>
  <c r="G5943" i="2"/>
  <c r="A5944" i="2"/>
  <c r="B5944" i="2"/>
  <c r="C5944" i="2"/>
  <c r="L5944" i="2" s="1"/>
  <c r="D5944" i="2"/>
  <c r="E5944" i="2"/>
  <c r="F5944" i="2"/>
  <c r="G5944" i="2"/>
  <c r="A5945" i="2"/>
  <c r="B5945" i="2"/>
  <c r="C5945" i="2"/>
  <c r="D5945" i="2"/>
  <c r="E5945" i="2"/>
  <c r="F5945" i="2"/>
  <c r="G5945" i="2"/>
  <c r="A5946" i="2"/>
  <c r="B5946" i="2"/>
  <c r="C5946" i="2"/>
  <c r="L5946" i="2" s="1"/>
  <c r="D5946" i="2"/>
  <c r="E5946" i="2"/>
  <c r="F5946" i="2"/>
  <c r="G5946" i="2"/>
  <c r="A5947" i="2"/>
  <c r="B5947" i="2"/>
  <c r="C5947" i="2"/>
  <c r="D5947" i="2"/>
  <c r="E5947" i="2"/>
  <c r="F5947" i="2"/>
  <c r="G5947" i="2"/>
  <c r="A5948" i="2"/>
  <c r="B5948" i="2"/>
  <c r="C5948" i="2"/>
  <c r="L5948" i="2" s="1"/>
  <c r="D5948" i="2"/>
  <c r="E5948" i="2"/>
  <c r="F5948" i="2"/>
  <c r="G5948" i="2"/>
  <c r="A5949" i="2"/>
  <c r="B5949" i="2"/>
  <c r="C5949" i="2"/>
  <c r="D5949" i="2"/>
  <c r="E5949" i="2"/>
  <c r="F5949" i="2"/>
  <c r="G5949" i="2"/>
  <c r="A5950" i="2"/>
  <c r="B5950" i="2"/>
  <c r="C5950" i="2"/>
  <c r="L5950" i="2" s="1"/>
  <c r="D5950" i="2"/>
  <c r="E5950" i="2"/>
  <c r="F5950" i="2"/>
  <c r="G5950" i="2"/>
  <c r="A5951" i="2"/>
  <c r="B5951" i="2"/>
  <c r="J5951" i="2" s="1"/>
  <c r="C5951" i="2"/>
  <c r="L5951" i="2" s="1"/>
  <c r="D5951" i="2"/>
  <c r="E5951" i="2"/>
  <c r="F5951" i="2"/>
  <c r="G5951" i="2"/>
  <c r="A5952" i="2"/>
  <c r="B5952" i="2"/>
  <c r="C5952" i="2"/>
  <c r="L5952" i="2" s="1"/>
  <c r="D5952" i="2"/>
  <c r="E5952" i="2"/>
  <c r="F5952" i="2"/>
  <c r="G5952" i="2"/>
  <c r="A5953" i="2"/>
  <c r="B5953" i="2"/>
  <c r="C5953" i="2"/>
  <c r="D5953" i="2"/>
  <c r="E5953" i="2"/>
  <c r="F5953" i="2"/>
  <c r="G5953" i="2"/>
  <c r="A5954" i="2"/>
  <c r="B5954" i="2"/>
  <c r="C5954" i="2"/>
  <c r="L5954" i="2" s="1"/>
  <c r="D5954" i="2"/>
  <c r="E5954" i="2"/>
  <c r="F5954" i="2"/>
  <c r="G5954" i="2"/>
  <c r="A5955" i="2"/>
  <c r="B5955" i="2"/>
  <c r="C5955" i="2"/>
  <c r="D5955" i="2"/>
  <c r="E5955" i="2"/>
  <c r="F5955" i="2"/>
  <c r="G5955" i="2"/>
  <c r="A5956" i="2"/>
  <c r="B5956" i="2"/>
  <c r="C5956" i="2"/>
  <c r="L5956" i="2" s="1"/>
  <c r="D5956" i="2"/>
  <c r="E5956" i="2"/>
  <c r="F5956" i="2"/>
  <c r="G5956" i="2"/>
  <c r="A5957" i="2"/>
  <c r="B5957" i="2"/>
  <c r="C5957" i="2"/>
  <c r="D5957" i="2"/>
  <c r="E5957" i="2"/>
  <c r="F5957" i="2"/>
  <c r="G5957" i="2"/>
  <c r="A5958" i="2"/>
  <c r="B5958" i="2"/>
  <c r="C5958" i="2"/>
  <c r="L5958" i="2" s="1"/>
  <c r="D5958" i="2"/>
  <c r="E5958" i="2"/>
  <c r="F5958" i="2"/>
  <c r="G5958" i="2"/>
  <c r="A5959" i="2"/>
  <c r="B5959" i="2"/>
  <c r="J5959" i="2" s="1"/>
  <c r="C5959" i="2"/>
  <c r="L5959" i="2" s="1"/>
  <c r="D5959" i="2"/>
  <c r="E5959" i="2"/>
  <c r="F5959" i="2"/>
  <c r="G5959" i="2"/>
  <c r="A5960" i="2"/>
  <c r="B5960" i="2"/>
  <c r="C5960" i="2"/>
  <c r="L5960" i="2" s="1"/>
  <c r="D5960" i="2"/>
  <c r="E5960" i="2"/>
  <c r="F5960" i="2"/>
  <c r="G5960" i="2"/>
  <c r="A5961" i="2"/>
  <c r="B5961" i="2"/>
  <c r="C5961" i="2"/>
  <c r="D5961" i="2"/>
  <c r="E5961" i="2"/>
  <c r="F5961" i="2"/>
  <c r="G5961" i="2"/>
  <c r="A5962" i="2"/>
  <c r="B5962" i="2"/>
  <c r="J5962" i="2" s="1"/>
  <c r="C5962" i="2"/>
  <c r="L5962" i="2" s="1"/>
  <c r="D5962" i="2"/>
  <c r="E5962" i="2"/>
  <c r="F5962" i="2"/>
  <c r="G5962" i="2"/>
  <c r="A5963" i="2"/>
  <c r="B5963" i="2"/>
  <c r="C5963" i="2"/>
  <c r="D5963" i="2"/>
  <c r="E5963" i="2"/>
  <c r="F5963" i="2"/>
  <c r="G5963" i="2"/>
  <c r="A5964" i="2"/>
  <c r="B5964" i="2"/>
  <c r="C5964" i="2"/>
  <c r="L5964" i="2" s="1"/>
  <c r="D5964" i="2"/>
  <c r="E5964" i="2"/>
  <c r="F5964" i="2"/>
  <c r="G5964" i="2"/>
  <c r="A5965" i="2"/>
  <c r="B5965" i="2"/>
  <c r="C5965" i="2"/>
  <c r="D5965" i="2"/>
  <c r="E5965" i="2"/>
  <c r="F5965" i="2"/>
  <c r="G5965" i="2"/>
  <c r="A5966" i="2"/>
  <c r="B5966" i="2"/>
  <c r="J5966" i="2" s="1"/>
  <c r="C5966" i="2"/>
  <c r="L5966" i="2" s="1"/>
  <c r="D5966" i="2"/>
  <c r="E5966" i="2"/>
  <c r="F5966" i="2"/>
  <c r="G5966" i="2"/>
  <c r="A5967" i="2"/>
  <c r="B5967" i="2"/>
  <c r="C5967" i="2"/>
  <c r="L5967" i="2" s="1"/>
  <c r="D5967" i="2"/>
  <c r="E5967" i="2"/>
  <c r="F5967" i="2"/>
  <c r="G5967" i="2"/>
  <c r="A5968" i="2"/>
  <c r="B5968" i="2"/>
  <c r="C5968" i="2"/>
  <c r="L5968" i="2" s="1"/>
  <c r="D5968" i="2"/>
  <c r="E5968" i="2"/>
  <c r="F5968" i="2"/>
  <c r="G5968" i="2"/>
  <c r="A5969" i="2"/>
  <c r="B5969" i="2"/>
  <c r="C5969" i="2"/>
  <c r="D5969" i="2"/>
  <c r="E5969" i="2"/>
  <c r="F5969" i="2"/>
  <c r="G5969" i="2"/>
  <c r="A5970" i="2"/>
  <c r="B5970" i="2"/>
  <c r="C5970" i="2"/>
  <c r="L5970" i="2" s="1"/>
  <c r="D5970" i="2"/>
  <c r="E5970" i="2"/>
  <c r="F5970" i="2"/>
  <c r="G5970" i="2"/>
  <c r="A5971" i="2"/>
  <c r="B5971" i="2"/>
  <c r="C5971" i="2"/>
  <c r="D5971" i="2"/>
  <c r="E5971" i="2"/>
  <c r="F5971" i="2"/>
  <c r="G5971" i="2"/>
  <c r="A5972" i="2"/>
  <c r="B5972" i="2"/>
  <c r="C5972" i="2"/>
  <c r="L5972" i="2" s="1"/>
  <c r="D5972" i="2"/>
  <c r="E5972" i="2"/>
  <c r="F5972" i="2"/>
  <c r="G5972" i="2"/>
  <c r="A5973" i="2"/>
  <c r="B5973" i="2"/>
  <c r="C5973" i="2"/>
  <c r="D5973" i="2"/>
  <c r="E5973" i="2"/>
  <c r="F5973" i="2"/>
  <c r="G5973" i="2"/>
  <c r="A5974" i="2"/>
  <c r="B5974" i="2"/>
  <c r="C5974" i="2"/>
  <c r="L5974" i="2" s="1"/>
  <c r="D5974" i="2"/>
  <c r="E5974" i="2"/>
  <c r="F5974" i="2"/>
  <c r="G5974" i="2"/>
  <c r="A5975" i="2"/>
  <c r="B5975" i="2"/>
  <c r="C5975" i="2"/>
  <c r="L5975" i="2" s="1"/>
  <c r="D5975" i="2"/>
  <c r="E5975" i="2"/>
  <c r="F5975" i="2"/>
  <c r="G5975" i="2"/>
  <c r="A5976" i="2"/>
  <c r="B5976" i="2"/>
  <c r="C5976" i="2"/>
  <c r="L5976" i="2" s="1"/>
  <c r="D5976" i="2"/>
  <c r="E5976" i="2"/>
  <c r="F5976" i="2"/>
  <c r="G5976" i="2"/>
  <c r="A5977" i="2"/>
  <c r="B5977" i="2"/>
  <c r="C5977" i="2"/>
  <c r="D5977" i="2"/>
  <c r="E5977" i="2"/>
  <c r="F5977" i="2"/>
  <c r="G5977" i="2"/>
  <c r="A5978" i="2"/>
  <c r="B5978" i="2"/>
  <c r="J5978" i="2" s="1"/>
  <c r="C5978" i="2"/>
  <c r="L5978" i="2" s="1"/>
  <c r="D5978" i="2"/>
  <c r="E5978" i="2"/>
  <c r="F5978" i="2"/>
  <c r="G5978" i="2"/>
  <c r="A5979" i="2"/>
  <c r="B5979" i="2"/>
  <c r="H5979" i="2" s="1" a="1"/>
  <c r="H5979" i="2" s="1"/>
  <c r="C5979" i="2"/>
  <c r="D5979" i="2"/>
  <c r="E5979" i="2"/>
  <c r="F5979" i="2"/>
  <c r="G5979" i="2"/>
  <c r="A5980" i="2"/>
  <c r="B5980" i="2"/>
  <c r="C5980" i="2"/>
  <c r="L5980" i="2" s="1"/>
  <c r="D5980" i="2"/>
  <c r="E5980" i="2"/>
  <c r="F5980" i="2"/>
  <c r="G5980" i="2"/>
  <c r="A5981" i="2"/>
  <c r="B5981" i="2"/>
  <c r="C5981" i="2"/>
  <c r="D5981" i="2"/>
  <c r="E5981" i="2"/>
  <c r="F5981" i="2"/>
  <c r="G5981" i="2"/>
  <c r="A5982" i="2"/>
  <c r="B5982" i="2"/>
  <c r="C5982" i="2"/>
  <c r="L5982" i="2" s="1"/>
  <c r="D5982" i="2"/>
  <c r="E5982" i="2"/>
  <c r="F5982" i="2"/>
  <c r="G5982" i="2"/>
  <c r="A5983" i="2"/>
  <c r="B5983" i="2"/>
  <c r="C5983" i="2"/>
  <c r="L5983" i="2" s="1"/>
  <c r="D5983" i="2"/>
  <c r="E5983" i="2"/>
  <c r="F5983" i="2"/>
  <c r="G5983" i="2"/>
  <c r="A5984" i="2"/>
  <c r="B5984" i="2"/>
  <c r="C5984" i="2"/>
  <c r="L5984" i="2" s="1"/>
  <c r="D5984" i="2"/>
  <c r="E5984" i="2"/>
  <c r="F5984" i="2"/>
  <c r="G5984" i="2"/>
  <c r="A5985" i="2"/>
  <c r="B5985" i="2"/>
  <c r="C5985" i="2"/>
  <c r="D5985" i="2"/>
  <c r="E5985" i="2"/>
  <c r="F5985" i="2"/>
  <c r="G5985" i="2"/>
  <c r="A5986" i="2"/>
  <c r="B5986" i="2"/>
  <c r="C5986" i="2"/>
  <c r="L5986" i="2" s="1"/>
  <c r="D5986" i="2"/>
  <c r="E5986" i="2"/>
  <c r="F5986" i="2"/>
  <c r="G5986" i="2"/>
  <c r="A5987" i="2"/>
  <c r="B5987" i="2"/>
  <c r="C5987" i="2"/>
  <c r="D5987" i="2"/>
  <c r="E5987" i="2"/>
  <c r="F5987" i="2"/>
  <c r="G5987" i="2"/>
  <c r="A5988" i="2"/>
  <c r="B5988" i="2"/>
  <c r="C5988" i="2"/>
  <c r="L5988" i="2" s="1"/>
  <c r="D5988" i="2"/>
  <c r="E5988" i="2"/>
  <c r="F5988" i="2"/>
  <c r="G5988" i="2"/>
  <c r="A5989" i="2"/>
  <c r="B5989" i="2"/>
  <c r="C5989" i="2"/>
  <c r="D5989" i="2"/>
  <c r="E5989" i="2"/>
  <c r="F5989" i="2"/>
  <c r="G5989" i="2"/>
  <c r="A5990" i="2"/>
  <c r="B5990" i="2"/>
  <c r="C5990" i="2"/>
  <c r="L5990" i="2" s="1"/>
  <c r="D5990" i="2"/>
  <c r="E5990" i="2"/>
  <c r="F5990" i="2"/>
  <c r="G5990" i="2"/>
  <c r="A5991" i="2"/>
  <c r="B5991" i="2"/>
  <c r="C5991" i="2"/>
  <c r="L5991" i="2" s="1"/>
  <c r="D5991" i="2"/>
  <c r="E5991" i="2"/>
  <c r="F5991" i="2"/>
  <c r="G5991" i="2"/>
  <c r="A5992" i="2"/>
  <c r="B5992" i="2"/>
  <c r="C5992" i="2"/>
  <c r="L5992" i="2" s="1"/>
  <c r="D5992" i="2"/>
  <c r="E5992" i="2"/>
  <c r="F5992" i="2"/>
  <c r="G5992" i="2"/>
  <c r="A5993" i="2"/>
  <c r="B5993" i="2"/>
  <c r="C5993" i="2"/>
  <c r="D5993" i="2"/>
  <c r="E5993" i="2"/>
  <c r="F5993" i="2"/>
  <c r="G5993" i="2"/>
  <c r="A5994" i="2"/>
  <c r="B5994" i="2"/>
  <c r="J5994" i="2" s="1"/>
  <c r="C5994" i="2"/>
  <c r="L5994" i="2" s="1"/>
  <c r="D5994" i="2"/>
  <c r="E5994" i="2"/>
  <c r="F5994" i="2"/>
  <c r="G5994" i="2"/>
  <c r="A5995" i="2"/>
  <c r="B5995" i="2"/>
  <c r="C5995" i="2"/>
  <c r="D5995" i="2"/>
  <c r="E5995" i="2"/>
  <c r="F5995" i="2"/>
  <c r="G5995" i="2"/>
  <c r="A5996" i="2"/>
  <c r="B5996" i="2"/>
  <c r="C5996" i="2"/>
  <c r="L5996" i="2" s="1"/>
  <c r="D5996" i="2"/>
  <c r="E5996" i="2"/>
  <c r="F5996" i="2"/>
  <c r="G5996" i="2"/>
  <c r="A5997" i="2"/>
  <c r="B5997" i="2"/>
  <c r="C5997" i="2"/>
  <c r="D5997" i="2"/>
  <c r="E5997" i="2"/>
  <c r="F5997" i="2"/>
  <c r="G5997" i="2"/>
  <c r="A5998" i="2"/>
  <c r="B5998" i="2"/>
  <c r="C5998" i="2"/>
  <c r="L5998" i="2" s="1"/>
  <c r="D5998" i="2"/>
  <c r="E5998" i="2"/>
  <c r="F5998" i="2"/>
  <c r="G5998" i="2"/>
  <c r="A5999" i="2"/>
  <c r="B5999" i="2"/>
  <c r="C5999" i="2"/>
  <c r="L5999" i="2" s="1"/>
  <c r="D5999" i="2"/>
  <c r="E5999" i="2"/>
  <c r="F5999" i="2"/>
  <c r="G5999" i="2"/>
  <c r="A6000" i="2"/>
  <c r="B6000" i="2"/>
  <c r="C6000" i="2"/>
  <c r="L6000" i="2" s="1"/>
  <c r="D6000" i="2"/>
  <c r="E6000" i="2"/>
  <c r="F6000" i="2"/>
  <c r="G6000" i="2"/>
  <c r="A6001" i="2"/>
  <c r="B6001" i="2"/>
  <c r="J6001" i="2" s="1"/>
  <c r="C6001" i="2"/>
  <c r="D6001" i="2"/>
  <c r="E6001" i="2"/>
  <c r="F6001" i="2"/>
  <c r="G6001" i="2"/>
  <c r="A6002" i="2"/>
  <c r="B6002" i="2"/>
  <c r="C6002" i="2"/>
  <c r="L6002" i="2" s="1"/>
  <c r="D6002" i="2"/>
  <c r="E6002" i="2"/>
  <c r="F6002" i="2"/>
  <c r="G6002" i="2"/>
  <c r="A6003" i="2"/>
  <c r="B6003" i="2"/>
  <c r="C6003" i="2"/>
  <c r="D6003" i="2"/>
  <c r="E6003" i="2"/>
  <c r="F6003" i="2"/>
  <c r="G6003" i="2"/>
  <c r="A6004" i="2"/>
  <c r="B6004" i="2"/>
  <c r="C6004" i="2"/>
  <c r="L6004" i="2" s="1"/>
  <c r="D6004" i="2"/>
  <c r="E6004" i="2"/>
  <c r="F6004" i="2"/>
  <c r="G6004" i="2"/>
  <c r="A6005" i="2"/>
  <c r="B6005" i="2"/>
  <c r="C6005" i="2"/>
  <c r="D6005" i="2"/>
  <c r="E6005" i="2"/>
  <c r="F6005" i="2"/>
  <c r="G6005" i="2"/>
  <c r="A6006" i="2"/>
  <c r="B6006" i="2"/>
  <c r="J6006" i="2" s="1"/>
  <c r="C6006" i="2"/>
  <c r="L6006" i="2" s="1"/>
  <c r="D6006" i="2"/>
  <c r="E6006" i="2"/>
  <c r="F6006" i="2"/>
  <c r="G6006" i="2"/>
  <c r="A6007" i="2"/>
  <c r="B6007" i="2"/>
  <c r="C6007" i="2"/>
  <c r="L6007" i="2" s="1"/>
  <c r="D6007" i="2"/>
  <c r="E6007" i="2"/>
  <c r="F6007" i="2"/>
  <c r="G6007" i="2"/>
  <c r="A6008" i="2"/>
  <c r="B6008" i="2"/>
  <c r="C6008" i="2"/>
  <c r="L6008" i="2" s="1"/>
  <c r="D6008" i="2"/>
  <c r="E6008" i="2"/>
  <c r="F6008" i="2"/>
  <c r="G6008" i="2"/>
  <c r="A6009" i="2"/>
  <c r="B6009" i="2"/>
  <c r="C6009" i="2"/>
  <c r="D6009" i="2"/>
  <c r="E6009" i="2"/>
  <c r="F6009" i="2"/>
  <c r="G6009" i="2"/>
  <c r="A6010" i="2"/>
  <c r="B6010" i="2"/>
  <c r="C6010" i="2"/>
  <c r="L6010" i="2" s="1"/>
  <c r="D6010" i="2"/>
  <c r="E6010" i="2"/>
  <c r="F6010" i="2"/>
  <c r="G6010" i="2"/>
  <c r="A6011" i="2"/>
  <c r="B6011" i="2"/>
  <c r="C6011" i="2"/>
  <c r="D6011" i="2"/>
  <c r="E6011" i="2"/>
  <c r="F6011" i="2"/>
  <c r="G6011" i="2"/>
  <c r="A6012" i="2"/>
  <c r="B6012" i="2"/>
  <c r="C6012" i="2"/>
  <c r="L6012" i="2" s="1"/>
  <c r="D6012" i="2"/>
  <c r="E6012" i="2"/>
  <c r="F6012" i="2"/>
  <c r="G6012" i="2"/>
  <c r="A6013" i="2"/>
  <c r="B6013" i="2"/>
  <c r="C6013" i="2"/>
  <c r="D6013" i="2"/>
  <c r="E6013" i="2"/>
  <c r="F6013" i="2"/>
  <c r="G6013" i="2"/>
  <c r="A6014" i="2"/>
  <c r="B6014" i="2"/>
  <c r="C6014" i="2"/>
  <c r="L6014" i="2" s="1"/>
  <c r="D6014" i="2"/>
  <c r="E6014" i="2"/>
  <c r="F6014" i="2"/>
  <c r="G6014" i="2"/>
  <c r="A6015" i="2"/>
  <c r="B6015" i="2"/>
  <c r="C6015" i="2"/>
  <c r="L6015" i="2" s="1"/>
  <c r="D6015" i="2"/>
  <c r="E6015" i="2"/>
  <c r="F6015" i="2"/>
  <c r="G6015" i="2"/>
  <c r="A6016" i="2"/>
  <c r="B6016" i="2"/>
  <c r="C6016" i="2"/>
  <c r="L6016" i="2" s="1"/>
  <c r="D6016" i="2"/>
  <c r="E6016" i="2"/>
  <c r="F6016" i="2"/>
  <c r="G6016" i="2"/>
  <c r="A6017" i="2"/>
  <c r="B6017" i="2"/>
  <c r="C6017" i="2"/>
  <c r="D6017" i="2"/>
  <c r="E6017" i="2"/>
  <c r="F6017" i="2"/>
  <c r="G6017" i="2"/>
  <c r="A6018" i="2"/>
  <c r="B6018" i="2"/>
  <c r="C6018" i="2"/>
  <c r="L6018" i="2" s="1"/>
  <c r="D6018" i="2"/>
  <c r="E6018" i="2"/>
  <c r="F6018" i="2"/>
  <c r="G6018" i="2"/>
  <c r="A6019" i="2"/>
  <c r="B6019" i="2"/>
  <c r="J6019" i="2" s="1"/>
  <c r="C6019" i="2"/>
  <c r="D6019" i="2"/>
  <c r="E6019" i="2"/>
  <c r="F6019" i="2"/>
  <c r="G6019" i="2"/>
  <c r="A6020" i="2"/>
  <c r="B6020" i="2"/>
  <c r="C6020" i="2"/>
  <c r="L6020" i="2" s="1"/>
  <c r="D6020" i="2"/>
  <c r="E6020" i="2"/>
  <c r="F6020" i="2"/>
  <c r="G6020" i="2"/>
  <c r="A6021" i="2"/>
  <c r="B6021" i="2"/>
  <c r="C6021" i="2"/>
  <c r="D6021" i="2"/>
  <c r="E6021" i="2"/>
  <c r="F6021" i="2"/>
  <c r="G6021" i="2"/>
  <c r="A6022" i="2"/>
  <c r="B6022" i="2"/>
  <c r="C6022" i="2"/>
  <c r="L6022" i="2" s="1"/>
  <c r="D6022" i="2"/>
  <c r="E6022" i="2"/>
  <c r="F6022" i="2"/>
  <c r="G6022" i="2"/>
  <c r="A6023" i="2"/>
  <c r="B6023" i="2"/>
  <c r="C6023" i="2"/>
  <c r="L6023" i="2" s="1"/>
  <c r="D6023" i="2"/>
  <c r="E6023" i="2"/>
  <c r="F6023" i="2"/>
  <c r="G6023" i="2"/>
  <c r="A6024" i="2"/>
  <c r="B6024" i="2"/>
  <c r="C6024" i="2"/>
  <c r="L6024" i="2" s="1"/>
  <c r="D6024" i="2"/>
  <c r="E6024" i="2"/>
  <c r="F6024" i="2"/>
  <c r="G6024" i="2"/>
  <c r="A6025" i="2"/>
  <c r="B6025" i="2"/>
  <c r="C6025" i="2"/>
  <c r="D6025" i="2"/>
  <c r="E6025" i="2"/>
  <c r="F6025" i="2"/>
  <c r="G6025" i="2"/>
  <c r="A6026" i="2"/>
  <c r="B6026" i="2"/>
  <c r="C6026" i="2"/>
  <c r="L6026" i="2" s="1"/>
  <c r="D6026" i="2"/>
  <c r="E6026" i="2"/>
  <c r="F6026" i="2"/>
  <c r="G6026" i="2"/>
  <c r="A6027" i="2"/>
  <c r="B6027" i="2"/>
  <c r="C6027" i="2"/>
  <c r="D6027" i="2"/>
  <c r="E6027" i="2"/>
  <c r="F6027" i="2"/>
  <c r="G6027" i="2"/>
  <c r="A6028" i="2"/>
  <c r="B6028" i="2"/>
  <c r="C6028" i="2"/>
  <c r="L6028" i="2" s="1"/>
  <c r="D6028" i="2"/>
  <c r="E6028" i="2"/>
  <c r="F6028" i="2"/>
  <c r="G6028" i="2"/>
  <c r="A6029" i="2"/>
  <c r="B6029" i="2"/>
  <c r="C6029" i="2"/>
  <c r="D6029" i="2"/>
  <c r="E6029" i="2"/>
  <c r="F6029" i="2"/>
  <c r="G6029" i="2"/>
  <c r="A6030" i="2"/>
  <c r="B6030" i="2"/>
  <c r="C6030" i="2"/>
  <c r="L6030" i="2" s="1"/>
  <c r="D6030" i="2"/>
  <c r="E6030" i="2"/>
  <c r="F6030" i="2"/>
  <c r="G6030" i="2"/>
  <c r="A6031" i="2"/>
  <c r="B6031" i="2"/>
  <c r="C6031" i="2"/>
  <c r="L6031" i="2" s="1"/>
  <c r="D6031" i="2"/>
  <c r="E6031" i="2"/>
  <c r="F6031" i="2"/>
  <c r="G6031" i="2"/>
  <c r="A6032" i="2"/>
  <c r="B6032" i="2"/>
  <c r="C6032" i="2"/>
  <c r="L6032" i="2" s="1"/>
  <c r="D6032" i="2"/>
  <c r="E6032" i="2"/>
  <c r="F6032" i="2"/>
  <c r="G6032" i="2"/>
  <c r="A6033" i="2"/>
  <c r="B6033" i="2"/>
  <c r="C6033" i="2"/>
  <c r="D6033" i="2"/>
  <c r="E6033" i="2"/>
  <c r="F6033" i="2"/>
  <c r="G6033" i="2"/>
  <c r="A6034" i="2"/>
  <c r="B6034" i="2"/>
  <c r="C6034" i="2"/>
  <c r="L6034" i="2" s="1"/>
  <c r="D6034" i="2"/>
  <c r="E6034" i="2"/>
  <c r="F6034" i="2"/>
  <c r="G6034" i="2"/>
  <c r="A6035" i="2"/>
  <c r="B6035" i="2"/>
  <c r="C6035" i="2"/>
  <c r="D6035" i="2"/>
  <c r="E6035" i="2"/>
  <c r="F6035" i="2"/>
  <c r="G6035" i="2"/>
  <c r="A6036" i="2"/>
  <c r="B6036" i="2"/>
  <c r="C6036" i="2"/>
  <c r="L6036" i="2" s="1"/>
  <c r="D6036" i="2"/>
  <c r="E6036" i="2"/>
  <c r="F6036" i="2"/>
  <c r="G6036" i="2"/>
  <c r="A6037" i="2"/>
  <c r="B6037" i="2"/>
  <c r="C6037" i="2"/>
  <c r="D6037" i="2"/>
  <c r="E6037" i="2"/>
  <c r="F6037" i="2"/>
  <c r="G6037" i="2"/>
  <c r="A6038" i="2"/>
  <c r="B6038" i="2"/>
  <c r="C6038" i="2"/>
  <c r="L6038" i="2" s="1"/>
  <c r="D6038" i="2"/>
  <c r="E6038" i="2"/>
  <c r="F6038" i="2"/>
  <c r="G6038" i="2"/>
  <c r="A6039" i="2"/>
  <c r="B6039" i="2"/>
  <c r="C6039" i="2"/>
  <c r="L6039" i="2" s="1"/>
  <c r="D6039" i="2"/>
  <c r="E6039" i="2"/>
  <c r="F6039" i="2"/>
  <c r="G6039" i="2"/>
  <c r="A6040" i="2"/>
  <c r="B6040" i="2"/>
  <c r="C6040" i="2"/>
  <c r="L6040" i="2" s="1"/>
  <c r="D6040" i="2"/>
  <c r="E6040" i="2"/>
  <c r="F6040" i="2"/>
  <c r="G6040" i="2"/>
  <c r="A6041" i="2"/>
  <c r="B6041" i="2"/>
  <c r="C6041" i="2"/>
  <c r="D6041" i="2"/>
  <c r="E6041" i="2"/>
  <c r="F6041" i="2"/>
  <c r="G6041" i="2"/>
  <c r="A6042" i="2"/>
  <c r="B6042" i="2"/>
  <c r="C6042" i="2"/>
  <c r="L6042" i="2" s="1"/>
  <c r="D6042" i="2"/>
  <c r="E6042" i="2"/>
  <c r="F6042" i="2"/>
  <c r="G6042" i="2"/>
  <c r="A6043" i="2"/>
  <c r="B6043" i="2"/>
  <c r="J6043" i="2" s="1"/>
  <c r="C6043" i="2"/>
  <c r="D6043" i="2"/>
  <c r="E6043" i="2"/>
  <c r="F6043" i="2"/>
  <c r="G6043" i="2"/>
  <c r="A6044" i="2"/>
  <c r="B6044" i="2"/>
  <c r="C6044" i="2"/>
  <c r="L6044" i="2" s="1"/>
  <c r="D6044" i="2"/>
  <c r="E6044" i="2"/>
  <c r="F6044" i="2"/>
  <c r="G6044" i="2"/>
  <c r="A6045" i="2"/>
  <c r="B6045" i="2"/>
  <c r="C6045" i="2"/>
  <c r="D6045" i="2"/>
  <c r="E6045" i="2"/>
  <c r="F6045" i="2"/>
  <c r="G6045" i="2"/>
  <c r="A6046" i="2"/>
  <c r="B6046" i="2"/>
  <c r="C6046" i="2"/>
  <c r="L6046" i="2" s="1"/>
  <c r="D6046" i="2"/>
  <c r="E6046" i="2"/>
  <c r="F6046" i="2"/>
  <c r="G6046" i="2"/>
  <c r="A6047" i="2"/>
  <c r="B6047" i="2"/>
  <c r="C6047" i="2"/>
  <c r="L6047" i="2" s="1"/>
  <c r="D6047" i="2"/>
  <c r="E6047" i="2"/>
  <c r="F6047" i="2"/>
  <c r="G6047" i="2"/>
  <c r="A6048" i="2"/>
  <c r="B6048" i="2"/>
  <c r="J6048" i="2" s="1"/>
  <c r="C6048" i="2"/>
  <c r="L6048" i="2" s="1"/>
  <c r="D6048" i="2"/>
  <c r="E6048" i="2"/>
  <c r="F6048" i="2"/>
  <c r="G6048" i="2"/>
  <c r="A6049" i="2"/>
  <c r="B6049" i="2"/>
  <c r="C6049" i="2"/>
  <c r="D6049" i="2"/>
  <c r="E6049" i="2"/>
  <c r="F6049" i="2"/>
  <c r="G6049" i="2"/>
  <c r="A6050" i="2"/>
  <c r="B6050" i="2"/>
  <c r="C6050" i="2"/>
  <c r="L6050" i="2" s="1"/>
  <c r="D6050" i="2"/>
  <c r="E6050" i="2"/>
  <c r="F6050" i="2"/>
  <c r="G6050" i="2"/>
  <c r="A6051" i="2"/>
  <c r="B6051" i="2"/>
  <c r="C6051" i="2"/>
  <c r="D6051" i="2"/>
  <c r="E6051" i="2"/>
  <c r="F6051" i="2"/>
  <c r="G6051" i="2"/>
  <c r="A6052" i="2"/>
  <c r="B6052" i="2"/>
  <c r="C6052" i="2"/>
  <c r="L6052" i="2" s="1"/>
  <c r="D6052" i="2"/>
  <c r="E6052" i="2"/>
  <c r="F6052" i="2"/>
  <c r="G6052" i="2"/>
  <c r="A6053" i="2"/>
  <c r="B6053" i="2"/>
  <c r="C6053" i="2"/>
  <c r="D6053" i="2"/>
  <c r="E6053" i="2"/>
  <c r="F6053" i="2"/>
  <c r="G6053" i="2"/>
  <c r="A6054" i="2"/>
  <c r="B6054" i="2"/>
  <c r="J6054" i="2" s="1"/>
  <c r="C6054" i="2"/>
  <c r="L6054" i="2" s="1"/>
  <c r="D6054" i="2"/>
  <c r="E6054" i="2"/>
  <c r="F6054" i="2"/>
  <c r="G6054" i="2"/>
  <c r="A6055" i="2"/>
  <c r="B6055" i="2"/>
  <c r="C6055" i="2"/>
  <c r="L6055" i="2" s="1"/>
  <c r="D6055" i="2"/>
  <c r="E6055" i="2"/>
  <c r="F6055" i="2"/>
  <c r="G6055" i="2"/>
  <c r="A6056" i="2"/>
  <c r="B6056" i="2"/>
  <c r="C6056" i="2"/>
  <c r="L6056" i="2" s="1"/>
  <c r="D6056" i="2"/>
  <c r="E6056" i="2"/>
  <c r="F6056" i="2"/>
  <c r="G6056" i="2"/>
  <c r="A6057" i="2"/>
  <c r="B6057" i="2"/>
  <c r="C6057" i="2"/>
  <c r="D6057" i="2"/>
  <c r="E6057" i="2"/>
  <c r="F6057" i="2"/>
  <c r="G6057" i="2"/>
  <c r="A6058" i="2"/>
  <c r="B6058" i="2"/>
  <c r="H6058" i="2" s="1" a="1"/>
  <c r="H6058" i="2" s="1"/>
  <c r="C6058" i="2"/>
  <c r="L6058" i="2" s="1"/>
  <c r="D6058" i="2"/>
  <c r="E6058" i="2"/>
  <c r="F6058" i="2"/>
  <c r="G6058" i="2"/>
  <c r="A6059" i="2"/>
  <c r="B6059" i="2"/>
  <c r="C6059" i="2"/>
  <c r="D6059" i="2"/>
  <c r="E6059" i="2"/>
  <c r="F6059" i="2"/>
  <c r="G6059" i="2"/>
  <c r="A6060" i="2"/>
  <c r="B6060" i="2"/>
  <c r="C6060" i="2"/>
  <c r="L6060" i="2" s="1"/>
  <c r="D6060" i="2"/>
  <c r="E6060" i="2"/>
  <c r="F6060" i="2"/>
  <c r="G6060" i="2"/>
  <c r="A6061" i="2"/>
  <c r="B6061" i="2"/>
  <c r="J6061" i="2" s="1"/>
  <c r="C6061" i="2"/>
  <c r="D6061" i="2"/>
  <c r="E6061" i="2"/>
  <c r="F6061" i="2"/>
  <c r="G6061" i="2"/>
  <c r="A6062" i="2"/>
  <c r="B6062" i="2"/>
  <c r="J6062" i="2" s="1"/>
  <c r="C6062" i="2"/>
  <c r="L6062" i="2" s="1"/>
  <c r="D6062" i="2"/>
  <c r="E6062" i="2"/>
  <c r="F6062" i="2"/>
  <c r="G6062" i="2"/>
  <c r="A6063" i="2"/>
  <c r="B6063" i="2"/>
  <c r="C6063" i="2"/>
  <c r="L6063" i="2" s="1"/>
  <c r="D6063" i="2"/>
  <c r="E6063" i="2"/>
  <c r="F6063" i="2"/>
  <c r="G6063" i="2"/>
  <c r="A6064" i="2"/>
  <c r="B6064" i="2"/>
  <c r="C6064" i="2"/>
  <c r="L6064" i="2" s="1"/>
  <c r="D6064" i="2"/>
  <c r="E6064" i="2"/>
  <c r="F6064" i="2"/>
  <c r="G6064" i="2"/>
  <c r="A6065" i="2"/>
  <c r="B6065" i="2"/>
  <c r="C6065" i="2"/>
  <c r="D6065" i="2"/>
  <c r="E6065" i="2"/>
  <c r="F6065" i="2"/>
  <c r="G6065" i="2"/>
  <c r="A6066" i="2"/>
  <c r="B6066" i="2"/>
  <c r="C6066" i="2"/>
  <c r="L6066" i="2" s="1"/>
  <c r="D6066" i="2"/>
  <c r="E6066" i="2"/>
  <c r="F6066" i="2"/>
  <c r="G6066" i="2"/>
  <c r="A6067" i="2"/>
  <c r="B6067" i="2"/>
  <c r="C6067" i="2"/>
  <c r="D6067" i="2"/>
  <c r="E6067" i="2"/>
  <c r="F6067" i="2"/>
  <c r="G6067" i="2"/>
  <c r="A6068" i="2"/>
  <c r="B6068" i="2"/>
  <c r="C6068" i="2"/>
  <c r="L6068" i="2" s="1"/>
  <c r="D6068" i="2"/>
  <c r="E6068" i="2"/>
  <c r="F6068" i="2"/>
  <c r="G6068" i="2"/>
  <c r="A6069" i="2"/>
  <c r="B6069" i="2"/>
  <c r="C6069" i="2"/>
  <c r="D6069" i="2"/>
  <c r="E6069" i="2"/>
  <c r="F6069" i="2"/>
  <c r="G6069" i="2"/>
  <c r="A6070" i="2"/>
  <c r="B6070" i="2"/>
  <c r="J6070" i="2" s="1"/>
  <c r="C6070" i="2"/>
  <c r="L6070" i="2" s="1"/>
  <c r="D6070" i="2"/>
  <c r="E6070" i="2"/>
  <c r="F6070" i="2"/>
  <c r="G6070" i="2"/>
  <c r="A6071" i="2"/>
  <c r="B6071" i="2"/>
  <c r="C6071" i="2"/>
  <c r="L6071" i="2" s="1"/>
  <c r="D6071" i="2"/>
  <c r="E6071" i="2"/>
  <c r="F6071" i="2"/>
  <c r="G6071" i="2"/>
  <c r="A6072" i="2"/>
  <c r="B6072" i="2"/>
  <c r="C6072" i="2"/>
  <c r="L6072" i="2" s="1"/>
  <c r="D6072" i="2"/>
  <c r="E6072" i="2"/>
  <c r="F6072" i="2"/>
  <c r="G6072" i="2"/>
  <c r="A6073" i="2"/>
  <c r="B6073" i="2"/>
  <c r="C6073" i="2"/>
  <c r="D6073" i="2"/>
  <c r="E6073" i="2"/>
  <c r="F6073" i="2"/>
  <c r="G6073" i="2"/>
  <c r="A6074" i="2"/>
  <c r="B6074" i="2"/>
  <c r="C6074" i="2"/>
  <c r="L6074" i="2" s="1"/>
  <c r="D6074" i="2"/>
  <c r="E6074" i="2"/>
  <c r="F6074" i="2"/>
  <c r="G6074" i="2"/>
  <c r="A6075" i="2"/>
  <c r="B6075" i="2"/>
  <c r="H6075" i="2" s="1" a="1"/>
  <c r="H6075" i="2" s="1"/>
  <c r="C6075" i="2"/>
  <c r="D6075" i="2"/>
  <c r="E6075" i="2"/>
  <c r="F6075" i="2"/>
  <c r="G6075" i="2"/>
  <c r="A6076" i="2"/>
  <c r="B6076" i="2"/>
  <c r="C6076" i="2"/>
  <c r="L6076" i="2" s="1"/>
  <c r="D6076" i="2"/>
  <c r="E6076" i="2"/>
  <c r="F6076" i="2"/>
  <c r="G6076" i="2"/>
  <c r="A6077" i="2"/>
  <c r="B6077" i="2"/>
  <c r="C6077" i="2"/>
  <c r="D6077" i="2"/>
  <c r="E6077" i="2"/>
  <c r="F6077" i="2"/>
  <c r="G6077" i="2"/>
  <c r="A6078" i="2"/>
  <c r="B6078" i="2"/>
  <c r="C6078" i="2"/>
  <c r="L6078" i="2" s="1"/>
  <c r="D6078" i="2"/>
  <c r="E6078" i="2"/>
  <c r="F6078" i="2"/>
  <c r="G6078" i="2"/>
  <c r="A6079" i="2"/>
  <c r="B6079" i="2"/>
  <c r="C6079" i="2"/>
  <c r="L6079" i="2" s="1"/>
  <c r="D6079" i="2"/>
  <c r="E6079" i="2"/>
  <c r="F6079" i="2"/>
  <c r="G6079" i="2"/>
  <c r="A6080" i="2"/>
  <c r="B6080" i="2"/>
  <c r="C6080" i="2"/>
  <c r="L6080" i="2" s="1"/>
  <c r="D6080" i="2"/>
  <c r="E6080" i="2"/>
  <c r="F6080" i="2"/>
  <c r="G6080" i="2"/>
  <c r="A6081" i="2"/>
  <c r="B6081" i="2"/>
  <c r="C6081" i="2"/>
  <c r="D6081" i="2"/>
  <c r="E6081" i="2"/>
  <c r="F6081" i="2"/>
  <c r="G6081" i="2"/>
  <c r="A6082" i="2"/>
  <c r="B6082" i="2"/>
  <c r="C6082" i="2"/>
  <c r="L6082" i="2" s="1"/>
  <c r="D6082" i="2"/>
  <c r="E6082" i="2"/>
  <c r="F6082" i="2"/>
  <c r="G6082" i="2"/>
  <c r="A6083" i="2"/>
  <c r="B6083" i="2"/>
  <c r="C6083" i="2"/>
  <c r="D6083" i="2"/>
  <c r="E6083" i="2"/>
  <c r="F6083" i="2"/>
  <c r="G6083" i="2"/>
  <c r="A6084" i="2"/>
  <c r="B6084" i="2"/>
  <c r="C6084" i="2"/>
  <c r="L6084" i="2" s="1"/>
  <c r="D6084" i="2"/>
  <c r="E6084" i="2"/>
  <c r="F6084" i="2"/>
  <c r="G6084" i="2"/>
  <c r="A6085" i="2"/>
  <c r="B6085" i="2"/>
  <c r="C6085" i="2"/>
  <c r="D6085" i="2"/>
  <c r="E6085" i="2"/>
  <c r="F6085" i="2"/>
  <c r="G6085" i="2"/>
  <c r="A6086" i="2"/>
  <c r="B6086" i="2"/>
  <c r="C6086" i="2"/>
  <c r="L6086" i="2" s="1"/>
  <c r="D6086" i="2"/>
  <c r="E6086" i="2"/>
  <c r="F6086" i="2"/>
  <c r="G6086" i="2"/>
  <c r="A6087" i="2"/>
  <c r="B6087" i="2"/>
  <c r="J6087" i="2" s="1"/>
  <c r="C6087" i="2"/>
  <c r="L6087" i="2" s="1"/>
  <c r="D6087" i="2"/>
  <c r="E6087" i="2"/>
  <c r="F6087" i="2"/>
  <c r="G6087" i="2"/>
  <c r="A6088" i="2"/>
  <c r="B6088" i="2"/>
  <c r="C6088" i="2"/>
  <c r="L6088" i="2" s="1"/>
  <c r="D6088" i="2"/>
  <c r="E6088" i="2"/>
  <c r="F6088" i="2"/>
  <c r="G6088" i="2"/>
  <c r="A6089" i="2"/>
  <c r="B6089" i="2"/>
  <c r="C6089" i="2"/>
  <c r="D6089" i="2"/>
  <c r="E6089" i="2"/>
  <c r="F6089" i="2"/>
  <c r="G6089" i="2"/>
  <c r="A6090" i="2"/>
  <c r="B6090" i="2"/>
  <c r="C6090" i="2"/>
  <c r="L6090" i="2" s="1"/>
  <c r="D6090" i="2"/>
  <c r="E6090" i="2"/>
  <c r="F6090" i="2"/>
  <c r="G6090" i="2"/>
  <c r="A6091" i="2"/>
  <c r="B6091" i="2"/>
  <c r="J6091" i="2" s="1"/>
  <c r="C6091" i="2"/>
  <c r="D6091" i="2"/>
  <c r="E6091" i="2"/>
  <c r="F6091" i="2"/>
  <c r="G6091" i="2"/>
  <c r="A6092" i="2"/>
  <c r="B6092" i="2"/>
  <c r="C6092" i="2"/>
  <c r="L6092" i="2" s="1"/>
  <c r="D6092" i="2"/>
  <c r="E6092" i="2"/>
  <c r="F6092" i="2"/>
  <c r="G6092" i="2"/>
  <c r="A6093" i="2"/>
  <c r="B6093" i="2"/>
  <c r="C6093" i="2"/>
  <c r="D6093" i="2"/>
  <c r="E6093" i="2"/>
  <c r="F6093" i="2"/>
  <c r="G6093" i="2"/>
  <c r="A6094" i="2"/>
  <c r="B6094" i="2"/>
  <c r="J6094" i="2" s="1"/>
  <c r="C6094" i="2"/>
  <c r="L6094" i="2" s="1"/>
  <c r="D6094" i="2"/>
  <c r="E6094" i="2"/>
  <c r="F6094" i="2"/>
  <c r="G6094" i="2"/>
  <c r="A6095" i="2"/>
  <c r="B6095" i="2"/>
  <c r="C6095" i="2"/>
  <c r="L6095" i="2" s="1"/>
  <c r="D6095" i="2"/>
  <c r="E6095" i="2"/>
  <c r="F6095" i="2"/>
  <c r="G6095" i="2"/>
  <c r="A6096" i="2"/>
  <c r="B6096" i="2"/>
  <c r="C6096" i="2"/>
  <c r="L6096" i="2" s="1"/>
  <c r="D6096" i="2"/>
  <c r="E6096" i="2"/>
  <c r="F6096" i="2"/>
  <c r="G6096" i="2"/>
  <c r="A6097" i="2"/>
  <c r="B6097" i="2"/>
  <c r="C6097" i="2"/>
  <c r="D6097" i="2"/>
  <c r="E6097" i="2"/>
  <c r="F6097" i="2"/>
  <c r="G6097" i="2"/>
  <c r="A6098" i="2"/>
  <c r="B6098" i="2"/>
  <c r="C6098" i="2"/>
  <c r="L6098" i="2" s="1"/>
  <c r="D6098" i="2"/>
  <c r="E6098" i="2"/>
  <c r="F6098" i="2"/>
  <c r="G6098" i="2"/>
  <c r="A6099" i="2"/>
  <c r="B6099" i="2"/>
  <c r="J6099" i="2" s="1"/>
  <c r="C6099" i="2"/>
  <c r="D6099" i="2"/>
  <c r="E6099" i="2"/>
  <c r="F6099" i="2"/>
  <c r="G6099" i="2"/>
  <c r="A6100" i="2"/>
  <c r="B6100" i="2"/>
  <c r="C6100" i="2"/>
  <c r="L6100" i="2" s="1"/>
  <c r="D6100" i="2"/>
  <c r="E6100" i="2"/>
  <c r="F6100" i="2"/>
  <c r="G6100" i="2"/>
  <c r="A6101" i="2"/>
  <c r="B6101" i="2"/>
  <c r="C6101" i="2"/>
  <c r="D6101" i="2"/>
  <c r="E6101" i="2"/>
  <c r="F6101" i="2"/>
  <c r="G6101" i="2"/>
  <c r="A6102" i="2"/>
  <c r="B6102" i="2"/>
  <c r="C6102" i="2"/>
  <c r="L6102" i="2" s="1"/>
  <c r="D6102" i="2"/>
  <c r="E6102" i="2"/>
  <c r="F6102" i="2"/>
  <c r="G6102" i="2"/>
  <c r="A6103" i="2"/>
  <c r="B6103" i="2"/>
  <c r="C6103" i="2"/>
  <c r="L6103" i="2" s="1"/>
  <c r="D6103" i="2"/>
  <c r="E6103" i="2"/>
  <c r="F6103" i="2"/>
  <c r="G6103" i="2"/>
  <c r="A6104" i="2"/>
  <c r="B6104" i="2"/>
  <c r="C6104" i="2"/>
  <c r="L6104" i="2" s="1"/>
  <c r="D6104" i="2"/>
  <c r="E6104" i="2"/>
  <c r="F6104" i="2"/>
  <c r="G6104" i="2"/>
  <c r="A6105" i="2"/>
  <c r="B6105" i="2"/>
  <c r="C6105" i="2"/>
  <c r="D6105" i="2"/>
  <c r="E6105" i="2"/>
  <c r="F6105" i="2"/>
  <c r="G6105" i="2"/>
  <c r="A6106" i="2"/>
  <c r="B6106" i="2"/>
  <c r="C6106" i="2"/>
  <c r="L6106" i="2" s="1"/>
  <c r="D6106" i="2"/>
  <c r="E6106" i="2"/>
  <c r="F6106" i="2"/>
  <c r="G6106" i="2"/>
  <c r="A6107" i="2"/>
  <c r="B6107" i="2"/>
  <c r="C6107" i="2"/>
  <c r="D6107" i="2"/>
  <c r="E6107" i="2"/>
  <c r="F6107" i="2"/>
  <c r="G6107" i="2"/>
  <c r="A6108" i="2"/>
  <c r="B6108" i="2"/>
  <c r="C6108" i="2"/>
  <c r="L6108" i="2" s="1"/>
  <c r="D6108" i="2"/>
  <c r="E6108" i="2"/>
  <c r="F6108" i="2"/>
  <c r="G6108" i="2"/>
  <c r="A6109" i="2"/>
  <c r="B6109" i="2"/>
  <c r="C6109" i="2"/>
  <c r="D6109" i="2"/>
  <c r="E6109" i="2"/>
  <c r="F6109" i="2"/>
  <c r="G6109" i="2"/>
  <c r="A6110" i="2"/>
  <c r="B6110" i="2"/>
  <c r="C6110" i="2"/>
  <c r="L6110" i="2" s="1"/>
  <c r="D6110" i="2"/>
  <c r="E6110" i="2"/>
  <c r="F6110" i="2"/>
  <c r="G6110" i="2"/>
  <c r="A6111" i="2"/>
  <c r="B6111" i="2"/>
  <c r="C6111" i="2"/>
  <c r="L6111" i="2" s="1"/>
  <c r="D6111" i="2"/>
  <c r="E6111" i="2"/>
  <c r="F6111" i="2"/>
  <c r="G6111" i="2"/>
  <c r="A6112" i="2"/>
  <c r="B6112" i="2"/>
  <c r="C6112" i="2"/>
  <c r="L6112" i="2" s="1"/>
  <c r="D6112" i="2"/>
  <c r="E6112" i="2"/>
  <c r="F6112" i="2"/>
  <c r="G6112" i="2"/>
  <c r="A6113" i="2"/>
  <c r="B6113" i="2"/>
  <c r="C6113" i="2"/>
  <c r="D6113" i="2"/>
  <c r="E6113" i="2"/>
  <c r="F6113" i="2"/>
  <c r="G6113" i="2"/>
  <c r="A6114" i="2"/>
  <c r="B6114" i="2"/>
  <c r="C6114" i="2"/>
  <c r="L6114" i="2" s="1"/>
  <c r="D6114" i="2"/>
  <c r="E6114" i="2"/>
  <c r="F6114" i="2"/>
  <c r="G6114" i="2"/>
  <c r="A6115" i="2"/>
  <c r="B6115" i="2"/>
  <c r="C6115" i="2"/>
  <c r="D6115" i="2"/>
  <c r="E6115" i="2"/>
  <c r="F6115" i="2"/>
  <c r="G6115" i="2"/>
  <c r="A6116" i="2"/>
  <c r="B6116" i="2"/>
  <c r="C6116" i="2"/>
  <c r="L6116" i="2" s="1"/>
  <c r="D6116" i="2"/>
  <c r="E6116" i="2"/>
  <c r="F6116" i="2"/>
  <c r="G6116" i="2"/>
  <c r="A6117" i="2"/>
  <c r="B6117" i="2"/>
  <c r="C6117" i="2"/>
  <c r="D6117" i="2"/>
  <c r="E6117" i="2"/>
  <c r="F6117" i="2"/>
  <c r="G6117" i="2"/>
  <c r="A6118" i="2"/>
  <c r="B6118" i="2"/>
  <c r="C6118" i="2"/>
  <c r="L6118" i="2" s="1"/>
  <c r="D6118" i="2"/>
  <c r="E6118" i="2"/>
  <c r="F6118" i="2"/>
  <c r="G6118" i="2"/>
  <c r="A6119" i="2"/>
  <c r="B6119" i="2"/>
  <c r="C6119" i="2"/>
  <c r="L6119" i="2" s="1"/>
  <c r="D6119" i="2"/>
  <c r="E6119" i="2"/>
  <c r="F6119" i="2"/>
  <c r="G6119" i="2"/>
  <c r="A6120" i="2"/>
  <c r="B6120" i="2"/>
  <c r="C6120" i="2"/>
  <c r="L6120" i="2" s="1"/>
  <c r="D6120" i="2"/>
  <c r="E6120" i="2"/>
  <c r="F6120" i="2"/>
  <c r="G6120" i="2"/>
  <c r="A6121" i="2"/>
  <c r="B6121" i="2"/>
  <c r="J6121" i="2" s="1"/>
  <c r="C6121" i="2"/>
  <c r="D6121" i="2"/>
  <c r="E6121" i="2"/>
  <c r="F6121" i="2"/>
  <c r="G6121" i="2"/>
  <c r="A6122" i="2"/>
  <c r="B6122" i="2"/>
  <c r="C6122" i="2"/>
  <c r="L6122" i="2" s="1"/>
  <c r="D6122" i="2"/>
  <c r="E6122" i="2"/>
  <c r="F6122" i="2"/>
  <c r="G6122" i="2"/>
  <c r="A6123" i="2"/>
  <c r="B6123" i="2"/>
  <c r="J6123" i="2" s="1"/>
  <c r="C6123" i="2"/>
  <c r="D6123" i="2"/>
  <c r="E6123" i="2"/>
  <c r="F6123" i="2"/>
  <c r="G6123" i="2"/>
  <c r="A6124" i="2"/>
  <c r="B6124" i="2"/>
  <c r="C6124" i="2"/>
  <c r="L6124" i="2" s="1"/>
  <c r="D6124" i="2"/>
  <c r="E6124" i="2"/>
  <c r="F6124" i="2"/>
  <c r="G6124" i="2"/>
  <c r="A6125" i="2"/>
  <c r="B6125" i="2"/>
  <c r="C6125" i="2"/>
  <c r="D6125" i="2"/>
  <c r="E6125" i="2"/>
  <c r="F6125" i="2"/>
  <c r="G6125" i="2"/>
  <c r="A6126" i="2"/>
  <c r="B6126" i="2"/>
  <c r="J6126" i="2" s="1"/>
  <c r="C6126" i="2"/>
  <c r="L6126" i="2" s="1"/>
  <c r="D6126" i="2"/>
  <c r="E6126" i="2"/>
  <c r="F6126" i="2"/>
  <c r="G6126" i="2"/>
  <c r="A6127" i="2"/>
  <c r="B6127" i="2"/>
  <c r="C6127" i="2"/>
  <c r="L6127" i="2" s="1"/>
  <c r="D6127" i="2"/>
  <c r="E6127" i="2"/>
  <c r="F6127" i="2"/>
  <c r="G6127" i="2"/>
  <c r="A6128" i="2"/>
  <c r="B6128" i="2"/>
  <c r="C6128" i="2"/>
  <c r="L6128" i="2" s="1"/>
  <c r="D6128" i="2"/>
  <c r="E6128" i="2"/>
  <c r="F6128" i="2"/>
  <c r="G6128" i="2"/>
  <c r="A6129" i="2"/>
  <c r="B6129" i="2"/>
  <c r="C6129" i="2"/>
  <c r="D6129" i="2"/>
  <c r="E6129" i="2"/>
  <c r="F6129" i="2"/>
  <c r="G6129" i="2"/>
  <c r="A6130" i="2"/>
  <c r="B6130" i="2"/>
  <c r="C6130" i="2"/>
  <c r="L6130" i="2" s="1"/>
  <c r="D6130" i="2"/>
  <c r="E6130" i="2"/>
  <c r="F6130" i="2"/>
  <c r="G6130" i="2"/>
  <c r="A6131" i="2"/>
  <c r="B6131" i="2"/>
  <c r="C6131" i="2"/>
  <c r="D6131" i="2"/>
  <c r="E6131" i="2"/>
  <c r="F6131" i="2"/>
  <c r="G6131" i="2"/>
  <c r="A6132" i="2"/>
  <c r="B6132" i="2"/>
  <c r="C6132" i="2"/>
  <c r="L6132" i="2" s="1"/>
  <c r="D6132" i="2"/>
  <c r="E6132" i="2"/>
  <c r="F6132" i="2"/>
  <c r="G6132" i="2"/>
  <c r="A6133" i="2"/>
  <c r="B6133" i="2"/>
  <c r="C6133" i="2"/>
  <c r="D6133" i="2"/>
  <c r="E6133" i="2"/>
  <c r="F6133" i="2"/>
  <c r="G6133" i="2"/>
  <c r="A6134" i="2"/>
  <c r="B6134" i="2"/>
  <c r="J6134" i="2" s="1"/>
  <c r="C6134" i="2"/>
  <c r="L6134" i="2" s="1"/>
  <c r="D6134" i="2"/>
  <c r="E6134" i="2"/>
  <c r="F6134" i="2"/>
  <c r="G6134" i="2"/>
  <c r="A6135" i="2"/>
  <c r="B6135" i="2"/>
  <c r="C6135" i="2"/>
  <c r="L6135" i="2" s="1"/>
  <c r="D6135" i="2"/>
  <c r="E6135" i="2"/>
  <c r="F6135" i="2"/>
  <c r="G6135" i="2"/>
  <c r="A6136" i="2"/>
  <c r="B6136" i="2"/>
  <c r="C6136" i="2"/>
  <c r="L6136" i="2" s="1"/>
  <c r="D6136" i="2"/>
  <c r="E6136" i="2"/>
  <c r="F6136" i="2"/>
  <c r="G6136" i="2"/>
  <c r="A6137" i="2"/>
  <c r="B6137" i="2"/>
  <c r="J6137" i="2" s="1"/>
  <c r="C6137" i="2"/>
  <c r="D6137" i="2"/>
  <c r="E6137" i="2"/>
  <c r="F6137" i="2"/>
  <c r="G6137" i="2"/>
  <c r="A6138" i="2"/>
  <c r="B6138" i="2"/>
  <c r="C6138" i="2"/>
  <c r="L6138" i="2" s="1"/>
  <c r="D6138" i="2"/>
  <c r="E6138" i="2"/>
  <c r="F6138" i="2"/>
  <c r="G6138" i="2"/>
  <c r="A6139" i="2"/>
  <c r="B6139" i="2"/>
  <c r="J6139" i="2" s="1"/>
  <c r="C6139" i="2"/>
  <c r="D6139" i="2"/>
  <c r="E6139" i="2"/>
  <c r="F6139" i="2"/>
  <c r="G6139" i="2"/>
  <c r="A6140" i="2"/>
  <c r="B6140" i="2"/>
  <c r="C6140" i="2"/>
  <c r="L6140" i="2" s="1"/>
  <c r="D6140" i="2"/>
  <c r="E6140" i="2"/>
  <c r="F6140" i="2"/>
  <c r="G6140" i="2"/>
  <c r="A6141" i="2"/>
  <c r="B6141" i="2"/>
  <c r="C6141" i="2"/>
  <c r="D6141" i="2"/>
  <c r="E6141" i="2"/>
  <c r="F6141" i="2"/>
  <c r="G6141" i="2"/>
  <c r="A6142" i="2"/>
  <c r="B6142" i="2"/>
  <c r="C6142" i="2"/>
  <c r="L6142" i="2" s="1"/>
  <c r="D6142" i="2"/>
  <c r="E6142" i="2"/>
  <c r="F6142" i="2"/>
  <c r="G6142" i="2"/>
  <c r="A6143" i="2"/>
  <c r="B6143" i="2"/>
  <c r="C6143" i="2"/>
  <c r="L6143" i="2" s="1"/>
  <c r="D6143" i="2"/>
  <c r="E6143" i="2"/>
  <c r="F6143" i="2"/>
  <c r="G6143" i="2"/>
  <c r="A6144" i="2"/>
  <c r="B6144" i="2"/>
  <c r="C6144" i="2"/>
  <c r="L6144" i="2" s="1"/>
  <c r="D6144" i="2"/>
  <c r="E6144" i="2"/>
  <c r="F6144" i="2"/>
  <c r="G6144" i="2"/>
  <c r="A6145" i="2"/>
  <c r="B6145" i="2"/>
  <c r="C6145" i="2"/>
  <c r="D6145" i="2"/>
  <c r="E6145" i="2"/>
  <c r="F6145" i="2"/>
  <c r="G6145" i="2"/>
  <c r="A6146" i="2"/>
  <c r="B6146" i="2"/>
  <c r="C6146" i="2"/>
  <c r="L6146" i="2" s="1"/>
  <c r="D6146" i="2"/>
  <c r="E6146" i="2"/>
  <c r="F6146" i="2"/>
  <c r="G6146" i="2"/>
  <c r="A6147" i="2"/>
  <c r="B6147" i="2"/>
  <c r="C6147" i="2"/>
  <c r="D6147" i="2"/>
  <c r="E6147" i="2"/>
  <c r="F6147" i="2"/>
  <c r="G6147" i="2"/>
  <c r="A6148" i="2"/>
  <c r="B6148" i="2"/>
  <c r="C6148" i="2"/>
  <c r="L6148" i="2" s="1"/>
  <c r="D6148" i="2"/>
  <c r="E6148" i="2"/>
  <c r="F6148" i="2"/>
  <c r="G6148" i="2"/>
  <c r="A6149" i="2"/>
  <c r="B6149" i="2"/>
  <c r="C6149" i="2"/>
  <c r="D6149" i="2"/>
  <c r="E6149" i="2"/>
  <c r="F6149" i="2"/>
  <c r="G6149" i="2"/>
  <c r="A6150" i="2"/>
  <c r="B6150" i="2"/>
  <c r="C6150" i="2"/>
  <c r="L6150" i="2" s="1"/>
  <c r="D6150" i="2"/>
  <c r="E6150" i="2"/>
  <c r="F6150" i="2"/>
  <c r="G6150" i="2"/>
  <c r="A6151" i="2"/>
  <c r="B6151" i="2"/>
  <c r="C6151" i="2"/>
  <c r="L6151" i="2" s="1"/>
  <c r="D6151" i="2"/>
  <c r="E6151" i="2"/>
  <c r="F6151" i="2"/>
  <c r="G6151" i="2"/>
  <c r="A6152" i="2"/>
  <c r="B6152" i="2"/>
  <c r="C6152" i="2"/>
  <c r="L6152" i="2" s="1"/>
  <c r="D6152" i="2"/>
  <c r="E6152" i="2"/>
  <c r="F6152" i="2"/>
  <c r="G6152" i="2"/>
  <c r="A6153" i="2"/>
  <c r="B6153" i="2"/>
  <c r="J6153" i="2" s="1"/>
  <c r="C6153" i="2"/>
  <c r="D6153" i="2"/>
  <c r="E6153" i="2"/>
  <c r="F6153" i="2"/>
  <c r="G6153" i="2"/>
  <c r="A6154" i="2"/>
  <c r="B6154" i="2"/>
  <c r="C6154" i="2"/>
  <c r="L6154" i="2" s="1"/>
  <c r="D6154" i="2"/>
  <c r="E6154" i="2"/>
  <c r="F6154" i="2"/>
  <c r="G6154" i="2"/>
  <c r="A6155" i="2"/>
  <c r="B6155" i="2"/>
  <c r="C6155" i="2"/>
  <c r="D6155" i="2"/>
  <c r="E6155" i="2"/>
  <c r="F6155" i="2"/>
  <c r="G6155" i="2"/>
  <c r="A6156" i="2"/>
  <c r="B6156" i="2"/>
  <c r="C6156" i="2"/>
  <c r="L6156" i="2" s="1"/>
  <c r="D6156" i="2"/>
  <c r="E6156" i="2"/>
  <c r="F6156" i="2"/>
  <c r="G6156" i="2"/>
  <c r="A6157" i="2"/>
  <c r="B6157" i="2"/>
  <c r="C6157" i="2"/>
  <c r="D6157" i="2"/>
  <c r="E6157" i="2"/>
  <c r="F6157" i="2"/>
  <c r="G6157" i="2"/>
  <c r="A6158" i="2"/>
  <c r="B6158" i="2"/>
  <c r="C6158" i="2"/>
  <c r="L6158" i="2" s="1"/>
  <c r="D6158" i="2"/>
  <c r="E6158" i="2"/>
  <c r="F6158" i="2"/>
  <c r="G6158" i="2"/>
  <c r="A6159" i="2"/>
  <c r="B6159" i="2"/>
  <c r="C6159" i="2"/>
  <c r="L6159" i="2" s="1"/>
  <c r="D6159" i="2"/>
  <c r="E6159" i="2"/>
  <c r="F6159" i="2"/>
  <c r="G6159" i="2"/>
  <c r="A6160" i="2"/>
  <c r="B6160" i="2"/>
  <c r="C6160" i="2"/>
  <c r="L6160" i="2" s="1"/>
  <c r="D6160" i="2"/>
  <c r="E6160" i="2"/>
  <c r="F6160" i="2"/>
  <c r="G6160" i="2"/>
  <c r="A6161" i="2"/>
  <c r="B6161" i="2"/>
  <c r="C6161" i="2"/>
  <c r="D6161" i="2"/>
  <c r="E6161" i="2"/>
  <c r="F6161" i="2"/>
  <c r="G6161" i="2"/>
  <c r="A6162" i="2"/>
  <c r="B6162" i="2"/>
  <c r="C6162" i="2"/>
  <c r="L6162" i="2" s="1"/>
  <c r="D6162" i="2"/>
  <c r="E6162" i="2"/>
  <c r="F6162" i="2"/>
  <c r="G6162" i="2"/>
  <c r="A6163" i="2"/>
  <c r="B6163" i="2"/>
  <c r="J6163" i="2" s="1"/>
  <c r="C6163" i="2"/>
  <c r="D6163" i="2"/>
  <c r="E6163" i="2"/>
  <c r="F6163" i="2"/>
  <c r="G6163" i="2"/>
  <c r="A6164" i="2"/>
  <c r="B6164" i="2"/>
  <c r="C6164" i="2"/>
  <c r="L6164" i="2" s="1"/>
  <c r="D6164" i="2"/>
  <c r="E6164" i="2"/>
  <c r="F6164" i="2"/>
  <c r="G6164" i="2"/>
  <c r="A6165" i="2"/>
  <c r="B6165" i="2"/>
  <c r="C6165" i="2"/>
  <c r="D6165" i="2"/>
  <c r="E6165" i="2"/>
  <c r="F6165" i="2"/>
  <c r="G6165" i="2"/>
  <c r="A6166" i="2"/>
  <c r="B6166" i="2"/>
  <c r="C6166" i="2"/>
  <c r="L6166" i="2" s="1"/>
  <c r="D6166" i="2"/>
  <c r="E6166" i="2"/>
  <c r="F6166" i="2"/>
  <c r="G6166" i="2"/>
  <c r="A6167" i="2"/>
  <c r="B6167" i="2"/>
  <c r="C6167" i="2"/>
  <c r="L6167" i="2" s="1"/>
  <c r="D6167" i="2"/>
  <c r="E6167" i="2"/>
  <c r="F6167" i="2"/>
  <c r="G6167" i="2"/>
  <c r="A6168" i="2"/>
  <c r="B6168" i="2"/>
  <c r="C6168" i="2"/>
  <c r="L6168" i="2" s="1"/>
  <c r="D6168" i="2"/>
  <c r="E6168" i="2"/>
  <c r="F6168" i="2"/>
  <c r="G6168" i="2"/>
  <c r="A6169" i="2"/>
  <c r="B6169" i="2"/>
  <c r="C6169" i="2"/>
  <c r="D6169" i="2"/>
  <c r="E6169" i="2"/>
  <c r="F6169" i="2"/>
  <c r="G6169" i="2"/>
  <c r="A6170" i="2"/>
  <c r="B6170" i="2"/>
  <c r="C6170" i="2"/>
  <c r="L6170" i="2" s="1"/>
  <c r="D6170" i="2"/>
  <c r="E6170" i="2"/>
  <c r="F6170" i="2"/>
  <c r="G6170" i="2"/>
  <c r="A6171" i="2"/>
  <c r="B6171" i="2"/>
  <c r="C6171" i="2"/>
  <c r="D6171" i="2"/>
  <c r="E6171" i="2"/>
  <c r="F6171" i="2"/>
  <c r="G6171" i="2"/>
  <c r="A6172" i="2"/>
  <c r="B6172" i="2"/>
  <c r="C6172" i="2"/>
  <c r="L6172" i="2" s="1"/>
  <c r="D6172" i="2"/>
  <c r="E6172" i="2"/>
  <c r="F6172" i="2"/>
  <c r="G6172" i="2"/>
  <c r="A6173" i="2"/>
  <c r="B6173" i="2"/>
  <c r="C6173" i="2"/>
  <c r="D6173" i="2"/>
  <c r="E6173" i="2"/>
  <c r="F6173" i="2"/>
  <c r="G6173" i="2"/>
  <c r="A6174" i="2"/>
  <c r="B6174" i="2"/>
  <c r="J6174" i="2" s="1"/>
  <c r="C6174" i="2"/>
  <c r="L6174" i="2" s="1"/>
  <c r="D6174" i="2"/>
  <c r="E6174" i="2"/>
  <c r="F6174" i="2"/>
  <c r="G6174" i="2"/>
  <c r="A6175" i="2"/>
  <c r="B6175" i="2"/>
  <c r="C6175" i="2"/>
  <c r="L6175" i="2" s="1"/>
  <c r="D6175" i="2"/>
  <c r="E6175" i="2"/>
  <c r="F6175" i="2"/>
  <c r="G6175" i="2"/>
  <c r="A6176" i="2"/>
  <c r="B6176" i="2"/>
  <c r="C6176" i="2"/>
  <c r="L6176" i="2" s="1"/>
  <c r="D6176" i="2"/>
  <c r="E6176" i="2"/>
  <c r="F6176" i="2"/>
  <c r="G6176" i="2"/>
  <c r="A6177" i="2"/>
  <c r="B6177" i="2"/>
  <c r="C6177" i="2"/>
  <c r="D6177" i="2"/>
  <c r="E6177" i="2"/>
  <c r="F6177" i="2"/>
  <c r="G6177" i="2"/>
  <c r="A6178" i="2"/>
  <c r="B6178" i="2"/>
  <c r="C6178" i="2"/>
  <c r="L6178" i="2" s="1"/>
  <c r="D6178" i="2"/>
  <c r="E6178" i="2"/>
  <c r="F6178" i="2"/>
  <c r="G6178" i="2"/>
  <c r="A6179" i="2"/>
  <c r="B6179" i="2"/>
  <c r="J6179" i="2" s="1"/>
  <c r="C6179" i="2"/>
  <c r="D6179" i="2"/>
  <c r="E6179" i="2"/>
  <c r="F6179" i="2"/>
  <c r="G6179" i="2"/>
  <c r="A6180" i="2"/>
  <c r="B6180" i="2"/>
  <c r="C6180" i="2"/>
  <c r="L6180" i="2" s="1"/>
  <c r="D6180" i="2"/>
  <c r="E6180" i="2"/>
  <c r="F6180" i="2"/>
  <c r="G6180" i="2"/>
  <c r="A6181" i="2"/>
  <c r="B6181" i="2"/>
  <c r="C6181" i="2"/>
  <c r="D6181" i="2"/>
  <c r="E6181" i="2"/>
  <c r="F6181" i="2"/>
  <c r="G6181" i="2"/>
  <c r="A6182" i="2"/>
  <c r="B6182" i="2"/>
  <c r="C6182" i="2"/>
  <c r="L6182" i="2" s="1"/>
  <c r="D6182" i="2"/>
  <c r="E6182" i="2"/>
  <c r="F6182" i="2"/>
  <c r="G6182" i="2"/>
  <c r="A6183" i="2"/>
  <c r="B6183" i="2"/>
  <c r="C6183" i="2"/>
  <c r="L6183" i="2" s="1"/>
  <c r="D6183" i="2"/>
  <c r="E6183" i="2"/>
  <c r="F6183" i="2"/>
  <c r="G6183" i="2"/>
  <c r="A6184" i="2"/>
  <c r="B6184" i="2"/>
  <c r="C6184" i="2"/>
  <c r="L6184" i="2" s="1"/>
  <c r="D6184" i="2"/>
  <c r="E6184" i="2"/>
  <c r="F6184" i="2"/>
  <c r="G6184" i="2"/>
  <c r="A6185" i="2"/>
  <c r="B6185" i="2"/>
  <c r="C6185" i="2"/>
  <c r="D6185" i="2"/>
  <c r="E6185" i="2"/>
  <c r="F6185" i="2"/>
  <c r="G6185" i="2"/>
  <c r="A6186" i="2"/>
  <c r="B6186" i="2"/>
  <c r="C6186" i="2"/>
  <c r="L6186" i="2" s="1"/>
  <c r="D6186" i="2"/>
  <c r="E6186" i="2"/>
  <c r="F6186" i="2"/>
  <c r="G6186" i="2"/>
  <c r="A6187" i="2"/>
  <c r="B6187" i="2"/>
  <c r="C6187" i="2"/>
  <c r="D6187" i="2"/>
  <c r="E6187" i="2"/>
  <c r="F6187" i="2"/>
  <c r="G6187" i="2"/>
  <c r="A6188" i="2"/>
  <c r="B6188" i="2"/>
  <c r="C6188" i="2"/>
  <c r="L6188" i="2" s="1"/>
  <c r="D6188" i="2"/>
  <c r="E6188" i="2"/>
  <c r="F6188" i="2"/>
  <c r="G6188" i="2"/>
  <c r="A6189" i="2"/>
  <c r="B6189" i="2"/>
  <c r="C6189" i="2"/>
  <c r="D6189" i="2"/>
  <c r="E6189" i="2"/>
  <c r="F6189" i="2"/>
  <c r="G6189" i="2"/>
  <c r="A6190" i="2"/>
  <c r="B6190" i="2"/>
  <c r="C6190" i="2"/>
  <c r="L6190" i="2" s="1"/>
  <c r="D6190" i="2"/>
  <c r="E6190" i="2"/>
  <c r="F6190" i="2"/>
  <c r="G6190" i="2"/>
  <c r="A6191" i="2"/>
  <c r="B6191" i="2"/>
  <c r="C6191" i="2"/>
  <c r="L6191" i="2" s="1"/>
  <c r="D6191" i="2"/>
  <c r="E6191" i="2"/>
  <c r="F6191" i="2"/>
  <c r="G6191" i="2"/>
  <c r="A6192" i="2"/>
  <c r="B6192" i="2"/>
  <c r="C6192" i="2"/>
  <c r="L6192" i="2" s="1"/>
  <c r="D6192" i="2"/>
  <c r="E6192" i="2"/>
  <c r="F6192" i="2"/>
  <c r="G6192" i="2"/>
  <c r="A6193" i="2"/>
  <c r="B6193" i="2"/>
  <c r="C6193" i="2"/>
  <c r="D6193" i="2"/>
  <c r="E6193" i="2"/>
  <c r="F6193" i="2"/>
  <c r="G6193" i="2"/>
  <c r="A6194" i="2"/>
  <c r="B6194" i="2"/>
  <c r="C6194" i="2"/>
  <c r="L6194" i="2" s="1"/>
  <c r="D6194" i="2"/>
  <c r="E6194" i="2"/>
  <c r="F6194" i="2"/>
  <c r="G6194" i="2"/>
  <c r="A6195" i="2"/>
  <c r="B6195" i="2"/>
  <c r="C6195" i="2"/>
  <c r="D6195" i="2"/>
  <c r="E6195" i="2"/>
  <c r="F6195" i="2"/>
  <c r="G6195" i="2"/>
  <c r="A6196" i="2"/>
  <c r="B6196" i="2"/>
  <c r="C6196" i="2"/>
  <c r="L6196" i="2" s="1"/>
  <c r="D6196" i="2"/>
  <c r="E6196" i="2"/>
  <c r="F6196" i="2"/>
  <c r="G6196" i="2"/>
  <c r="A6197" i="2"/>
  <c r="B6197" i="2"/>
  <c r="C6197" i="2"/>
  <c r="D6197" i="2"/>
  <c r="E6197" i="2"/>
  <c r="F6197" i="2"/>
  <c r="G6197" i="2"/>
  <c r="A6198" i="2"/>
  <c r="B6198" i="2"/>
  <c r="J6198" i="2" s="1"/>
  <c r="C6198" i="2"/>
  <c r="L6198" i="2" s="1"/>
  <c r="D6198" i="2"/>
  <c r="E6198" i="2"/>
  <c r="F6198" i="2"/>
  <c r="G6198" i="2"/>
  <c r="A6199" i="2"/>
  <c r="B6199" i="2"/>
  <c r="C6199" i="2"/>
  <c r="L6199" i="2" s="1"/>
  <c r="D6199" i="2"/>
  <c r="E6199" i="2"/>
  <c r="F6199" i="2"/>
  <c r="G6199" i="2"/>
  <c r="A6200" i="2"/>
  <c r="B6200" i="2"/>
  <c r="C6200" i="2"/>
  <c r="L6200" i="2" s="1"/>
  <c r="D6200" i="2"/>
  <c r="E6200" i="2"/>
  <c r="F6200" i="2"/>
  <c r="G6200" i="2"/>
  <c r="A6201" i="2"/>
  <c r="B6201" i="2"/>
  <c r="C6201" i="2"/>
  <c r="D6201" i="2"/>
  <c r="E6201" i="2"/>
  <c r="F6201" i="2"/>
  <c r="G6201" i="2"/>
  <c r="A6202" i="2"/>
  <c r="B6202" i="2"/>
  <c r="C6202" i="2"/>
  <c r="L6202" i="2" s="1"/>
  <c r="D6202" i="2"/>
  <c r="E6202" i="2"/>
  <c r="F6202" i="2"/>
  <c r="G6202" i="2"/>
  <c r="A6203" i="2"/>
  <c r="B6203" i="2"/>
  <c r="C6203" i="2"/>
  <c r="D6203" i="2"/>
  <c r="E6203" i="2"/>
  <c r="F6203" i="2"/>
  <c r="G6203" i="2"/>
  <c r="A6204" i="2"/>
  <c r="B6204" i="2"/>
  <c r="C6204" i="2"/>
  <c r="L6204" i="2" s="1"/>
  <c r="D6204" i="2"/>
  <c r="E6204" i="2"/>
  <c r="F6204" i="2"/>
  <c r="G6204" i="2"/>
  <c r="A6205" i="2"/>
  <c r="B6205" i="2"/>
  <c r="C6205" i="2"/>
  <c r="D6205" i="2"/>
  <c r="E6205" i="2"/>
  <c r="F6205" i="2"/>
  <c r="G6205" i="2"/>
  <c r="A6206" i="2"/>
  <c r="B6206" i="2"/>
  <c r="C6206" i="2"/>
  <c r="L6206" i="2" s="1"/>
  <c r="D6206" i="2"/>
  <c r="E6206" i="2"/>
  <c r="F6206" i="2"/>
  <c r="G6206" i="2"/>
  <c r="A6207" i="2"/>
  <c r="B6207" i="2"/>
  <c r="C6207" i="2"/>
  <c r="L6207" i="2" s="1"/>
  <c r="D6207" i="2"/>
  <c r="E6207" i="2"/>
  <c r="F6207" i="2"/>
  <c r="G6207" i="2"/>
  <c r="A6208" i="2"/>
  <c r="B6208" i="2"/>
  <c r="C6208" i="2"/>
  <c r="L6208" i="2" s="1"/>
  <c r="D6208" i="2"/>
  <c r="E6208" i="2"/>
  <c r="F6208" i="2"/>
  <c r="G6208" i="2"/>
  <c r="A6209" i="2"/>
  <c r="B6209" i="2"/>
  <c r="C6209" i="2"/>
  <c r="D6209" i="2"/>
  <c r="E6209" i="2"/>
  <c r="F6209" i="2"/>
  <c r="G6209" i="2"/>
  <c r="A6210" i="2"/>
  <c r="B6210" i="2"/>
  <c r="C6210" i="2"/>
  <c r="L6210" i="2" s="1"/>
  <c r="D6210" i="2"/>
  <c r="E6210" i="2"/>
  <c r="F6210" i="2"/>
  <c r="G6210" i="2"/>
  <c r="A6211" i="2"/>
  <c r="B6211" i="2"/>
  <c r="C6211" i="2"/>
  <c r="D6211" i="2"/>
  <c r="E6211" i="2"/>
  <c r="F6211" i="2"/>
  <c r="G6211" i="2"/>
  <c r="A6212" i="2"/>
  <c r="B6212" i="2"/>
  <c r="C6212" i="2"/>
  <c r="L6212" i="2" s="1"/>
  <c r="D6212" i="2"/>
  <c r="E6212" i="2"/>
  <c r="F6212" i="2"/>
  <c r="G6212" i="2"/>
  <c r="A6213" i="2"/>
  <c r="B6213" i="2"/>
  <c r="C6213" i="2"/>
  <c r="D6213" i="2"/>
  <c r="E6213" i="2"/>
  <c r="F6213" i="2"/>
  <c r="G6213" i="2"/>
  <c r="A6214" i="2"/>
  <c r="B6214" i="2"/>
  <c r="C6214" i="2"/>
  <c r="L6214" i="2" s="1"/>
  <c r="D6214" i="2"/>
  <c r="E6214" i="2"/>
  <c r="F6214" i="2"/>
  <c r="G6214" i="2"/>
  <c r="A6215" i="2"/>
  <c r="B6215" i="2"/>
  <c r="C6215" i="2"/>
  <c r="L6215" i="2" s="1"/>
  <c r="D6215" i="2"/>
  <c r="E6215" i="2"/>
  <c r="F6215" i="2"/>
  <c r="G6215" i="2"/>
  <c r="A6216" i="2"/>
  <c r="B6216" i="2"/>
  <c r="C6216" i="2"/>
  <c r="L6216" i="2" s="1"/>
  <c r="D6216" i="2"/>
  <c r="E6216" i="2"/>
  <c r="F6216" i="2"/>
  <c r="G6216" i="2"/>
  <c r="A6217" i="2"/>
  <c r="B6217" i="2"/>
  <c r="J6217" i="2" s="1"/>
  <c r="C6217" i="2"/>
  <c r="D6217" i="2"/>
  <c r="E6217" i="2"/>
  <c r="F6217" i="2"/>
  <c r="G6217" i="2"/>
  <c r="A6218" i="2"/>
  <c r="B6218" i="2"/>
  <c r="C6218" i="2"/>
  <c r="L6218" i="2" s="1"/>
  <c r="D6218" i="2"/>
  <c r="E6218" i="2"/>
  <c r="F6218" i="2"/>
  <c r="G6218" i="2"/>
  <c r="A6219" i="2"/>
  <c r="B6219" i="2"/>
  <c r="C6219" i="2"/>
  <c r="D6219" i="2"/>
  <c r="E6219" i="2"/>
  <c r="F6219" i="2"/>
  <c r="G6219" i="2"/>
  <c r="A6220" i="2"/>
  <c r="B6220" i="2"/>
  <c r="C6220" i="2"/>
  <c r="L6220" i="2" s="1"/>
  <c r="D6220" i="2"/>
  <c r="E6220" i="2"/>
  <c r="F6220" i="2"/>
  <c r="G6220" i="2"/>
  <c r="A6221" i="2"/>
  <c r="B6221" i="2"/>
  <c r="C6221" i="2"/>
  <c r="D6221" i="2"/>
  <c r="E6221" i="2"/>
  <c r="F6221" i="2"/>
  <c r="G6221" i="2"/>
  <c r="A6222" i="2"/>
  <c r="B6222" i="2"/>
  <c r="C6222" i="2"/>
  <c r="L6222" i="2" s="1"/>
  <c r="D6222" i="2"/>
  <c r="E6222" i="2"/>
  <c r="F6222" i="2"/>
  <c r="G6222" i="2"/>
  <c r="A6223" i="2"/>
  <c r="B6223" i="2"/>
  <c r="C6223" i="2"/>
  <c r="L6223" i="2" s="1"/>
  <c r="D6223" i="2"/>
  <c r="E6223" i="2"/>
  <c r="F6223" i="2"/>
  <c r="G6223" i="2"/>
  <c r="A6224" i="2"/>
  <c r="B6224" i="2"/>
  <c r="C6224" i="2"/>
  <c r="L6224" i="2" s="1"/>
  <c r="D6224" i="2"/>
  <c r="E6224" i="2"/>
  <c r="F6224" i="2"/>
  <c r="G6224" i="2"/>
  <c r="A6225" i="2"/>
  <c r="B6225" i="2"/>
  <c r="C6225" i="2"/>
  <c r="D6225" i="2"/>
  <c r="E6225" i="2"/>
  <c r="F6225" i="2"/>
  <c r="G6225" i="2"/>
  <c r="A6226" i="2"/>
  <c r="B6226" i="2"/>
  <c r="C6226" i="2"/>
  <c r="L6226" i="2" s="1"/>
  <c r="D6226" i="2"/>
  <c r="E6226" i="2"/>
  <c r="F6226" i="2"/>
  <c r="G6226" i="2"/>
  <c r="A6227" i="2"/>
  <c r="B6227" i="2"/>
  <c r="J6227" i="2" s="1"/>
  <c r="C6227" i="2"/>
  <c r="D6227" i="2"/>
  <c r="E6227" i="2"/>
  <c r="F6227" i="2"/>
  <c r="G6227" i="2"/>
  <c r="A6228" i="2"/>
  <c r="B6228" i="2"/>
  <c r="C6228" i="2"/>
  <c r="L6228" i="2" s="1"/>
  <c r="D6228" i="2"/>
  <c r="E6228" i="2"/>
  <c r="F6228" i="2"/>
  <c r="G6228" i="2"/>
  <c r="A6229" i="2"/>
  <c r="B6229" i="2"/>
  <c r="J6229" i="2" s="1"/>
  <c r="C6229" i="2"/>
  <c r="D6229" i="2"/>
  <c r="E6229" i="2"/>
  <c r="F6229" i="2"/>
  <c r="G6229" i="2"/>
  <c r="A6230" i="2"/>
  <c r="B6230" i="2"/>
  <c r="J6230" i="2" s="1"/>
  <c r="C6230" i="2"/>
  <c r="L6230" i="2" s="1"/>
  <c r="D6230" i="2"/>
  <c r="E6230" i="2"/>
  <c r="F6230" i="2"/>
  <c r="G6230" i="2"/>
  <c r="A6231" i="2"/>
  <c r="B6231" i="2"/>
  <c r="C6231" i="2"/>
  <c r="L6231" i="2" s="1"/>
  <c r="D6231" i="2"/>
  <c r="E6231" i="2"/>
  <c r="F6231" i="2"/>
  <c r="G6231" i="2"/>
  <c r="A6232" i="2"/>
  <c r="B6232" i="2"/>
  <c r="C6232" i="2"/>
  <c r="L6232" i="2" s="1"/>
  <c r="D6232" i="2"/>
  <c r="E6232" i="2"/>
  <c r="F6232" i="2"/>
  <c r="G6232" i="2"/>
  <c r="A6233" i="2"/>
  <c r="B6233" i="2"/>
  <c r="C6233" i="2"/>
  <c r="D6233" i="2"/>
  <c r="E6233" i="2"/>
  <c r="F6233" i="2"/>
  <c r="G6233" i="2"/>
  <c r="A6234" i="2"/>
  <c r="B6234" i="2"/>
  <c r="C6234" i="2"/>
  <c r="L6234" i="2" s="1"/>
  <c r="D6234" i="2"/>
  <c r="E6234" i="2"/>
  <c r="F6234" i="2"/>
  <c r="G6234" i="2"/>
  <c r="A6235" i="2"/>
  <c r="B6235" i="2"/>
  <c r="C6235" i="2"/>
  <c r="D6235" i="2"/>
  <c r="E6235" i="2"/>
  <c r="F6235" i="2"/>
  <c r="G6235" i="2"/>
  <c r="A6236" i="2"/>
  <c r="B6236" i="2"/>
  <c r="C6236" i="2"/>
  <c r="L6236" i="2" s="1"/>
  <c r="D6236" i="2"/>
  <c r="E6236" i="2"/>
  <c r="F6236" i="2"/>
  <c r="G6236" i="2"/>
  <c r="A6237" i="2"/>
  <c r="B6237" i="2"/>
  <c r="C6237" i="2"/>
  <c r="D6237" i="2"/>
  <c r="E6237" i="2"/>
  <c r="F6237" i="2"/>
  <c r="G6237" i="2"/>
  <c r="A6238" i="2"/>
  <c r="B6238" i="2"/>
  <c r="C6238" i="2"/>
  <c r="L6238" i="2" s="1"/>
  <c r="D6238" i="2"/>
  <c r="E6238" i="2"/>
  <c r="F6238" i="2"/>
  <c r="G6238" i="2"/>
  <c r="A6239" i="2"/>
  <c r="B6239" i="2"/>
  <c r="C6239" i="2"/>
  <c r="L6239" i="2" s="1"/>
  <c r="D6239" i="2"/>
  <c r="E6239" i="2"/>
  <c r="F6239" i="2"/>
  <c r="G6239" i="2"/>
  <c r="A6240" i="2"/>
  <c r="B6240" i="2"/>
  <c r="C6240" i="2"/>
  <c r="L6240" i="2" s="1"/>
  <c r="D6240" i="2"/>
  <c r="E6240" i="2"/>
  <c r="F6240" i="2"/>
  <c r="G6240" i="2"/>
  <c r="A6241" i="2"/>
  <c r="B6241" i="2"/>
  <c r="C6241" i="2"/>
  <c r="D6241" i="2"/>
  <c r="E6241" i="2"/>
  <c r="F6241" i="2"/>
  <c r="G6241" i="2"/>
  <c r="A6242" i="2"/>
  <c r="B6242" i="2"/>
  <c r="C6242" i="2"/>
  <c r="L6242" i="2" s="1"/>
  <c r="D6242" i="2"/>
  <c r="E6242" i="2"/>
  <c r="F6242" i="2"/>
  <c r="G6242" i="2"/>
  <c r="A6243" i="2"/>
  <c r="B6243" i="2"/>
  <c r="J6243" i="2" s="1"/>
  <c r="C6243" i="2"/>
  <c r="D6243" i="2"/>
  <c r="E6243" i="2"/>
  <c r="F6243" i="2"/>
  <c r="G6243" i="2"/>
  <c r="A6244" i="2"/>
  <c r="B6244" i="2"/>
  <c r="C6244" i="2"/>
  <c r="L6244" i="2" s="1"/>
  <c r="D6244" i="2"/>
  <c r="E6244" i="2"/>
  <c r="F6244" i="2"/>
  <c r="G6244" i="2"/>
  <c r="A6245" i="2"/>
  <c r="B6245" i="2"/>
  <c r="C6245" i="2"/>
  <c r="D6245" i="2"/>
  <c r="E6245" i="2"/>
  <c r="F6245" i="2"/>
  <c r="G6245" i="2"/>
  <c r="A6246" i="2"/>
  <c r="B6246" i="2"/>
  <c r="C6246" i="2"/>
  <c r="L6246" i="2" s="1"/>
  <c r="D6246" i="2"/>
  <c r="E6246" i="2"/>
  <c r="F6246" i="2"/>
  <c r="G6246" i="2"/>
  <c r="A6247" i="2"/>
  <c r="B6247" i="2"/>
  <c r="C6247" i="2"/>
  <c r="L6247" i="2" s="1"/>
  <c r="D6247" i="2"/>
  <c r="E6247" i="2"/>
  <c r="F6247" i="2"/>
  <c r="G6247" i="2"/>
  <c r="A6248" i="2"/>
  <c r="B6248" i="2"/>
  <c r="C6248" i="2"/>
  <c r="L6248" i="2" s="1"/>
  <c r="D6248" i="2"/>
  <c r="E6248" i="2"/>
  <c r="F6248" i="2"/>
  <c r="G6248" i="2"/>
  <c r="A6249" i="2"/>
  <c r="B6249" i="2"/>
  <c r="J6249" i="2" s="1"/>
  <c r="C6249" i="2"/>
  <c r="D6249" i="2"/>
  <c r="E6249" i="2"/>
  <c r="F6249" i="2"/>
  <c r="G6249" i="2"/>
  <c r="A6250" i="2"/>
  <c r="B6250" i="2"/>
  <c r="J6250" i="2" s="1"/>
  <c r="C6250" i="2"/>
  <c r="L6250" i="2" s="1"/>
  <c r="D6250" i="2"/>
  <c r="E6250" i="2"/>
  <c r="F6250" i="2"/>
  <c r="G6250" i="2"/>
  <c r="A6251" i="2"/>
  <c r="B6251" i="2"/>
  <c r="J6251" i="2" s="1"/>
  <c r="C6251" i="2"/>
  <c r="D6251" i="2"/>
  <c r="E6251" i="2"/>
  <c r="F6251" i="2"/>
  <c r="G6251" i="2"/>
  <c r="A6252" i="2"/>
  <c r="B6252" i="2"/>
  <c r="C6252" i="2"/>
  <c r="L6252" i="2" s="1"/>
  <c r="D6252" i="2"/>
  <c r="E6252" i="2"/>
  <c r="F6252" i="2"/>
  <c r="G6252" i="2"/>
  <c r="A6253" i="2"/>
  <c r="B6253" i="2"/>
  <c r="C6253" i="2"/>
  <c r="D6253" i="2"/>
  <c r="E6253" i="2"/>
  <c r="F6253" i="2"/>
  <c r="G6253" i="2"/>
  <c r="A6254" i="2"/>
  <c r="B6254" i="2"/>
  <c r="C6254" i="2"/>
  <c r="L6254" i="2" s="1"/>
  <c r="D6254" i="2"/>
  <c r="E6254" i="2"/>
  <c r="F6254" i="2"/>
  <c r="G6254" i="2"/>
  <c r="A6255" i="2"/>
  <c r="B6255" i="2"/>
  <c r="H6255" i="2" s="1" a="1"/>
  <c r="H6255" i="2" s="1"/>
  <c r="C6255" i="2"/>
  <c r="L6255" i="2" s="1"/>
  <c r="D6255" i="2"/>
  <c r="E6255" i="2"/>
  <c r="F6255" i="2"/>
  <c r="G6255" i="2"/>
  <c r="A6256" i="2"/>
  <c r="B6256" i="2"/>
  <c r="C6256" i="2"/>
  <c r="L6256" i="2" s="1"/>
  <c r="D6256" i="2"/>
  <c r="E6256" i="2"/>
  <c r="F6256" i="2"/>
  <c r="G6256" i="2"/>
  <c r="A6257" i="2"/>
  <c r="B6257" i="2"/>
  <c r="C6257" i="2"/>
  <c r="D6257" i="2"/>
  <c r="E6257" i="2"/>
  <c r="F6257" i="2"/>
  <c r="G6257" i="2"/>
  <c r="A6258" i="2"/>
  <c r="B6258" i="2"/>
  <c r="J6258" i="2" s="1"/>
  <c r="C6258" i="2"/>
  <c r="L6258" i="2" s="1"/>
  <c r="D6258" i="2"/>
  <c r="E6258" i="2"/>
  <c r="F6258" i="2"/>
  <c r="G6258" i="2"/>
  <c r="A6259" i="2"/>
  <c r="B6259" i="2"/>
  <c r="C6259" i="2"/>
  <c r="D6259" i="2"/>
  <c r="E6259" i="2"/>
  <c r="F6259" i="2"/>
  <c r="G6259" i="2"/>
  <c r="A6260" i="2"/>
  <c r="B6260" i="2"/>
  <c r="C6260" i="2"/>
  <c r="L6260" i="2" s="1"/>
  <c r="D6260" i="2"/>
  <c r="E6260" i="2"/>
  <c r="F6260" i="2"/>
  <c r="G6260" i="2"/>
  <c r="A6261" i="2"/>
  <c r="B6261" i="2"/>
  <c r="J6261" i="2" s="1"/>
  <c r="C6261" i="2"/>
  <c r="D6261" i="2"/>
  <c r="E6261" i="2"/>
  <c r="F6261" i="2"/>
  <c r="G6261" i="2"/>
  <c r="A6262" i="2"/>
  <c r="B6262" i="2"/>
  <c r="C6262" i="2"/>
  <c r="L6262" i="2" s="1"/>
  <c r="D6262" i="2"/>
  <c r="E6262" i="2"/>
  <c r="F6262" i="2"/>
  <c r="G6262" i="2"/>
  <c r="A6263" i="2"/>
  <c r="B6263" i="2"/>
  <c r="C6263" i="2"/>
  <c r="L6263" i="2" s="1"/>
  <c r="D6263" i="2"/>
  <c r="E6263" i="2"/>
  <c r="F6263" i="2"/>
  <c r="G6263" i="2"/>
  <c r="A6264" i="2"/>
  <c r="B6264" i="2"/>
  <c r="C6264" i="2"/>
  <c r="L6264" i="2" s="1"/>
  <c r="D6264" i="2"/>
  <c r="E6264" i="2"/>
  <c r="F6264" i="2"/>
  <c r="G6264" i="2"/>
  <c r="A6265" i="2"/>
  <c r="B6265" i="2"/>
  <c r="C6265" i="2"/>
  <c r="D6265" i="2"/>
  <c r="E6265" i="2"/>
  <c r="F6265" i="2"/>
  <c r="G6265" i="2"/>
  <c r="A6266" i="2"/>
  <c r="B6266" i="2"/>
  <c r="C6266" i="2"/>
  <c r="L6266" i="2" s="1"/>
  <c r="D6266" i="2"/>
  <c r="E6266" i="2"/>
  <c r="F6266" i="2"/>
  <c r="G6266" i="2"/>
  <c r="A6267" i="2"/>
  <c r="B6267" i="2"/>
  <c r="J6267" i="2" s="1"/>
  <c r="C6267" i="2"/>
  <c r="D6267" i="2"/>
  <c r="E6267" i="2"/>
  <c r="F6267" i="2"/>
  <c r="G6267" i="2"/>
  <c r="A6268" i="2"/>
  <c r="B6268" i="2"/>
  <c r="C6268" i="2"/>
  <c r="L6268" i="2" s="1"/>
  <c r="D6268" i="2"/>
  <c r="E6268" i="2"/>
  <c r="F6268" i="2"/>
  <c r="G6268" i="2"/>
  <c r="A6269" i="2"/>
  <c r="B6269" i="2"/>
  <c r="C6269" i="2"/>
  <c r="D6269" i="2"/>
  <c r="E6269" i="2"/>
  <c r="F6269" i="2"/>
  <c r="G6269" i="2"/>
  <c r="A6270" i="2"/>
  <c r="B6270" i="2"/>
  <c r="C6270" i="2"/>
  <c r="L6270" i="2" s="1"/>
  <c r="D6270" i="2"/>
  <c r="E6270" i="2"/>
  <c r="F6270" i="2"/>
  <c r="G6270" i="2"/>
  <c r="A6271" i="2"/>
  <c r="B6271" i="2"/>
  <c r="C6271" i="2"/>
  <c r="L6271" i="2" s="1"/>
  <c r="D6271" i="2"/>
  <c r="E6271" i="2"/>
  <c r="F6271" i="2"/>
  <c r="G6271" i="2"/>
  <c r="A6272" i="2"/>
  <c r="B6272" i="2"/>
  <c r="C6272" i="2"/>
  <c r="L6272" i="2" s="1"/>
  <c r="D6272" i="2"/>
  <c r="E6272" i="2"/>
  <c r="F6272" i="2"/>
  <c r="G6272" i="2"/>
  <c r="A6273" i="2"/>
  <c r="B6273" i="2"/>
  <c r="C6273" i="2"/>
  <c r="D6273" i="2"/>
  <c r="E6273" i="2"/>
  <c r="F6273" i="2"/>
  <c r="G6273" i="2"/>
  <c r="A6274" i="2"/>
  <c r="B6274" i="2"/>
  <c r="C6274" i="2"/>
  <c r="L6274" i="2" s="1"/>
  <c r="D6274" i="2"/>
  <c r="E6274" i="2"/>
  <c r="F6274" i="2"/>
  <c r="G6274" i="2"/>
  <c r="A6275" i="2"/>
  <c r="B6275" i="2"/>
  <c r="C6275" i="2"/>
  <c r="D6275" i="2"/>
  <c r="E6275" i="2"/>
  <c r="F6275" i="2"/>
  <c r="G6275" i="2"/>
  <c r="A6276" i="2"/>
  <c r="B6276" i="2"/>
  <c r="C6276" i="2"/>
  <c r="L6276" i="2" s="1"/>
  <c r="D6276" i="2"/>
  <c r="E6276" i="2"/>
  <c r="F6276" i="2"/>
  <c r="G6276" i="2"/>
  <c r="A6277" i="2"/>
  <c r="B6277" i="2"/>
  <c r="J6277" i="2" s="1"/>
  <c r="C6277" i="2"/>
  <c r="D6277" i="2"/>
  <c r="E6277" i="2"/>
  <c r="F6277" i="2"/>
  <c r="G6277" i="2"/>
  <c r="A6278" i="2"/>
  <c r="B6278" i="2"/>
  <c r="C6278" i="2"/>
  <c r="L6278" i="2" s="1"/>
  <c r="D6278" i="2"/>
  <c r="E6278" i="2"/>
  <c r="F6278" i="2"/>
  <c r="G6278" i="2"/>
  <c r="A6279" i="2"/>
  <c r="B6279" i="2"/>
  <c r="C6279" i="2"/>
  <c r="L6279" i="2" s="1"/>
  <c r="D6279" i="2"/>
  <c r="E6279" i="2"/>
  <c r="F6279" i="2"/>
  <c r="G6279" i="2"/>
  <c r="A6280" i="2"/>
  <c r="B6280" i="2"/>
  <c r="C6280" i="2"/>
  <c r="L6280" i="2" s="1"/>
  <c r="D6280" i="2"/>
  <c r="E6280" i="2"/>
  <c r="F6280" i="2"/>
  <c r="G6280" i="2"/>
  <c r="A6281" i="2"/>
  <c r="B6281" i="2"/>
  <c r="H6281" i="2" s="1" a="1"/>
  <c r="H6281" i="2" s="1"/>
  <c r="C6281" i="2"/>
  <c r="D6281" i="2"/>
  <c r="E6281" i="2"/>
  <c r="F6281" i="2"/>
  <c r="G6281" i="2"/>
  <c r="A6282" i="2"/>
  <c r="B6282" i="2"/>
  <c r="J6282" i="2" s="1"/>
  <c r="C6282" i="2"/>
  <c r="L6282" i="2" s="1"/>
  <c r="D6282" i="2"/>
  <c r="E6282" i="2"/>
  <c r="F6282" i="2"/>
  <c r="G6282" i="2"/>
  <c r="A6283" i="2"/>
  <c r="B6283" i="2"/>
  <c r="C6283" i="2"/>
  <c r="D6283" i="2"/>
  <c r="E6283" i="2"/>
  <c r="F6283" i="2"/>
  <c r="G6283" i="2"/>
  <c r="A6284" i="2"/>
  <c r="B6284" i="2"/>
  <c r="C6284" i="2"/>
  <c r="L6284" i="2" s="1"/>
  <c r="D6284" i="2"/>
  <c r="E6284" i="2"/>
  <c r="F6284" i="2"/>
  <c r="G6284" i="2"/>
  <c r="A6285" i="2"/>
  <c r="B6285" i="2"/>
  <c r="C6285" i="2"/>
  <c r="D6285" i="2"/>
  <c r="E6285" i="2"/>
  <c r="F6285" i="2"/>
  <c r="G6285" i="2"/>
  <c r="A6286" i="2"/>
  <c r="B6286" i="2"/>
  <c r="C6286" i="2"/>
  <c r="L6286" i="2" s="1"/>
  <c r="D6286" i="2"/>
  <c r="E6286" i="2"/>
  <c r="F6286" i="2"/>
  <c r="G6286" i="2"/>
  <c r="A6287" i="2"/>
  <c r="B6287" i="2"/>
  <c r="C6287" i="2"/>
  <c r="L6287" i="2" s="1"/>
  <c r="D6287" i="2"/>
  <c r="E6287" i="2"/>
  <c r="F6287" i="2"/>
  <c r="G6287" i="2"/>
  <c r="A6288" i="2"/>
  <c r="B6288" i="2"/>
  <c r="C6288" i="2"/>
  <c r="L6288" i="2" s="1"/>
  <c r="D6288" i="2"/>
  <c r="E6288" i="2"/>
  <c r="F6288" i="2"/>
  <c r="G6288" i="2"/>
  <c r="A6289" i="2"/>
  <c r="B6289" i="2"/>
  <c r="C6289" i="2"/>
  <c r="D6289" i="2"/>
  <c r="E6289" i="2"/>
  <c r="F6289" i="2"/>
  <c r="G6289" i="2"/>
  <c r="A6290" i="2"/>
  <c r="B6290" i="2"/>
  <c r="C6290" i="2"/>
  <c r="L6290" i="2" s="1"/>
  <c r="D6290" i="2"/>
  <c r="E6290" i="2"/>
  <c r="F6290" i="2"/>
  <c r="G6290" i="2"/>
  <c r="A6291" i="2"/>
  <c r="B6291" i="2"/>
  <c r="J6291" i="2" s="1"/>
  <c r="C6291" i="2"/>
  <c r="D6291" i="2"/>
  <c r="E6291" i="2"/>
  <c r="F6291" i="2"/>
  <c r="G6291" i="2"/>
  <c r="A6292" i="2"/>
  <c r="B6292" i="2"/>
  <c r="C6292" i="2"/>
  <c r="L6292" i="2" s="1"/>
  <c r="D6292" i="2"/>
  <c r="E6292" i="2"/>
  <c r="F6292" i="2"/>
  <c r="G6292" i="2"/>
  <c r="A6293" i="2"/>
  <c r="B6293" i="2"/>
  <c r="C6293" i="2"/>
  <c r="D6293" i="2"/>
  <c r="E6293" i="2"/>
  <c r="F6293" i="2"/>
  <c r="G6293" i="2"/>
  <c r="A6294" i="2"/>
  <c r="B6294" i="2"/>
  <c r="C6294" i="2"/>
  <c r="L6294" i="2" s="1"/>
  <c r="D6294" i="2"/>
  <c r="E6294" i="2"/>
  <c r="F6294" i="2"/>
  <c r="G6294" i="2"/>
  <c r="A6295" i="2"/>
  <c r="B6295" i="2"/>
  <c r="C6295" i="2"/>
  <c r="L6295" i="2" s="1"/>
  <c r="D6295" i="2"/>
  <c r="E6295" i="2"/>
  <c r="F6295" i="2"/>
  <c r="G6295" i="2"/>
  <c r="A6296" i="2"/>
  <c r="B6296" i="2"/>
  <c r="C6296" i="2"/>
  <c r="L6296" i="2" s="1"/>
  <c r="D6296" i="2"/>
  <c r="E6296" i="2"/>
  <c r="F6296" i="2"/>
  <c r="G6296" i="2"/>
  <c r="A6297" i="2"/>
  <c r="B6297" i="2"/>
  <c r="C6297" i="2"/>
  <c r="D6297" i="2"/>
  <c r="E6297" i="2"/>
  <c r="F6297" i="2"/>
  <c r="G6297" i="2"/>
  <c r="A6298" i="2"/>
  <c r="B6298" i="2"/>
  <c r="C6298" i="2"/>
  <c r="L6298" i="2" s="1"/>
  <c r="D6298" i="2"/>
  <c r="E6298" i="2"/>
  <c r="F6298" i="2"/>
  <c r="G6298" i="2"/>
  <c r="A6299" i="2"/>
  <c r="B6299" i="2"/>
  <c r="C6299" i="2"/>
  <c r="D6299" i="2"/>
  <c r="E6299" i="2"/>
  <c r="F6299" i="2"/>
  <c r="G6299" i="2"/>
  <c r="A6300" i="2"/>
  <c r="B6300" i="2"/>
  <c r="C6300" i="2"/>
  <c r="L6300" i="2" s="1"/>
  <c r="D6300" i="2"/>
  <c r="E6300" i="2"/>
  <c r="F6300" i="2"/>
  <c r="G6300" i="2"/>
  <c r="A6301" i="2"/>
  <c r="B6301" i="2"/>
  <c r="C6301" i="2"/>
  <c r="D6301" i="2"/>
  <c r="E6301" i="2"/>
  <c r="F6301" i="2"/>
  <c r="G6301" i="2"/>
  <c r="A6302" i="2"/>
  <c r="B6302" i="2"/>
  <c r="C6302" i="2"/>
  <c r="L6302" i="2" s="1"/>
  <c r="D6302" i="2"/>
  <c r="E6302" i="2"/>
  <c r="F6302" i="2"/>
  <c r="G6302" i="2"/>
  <c r="A6303" i="2"/>
  <c r="B6303" i="2"/>
  <c r="C6303" i="2"/>
  <c r="L6303" i="2" s="1"/>
  <c r="D6303" i="2"/>
  <c r="E6303" i="2"/>
  <c r="F6303" i="2"/>
  <c r="G6303" i="2"/>
  <c r="A6304" i="2"/>
  <c r="B6304" i="2"/>
  <c r="C6304" i="2"/>
  <c r="L6304" i="2" s="1"/>
  <c r="D6304" i="2"/>
  <c r="E6304" i="2"/>
  <c r="F6304" i="2"/>
  <c r="G6304" i="2"/>
  <c r="A6305" i="2"/>
  <c r="B6305" i="2"/>
  <c r="H6305" i="2" s="1" a="1"/>
  <c r="H6305" i="2" s="1"/>
  <c r="C6305" i="2"/>
  <c r="D6305" i="2"/>
  <c r="E6305" i="2"/>
  <c r="F6305" i="2"/>
  <c r="G6305" i="2"/>
  <c r="A6306" i="2"/>
  <c r="B6306" i="2"/>
  <c r="C6306" i="2"/>
  <c r="L6306" i="2" s="1"/>
  <c r="D6306" i="2"/>
  <c r="E6306" i="2"/>
  <c r="F6306" i="2"/>
  <c r="G6306" i="2"/>
  <c r="A6307" i="2"/>
  <c r="B6307" i="2"/>
  <c r="C6307" i="2"/>
  <c r="D6307" i="2"/>
  <c r="E6307" i="2"/>
  <c r="F6307" i="2"/>
  <c r="G6307" i="2"/>
  <c r="A6308" i="2"/>
  <c r="B6308" i="2"/>
  <c r="C6308" i="2"/>
  <c r="L6308" i="2" s="1"/>
  <c r="D6308" i="2"/>
  <c r="E6308" i="2"/>
  <c r="F6308" i="2"/>
  <c r="G6308" i="2"/>
  <c r="A6309" i="2"/>
  <c r="B6309" i="2"/>
  <c r="C6309" i="2"/>
  <c r="D6309" i="2"/>
  <c r="E6309" i="2"/>
  <c r="F6309" i="2"/>
  <c r="G6309" i="2"/>
  <c r="A6310" i="2"/>
  <c r="B6310" i="2"/>
  <c r="C6310" i="2"/>
  <c r="L6310" i="2" s="1"/>
  <c r="D6310" i="2"/>
  <c r="E6310" i="2"/>
  <c r="F6310" i="2"/>
  <c r="G6310" i="2"/>
  <c r="A6311" i="2"/>
  <c r="B6311" i="2"/>
  <c r="C6311" i="2"/>
  <c r="L6311" i="2" s="1"/>
  <c r="D6311" i="2"/>
  <c r="E6311" i="2"/>
  <c r="F6311" i="2"/>
  <c r="G6311" i="2"/>
  <c r="A6312" i="2"/>
  <c r="B6312" i="2"/>
  <c r="C6312" i="2"/>
  <c r="L6312" i="2" s="1"/>
  <c r="D6312" i="2"/>
  <c r="E6312" i="2"/>
  <c r="F6312" i="2"/>
  <c r="G6312" i="2"/>
  <c r="A6313" i="2"/>
  <c r="B6313" i="2"/>
  <c r="C6313" i="2"/>
  <c r="D6313" i="2"/>
  <c r="E6313" i="2"/>
  <c r="F6313" i="2"/>
  <c r="G6313" i="2"/>
  <c r="A6314" i="2"/>
  <c r="B6314" i="2"/>
  <c r="C6314" i="2"/>
  <c r="L6314" i="2" s="1"/>
  <c r="D6314" i="2"/>
  <c r="E6314" i="2"/>
  <c r="F6314" i="2"/>
  <c r="G6314" i="2"/>
  <c r="A6315" i="2"/>
  <c r="B6315" i="2"/>
  <c r="C6315" i="2"/>
  <c r="D6315" i="2"/>
  <c r="E6315" i="2"/>
  <c r="F6315" i="2"/>
  <c r="G6315" i="2"/>
  <c r="A6316" i="2"/>
  <c r="B6316" i="2"/>
  <c r="C6316" i="2"/>
  <c r="L6316" i="2" s="1"/>
  <c r="D6316" i="2"/>
  <c r="E6316" i="2"/>
  <c r="F6316" i="2"/>
  <c r="G6316" i="2"/>
  <c r="A6317" i="2"/>
  <c r="B6317" i="2"/>
  <c r="J6317" i="2" s="1"/>
  <c r="C6317" i="2"/>
  <c r="D6317" i="2"/>
  <c r="E6317" i="2"/>
  <c r="F6317" i="2"/>
  <c r="G6317" i="2"/>
  <c r="A6318" i="2"/>
  <c r="B6318" i="2"/>
  <c r="C6318" i="2"/>
  <c r="L6318" i="2" s="1"/>
  <c r="D6318" i="2"/>
  <c r="E6318" i="2"/>
  <c r="F6318" i="2"/>
  <c r="G6318" i="2"/>
  <c r="A6319" i="2"/>
  <c r="B6319" i="2"/>
  <c r="C6319" i="2"/>
  <c r="L6319" i="2" s="1"/>
  <c r="D6319" i="2"/>
  <c r="E6319" i="2"/>
  <c r="F6319" i="2"/>
  <c r="G6319" i="2"/>
  <c r="A6320" i="2"/>
  <c r="B6320" i="2"/>
  <c r="C6320" i="2"/>
  <c r="L6320" i="2" s="1"/>
  <c r="D6320" i="2"/>
  <c r="E6320" i="2"/>
  <c r="F6320" i="2"/>
  <c r="G6320" i="2"/>
  <c r="A6321" i="2"/>
  <c r="B6321" i="2"/>
  <c r="C6321" i="2"/>
  <c r="D6321" i="2"/>
  <c r="E6321" i="2"/>
  <c r="F6321" i="2"/>
  <c r="G6321" i="2"/>
  <c r="A6322" i="2"/>
  <c r="B6322" i="2"/>
  <c r="C6322" i="2"/>
  <c r="L6322" i="2" s="1"/>
  <c r="D6322" i="2"/>
  <c r="E6322" i="2"/>
  <c r="F6322" i="2"/>
  <c r="G6322" i="2"/>
  <c r="A6323" i="2"/>
  <c r="B6323" i="2"/>
  <c r="C6323" i="2"/>
  <c r="D6323" i="2"/>
  <c r="E6323" i="2"/>
  <c r="F6323" i="2"/>
  <c r="G6323" i="2"/>
  <c r="A6324" i="2"/>
  <c r="B6324" i="2"/>
  <c r="C6324" i="2"/>
  <c r="L6324" i="2" s="1"/>
  <c r="D6324" i="2"/>
  <c r="E6324" i="2"/>
  <c r="F6324" i="2"/>
  <c r="G6324" i="2"/>
  <c r="A6325" i="2"/>
  <c r="B6325" i="2"/>
  <c r="C6325" i="2"/>
  <c r="D6325" i="2"/>
  <c r="E6325" i="2"/>
  <c r="F6325" i="2"/>
  <c r="G6325" i="2"/>
  <c r="A6326" i="2"/>
  <c r="B6326" i="2"/>
  <c r="H6326" i="2" s="1" a="1"/>
  <c r="H6326" i="2" s="1"/>
  <c r="C6326" i="2"/>
  <c r="L6326" i="2" s="1"/>
  <c r="D6326" i="2"/>
  <c r="E6326" i="2"/>
  <c r="F6326" i="2"/>
  <c r="G6326" i="2"/>
  <c r="A6327" i="2"/>
  <c r="B6327" i="2"/>
  <c r="C6327" i="2"/>
  <c r="L6327" i="2" s="1"/>
  <c r="D6327" i="2"/>
  <c r="E6327" i="2"/>
  <c r="F6327" i="2"/>
  <c r="G6327" i="2"/>
  <c r="A6328" i="2"/>
  <c r="B6328" i="2"/>
  <c r="J6328" i="2" s="1"/>
  <c r="C6328" i="2"/>
  <c r="L6328" i="2" s="1"/>
  <c r="D6328" i="2"/>
  <c r="E6328" i="2"/>
  <c r="F6328" i="2"/>
  <c r="G6328" i="2"/>
  <c r="A6329" i="2"/>
  <c r="B6329" i="2"/>
  <c r="J6329" i="2" s="1"/>
  <c r="C6329" i="2"/>
  <c r="D6329" i="2"/>
  <c r="E6329" i="2"/>
  <c r="F6329" i="2"/>
  <c r="G6329" i="2"/>
  <c r="A6330" i="2"/>
  <c r="B6330" i="2"/>
  <c r="C6330" i="2"/>
  <c r="L6330" i="2" s="1"/>
  <c r="D6330" i="2"/>
  <c r="E6330" i="2"/>
  <c r="F6330" i="2"/>
  <c r="G6330" i="2"/>
  <c r="A6331" i="2"/>
  <c r="B6331" i="2"/>
  <c r="C6331" i="2"/>
  <c r="D6331" i="2"/>
  <c r="E6331" i="2"/>
  <c r="F6331" i="2"/>
  <c r="G6331" i="2"/>
  <c r="A6332" i="2"/>
  <c r="B6332" i="2"/>
  <c r="C6332" i="2"/>
  <c r="L6332" i="2" s="1"/>
  <c r="D6332" i="2"/>
  <c r="E6332" i="2"/>
  <c r="F6332" i="2"/>
  <c r="G6332" i="2"/>
  <c r="A6333" i="2"/>
  <c r="B6333" i="2"/>
  <c r="C6333" i="2"/>
  <c r="D6333" i="2"/>
  <c r="E6333" i="2"/>
  <c r="F6333" i="2"/>
  <c r="G6333" i="2"/>
  <c r="A6334" i="2"/>
  <c r="B6334" i="2"/>
  <c r="C6334" i="2"/>
  <c r="L6334" i="2" s="1"/>
  <c r="D6334" i="2"/>
  <c r="E6334" i="2"/>
  <c r="F6334" i="2"/>
  <c r="G6334" i="2"/>
  <c r="A6335" i="2"/>
  <c r="B6335" i="2"/>
  <c r="J6335" i="2" s="1"/>
  <c r="C6335" i="2"/>
  <c r="L6335" i="2" s="1"/>
  <c r="D6335" i="2"/>
  <c r="E6335" i="2"/>
  <c r="F6335" i="2"/>
  <c r="G6335" i="2"/>
  <c r="A6336" i="2"/>
  <c r="B6336" i="2"/>
  <c r="C6336" i="2"/>
  <c r="L6336" i="2" s="1"/>
  <c r="D6336" i="2"/>
  <c r="E6336" i="2"/>
  <c r="F6336" i="2"/>
  <c r="G6336" i="2"/>
  <c r="A6337" i="2"/>
  <c r="B6337" i="2"/>
  <c r="C6337" i="2"/>
  <c r="D6337" i="2"/>
  <c r="E6337" i="2"/>
  <c r="F6337" i="2"/>
  <c r="G6337" i="2"/>
  <c r="A6338" i="2"/>
  <c r="B6338" i="2"/>
  <c r="C6338" i="2"/>
  <c r="L6338" i="2" s="1"/>
  <c r="D6338" i="2"/>
  <c r="E6338" i="2"/>
  <c r="F6338" i="2"/>
  <c r="G6338" i="2"/>
  <c r="A6339" i="2"/>
  <c r="B6339" i="2"/>
  <c r="C6339" i="2"/>
  <c r="D6339" i="2"/>
  <c r="E6339" i="2"/>
  <c r="F6339" i="2"/>
  <c r="G6339" i="2"/>
  <c r="A6340" i="2"/>
  <c r="B6340" i="2"/>
  <c r="C6340" i="2"/>
  <c r="L6340" i="2" s="1"/>
  <c r="D6340" i="2"/>
  <c r="E6340" i="2"/>
  <c r="F6340" i="2"/>
  <c r="G6340" i="2"/>
  <c r="A6341" i="2"/>
  <c r="B6341" i="2"/>
  <c r="C6341" i="2"/>
  <c r="D6341" i="2"/>
  <c r="E6341" i="2"/>
  <c r="F6341" i="2"/>
  <c r="G6341" i="2"/>
  <c r="A6342" i="2"/>
  <c r="B6342" i="2"/>
  <c r="C6342" i="2"/>
  <c r="L6342" i="2" s="1"/>
  <c r="D6342" i="2"/>
  <c r="E6342" i="2"/>
  <c r="F6342" i="2"/>
  <c r="G6342" i="2"/>
  <c r="A6343" i="2"/>
  <c r="B6343" i="2"/>
  <c r="C6343" i="2"/>
  <c r="L6343" i="2" s="1"/>
  <c r="D6343" i="2"/>
  <c r="E6343" i="2"/>
  <c r="F6343" i="2"/>
  <c r="G6343" i="2"/>
  <c r="A6344" i="2"/>
  <c r="B6344" i="2"/>
  <c r="C6344" i="2"/>
  <c r="L6344" i="2" s="1"/>
  <c r="D6344" i="2"/>
  <c r="E6344" i="2"/>
  <c r="F6344" i="2"/>
  <c r="G6344" i="2"/>
  <c r="A6345" i="2"/>
  <c r="B6345" i="2"/>
  <c r="J6345" i="2" s="1"/>
  <c r="C6345" i="2"/>
  <c r="D6345" i="2"/>
  <c r="E6345" i="2"/>
  <c r="F6345" i="2"/>
  <c r="G6345" i="2"/>
  <c r="A6346" i="2"/>
  <c r="B6346" i="2"/>
  <c r="C6346" i="2"/>
  <c r="L6346" i="2" s="1"/>
  <c r="D6346" i="2"/>
  <c r="E6346" i="2"/>
  <c r="F6346" i="2"/>
  <c r="G6346" i="2"/>
  <c r="A6347" i="2"/>
  <c r="B6347" i="2"/>
  <c r="C6347" i="2"/>
  <c r="D6347" i="2"/>
  <c r="E6347" i="2"/>
  <c r="F6347" i="2"/>
  <c r="G6347" i="2"/>
  <c r="A6348" i="2"/>
  <c r="B6348" i="2"/>
  <c r="C6348" i="2"/>
  <c r="L6348" i="2" s="1"/>
  <c r="D6348" i="2"/>
  <c r="E6348" i="2"/>
  <c r="F6348" i="2"/>
  <c r="G6348" i="2"/>
  <c r="A6349" i="2"/>
  <c r="B6349" i="2"/>
  <c r="C6349" i="2"/>
  <c r="D6349" i="2"/>
  <c r="E6349" i="2"/>
  <c r="F6349" i="2"/>
  <c r="G6349" i="2"/>
  <c r="A6350" i="2"/>
  <c r="B6350" i="2"/>
  <c r="C6350" i="2"/>
  <c r="L6350" i="2" s="1"/>
  <c r="D6350" i="2"/>
  <c r="E6350" i="2"/>
  <c r="F6350" i="2"/>
  <c r="G6350" i="2"/>
  <c r="A6351" i="2"/>
  <c r="B6351" i="2"/>
  <c r="C6351" i="2"/>
  <c r="L6351" i="2" s="1"/>
  <c r="D6351" i="2"/>
  <c r="E6351" i="2"/>
  <c r="F6351" i="2"/>
  <c r="G6351" i="2"/>
  <c r="A6352" i="2"/>
  <c r="B6352" i="2"/>
  <c r="C6352" i="2"/>
  <c r="L6352" i="2" s="1"/>
  <c r="D6352" i="2"/>
  <c r="E6352" i="2"/>
  <c r="F6352" i="2"/>
  <c r="G6352" i="2"/>
  <c r="A6353" i="2"/>
  <c r="B6353" i="2"/>
  <c r="C6353" i="2"/>
  <c r="D6353" i="2"/>
  <c r="E6353" i="2"/>
  <c r="F6353" i="2"/>
  <c r="G6353" i="2"/>
  <c r="A6354" i="2"/>
  <c r="B6354" i="2"/>
  <c r="C6354" i="2"/>
  <c r="L6354" i="2" s="1"/>
  <c r="D6354" i="2"/>
  <c r="E6354" i="2"/>
  <c r="F6354" i="2"/>
  <c r="G6354" i="2"/>
  <c r="A6355" i="2"/>
  <c r="B6355" i="2"/>
  <c r="J6355" i="2" s="1"/>
  <c r="C6355" i="2"/>
  <c r="D6355" i="2"/>
  <c r="E6355" i="2"/>
  <c r="F6355" i="2"/>
  <c r="G6355" i="2"/>
  <c r="A6356" i="2"/>
  <c r="B6356" i="2"/>
  <c r="C6356" i="2"/>
  <c r="L6356" i="2" s="1"/>
  <c r="D6356" i="2"/>
  <c r="E6356" i="2"/>
  <c r="F6356" i="2"/>
  <c r="G6356" i="2"/>
  <c r="A6357" i="2"/>
  <c r="B6357" i="2"/>
  <c r="C6357" i="2"/>
  <c r="D6357" i="2"/>
  <c r="E6357" i="2"/>
  <c r="F6357" i="2"/>
  <c r="G6357" i="2"/>
  <c r="A6358" i="2"/>
  <c r="B6358" i="2"/>
  <c r="C6358" i="2"/>
  <c r="L6358" i="2" s="1"/>
  <c r="D6358" i="2"/>
  <c r="E6358" i="2"/>
  <c r="F6358" i="2"/>
  <c r="G6358" i="2"/>
  <c r="A6359" i="2"/>
  <c r="B6359" i="2"/>
  <c r="C6359" i="2"/>
  <c r="L6359" i="2" s="1"/>
  <c r="D6359" i="2"/>
  <c r="E6359" i="2"/>
  <c r="F6359" i="2"/>
  <c r="G6359" i="2"/>
  <c r="A6360" i="2"/>
  <c r="B6360" i="2"/>
  <c r="C6360" i="2"/>
  <c r="L6360" i="2" s="1"/>
  <c r="D6360" i="2"/>
  <c r="E6360" i="2"/>
  <c r="F6360" i="2"/>
  <c r="G6360" i="2"/>
  <c r="A6361" i="2"/>
  <c r="B6361" i="2"/>
  <c r="C6361" i="2"/>
  <c r="D6361" i="2"/>
  <c r="E6361" i="2"/>
  <c r="F6361" i="2"/>
  <c r="G6361" i="2"/>
  <c r="A6362" i="2"/>
  <c r="B6362" i="2"/>
  <c r="C6362" i="2"/>
  <c r="L6362" i="2" s="1"/>
  <c r="D6362" i="2"/>
  <c r="E6362" i="2"/>
  <c r="F6362" i="2"/>
  <c r="G6362" i="2"/>
  <c r="A6363" i="2"/>
  <c r="B6363" i="2"/>
  <c r="C6363" i="2"/>
  <c r="D6363" i="2"/>
  <c r="E6363" i="2"/>
  <c r="F6363" i="2"/>
  <c r="G6363" i="2"/>
  <c r="A6364" i="2"/>
  <c r="B6364" i="2"/>
  <c r="C6364" i="2"/>
  <c r="L6364" i="2" s="1"/>
  <c r="D6364" i="2"/>
  <c r="E6364" i="2"/>
  <c r="F6364" i="2"/>
  <c r="G6364" i="2"/>
  <c r="A6365" i="2"/>
  <c r="B6365" i="2"/>
  <c r="C6365" i="2"/>
  <c r="D6365" i="2"/>
  <c r="E6365" i="2"/>
  <c r="F6365" i="2"/>
  <c r="G6365" i="2"/>
  <c r="A6366" i="2"/>
  <c r="B6366" i="2"/>
  <c r="C6366" i="2"/>
  <c r="L6366" i="2" s="1"/>
  <c r="D6366" i="2"/>
  <c r="E6366" i="2"/>
  <c r="F6366" i="2"/>
  <c r="G6366" i="2"/>
  <c r="A6367" i="2"/>
  <c r="B6367" i="2"/>
  <c r="C6367" i="2"/>
  <c r="L6367" i="2" s="1"/>
  <c r="D6367" i="2"/>
  <c r="E6367" i="2"/>
  <c r="F6367" i="2"/>
  <c r="G6367" i="2"/>
  <c r="A6368" i="2"/>
  <c r="B6368" i="2"/>
  <c r="C6368" i="2"/>
  <c r="L6368" i="2" s="1"/>
  <c r="D6368" i="2"/>
  <c r="E6368" i="2"/>
  <c r="F6368" i="2"/>
  <c r="G6368" i="2"/>
  <c r="A6369" i="2"/>
  <c r="B6369" i="2"/>
  <c r="C6369" i="2"/>
  <c r="D6369" i="2"/>
  <c r="E6369" i="2"/>
  <c r="F6369" i="2"/>
  <c r="G6369" i="2"/>
  <c r="A6370" i="2"/>
  <c r="B6370" i="2"/>
  <c r="C6370" i="2"/>
  <c r="L6370" i="2" s="1"/>
  <c r="D6370" i="2"/>
  <c r="E6370" i="2"/>
  <c r="F6370" i="2"/>
  <c r="G6370" i="2"/>
  <c r="A6371" i="2"/>
  <c r="B6371" i="2"/>
  <c r="C6371" i="2"/>
  <c r="D6371" i="2"/>
  <c r="E6371" i="2"/>
  <c r="F6371" i="2"/>
  <c r="G6371" i="2"/>
  <c r="A6372" i="2"/>
  <c r="B6372" i="2"/>
  <c r="C6372" i="2"/>
  <c r="L6372" i="2" s="1"/>
  <c r="D6372" i="2"/>
  <c r="E6372" i="2"/>
  <c r="F6372" i="2"/>
  <c r="G6372" i="2"/>
  <c r="A6373" i="2"/>
  <c r="B6373" i="2"/>
  <c r="C6373" i="2"/>
  <c r="D6373" i="2"/>
  <c r="E6373" i="2"/>
  <c r="F6373" i="2"/>
  <c r="G6373" i="2"/>
  <c r="A6374" i="2"/>
  <c r="B6374" i="2"/>
  <c r="C6374" i="2"/>
  <c r="L6374" i="2" s="1"/>
  <c r="D6374" i="2"/>
  <c r="E6374" i="2"/>
  <c r="F6374" i="2"/>
  <c r="G6374" i="2"/>
  <c r="A6375" i="2"/>
  <c r="B6375" i="2"/>
  <c r="C6375" i="2"/>
  <c r="L6375" i="2" s="1"/>
  <c r="D6375" i="2"/>
  <c r="E6375" i="2"/>
  <c r="F6375" i="2"/>
  <c r="G6375" i="2"/>
  <c r="A6376" i="2"/>
  <c r="B6376" i="2"/>
  <c r="C6376" i="2"/>
  <c r="L6376" i="2" s="1"/>
  <c r="D6376" i="2"/>
  <c r="E6376" i="2"/>
  <c r="F6376" i="2"/>
  <c r="G6376" i="2"/>
  <c r="A6377" i="2"/>
  <c r="B6377" i="2"/>
  <c r="C6377" i="2"/>
  <c r="D6377" i="2"/>
  <c r="E6377" i="2"/>
  <c r="F6377" i="2"/>
  <c r="G6377" i="2"/>
  <c r="A6378" i="2"/>
  <c r="B6378" i="2"/>
  <c r="C6378" i="2"/>
  <c r="L6378" i="2" s="1"/>
  <c r="D6378" i="2"/>
  <c r="E6378" i="2"/>
  <c r="F6378" i="2"/>
  <c r="G6378" i="2"/>
  <c r="A6379" i="2"/>
  <c r="B6379" i="2"/>
  <c r="J6379" i="2" s="1"/>
  <c r="C6379" i="2"/>
  <c r="D6379" i="2"/>
  <c r="E6379" i="2"/>
  <c r="F6379" i="2"/>
  <c r="G6379" i="2"/>
  <c r="A6380" i="2"/>
  <c r="B6380" i="2"/>
  <c r="C6380" i="2"/>
  <c r="L6380" i="2" s="1"/>
  <c r="D6380" i="2"/>
  <c r="E6380" i="2"/>
  <c r="F6380" i="2"/>
  <c r="G6380" i="2"/>
  <c r="A6381" i="2"/>
  <c r="B6381" i="2"/>
  <c r="C6381" i="2"/>
  <c r="D6381" i="2"/>
  <c r="E6381" i="2"/>
  <c r="F6381" i="2"/>
  <c r="G6381" i="2"/>
  <c r="A6382" i="2"/>
  <c r="B6382" i="2"/>
  <c r="J6382" i="2" s="1"/>
  <c r="C6382" i="2"/>
  <c r="L6382" i="2" s="1"/>
  <c r="D6382" i="2"/>
  <c r="E6382" i="2"/>
  <c r="F6382" i="2"/>
  <c r="G6382" i="2"/>
  <c r="A6383" i="2"/>
  <c r="B6383" i="2"/>
  <c r="C6383" i="2"/>
  <c r="L6383" i="2" s="1"/>
  <c r="D6383" i="2"/>
  <c r="E6383" i="2"/>
  <c r="F6383" i="2"/>
  <c r="G6383" i="2"/>
  <c r="A6384" i="2"/>
  <c r="B6384" i="2"/>
  <c r="C6384" i="2"/>
  <c r="L6384" i="2" s="1"/>
  <c r="D6384" i="2"/>
  <c r="E6384" i="2"/>
  <c r="F6384" i="2"/>
  <c r="G6384" i="2"/>
  <c r="A6385" i="2"/>
  <c r="B6385" i="2"/>
  <c r="C6385" i="2"/>
  <c r="D6385" i="2"/>
  <c r="E6385" i="2"/>
  <c r="F6385" i="2"/>
  <c r="G6385" i="2"/>
  <c r="A6386" i="2"/>
  <c r="B6386" i="2"/>
  <c r="C6386" i="2"/>
  <c r="L6386" i="2" s="1"/>
  <c r="D6386" i="2"/>
  <c r="E6386" i="2"/>
  <c r="F6386" i="2"/>
  <c r="G6386" i="2"/>
  <c r="A6387" i="2"/>
  <c r="B6387" i="2"/>
  <c r="C6387" i="2"/>
  <c r="D6387" i="2"/>
  <c r="E6387" i="2"/>
  <c r="F6387" i="2"/>
  <c r="G6387" i="2"/>
  <c r="A6388" i="2"/>
  <c r="B6388" i="2"/>
  <c r="C6388" i="2"/>
  <c r="L6388" i="2" s="1"/>
  <c r="D6388" i="2"/>
  <c r="E6388" i="2"/>
  <c r="F6388" i="2"/>
  <c r="G6388" i="2"/>
  <c r="A6389" i="2"/>
  <c r="B6389" i="2"/>
  <c r="C6389" i="2"/>
  <c r="D6389" i="2"/>
  <c r="E6389" i="2"/>
  <c r="F6389" i="2"/>
  <c r="G6389" i="2"/>
  <c r="A6390" i="2"/>
  <c r="B6390" i="2"/>
  <c r="C6390" i="2"/>
  <c r="L6390" i="2" s="1"/>
  <c r="D6390" i="2"/>
  <c r="E6390" i="2"/>
  <c r="F6390" i="2"/>
  <c r="G6390" i="2"/>
  <c r="A6391" i="2"/>
  <c r="B6391" i="2"/>
  <c r="C6391" i="2"/>
  <c r="L6391" i="2" s="1"/>
  <c r="D6391" i="2"/>
  <c r="E6391" i="2"/>
  <c r="F6391" i="2"/>
  <c r="G6391" i="2"/>
  <c r="A6392" i="2"/>
  <c r="B6392" i="2"/>
  <c r="C6392" i="2"/>
  <c r="L6392" i="2" s="1"/>
  <c r="D6392" i="2"/>
  <c r="E6392" i="2"/>
  <c r="F6392" i="2"/>
  <c r="G6392" i="2"/>
  <c r="A6393" i="2"/>
  <c r="B6393" i="2"/>
  <c r="C6393" i="2"/>
  <c r="D6393" i="2"/>
  <c r="E6393" i="2"/>
  <c r="F6393" i="2"/>
  <c r="G6393" i="2"/>
  <c r="A6394" i="2"/>
  <c r="B6394" i="2"/>
  <c r="C6394" i="2"/>
  <c r="L6394" i="2" s="1"/>
  <c r="D6394" i="2"/>
  <c r="E6394" i="2"/>
  <c r="F6394" i="2"/>
  <c r="G6394" i="2"/>
  <c r="A6395" i="2"/>
  <c r="B6395" i="2"/>
  <c r="C6395" i="2"/>
  <c r="D6395" i="2"/>
  <c r="E6395" i="2"/>
  <c r="F6395" i="2"/>
  <c r="G6395" i="2"/>
  <c r="A6396" i="2"/>
  <c r="B6396" i="2"/>
  <c r="C6396" i="2"/>
  <c r="L6396" i="2" s="1"/>
  <c r="D6396" i="2"/>
  <c r="E6396" i="2"/>
  <c r="F6396" i="2"/>
  <c r="G6396" i="2"/>
  <c r="A6397" i="2"/>
  <c r="B6397" i="2"/>
  <c r="C6397" i="2"/>
  <c r="D6397" i="2"/>
  <c r="E6397" i="2"/>
  <c r="F6397" i="2"/>
  <c r="G6397" i="2"/>
  <c r="A6398" i="2"/>
  <c r="B6398" i="2"/>
  <c r="C6398" i="2"/>
  <c r="L6398" i="2" s="1"/>
  <c r="D6398" i="2"/>
  <c r="E6398" i="2"/>
  <c r="F6398" i="2"/>
  <c r="G6398" i="2"/>
  <c r="A6399" i="2"/>
  <c r="B6399" i="2"/>
  <c r="C6399" i="2"/>
  <c r="L6399" i="2" s="1"/>
  <c r="D6399" i="2"/>
  <c r="E6399" i="2"/>
  <c r="F6399" i="2"/>
  <c r="G6399" i="2"/>
  <c r="A6400" i="2"/>
  <c r="B6400" i="2"/>
  <c r="C6400" i="2"/>
  <c r="L6400" i="2" s="1"/>
  <c r="D6400" i="2"/>
  <c r="E6400" i="2"/>
  <c r="F6400" i="2"/>
  <c r="G6400" i="2"/>
  <c r="A6401" i="2"/>
  <c r="B6401" i="2"/>
  <c r="J6401" i="2" s="1"/>
  <c r="C6401" i="2"/>
  <c r="D6401" i="2"/>
  <c r="E6401" i="2"/>
  <c r="F6401" i="2"/>
  <c r="G6401" i="2"/>
  <c r="A6402" i="2"/>
  <c r="B6402" i="2"/>
  <c r="C6402" i="2"/>
  <c r="L6402" i="2" s="1"/>
  <c r="D6402" i="2"/>
  <c r="E6402" i="2"/>
  <c r="F6402" i="2"/>
  <c r="G6402" i="2"/>
  <c r="A6403" i="2"/>
  <c r="B6403" i="2"/>
  <c r="C6403" i="2"/>
  <c r="D6403" i="2"/>
  <c r="E6403" i="2"/>
  <c r="F6403" i="2"/>
  <c r="G6403" i="2"/>
  <c r="A6404" i="2"/>
  <c r="B6404" i="2"/>
  <c r="C6404" i="2"/>
  <c r="L6404" i="2" s="1"/>
  <c r="D6404" i="2"/>
  <c r="E6404" i="2"/>
  <c r="F6404" i="2"/>
  <c r="G6404" i="2"/>
  <c r="A6405" i="2"/>
  <c r="B6405" i="2"/>
  <c r="J6405" i="2" s="1"/>
  <c r="C6405" i="2"/>
  <c r="D6405" i="2"/>
  <c r="E6405" i="2"/>
  <c r="F6405" i="2"/>
  <c r="G6405" i="2"/>
  <c r="A6406" i="2"/>
  <c r="B6406" i="2"/>
  <c r="C6406" i="2"/>
  <c r="L6406" i="2" s="1"/>
  <c r="D6406" i="2"/>
  <c r="E6406" i="2"/>
  <c r="F6406" i="2"/>
  <c r="G6406" i="2"/>
  <c r="A6407" i="2"/>
  <c r="B6407" i="2"/>
  <c r="C6407" i="2"/>
  <c r="L6407" i="2" s="1"/>
  <c r="D6407" i="2"/>
  <c r="E6407" i="2"/>
  <c r="F6407" i="2"/>
  <c r="G6407" i="2"/>
  <c r="A6408" i="2"/>
  <c r="B6408" i="2"/>
  <c r="C6408" i="2"/>
  <c r="L6408" i="2" s="1"/>
  <c r="D6408" i="2"/>
  <c r="E6408" i="2"/>
  <c r="F6408" i="2"/>
  <c r="G6408" i="2"/>
  <c r="A6409" i="2"/>
  <c r="B6409" i="2"/>
  <c r="C6409" i="2"/>
  <c r="D6409" i="2"/>
  <c r="E6409" i="2"/>
  <c r="F6409" i="2"/>
  <c r="G6409" i="2"/>
  <c r="A6410" i="2"/>
  <c r="B6410" i="2"/>
  <c r="C6410" i="2"/>
  <c r="L6410" i="2" s="1"/>
  <c r="D6410" i="2"/>
  <c r="E6410" i="2"/>
  <c r="F6410" i="2"/>
  <c r="G6410" i="2"/>
  <c r="A6411" i="2"/>
  <c r="B6411" i="2"/>
  <c r="C6411" i="2"/>
  <c r="D6411" i="2"/>
  <c r="E6411" i="2"/>
  <c r="F6411" i="2"/>
  <c r="G6411" i="2"/>
  <c r="A6412" i="2"/>
  <c r="B6412" i="2"/>
  <c r="C6412" i="2"/>
  <c r="L6412" i="2" s="1"/>
  <c r="D6412" i="2"/>
  <c r="E6412" i="2"/>
  <c r="F6412" i="2"/>
  <c r="G6412" i="2"/>
  <c r="A6413" i="2"/>
  <c r="B6413" i="2"/>
  <c r="C6413" i="2"/>
  <c r="D6413" i="2"/>
  <c r="E6413" i="2"/>
  <c r="F6413" i="2"/>
  <c r="G6413" i="2"/>
  <c r="A6414" i="2"/>
  <c r="B6414" i="2"/>
  <c r="J6414" i="2" s="1"/>
  <c r="C6414" i="2"/>
  <c r="L6414" i="2" s="1"/>
  <c r="D6414" i="2"/>
  <c r="E6414" i="2"/>
  <c r="F6414" i="2"/>
  <c r="G6414" i="2"/>
  <c r="A6415" i="2"/>
  <c r="B6415" i="2"/>
  <c r="C6415" i="2"/>
  <c r="L6415" i="2" s="1"/>
  <c r="D6415" i="2"/>
  <c r="E6415" i="2"/>
  <c r="F6415" i="2"/>
  <c r="G6415" i="2"/>
  <c r="A6416" i="2"/>
  <c r="B6416" i="2"/>
  <c r="C6416" i="2"/>
  <c r="L6416" i="2" s="1"/>
  <c r="D6416" i="2"/>
  <c r="E6416" i="2"/>
  <c r="F6416" i="2"/>
  <c r="G6416" i="2"/>
  <c r="A6417" i="2"/>
  <c r="B6417" i="2"/>
  <c r="C6417" i="2"/>
  <c r="D6417" i="2"/>
  <c r="E6417" i="2"/>
  <c r="F6417" i="2"/>
  <c r="G6417" i="2"/>
  <c r="A6418" i="2"/>
  <c r="B6418" i="2"/>
  <c r="J6418" i="2" s="1"/>
  <c r="C6418" i="2"/>
  <c r="L6418" i="2" s="1"/>
  <c r="D6418" i="2"/>
  <c r="E6418" i="2"/>
  <c r="F6418" i="2"/>
  <c r="G6418" i="2"/>
  <c r="A6419" i="2"/>
  <c r="B6419" i="2"/>
  <c r="C6419" i="2"/>
  <c r="D6419" i="2"/>
  <c r="E6419" i="2"/>
  <c r="F6419" i="2"/>
  <c r="G6419" i="2"/>
  <c r="A6420" i="2"/>
  <c r="B6420" i="2"/>
  <c r="C6420" i="2"/>
  <c r="L6420" i="2" s="1"/>
  <c r="D6420" i="2"/>
  <c r="E6420" i="2"/>
  <c r="F6420" i="2"/>
  <c r="G6420" i="2"/>
  <c r="A6421" i="2"/>
  <c r="B6421" i="2"/>
  <c r="C6421" i="2"/>
  <c r="D6421" i="2"/>
  <c r="E6421" i="2"/>
  <c r="F6421" i="2"/>
  <c r="G6421" i="2"/>
  <c r="A6422" i="2"/>
  <c r="B6422" i="2"/>
  <c r="C6422" i="2"/>
  <c r="L6422" i="2" s="1"/>
  <c r="D6422" i="2"/>
  <c r="E6422" i="2"/>
  <c r="F6422" i="2"/>
  <c r="G6422" i="2"/>
  <c r="A6423" i="2"/>
  <c r="B6423" i="2"/>
  <c r="C6423" i="2"/>
  <c r="L6423" i="2" s="1"/>
  <c r="D6423" i="2"/>
  <c r="E6423" i="2"/>
  <c r="F6423" i="2"/>
  <c r="G6423" i="2"/>
  <c r="A6424" i="2"/>
  <c r="B6424" i="2"/>
  <c r="C6424" i="2"/>
  <c r="L6424" i="2" s="1"/>
  <c r="D6424" i="2"/>
  <c r="E6424" i="2"/>
  <c r="F6424" i="2"/>
  <c r="G6424" i="2"/>
  <c r="A6425" i="2"/>
  <c r="B6425" i="2"/>
  <c r="C6425" i="2"/>
  <c r="D6425" i="2"/>
  <c r="E6425" i="2"/>
  <c r="F6425" i="2"/>
  <c r="G6425" i="2"/>
  <c r="A6426" i="2"/>
  <c r="B6426" i="2"/>
  <c r="C6426" i="2"/>
  <c r="L6426" i="2" s="1"/>
  <c r="D6426" i="2"/>
  <c r="E6426" i="2"/>
  <c r="F6426" i="2"/>
  <c r="G6426" i="2"/>
  <c r="A6427" i="2"/>
  <c r="B6427" i="2"/>
  <c r="C6427" i="2"/>
  <c r="D6427" i="2"/>
  <c r="E6427" i="2"/>
  <c r="F6427" i="2"/>
  <c r="G6427" i="2"/>
  <c r="A6428" i="2"/>
  <c r="B6428" i="2"/>
  <c r="C6428" i="2"/>
  <c r="L6428" i="2" s="1"/>
  <c r="D6428" i="2"/>
  <c r="E6428" i="2"/>
  <c r="F6428" i="2"/>
  <c r="G6428" i="2"/>
  <c r="A6429" i="2"/>
  <c r="B6429" i="2"/>
  <c r="C6429" i="2"/>
  <c r="D6429" i="2"/>
  <c r="E6429" i="2"/>
  <c r="F6429" i="2"/>
  <c r="G6429" i="2"/>
  <c r="A6430" i="2"/>
  <c r="B6430" i="2"/>
  <c r="C6430" i="2"/>
  <c r="L6430" i="2" s="1"/>
  <c r="D6430" i="2"/>
  <c r="E6430" i="2"/>
  <c r="F6430" i="2"/>
  <c r="G6430" i="2"/>
  <c r="A6431" i="2"/>
  <c r="B6431" i="2"/>
  <c r="C6431" i="2"/>
  <c r="L6431" i="2" s="1"/>
  <c r="D6431" i="2"/>
  <c r="E6431" i="2"/>
  <c r="F6431" i="2"/>
  <c r="G6431" i="2"/>
  <c r="A6432" i="2"/>
  <c r="B6432" i="2"/>
  <c r="C6432" i="2"/>
  <c r="L6432" i="2" s="1"/>
  <c r="D6432" i="2"/>
  <c r="E6432" i="2"/>
  <c r="F6432" i="2"/>
  <c r="G6432" i="2"/>
  <c r="A6433" i="2"/>
  <c r="B6433" i="2"/>
  <c r="C6433" i="2"/>
  <c r="D6433" i="2"/>
  <c r="E6433" i="2"/>
  <c r="F6433" i="2"/>
  <c r="G6433" i="2"/>
  <c r="A6434" i="2"/>
  <c r="B6434" i="2"/>
  <c r="J6434" i="2" s="1"/>
  <c r="C6434" i="2"/>
  <c r="L6434" i="2" s="1"/>
  <c r="D6434" i="2"/>
  <c r="E6434" i="2"/>
  <c r="F6434" i="2"/>
  <c r="G6434" i="2"/>
  <c r="A6435" i="2"/>
  <c r="B6435" i="2"/>
  <c r="C6435" i="2"/>
  <c r="D6435" i="2"/>
  <c r="E6435" i="2"/>
  <c r="F6435" i="2"/>
  <c r="G6435" i="2"/>
  <c r="A6436" i="2"/>
  <c r="B6436" i="2"/>
  <c r="C6436" i="2"/>
  <c r="L6436" i="2" s="1"/>
  <c r="D6436" i="2"/>
  <c r="E6436" i="2"/>
  <c r="F6436" i="2"/>
  <c r="G6436" i="2"/>
  <c r="A6437" i="2"/>
  <c r="B6437" i="2"/>
  <c r="C6437" i="2"/>
  <c r="D6437" i="2"/>
  <c r="E6437" i="2"/>
  <c r="F6437" i="2"/>
  <c r="G6437" i="2"/>
  <c r="A6438" i="2"/>
  <c r="B6438" i="2"/>
  <c r="C6438" i="2"/>
  <c r="L6438" i="2" s="1"/>
  <c r="D6438" i="2"/>
  <c r="E6438" i="2"/>
  <c r="F6438" i="2"/>
  <c r="G6438" i="2"/>
  <c r="A6439" i="2"/>
  <c r="B6439" i="2"/>
  <c r="C6439" i="2"/>
  <c r="L6439" i="2" s="1"/>
  <c r="D6439" i="2"/>
  <c r="E6439" i="2"/>
  <c r="F6439" i="2"/>
  <c r="G6439" i="2"/>
  <c r="A6440" i="2"/>
  <c r="B6440" i="2"/>
  <c r="C6440" i="2"/>
  <c r="L6440" i="2" s="1"/>
  <c r="D6440" i="2"/>
  <c r="E6440" i="2"/>
  <c r="F6440" i="2"/>
  <c r="G6440" i="2"/>
  <c r="A6441" i="2"/>
  <c r="B6441" i="2"/>
  <c r="C6441" i="2"/>
  <c r="D6441" i="2"/>
  <c r="E6441" i="2"/>
  <c r="F6441" i="2"/>
  <c r="G6441" i="2"/>
  <c r="A6442" i="2"/>
  <c r="B6442" i="2"/>
  <c r="C6442" i="2"/>
  <c r="L6442" i="2" s="1"/>
  <c r="D6442" i="2"/>
  <c r="E6442" i="2"/>
  <c r="F6442" i="2"/>
  <c r="G6442" i="2"/>
  <c r="A6443" i="2"/>
  <c r="B6443" i="2"/>
  <c r="C6443" i="2"/>
  <c r="D6443" i="2"/>
  <c r="E6443" i="2"/>
  <c r="F6443" i="2"/>
  <c r="G6443" i="2"/>
  <c r="A6444" i="2"/>
  <c r="B6444" i="2"/>
  <c r="C6444" i="2"/>
  <c r="L6444" i="2" s="1"/>
  <c r="D6444" i="2"/>
  <c r="E6444" i="2"/>
  <c r="F6444" i="2"/>
  <c r="G6444" i="2"/>
  <c r="A6445" i="2"/>
  <c r="B6445" i="2"/>
  <c r="C6445" i="2"/>
  <c r="D6445" i="2"/>
  <c r="E6445" i="2"/>
  <c r="F6445" i="2"/>
  <c r="G6445" i="2"/>
  <c r="A6446" i="2"/>
  <c r="B6446" i="2"/>
  <c r="C6446" i="2"/>
  <c r="L6446" i="2" s="1"/>
  <c r="D6446" i="2"/>
  <c r="E6446" i="2"/>
  <c r="F6446" i="2"/>
  <c r="G6446" i="2"/>
  <c r="A6447" i="2"/>
  <c r="B6447" i="2"/>
  <c r="C6447" i="2"/>
  <c r="L6447" i="2" s="1"/>
  <c r="D6447" i="2"/>
  <c r="E6447" i="2"/>
  <c r="F6447" i="2"/>
  <c r="G6447" i="2"/>
  <c r="A6448" i="2"/>
  <c r="B6448" i="2"/>
  <c r="J6448" i="2" s="1"/>
  <c r="C6448" i="2"/>
  <c r="L6448" i="2" s="1"/>
  <c r="D6448" i="2"/>
  <c r="E6448" i="2"/>
  <c r="F6448" i="2"/>
  <c r="G6448" i="2"/>
  <c r="A6449" i="2"/>
  <c r="B6449" i="2"/>
  <c r="C6449" i="2"/>
  <c r="D6449" i="2"/>
  <c r="E6449" i="2"/>
  <c r="F6449" i="2"/>
  <c r="G6449" i="2"/>
  <c r="A6450" i="2"/>
  <c r="B6450" i="2"/>
  <c r="J6450" i="2" s="1"/>
  <c r="C6450" i="2"/>
  <c r="L6450" i="2" s="1"/>
  <c r="D6450" i="2"/>
  <c r="E6450" i="2"/>
  <c r="F6450" i="2"/>
  <c r="G6450" i="2"/>
  <c r="A6451" i="2"/>
  <c r="B6451" i="2"/>
  <c r="J6451" i="2" s="1"/>
  <c r="C6451" i="2"/>
  <c r="D6451" i="2"/>
  <c r="E6451" i="2"/>
  <c r="F6451" i="2"/>
  <c r="G6451" i="2"/>
  <c r="A6452" i="2"/>
  <c r="B6452" i="2"/>
  <c r="C6452" i="2"/>
  <c r="L6452" i="2" s="1"/>
  <c r="D6452" i="2"/>
  <c r="E6452" i="2"/>
  <c r="F6452" i="2"/>
  <c r="G6452" i="2"/>
  <c r="A6453" i="2"/>
  <c r="B6453" i="2"/>
  <c r="C6453" i="2"/>
  <c r="D6453" i="2"/>
  <c r="E6453" i="2"/>
  <c r="F6453" i="2"/>
  <c r="G6453" i="2"/>
  <c r="A6454" i="2"/>
  <c r="B6454" i="2"/>
  <c r="J6454" i="2" s="1"/>
  <c r="C6454" i="2"/>
  <c r="L6454" i="2" s="1"/>
  <c r="D6454" i="2"/>
  <c r="E6454" i="2"/>
  <c r="F6454" i="2"/>
  <c r="G6454" i="2"/>
  <c r="A6455" i="2"/>
  <c r="B6455" i="2"/>
  <c r="C6455" i="2"/>
  <c r="L6455" i="2" s="1"/>
  <c r="D6455" i="2"/>
  <c r="E6455" i="2"/>
  <c r="F6455" i="2"/>
  <c r="G6455" i="2"/>
  <c r="A6456" i="2"/>
  <c r="B6456" i="2"/>
  <c r="C6456" i="2"/>
  <c r="L6456" i="2" s="1"/>
  <c r="D6456" i="2"/>
  <c r="E6456" i="2"/>
  <c r="F6456" i="2"/>
  <c r="G6456" i="2"/>
  <c r="A6457" i="2"/>
  <c r="B6457" i="2"/>
  <c r="C6457" i="2"/>
  <c r="D6457" i="2"/>
  <c r="E6457" i="2"/>
  <c r="F6457" i="2"/>
  <c r="G6457" i="2"/>
  <c r="A6458" i="2"/>
  <c r="B6458" i="2"/>
  <c r="C6458" i="2"/>
  <c r="L6458" i="2" s="1"/>
  <c r="D6458" i="2"/>
  <c r="E6458" i="2"/>
  <c r="F6458" i="2"/>
  <c r="G6458" i="2"/>
  <c r="A6459" i="2"/>
  <c r="B6459" i="2"/>
  <c r="C6459" i="2"/>
  <c r="D6459" i="2"/>
  <c r="E6459" i="2"/>
  <c r="F6459" i="2"/>
  <c r="G6459" i="2"/>
  <c r="A6460" i="2"/>
  <c r="B6460" i="2"/>
  <c r="C6460" i="2"/>
  <c r="L6460" i="2" s="1"/>
  <c r="D6460" i="2"/>
  <c r="E6460" i="2"/>
  <c r="F6460" i="2"/>
  <c r="G6460" i="2"/>
  <c r="A6461" i="2"/>
  <c r="B6461" i="2"/>
  <c r="H6461" i="2" s="1" a="1"/>
  <c r="H6461" i="2" s="1"/>
  <c r="C6461" i="2"/>
  <c r="D6461" i="2"/>
  <c r="E6461" i="2"/>
  <c r="F6461" i="2"/>
  <c r="G6461" i="2"/>
  <c r="A6462" i="2"/>
  <c r="B6462" i="2"/>
  <c r="C6462" i="2"/>
  <c r="L6462" i="2" s="1"/>
  <c r="D6462" i="2"/>
  <c r="E6462" i="2"/>
  <c r="F6462" i="2"/>
  <c r="G6462" i="2"/>
  <c r="A6463" i="2"/>
  <c r="B6463" i="2"/>
  <c r="C6463" i="2"/>
  <c r="L6463" i="2" s="1"/>
  <c r="D6463" i="2"/>
  <c r="E6463" i="2"/>
  <c r="F6463" i="2"/>
  <c r="G6463" i="2"/>
  <c r="A6464" i="2"/>
  <c r="B6464" i="2"/>
  <c r="C6464" i="2"/>
  <c r="L6464" i="2" s="1"/>
  <c r="D6464" i="2"/>
  <c r="E6464" i="2"/>
  <c r="F6464" i="2"/>
  <c r="G6464" i="2"/>
  <c r="A6465" i="2"/>
  <c r="B6465" i="2"/>
  <c r="J6465" i="2" s="1"/>
  <c r="C6465" i="2"/>
  <c r="D6465" i="2"/>
  <c r="E6465" i="2"/>
  <c r="F6465" i="2"/>
  <c r="G6465" i="2"/>
  <c r="A6466" i="2"/>
  <c r="B6466" i="2"/>
  <c r="C6466" i="2"/>
  <c r="L6466" i="2" s="1"/>
  <c r="D6466" i="2"/>
  <c r="E6466" i="2"/>
  <c r="F6466" i="2"/>
  <c r="G6466" i="2"/>
  <c r="A6467" i="2"/>
  <c r="B6467" i="2"/>
  <c r="C6467" i="2"/>
  <c r="D6467" i="2"/>
  <c r="E6467" i="2"/>
  <c r="F6467" i="2"/>
  <c r="G6467" i="2"/>
  <c r="A6468" i="2"/>
  <c r="B6468" i="2"/>
  <c r="C6468" i="2"/>
  <c r="L6468" i="2" s="1"/>
  <c r="D6468" i="2"/>
  <c r="E6468" i="2"/>
  <c r="F6468" i="2"/>
  <c r="G6468" i="2"/>
  <c r="A6469" i="2"/>
  <c r="B6469" i="2"/>
  <c r="C6469" i="2"/>
  <c r="D6469" i="2"/>
  <c r="E6469" i="2"/>
  <c r="F6469" i="2"/>
  <c r="G6469" i="2"/>
  <c r="A6470" i="2"/>
  <c r="B6470" i="2"/>
  <c r="C6470" i="2"/>
  <c r="L6470" i="2" s="1"/>
  <c r="D6470" i="2"/>
  <c r="E6470" i="2"/>
  <c r="F6470" i="2"/>
  <c r="G6470" i="2"/>
  <c r="A6471" i="2"/>
  <c r="B6471" i="2"/>
  <c r="C6471" i="2"/>
  <c r="L6471" i="2" s="1"/>
  <c r="D6471" i="2"/>
  <c r="E6471" i="2"/>
  <c r="F6471" i="2"/>
  <c r="G6471" i="2"/>
  <c r="A6472" i="2"/>
  <c r="B6472" i="2"/>
  <c r="C6472" i="2"/>
  <c r="L6472" i="2" s="1"/>
  <c r="D6472" i="2"/>
  <c r="E6472" i="2"/>
  <c r="F6472" i="2"/>
  <c r="G6472" i="2"/>
  <c r="A6473" i="2"/>
  <c r="B6473" i="2"/>
  <c r="C6473" i="2"/>
  <c r="D6473" i="2"/>
  <c r="E6473" i="2"/>
  <c r="F6473" i="2"/>
  <c r="G6473" i="2"/>
  <c r="A6474" i="2"/>
  <c r="B6474" i="2"/>
  <c r="C6474" i="2"/>
  <c r="L6474" i="2" s="1"/>
  <c r="D6474" i="2"/>
  <c r="E6474" i="2"/>
  <c r="F6474" i="2"/>
  <c r="G6474" i="2"/>
  <c r="A6475" i="2"/>
  <c r="B6475" i="2"/>
  <c r="C6475" i="2"/>
  <c r="D6475" i="2"/>
  <c r="E6475" i="2"/>
  <c r="F6475" i="2"/>
  <c r="G6475" i="2"/>
  <c r="A6476" i="2"/>
  <c r="B6476" i="2"/>
  <c r="C6476" i="2"/>
  <c r="L6476" i="2" s="1"/>
  <c r="D6476" i="2"/>
  <c r="E6476" i="2"/>
  <c r="F6476" i="2"/>
  <c r="G6476" i="2"/>
  <c r="A6477" i="2"/>
  <c r="B6477" i="2"/>
  <c r="C6477" i="2"/>
  <c r="D6477" i="2"/>
  <c r="E6477" i="2"/>
  <c r="F6477" i="2"/>
  <c r="G6477" i="2"/>
  <c r="A6478" i="2"/>
  <c r="B6478" i="2"/>
  <c r="C6478" i="2"/>
  <c r="L6478" i="2" s="1"/>
  <c r="D6478" i="2"/>
  <c r="E6478" i="2"/>
  <c r="F6478" i="2"/>
  <c r="G6478" i="2"/>
  <c r="A6479" i="2"/>
  <c r="B6479" i="2"/>
  <c r="C6479" i="2"/>
  <c r="L6479" i="2" s="1"/>
  <c r="D6479" i="2"/>
  <c r="E6479" i="2"/>
  <c r="F6479" i="2"/>
  <c r="G6479" i="2"/>
  <c r="A6480" i="2"/>
  <c r="B6480" i="2"/>
  <c r="C6480" i="2"/>
  <c r="L6480" i="2" s="1"/>
  <c r="D6480" i="2"/>
  <c r="E6480" i="2"/>
  <c r="F6480" i="2"/>
  <c r="G6480" i="2"/>
  <c r="A6481" i="2"/>
  <c r="B6481" i="2"/>
  <c r="C6481" i="2"/>
  <c r="D6481" i="2"/>
  <c r="E6481" i="2"/>
  <c r="F6481" i="2"/>
  <c r="G6481" i="2"/>
  <c r="A6482" i="2"/>
  <c r="B6482" i="2"/>
  <c r="C6482" i="2"/>
  <c r="L6482" i="2" s="1"/>
  <c r="D6482" i="2"/>
  <c r="E6482" i="2"/>
  <c r="F6482" i="2"/>
  <c r="G6482" i="2"/>
  <c r="A6483" i="2"/>
  <c r="B6483" i="2"/>
  <c r="C6483" i="2"/>
  <c r="D6483" i="2"/>
  <c r="E6483" i="2"/>
  <c r="F6483" i="2"/>
  <c r="G6483" i="2"/>
  <c r="A6484" i="2"/>
  <c r="B6484" i="2"/>
  <c r="C6484" i="2"/>
  <c r="L6484" i="2" s="1"/>
  <c r="D6484" i="2"/>
  <c r="E6484" i="2"/>
  <c r="F6484" i="2"/>
  <c r="G6484" i="2"/>
  <c r="A6485" i="2"/>
  <c r="B6485" i="2"/>
  <c r="C6485" i="2"/>
  <c r="D6485" i="2"/>
  <c r="E6485" i="2"/>
  <c r="F6485" i="2"/>
  <c r="G6485" i="2"/>
  <c r="A6486" i="2"/>
  <c r="B6486" i="2"/>
  <c r="C6486" i="2"/>
  <c r="L6486" i="2" s="1"/>
  <c r="D6486" i="2"/>
  <c r="E6486" i="2"/>
  <c r="F6486" i="2"/>
  <c r="G6486" i="2"/>
  <c r="A6487" i="2"/>
  <c r="B6487" i="2"/>
  <c r="C6487" i="2"/>
  <c r="L6487" i="2" s="1"/>
  <c r="D6487" i="2"/>
  <c r="E6487" i="2"/>
  <c r="F6487" i="2"/>
  <c r="G6487" i="2"/>
  <c r="A6488" i="2"/>
  <c r="B6488" i="2"/>
  <c r="C6488" i="2"/>
  <c r="L6488" i="2" s="1"/>
  <c r="D6488" i="2"/>
  <c r="E6488" i="2"/>
  <c r="F6488" i="2"/>
  <c r="G6488" i="2"/>
  <c r="A6489" i="2"/>
  <c r="B6489" i="2"/>
  <c r="C6489" i="2"/>
  <c r="D6489" i="2"/>
  <c r="E6489" i="2"/>
  <c r="F6489" i="2"/>
  <c r="G6489" i="2"/>
  <c r="A6490" i="2"/>
  <c r="B6490" i="2"/>
  <c r="C6490" i="2"/>
  <c r="L6490" i="2" s="1"/>
  <c r="D6490" i="2"/>
  <c r="E6490" i="2"/>
  <c r="F6490" i="2"/>
  <c r="G6490" i="2"/>
  <c r="A6491" i="2"/>
  <c r="B6491" i="2"/>
  <c r="C6491" i="2"/>
  <c r="D6491" i="2"/>
  <c r="E6491" i="2"/>
  <c r="F6491" i="2"/>
  <c r="G6491" i="2"/>
  <c r="A6492" i="2"/>
  <c r="B6492" i="2"/>
  <c r="C6492" i="2"/>
  <c r="L6492" i="2" s="1"/>
  <c r="D6492" i="2"/>
  <c r="E6492" i="2"/>
  <c r="F6492" i="2"/>
  <c r="G6492" i="2"/>
  <c r="A6493" i="2"/>
  <c r="B6493" i="2"/>
  <c r="C6493" i="2"/>
  <c r="D6493" i="2"/>
  <c r="E6493" i="2"/>
  <c r="F6493" i="2"/>
  <c r="G6493" i="2"/>
  <c r="A6494" i="2"/>
  <c r="B6494" i="2"/>
  <c r="C6494" i="2"/>
  <c r="L6494" i="2" s="1"/>
  <c r="D6494" i="2"/>
  <c r="E6494" i="2"/>
  <c r="F6494" i="2"/>
  <c r="G6494" i="2"/>
  <c r="A6495" i="2"/>
  <c r="B6495" i="2"/>
  <c r="C6495" i="2"/>
  <c r="L6495" i="2" s="1"/>
  <c r="D6495" i="2"/>
  <c r="E6495" i="2"/>
  <c r="F6495" i="2"/>
  <c r="G6495" i="2"/>
  <c r="A6496" i="2"/>
  <c r="B6496" i="2"/>
  <c r="C6496" i="2"/>
  <c r="L6496" i="2" s="1"/>
  <c r="D6496" i="2"/>
  <c r="E6496" i="2"/>
  <c r="F6496" i="2"/>
  <c r="G6496" i="2"/>
  <c r="A6497" i="2"/>
  <c r="B6497" i="2"/>
  <c r="C6497" i="2"/>
  <c r="D6497" i="2"/>
  <c r="E6497" i="2"/>
  <c r="F6497" i="2"/>
  <c r="G6497" i="2"/>
  <c r="A6498" i="2"/>
  <c r="B6498" i="2"/>
  <c r="C6498" i="2"/>
  <c r="L6498" i="2" s="1"/>
  <c r="D6498" i="2"/>
  <c r="E6498" i="2"/>
  <c r="F6498" i="2"/>
  <c r="G6498" i="2"/>
  <c r="A6499" i="2"/>
  <c r="B6499" i="2"/>
  <c r="C6499" i="2"/>
  <c r="D6499" i="2"/>
  <c r="E6499" i="2"/>
  <c r="F6499" i="2"/>
  <c r="G6499" i="2"/>
  <c r="A6500" i="2"/>
  <c r="B6500" i="2"/>
  <c r="C6500" i="2"/>
  <c r="L6500" i="2" s="1"/>
  <c r="D6500" i="2"/>
  <c r="E6500" i="2"/>
  <c r="F6500" i="2"/>
  <c r="G6500" i="2"/>
  <c r="A6501" i="2"/>
  <c r="B6501" i="2"/>
  <c r="C6501" i="2"/>
  <c r="D6501" i="2"/>
  <c r="E6501" i="2"/>
  <c r="F6501" i="2"/>
  <c r="G6501" i="2"/>
  <c r="A6502" i="2"/>
  <c r="B6502" i="2"/>
  <c r="C6502" i="2"/>
  <c r="L6502" i="2" s="1"/>
  <c r="D6502" i="2"/>
  <c r="E6502" i="2"/>
  <c r="F6502" i="2"/>
  <c r="G6502" i="2"/>
  <c r="A6503" i="2"/>
  <c r="B6503" i="2"/>
  <c r="C6503" i="2"/>
  <c r="L6503" i="2" s="1"/>
  <c r="D6503" i="2"/>
  <c r="E6503" i="2"/>
  <c r="F6503" i="2"/>
  <c r="G6503" i="2"/>
  <c r="A6504" i="2"/>
  <c r="B6504" i="2"/>
  <c r="C6504" i="2"/>
  <c r="L6504" i="2" s="1"/>
  <c r="D6504" i="2"/>
  <c r="E6504" i="2"/>
  <c r="F6504" i="2"/>
  <c r="G6504" i="2"/>
  <c r="A6505" i="2"/>
  <c r="B6505" i="2"/>
  <c r="J6505" i="2" s="1"/>
  <c r="C6505" i="2"/>
  <c r="D6505" i="2"/>
  <c r="E6505" i="2"/>
  <c r="F6505" i="2"/>
  <c r="G6505" i="2"/>
  <c r="A6506" i="2"/>
  <c r="B6506" i="2"/>
  <c r="C6506" i="2"/>
  <c r="L6506" i="2" s="1"/>
  <c r="D6506" i="2"/>
  <c r="E6506" i="2"/>
  <c r="F6506" i="2"/>
  <c r="G6506" i="2"/>
  <c r="A6507" i="2"/>
  <c r="B6507" i="2"/>
  <c r="C6507" i="2"/>
  <c r="D6507" i="2"/>
  <c r="E6507" i="2"/>
  <c r="F6507" i="2"/>
  <c r="G6507" i="2"/>
  <c r="A6508" i="2"/>
  <c r="B6508" i="2"/>
  <c r="C6508" i="2"/>
  <c r="L6508" i="2" s="1"/>
  <c r="D6508" i="2"/>
  <c r="E6508" i="2"/>
  <c r="F6508" i="2"/>
  <c r="G6508" i="2"/>
  <c r="A6509" i="2"/>
  <c r="B6509" i="2"/>
  <c r="C6509" i="2"/>
  <c r="D6509" i="2"/>
  <c r="E6509" i="2"/>
  <c r="F6509" i="2"/>
  <c r="G6509" i="2"/>
  <c r="A6510" i="2"/>
  <c r="B6510" i="2"/>
  <c r="C6510" i="2"/>
  <c r="L6510" i="2" s="1"/>
  <c r="D6510" i="2"/>
  <c r="E6510" i="2"/>
  <c r="F6510" i="2"/>
  <c r="G6510" i="2"/>
  <c r="A6511" i="2"/>
  <c r="B6511" i="2"/>
  <c r="C6511" i="2"/>
  <c r="L6511" i="2" s="1"/>
  <c r="D6511" i="2"/>
  <c r="E6511" i="2"/>
  <c r="F6511" i="2"/>
  <c r="G6511" i="2"/>
  <c r="A6512" i="2"/>
  <c r="B6512" i="2"/>
  <c r="C6512" i="2"/>
  <c r="L6512" i="2" s="1"/>
  <c r="D6512" i="2"/>
  <c r="E6512" i="2"/>
  <c r="F6512" i="2"/>
  <c r="G6512" i="2"/>
  <c r="A6513" i="2"/>
  <c r="B6513" i="2"/>
  <c r="C6513" i="2"/>
  <c r="D6513" i="2"/>
  <c r="E6513" i="2"/>
  <c r="F6513" i="2"/>
  <c r="G6513" i="2"/>
  <c r="A6514" i="2"/>
  <c r="B6514" i="2"/>
  <c r="C6514" i="2"/>
  <c r="L6514" i="2" s="1"/>
  <c r="D6514" i="2"/>
  <c r="E6514" i="2"/>
  <c r="F6514" i="2"/>
  <c r="G6514" i="2"/>
  <c r="A6515" i="2"/>
  <c r="B6515" i="2"/>
  <c r="C6515" i="2"/>
  <c r="D6515" i="2"/>
  <c r="E6515" i="2"/>
  <c r="F6515" i="2"/>
  <c r="G6515" i="2"/>
  <c r="A6516" i="2"/>
  <c r="B6516" i="2"/>
  <c r="C6516" i="2"/>
  <c r="L6516" i="2" s="1"/>
  <c r="D6516" i="2"/>
  <c r="E6516" i="2"/>
  <c r="F6516" i="2"/>
  <c r="G6516" i="2"/>
  <c r="A6517" i="2"/>
  <c r="B6517" i="2"/>
  <c r="C6517" i="2"/>
  <c r="D6517" i="2"/>
  <c r="E6517" i="2"/>
  <c r="F6517" i="2"/>
  <c r="G6517" i="2"/>
  <c r="A6518" i="2"/>
  <c r="B6518" i="2"/>
  <c r="J6518" i="2" s="1"/>
  <c r="C6518" i="2"/>
  <c r="L6518" i="2" s="1"/>
  <c r="D6518" i="2"/>
  <c r="E6518" i="2"/>
  <c r="F6518" i="2"/>
  <c r="G6518" i="2"/>
  <c r="A6519" i="2"/>
  <c r="B6519" i="2"/>
  <c r="C6519" i="2"/>
  <c r="L6519" i="2" s="1"/>
  <c r="D6519" i="2"/>
  <c r="E6519" i="2"/>
  <c r="F6519" i="2"/>
  <c r="G6519" i="2"/>
  <c r="A6520" i="2"/>
  <c r="B6520" i="2"/>
  <c r="C6520" i="2"/>
  <c r="L6520" i="2" s="1"/>
  <c r="D6520" i="2"/>
  <c r="E6520" i="2"/>
  <c r="F6520" i="2"/>
  <c r="G6520" i="2"/>
  <c r="A6521" i="2"/>
  <c r="B6521" i="2"/>
  <c r="C6521" i="2"/>
  <c r="D6521" i="2"/>
  <c r="E6521" i="2"/>
  <c r="F6521" i="2"/>
  <c r="G6521" i="2"/>
  <c r="A6522" i="2"/>
  <c r="B6522" i="2"/>
  <c r="J6522" i="2" s="1"/>
  <c r="C6522" i="2"/>
  <c r="L6522" i="2" s="1"/>
  <c r="D6522" i="2"/>
  <c r="E6522" i="2"/>
  <c r="F6522" i="2"/>
  <c r="G6522" i="2"/>
  <c r="A6523" i="2"/>
  <c r="B6523" i="2"/>
  <c r="J6523" i="2" s="1"/>
  <c r="C6523" i="2"/>
  <c r="D6523" i="2"/>
  <c r="E6523" i="2"/>
  <c r="F6523" i="2"/>
  <c r="G6523" i="2"/>
  <c r="A6524" i="2"/>
  <c r="B6524" i="2"/>
  <c r="C6524" i="2"/>
  <c r="L6524" i="2" s="1"/>
  <c r="D6524" i="2"/>
  <c r="E6524" i="2"/>
  <c r="F6524" i="2"/>
  <c r="G6524" i="2"/>
  <c r="A6525" i="2"/>
  <c r="B6525" i="2"/>
  <c r="C6525" i="2"/>
  <c r="D6525" i="2"/>
  <c r="E6525" i="2"/>
  <c r="F6525" i="2"/>
  <c r="G6525" i="2"/>
  <c r="A6526" i="2"/>
  <c r="B6526" i="2"/>
  <c r="C6526" i="2"/>
  <c r="L6526" i="2" s="1"/>
  <c r="D6526" i="2"/>
  <c r="E6526" i="2"/>
  <c r="F6526" i="2"/>
  <c r="G6526" i="2"/>
  <c r="A6527" i="2"/>
  <c r="B6527" i="2"/>
  <c r="C6527" i="2"/>
  <c r="L6527" i="2" s="1"/>
  <c r="D6527" i="2"/>
  <c r="E6527" i="2"/>
  <c r="F6527" i="2"/>
  <c r="G6527" i="2"/>
  <c r="A6528" i="2"/>
  <c r="B6528" i="2"/>
  <c r="C6528" i="2"/>
  <c r="L6528" i="2" s="1"/>
  <c r="D6528" i="2"/>
  <c r="E6528" i="2"/>
  <c r="F6528" i="2"/>
  <c r="G6528" i="2"/>
  <c r="A6529" i="2"/>
  <c r="B6529" i="2"/>
  <c r="C6529" i="2"/>
  <c r="D6529" i="2"/>
  <c r="E6529" i="2"/>
  <c r="F6529" i="2"/>
  <c r="G6529" i="2"/>
  <c r="A6530" i="2"/>
  <c r="B6530" i="2"/>
  <c r="C6530" i="2"/>
  <c r="L6530" i="2" s="1"/>
  <c r="D6530" i="2"/>
  <c r="E6530" i="2"/>
  <c r="F6530" i="2"/>
  <c r="G6530" i="2"/>
  <c r="A6531" i="2"/>
  <c r="B6531" i="2"/>
  <c r="C6531" i="2"/>
  <c r="D6531" i="2"/>
  <c r="E6531" i="2"/>
  <c r="F6531" i="2"/>
  <c r="G6531" i="2"/>
  <c r="A6532" i="2"/>
  <c r="B6532" i="2"/>
  <c r="C6532" i="2"/>
  <c r="L6532" i="2" s="1"/>
  <c r="D6532" i="2"/>
  <c r="E6532" i="2"/>
  <c r="F6532" i="2"/>
  <c r="G6532" i="2"/>
  <c r="A6533" i="2"/>
  <c r="B6533" i="2"/>
  <c r="C6533" i="2"/>
  <c r="D6533" i="2"/>
  <c r="E6533" i="2"/>
  <c r="F6533" i="2"/>
  <c r="G6533" i="2"/>
  <c r="A6534" i="2"/>
  <c r="B6534" i="2"/>
  <c r="C6534" i="2"/>
  <c r="L6534" i="2" s="1"/>
  <c r="D6534" i="2"/>
  <c r="E6534" i="2"/>
  <c r="F6534" i="2"/>
  <c r="G6534" i="2"/>
  <c r="A6535" i="2"/>
  <c r="B6535" i="2"/>
  <c r="C6535" i="2"/>
  <c r="L6535" i="2" s="1"/>
  <c r="D6535" i="2"/>
  <c r="E6535" i="2"/>
  <c r="F6535" i="2"/>
  <c r="G6535" i="2"/>
  <c r="A6536" i="2"/>
  <c r="B6536" i="2"/>
  <c r="C6536" i="2"/>
  <c r="L6536" i="2" s="1"/>
  <c r="D6536" i="2"/>
  <c r="E6536" i="2"/>
  <c r="F6536" i="2"/>
  <c r="G6536" i="2"/>
  <c r="A6537" i="2"/>
  <c r="B6537" i="2"/>
  <c r="C6537" i="2"/>
  <c r="D6537" i="2"/>
  <c r="E6537" i="2"/>
  <c r="F6537" i="2"/>
  <c r="G6537" i="2"/>
  <c r="A6538" i="2"/>
  <c r="B6538" i="2"/>
  <c r="J6538" i="2" s="1"/>
  <c r="C6538" i="2"/>
  <c r="L6538" i="2" s="1"/>
  <c r="D6538" i="2"/>
  <c r="E6538" i="2"/>
  <c r="F6538" i="2"/>
  <c r="G6538" i="2"/>
  <c r="A6539" i="2"/>
  <c r="B6539" i="2"/>
  <c r="C6539" i="2"/>
  <c r="D6539" i="2"/>
  <c r="E6539" i="2"/>
  <c r="F6539" i="2"/>
  <c r="G6539" i="2"/>
  <c r="A6540" i="2"/>
  <c r="B6540" i="2"/>
  <c r="C6540" i="2"/>
  <c r="L6540" i="2" s="1"/>
  <c r="D6540" i="2"/>
  <c r="E6540" i="2"/>
  <c r="F6540" i="2"/>
  <c r="G6540" i="2"/>
  <c r="A6541" i="2"/>
  <c r="B6541" i="2"/>
  <c r="C6541" i="2"/>
  <c r="D6541" i="2"/>
  <c r="E6541" i="2"/>
  <c r="F6541" i="2"/>
  <c r="G6541" i="2"/>
  <c r="A6542" i="2"/>
  <c r="B6542" i="2"/>
  <c r="C6542" i="2"/>
  <c r="L6542" i="2" s="1"/>
  <c r="D6542" i="2"/>
  <c r="E6542" i="2"/>
  <c r="F6542" i="2"/>
  <c r="G6542" i="2"/>
  <c r="A6543" i="2"/>
  <c r="B6543" i="2"/>
  <c r="C6543" i="2"/>
  <c r="L6543" i="2" s="1"/>
  <c r="D6543" i="2"/>
  <c r="E6543" i="2"/>
  <c r="F6543" i="2"/>
  <c r="G6543" i="2"/>
  <c r="A6544" i="2"/>
  <c r="B6544" i="2"/>
  <c r="C6544" i="2"/>
  <c r="L6544" i="2" s="1"/>
  <c r="D6544" i="2"/>
  <c r="E6544" i="2"/>
  <c r="F6544" i="2"/>
  <c r="G6544" i="2"/>
  <c r="A6545" i="2"/>
  <c r="B6545" i="2"/>
  <c r="C6545" i="2"/>
  <c r="D6545" i="2"/>
  <c r="E6545" i="2"/>
  <c r="F6545" i="2"/>
  <c r="G6545" i="2"/>
  <c r="A6546" i="2"/>
  <c r="B6546" i="2"/>
  <c r="C6546" i="2"/>
  <c r="L6546" i="2" s="1"/>
  <c r="D6546" i="2"/>
  <c r="E6546" i="2"/>
  <c r="F6546" i="2"/>
  <c r="G6546" i="2"/>
  <c r="A6547" i="2"/>
  <c r="B6547" i="2"/>
  <c r="C6547" i="2"/>
  <c r="D6547" i="2"/>
  <c r="E6547" i="2"/>
  <c r="F6547" i="2"/>
  <c r="G6547" i="2"/>
  <c r="A6548" i="2"/>
  <c r="B6548" i="2"/>
  <c r="C6548" i="2"/>
  <c r="L6548" i="2" s="1"/>
  <c r="D6548" i="2"/>
  <c r="E6548" i="2"/>
  <c r="F6548" i="2"/>
  <c r="G6548" i="2"/>
  <c r="A6549" i="2"/>
  <c r="B6549" i="2"/>
  <c r="C6549" i="2"/>
  <c r="D6549" i="2"/>
  <c r="E6549" i="2"/>
  <c r="F6549" i="2"/>
  <c r="G6549" i="2"/>
  <c r="A6550" i="2"/>
  <c r="B6550" i="2"/>
  <c r="C6550" i="2"/>
  <c r="L6550" i="2" s="1"/>
  <c r="D6550" i="2"/>
  <c r="E6550" i="2"/>
  <c r="F6550" i="2"/>
  <c r="G6550" i="2"/>
  <c r="A6551" i="2"/>
  <c r="B6551" i="2"/>
  <c r="C6551" i="2"/>
  <c r="L6551" i="2" s="1"/>
  <c r="D6551" i="2"/>
  <c r="E6551" i="2"/>
  <c r="F6551" i="2"/>
  <c r="G6551" i="2"/>
  <c r="A6552" i="2"/>
  <c r="B6552" i="2"/>
  <c r="C6552" i="2"/>
  <c r="L6552" i="2" s="1"/>
  <c r="D6552" i="2"/>
  <c r="E6552" i="2"/>
  <c r="F6552" i="2"/>
  <c r="G6552" i="2"/>
  <c r="A6553" i="2"/>
  <c r="B6553" i="2"/>
  <c r="C6553" i="2"/>
  <c r="D6553" i="2"/>
  <c r="E6553" i="2"/>
  <c r="F6553" i="2"/>
  <c r="G6553" i="2"/>
  <c r="A6554" i="2"/>
  <c r="B6554" i="2"/>
  <c r="J6554" i="2" s="1"/>
  <c r="C6554" i="2"/>
  <c r="L6554" i="2" s="1"/>
  <c r="D6554" i="2"/>
  <c r="E6554" i="2"/>
  <c r="F6554" i="2"/>
  <c r="G6554" i="2"/>
  <c r="A6555" i="2"/>
  <c r="B6555" i="2"/>
  <c r="J6555" i="2" s="1"/>
  <c r="C6555" i="2"/>
  <c r="D6555" i="2"/>
  <c r="E6555" i="2"/>
  <c r="F6555" i="2"/>
  <c r="G6555" i="2"/>
  <c r="A6556" i="2"/>
  <c r="B6556" i="2"/>
  <c r="C6556" i="2"/>
  <c r="L6556" i="2" s="1"/>
  <c r="D6556" i="2"/>
  <c r="E6556" i="2"/>
  <c r="F6556" i="2"/>
  <c r="G6556" i="2"/>
  <c r="A6557" i="2"/>
  <c r="B6557" i="2"/>
  <c r="C6557" i="2"/>
  <c r="D6557" i="2"/>
  <c r="E6557" i="2"/>
  <c r="F6557" i="2"/>
  <c r="G6557" i="2"/>
  <c r="A6558" i="2"/>
  <c r="B6558" i="2"/>
  <c r="J6558" i="2" s="1"/>
  <c r="C6558" i="2"/>
  <c r="L6558" i="2" s="1"/>
  <c r="D6558" i="2"/>
  <c r="E6558" i="2"/>
  <c r="F6558" i="2"/>
  <c r="G6558" i="2"/>
  <c r="A6559" i="2"/>
  <c r="B6559" i="2"/>
  <c r="H6559" i="2" s="1" a="1"/>
  <c r="H6559" i="2" s="1"/>
  <c r="C6559" i="2"/>
  <c r="L6559" i="2" s="1"/>
  <c r="D6559" i="2"/>
  <c r="E6559" i="2"/>
  <c r="F6559" i="2"/>
  <c r="G6559" i="2"/>
  <c r="A6560" i="2"/>
  <c r="B6560" i="2"/>
  <c r="C6560" i="2"/>
  <c r="L6560" i="2" s="1"/>
  <c r="D6560" i="2"/>
  <c r="E6560" i="2"/>
  <c r="F6560" i="2"/>
  <c r="G6560" i="2"/>
  <c r="A6561" i="2"/>
  <c r="B6561" i="2"/>
  <c r="C6561" i="2"/>
  <c r="D6561" i="2"/>
  <c r="E6561" i="2"/>
  <c r="F6561" i="2"/>
  <c r="G6561" i="2"/>
  <c r="A6562" i="2"/>
  <c r="B6562" i="2"/>
  <c r="C6562" i="2"/>
  <c r="L6562" i="2" s="1"/>
  <c r="D6562" i="2"/>
  <c r="E6562" i="2"/>
  <c r="F6562" i="2"/>
  <c r="G6562" i="2"/>
  <c r="A6563" i="2"/>
  <c r="B6563" i="2"/>
  <c r="C6563" i="2"/>
  <c r="D6563" i="2"/>
  <c r="E6563" i="2"/>
  <c r="F6563" i="2"/>
  <c r="G6563" i="2"/>
  <c r="A6564" i="2"/>
  <c r="B6564" i="2"/>
  <c r="C6564" i="2"/>
  <c r="L6564" i="2" s="1"/>
  <c r="D6564" i="2"/>
  <c r="E6564" i="2"/>
  <c r="F6564" i="2"/>
  <c r="G6564" i="2"/>
  <c r="A6565" i="2"/>
  <c r="B6565" i="2"/>
  <c r="C6565" i="2"/>
  <c r="D6565" i="2"/>
  <c r="E6565" i="2"/>
  <c r="F6565" i="2"/>
  <c r="G6565" i="2"/>
  <c r="A6566" i="2"/>
  <c r="B6566" i="2"/>
  <c r="C6566" i="2"/>
  <c r="L6566" i="2" s="1"/>
  <c r="D6566" i="2"/>
  <c r="E6566" i="2"/>
  <c r="F6566" i="2"/>
  <c r="G6566" i="2"/>
  <c r="A6567" i="2"/>
  <c r="B6567" i="2"/>
  <c r="C6567" i="2"/>
  <c r="L6567" i="2" s="1"/>
  <c r="D6567" i="2"/>
  <c r="E6567" i="2"/>
  <c r="F6567" i="2"/>
  <c r="G6567" i="2"/>
  <c r="A6568" i="2"/>
  <c r="B6568" i="2"/>
  <c r="C6568" i="2"/>
  <c r="L6568" i="2" s="1"/>
  <c r="D6568" i="2"/>
  <c r="E6568" i="2"/>
  <c r="F6568" i="2"/>
  <c r="G6568" i="2"/>
  <c r="A6569" i="2"/>
  <c r="B6569" i="2"/>
  <c r="J6569" i="2" s="1"/>
  <c r="C6569" i="2"/>
  <c r="D6569" i="2"/>
  <c r="E6569" i="2"/>
  <c r="F6569" i="2"/>
  <c r="G6569" i="2"/>
  <c r="A6570" i="2"/>
  <c r="B6570" i="2"/>
  <c r="C6570" i="2"/>
  <c r="L6570" i="2" s="1"/>
  <c r="D6570" i="2"/>
  <c r="E6570" i="2"/>
  <c r="F6570" i="2"/>
  <c r="G6570" i="2"/>
  <c r="A6571" i="2"/>
  <c r="B6571" i="2"/>
  <c r="J6571" i="2" s="1"/>
  <c r="C6571" i="2"/>
  <c r="D6571" i="2"/>
  <c r="E6571" i="2"/>
  <c r="F6571" i="2"/>
  <c r="G6571" i="2"/>
  <c r="A6572" i="2"/>
  <c r="B6572" i="2"/>
  <c r="C6572" i="2"/>
  <c r="L6572" i="2" s="1"/>
  <c r="D6572" i="2"/>
  <c r="E6572" i="2"/>
  <c r="F6572" i="2"/>
  <c r="G6572" i="2"/>
  <c r="A6573" i="2"/>
  <c r="B6573" i="2"/>
  <c r="C6573" i="2"/>
  <c r="D6573" i="2"/>
  <c r="E6573" i="2"/>
  <c r="F6573" i="2"/>
  <c r="G6573" i="2"/>
  <c r="A6574" i="2"/>
  <c r="B6574" i="2"/>
  <c r="J6574" i="2" s="1"/>
  <c r="C6574" i="2"/>
  <c r="L6574" i="2" s="1"/>
  <c r="D6574" i="2"/>
  <c r="E6574" i="2"/>
  <c r="F6574" i="2"/>
  <c r="G6574" i="2"/>
  <c r="A6575" i="2"/>
  <c r="B6575" i="2"/>
  <c r="C6575" i="2"/>
  <c r="L6575" i="2" s="1"/>
  <c r="D6575" i="2"/>
  <c r="E6575" i="2"/>
  <c r="F6575" i="2"/>
  <c r="G6575" i="2"/>
  <c r="A6576" i="2"/>
  <c r="B6576" i="2"/>
  <c r="C6576" i="2"/>
  <c r="L6576" i="2" s="1"/>
  <c r="D6576" i="2"/>
  <c r="E6576" i="2"/>
  <c r="F6576" i="2"/>
  <c r="G6576" i="2"/>
  <c r="A6577" i="2"/>
  <c r="B6577" i="2"/>
  <c r="C6577" i="2"/>
  <c r="D6577" i="2"/>
  <c r="E6577" i="2"/>
  <c r="F6577" i="2"/>
  <c r="G6577" i="2"/>
  <c r="A6578" i="2"/>
  <c r="B6578" i="2"/>
  <c r="C6578" i="2"/>
  <c r="L6578" i="2" s="1"/>
  <c r="D6578" i="2"/>
  <c r="E6578" i="2"/>
  <c r="F6578" i="2"/>
  <c r="G6578" i="2"/>
  <c r="A6579" i="2"/>
  <c r="B6579" i="2"/>
  <c r="J6579" i="2" s="1"/>
  <c r="C6579" i="2"/>
  <c r="D6579" i="2"/>
  <c r="E6579" i="2"/>
  <c r="F6579" i="2"/>
  <c r="G6579" i="2"/>
  <c r="A6580" i="2"/>
  <c r="B6580" i="2"/>
  <c r="C6580" i="2"/>
  <c r="L6580" i="2" s="1"/>
  <c r="D6580" i="2"/>
  <c r="E6580" i="2"/>
  <c r="F6580" i="2"/>
  <c r="G6580" i="2"/>
  <c r="A6581" i="2"/>
  <c r="B6581" i="2"/>
  <c r="C6581" i="2"/>
  <c r="D6581" i="2"/>
  <c r="E6581" i="2"/>
  <c r="F6581" i="2"/>
  <c r="G6581" i="2"/>
  <c r="A6582" i="2"/>
  <c r="B6582" i="2"/>
  <c r="C6582" i="2"/>
  <c r="L6582" i="2" s="1"/>
  <c r="D6582" i="2"/>
  <c r="E6582" i="2"/>
  <c r="F6582" i="2"/>
  <c r="G6582" i="2"/>
  <c r="A6583" i="2"/>
  <c r="B6583" i="2"/>
  <c r="C6583" i="2"/>
  <c r="L6583" i="2" s="1"/>
  <c r="D6583" i="2"/>
  <c r="E6583" i="2"/>
  <c r="F6583" i="2"/>
  <c r="G6583" i="2"/>
  <c r="A6584" i="2"/>
  <c r="B6584" i="2"/>
  <c r="C6584" i="2"/>
  <c r="L6584" i="2" s="1"/>
  <c r="D6584" i="2"/>
  <c r="E6584" i="2"/>
  <c r="F6584" i="2"/>
  <c r="G6584" i="2"/>
  <c r="A6585" i="2"/>
  <c r="B6585" i="2"/>
  <c r="C6585" i="2"/>
  <c r="D6585" i="2"/>
  <c r="E6585" i="2"/>
  <c r="F6585" i="2"/>
  <c r="G6585" i="2"/>
  <c r="A6586" i="2"/>
  <c r="B6586" i="2"/>
  <c r="C6586" i="2"/>
  <c r="L6586" i="2" s="1"/>
  <c r="D6586" i="2"/>
  <c r="E6586" i="2"/>
  <c r="F6586" i="2"/>
  <c r="G6586" i="2"/>
  <c r="A6587" i="2"/>
  <c r="B6587" i="2"/>
  <c r="C6587" i="2"/>
  <c r="D6587" i="2"/>
  <c r="E6587" i="2"/>
  <c r="F6587" i="2"/>
  <c r="G6587" i="2"/>
  <c r="A6588" i="2"/>
  <c r="B6588" i="2"/>
  <c r="J6588" i="2" s="1"/>
  <c r="C6588" i="2"/>
  <c r="L6588" i="2" s="1"/>
  <c r="D6588" i="2"/>
  <c r="E6588" i="2"/>
  <c r="F6588" i="2"/>
  <c r="G6588" i="2"/>
  <c r="A6589" i="2"/>
  <c r="B6589" i="2"/>
  <c r="C6589" i="2"/>
  <c r="D6589" i="2"/>
  <c r="E6589" i="2"/>
  <c r="F6589" i="2"/>
  <c r="G6589" i="2"/>
  <c r="A6590" i="2"/>
  <c r="B6590" i="2"/>
  <c r="C6590" i="2"/>
  <c r="L6590" i="2" s="1"/>
  <c r="D6590" i="2"/>
  <c r="E6590" i="2"/>
  <c r="F6590" i="2"/>
  <c r="G6590" i="2"/>
  <c r="A6591" i="2"/>
  <c r="B6591" i="2"/>
  <c r="C6591" i="2"/>
  <c r="L6591" i="2" s="1"/>
  <c r="D6591" i="2"/>
  <c r="E6591" i="2"/>
  <c r="F6591" i="2"/>
  <c r="G6591" i="2"/>
  <c r="A6592" i="2"/>
  <c r="B6592" i="2"/>
  <c r="C6592" i="2"/>
  <c r="L6592" i="2" s="1"/>
  <c r="D6592" i="2"/>
  <c r="E6592" i="2"/>
  <c r="F6592" i="2"/>
  <c r="G6592" i="2"/>
  <c r="A6593" i="2"/>
  <c r="B6593" i="2"/>
  <c r="C6593" i="2"/>
  <c r="D6593" i="2"/>
  <c r="E6593" i="2"/>
  <c r="F6593" i="2"/>
  <c r="G6593" i="2"/>
  <c r="A6594" i="2"/>
  <c r="B6594" i="2"/>
  <c r="C6594" i="2"/>
  <c r="L6594" i="2" s="1"/>
  <c r="D6594" i="2"/>
  <c r="E6594" i="2"/>
  <c r="F6594" i="2"/>
  <c r="G6594" i="2"/>
  <c r="A6595" i="2"/>
  <c r="B6595" i="2"/>
  <c r="C6595" i="2"/>
  <c r="D6595" i="2"/>
  <c r="E6595" i="2"/>
  <c r="F6595" i="2"/>
  <c r="G6595" i="2"/>
  <c r="A6596" i="2"/>
  <c r="B6596" i="2"/>
  <c r="C6596" i="2"/>
  <c r="L6596" i="2" s="1"/>
  <c r="D6596" i="2"/>
  <c r="E6596" i="2"/>
  <c r="F6596" i="2"/>
  <c r="G6596" i="2"/>
  <c r="A6597" i="2"/>
  <c r="B6597" i="2"/>
  <c r="C6597" i="2"/>
  <c r="D6597" i="2"/>
  <c r="E6597" i="2"/>
  <c r="F6597" i="2"/>
  <c r="G6597" i="2"/>
  <c r="A6598" i="2"/>
  <c r="B6598" i="2"/>
  <c r="C6598" i="2"/>
  <c r="L6598" i="2" s="1"/>
  <c r="D6598" i="2"/>
  <c r="E6598" i="2"/>
  <c r="F6598" i="2"/>
  <c r="G6598" i="2"/>
  <c r="A6599" i="2"/>
  <c r="B6599" i="2"/>
  <c r="C6599" i="2"/>
  <c r="L6599" i="2" s="1"/>
  <c r="D6599" i="2"/>
  <c r="E6599" i="2"/>
  <c r="F6599" i="2"/>
  <c r="G6599" i="2"/>
  <c r="A6600" i="2"/>
  <c r="B6600" i="2"/>
  <c r="C6600" i="2"/>
  <c r="L6600" i="2" s="1"/>
  <c r="D6600" i="2"/>
  <c r="E6600" i="2"/>
  <c r="F6600" i="2"/>
  <c r="G6600" i="2"/>
  <c r="A6601" i="2"/>
  <c r="B6601" i="2"/>
  <c r="J6601" i="2" s="1"/>
  <c r="C6601" i="2"/>
  <c r="D6601" i="2"/>
  <c r="E6601" i="2"/>
  <c r="F6601" i="2"/>
  <c r="G6601" i="2"/>
  <c r="A6602" i="2"/>
  <c r="B6602" i="2"/>
  <c r="C6602" i="2"/>
  <c r="L6602" i="2" s="1"/>
  <c r="D6602" i="2"/>
  <c r="E6602" i="2"/>
  <c r="F6602" i="2"/>
  <c r="G6602" i="2"/>
  <c r="A6603" i="2"/>
  <c r="B6603" i="2"/>
  <c r="J6603" i="2" s="1"/>
  <c r="C6603" i="2"/>
  <c r="D6603" i="2"/>
  <c r="E6603" i="2"/>
  <c r="F6603" i="2"/>
  <c r="G6603" i="2"/>
  <c r="A6604" i="2"/>
  <c r="B6604" i="2"/>
  <c r="C6604" i="2"/>
  <c r="L6604" i="2" s="1"/>
  <c r="D6604" i="2"/>
  <c r="E6604" i="2"/>
  <c r="F6604" i="2"/>
  <c r="G6604" i="2"/>
  <c r="A6605" i="2"/>
  <c r="B6605" i="2"/>
  <c r="C6605" i="2"/>
  <c r="D6605" i="2"/>
  <c r="E6605" i="2"/>
  <c r="F6605" i="2"/>
  <c r="G6605" i="2"/>
  <c r="A6606" i="2"/>
  <c r="B6606" i="2"/>
  <c r="C6606" i="2"/>
  <c r="L6606" i="2" s="1"/>
  <c r="D6606" i="2"/>
  <c r="E6606" i="2"/>
  <c r="F6606" i="2"/>
  <c r="G6606" i="2"/>
  <c r="A6607" i="2"/>
  <c r="B6607" i="2"/>
  <c r="C6607" i="2"/>
  <c r="L6607" i="2" s="1"/>
  <c r="D6607" i="2"/>
  <c r="E6607" i="2"/>
  <c r="F6607" i="2"/>
  <c r="G6607" i="2"/>
  <c r="A6608" i="2"/>
  <c r="B6608" i="2"/>
  <c r="C6608" i="2"/>
  <c r="L6608" i="2" s="1"/>
  <c r="D6608" i="2"/>
  <c r="E6608" i="2"/>
  <c r="F6608" i="2"/>
  <c r="G6608" i="2"/>
  <c r="A6609" i="2"/>
  <c r="B6609" i="2"/>
  <c r="C6609" i="2"/>
  <c r="D6609" i="2"/>
  <c r="E6609" i="2"/>
  <c r="F6609" i="2"/>
  <c r="G6609" i="2"/>
  <c r="A6610" i="2"/>
  <c r="B6610" i="2"/>
  <c r="C6610" i="2"/>
  <c r="L6610" i="2" s="1"/>
  <c r="D6610" i="2"/>
  <c r="E6610" i="2"/>
  <c r="F6610" i="2"/>
  <c r="G6610" i="2"/>
  <c r="A6611" i="2"/>
  <c r="B6611" i="2"/>
  <c r="C6611" i="2"/>
  <c r="D6611" i="2"/>
  <c r="E6611" i="2"/>
  <c r="F6611" i="2"/>
  <c r="G6611" i="2"/>
  <c r="A6612" i="2"/>
  <c r="B6612" i="2"/>
  <c r="C6612" i="2"/>
  <c r="L6612" i="2" s="1"/>
  <c r="D6612" i="2"/>
  <c r="E6612" i="2"/>
  <c r="F6612" i="2"/>
  <c r="G6612" i="2"/>
  <c r="A6613" i="2"/>
  <c r="B6613" i="2"/>
  <c r="C6613" i="2"/>
  <c r="D6613" i="2"/>
  <c r="E6613" i="2"/>
  <c r="F6613" i="2"/>
  <c r="G6613" i="2"/>
  <c r="A6614" i="2"/>
  <c r="B6614" i="2"/>
  <c r="C6614" i="2"/>
  <c r="L6614" i="2" s="1"/>
  <c r="D6614" i="2"/>
  <c r="E6614" i="2"/>
  <c r="F6614" i="2"/>
  <c r="G6614" i="2"/>
  <c r="A6615" i="2"/>
  <c r="B6615" i="2"/>
  <c r="C6615" i="2"/>
  <c r="L6615" i="2" s="1"/>
  <c r="D6615" i="2"/>
  <c r="E6615" i="2"/>
  <c r="F6615" i="2"/>
  <c r="G6615" i="2"/>
  <c r="A6616" i="2"/>
  <c r="B6616" i="2"/>
  <c r="C6616" i="2"/>
  <c r="L6616" i="2" s="1"/>
  <c r="D6616" i="2"/>
  <c r="E6616" i="2"/>
  <c r="F6616" i="2"/>
  <c r="G6616" i="2"/>
  <c r="A6617" i="2"/>
  <c r="B6617" i="2"/>
  <c r="C6617" i="2"/>
  <c r="D6617" i="2"/>
  <c r="E6617" i="2"/>
  <c r="F6617" i="2"/>
  <c r="G6617" i="2"/>
  <c r="A6618" i="2"/>
  <c r="B6618" i="2"/>
  <c r="C6618" i="2"/>
  <c r="L6618" i="2" s="1"/>
  <c r="D6618" i="2"/>
  <c r="E6618" i="2"/>
  <c r="F6618" i="2"/>
  <c r="G6618" i="2"/>
  <c r="A6619" i="2"/>
  <c r="B6619" i="2"/>
  <c r="C6619" i="2"/>
  <c r="D6619" i="2"/>
  <c r="E6619" i="2"/>
  <c r="F6619" i="2"/>
  <c r="G6619" i="2"/>
  <c r="A6620" i="2"/>
  <c r="B6620" i="2"/>
  <c r="C6620" i="2"/>
  <c r="L6620" i="2" s="1"/>
  <c r="D6620" i="2"/>
  <c r="E6620" i="2"/>
  <c r="F6620" i="2"/>
  <c r="G6620" i="2"/>
  <c r="A6621" i="2"/>
  <c r="B6621" i="2"/>
  <c r="C6621" i="2"/>
  <c r="D6621" i="2"/>
  <c r="E6621" i="2"/>
  <c r="F6621" i="2"/>
  <c r="G6621" i="2"/>
  <c r="A6622" i="2"/>
  <c r="B6622" i="2"/>
  <c r="C6622" i="2"/>
  <c r="L6622" i="2" s="1"/>
  <c r="D6622" i="2"/>
  <c r="E6622" i="2"/>
  <c r="F6622" i="2"/>
  <c r="G6622" i="2"/>
  <c r="A6623" i="2"/>
  <c r="B6623" i="2"/>
  <c r="J6623" i="2" s="1"/>
  <c r="C6623" i="2"/>
  <c r="L6623" i="2" s="1"/>
  <c r="D6623" i="2"/>
  <c r="E6623" i="2"/>
  <c r="F6623" i="2"/>
  <c r="G6623" i="2"/>
  <c r="A6624" i="2"/>
  <c r="B6624" i="2"/>
  <c r="C6624" i="2"/>
  <c r="L6624" i="2" s="1"/>
  <c r="D6624" i="2"/>
  <c r="E6624" i="2"/>
  <c r="F6624" i="2"/>
  <c r="G6624" i="2"/>
  <c r="A6625" i="2"/>
  <c r="B6625" i="2"/>
  <c r="C6625" i="2"/>
  <c r="D6625" i="2"/>
  <c r="E6625" i="2"/>
  <c r="F6625" i="2"/>
  <c r="G6625" i="2"/>
  <c r="A6626" i="2"/>
  <c r="B6626" i="2"/>
  <c r="C6626" i="2"/>
  <c r="L6626" i="2" s="1"/>
  <c r="D6626" i="2"/>
  <c r="E6626" i="2"/>
  <c r="F6626" i="2"/>
  <c r="G6626" i="2"/>
  <c r="A6627" i="2"/>
  <c r="B6627" i="2"/>
  <c r="C6627" i="2"/>
  <c r="D6627" i="2"/>
  <c r="E6627" i="2"/>
  <c r="F6627" i="2"/>
  <c r="G6627" i="2"/>
  <c r="A6628" i="2"/>
  <c r="B6628" i="2"/>
  <c r="C6628" i="2"/>
  <c r="L6628" i="2" s="1"/>
  <c r="D6628" i="2"/>
  <c r="E6628" i="2"/>
  <c r="F6628" i="2"/>
  <c r="G6628" i="2"/>
  <c r="A6629" i="2"/>
  <c r="B6629" i="2"/>
  <c r="C6629" i="2"/>
  <c r="D6629" i="2"/>
  <c r="E6629" i="2"/>
  <c r="F6629" i="2"/>
  <c r="G6629" i="2"/>
  <c r="A6630" i="2"/>
  <c r="B6630" i="2"/>
  <c r="C6630" i="2"/>
  <c r="L6630" i="2" s="1"/>
  <c r="D6630" i="2"/>
  <c r="E6630" i="2"/>
  <c r="F6630" i="2"/>
  <c r="G6630" i="2"/>
  <c r="A6631" i="2"/>
  <c r="B6631" i="2"/>
  <c r="C6631" i="2"/>
  <c r="L6631" i="2" s="1"/>
  <c r="D6631" i="2"/>
  <c r="E6631" i="2"/>
  <c r="F6631" i="2"/>
  <c r="G6631" i="2"/>
  <c r="A6632" i="2"/>
  <c r="B6632" i="2"/>
  <c r="C6632" i="2"/>
  <c r="L6632" i="2" s="1"/>
  <c r="D6632" i="2"/>
  <c r="E6632" i="2"/>
  <c r="F6632" i="2"/>
  <c r="G6632" i="2"/>
  <c r="A6633" i="2"/>
  <c r="B6633" i="2"/>
  <c r="J6633" i="2" s="1"/>
  <c r="C6633" i="2"/>
  <c r="D6633" i="2"/>
  <c r="E6633" i="2"/>
  <c r="F6633" i="2"/>
  <c r="G6633" i="2"/>
  <c r="A6634" i="2"/>
  <c r="B6634" i="2"/>
  <c r="J6634" i="2" s="1"/>
  <c r="C6634" i="2"/>
  <c r="L6634" i="2" s="1"/>
  <c r="D6634" i="2"/>
  <c r="E6634" i="2"/>
  <c r="F6634" i="2"/>
  <c r="G6634" i="2"/>
  <c r="A6635" i="2"/>
  <c r="B6635" i="2"/>
  <c r="C6635" i="2"/>
  <c r="D6635" i="2"/>
  <c r="E6635" i="2"/>
  <c r="F6635" i="2"/>
  <c r="G6635" i="2"/>
  <c r="A6636" i="2"/>
  <c r="B6636" i="2"/>
  <c r="C6636" i="2"/>
  <c r="L6636" i="2" s="1"/>
  <c r="D6636" i="2"/>
  <c r="E6636" i="2"/>
  <c r="F6636" i="2"/>
  <c r="G6636" i="2"/>
  <c r="A6637" i="2"/>
  <c r="B6637" i="2"/>
  <c r="C6637" i="2"/>
  <c r="D6637" i="2"/>
  <c r="E6637" i="2"/>
  <c r="F6637" i="2"/>
  <c r="G6637" i="2"/>
  <c r="A6638" i="2"/>
  <c r="B6638" i="2"/>
  <c r="J6638" i="2" s="1"/>
  <c r="C6638" i="2"/>
  <c r="L6638" i="2" s="1"/>
  <c r="D6638" i="2"/>
  <c r="E6638" i="2"/>
  <c r="F6638" i="2"/>
  <c r="G6638" i="2"/>
  <c r="A6639" i="2"/>
  <c r="B6639" i="2"/>
  <c r="H6639" i="2" s="1" a="1"/>
  <c r="H6639" i="2" s="1"/>
  <c r="C6639" i="2"/>
  <c r="L6639" i="2" s="1"/>
  <c r="D6639" i="2"/>
  <c r="E6639" i="2"/>
  <c r="F6639" i="2"/>
  <c r="G6639" i="2"/>
  <c r="A6640" i="2"/>
  <c r="B6640" i="2"/>
  <c r="C6640" i="2"/>
  <c r="L6640" i="2" s="1"/>
  <c r="D6640" i="2"/>
  <c r="E6640" i="2"/>
  <c r="F6640" i="2"/>
  <c r="G6640" i="2"/>
  <c r="A6641" i="2"/>
  <c r="B6641" i="2"/>
  <c r="C6641" i="2"/>
  <c r="D6641" i="2"/>
  <c r="E6641" i="2"/>
  <c r="F6641" i="2"/>
  <c r="G6641" i="2"/>
  <c r="A6642" i="2"/>
  <c r="B6642" i="2"/>
  <c r="C6642" i="2"/>
  <c r="L6642" i="2" s="1"/>
  <c r="D6642" i="2"/>
  <c r="E6642" i="2"/>
  <c r="F6642" i="2"/>
  <c r="G6642" i="2"/>
  <c r="A6643" i="2"/>
  <c r="B6643" i="2"/>
  <c r="C6643" i="2"/>
  <c r="D6643" i="2"/>
  <c r="E6643" i="2"/>
  <c r="F6643" i="2"/>
  <c r="G6643" i="2"/>
  <c r="A6644" i="2"/>
  <c r="B6644" i="2"/>
  <c r="C6644" i="2"/>
  <c r="L6644" i="2" s="1"/>
  <c r="D6644" i="2"/>
  <c r="E6644" i="2"/>
  <c r="F6644" i="2"/>
  <c r="G6644" i="2"/>
  <c r="A6645" i="2"/>
  <c r="B6645" i="2"/>
  <c r="C6645" i="2"/>
  <c r="D6645" i="2"/>
  <c r="E6645" i="2"/>
  <c r="F6645" i="2"/>
  <c r="G6645" i="2"/>
  <c r="A6646" i="2"/>
  <c r="B6646" i="2"/>
  <c r="C6646" i="2"/>
  <c r="L6646" i="2" s="1"/>
  <c r="D6646" i="2"/>
  <c r="E6646" i="2"/>
  <c r="F6646" i="2"/>
  <c r="G6646" i="2"/>
  <c r="A6647" i="2"/>
  <c r="B6647" i="2"/>
  <c r="C6647" i="2"/>
  <c r="L6647" i="2" s="1"/>
  <c r="D6647" i="2"/>
  <c r="E6647" i="2"/>
  <c r="F6647" i="2"/>
  <c r="G6647" i="2"/>
  <c r="A6648" i="2"/>
  <c r="B6648" i="2"/>
  <c r="C6648" i="2"/>
  <c r="L6648" i="2" s="1"/>
  <c r="D6648" i="2"/>
  <c r="E6648" i="2"/>
  <c r="F6648" i="2"/>
  <c r="G6648" i="2"/>
  <c r="A6649" i="2"/>
  <c r="B6649" i="2"/>
  <c r="J6649" i="2" s="1"/>
  <c r="C6649" i="2"/>
  <c r="D6649" i="2"/>
  <c r="E6649" i="2"/>
  <c r="F6649" i="2"/>
  <c r="G6649" i="2"/>
  <c r="A6650" i="2"/>
  <c r="B6650" i="2"/>
  <c r="C6650" i="2"/>
  <c r="L6650" i="2" s="1"/>
  <c r="D6650" i="2"/>
  <c r="E6650" i="2"/>
  <c r="F6650" i="2"/>
  <c r="G6650" i="2"/>
  <c r="A6651" i="2"/>
  <c r="B6651" i="2"/>
  <c r="C6651" i="2"/>
  <c r="D6651" i="2"/>
  <c r="E6651" i="2"/>
  <c r="F6651" i="2"/>
  <c r="G6651" i="2"/>
  <c r="A6652" i="2"/>
  <c r="B6652" i="2"/>
  <c r="C6652" i="2"/>
  <c r="L6652" i="2" s="1"/>
  <c r="D6652" i="2"/>
  <c r="E6652" i="2"/>
  <c r="F6652" i="2"/>
  <c r="G6652" i="2"/>
  <c r="A6653" i="2"/>
  <c r="B6653" i="2"/>
  <c r="C6653" i="2"/>
  <c r="D6653" i="2"/>
  <c r="E6653" i="2"/>
  <c r="F6653" i="2"/>
  <c r="G6653" i="2"/>
  <c r="A6654" i="2"/>
  <c r="B6654" i="2"/>
  <c r="C6654" i="2"/>
  <c r="L6654" i="2" s="1"/>
  <c r="D6654" i="2"/>
  <c r="E6654" i="2"/>
  <c r="F6654" i="2"/>
  <c r="G6654" i="2"/>
  <c r="A6655" i="2"/>
  <c r="B6655" i="2"/>
  <c r="C6655" i="2"/>
  <c r="L6655" i="2" s="1"/>
  <c r="D6655" i="2"/>
  <c r="E6655" i="2"/>
  <c r="F6655" i="2"/>
  <c r="G6655" i="2"/>
  <c r="A6656" i="2"/>
  <c r="B6656" i="2"/>
  <c r="C6656" i="2"/>
  <c r="L6656" i="2" s="1"/>
  <c r="D6656" i="2"/>
  <c r="E6656" i="2"/>
  <c r="F6656" i="2"/>
  <c r="G6656" i="2"/>
  <c r="A6657" i="2"/>
  <c r="B6657" i="2"/>
  <c r="C6657" i="2"/>
  <c r="D6657" i="2"/>
  <c r="E6657" i="2"/>
  <c r="F6657" i="2"/>
  <c r="G6657" i="2"/>
  <c r="A6658" i="2"/>
  <c r="B6658" i="2"/>
  <c r="C6658" i="2"/>
  <c r="L6658" i="2" s="1"/>
  <c r="D6658" i="2"/>
  <c r="E6658" i="2"/>
  <c r="F6658" i="2"/>
  <c r="G6658" i="2"/>
  <c r="A6659" i="2"/>
  <c r="B6659" i="2"/>
  <c r="C6659" i="2"/>
  <c r="D6659" i="2"/>
  <c r="E6659" i="2"/>
  <c r="F6659" i="2"/>
  <c r="G6659" i="2"/>
  <c r="A6660" i="2"/>
  <c r="B6660" i="2"/>
  <c r="C6660" i="2"/>
  <c r="L6660" i="2" s="1"/>
  <c r="D6660" i="2"/>
  <c r="E6660" i="2"/>
  <c r="F6660" i="2"/>
  <c r="G6660" i="2"/>
  <c r="A6661" i="2"/>
  <c r="B6661" i="2"/>
  <c r="C6661" i="2"/>
  <c r="D6661" i="2"/>
  <c r="E6661" i="2"/>
  <c r="F6661" i="2"/>
  <c r="G6661" i="2"/>
  <c r="A6662" i="2"/>
  <c r="B6662" i="2"/>
  <c r="C6662" i="2"/>
  <c r="L6662" i="2" s="1"/>
  <c r="D6662" i="2"/>
  <c r="E6662" i="2"/>
  <c r="F6662" i="2"/>
  <c r="G6662" i="2"/>
  <c r="A6663" i="2"/>
  <c r="B6663" i="2"/>
  <c r="C6663" i="2"/>
  <c r="L6663" i="2" s="1"/>
  <c r="D6663" i="2"/>
  <c r="E6663" i="2"/>
  <c r="F6663" i="2"/>
  <c r="G6663" i="2"/>
  <c r="A6664" i="2"/>
  <c r="B6664" i="2"/>
  <c r="C6664" i="2"/>
  <c r="L6664" i="2" s="1"/>
  <c r="D6664" i="2"/>
  <c r="E6664" i="2"/>
  <c r="F6664" i="2"/>
  <c r="G6664" i="2"/>
  <c r="A6665" i="2"/>
  <c r="B6665" i="2"/>
  <c r="C6665" i="2"/>
  <c r="D6665" i="2"/>
  <c r="E6665" i="2"/>
  <c r="F6665" i="2"/>
  <c r="G6665" i="2"/>
  <c r="A6666" i="2"/>
  <c r="B6666" i="2"/>
  <c r="C6666" i="2"/>
  <c r="L6666" i="2" s="1"/>
  <c r="D6666" i="2"/>
  <c r="E6666" i="2"/>
  <c r="F6666" i="2"/>
  <c r="G6666" i="2"/>
  <c r="A6667" i="2"/>
  <c r="B6667" i="2"/>
  <c r="C6667" i="2"/>
  <c r="D6667" i="2"/>
  <c r="E6667" i="2"/>
  <c r="F6667" i="2"/>
  <c r="G6667" i="2"/>
  <c r="A6668" i="2"/>
  <c r="B6668" i="2"/>
  <c r="C6668" i="2"/>
  <c r="L6668" i="2" s="1"/>
  <c r="D6668" i="2"/>
  <c r="E6668" i="2"/>
  <c r="F6668" i="2"/>
  <c r="G6668" i="2"/>
  <c r="A6669" i="2"/>
  <c r="B6669" i="2"/>
  <c r="C6669" i="2"/>
  <c r="D6669" i="2"/>
  <c r="E6669" i="2"/>
  <c r="F6669" i="2"/>
  <c r="G6669" i="2"/>
  <c r="A6670" i="2"/>
  <c r="B6670" i="2"/>
  <c r="C6670" i="2"/>
  <c r="L6670" i="2" s="1"/>
  <c r="D6670" i="2"/>
  <c r="E6670" i="2"/>
  <c r="F6670" i="2"/>
  <c r="G6670" i="2"/>
  <c r="A6671" i="2"/>
  <c r="B6671" i="2"/>
  <c r="C6671" i="2"/>
  <c r="L6671" i="2" s="1"/>
  <c r="D6671" i="2"/>
  <c r="E6671" i="2"/>
  <c r="F6671" i="2"/>
  <c r="G6671" i="2"/>
  <c r="A6672" i="2"/>
  <c r="B6672" i="2"/>
  <c r="C6672" i="2"/>
  <c r="L6672" i="2" s="1"/>
  <c r="D6672" i="2"/>
  <c r="E6672" i="2"/>
  <c r="F6672" i="2"/>
  <c r="G6672" i="2"/>
  <c r="A6673" i="2"/>
  <c r="B6673" i="2"/>
  <c r="C6673" i="2"/>
  <c r="D6673" i="2"/>
  <c r="E6673" i="2"/>
  <c r="F6673" i="2"/>
  <c r="G6673" i="2"/>
  <c r="A6674" i="2"/>
  <c r="B6674" i="2"/>
  <c r="C6674" i="2"/>
  <c r="L6674" i="2" s="1"/>
  <c r="D6674" i="2"/>
  <c r="E6674" i="2"/>
  <c r="F6674" i="2"/>
  <c r="G6674" i="2"/>
  <c r="A6675" i="2"/>
  <c r="B6675" i="2"/>
  <c r="C6675" i="2"/>
  <c r="D6675" i="2"/>
  <c r="E6675" i="2"/>
  <c r="F6675" i="2"/>
  <c r="G6675" i="2"/>
  <c r="A6676" i="2"/>
  <c r="B6676" i="2"/>
  <c r="C6676" i="2"/>
  <c r="L6676" i="2" s="1"/>
  <c r="D6676" i="2"/>
  <c r="E6676" i="2"/>
  <c r="F6676" i="2"/>
  <c r="G6676" i="2"/>
  <c r="A6677" i="2"/>
  <c r="B6677" i="2"/>
  <c r="C6677" i="2"/>
  <c r="D6677" i="2"/>
  <c r="E6677" i="2"/>
  <c r="F6677" i="2"/>
  <c r="G6677" i="2"/>
  <c r="A6678" i="2"/>
  <c r="B6678" i="2"/>
  <c r="J6678" i="2" s="1"/>
  <c r="C6678" i="2"/>
  <c r="L6678" i="2" s="1"/>
  <c r="D6678" i="2"/>
  <c r="E6678" i="2"/>
  <c r="F6678" i="2"/>
  <c r="G6678" i="2"/>
  <c r="A6679" i="2"/>
  <c r="B6679" i="2"/>
  <c r="C6679" i="2"/>
  <c r="L6679" i="2" s="1"/>
  <c r="D6679" i="2"/>
  <c r="E6679" i="2"/>
  <c r="F6679" i="2"/>
  <c r="G6679" i="2"/>
  <c r="A6680" i="2"/>
  <c r="B6680" i="2"/>
  <c r="C6680" i="2"/>
  <c r="L6680" i="2" s="1"/>
  <c r="D6680" i="2"/>
  <c r="E6680" i="2"/>
  <c r="F6680" i="2"/>
  <c r="G6680" i="2"/>
  <c r="A6681" i="2"/>
  <c r="B6681" i="2"/>
  <c r="C6681" i="2"/>
  <c r="D6681" i="2"/>
  <c r="E6681" i="2"/>
  <c r="F6681" i="2"/>
  <c r="G6681" i="2"/>
  <c r="A6682" i="2"/>
  <c r="B6682" i="2"/>
  <c r="C6682" i="2"/>
  <c r="L6682" i="2" s="1"/>
  <c r="D6682" i="2"/>
  <c r="E6682" i="2"/>
  <c r="F6682" i="2"/>
  <c r="G6682" i="2"/>
  <c r="A6683" i="2"/>
  <c r="B6683" i="2"/>
  <c r="C6683" i="2"/>
  <c r="D6683" i="2"/>
  <c r="E6683" i="2"/>
  <c r="F6683" i="2"/>
  <c r="G6683" i="2"/>
  <c r="A6684" i="2"/>
  <c r="B6684" i="2"/>
  <c r="C6684" i="2"/>
  <c r="L6684" i="2" s="1"/>
  <c r="D6684" i="2"/>
  <c r="E6684" i="2"/>
  <c r="F6684" i="2"/>
  <c r="G6684" i="2"/>
  <c r="A6685" i="2"/>
  <c r="B6685" i="2"/>
  <c r="J6685" i="2" s="1"/>
  <c r="C6685" i="2"/>
  <c r="D6685" i="2"/>
  <c r="E6685" i="2"/>
  <c r="F6685" i="2"/>
  <c r="G6685" i="2"/>
  <c r="A6686" i="2"/>
  <c r="B6686" i="2"/>
  <c r="C6686" i="2"/>
  <c r="L6686" i="2" s="1"/>
  <c r="D6686" i="2"/>
  <c r="E6686" i="2"/>
  <c r="F6686" i="2"/>
  <c r="G6686" i="2"/>
  <c r="A6687" i="2"/>
  <c r="B6687" i="2"/>
  <c r="C6687" i="2"/>
  <c r="L6687" i="2" s="1"/>
  <c r="D6687" i="2"/>
  <c r="E6687" i="2"/>
  <c r="F6687" i="2"/>
  <c r="G6687" i="2"/>
  <c r="A6688" i="2"/>
  <c r="B6688" i="2"/>
  <c r="C6688" i="2"/>
  <c r="L6688" i="2" s="1"/>
  <c r="D6688" i="2"/>
  <c r="E6688" i="2"/>
  <c r="F6688" i="2"/>
  <c r="G6688" i="2"/>
  <c r="A6689" i="2"/>
  <c r="B6689" i="2"/>
  <c r="C6689" i="2"/>
  <c r="D6689" i="2"/>
  <c r="E6689" i="2"/>
  <c r="F6689" i="2"/>
  <c r="G6689" i="2"/>
  <c r="A6690" i="2"/>
  <c r="B6690" i="2"/>
  <c r="C6690" i="2"/>
  <c r="L6690" i="2" s="1"/>
  <c r="D6690" i="2"/>
  <c r="E6690" i="2"/>
  <c r="F6690" i="2"/>
  <c r="G6690" i="2"/>
  <c r="A6691" i="2"/>
  <c r="B6691" i="2"/>
  <c r="C6691" i="2"/>
  <c r="D6691" i="2"/>
  <c r="E6691" i="2"/>
  <c r="F6691" i="2"/>
  <c r="G6691" i="2"/>
  <c r="A6692" i="2"/>
  <c r="B6692" i="2"/>
  <c r="C6692" i="2"/>
  <c r="L6692" i="2" s="1"/>
  <c r="D6692" i="2"/>
  <c r="E6692" i="2"/>
  <c r="F6692" i="2"/>
  <c r="G6692" i="2"/>
  <c r="A6693" i="2"/>
  <c r="B6693" i="2"/>
  <c r="C6693" i="2"/>
  <c r="D6693" i="2"/>
  <c r="E6693" i="2"/>
  <c r="F6693" i="2"/>
  <c r="G6693" i="2"/>
  <c r="A6694" i="2"/>
  <c r="B6694" i="2"/>
  <c r="C6694" i="2"/>
  <c r="L6694" i="2" s="1"/>
  <c r="D6694" i="2"/>
  <c r="E6694" i="2"/>
  <c r="F6694" i="2"/>
  <c r="G6694" i="2"/>
  <c r="A6695" i="2"/>
  <c r="B6695" i="2"/>
  <c r="C6695" i="2"/>
  <c r="L6695" i="2" s="1"/>
  <c r="D6695" i="2"/>
  <c r="E6695" i="2"/>
  <c r="F6695" i="2"/>
  <c r="G6695" i="2"/>
  <c r="A6696" i="2"/>
  <c r="B6696" i="2"/>
  <c r="C6696" i="2"/>
  <c r="L6696" i="2" s="1"/>
  <c r="D6696" i="2"/>
  <c r="E6696" i="2"/>
  <c r="F6696" i="2"/>
  <c r="G6696" i="2"/>
  <c r="A6697" i="2"/>
  <c r="B6697" i="2"/>
  <c r="J6697" i="2" s="1"/>
  <c r="C6697" i="2"/>
  <c r="D6697" i="2"/>
  <c r="E6697" i="2"/>
  <c r="F6697" i="2"/>
  <c r="G6697" i="2"/>
  <c r="A6698" i="2"/>
  <c r="B6698" i="2"/>
  <c r="H6698" i="2" s="1" a="1"/>
  <c r="H6698" i="2" s="1"/>
  <c r="C6698" i="2"/>
  <c r="L6698" i="2" s="1"/>
  <c r="D6698" i="2"/>
  <c r="E6698" i="2"/>
  <c r="F6698" i="2"/>
  <c r="G6698" i="2"/>
  <c r="A6699" i="2"/>
  <c r="B6699" i="2"/>
  <c r="J6699" i="2" s="1"/>
  <c r="C6699" i="2"/>
  <c r="D6699" i="2"/>
  <c r="E6699" i="2"/>
  <c r="F6699" i="2"/>
  <c r="G6699" i="2"/>
  <c r="A6700" i="2"/>
  <c r="B6700" i="2"/>
  <c r="C6700" i="2"/>
  <c r="L6700" i="2" s="1"/>
  <c r="D6700" i="2"/>
  <c r="E6700" i="2"/>
  <c r="F6700" i="2"/>
  <c r="G6700" i="2"/>
  <c r="A6701" i="2"/>
  <c r="B6701" i="2"/>
  <c r="C6701" i="2"/>
  <c r="D6701" i="2"/>
  <c r="E6701" i="2"/>
  <c r="F6701" i="2"/>
  <c r="G6701" i="2"/>
  <c r="A6702" i="2"/>
  <c r="B6702" i="2"/>
  <c r="J6702" i="2" s="1"/>
  <c r="C6702" i="2"/>
  <c r="L6702" i="2" s="1"/>
  <c r="D6702" i="2"/>
  <c r="E6702" i="2"/>
  <c r="F6702" i="2"/>
  <c r="G6702" i="2"/>
  <c r="A6703" i="2"/>
  <c r="B6703" i="2"/>
  <c r="J6703" i="2" s="1"/>
  <c r="C6703" i="2"/>
  <c r="L6703" i="2" s="1"/>
  <c r="D6703" i="2"/>
  <c r="E6703" i="2"/>
  <c r="F6703" i="2"/>
  <c r="G6703" i="2"/>
  <c r="A6704" i="2"/>
  <c r="B6704" i="2"/>
  <c r="C6704" i="2"/>
  <c r="L6704" i="2" s="1"/>
  <c r="D6704" i="2"/>
  <c r="E6704" i="2"/>
  <c r="F6704" i="2"/>
  <c r="G6704" i="2"/>
  <c r="A6705" i="2"/>
  <c r="B6705" i="2"/>
  <c r="C6705" i="2"/>
  <c r="D6705" i="2"/>
  <c r="E6705" i="2"/>
  <c r="F6705" i="2"/>
  <c r="G6705" i="2"/>
  <c r="A6706" i="2"/>
  <c r="B6706" i="2"/>
  <c r="C6706" i="2"/>
  <c r="L6706" i="2" s="1"/>
  <c r="D6706" i="2"/>
  <c r="E6706" i="2"/>
  <c r="F6706" i="2"/>
  <c r="G6706" i="2"/>
  <c r="A6707" i="2"/>
  <c r="B6707" i="2"/>
  <c r="C6707" i="2"/>
  <c r="D6707" i="2"/>
  <c r="E6707" i="2"/>
  <c r="F6707" i="2"/>
  <c r="G6707" i="2"/>
  <c r="A6708" i="2"/>
  <c r="B6708" i="2"/>
  <c r="C6708" i="2"/>
  <c r="L6708" i="2" s="1"/>
  <c r="D6708" i="2"/>
  <c r="E6708" i="2"/>
  <c r="F6708" i="2"/>
  <c r="G6708" i="2"/>
  <c r="A6709" i="2"/>
  <c r="B6709" i="2"/>
  <c r="C6709" i="2"/>
  <c r="D6709" i="2"/>
  <c r="E6709" i="2"/>
  <c r="F6709" i="2"/>
  <c r="G6709" i="2"/>
  <c r="A6710" i="2"/>
  <c r="B6710" i="2"/>
  <c r="C6710" i="2"/>
  <c r="L6710" i="2" s="1"/>
  <c r="D6710" i="2"/>
  <c r="E6710" i="2"/>
  <c r="F6710" i="2"/>
  <c r="G6710" i="2"/>
  <c r="A6711" i="2"/>
  <c r="B6711" i="2"/>
  <c r="C6711" i="2"/>
  <c r="L6711" i="2" s="1"/>
  <c r="D6711" i="2"/>
  <c r="E6711" i="2"/>
  <c r="F6711" i="2"/>
  <c r="G6711" i="2"/>
  <c r="A6712" i="2"/>
  <c r="B6712" i="2"/>
  <c r="C6712" i="2"/>
  <c r="L6712" i="2" s="1"/>
  <c r="D6712" i="2"/>
  <c r="E6712" i="2"/>
  <c r="F6712" i="2"/>
  <c r="G6712" i="2"/>
  <c r="A6713" i="2"/>
  <c r="B6713" i="2"/>
  <c r="C6713" i="2"/>
  <c r="D6713" i="2"/>
  <c r="E6713" i="2"/>
  <c r="F6713" i="2"/>
  <c r="G6713" i="2"/>
  <c r="A6714" i="2"/>
  <c r="B6714" i="2"/>
  <c r="C6714" i="2"/>
  <c r="L6714" i="2" s="1"/>
  <c r="D6714" i="2"/>
  <c r="E6714" i="2"/>
  <c r="F6714" i="2"/>
  <c r="G6714" i="2"/>
  <c r="A6715" i="2"/>
  <c r="B6715" i="2"/>
  <c r="J6715" i="2" s="1"/>
  <c r="C6715" i="2"/>
  <c r="D6715" i="2"/>
  <c r="E6715" i="2"/>
  <c r="F6715" i="2"/>
  <c r="G6715" i="2"/>
  <c r="A6716" i="2"/>
  <c r="B6716" i="2"/>
  <c r="C6716" i="2"/>
  <c r="L6716" i="2" s="1"/>
  <c r="D6716" i="2"/>
  <c r="E6716" i="2"/>
  <c r="F6716" i="2"/>
  <c r="G6716" i="2"/>
  <c r="A6717" i="2"/>
  <c r="B6717" i="2"/>
  <c r="C6717" i="2"/>
  <c r="D6717" i="2"/>
  <c r="E6717" i="2"/>
  <c r="F6717" i="2"/>
  <c r="G6717" i="2"/>
  <c r="A6718" i="2"/>
  <c r="B6718" i="2"/>
  <c r="C6718" i="2"/>
  <c r="L6718" i="2" s="1"/>
  <c r="D6718" i="2"/>
  <c r="E6718" i="2"/>
  <c r="F6718" i="2"/>
  <c r="G6718" i="2"/>
  <c r="A6719" i="2"/>
  <c r="B6719" i="2"/>
  <c r="C6719" i="2"/>
  <c r="L6719" i="2" s="1"/>
  <c r="D6719" i="2"/>
  <c r="E6719" i="2"/>
  <c r="F6719" i="2"/>
  <c r="G6719" i="2"/>
  <c r="A6720" i="2"/>
  <c r="B6720" i="2"/>
  <c r="C6720" i="2"/>
  <c r="L6720" i="2" s="1"/>
  <c r="D6720" i="2"/>
  <c r="E6720" i="2"/>
  <c r="F6720" i="2"/>
  <c r="G6720" i="2"/>
  <c r="A6721" i="2"/>
  <c r="B6721" i="2"/>
  <c r="C6721" i="2"/>
  <c r="D6721" i="2"/>
  <c r="E6721" i="2"/>
  <c r="F6721" i="2"/>
  <c r="G6721" i="2"/>
  <c r="A6722" i="2"/>
  <c r="B6722" i="2"/>
  <c r="C6722" i="2"/>
  <c r="L6722" i="2" s="1"/>
  <c r="D6722" i="2"/>
  <c r="E6722" i="2"/>
  <c r="F6722" i="2"/>
  <c r="G6722" i="2"/>
  <c r="A6723" i="2"/>
  <c r="B6723" i="2"/>
  <c r="C6723" i="2"/>
  <c r="D6723" i="2"/>
  <c r="E6723" i="2"/>
  <c r="F6723" i="2"/>
  <c r="G6723" i="2"/>
  <c r="A6724" i="2"/>
  <c r="B6724" i="2"/>
  <c r="C6724" i="2"/>
  <c r="L6724" i="2" s="1"/>
  <c r="D6724" i="2"/>
  <c r="E6724" i="2"/>
  <c r="F6724" i="2"/>
  <c r="G6724" i="2"/>
  <c r="A6725" i="2"/>
  <c r="B6725" i="2"/>
  <c r="C6725" i="2"/>
  <c r="D6725" i="2"/>
  <c r="E6725" i="2"/>
  <c r="F6725" i="2"/>
  <c r="G6725" i="2"/>
  <c r="A6726" i="2"/>
  <c r="B6726" i="2"/>
  <c r="C6726" i="2"/>
  <c r="L6726" i="2" s="1"/>
  <c r="D6726" i="2"/>
  <c r="E6726" i="2"/>
  <c r="F6726" i="2"/>
  <c r="G6726" i="2"/>
  <c r="A6727" i="2"/>
  <c r="B6727" i="2"/>
  <c r="C6727" i="2"/>
  <c r="L6727" i="2" s="1"/>
  <c r="D6727" i="2"/>
  <c r="E6727" i="2"/>
  <c r="F6727" i="2"/>
  <c r="G6727" i="2"/>
  <c r="A6728" i="2"/>
  <c r="B6728" i="2"/>
  <c r="C6728" i="2"/>
  <c r="L6728" i="2" s="1"/>
  <c r="D6728" i="2"/>
  <c r="E6728" i="2"/>
  <c r="F6728" i="2"/>
  <c r="G6728" i="2"/>
  <c r="A6729" i="2"/>
  <c r="B6729" i="2"/>
  <c r="C6729" i="2"/>
  <c r="D6729" i="2"/>
  <c r="E6729" i="2"/>
  <c r="F6729" i="2"/>
  <c r="G6729" i="2"/>
  <c r="A6730" i="2"/>
  <c r="B6730" i="2"/>
  <c r="C6730" i="2"/>
  <c r="L6730" i="2" s="1"/>
  <c r="D6730" i="2"/>
  <c r="E6730" i="2"/>
  <c r="F6730" i="2"/>
  <c r="G6730" i="2"/>
  <c r="A6731" i="2"/>
  <c r="B6731" i="2"/>
  <c r="C6731" i="2"/>
  <c r="D6731" i="2"/>
  <c r="E6731" i="2"/>
  <c r="F6731" i="2"/>
  <c r="G6731" i="2"/>
  <c r="A6732" i="2"/>
  <c r="B6732" i="2"/>
  <c r="C6732" i="2"/>
  <c r="L6732" i="2" s="1"/>
  <c r="D6732" i="2"/>
  <c r="E6732" i="2"/>
  <c r="F6732" i="2"/>
  <c r="G6732" i="2"/>
  <c r="A6733" i="2"/>
  <c r="B6733" i="2"/>
  <c r="C6733" i="2"/>
  <c r="D6733" i="2"/>
  <c r="E6733" i="2"/>
  <c r="F6733" i="2"/>
  <c r="G6733" i="2"/>
  <c r="A6734" i="2"/>
  <c r="B6734" i="2"/>
  <c r="C6734" i="2"/>
  <c r="L6734" i="2" s="1"/>
  <c r="D6734" i="2"/>
  <c r="E6734" i="2"/>
  <c r="F6734" i="2"/>
  <c r="G6734" i="2"/>
  <c r="A6735" i="2"/>
  <c r="B6735" i="2"/>
  <c r="C6735" i="2"/>
  <c r="L6735" i="2" s="1"/>
  <c r="D6735" i="2"/>
  <c r="E6735" i="2"/>
  <c r="F6735" i="2"/>
  <c r="G6735" i="2"/>
  <c r="A6736" i="2"/>
  <c r="B6736" i="2"/>
  <c r="C6736" i="2"/>
  <c r="L6736" i="2" s="1"/>
  <c r="D6736" i="2"/>
  <c r="E6736" i="2"/>
  <c r="F6736" i="2"/>
  <c r="G6736" i="2"/>
  <c r="A6737" i="2"/>
  <c r="B6737" i="2"/>
  <c r="C6737" i="2"/>
  <c r="D6737" i="2"/>
  <c r="E6737" i="2"/>
  <c r="F6737" i="2"/>
  <c r="G6737" i="2"/>
  <c r="A6738" i="2"/>
  <c r="B6738" i="2"/>
  <c r="C6738" i="2"/>
  <c r="L6738" i="2" s="1"/>
  <c r="D6738" i="2"/>
  <c r="E6738" i="2"/>
  <c r="F6738" i="2"/>
  <c r="G6738" i="2"/>
  <c r="A6739" i="2"/>
  <c r="B6739" i="2"/>
  <c r="J6739" i="2" s="1"/>
  <c r="C6739" i="2"/>
  <c r="D6739" i="2"/>
  <c r="E6739" i="2"/>
  <c r="F6739" i="2"/>
  <c r="G6739" i="2"/>
  <c r="A6740" i="2"/>
  <c r="B6740" i="2"/>
  <c r="C6740" i="2"/>
  <c r="L6740" i="2" s="1"/>
  <c r="D6740" i="2"/>
  <c r="E6740" i="2"/>
  <c r="F6740" i="2"/>
  <c r="G6740" i="2"/>
  <c r="A6741" i="2"/>
  <c r="B6741" i="2"/>
  <c r="C6741" i="2"/>
  <c r="D6741" i="2"/>
  <c r="E6741" i="2"/>
  <c r="F6741" i="2"/>
  <c r="G6741" i="2"/>
  <c r="A6742" i="2"/>
  <c r="B6742" i="2"/>
  <c r="J6742" i="2" s="1"/>
  <c r="C6742" i="2"/>
  <c r="L6742" i="2" s="1"/>
  <c r="D6742" i="2"/>
  <c r="E6742" i="2"/>
  <c r="F6742" i="2"/>
  <c r="G6742" i="2"/>
  <c r="A6743" i="2"/>
  <c r="B6743" i="2"/>
  <c r="C6743" i="2"/>
  <c r="L6743" i="2" s="1"/>
  <c r="D6743" i="2"/>
  <c r="E6743" i="2"/>
  <c r="F6743" i="2"/>
  <c r="G6743" i="2"/>
  <c r="A6744" i="2"/>
  <c r="B6744" i="2"/>
  <c r="C6744" i="2"/>
  <c r="L6744" i="2" s="1"/>
  <c r="D6744" i="2"/>
  <c r="E6744" i="2"/>
  <c r="F6744" i="2"/>
  <c r="G6744" i="2"/>
  <c r="A6745" i="2"/>
  <c r="B6745" i="2"/>
  <c r="C6745" i="2"/>
  <c r="D6745" i="2"/>
  <c r="E6745" i="2"/>
  <c r="F6745" i="2"/>
  <c r="G6745" i="2"/>
  <c r="A6746" i="2"/>
  <c r="B6746" i="2"/>
  <c r="C6746" i="2"/>
  <c r="L6746" i="2" s="1"/>
  <c r="D6746" i="2"/>
  <c r="E6746" i="2"/>
  <c r="F6746" i="2"/>
  <c r="G6746" i="2"/>
  <c r="A6747" i="2"/>
  <c r="B6747" i="2"/>
  <c r="C6747" i="2"/>
  <c r="D6747" i="2"/>
  <c r="E6747" i="2"/>
  <c r="F6747" i="2"/>
  <c r="G6747" i="2"/>
  <c r="A6748" i="2"/>
  <c r="B6748" i="2"/>
  <c r="C6748" i="2"/>
  <c r="L6748" i="2" s="1"/>
  <c r="D6748" i="2"/>
  <c r="E6748" i="2"/>
  <c r="F6748" i="2"/>
  <c r="G6748" i="2"/>
  <c r="A6749" i="2"/>
  <c r="B6749" i="2"/>
  <c r="C6749" i="2"/>
  <c r="D6749" i="2"/>
  <c r="E6749" i="2"/>
  <c r="F6749" i="2"/>
  <c r="G6749" i="2"/>
  <c r="A6750" i="2"/>
  <c r="B6750" i="2"/>
  <c r="J6750" i="2" s="1"/>
  <c r="C6750" i="2"/>
  <c r="L6750" i="2" s="1"/>
  <c r="D6750" i="2"/>
  <c r="E6750" i="2"/>
  <c r="F6750" i="2"/>
  <c r="G6750" i="2"/>
  <c r="A6751" i="2"/>
  <c r="B6751" i="2"/>
  <c r="J6751" i="2" s="1"/>
  <c r="C6751" i="2"/>
  <c r="L6751" i="2" s="1"/>
  <c r="D6751" i="2"/>
  <c r="E6751" i="2"/>
  <c r="F6751" i="2"/>
  <c r="G6751" i="2"/>
  <c r="A6752" i="2"/>
  <c r="B6752" i="2"/>
  <c r="C6752" i="2"/>
  <c r="L6752" i="2" s="1"/>
  <c r="D6752" i="2"/>
  <c r="E6752" i="2"/>
  <c r="F6752" i="2"/>
  <c r="G6752" i="2"/>
  <c r="A6753" i="2"/>
  <c r="B6753" i="2"/>
  <c r="C6753" i="2"/>
  <c r="D6753" i="2"/>
  <c r="E6753" i="2"/>
  <c r="F6753" i="2"/>
  <c r="G6753" i="2"/>
  <c r="A6754" i="2"/>
  <c r="B6754" i="2"/>
  <c r="C6754" i="2"/>
  <c r="L6754" i="2" s="1"/>
  <c r="D6754" i="2"/>
  <c r="E6754" i="2"/>
  <c r="F6754" i="2"/>
  <c r="G6754" i="2"/>
  <c r="A6755" i="2"/>
  <c r="B6755" i="2"/>
  <c r="C6755" i="2"/>
  <c r="D6755" i="2"/>
  <c r="E6755" i="2"/>
  <c r="F6755" i="2"/>
  <c r="G6755" i="2"/>
  <c r="A6756" i="2"/>
  <c r="B6756" i="2"/>
  <c r="C6756" i="2"/>
  <c r="L6756" i="2" s="1"/>
  <c r="D6756" i="2"/>
  <c r="E6756" i="2"/>
  <c r="F6756" i="2"/>
  <c r="G6756" i="2"/>
  <c r="A6757" i="2"/>
  <c r="B6757" i="2"/>
  <c r="C6757" i="2"/>
  <c r="D6757" i="2"/>
  <c r="E6757" i="2"/>
  <c r="F6757" i="2"/>
  <c r="G6757" i="2"/>
  <c r="A6758" i="2"/>
  <c r="B6758" i="2"/>
  <c r="C6758" i="2"/>
  <c r="L6758" i="2" s="1"/>
  <c r="D6758" i="2"/>
  <c r="E6758" i="2"/>
  <c r="F6758" i="2"/>
  <c r="G6758" i="2"/>
  <c r="A6759" i="2"/>
  <c r="B6759" i="2"/>
  <c r="C6759" i="2"/>
  <c r="L6759" i="2" s="1"/>
  <c r="D6759" i="2"/>
  <c r="E6759" i="2"/>
  <c r="F6759" i="2"/>
  <c r="G6759" i="2"/>
  <c r="A6760" i="2"/>
  <c r="B6760" i="2"/>
  <c r="C6760" i="2"/>
  <c r="L6760" i="2" s="1"/>
  <c r="D6760" i="2"/>
  <c r="E6760" i="2"/>
  <c r="F6760" i="2"/>
  <c r="G6760" i="2"/>
  <c r="A6761" i="2"/>
  <c r="B6761" i="2"/>
  <c r="C6761" i="2"/>
  <c r="D6761" i="2"/>
  <c r="E6761" i="2"/>
  <c r="F6761" i="2"/>
  <c r="G6761" i="2"/>
  <c r="A6762" i="2"/>
  <c r="B6762" i="2"/>
  <c r="C6762" i="2"/>
  <c r="L6762" i="2" s="1"/>
  <c r="D6762" i="2"/>
  <c r="E6762" i="2"/>
  <c r="F6762" i="2"/>
  <c r="G6762" i="2"/>
  <c r="A6763" i="2"/>
  <c r="B6763" i="2"/>
  <c r="C6763" i="2"/>
  <c r="D6763" i="2"/>
  <c r="E6763" i="2"/>
  <c r="F6763" i="2"/>
  <c r="G6763" i="2"/>
  <c r="A6764" i="2"/>
  <c r="B6764" i="2"/>
  <c r="C6764" i="2"/>
  <c r="L6764" i="2" s="1"/>
  <c r="D6764" i="2"/>
  <c r="E6764" i="2"/>
  <c r="F6764" i="2"/>
  <c r="G6764" i="2"/>
  <c r="A6765" i="2"/>
  <c r="B6765" i="2"/>
  <c r="C6765" i="2"/>
  <c r="D6765" i="2"/>
  <c r="E6765" i="2"/>
  <c r="F6765" i="2"/>
  <c r="G6765" i="2"/>
  <c r="A6766" i="2"/>
  <c r="B6766" i="2"/>
  <c r="C6766" i="2"/>
  <c r="L6766" i="2" s="1"/>
  <c r="D6766" i="2"/>
  <c r="E6766" i="2"/>
  <c r="F6766" i="2"/>
  <c r="G6766" i="2"/>
  <c r="A6767" i="2"/>
  <c r="B6767" i="2"/>
  <c r="C6767" i="2"/>
  <c r="L6767" i="2" s="1"/>
  <c r="D6767" i="2"/>
  <c r="E6767" i="2"/>
  <c r="F6767" i="2"/>
  <c r="G6767" i="2"/>
  <c r="A6768" i="2"/>
  <c r="B6768" i="2"/>
  <c r="C6768" i="2"/>
  <c r="L6768" i="2" s="1"/>
  <c r="D6768" i="2"/>
  <c r="E6768" i="2"/>
  <c r="F6768" i="2"/>
  <c r="G6768" i="2"/>
  <c r="A6769" i="2"/>
  <c r="B6769" i="2"/>
  <c r="C6769" i="2"/>
  <c r="D6769" i="2"/>
  <c r="E6769" i="2"/>
  <c r="F6769" i="2"/>
  <c r="G6769" i="2"/>
  <c r="A6770" i="2"/>
  <c r="B6770" i="2"/>
  <c r="C6770" i="2"/>
  <c r="L6770" i="2" s="1"/>
  <c r="D6770" i="2"/>
  <c r="E6770" i="2"/>
  <c r="F6770" i="2"/>
  <c r="G6770" i="2"/>
  <c r="A6771" i="2"/>
  <c r="B6771" i="2"/>
  <c r="C6771" i="2"/>
  <c r="D6771" i="2"/>
  <c r="E6771" i="2"/>
  <c r="F6771" i="2"/>
  <c r="G6771" i="2"/>
  <c r="A6772" i="2"/>
  <c r="B6772" i="2"/>
  <c r="C6772" i="2"/>
  <c r="L6772" i="2" s="1"/>
  <c r="D6772" i="2"/>
  <c r="E6772" i="2"/>
  <c r="F6772" i="2"/>
  <c r="G6772" i="2"/>
  <c r="A6773" i="2"/>
  <c r="B6773" i="2"/>
  <c r="C6773" i="2"/>
  <c r="D6773" i="2"/>
  <c r="E6773" i="2"/>
  <c r="F6773" i="2"/>
  <c r="G6773" i="2"/>
  <c r="A6774" i="2"/>
  <c r="B6774" i="2"/>
  <c r="C6774" i="2"/>
  <c r="L6774" i="2" s="1"/>
  <c r="D6774" i="2"/>
  <c r="E6774" i="2"/>
  <c r="F6774" i="2"/>
  <c r="G6774" i="2"/>
  <c r="A6775" i="2"/>
  <c r="B6775" i="2"/>
  <c r="C6775" i="2"/>
  <c r="L6775" i="2" s="1"/>
  <c r="D6775" i="2"/>
  <c r="E6775" i="2"/>
  <c r="F6775" i="2"/>
  <c r="G6775" i="2"/>
  <c r="A6776" i="2"/>
  <c r="B6776" i="2"/>
  <c r="C6776" i="2"/>
  <c r="L6776" i="2" s="1"/>
  <c r="D6776" i="2"/>
  <c r="E6776" i="2"/>
  <c r="F6776" i="2"/>
  <c r="G6776" i="2"/>
  <c r="A6777" i="2"/>
  <c r="B6777" i="2"/>
  <c r="C6777" i="2"/>
  <c r="D6777" i="2"/>
  <c r="E6777" i="2"/>
  <c r="F6777" i="2"/>
  <c r="G6777" i="2"/>
  <c r="A6778" i="2"/>
  <c r="B6778" i="2"/>
  <c r="C6778" i="2"/>
  <c r="L6778" i="2" s="1"/>
  <c r="D6778" i="2"/>
  <c r="E6778" i="2"/>
  <c r="F6778" i="2"/>
  <c r="G6778" i="2"/>
  <c r="A6779" i="2"/>
  <c r="B6779" i="2"/>
  <c r="J6779" i="2" s="1"/>
  <c r="C6779" i="2"/>
  <c r="D6779" i="2"/>
  <c r="E6779" i="2"/>
  <c r="F6779" i="2"/>
  <c r="G6779" i="2"/>
  <c r="A6780" i="2"/>
  <c r="B6780" i="2"/>
  <c r="C6780" i="2"/>
  <c r="L6780" i="2" s="1"/>
  <c r="D6780" i="2"/>
  <c r="E6780" i="2"/>
  <c r="F6780" i="2"/>
  <c r="G6780" i="2"/>
  <c r="A6781" i="2"/>
  <c r="B6781" i="2"/>
  <c r="C6781" i="2"/>
  <c r="D6781" i="2"/>
  <c r="E6781" i="2"/>
  <c r="F6781" i="2"/>
  <c r="G6781" i="2"/>
  <c r="A6782" i="2"/>
  <c r="B6782" i="2"/>
  <c r="C6782" i="2"/>
  <c r="L6782" i="2" s="1"/>
  <c r="D6782" i="2"/>
  <c r="E6782" i="2"/>
  <c r="F6782" i="2"/>
  <c r="G6782" i="2"/>
  <c r="A6783" i="2"/>
  <c r="B6783" i="2"/>
  <c r="C6783" i="2"/>
  <c r="L6783" i="2" s="1"/>
  <c r="D6783" i="2"/>
  <c r="E6783" i="2"/>
  <c r="F6783" i="2"/>
  <c r="G6783" i="2"/>
  <c r="A6784" i="2"/>
  <c r="B6784" i="2"/>
  <c r="C6784" i="2"/>
  <c r="L6784" i="2" s="1"/>
  <c r="D6784" i="2"/>
  <c r="E6784" i="2"/>
  <c r="F6784" i="2"/>
  <c r="G6784" i="2"/>
  <c r="A6785" i="2"/>
  <c r="B6785" i="2"/>
  <c r="C6785" i="2"/>
  <c r="D6785" i="2"/>
  <c r="E6785" i="2"/>
  <c r="F6785" i="2"/>
  <c r="G6785" i="2"/>
  <c r="A6786" i="2"/>
  <c r="B6786" i="2"/>
  <c r="C6786" i="2"/>
  <c r="L6786" i="2" s="1"/>
  <c r="D6786" i="2"/>
  <c r="E6786" i="2"/>
  <c r="F6786" i="2"/>
  <c r="G6786" i="2"/>
  <c r="A6787" i="2"/>
  <c r="B6787" i="2"/>
  <c r="C6787" i="2"/>
  <c r="D6787" i="2"/>
  <c r="E6787" i="2"/>
  <c r="F6787" i="2"/>
  <c r="G6787" i="2"/>
  <c r="A6788" i="2"/>
  <c r="B6788" i="2"/>
  <c r="C6788" i="2"/>
  <c r="L6788" i="2" s="1"/>
  <c r="D6788" i="2"/>
  <c r="E6788" i="2"/>
  <c r="F6788" i="2"/>
  <c r="G6788" i="2"/>
  <c r="A6789" i="2"/>
  <c r="B6789" i="2"/>
  <c r="C6789" i="2"/>
  <c r="D6789" i="2"/>
  <c r="E6789" i="2"/>
  <c r="F6789" i="2"/>
  <c r="G6789" i="2"/>
  <c r="A6790" i="2"/>
  <c r="B6790" i="2"/>
  <c r="C6790" i="2"/>
  <c r="L6790" i="2" s="1"/>
  <c r="D6790" i="2"/>
  <c r="E6790" i="2"/>
  <c r="F6790" i="2"/>
  <c r="G6790" i="2"/>
  <c r="A6791" i="2"/>
  <c r="B6791" i="2"/>
  <c r="C6791" i="2"/>
  <c r="L6791" i="2" s="1"/>
  <c r="D6791" i="2"/>
  <c r="E6791" i="2"/>
  <c r="F6791" i="2"/>
  <c r="G6791" i="2"/>
  <c r="A6792" i="2"/>
  <c r="B6792" i="2"/>
  <c r="C6792" i="2"/>
  <c r="L6792" i="2" s="1"/>
  <c r="D6792" i="2"/>
  <c r="E6792" i="2"/>
  <c r="F6792" i="2"/>
  <c r="G6792" i="2"/>
  <c r="A6793" i="2"/>
  <c r="B6793" i="2"/>
  <c r="C6793" i="2"/>
  <c r="D6793" i="2"/>
  <c r="E6793" i="2"/>
  <c r="F6793" i="2"/>
  <c r="G6793" i="2"/>
  <c r="A6794" i="2"/>
  <c r="B6794" i="2"/>
  <c r="C6794" i="2"/>
  <c r="L6794" i="2" s="1"/>
  <c r="D6794" i="2"/>
  <c r="E6794" i="2"/>
  <c r="F6794" i="2"/>
  <c r="G6794" i="2"/>
  <c r="A6795" i="2"/>
  <c r="B6795" i="2"/>
  <c r="C6795" i="2"/>
  <c r="D6795" i="2"/>
  <c r="E6795" i="2"/>
  <c r="F6795" i="2"/>
  <c r="G6795" i="2"/>
  <c r="A6796" i="2"/>
  <c r="B6796" i="2"/>
  <c r="C6796" i="2"/>
  <c r="L6796" i="2" s="1"/>
  <c r="D6796" i="2"/>
  <c r="E6796" i="2"/>
  <c r="F6796" i="2"/>
  <c r="G6796" i="2"/>
  <c r="A6797" i="2"/>
  <c r="B6797" i="2"/>
  <c r="C6797" i="2"/>
  <c r="D6797" i="2"/>
  <c r="E6797" i="2"/>
  <c r="F6797" i="2"/>
  <c r="G6797" i="2"/>
  <c r="A6798" i="2"/>
  <c r="B6798" i="2"/>
  <c r="C6798" i="2"/>
  <c r="L6798" i="2" s="1"/>
  <c r="D6798" i="2"/>
  <c r="E6798" i="2"/>
  <c r="F6798" i="2"/>
  <c r="G6798" i="2"/>
  <c r="A6799" i="2"/>
  <c r="B6799" i="2"/>
  <c r="C6799" i="2"/>
  <c r="L6799" i="2" s="1"/>
  <c r="D6799" i="2"/>
  <c r="E6799" i="2"/>
  <c r="F6799" i="2"/>
  <c r="G6799" i="2"/>
  <c r="A6800" i="2"/>
  <c r="B6800" i="2"/>
  <c r="C6800" i="2"/>
  <c r="L6800" i="2" s="1"/>
  <c r="D6800" i="2"/>
  <c r="E6800" i="2"/>
  <c r="F6800" i="2"/>
  <c r="G6800" i="2"/>
  <c r="A6801" i="2"/>
  <c r="B6801" i="2"/>
  <c r="C6801" i="2"/>
  <c r="D6801" i="2"/>
  <c r="E6801" i="2"/>
  <c r="F6801" i="2"/>
  <c r="G6801" i="2"/>
  <c r="A6802" i="2"/>
  <c r="B6802" i="2"/>
  <c r="C6802" i="2"/>
  <c r="L6802" i="2" s="1"/>
  <c r="D6802" i="2"/>
  <c r="E6802" i="2"/>
  <c r="F6802" i="2"/>
  <c r="G6802" i="2"/>
  <c r="A6803" i="2"/>
  <c r="B6803" i="2"/>
  <c r="C6803" i="2"/>
  <c r="D6803" i="2"/>
  <c r="E6803" i="2"/>
  <c r="F6803" i="2"/>
  <c r="G6803" i="2"/>
  <c r="A6804" i="2"/>
  <c r="B6804" i="2"/>
  <c r="C6804" i="2"/>
  <c r="L6804" i="2" s="1"/>
  <c r="D6804" i="2"/>
  <c r="E6804" i="2"/>
  <c r="F6804" i="2"/>
  <c r="G6804" i="2"/>
  <c r="A6805" i="2"/>
  <c r="B6805" i="2"/>
  <c r="C6805" i="2"/>
  <c r="D6805" i="2"/>
  <c r="E6805" i="2"/>
  <c r="F6805" i="2"/>
  <c r="G6805" i="2"/>
  <c r="A6806" i="2"/>
  <c r="B6806" i="2"/>
  <c r="J6806" i="2" s="1"/>
  <c r="C6806" i="2"/>
  <c r="L6806" i="2" s="1"/>
  <c r="D6806" i="2"/>
  <c r="E6806" i="2"/>
  <c r="F6806" i="2"/>
  <c r="G6806" i="2"/>
  <c r="A6807" i="2"/>
  <c r="B6807" i="2"/>
  <c r="C6807" i="2"/>
  <c r="L6807" i="2" s="1"/>
  <c r="D6807" i="2"/>
  <c r="E6807" i="2"/>
  <c r="F6807" i="2"/>
  <c r="G6807" i="2"/>
  <c r="A6808" i="2"/>
  <c r="B6808" i="2"/>
  <c r="C6808" i="2"/>
  <c r="L6808" i="2" s="1"/>
  <c r="D6808" i="2"/>
  <c r="E6808" i="2"/>
  <c r="F6808" i="2"/>
  <c r="G6808" i="2"/>
  <c r="A6809" i="2"/>
  <c r="B6809" i="2"/>
  <c r="C6809" i="2"/>
  <c r="D6809" i="2"/>
  <c r="E6809" i="2"/>
  <c r="F6809" i="2"/>
  <c r="G6809" i="2"/>
  <c r="A6810" i="2"/>
  <c r="B6810" i="2"/>
  <c r="C6810" i="2"/>
  <c r="L6810" i="2" s="1"/>
  <c r="D6810" i="2"/>
  <c r="E6810" i="2"/>
  <c r="F6810" i="2"/>
  <c r="G6810" i="2"/>
  <c r="A6811" i="2"/>
  <c r="B6811" i="2"/>
  <c r="H6811" i="2" s="1" a="1"/>
  <c r="H6811" i="2" s="1"/>
  <c r="C6811" i="2"/>
  <c r="D6811" i="2"/>
  <c r="E6811" i="2"/>
  <c r="F6811" i="2"/>
  <c r="G6811" i="2"/>
  <c r="A6812" i="2"/>
  <c r="B6812" i="2"/>
  <c r="C6812" i="2"/>
  <c r="L6812" i="2" s="1"/>
  <c r="D6812" i="2"/>
  <c r="E6812" i="2"/>
  <c r="F6812" i="2"/>
  <c r="G6812" i="2"/>
  <c r="A6813" i="2"/>
  <c r="B6813" i="2"/>
  <c r="C6813" i="2"/>
  <c r="D6813" i="2"/>
  <c r="E6813" i="2"/>
  <c r="F6813" i="2"/>
  <c r="G6813" i="2"/>
  <c r="A6814" i="2"/>
  <c r="B6814" i="2"/>
  <c r="C6814" i="2"/>
  <c r="L6814" i="2" s="1"/>
  <c r="D6814" i="2"/>
  <c r="E6814" i="2"/>
  <c r="F6814" i="2"/>
  <c r="G6814" i="2"/>
  <c r="A6815" i="2"/>
  <c r="B6815" i="2"/>
  <c r="C6815" i="2"/>
  <c r="L6815" i="2" s="1"/>
  <c r="D6815" i="2"/>
  <c r="E6815" i="2"/>
  <c r="F6815" i="2"/>
  <c r="G6815" i="2"/>
  <c r="A6816" i="2"/>
  <c r="B6816" i="2"/>
  <c r="C6816" i="2"/>
  <c r="L6816" i="2" s="1"/>
  <c r="D6816" i="2"/>
  <c r="E6816" i="2"/>
  <c r="F6816" i="2"/>
  <c r="G6816" i="2"/>
  <c r="A6817" i="2"/>
  <c r="B6817" i="2"/>
  <c r="C6817" i="2"/>
  <c r="D6817" i="2"/>
  <c r="E6817" i="2"/>
  <c r="F6817" i="2"/>
  <c r="G6817" i="2"/>
  <c r="A6818" i="2"/>
  <c r="B6818" i="2"/>
  <c r="C6818" i="2"/>
  <c r="L6818" i="2" s="1"/>
  <c r="D6818" i="2"/>
  <c r="E6818" i="2"/>
  <c r="F6818" i="2"/>
  <c r="G6818" i="2"/>
  <c r="A6819" i="2"/>
  <c r="B6819" i="2"/>
  <c r="C6819" i="2"/>
  <c r="D6819" i="2"/>
  <c r="E6819" i="2"/>
  <c r="F6819" i="2"/>
  <c r="G6819" i="2"/>
  <c r="A6820" i="2"/>
  <c r="B6820" i="2"/>
  <c r="C6820" i="2"/>
  <c r="L6820" i="2" s="1"/>
  <c r="D6820" i="2"/>
  <c r="E6820" i="2"/>
  <c r="F6820" i="2"/>
  <c r="G6820" i="2"/>
  <c r="A6821" i="2"/>
  <c r="B6821" i="2"/>
  <c r="C6821" i="2"/>
  <c r="D6821" i="2"/>
  <c r="E6821" i="2"/>
  <c r="F6821" i="2"/>
  <c r="G6821" i="2"/>
  <c r="A6822" i="2"/>
  <c r="B6822" i="2"/>
  <c r="C6822" i="2"/>
  <c r="L6822" i="2" s="1"/>
  <c r="D6822" i="2"/>
  <c r="E6822" i="2"/>
  <c r="F6822" i="2"/>
  <c r="G6822" i="2"/>
  <c r="A6823" i="2"/>
  <c r="B6823" i="2"/>
  <c r="C6823" i="2"/>
  <c r="L6823" i="2" s="1"/>
  <c r="D6823" i="2"/>
  <c r="E6823" i="2"/>
  <c r="F6823" i="2"/>
  <c r="G6823" i="2"/>
  <c r="A6824" i="2"/>
  <c r="B6824" i="2"/>
  <c r="C6824" i="2"/>
  <c r="L6824" i="2" s="1"/>
  <c r="D6824" i="2"/>
  <c r="E6824" i="2"/>
  <c r="F6824" i="2"/>
  <c r="G6824" i="2"/>
  <c r="A6825" i="2"/>
  <c r="B6825" i="2"/>
  <c r="C6825" i="2"/>
  <c r="D6825" i="2"/>
  <c r="E6825" i="2"/>
  <c r="F6825" i="2"/>
  <c r="G6825" i="2"/>
  <c r="A6826" i="2"/>
  <c r="B6826" i="2"/>
  <c r="C6826" i="2"/>
  <c r="L6826" i="2" s="1"/>
  <c r="D6826" i="2"/>
  <c r="E6826" i="2"/>
  <c r="F6826" i="2"/>
  <c r="G6826" i="2"/>
  <c r="A6827" i="2"/>
  <c r="B6827" i="2"/>
  <c r="C6827" i="2"/>
  <c r="D6827" i="2"/>
  <c r="E6827" i="2"/>
  <c r="F6827" i="2"/>
  <c r="G6827" i="2"/>
  <c r="A6828" i="2"/>
  <c r="B6828" i="2"/>
  <c r="C6828" i="2"/>
  <c r="L6828" i="2" s="1"/>
  <c r="D6828" i="2"/>
  <c r="E6828" i="2"/>
  <c r="F6828" i="2"/>
  <c r="G6828" i="2"/>
  <c r="A6829" i="2"/>
  <c r="B6829" i="2"/>
  <c r="J6829" i="2" s="1"/>
  <c r="C6829" i="2"/>
  <c r="D6829" i="2"/>
  <c r="E6829" i="2"/>
  <c r="F6829" i="2"/>
  <c r="G6829" i="2"/>
  <c r="A6830" i="2"/>
  <c r="B6830" i="2"/>
  <c r="C6830" i="2"/>
  <c r="L6830" i="2" s="1"/>
  <c r="D6830" i="2"/>
  <c r="E6830" i="2"/>
  <c r="F6830" i="2"/>
  <c r="G6830" i="2"/>
  <c r="A6831" i="2"/>
  <c r="B6831" i="2"/>
  <c r="C6831" i="2"/>
  <c r="L6831" i="2" s="1"/>
  <c r="D6831" i="2"/>
  <c r="E6831" i="2"/>
  <c r="F6831" i="2"/>
  <c r="G6831" i="2"/>
  <c r="A6832" i="2"/>
  <c r="B6832" i="2"/>
  <c r="C6832" i="2"/>
  <c r="L6832" i="2" s="1"/>
  <c r="D6832" i="2"/>
  <c r="E6832" i="2"/>
  <c r="F6832" i="2"/>
  <c r="G6832" i="2"/>
  <c r="A6833" i="2"/>
  <c r="B6833" i="2"/>
  <c r="C6833" i="2"/>
  <c r="D6833" i="2"/>
  <c r="E6833" i="2"/>
  <c r="F6833" i="2"/>
  <c r="G6833" i="2"/>
  <c r="A6834" i="2"/>
  <c r="B6834" i="2"/>
  <c r="C6834" i="2"/>
  <c r="L6834" i="2" s="1"/>
  <c r="D6834" i="2"/>
  <c r="E6834" i="2"/>
  <c r="F6834" i="2"/>
  <c r="G6834" i="2"/>
  <c r="A6835" i="2"/>
  <c r="B6835" i="2"/>
  <c r="C6835" i="2"/>
  <c r="D6835" i="2"/>
  <c r="E6835" i="2"/>
  <c r="F6835" i="2"/>
  <c r="G6835" i="2"/>
  <c r="A6836" i="2"/>
  <c r="B6836" i="2"/>
  <c r="C6836" i="2"/>
  <c r="L6836" i="2" s="1"/>
  <c r="D6836" i="2"/>
  <c r="E6836" i="2"/>
  <c r="F6836" i="2"/>
  <c r="G6836" i="2"/>
  <c r="A6837" i="2"/>
  <c r="B6837" i="2"/>
  <c r="C6837" i="2"/>
  <c r="D6837" i="2"/>
  <c r="E6837" i="2"/>
  <c r="F6837" i="2"/>
  <c r="G6837" i="2"/>
  <c r="A6838" i="2"/>
  <c r="B6838" i="2"/>
  <c r="C6838" i="2"/>
  <c r="L6838" i="2" s="1"/>
  <c r="D6838" i="2"/>
  <c r="E6838" i="2"/>
  <c r="F6838" i="2"/>
  <c r="G6838" i="2"/>
  <c r="A6839" i="2"/>
  <c r="B6839" i="2"/>
  <c r="C6839" i="2"/>
  <c r="L6839" i="2" s="1"/>
  <c r="D6839" i="2"/>
  <c r="E6839" i="2"/>
  <c r="F6839" i="2"/>
  <c r="G6839" i="2"/>
  <c r="A6840" i="2"/>
  <c r="B6840" i="2"/>
  <c r="C6840" i="2"/>
  <c r="L6840" i="2" s="1"/>
  <c r="D6840" i="2"/>
  <c r="E6840" i="2"/>
  <c r="F6840" i="2"/>
  <c r="G6840" i="2"/>
  <c r="A6841" i="2"/>
  <c r="B6841" i="2"/>
  <c r="C6841" i="2"/>
  <c r="D6841" i="2"/>
  <c r="E6841" i="2"/>
  <c r="F6841" i="2"/>
  <c r="G6841" i="2"/>
  <c r="A6842" i="2"/>
  <c r="B6842" i="2"/>
  <c r="C6842" i="2"/>
  <c r="L6842" i="2" s="1"/>
  <c r="D6842" i="2"/>
  <c r="E6842" i="2"/>
  <c r="F6842" i="2"/>
  <c r="G6842" i="2"/>
  <c r="A6843" i="2"/>
  <c r="B6843" i="2"/>
  <c r="J6843" i="2" s="1"/>
  <c r="C6843" i="2"/>
  <c r="D6843" i="2"/>
  <c r="E6843" i="2"/>
  <c r="F6843" i="2"/>
  <c r="G6843" i="2"/>
  <c r="A6844" i="2"/>
  <c r="B6844" i="2"/>
  <c r="C6844" i="2"/>
  <c r="L6844" i="2" s="1"/>
  <c r="D6844" i="2"/>
  <c r="E6844" i="2"/>
  <c r="F6844" i="2"/>
  <c r="G6844" i="2"/>
  <c r="A6845" i="2"/>
  <c r="B6845" i="2"/>
  <c r="C6845" i="2"/>
  <c r="D6845" i="2"/>
  <c r="E6845" i="2"/>
  <c r="F6845" i="2"/>
  <c r="G6845" i="2"/>
  <c r="A6846" i="2"/>
  <c r="B6846" i="2"/>
  <c r="C6846" i="2"/>
  <c r="L6846" i="2" s="1"/>
  <c r="D6846" i="2"/>
  <c r="E6846" i="2"/>
  <c r="F6846" i="2"/>
  <c r="G6846" i="2"/>
  <c r="A6847" i="2"/>
  <c r="B6847" i="2"/>
  <c r="C6847" i="2"/>
  <c r="L6847" i="2" s="1"/>
  <c r="D6847" i="2"/>
  <c r="E6847" i="2"/>
  <c r="F6847" i="2"/>
  <c r="G6847" i="2"/>
  <c r="A6848" i="2"/>
  <c r="B6848" i="2"/>
  <c r="J6848" i="2" s="1"/>
  <c r="C6848" i="2"/>
  <c r="L6848" i="2" s="1"/>
  <c r="D6848" i="2"/>
  <c r="E6848" i="2"/>
  <c r="F6848" i="2"/>
  <c r="G6848" i="2"/>
  <c r="A6849" i="2"/>
  <c r="B6849" i="2"/>
  <c r="C6849" i="2"/>
  <c r="D6849" i="2"/>
  <c r="E6849" i="2"/>
  <c r="F6849" i="2"/>
  <c r="G6849" i="2"/>
  <c r="A6850" i="2"/>
  <c r="B6850" i="2"/>
  <c r="C6850" i="2"/>
  <c r="L6850" i="2" s="1"/>
  <c r="D6850" i="2"/>
  <c r="E6850" i="2"/>
  <c r="F6850" i="2"/>
  <c r="G6850" i="2"/>
  <c r="A6851" i="2"/>
  <c r="B6851" i="2"/>
  <c r="C6851" i="2"/>
  <c r="D6851" i="2"/>
  <c r="E6851" i="2"/>
  <c r="F6851" i="2"/>
  <c r="G6851" i="2"/>
  <c r="A6852" i="2"/>
  <c r="B6852" i="2"/>
  <c r="C6852" i="2"/>
  <c r="L6852" i="2" s="1"/>
  <c r="D6852" i="2"/>
  <c r="E6852" i="2"/>
  <c r="F6852" i="2"/>
  <c r="G6852" i="2"/>
  <c r="A6853" i="2"/>
  <c r="B6853" i="2"/>
  <c r="C6853" i="2"/>
  <c r="D6853" i="2"/>
  <c r="E6853" i="2"/>
  <c r="F6853" i="2"/>
  <c r="G6853" i="2"/>
  <c r="A6854" i="2"/>
  <c r="B6854" i="2"/>
  <c r="J6854" i="2" s="1"/>
  <c r="C6854" i="2"/>
  <c r="L6854" i="2" s="1"/>
  <c r="D6854" i="2"/>
  <c r="E6854" i="2"/>
  <c r="F6854" i="2"/>
  <c r="G6854" i="2"/>
  <c r="A6855" i="2"/>
  <c r="B6855" i="2"/>
  <c r="C6855" i="2"/>
  <c r="L6855" i="2" s="1"/>
  <c r="D6855" i="2"/>
  <c r="E6855" i="2"/>
  <c r="F6855" i="2"/>
  <c r="G6855" i="2"/>
  <c r="A6856" i="2"/>
  <c r="B6856" i="2"/>
  <c r="C6856" i="2"/>
  <c r="L6856" i="2" s="1"/>
  <c r="D6856" i="2"/>
  <c r="E6856" i="2"/>
  <c r="F6856" i="2"/>
  <c r="G6856" i="2"/>
  <c r="A6857" i="2"/>
  <c r="B6857" i="2"/>
  <c r="J6857" i="2" s="1"/>
  <c r="C6857" i="2"/>
  <c r="D6857" i="2"/>
  <c r="E6857" i="2"/>
  <c r="F6857" i="2"/>
  <c r="G6857" i="2"/>
  <c r="A6858" i="2"/>
  <c r="B6858" i="2"/>
  <c r="J6858" i="2" s="1"/>
  <c r="C6858" i="2"/>
  <c r="L6858" i="2" s="1"/>
  <c r="D6858" i="2"/>
  <c r="E6858" i="2"/>
  <c r="F6858" i="2"/>
  <c r="G6858" i="2"/>
  <c r="A6859" i="2"/>
  <c r="B6859" i="2"/>
  <c r="C6859" i="2"/>
  <c r="D6859" i="2"/>
  <c r="E6859" i="2"/>
  <c r="F6859" i="2"/>
  <c r="G6859" i="2"/>
  <c r="A6860" i="2"/>
  <c r="B6860" i="2"/>
  <c r="C6860" i="2"/>
  <c r="L6860" i="2" s="1"/>
  <c r="D6860" i="2"/>
  <c r="E6860" i="2"/>
  <c r="F6860" i="2"/>
  <c r="G6860" i="2"/>
  <c r="A6861" i="2"/>
  <c r="B6861" i="2"/>
  <c r="C6861" i="2"/>
  <c r="D6861" i="2"/>
  <c r="E6861" i="2"/>
  <c r="F6861" i="2"/>
  <c r="G6861" i="2"/>
  <c r="A6862" i="2"/>
  <c r="B6862" i="2"/>
  <c r="C6862" i="2"/>
  <c r="L6862" i="2" s="1"/>
  <c r="D6862" i="2"/>
  <c r="E6862" i="2"/>
  <c r="F6862" i="2"/>
  <c r="G6862" i="2"/>
  <c r="A6863" i="2"/>
  <c r="B6863" i="2"/>
  <c r="H6863" i="2" s="1" a="1"/>
  <c r="H6863" i="2" s="1"/>
  <c r="C6863" i="2"/>
  <c r="L6863" i="2" s="1"/>
  <c r="D6863" i="2"/>
  <c r="E6863" i="2"/>
  <c r="F6863" i="2"/>
  <c r="G6863" i="2"/>
  <c r="A6864" i="2"/>
  <c r="B6864" i="2"/>
  <c r="C6864" i="2"/>
  <c r="L6864" i="2" s="1"/>
  <c r="D6864" i="2"/>
  <c r="E6864" i="2"/>
  <c r="F6864" i="2"/>
  <c r="G6864" i="2"/>
  <c r="A6865" i="2"/>
  <c r="B6865" i="2"/>
  <c r="C6865" i="2"/>
  <c r="D6865" i="2"/>
  <c r="E6865" i="2"/>
  <c r="F6865" i="2"/>
  <c r="G6865" i="2"/>
  <c r="A6866" i="2"/>
  <c r="B6866" i="2"/>
  <c r="C6866" i="2"/>
  <c r="L6866" i="2" s="1"/>
  <c r="D6866" i="2"/>
  <c r="E6866" i="2"/>
  <c r="F6866" i="2"/>
  <c r="G6866" i="2"/>
  <c r="A6867" i="2"/>
  <c r="B6867" i="2"/>
  <c r="C6867" i="2"/>
  <c r="D6867" i="2"/>
  <c r="E6867" i="2"/>
  <c r="F6867" i="2"/>
  <c r="G6867" i="2"/>
  <c r="A6868" i="2"/>
  <c r="B6868" i="2"/>
  <c r="C6868" i="2"/>
  <c r="L6868" i="2" s="1"/>
  <c r="D6868" i="2"/>
  <c r="E6868" i="2"/>
  <c r="F6868" i="2"/>
  <c r="G6868" i="2"/>
  <c r="A6869" i="2"/>
  <c r="B6869" i="2"/>
  <c r="C6869" i="2"/>
  <c r="D6869" i="2"/>
  <c r="E6869" i="2"/>
  <c r="F6869" i="2"/>
  <c r="G6869" i="2"/>
  <c r="A6870" i="2"/>
  <c r="B6870" i="2"/>
  <c r="C6870" i="2"/>
  <c r="L6870" i="2" s="1"/>
  <c r="D6870" i="2"/>
  <c r="E6870" i="2"/>
  <c r="F6870" i="2"/>
  <c r="G6870" i="2"/>
  <c r="A6871" i="2"/>
  <c r="B6871" i="2"/>
  <c r="C6871" i="2"/>
  <c r="L6871" i="2" s="1"/>
  <c r="D6871" i="2"/>
  <c r="E6871" i="2"/>
  <c r="F6871" i="2"/>
  <c r="G6871" i="2"/>
  <c r="A6872" i="2"/>
  <c r="B6872" i="2"/>
  <c r="J6872" i="2" s="1"/>
  <c r="C6872" i="2"/>
  <c r="L6872" i="2" s="1"/>
  <c r="D6872" i="2"/>
  <c r="E6872" i="2"/>
  <c r="F6872" i="2"/>
  <c r="G6872" i="2"/>
  <c r="A6873" i="2"/>
  <c r="B6873" i="2"/>
  <c r="C6873" i="2"/>
  <c r="D6873" i="2"/>
  <c r="E6873" i="2"/>
  <c r="F6873" i="2"/>
  <c r="G6873" i="2"/>
  <c r="A6874" i="2"/>
  <c r="B6874" i="2"/>
  <c r="C6874" i="2"/>
  <c r="L6874" i="2" s="1"/>
  <c r="D6874" i="2"/>
  <c r="E6874" i="2"/>
  <c r="F6874" i="2"/>
  <c r="G6874" i="2"/>
  <c r="A6875" i="2"/>
  <c r="B6875" i="2"/>
  <c r="J6875" i="2" s="1"/>
  <c r="C6875" i="2"/>
  <c r="D6875" i="2"/>
  <c r="E6875" i="2"/>
  <c r="F6875" i="2"/>
  <c r="G6875" i="2"/>
  <c r="A6876" i="2"/>
  <c r="B6876" i="2"/>
  <c r="C6876" i="2"/>
  <c r="L6876" i="2" s="1"/>
  <c r="D6876" i="2"/>
  <c r="E6876" i="2"/>
  <c r="F6876" i="2"/>
  <c r="G6876" i="2"/>
  <c r="A6877" i="2"/>
  <c r="B6877" i="2"/>
  <c r="C6877" i="2"/>
  <c r="D6877" i="2"/>
  <c r="E6877" i="2"/>
  <c r="F6877" i="2"/>
  <c r="G6877" i="2"/>
  <c r="A6878" i="2"/>
  <c r="B6878" i="2"/>
  <c r="C6878" i="2"/>
  <c r="L6878" i="2" s="1"/>
  <c r="D6878" i="2"/>
  <c r="E6878" i="2"/>
  <c r="F6878" i="2"/>
  <c r="G6878" i="2"/>
  <c r="A6879" i="2"/>
  <c r="B6879" i="2"/>
  <c r="C6879" i="2"/>
  <c r="L6879" i="2" s="1"/>
  <c r="D6879" i="2"/>
  <c r="E6879" i="2"/>
  <c r="F6879" i="2"/>
  <c r="G6879" i="2"/>
  <c r="A6880" i="2"/>
  <c r="B6880" i="2"/>
  <c r="C6880" i="2"/>
  <c r="L6880" i="2" s="1"/>
  <c r="D6880" i="2"/>
  <c r="E6880" i="2"/>
  <c r="F6880" i="2"/>
  <c r="G6880" i="2"/>
  <c r="A6881" i="2"/>
  <c r="B6881" i="2"/>
  <c r="C6881" i="2"/>
  <c r="D6881" i="2"/>
  <c r="E6881" i="2"/>
  <c r="F6881" i="2"/>
  <c r="G6881" i="2"/>
  <c r="A6882" i="2"/>
  <c r="B6882" i="2"/>
  <c r="C6882" i="2"/>
  <c r="L6882" i="2" s="1"/>
  <c r="D6882" i="2"/>
  <c r="E6882" i="2"/>
  <c r="F6882" i="2"/>
  <c r="G6882" i="2"/>
  <c r="A6883" i="2"/>
  <c r="B6883" i="2"/>
  <c r="C6883" i="2"/>
  <c r="D6883" i="2"/>
  <c r="E6883" i="2"/>
  <c r="F6883" i="2"/>
  <c r="G6883" i="2"/>
  <c r="A6884" i="2"/>
  <c r="B6884" i="2"/>
  <c r="C6884" i="2"/>
  <c r="L6884" i="2" s="1"/>
  <c r="D6884" i="2"/>
  <c r="E6884" i="2"/>
  <c r="F6884" i="2"/>
  <c r="G6884" i="2"/>
  <c r="A6885" i="2"/>
  <c r="B6885" i="2"/>
  <c r="C6885" i="2"/>
  <c r="D6885" i="2"/>
  <c r="E6885" i="2"/>
  <c r="F6885" i="2"/>
  <c r="G6885" i="2"/>
  <c r="A6886" i="2"/>
  <c r="B6886" i="2"/>
  <c r="J6886" i="2" s="1"/>
  <c r="C6886" i="2"/>
  <c r="L6886" i="2" s="1"/>
  <c r="D6886" i="2"/>
  <c r="E6886" i="2"/>
  <c r="F6886" i="2"/>
  <c r="G6886" i="2"/>
  <c r="A6887" i="2"/>
  <c r="B6887" i="2"/>
  <c r="C6887" i="2"/>
  <c r="L6887" i="2" s="1"/>
  <c r="D6887" i="2"/>
  <c r="E6887" i="2"/>
  <c r="F6887" i="2"/>
  <c r="G6887" i="2"/>
  <c r="A6888" i="2"/>
  <c r="B6888" i="2"/>
  <c r="C6888" i="2"/>
  <c r="L6888" i="2" s="1"/>
  <c r="D6888" i="2"/>
  <c r="E6888" i="2"/>
  <c r="F6888" i="2"/>
  <c r="G6888" i="2"/>
  <c r="A6889" i="2"/>
  <c r="B6889" i="2"/>
  <c r="C6889" i="2"/>
  <c r="D6889" i="2"/>
  <c r="E6889" i="2"/>
  <c r="F6889" i="2"/>
  <c r="G6889" i="2"/>
  <c r="A6890" i="2"/>
  <c r="B6890" i="2"/>
  <c r="J6890" i="2" s="1"/>
  <c r="C6890" i="2"/>
  <c r="L6890" i="2" s="1"/>
  <c r="D6890" i="2"/>
  <c r="E6890" i="2"/>
  <c r="F6890" i="2"/>
  <c r="G6890" i="2"/>
  <c r="A6891" i="2"/>
  <c r="B6891" i="2"/>
  <c r="J6891" i="2" s="1"/>
  <c r="C6891" i="2"/>
  <c r="D6891" i="2"/>
  <c r="E6891" i="2"/>
  <c r="F6891" i="2"/>
  <c r="G6891" i="2"/>
  <c r="A6892" i="2"/>
  <c r="B6892" i="2"/>
  <c r="C6892" i="2"/>
  <c r="L6892" i="2" s="1"/>
  <c r="D6892" i="2"/>
  <c r="E6892" i="2"/>
  <c r="F6892" i="2"/>
  <c r="G6892" i="2"/>
  <c r="A6893" i="2"/>
  <c r="B6893" i="2"/>
  <c r="C6893" i="2"/>
  <c r="D6893" i="2"/>
  <c r="E6893" i="2"/>
  <c r="F6893" i="2"/>
  <c r="G6893" i="2"/>
  <c r="A6894" i="2"/>
  <c r="B6894" i="2"/>
  <c r="C6894" i="2"/>
  <c r="L6894" i="2" s="1"/>
  <c r="D6894" i="2"/>
  <c r="E6894" i="2"/>
  <c r="F6894" i="2"/>
  <c r="G6894" i="2"/>
  <c r="A6895" i="2"/>
  <c r="B6895" i="2"/>
  <c r="C6895" i="2"/>
  <c r="L6895" i="2" s="1"/>
  <c r="D6895" i="2"/>
  <c r="E6895" i="2"/>
  <c r="F6895" i="2"/>
  <c r="G6895" i="2"/>
  <c r="A6896" i="2"/>
  <c r="B6896" i="2"/>
  <c r="C6896" i="2"/>
  <c r="L6896" i="2" s="1"/>
  <c r="D6896" i="2"/>
  <c r="E6896" i="2"/>
  <c r="F6896" i="2"/>
  <c r="G6896" i="2"/>
  <c r="A6897" i="2"/>
  <c r="B6897" i="2"/>
  <c r="C6897" i="2"/>
  <c r="D6897" i="2"/>
  <c r="E6897" i="2"/>
  <c r="F6897" i="2"/>
  <c r="G6897" i="2"/>
  <c r="A6898" i="2"/>
  <c r="B6898" i="2"/>
  <c r="C6898" i="2"/>
  <c r="L6898" i="2" s="1"/>
  <c r="D6898" i="2"/>
  <c r="E6898" i="2"/>
  <c r="F6898" i="2"/>
  <c r="G6898" i="2"/>
  <c r="A6899" i="2"/>
  <c r="B6899" i="2"/>
  <c r="C6899" i="2"/>
  <c r="D6899" i="2"/>
  <c r="E6899" i="2"/>
  <c r="F6899" i="2"/>
  <c r="G6899" i="2"/>
  <c r="A6900" i="2"/>
  <c r="B6900" i="2"/>
  <c r="C6900" i="2"/>
  <c r="L6900" i="2" s="1"/>
  <c r="D6900" i="2"/>
  <c r="E6900" i="2"/>
  <c r="F6900" i="2"/>
  <c r="G6900" i="2"/>
  <c r="A6901" i="2"/>
  <c r="B6901" i="2"/>
  <c r="C6901" i="2"/>
  <c r="D6901" i="2"/>
  <c r="E6901" i="2"/>
  <c r="F6901" i="2"/>
  <c r="G6901" i="2"/>
  <c r="A6902" i="2"/>
  <c r="B6902" i="2"/>
  <c r="C6902" i="2"/>
  <c r="L6902" i="2" s="1"/>
  <c r="D6902" i="2"/>
  <c r="E6902" i="2"/>
  <c r="F6902" i="2"/>
  <c r="G6902" i="2"/>
  <c r="A6903" i="2"/>
  <c r="B6903" i="2"/>
  <c r="C6903" i="2"/>
  <c r="L6903" i="2" s="1"/>
  <c r="D6903" i="2"/>
  <c r="E6903" i="2"/>
  <c r="F6903" i="2"/>
  <c r="G6903" i="2"/>
  <c r="A6904" i="2"/>
  <c r="B6904" i="2"/>
  <c r="J6904" i="2" s="1"/>
  <c r="C6904" i="2"/>
  <c r="L6904" i="2" s="1"/>
  <c r="D6904" i="2"/>
  <c r="E6904" i="2"/>
  <c r="F6904" i="2"/>
  <c r="G6904" i="2"/>
  <c r="A6905" i="2"/>
  <c r="B6905" i="2"/>
  <c r="J6905" i="2" s="1"/>
  <c r="C6905" i="2"/>
  <c r="D6905" i="2"/>
  <c r="E6905" i="2"/>
  <c r="F6905" i="2"/>
  <c r="G6905" i="2"/>
  <c r="A6906" i="2"/>
  <c r="B6906" i="2"/>
  <c r="C6906" i="2"/>
  <c r="L6906" i="2" s="1"/>
  <c r="D6906" i="2"/>
  <c r="E6906" i="2"/>
  <c r="F6906" i="2"/>
  <c r="G6906" i="2"/>
  <c r="A6907" i="2"/>
  <c r="B6907" i="2"/>
  <c r="J6907" i="2" s="1"/>
  <c r="C6907" i="2"/>
  <c r="D6907" i="2"/>
  <c r="E6907" i="2"/>
  <c r="F6907" i="2"/>
  <c r="G6907" i="2"/>
  <c r="A6908" i="2"/>
  <c r="B6908" i="2"/>
  <c r="C6908" i="2"/>
  <c r="L6908" i="2" s="1"/>
  <c r="D6908" i="2"/>
  <c r="E6908" i="2"/>
  <c r="F6908" i="2"/>
  <c r="G6908" i="2"/>
  <c r="A6909" i="2"/>
  <c r="B6909" i="2"/>
  <c r="C6909" i="2"/>
  <c r="D6909" i="2"/>
  <c r="E6909" i="2"/>
  <c r="F6909" i="2"/>
  <c r="G6909" i="2"/>
  <c r="A6910" i="2"/>
  <c r="B6910" i="2"/>
  <c r="C6910" i="2"/>
  <c r="L6910" i="2" s="1"/>
  <c r="D6910" i="2"/>
  <c r="E6910" i="2"/>
  <c r="F6910" i="2"/>
  <c r="G6910" i="2"/>
  <c r="A6911" i="2"/>
  <c r="B6911" i="2"/>
  <c r="C6911" i="2"/>
  <c r="L6911" i="2" s="1"/>
  <c r="D6911" i="2"/>
  <c r="E6911" i="2"/>
  <c r="F6911" i="2"/>
  <c r="G6911" i="2"/>
  <c r="A6912" i="2"/>
  <c r="B6912" i="2"/>
  <c r="C6912" i="2"/>
  <c r="L6912" i="2" s="1"/>
  <c r="D6912" i="2"/>
  <c r="E6912" i="2"/>
  <c r="F6912" i="2"/>
  <c r="G6912" i="2"/>
  <c r="A6913" i="2"/>
  <c r="B6913" i="2"/>
  <c r="C6913" i="2"/>
  <c r="D6913" i="2"/>
  <c r="E6913" i="2"/>
  <c r="F6913" i="2"/>
  <c r="G6913" i="2"/>
  <c r="A6914" i="2"/>
  <c r="B6914" i="2"/>
  <c r="C6914" i="2"/>
  <c r="L6914" i="2" s="1"/>
  <c r="D6914" i="2"/>
  <c r="E6914" i="2"/>
  <c r="F6914" i="2"/>
  <c r="G6914" i="2"/>
  <c r="A6915" i="2"/>
  <c r="B6915" i="2"/>
  <c r="J6915" i="2" s="1"/>
  <c r="C6915" i="2"/>
  <c r="D6915" i="2"/>
  <c r="E6915" i="2"/>
  <c r="F6915" i="2"/>
  <c r="G6915" i="2"/>
  <c r="A6916" i="2"/>
  <c r="B6916" i="2"/>
  <c r="C6916" i="2"/>
  <c r="L6916" i="2" s="1"/>
  <c r="D6916" i="2"/>
  <c r="E6916" i="2"/>
  <c r="F6916" i="2"/>
  <c r="G6916" i="2"/>
  <c r="A6917" i="2"/>
  <c r="B6917" i="2"/>
  <c r="C6917" i="2"/>
  <c r="D6917" i="2"/>
  <c r="E6917" i="2"/>
  <c r="F6917" i="2"/>
  <c r="G6917" i="2"/>
  <c r="A6918" i="2"/>
  <c r="B6918" i="2"/>
  <c r="C6918" i="2"/>
  <c r="L6918" i="2" s="1"/>
  <c r="D6918" i="2"/>
  <c r="E6918" i="2"/>
  <c r="F6918" i="2"/>
  <c r="G6918" i="2"/>
  <c r="A6919" i="2"/>
  <c r="B6919" i="2"/>
  <c r="C6919" i="2"/>
  <c r="L6919" i="2" s="1"/>
  <c r="D6919" i="2"/>
  <c r="E6919" i="2"/>
  <c r="F6919" i="2"/>
  <c r="G6919" i="2"/>
  <c r="A6920" i="2"/>
  <c r="B6920" i="2"/>
  <c r="C6920" i="2"/>
  <c r="L6920" i="2" s="1"/>
  <c r="D6920" i="2"/>
  <c r="E6920" i="2"/>
  <c r="F6920" i="2"/>
  <c r="G6920" i="2"/>
  <c r="A6921" i="2"/>
  <c r="B6921" i="2"/>
  <c r="J6921" i="2" s="1"/>
  <c r="C6921" i="2"/>
  <c r="D6921" i="2"/>
  <c r="E6921" i="2"/>
  <c r="F6921" i="2"/>
  <c r="G6921" i="2"/>
  <c r="A6922" i="2"/>
  <c r="B6922" i="2"/>
  <c r="C6922" i="2"/>
  <c r="L6922" i="2" s="1"/>
  <c r="D6922" i="2"/>
  <c r="E6922" i="2"/>
  <c r="F6922" i="2"/>
  <c r="G6922" i="2"/>
  <c r="A6923" i="2"/>
  <c r="B6923" i="2"/>
  <c r="C6923" i="2"/>
  <c r="D6923" i="2"/>
  <c r="E6923" i="2"/>
  <c r="F6923" i="2"/>
  <c r="G6923" i="2"/>
  <c r="A6924" i="2"/>
  <c r="B6924" i="2"/>
  <c r="C6924" i="2"/>
  <c r="L6924" i="2" s="1"/>
  <c r="D6924" i="2"/>
  <c r="E6924" i="2"/>
  <c r="F6924" i="2"/>
  <c r="G6924" i="2"/>
  <c r="A6925" i="2"/>
  <c r="B6925" i="2"/>
  <c r="C6925" i="2"/>
  <c r="D6925" i="2"/>
  <c r="E6925" i="2"/>
  <c r="F6925" i="2"/>
  <c r="G6925" i="2"/>
  <c r="A6926" i="2"/>
  <c r="B6926" i="2"/>
  <c r="C6926" i="2"/>
  <c r="L6926" i="2" s="1"/>
  <c r="D6926" i="2"/>
  <c r="E6926" i="2"/>
  <c r="F6926" i="2"/>
  <c r="G6926" i="2"/>
  <c r="A6927" i="2"/>
  <c r="B6927" i="2"/>
  <c r="C6927" i="2"/>
  <c r="L6927" i="2" s="1"/>
  <c r="D6927" i="2"/>
  <c r="E6927" i="2"/>
  <c r="F6927" i="2"/>
  <c r="G6927" i="2"/>
  <c r="A6928" i="2"/>
  <c r="B6928" i="2"/>
  <c r="C6928" i="2"/>
  <c r="L6928" i="2" s="1"/>
  <c r="D6928" i="2"/>
  <c r="E6928" i="2"/>
  <c r="F6928" i="2"/>
  <c r="G6928" i="2"/>
  <c r="A6929" i="2"/>
  <c r="B6929" i="2"/>
  <c r="C6929" i="2"/>
  <c r="D6929" i="2"/>
  <c r="E6929" i="2"/>
  <c r="F6929" i="2"/>
  <c r="G6929" i="2"/>
  <c r="A6930" i="2"/>
  <c r="B6930" i="2"/>
  <c r="C6930" i="2"/>
  <c r="L6930" i="2" s="1"/>
  <c r="D6930" i="2"/>
  <c r="E6930" i="2"/>
  <c r="F6930" i="2"/>
  <c r="G6930" i="2"/>
  <c r="A6931" i="2"/>
  <c r="B6931" i="2"/>
  <c r="C6931" i="2"/>
  <c r="D6931" i="2"/>
  <c r="E6931" i="2"/>
  <c r="F6931" i="2"/>
  <c r="G6931" i="2"/>
  <c r="A6932" i="2"/>
  <c r="B6932" i="2"/>
  <c r="C6932" i="2"/>
  <c r="L6932" i="2" s="1"/>
  <c r="D6932" i="2"/>
  <c r="E6932" i="2"/>
  <c r="F6932" i="2"/>
  <c r="G6932" i="2"/>
  <c r="A6933" i="2"/>
  <c r="B6933" i="2"/>
  <c r="C6933" i="2"/>
  <c r="D6933" i="2"/>
  <c r="E6933" i="2"/>
  <c r="F6933" i="2"/>
  <c r="G6933" i="2"/>
  <c r="A6934" i="2"/>
  <c r="B6934" i="2"/>
  <c r="C6934" i="2"/>
  <c r="L6934" i="2" s="1"/>
  <c r="D6934" i="2"/>
  <c r="E6934" i="2"/>
  <c r="F6934" i="2"/>
  <c r="G6934" i="2"/>
  <c r="A6935" i="2"/>
  <c r="B6935" i="2"/>
  <c r="J6935" i="2" s="1"/>
  <c r="C6935" i="2"/>
  <c r="L6935" i="2" s="1"/>
  <c r="D6935" i="2"/>
  <c r="E6935" i="2"/>
  <c r="F6935" i="2"/>
  <c r="G6935" i="2"/>
  <c r="A6936" i="2"/>
  <c r="B6936" i="2"/>
  <c r="C6936" i="2"/>
  <c r="L6936" i="2" s="1"/>
  <c r="D6936" i="2"/>
  <c r="E6936" i="2"/>
  <c r="F6936" i="2"/>
  <c r="G6936" i="2"/>
  <c r="A6937" i="2"/>
  <c r="B6937" i="2"/>
  <c r="C6937" i="2"/>
  <c r="D6937" i="2"/>
  <c r="E6937" i="2"/>
  <c r="F6937" i="2"/>
  <c r="G6937" i="2"/>
  <c r="A6938" i="2"/>
  <c r="B6938" i="2"/>
  <c r="C6938" i="2"/>
  <c r="L6938" i="2" s="1"/>
  <c r="D6938" i="2"/>
  <c r="E6938" i="2"/>
  <c r="F6938" i="2"/>
  <c r="G6938" i="2"/>
  <c r="A6939" i="2"/>
  <c r="B6939" i="2"/>
  <c r="C6939" i="2"/>
  <c r="D6939" i="2"/>
  <c r="E6939" i="2"/>
  <c r="F6939" i="2"/>
  <c r="G6939" i="2"/>
  <c r="A6940" i="2"/>
  <c r="B6940" i="2"/>
  <c r="C6940" i="2"/>
  <c r="L6940" i="2" s="1"/>
  <c r="D6940" i="2"/>
  <c r="E6940" i="2"/>
  <c r="F6940" i="2"/>
  <c r="G6940" i="2"/>
  <c r="A6941" i="2"/>
  <c r="B6941" i="2"/>
  <c r="C6941" i="2"/>
  <c r="D6941" i="2"/>
  <c r="E6941" i="2"/>
  <c r="F6941" i="2"/>
  <c r="G6941" i="2"/>
  <c r="A6942" i="2"/>
  <c r="B6942" i="2"/>
  <c r="C6942" i="2"/>
  <c r="L6942" i="2" s="1"/>
  <c r="D6942" i="2"/>
  <c r="E6942" i="2"/>
  <c r="F6942" i="2"/>
  <c r="G6942" i="2"/>
  <c r="A6943" i="2"/>
  <c r="B6943" i="2"/>
  <c r="C6943" i="2"/>
  <c r="L6943" i="2" s="1"/>
  <c r="D6943" i="2"/>
  <c r="E6943" i="2"/>
  <c r="F6943" i="2"/>
  <c r="G6943" i="2"/>
  <c r="A6944" i="2"/>
  <c r="B6944" i="2"/>
  <c r="C6944" i="2"/>
  <c r="L6944" i="2" s="1"/>
  <c r="D6944" i="2"/>
  <c r="E6944" i="2"/>
  <c r="F6944" i="2"/>
  <c r="G6944" i="2"/>
  <c r="A6945" i="2"/>
  <c r="B6945" i="2"/>
  <c r="C6945" i="2"/>
  <c r="D6945" i="2"/>
  <c r="E6945" i="2"/>
  <c r="F6945" i="2"/>
  <c r="G6945" i="2"/>
  <c r="A6946" i="2"/>
  <c r="B6946" i="2"/>
  <c r="C6946" i="2"/>
  <c r="L6946" i="2" s="1"/>
  <c r="D6946" i="2"/>
  <c r="E6946" i="2"/>
  <c r="F6946" i="2"/>
  <c r="G6946" i="2"/>
  <c r="A6947" i="2"/>
  <c r="B6947" i="2"/>
  <c r="C6947" i="2"/>
  <c r="D6947" i="2"/>
  <c r="E6947" i="2"/>
  <c r="F6947" i="2"/>
  <c r="G6947" i="2"/>
  <c r="A6948" i="2"/>
  <c r="B6948" i="2"/>
  <c r="C6948" i="2"/>
  <c r="L6948" i="2" s="1"/>
  <c r="D6948" i="2"/>
  <c r="E6948" i="2"/>
  <c r="F6948" i="2"/>
  <c r="G6948" i="2"/>
  <c r="A6949" i="2"/>
  <c r="B6949" i="2"/>
  <c r="J6949" i="2" s="1"/>
  <c r="C6949" i="2"/>
  <c r="D6949" i="2"/>
  <c r="E6949" i="2"/>
  <c r="F6949" i="2"/>
  <c r="G6949" i="2"/>
  <c r="A6950" i="2"/>
  <c r="B6950" i="2"/>
  <c r="C6950" i="2"/>
  <c r="L6950" i="2" s="1"/>
  <c r="D6950" i="2"/>
  <c r="E6950" i="2"/>
  <c r="F6950" i="2"/>
  <c r="G6950" i="2"/>
  <c r="A6951" i="2"/>
  <c r="B6951" i="2"/>
  <c r="C6951" i="2"/>
  <c r="L6951" i="2" s="1"/>
  <c r="D6951" i="2"/>
  <c r="E6951" i="2"/>
  <c r="F6951" i="2"/>
  <c r="G6951" i="2"/>
  <c r="A6952" i="2"/>
  <c r="B6952" i="2"/>
  <c r="C6952" i="2"/>
  <c r="L6952" i="2" s="1"/>
  <c r="D6952" i="2"/>
  <c r="E6952" i="2"/>
  <c r="F6952" i="2"/>
  <c r="G6952" i="2"/>
  <c r="A6953" i="2"/>
  <c r="B6953" i="2"/>
  <c r="H6953" i="2" s="1" a="1"/>
  <c r="H6953" i="2" s="1"/>
  <c r="C6953" i="2"/>
  <c r="D6953" i="2"/>
  <c r="E6953" i="2"/>
  <c r="F6953" i="2"/>
  <c r="G6953" i="2"/>
  <c r="A6954" i="2"/>
  <c r="B6954" i="2"/>
  <c r="C6954" i="2"/>
  <c r="L6954" i="2" s="1"/>
  <c r="D6954" i="2"/>
  <c r="E6954" i="2"/>
  <c r="F6954" i="2"/>
  <c r="G6954" i="2"/>
  <c r="A6955" i="2"/>
  <c r="B6955" i="2"/>
  <c r="C6955" i="2"/>
  <c r="D6955" i="2"/>
  <c r="E6955" i="2"/>
  <c r="F6955" i="2"/>
  <c r="G6955" i="2"/>
  <c r="A6956" i="2"/>
  <c r="B6956" i="2"/>
  <c r="C6956" i="2"/>
  <c r="L6956" i="2" s="1"/>
  <c r="D6956" i="2"/>
  <c r="E6956" i="2"/>
  <c r="F6956" i="2"/>
  <c r="G6956" i="2"/>
  <c r="A6957" i="2"/>
  <c r="B6957" i="2"/>
  <c r="C6957" i="2"/>
  <c r="D6957" i="2"/>
  <c r="E6957" i="2"/>
  <c r="F6957" i="2"/>
  <c r="G6957" i="2"/>
  <c r="A6958" i="2"/>
  <c r="B6958" i="2"/>
  <c r="C6958" i="2"/>
  <c r="L6958" i="2" s="1"/>
  <c r="D6958" i="2"/>
  <c r="E6958" i="2"/>
  <c r="F6958" i="2"/>
  <c r="G6958" i="2"/>
  <c r="A6959" i="2"/>
  <c r="B6959" i="2"/>
  <c r="C6959" i="2"/>
  <c r="L6959" i="2" s="1"/>
  <c r="D6959" i="2"/>
  <c r="E6959" i="2"/>
  <c r="F6959" i="2"/>
  <c r="G6959" i="2"/>
  <c r="A6960" i="2"/>
  <c r="B6960" i="2"/>
  <c r="C6960" i="2"/>
  <c r="L6960" i="2" s="1"/>
  <c r="D6960" i="2"/>
  <c r="E6960" i="2"/>
  <c r="F6960" i="2"/>
  <c r="G6960" i="2"/>
  <c r="A6961" i="2"/>
  <c r="B6961" i="2"/>
  <c r="C6961" i="2"/>
  <c r="D6961" i="2"/>
  <c r="E6961" i="2"/>
  <c r="F6961" i="2"/>
  <c r="G6961" i="2"/>
  <c r="A6962" i="2"/>
  <c r="B6962" i="2"/>
  <c r="C6962" i="2"/>
  <c r="L6962" i="2" s="1"/>
  <c r="D6962" i="2"/>
  <c r="E6962" i="2"/>
  <c r="F6962" i="2"/>
  <c r="G6962" i="2"/>
  <c r="A6963" i="2"/>
  <c r="B6963" i="2"/>
  <c r="C6963" i="2"/>
  <c r="D6963" i="2"/>
  <c r="E6963" i="2"/>
  <c r="F6963" i="2"/>
  <c r="G6963" i="2"/>
  <c r="A6964" i="2"/>
  <c r="B6964" i="2"/>
  <c r="C6964" i="2"/>
  <c r="L6964" i="2" s="1"/>
  <c r="D6964" i="2"/>
  <c r="E6964" i="2"/>
  <c r="F6964" i="2"/>
  <c r="G6964" i="2"/>
  <c r="A6965" i="2"/>
  <c r="B6965" i="2"/>
  <c r="C6965" i="2"/>
  <c r="D6965" i="2"/>
  <c r="E6965" i="2"/>
  <c r="F6965" i="2"/>
  <c r="G6965" i="2"/>
  <c r="A6966" i="2"/>
  <c r="B6966" i="2"/>
  <c r="H6966" i="2" s="1" a="1"/>
  <c r="H6966" i="2" s="1"/>
  <c r="C6966" i="2"/>
  <c r="L6966" i="2" s="1"/>
  <c r="D6966" i="2"/>
  <c r="E6966" i="2"/>
  <c r="F6966" i="2"/>
  <c r="G6966" i="2"/>
  <c r="A6967" i="2"/>
  <c r="B6967" i="2"/>
  <c r="C6967" i="2"/>
  <c r="L6967" i="2" s="1"/>
  <c r="D6967" i="2"/>
  <c r="E6967" i="2"/>
  <c r="F6967" i="2"/>
  <c r="G6967" i="2"/>
  <c r="A6968" i="2"/>
  <c r="B6968" i="2"/>
  <c r="C6968" i="2"/>
  <c r="L6968" i="2" s="1"/>
  <c r="D6968" i="2"/>
  <c r="E6968" i="2"/>
  <c r="F6968" i="2"/>
  <c r="G6968" i="2"/>
  <c r="A6969" i="2"/>
  <c r="B6969" i="2"/>
  <c r="J6969" i="2" s="1"/>
  <c r="C6969" i="2"/>
  <c r="D6969" i="2"/>
  <c r="E6969" i="2"/>
  <c r="F6969" i="2"/>
  <c r="G6969" i="2"/>
  <c r="A6970" i="2"/>
  <c r="B6970" i="2"/>
  <c r="C6970" i="2"/>
  <c r="L6970" i="2" s="1"/>
  <c r="D6970" i="2"/>
  <c r="E6970" i="2"/>
  <c r="F6970" i="2"/>
  <c r="G6970" i="2"/>
  <c r="A6971" i="2"/>
  <c r="B6971" i="2"/>
  <c r="C6971" i="2"/>
  <c r="D6971" i="2"/>
  <c r="E6971" i="2"/>
  <c r="F6971" i="2"/>
  <c r="G6971" i="2"/>
  <c r="A6972" i="2"/>
  <c r="B6972" i="2"/>
  <c r="C6972" i="2"/>
  <c r="L6972" i="2" s="1"/>
  <c r="D6972" i="2"/>
  <c r="E6972" i="2"/>
  <c r="F6972" i="2"/>
  <c r="G6972" i="2"/>
  <c r="A6973" i="2"/>
  <c r="B6973" i="2"/>
  <c r="C6973" i="2"/>
  <c r="D6973" i="2"/>
  <c r="E6973" i="2"/>
  <c r="F6973" i="2"/>
  <c r="G6973" i="2"/>
  <c r="A6974" i="2"/>
  <c r="B6974" i="2"/>
  <c r="C6974" i="2"/>
  <c r="L6974" i="2" s="1"/>
  <c r="D6974" i="2"/>
  <c r="E6974" i="2"/>
  <c r="F6974" i="2"/>
  <c r="G6974" i="2"/>
  <c r="A6975" i="2"/>
  <c r="B6975" i="2"/>
  <c r="C6975" i="2"/>
  <c r="L6975" i="2" s="1"/>
  <c r="D6975" i="2"/>
  <c r="E6975" i="2"/>
  <c r="F6975" i="2"/>
  <c r="G6975" i="2"/>
  <c r="A6976" i="2"/>
  <c r="B6976" i="2"/>
  <c r="C6976" i="2"/>
  <c r="L6976" i="2" s="1"/>
  <c r="D6976" i="2"/>
  <c r="E6976" i="2"/>
  <c r="F6976" i="2"/>
  <c r="G6976" i="2"/>
  <c r="A6977" i="2"/>
  <c r="B6977" i="2"/>
  <c r="C6977" i="2"/>
  <c r="D6977" i="2"/>
  <c r="E6977" i="2"/>
  <c r="F6977" i="2"/>
  <c r="G6977" i="2"/>
  <c r="A6978" i="2"/>
  <c r="B6978" i="2"/>
  <c r="C6978" i="2"/>
  <c r="L6978" i="2" s="1"/>
  <c r="D6978" i="2"/>
  <c r="E6978" i="2"/>
  <c r="F6978" i="2"/>
  <c r="G6978" i="2"/>
  <c r="A6979" i="2"/>
  <c r="B6979" i="2"/>
  <c r="C6979" i="2"/>
  <c r="D6979" i="2"/>
  <c r="E6979" i="2"/>
  <c r="F6979" i="2"/>
  <c r="G6979" i="2"/>
  <c r="A6980" i="2"/>
  <c r="B6980" i="2"/>
  <c r="C6980" i="2"/>
  <c r="L6980" i="2" s="1"/>
  <c r="D6980" i="2"/>
  <c r="E6980" i="2"/>
  <c r="F6980" i="2"/>
  <c r="G6980" i="2"/>
  <c r="A6981" i="2"/>
  <c r="B6981" i="2"/>
  <c r="C6981" i="2"/>
  <c r="D6981" i="2"/>
  <c r="E6981" i="2"/>
  <c r="F6981" i="2"/>
  <c r="G6981" i="2"/>
  <c r="A6982" i="2"/>
  <c r="B6982" i="2"/>
  <c r="C6982" i="2"/>
  <c r="L6982" i="2" s="1"/>
  <c r="D6982" i="2"/>
  <c r="E6982" i="2"/>
  <c r="F6982" i="2"/>
  <c r="G6982" i="2"/>
  <c r="A6983" i="2"/>
  <c r="B6983" i="2"/>
  <c r="C6983" i="2"/>
  <c r="L6983" i="2" s="1"/>
  <c r="D6983" i="2"/>
  <c r="E6983" i="2"/>
  <c r="F6983" i="2"/>
  <c r="G6983" i="2"/>
  <c r="A6984" i="2"/>
  <c r="B6984" i="2"/>
  <c r="C6984" i="2"/>
  <c r="L6984" i="2" s="1"/>
  <c r="D6984" i="2"/>
  <c r="E6984" i="2"/>
  <c r="F6984" i="2"/>
  <c r="G6984" i="2"/>
  <c r="A6985" i="2"/>
  <c r="B6985" i="2"/>
  <c r="C6985" i="2"/>
  <c r="D6985" i="2"/>
  <c r="E6985" i="2"/>
  <c r="F6985" i="2"/>
  <c r="G6985" i="2"/>
  <c r="A6986" i="2"/>
  <c r="B6986" i="2"/>
  <c r="J6986" i="2" s="1"/>
  <c r="C6986" i="2"/>
  <c r="L6986" i="2" s="1"/>
  <c r="D6986" i="2"/>
  <c r="E6986" i="2"/>
  <c r="F6986" i="2"/>
  <c r="G6986" i="2"/>
  <c r="A6987" i="2"/>
  <c r="B6987" i="2"/>
  <c r="H6987" i="2" s="1" a="1"/>
  <c r="H6987" i="2" s="1"/>
  <c r="C6987" i="2"/>
  <c r="D6987" i="2"/>
  <c r="E6987" i="2"/>
  <c r="F6987" i="2"/>
  <c r="G6987" i="2"/>
  <c r="A6988" i="2"/>
  <c r="B6988" i="2"/>
  <c r="C6988" i="2"/>
  <c r="L6988" i="2" s="1"/>
  <c r="D6988" i="2"/>
  <c r="E6988" i="2"/>
  <c r="F6988" i="2"/>
  <c r="G6988" i="2"/>
  <c r="A6989" i="2"/>
  <c r="B6989" i="2"/>
  <c r="J6989" i="2" s="1"/>
  <c r="C6989" i="2"/>
  <c r="D6989" i="2"/>
  <c r="E6989" i="2"/>
  <c r="F6989" i="2"/>
  <c r="G6989" i="2"/>
  <c r="A6990" i="2"/>
  <c r="B6990" i="2"/>
  <c r="C6990" i="2"/>
  <c r="L6990" i="2" s="1"/>
  <c r="D6990" i="2"/>
  <c r="E6990" i="2"/>
  <c r="F6990" i="2"/>
  <c r="G6990" i="2"/>
  <c r="A6991" i="2"/>
  <c r="B6991" i="2"/>
  <c r="C6991" i="2"/>
  <c r="L6991" i="2" s="1"/>
  <c r="D6991" i="2"/>
  <c r="E6991" i="2"/>
  <c r="F6991" i="2"/>
  <c r="G6991" i="2"/>
  <c r="A6992" i="2"/>
  <c r="B6992" i="2"/>
  <c r="C6992" i="2"/>
  <c r="L6992" i="2" s="1"/>
  <c r="D6992" i="2"/>
  <c r="E6992" i="2"/>
  <c r="F6992" i="2"/>
  <c r="G6992" i="2"/>
  <c r="A6993" i="2"/>
  <c r="B6993" i="2"/>
  <c r="C6993" i="2"/>
  <c r="D6993" i="2"/>
  <c r="E6993" i="2"/>
  <c r="F6993" i="2"/>
  <c r="G6993" i="2"/>
  <c r="A6994" i="2"/>
  <c r="B6994" i="2"/>
  <c r="C6994" i="2"/>
  <c r="L6994" i="2" s="1"/>
  <c r="D6994" i="2"/>
  <c r="E6994" i="2"/>
  <c r="F6994" i="2"/>
  <c r="G6994" i="2"/>
  <c r="A6995" i="2"/>
  <c r="B6995" i="2"/>
  <c r="C6995" i="2"/>
  <c r="D6995" i="2"/>
  <c r="E6995" i="2"/>
  <c r="F6995" i="2"/>
  <c r="G6995" i="2"/>
  <c r="A6996" i="2"/>
  <c r="B6996" i="2"/>
  <c r="C6996" i="2"/>
  <c r="L6996" i="2" s="1"/>
  <c r="D6996" i="2"/>
  <c r="E6996" i="2"/>
  <c r="F6996" i="2"/>
  <c r="G6996" i="2"/>
  <c r="A6997" i="2"/>
  <c r="B6997" i="2"/>
  <c r="C6997" i="2"/>
  <c r="D6997" i="2"/>
  <c r="E6997" i="2"/>
  <c r="F6997" i="2"/>
  <c r="G6997" i="2"/>
  <c r="A6998" i="2"/>
  <c r="B6998" i="2"/>
  <c r="C6998" i="2"/>
  <c r="L6998" i="2" s="1"/>
  <c r="D6998" i="2"/>
  <c r="E6998" i="2"/>
  <c r="F6998" i="2"/>
  <c r="G6998" i="2"/>
  <c r="A6999" i="2"/>
  <c r="B6999" i="2"/>
  <c r="C6999" i="2"/>
  <c r="L6999" i="2" s="1"/>
  <c r="D6999" i="2"/>
  <c r="E6999" i="2"/>
  <c r="F6999" i="2"/>
  <c r="G6999" i="2"/>
  <c r="A7000" i="2"/>
  <c r="B7000" i="2"/>
  <c r="J7000" i="2" s="1"/>
  <c r="C7000" i="2"/>
  <c r="L7000" i="2" s="1"/>
  <c r="D7000" i="2"/>
  <c r="E7000" i="2"/>
  <c r="F7000" i="2"/>
  <c r="G7000" i="2"/>
  <c r="A7001" i="2"/>
  <c r="B7001" i="2"/>
  <c r="C7001" i="2"/>
  <c r="D7001" i="2"/>
  <c r="E7001" i="2"/>
  <c r="F7001" i="2"/>
  <c r="G7001" i="2"/>
  <c r="A7002" i="2"/>
  <c r="B7002" i="2"/>
  <c r="C7002" i="2"/>
  <c r="L7002" i="2" s="1"/>
  <c r="D7002" i="2"/>
  <c r="E7002" i="2"/>
  <c r="F7002" i="2"/>
  <c r="G7002" i="2"/>
  <c r="A7003" i="2"/>
  <c r="B7003" i="2"/>
  <c r="J7003" i="2" s="1"/>
  <c r="C7003" i="2"/>
  <c r="D7003" i="2"/>
  <c r="E7003" i="2"/>
  <c r="F7003" i="2"/>
  <c r="G7003" i="2"/>
  <c r="A7004" i="2"/>
  <c r="B7004" i="2"/>
  <c r="C7004" i="2"/>
  <c r="L7004" i="2" s="1"/>
  <c r="D7004" i="2"/>
  <c r="E7004" i="2"/>
  <c r="F7004" i="2"/>
  <c r="G7004" i="2"/>
  <c r="A7005" i="2"/>
  <c r="B7005" i="2"/>
  <c r="C7005" i="2"/>
  <c r="D7005" i="2"/>
  <c r="E7005" i="2"/>
  <c r="F7005" i="2"/>
  <c r="G7005" i="2"/>
  <c r="A7006" i="2"/>
  <c r="B7006" i="2"/>
  <c r="C7006" i="2"/>
  <c r="L7006" i="2" s="1"/>
  <c r="D7006" i="2"/>
  <c r="E7006" i="2"/>
  <c r="F7006" i="2"/>
  <c r="G7006" i="2"/>
  <c r="A7007" i="2"/>
  <c r="B7007" i="2"/>
  <c r="J7007" i="2" s="1"/>
  <c r="C7007" i="2"/>
  <c r="L7007" i="2" s="1"/>
  <c r="D7007" i="2"/>
  <c r="E7007" i="2"/>
  <c r="F7007" i="2"/>
  <c r="G7007" i="2"/>
  <c r="A7008" i="2"/>
  <c r="B7008" i="2"/>
  <c r="C7008" i="2"/>
  <c r="L7008" i="2" s="1"/>
  <c r="D7008" i="2"/>
  <c r="E7008" i="2"/>
  <c r="F7008" i="2"/>
  <c r="G7008" i="2"/>
  <c r="A7009" i="2"/>
  <c r="B7009" i="2"/>
  <c r="C7009" i="2"/>
  <c r="D7009" i="2"/>
  <c r="E7009" i="2"/>
  <c r="F7009" i="2"/>
  <c r="G7009" i="2"/>
  <c r="A7010" i="2"/>
  <c r="B7010" i="2"/>
  <c r="C7010" i="2"/>
  <c r="L7010" i="2" s="1"/>
  <c r="D7010" i="2"/>
  <c r="E7010" i="2"/>
  <c r="F7010" i="2"/>
  <c r="G7010" i="2"/>
  <c r="A7011" i="2"/>
  <c r="B7011" i="2"/>
  <c r="C7011" i="2"/>
  <c r="D7011" i="2"/>
  <c r="E7011" i="2"/>
  <c r="F7011" i="2"/>
  <c r="G7011" i="2"/>
  <c r="A7012" i="2"/>
  <c r="B7012" i="2"/>
  <c r="C7012" i="2"/>
  <c r="L7012" i="2" s="1"/>
  <c r="D7012" i="2"/>
  <c r="E7012" i="2"/>
  <c r="F7012" i="2"/>
  <c r="G7012" i="2"/>
  <c r="A7013" i="2"/>
  <c r="B7013" i="2"/>
  <c r="C7013" i="2"/>
  <c r="D7013" i="2"/>
  <c r="E7013" i="2"/>
  <c r="F7013" i="2"/>
  <c r="G7013" i="2"/>
  <c r="A7014" i="2"/>
  <c r="B7014" i="2"/>
  <c r="C7014" i="2"/>
  <c r="L7014" i="2" s="1"/>
  <c r="D7014" i="2"/>
  <c r="E7014" i="2"/>
  <c r="F7014" i="2"/>
  <c r="G7014" i="2"/>
  <c r="A7015" i="2"/>
  <c r="B7015" i="2"/>
  <c r="C7015" i="2"/>
  <c r="L7015" i="2" s="1"/>
  <c r="D7015" i="2"/>
  <c r="E7015" i="2"/>
  <c r="F7015" i="2"/>
  <c r="G7015" i="2"/>
  <c r="A7016" i="2"/>
  <c r="B7016" i="2"/>
  <c r="C7016" i="2"/>
  <c r="L7016" i="2" s="1"/>
  <c r="D7016" i="2"/>
  <c r="E7016" i="2"/>
  <c r="F7016" i="2"/>
  <c r="G7016" i="2"/>
  <c r="A7017" i="2"/>
  <c r="B7017" i="2"/>
  <c r="C7017" i="2"/>
  <c r="D7017" i="2"/>
  <c r="E7017" i="2"/>
  <c r="F7017" i="2"/>
  <c r="G7017" i="2"/>
  <c r="A7018" i="2"/>
  <c r="B7018" i="2"/>
  <c r="C7018" i="2"/>
  <c r="L7018" i="2" s="1"/>
  <c r="D7018" i="2"/>
  <c r="E7018" i="2"/>
  <c r="F7018" i="2"/>
  <c r="G7018" i="2"/>
  <c r="A7019" i="2"/>
  <c r="B7019" i="2"/>
  <c r="C7019" i="2"/>
  <c r="D7019" i="2"/>
  <c r="E7019" i="2"/>
  <c r="F7019" i="2"/>
  <c r="G7019" i="2"/>
  <c r="A7020" i="2"/>
  <c r="B7020" i="2"/>
  <c r="C7020" i="2"/>
  <c r="L7020" i="2" s="1"/>
  <c r="D7020" i="2"/>
  <c r="E7020" i="2"/>
  <c r="F7020" i="2"/>
  <c r="G7020" i="2"/>
  <c r="A7021" i="2"/>
  <c r="B7021" i="2"/>
  <c r="C7021" i="2"/>
  <c r="D7021" i="2"/>
  <c r="E7021" i="2"/>
  <c r="F7021" i="2"/>
  <c r="G7021" i="2"/>
  <c r="A7022" i="2"/>
  <c r="B7022" i="2"/>
  <c r="C7022" i="2"/>
  <c r="L7022" i="2" s="1"/>
  <c r="D7022" i="2"/>
  <c r="E7022" i="2"/>
  <c r="F7022" i="2"/>
  <c r="G7022" i="2"/>
  <c r="A7023" i="2"/>
  <c r="B7023" i="2"/>
  <c r="C7023" i="2"/>
  <c r="L7023" i="2" s="1"/>
  <c r="D7023" i="2"/>
  <c r="E7023" i="2"/>
  <c r="F7023" i="2"/>
  <c r="G7023" i="2"/>
  <c r="A7024" i="2"/>
  <c r="B7024" i="2"/>
  <c r="C7024" i="2"/>
  <c r="L7024" i="2" s="1"/>
  <c r="D7024" i="2"/>
  <c r="E7024" i="2"/>
  <c r="F7024" i="2"/>
  <c r="G7024" i="2"/>
  <c r="A7025" i="2"/>
  <c r="B7025" i="2"/>
  <c r="C7025" i="2"/>
  <c r="D7025" i="2"/>
  <c r="E7025" i="2"/>
  <c r="F7025" i="2"/>
  <c r="G7025" i="2"/>
  <c r="A7026" i="2"/>
  <c r="B7026" i="2"/>
  <c r="C7026" i="2"/>
  <c r="L7026" i="2" s="1"/>
  <c r="D7026" i="2"/>
  <c r="E7026" i="2"/>
  <c r="F7026" i="2"/>
  <c r="G7026" i="2"/>
  <c r="A7027" i="2"/>
  <c r="B7027" i="2"/>
  <c r="C7027" i="2"/>
  <c r="D7027" i="2"/>
  <c r="E7027" i="2"/>
  <c r="F7027" i="2"/>
  <c r="G7027" i="2"/>
  <c r="A7028" i="2"/>
  <c r="B7028" i="2"/>
  <c r="C7028" i="2"/>
  <c r="L7028" i="2" s="1"/>
  <c r="D7028" i="2"/>
  <c r="E7028" i="2"/>
  <c r="F7028" i="2"/>
  <c r="G7028" i="2"/>
  <c r="A7029" i="2"/>
  <c r="B7029" i="2"/>
  <c r="H7029" i="2" s="1" a="1"/>
  <c r="H7029" i="2" s="1"/>
  <c r="C7029" i="2"/>
  <c r="D7029" i="2"/>
  <c r="E7029" i="2"/>
  <c r="F7029" i="2"/>
  <c r="G7029" i="2"/>
  <c r="A7030" i="2"/>
  <c r="B7030" i="2"/>
  <c r="C7030" i="2"/>
  <c r="L7030" i="2" s="1"/>
  <c r="D7030" i="2"/>
  <c r="E7030" i="2"/>
  <c r="F7030" i="2"/>
  <c r="G7030" i="2"/>
  <c r="A7031" i="2"/>
  <c r="B7031" i="2"/>
  <c r="J7031" i="2" s="1"/>
  <c r="C7031" i="2"/>
  <c r="L7031" i="2" s="1"/>
  <c r="D7031" i="2"/>
  <c r="E7031" i="2"/>
  <c r="F7031" i="2"/>
  <c r="G7031" i="2"/>
  <c r="A7032" i="2"/>
  <c r="B7032" i="2"/>
  <c r="C7032" i="2"/>
  <c r="L7032" i="2" s="1"/>
  <c r="D7032" i="2"/>
  <c r="E7032" i="2"/>
  <c r="F7032" i="2"/>
  <c r="G7032" i="2"/>
  <c r="A7033" i="2"/>
  <c r="B7033" i="2"/>
  <c r="C7033" i="2"/>
  <c r="D7033" i="2"/>
  <c r="E7033" i="2"/>
  <c r="F7033" i="2"/>
  <c r="G7033" i="2"/>
  <c r="A7034" i="2"/>
  <c r="B7034" i="2"/>
  <c r="C7034" i="2"/>
  <c r="L7034" i="2" s="1"/>
  <c r="D7034" i="2"/>
  <c r="E7034" i="2"/>
  <c r="F7034" i="2"/>
  <c r="G7034" i="2"/>
  <c r="A7035" i="2"/>
  <c r="B7035" i="2"/>
  <c r="C7035" i="2"/>
  <c r="D7035" i="2"/>
  <c r="E7035" i="2"/>
  <c r="F7035" i="2"/>
  <c r="G7035" i="2"/>
  <c r="A7036" i="2"/>
  <c r="B7036" i="2"/>
  <c r="C7036" i="2"/>
  <c r="L7036" i="2" s="1"/>
  <c r="D7036" i="2"/>
  <c r="E7036" i="2"/>
  <c r="F7036" i="2"/>
  <c r="G7036" i="2"/>
  <c r="A7037" i="2"/>
  <c r="B7037" i="2"/>
  <c r="C7037" i="2"/>
  <c r="D7037" i="2"/>
  <c r="E7037" i="2"/>
  <c r="F7037" i="2"/>
  <c r="G7037" i="2"/>
  <c r="A7038" i="2"/>
  <c r="B7038" i="2"/>
  <c r="J7038" i="2" s="1"/>
  <c r="C7038" i="2"/>
  <c r="L7038" i="2" s="1"/>
  <c r="D7038" i="2"/>
  <c r="E7038" i="2"/>
  <c r="F7038" i="2"/>
  <c r="G7038" i="2"/>
  <c r="A7039" i="2"/>
  <c r="B7039" i="2"/>
  <c r="C7039" i="2"/>
  <c r="L7039" i="2" s="1"/>
  <c r="D7039" i="2"/>
  <c r="E7039" i="2"/>
  <c r="F7039" i="2"/>
  <c r="G7039" i="2"/>
  <c r="A7040" i="2"/>
  <c r="B7040" i="2"/>
  <c r="C7040" i="2"/>
  <c r="L7040" i="2" s="1"/>
  <c r="D7040" i="2"/>
  <c r="E7040" i="2"/>
  <c r="F7040" i="2"/>
  <c r="G7040" i="2"/>
  <c r="A7041" i="2"/>
  <c r="B7041" i="2"/>
  <c r="C7041" i="2"/>
  <c r="D7041" i="2"/>
  <c r="E7041" i="2"/>
  <c r="F7041" i="2"/>
  <c r="G7041" i="2"/>
  <c r="A7042" i="2"/>
  <c r="B7042" i="2"/>
  <c r="C7042" i="2"/>
  <c r="L7042" i="2" s="1"/>
  <c r="D7042" i="2"/>
  <c r="E7042" i="2"/>
  <c r="F7042" i="2"/>
  <c r="G7042" i="2"/>
  <c r="A7043" i="2"/>
  <c r="B7043" i="2"/>
  <c r="H7043" i="2" s="1" a="1"/>
  <c r="H7043" i="2" s="1"/>
  <c r="C7043" i="2"/>
  <c r="D7043" i="2"/>
  <c r="E7043" i="2"/>
  <c r="F7043" i="2"/>
  <c r="G7043" i="2"/>
  <c r="A7044" i="2"/>
  <c r="B7044" i="2"/>
  <c r="C7044" i="2"/>
  <c r="L7044" i="2" s="1"/>
  <c r="D7044" i="2"/>
  <c r="E7044" i="2"/>
  <c r="F7044" i="2"/>
  <c r="G7044" i="2"/>
  <c r="G2" i="2"/>
  <c r="F2" i="2"/>
  <c r="E2" i="2"/>
  <c r="D2" i="2"/>
  <c r="C2" i="2"/>
  <c r="B2" i="2"/>
  <c r="A2" i="2"/>
  <c r="W1" i="1" a="1"/>
  <c r="W1" i="1" s="1"/>
  <c r="J5390" i="2" l="1"/>
  <c r="H5390" i="2" a="1"/>
  <c r="H5390" i="2" s="1"/>
  <c r="J5342" i="2"/>
  <c r="H5342" i="2" a="1"/>
  <c r="H5342" i="2" s="1"/>
  <c r="J5334" i="2"/>
  <c r="H5334" i="2" a="1"/>
  <c r="H5334" i="2" s="1"/>
  <c r="J5278" i="2"/>
  <c r="H5278" i="2" a="1"/>
  <c r="H5278" i="2" s="1"/>
  <c r="J5254" i="2"/>
  <c r="H5254" i="2" a="1"/>
  <c r="H5254" i="2" s="1"/>
  <c r="J5158" i="2"/>
  <c r="H5158" i="2" a="1"/>
  <c r="H5158" i="2" s="1"/>
  <c r="J5134" i="2"/>
  <c r="H5134" i="2" a="1"/>
  <c r="H5134" i="2" s="1"/>
  <c r="J5054" i="2"/>
  <c r="H5054" i="2" a="1"/>
  <c r="H5054" i="2" s="1"/>
  <c r="J4982" i="2"/>
  <c r="H4982" i="2" a="1"/>
  <c r="H4982" i="2" s="1"/>
  <c r="J4974" i="2"/>
  <c r="H4974" i="2" a="1"/>
  <c r="H4974" i="2" s="1"/>
  <c r="J4926" i="2"/>
  <c r="H4926" i="2" a="1"/>
  <c r="H4926" i="2" s="1"/>
  <c r="J4846" i="2"/>
  <c r="H4846" i="2" a="1"/>
  <c r="H4846" i="2" s="1"/>
  <c r="J4822" i="2"/>
  <c r="H4822" i="2" a="1"/>
  <c r="H4822" i="2" s="1"/>
  <c r="J4782" i="2"/>
  <c r="H4782" i="2" a="1"/>
  <c r="H4782" i="2" s="1"/>
  <c r="J4742" i="2"/>
  <c r="H4742" i="2" a="1"/>
  <c r="H4742" i="2" s="1"/>
  <c r="J4678" i="2"/>
  <c r="H4678" i="2" a="1"/>
  <c r="H4678" i="2" s="1"/>
  <c r="J4670" i="2"/>
  <c r="H4670" i="2" a="1"/>
  <c r="H4670" i="2" s="1"/>
  <c r="J4606" i="2"/>
  <c r="H4606" i="2" a="1"/>
  <c r="H4606" i="2" s="1"/>
  <c r="J4582" i="2"/>
  <c r="H4582" i="2" a="1"/>
  <c r="H4582" i="2" s="1"/>
  <c r="J4494" i="2"/>
  <c r="H4494" i="2" a="1"/>
  <c r="H4494" i="2" s="1"/>
  <c r="J4454" i="2"/>
  <c r="H4454" i="2" a="1"/>
  <c r="H4454" i="2" s="1"/>
  <c r="J4446" i="2"/>
  <c r="H4446" i="2" a="1"/>
  <c r="H4446" i="2" s="1"/>
  <c r="J4438" i="2"/>
  <c r="H4438" i="2" a="1"/>
  <c r="H4438" i="2" s="1"/>
  <c r="J4270" i="2"/>
  <c r="H4270" i="2" a="1"/>
  <c r="H4270" i="2" s="1"/>
  <c r="J4190" i="2"/>
  <c r="H4190" i="2" a="1"/>
  <c r="H4190" i="2" s="1"/>
  <c r="J4142" i="2"/>
  <c r="H4142" i="2" a="1"/>
  <c r="H4142" i="2" s="1"/>
  <c r="J4094" i="2"/>
  <c r="H4094" i="2" a="1"/>
  <c r="H4094" i="2" s="1"/>
  <c r="J4070" i="2"/>
  <c r="H4070" i="2" a="1"/>
  <c r="H4070" i="2" s="1"/>
  <c r="J4022" i="2"/>
  <c r="H4022" i="2" a="1"/>
  <c r="H4022" i="2" s="1"/>
  <c r="J3990" i="2"/>
  <c r="H3990" i="2" a="1"/>
  <c r="H3990" i="2" s="1"/>
  <c r="J3886" i="2"/>
  <c r="H3886" i="2" a="1"/>
  <c r="H3886" i="2" s="1"/>
  <c r="J3742" i="2"/>
  <c r="H3742" i="2" a="1"/>
  <c r="H3742" i="2" s="1"/>
  <c r="J3670" i="2"/>
  <c r="H3670" i="2" a="1"/>
  <c r="H3670" i="2" s="1"/>
  <c r="J3646" i="2"/>
  <c r="H3646" i="2" a="1"/>
  <c r="H3646" i="2" s="1"/>
  <c r="J3582" i="2"/>
  <c r="H3582" i="2" a="1"/>
  <c r="H3582" i="2" s="1"/>
  <c r="J3574" i="2"/>
  <c r="H3574" i="2" a="1"/>
  <c r="H3574" i="2" s="1"/>
  <c r="J3542" i="2"/>
  <c r="H3542" i="2" a="1"/>
  <c r="H3542" i="2" s="1"/>
  <c r="J3454" i="2"/>
  <c r="H3454" i="2" a="1"/>
  <c r="H3454" i="2" s="1"/>
  <c r="J3438" i="2"/>
  <c r="H3438" i="2" a="1"/>
  <c r="H3438" i="2" s="1"/>
  <c r="J6943" i="2"/>
  <c r="H6943" i="2" a="1"/>
  <c r="H6943" i="2" s="1"/>
  <c r="J6495" i="2"/>
  <c r="H6495" i="2" a="1"/>
  <c r="H6495" i="2" s="1"/>
  <c r="J4839" i="2"/>
  <c r="H4839" i="2" a="1"/>
  <c r="H4839" i="2" s="1"/>
  <c r="J6334" i="2"/>
  <c r="H6334" i="2" a="1"/>
  <c r="H6334" i="2" s="1"/>
  <c r="J6318" i="2"/>
  <c r="H6318" i="2" a="1"/>
  <c r="H6318" i="2" s="1"/>
  <c r="J6182" i="2"/>
  <c r="H6182" i="2" a="1"/>
  <c r="H6182" i="2" s="1"/>
  <c r="J5902" i="2"/>
  <c r="H5902" i="2" a="1"/>
  <c r="H5902" i="2" s="1"/>
  <c r="J5598" i="2"/>
  <c r="H5598" i="2" a="1"/>
  <c r="H5598" i="2" s="1"/>
  <c r="J5534" i="2"/>
  <c r="H5534" i="2" a="1"/>
  <c r="H5534" i="2" s="1"/>
  <c r="J5510" i="2"/>
  <c r="H5510" i="2" a="1"/>
  <c r="H5510" i="2" s="1"/>
  <c r="J5422" i="2"/>
  <c r="H5422" i="2" a="1"/>
  <c r="H5422" i="2" s="1"/>
  <c r="J5350" i="2"/>
  <c r="H5350" i="2" a="1"/>
  <c r="H5350" i="2" s="1"/>
  <c r="J6975" i="2"/>
  <c r="H6975" i="2" a="1"/>
  <c r="H6975" i="2" s="1"/>
  <c r="J6775" i="2"/>
  <c r="H6775" i="2" a="1"/>
  <c r="H6775" i="2" s="1"/>
  <c r="J6095" i="2"/>
  <c r="H6095" i="2" a="1"/>
  <c r="H6095" i="2" s="1"/>
  <c r="H5919" i="2" a="1"/>
  <c r="H5919" i="2" s="1"/>
  <c r="J5919" i="2"/>
  <c r="B13" i="4"/>
  <c r="B12" i="4"/>
  <c r="L7041" i="2"/>
  <c r="L7033" i="2"/>
  <c r="L7025" i="2"/>
  <c r="L7017" i="2"/>
  <c r="L7009" i="2"/>
  <c r="L7001" i="2"/>
  <c r="L6993" i="2"/>
  <c r="L6985" i="2"/>
  <c r="L6977" i="2"/>
  <c r="L6969" i="2"/>
  <c r="L6961" i="2"/>
  <c r="L6953" i="2"/>
  <c r="L6945" i="2"/>
  <c r="L6937" i="2"/>
  <c r="L6929" i="2"/>
  <c r="L6921" i="2"/>
  <c r="L6913" i="2"/>
  <c r="L6905" i="2"/>
  <c r="L6897" i="2"/>
  <c r="L6889" i="2"/>
  <c r="L6881" i="2"/>
  <c r="L6873" i="2"/>
  <c r="L6865" i="2"/>
  <c r="L6857" i="2"/>
  <c r="L6849" i="2"/>
  <c r="L6841" i="2"/>
  <c r="L6833" i="2"/>
  <c r="L6825" i="2"/>
  <c r="L6817" i="2"/>
  <c r="L6809" i="2"/>
  <c r="L6801" i="2"/>
  <c r="L6793" i="2"/>
  <c r="L6785" i="2"/>
  <c r="L6777" i="2"/>
  <c r="L6769" i="2"/>
  <c r="L6761" i="2"/>
  <c r="L6753" i="2"/>
  <c r="L6745" i="2"/>
  <c r="L6737" i="2"/>
  <c r="L6729" i="2"/>
  <c r="L6721" i="2"/>
  <c r="L6713" i="2"/>
  <c r="L6705" i="2"/>
  <c r="L6697" i="2"/>
  <c r="L6689" i="2"/>
  <c r="L6681" i="2"/>
  <c r="L6673" i="2"/>
  <c r="L6665" i="2"/>
  <c r="L6657" i="2"/>
  <c r="L6649" i="2"/>
  <c r="L6641" i="2"/>
  <c r="L6633" i="2"/>
  <c r="L6625" i="2"/>
  <c r="L6617" i="2"/>
  <c r="L6609" i="2"/>
  <c r="L6601" i="2"/>
  <c r="L6593" i="2"/>
  <c r="L6585" i="2"/>
  <c r="L6577" i="2"/>
  <c r="L6569" i="2"/>
  <c r="L6561" i="2"/>
  <c r="L6553" i="2"/>
  <c r="L6545" i="2"/>
  <c r="L6537" i="2"/>
  <c r="L6529" i="2"/>
  <c r="L6521" i="2"/>
  <c r="L6513" i="2"/>
  <c r="L6505" i="2"/>
  <c r="L6497" i="2"/>
  <c r="L6489" i="2"/>
  <c r="L6481" i="2"/>
  <c r="L6473" i="2"/>
  <c r="J5942" i="2"/>
  <c r="H5942" i="2" a="1"/>
  <c r="H5942" i="2" s="1"/>
  <c r="J5502" i="2"/>
  <c r="H5502" i="2" a="1"/>
  <c r="H5502" i="2" s="1"/>
  <c r="J3717" i="2"/>
  <c r="H3717" i="2" a="1"/>
  <c r="H3717" i="2" s="1"/>
  <c r="H6222" i="2" a="1"/>
  <c r="H6222" i="2" s="1"/>
  <c r="J6222" i="2"/>
  <c r="J5830" i="2"/>
  <c r="H5830" i="2" a="1"/>
  <c r="H5830" i="2" s="1"/>
  <c r="J5750" i="2"/>
  <c r="H5750" i="2" a="1"/>
  <c r="H5750" i="2" s="1"/>
  <c r="L2" i="2"/>
  <c r="C2" i="3"/>
  <c r="C5" i="3" s="1"/>
  <c r="B2" i="3"/>
  <c r="B3" i="3"/>
  <c r="C3" i="3"/>
  <c r="B4" i="3"/>
  <c r="C4" i="3"/>
  <c r="L7043" i="2"/>
  <c r="J7042" i="2"/>
  <c r="H7042" i="2" a="1"/>
  <c r="H7042" i="2" s="1"/>
  <c r="L7035" i="2"/>
  <c r="L7027" i="2"/>
  <c r="L7019" i="2"/>
  <c r="L7011" i="2"/>
  <c r="L7003" i="2"/>
  <c r="L6995" i="2"/>
  <c r="L6987" i="2"/>
  <c r="L6979" i="2"/>
  <c r="L6971" i="2"/>
  <c r="L6963" i="2"/>
  <c r="L6955" i="2"/>
  <c r="L6947" i="2"/>
  <c r="L6939" i="2"/>
  <c r="L6931" i="2"/>
  <c r="L6923" i="2"/>
  <c r="L6915" i="2"/>
  <c r="L6907" i="2"/>
  <c r="L6899" i="2"/>
  <c r="L6891" i="2"/>
  <c r="L6883" i="2"/>
  <c r="C11" i="3"/>
  <c r="B9" i="3"/>
  <c r="B10" i="3"/>
  <c r="E9" i="3"/>
  <c r="B11" i="3"/>
  <c r="D11" i="3" s="1"/>
  <c r="E10" i="3"/>
  <c r="E11" i="3"/>
  <c r="C9" i="3"/>
  <c r="C10" i="3"/>
  <c r="D10" i="3" s="1"/>
  <c r="J6803" i="2"/>
  <c r="H6803" i="2" a="1"/>
  <c r="H6803" i="2" s="1"/>
  <c r="J6643" i="2"/>
  <c r="H6643" i="2" a="1"/>
  <c r="H6643" i="2" s="1"/>
  <c r="J6595" i="2"/>
  <c r="H6595" i="2" a="1"/>
  <c r="H6595" i="2" s="1"/>
  <c r="J6459" i="2"/>
  <c r="H6459" i="2" a="1"/>
  <c r="H6459" i="2" s="1"/>
  <c r="J6235" i="2"/>
  <c r="H6235" i="2" a="1"/>
  <c r="H6235" i="2" s="1"/>
  <c r="J5875" i="2"/>
  <c r="H5875" i="2" a="1"/>
  <c r="H5875" i="2" s="1"/>
  <c r="L5820" i="2"/>
  <c r="L5812" i="2"/>
  <c r="L5804" i="2"/>
  <c r="L5796" i="2"/>
  <c r="L5788" i="2"/>
  <c r="L5780" i="2"/>
  <c r="L5772" i="2"/>
  <c r="L5764" i="2"/>
  <c r="L5756" i="2"/>
  <c r="L5748" i="2"/>
  <c r="L5740" i="2"/>
  <c r="L5732" i="2"/>
  <c r="L5724" i="2"/>
  <c r="L5716" i="2"/>
  <c r="L5708" i="2"/>
  <c r="L5700" i="2"/>
  <c r="L5692" i="2"/>
  <c r="L5684" i="2"/>
  <c r="J5683" i="2"/>
  <c r="H5683" i="2" a="1"/>
  <c r="H5683" i="2" s="1"/>
  <c r="L5676" i="2"/>
  <c r="L5668" i="2"/>
  <c r="L5660" i="2"/>
  <c r="L5652" i="2"/>
  <c r="L5644" i="2"/>
  <c r="L5636" i="2"/>
  <c r="L5628" i="2"/>
  <c r="L5620" i="2"/>
  <c r="L5612" i="2"/>
  <c r="L5604" i="2"/>
  <c r="L5596" i="2"/>
  <c r="L5588" i="2"/>
  <c r="L5580" i="2"/>
  <c r="L5572" i="2"/>
  <c r="L5564" i="2"/>
  <c r="L5556" i="2"/>
  <c r="L5548" i="2"/>
  <c r="L5540" i="2"/>
  <c r="L5532" i="2"/>
  <c r="L5524" i="2"/>
  <c r="L5516" i="2"/>
  <c r="L5508" i="2"/>
  <c r="L5500" i="2"/>
  <c r="L5492" i="2"/>
  <c r="L5484" i="2"/>
  <c r="L5476" i="2"/>
  <c r="L5468" i="2"/>
  <c r="L5460" i="2"/>
  <c r="L5452" i="2"/>
  <c r="L5444" i="2"/>
  <c r="L5436" i="2"/>
  <c r="L5428" i="2"/>
  <c r="L5420" i="2"/>
  <c r="L5412" i="2"/>
  <c r="L5404" i="2"/>
  <c r="L5396" i="2"/>
  <c r="L5388" i="2"/>
  <c r="L5380" i="2"/>
  <c r="L5372" i="2"/>
  <c r="L5364" i="2"/>
  <c r="L5356" i="2"/>
  <c r="L5348" i="2"/>
  <c r="L5340" i="2"/>
  <c r="L5332" i="2"/>
  <c r="L5324" i="2"/>
  <c r="L5316" i="2"/>
  <c r="L5308" i="2"/>
  <c r="L5300" i="2"/>
  <c r="L5292" i="2"/>
  <c r="L5284" i="2"/>
  <c r="L5276" i="2"/>
  <c r="J5275" i="2"/>
  <c r="H5275" i="2" a="1"/>
  <c r="H5275" i="2" s="1"/>
  <c r="L5268" i="2"/>
  <c r="L5260" i="2"/>
  <c r="L5252" i="2"/>
  <c r="L5244" i="2"/>
  <c r="L5236" i="2"/>
  <c r="L5228" i="2"/>
  <c r="L5220" i="2"/>
  <c r="L5212" i="2"/>
  <c r="L5204" i="2"/>
  <c r="L5196" i="2"/>
  <c r="L5188" i="2"/>
  <c r="L5180" i="2"/>
  <c r="L5172" i="2"/>
  <c r="L5164" i="2"/>
  <c r="L5156" i="2"/>
  <c r="L5148" i="2"/>
  <c r="L5140" i="2"/>
  <c r="L5132" i="2"/>
  <c r="L5124" i="2"/>
  <c r="L5116" i="2"/>
  <c r="J5115" i="2"/>
  <c r="H5115" i="2" a="1"/>
  <c r="H5115" i="2" s="1"/>
  <c r="L5108" i="2"/>
  <c r="L5100" i="2"/>
  <c r="L5092" i="2"/>
  <c r="L5084" i="2"/>
  <c r="L5076" i="2"/>
  <c r="L5068" i="2"/>
  <c r="L5060" i="2"/>
  <c r="L5052" i="2"/>
  <c r="L5044" i="2"/>
  <c r="L5036" i="2"/>
  <c r="J6102" i="2"/>
  <c r="H6102" i="2" a="1"/>
  <c r="H6102" i="2" s="1"/>
  <c r="J5678" i="2"/>
  <c r="H5678" i="2" a="1"/>
  <c r="H5678" i="2" s="1"/>
  <c r="C24" i="3"/>
  <c r="B23" i="3"/>
  <c r="D23" i="3" s="1"/>
  <c r="B24" i="3"/>
  <c r="D24" i="3" s="1"/>
  <c r="B25" i="3"/>
  <c r="C22" i="3"/>
  <c r="D22" i="3" s="1"/>
  <c r="C23" i="3"/>
  <c r="C25" i="3"/>
  <c r="D25" i="3" s="1"/>
  <c r="B22" i="3"/>
  <c r="L7037" i="2"/>
  <c r="L7029" i="2"/>
  <c r="L7021" i="2"/>
  <c r="L7013" i="2"/>
  <c r="L7005" i="2"/>
  <c r="L6997" i="2"/>
  <c r="L6989" i="2"/>
  <c r="L6981" i="2"/>
  <c r="L6973" i="2"/>
  <c r="L6965" i="2"/>
  <c r="L6957" i="2"/>
  <c r="L6949" i="2"/>
  <c r="L6941" i="2"/>
  <c r="J6940" i="2"/>
  <c r="H6940" i="2" a="1"/>
  <c r="H6940" i="2" s="1"/>
  <c r="L6933" i="2"/>
  <c r="L6925" i="2"/>
  <c r="L6917" i="2"/>
  <c r="L6909" i="2"/>
  <c r="L6901" i="2"/>
  <c r="L6893" i="2"/>
  <c r="L6885" i="2"/>
  <c r="L6877" i="2"/>
  <c r="L6869" i="2"/>
  <c r="L6861" i="2"/>
  <c r="L6853" i="2"/>
  <c r="L6845" i="2"/>
  <c r="L6837" i="2"/>
  <c r="L6829" i="2"/>
  <c r="L6821" i="2"/>
  <c r="L6813" i="2"/>
  <c r="L6805" i="2"/>
  <c r="L6797" i="2"/>
  <c r="L6789" i="2"/>
  <c r="L6781" i="2"/>
  <c r="L6773" i="2"/>
  <c r="L6765" i="2"/>
  <c r="L6757" i="2"/>
  <c r="L6749" i="2"/>
  <c r="L6741" i="2"/>
  <c r="L6733" i="2"/>
  <c r="L6725" i="2"/>
  <c r="L6717" i="2"/>
  <c r="L6709" i="2"/>
  <c r="L6701" i="2"/>
  <c r="L6693" i="2"/>
  <c r="L6685" i="2"/>
  <c r="L6677" i="2"/>
  <c r="L6669" i="2"/>
  <c r="L6661" i="2"/>
  <c r="L6653" i="2"/>
  <c r="L6645" i="2"/>
  <c r="L6637" i="2"/>
  <c r="L6629" i="2"/>
  <c r="L6621" i="2"/>
  <c r="L6613" i="2"/>
  <c r="L6605" i="2"/>
  <c r="L6597" i="2"/>
  <c r="L6589" i="2"/>
  <c r="L6581" i="2"/>
  <c r="L6573" i="2"/>
  <c r="L6565" i="2"/>
  <c r="L6557" i="2"/>
  <c r="L6549" i="2"/>
  <c r="L6541" i="2"/>
  <c r="L6533" i="2"/>
  <c r="L6525" i="2"/>
  <c r="L6517" i="2"/>
  <c r="L6509" i="2"/>
  <c r="L6501" i="2"/>
  <c r="L6493" i="2"/>
  <c r="L6485" i="2"/>
  <c r="L6477" i="2"/>
  <c r="L6469" i="2"/>
  <c r="L6461" i="2"/>
  <c r="L6453" i="2"/>
  <c r="L6445" i="2"/>
  <c r="L6437" i="2"/>
  <c r="L6429" i="2"/>
  <c r="L6421" i="2"/>
  <c r="L6413" i="2"/>
  <c r="L6405" i="2"/>
  <c r="L6397" i="2"/>
  <c r="L6389" i="2"/>
  <c r="L6381" i="2"/>
  <c r="L6373" i="2"/>
  <c r="L6365" i="2"/>
  <c r="L6357" i="2"/>
  <c r="L6349" i="2"/>
  <c r="L6341" i="2"/>
  <c r="L6333" i="2"/>
  <c r="L6325" i="2"/>
  <c r="L6317" i="2"/>
  <c r="L6309" i="2"/>
  <c r="L6301" i="2"/>
  <c r="L6293" i="2"/>
  <c r="L6285" i="2"/>
  <c r="L6277" i="2"/>
  <c r="L6269" i="2"/>
  <c r="L6261" i="2"/>
  <c r="L6253" i="2"/>
  <c r="L6245" i="2"/>
  <c r="L6237" i="2"/>
  <c r="L6229" i="2"/>
  <c r="L6221" i="2"/>
  <c r="L6213" i="2"/>
  <c r="L6205" i="2"/>
  <c r="L6197" i="2"/>
  <c r="L6189" i="2"/>
  <c r="L6181" i="2"/>
  <c r="L6173" i="2"/>
  <c r="L6165" i="2"/>
  <c r="L6157" i="2"/>
  <c r="L6149" i="2"/>
  <c r="L6141" i="2"/>
  <c r="L6133" i="2"/>
  <c r="L6125" i="2"/>
  <c r="L6117" i="2"/>
  <c r="L6109" i="2"/>
  <c r="L6101" i="2"/>
  <c r="L6093" i="2"/>
  <c r="L6085" i="2"/>
  <c r="L6077" i="2"/>
  <c r="L6069" i="2"/>
  <c r="L6061" i="2"/>
  <c r="L6053" i="2"/>
  <c r="L6045" i="2"/>
  <c r="L6037" i="2"/>
  <c r="L6029" i="2"/>
  <c r="L6021" i="2"/>
  <c r="L6013" i="2"/>
  <c r="L6005" i="2"/>
  <c r="L5997" i="2"/>
  <c r="L5989" i="2"/>
  <c r="L5981" i="2"/>
  <c r="L5973" i="2"/>
  <c r="L5965" i="2"/>
  <c r="L5957" i="2"/>
  <c r="L5949" i="2"/>
  <c r="L5941" i="2"/>
  <c r="L5933" i="2"/>
  <c r="L5925" i="2"/>
  <c r="L5917" i="2"/>
  <c r="L5909" i="2"/>
  <c r="L5901" i="2"/>
  <c r="L5893" i="2"/>
  <c r="L5885" i="2"/>
  <c r="L5877" i="2"/>
  <c r="L5869" i="2"/>
  <c r="L5861" i="2"/>
  <c r="L5853" i="2"/>
  <c r="L5845" i="2"/>
  <c r="L5837" i="2"/>
  <c r="L5829" i="2"/>
  <c r="L5821" i="2"/>
  <c r="L5813" i="2"/>
  <c r="L5805" i="2"/>
  <c r="L5797" i="2"/>
  <c r="L5789" i="2"/>
  <c r="L5781" i="2"/>
  <c r="L5773" i="2"/>
  <c r="L5765" i="2"/>
  <c r="L5757" i="2"/>
  <c r="L5749" i="2"/>
  <c r="L5741" i="2"/>
  <c r="L5733" i="2"/>
  <c r="L5725" i="2"/>
  <c r="L5717" i="2"/>
  <c r="L5709" i="2"/>
  <c r="L5701" i="2"/>
  <c r="L5693" i="2"/>
  <c r="L5685" i="2"/>
  <c r="L5677" i="2"/>
  <c r="L5669" i="2"/>
  <c r="L5661" i="2"/>
  <c r="L5653" i="2"/>
  <c r="L5645" i="2"/>
  <c r="L5637" i="2"/>
  <c r="L5629" i="2"/>
  <c r="L5621" i="2"/>
  <c r="L5613" i="2"/>
  <c r="L5605" i="2"/>
  <c r="L5597" i="2"/>
  <c r="L5589" i="2"/>
  <c r="L5581" i="2"/>
  <c r="L5573" i="2"/>
  <c r="L5565" i="2"/>
  <c r="L5557" i="2"/>
  <c r="L5549" i="2"/>
  <c r="L5541" i="2"/>
  <c r="L5533" i="2"/>
  <c r="L5525" i="2"/>
  <c r="L5517" i="2"/>
  <c r="L5509" i="2"/>
  <c r="L5501" i="2"/>
  <c r="L5493" i="2"/>
  <c r="L5485" i="2"/>
  <c r="L5477" i="2"/>
  <c r="L5469" i="2"/>
  <c r="L5461" i="2"/>
  <c r="L5453" i="2"/>
  <c r="L5445" i="2"/>
  <c r="L5437" i="2"/>
  <c r="L5429" i="2"/>
  <c r="L5421" i="2"/>
  <c r="L5413" i="2"/>
  <c r="L5405" i="2"/>
  <c r="L5397" i="2"/>
  <c r="L5389" i="2"/>
  <c r="L5381" i="2"/>
  <c r="L5373" i="2"/>
  <c r="L5365" i="2"/>
  <c r="L5357" i="2"/>
  <c r="L5349" i="2"/>
  <c r="L5341" i="2"/>
  <c r="L5333" i="2"/>
  <c r="L5325" i="2"/>
  <c r="L5317" i="2"/>
  <c r="L5309" i="2"/>
  <c r="L5301" i="2"/>
  <c r="L5293" i="2"/>
  <c r="L5285" i="2"/>
  <c r="L5277" i="2"/>
  <c r="L5269" i="2"/>
  <c r="L5261" i="2"/>
  <c r="L5253" i="2"/>
  <c r="L5245" i="2"/>
  <c r="L5237" i="2"/>
  <c r="L5229" i="2"/>
  <c r="L5221" i="2"/>
  <c r="L5213" i="2"/>
  <c r="L5205" i="2"/>
  <c r="L5197" i="2"/>
  <c r="L5189" i="2"/>
  <c r="L5181" i="2"/>
  <c r="L5173" i="2"/>
  <c r="L5165" i="2"/>
  <c r="L5157" i="2"/>
  <c r="L5149" i="2"/>
  <c r="L5141" i="2"/>
  <c r="L5133" i="2"/>
  <c r="L5125" i="2"/>
  <c r="L5117" i="2"/>
  <c r="L5109" i="2"/>
  <c r="L5101" i="2"/>
  <c r="L5093" i="2"/>
  <c r="L5085" i="2"/>
  <c r="L5077" i="2"/>
  <c r="L5069" i="2"/>
  <c r="L5061" i="2"/>
  <c r="L5053" i="2"/>
  <c r="L5045" i="2"/>
  <c r="L5037" i="2"/>
  <c r="L5029" i="2"/>
  <c r="L5021" i="2"/>
  <c r="L5013" i="2"/>
  <c r="L5005" i="2"/>
  <c r="L4997" i="2"/>
  <c r="L4989" i="2"/>
  <c r="L4981" i="2"/>
  <c r="L4973" i="2"/>
  <c r="L4965" i="2"/>
  <c r="J3799" i="2"/>
  <c r="H3799" i="2" a="1"/>
  <c r="H3799" i="2" s="1"/>
  <c r="J2967" i="2"/>
  <c r="H2967" i="2" a="1"/>
  <c r="H2967" i="2" s="1"/>
  <c r="J2887" i="2"/>
  <c r="H2887" i="2" a="1"/>
  <c r="H2887" i="2" s="1"/>
  <c r="J2767" i="2"/>
  <c r="H2767" i="2" a="1"/>
  <c r="H2767" i="2" s="1"/>
  <c r="L6465" i="2"/>
  <c r="L6457" i="2"/>
  <c r="L6449" i="2"/>
  <c r="L6441" i="2"/>
  <c r="L6433" i="2"/>
  <c r="L6425" i="2"/>
  <c r="L6417" i="2"/>
  <c r="L6409" i="2"/>
  <c r="L6401" i="2"/>
  <c r="L6393" i="2"/>
  <c r="L6385" i="2"/>
  <c r="L6377" i="2"/>
  <c r="L6369" i="2"/>
  <c r="L6361" i="2"/>
  <c r="L6353" i="2"/>
  <c r="L6345" i="2"/>
  <c r="L6337" i="2"/>
  <c r="L6329" i="2"/>
  <c r="L6321" i="2"/>
  <c r="L6313" i="2"/>
  <c r="L6305" i="2"/>
  <c r="L6297" i="2"/>
  <c r="L6289" i="2"/>
  <c r="L6281" i="2"/>
  <c r="L6273" i="2"/>
  <c r="L6265" i="2"/>
  <c r="L6257" i="2"/>
  <c r="L6249" i="2"/>
  <c r="L6241" i="2"/>
  <c r="L6233" i="2"/>
  <c r="L6225" i="2"/>
  <c r="L6217" i="2"/>
  <c r="L6209" i="2"/>
  <c r="L6201" i="2"/>
  <c r="L6193" i="2"/>
  <c r="L6185" i="2"/>
  <c r="L6177" i="2"/>
  <c r="L6169" i="2"/>
  <c r="L6161" i="2"/>
  <c r="L6153" i="2"/>
  <c r="L6145" i="2"/>
  <c r="L6137" i="2"/>
  <c r="L6129" i="2"/>
  <c r="L6121" i="2"/>
  <c r="L6113" i="2"/>
  <c r="L6105" i="2"/>
  <c r="L6097" i="2"/>
  <c r="L6089" i="2"/>
  <c r="L6081" i="2"/>
  <c r="L6073" i="2"/>
  <c r="L6065" i="2"/>
  <c r="L6057" i="2"/>
  <c r="L6049" i="2"/>
  <c r="L6041" i="2"/>
  <c r="L6033" i="2"/>
  <c r="L6025" i="2"/>
  <c r="L6017" i="2"/>
  <c r="L6009" i="2"/>
  <c r="L6001" i="2"/>
  <c r="L5993" i="2"/>
  <c r="L5985" i="2"/>
  <c r="L5977" i="2"/>
  <c r="L5969" i="2"/>
  <c r="L5961" i="2"/>
  <c r="L5953" i="2"/>
  <c r="L5945" i="2"/>
  <c r="L5937" i="2"/>
  <c r="L5929" i="2"/>
  <c r="L5921" i="2"/>
  <c r="L5913" i="2"/>
  <c r="L5905" i="2"/>
  <c r="L5897" i="2"/>
  <c r="L5889" i="2"/>
  <c r="L5881" i="2"/>
  <c r="L5873" i="2"/>
  <c r="L5865" i="2"/>
  <c r="L5857" i="2"/>
  <c r="L5849" i="2"/>
  <c r="L5841" i="2"/>
  <c r="L5833" i="2"/>
  <c r="L5825" i="2"/>
  <c r="L5817" i="2"/>
  <c r="L5809" i="2"/>
  <c r="L5801" i="2"/>
  <c r="L5793" i="2"/>
  <c r="L5785" i="2"/>
  <c r="L5777" i="2"/>
  <c r="L5769" i="2"/>
  <c r="L5761" i="2"/>
  <c r="L5753" i="2"/>
  <c r="L5745" i="2"/>
  <c r="L5737" i="2"/>
  <c r="L5729" i="2"/>
  <c r="L5721" i="2"/>
  <c r="L5713" i="2"/>
  <c r="L5705" i="2"/>
  <c r="L5697" i="2"/>
  <c r="L5689" i="2"/>
  <c r="L5681" i="2"/>
  <c r="L5673" i="2"/>
  <c r="L5665" i="2"/>
  <c r="L5657" i="2"/>
  <c r="L5649" i="2"/>
  <c r="L5641" i="2"/>
  <c r="L5633" i="2"/>
  <c r="L5625" i="2"/>
  <c r="L5617" i="2"/>
  <c r="L5609" i="2"/>
  <c r="L5601" i="2"/>
  <c r="L5593" i="2"/>
  <c r="L5585" i="2"/>
  <c r="L5577" i="2"/>
  <c r="L5569" i="2"/>
  <c r="L5561" i="2"/>
  <c r="L5553" i="2"/>
  <c r="L5545" i="2"/>
  <c r="L5537" i="2"/>
  <c r="L5529" i="2"/>
  <c r="L5521" i="2"/>
  <c r="L5513" i="2"/>
  <c r="L5505" i="2"/>
  <c r="L5497" i="2"/>
  <c r="L5489" i="2"/>
  <c r="L5481" i="2"/>
  <c r="L5473" i="2"/>
  <c r="L5465" i="2"/>
  <c r="L5457" i="2"/>
  <c r="L5449" i="2"/>
  <c r="L5441" i="2"/>
  <c r="L5433" i="2"/>
  <c r="L5425" i="2"/>
  <c r="L5417" i="2"/>
  <c r="L5409" i="2"/>
  <c r="L5401" i="2"/>
  <c r="L5393" i="2"/>
  <c r="L5385" i="2"/>
  <c r="L5377" i="2"/>
  <c r="L5369" i="2"/>
  <c r="L5361" i="2"/>
  <c r="L5353" i="2"/>
  <c r="L5345" i="2"/>
  <c r="L5337" i="2"/>
  <c r="L5329" i="2"/>
  <c r="L5321" i="2"/>
  <c r="L5313" i="2"/>
  <c r="L5305" i="2"/>
  <c r="L5297" i="2"/>
  <c r="L5289" i="2"/>
  <c r="L5281" i="2"/>
  <c r="L5273" i="2"/>
  <c r="L5265" i="2"/>
  <c r="L5257" i="2"/>
  <c r="L5249" i="2"/>
  <c r="L5241" i="2"/>
  <c r="L5233" i="2"/>
  <c r="L5225" i="2"/>
  <c r="L5217" i="2"/>
  <c r="L5209" i="2"/>
  <c r="L5201" i="2"/>
  <c r="L5193" i="2"/>
  <c r="L5185" i="2"/>
  <c r="L5177" i="2"/>
  <c r="L5169" i="2"/>
  <c r="L5161" i="2"/>
  <c r="L5153" i="2"/>
  <c r="L5145" i="2"/>
  <c r="L5137" i="2"/>
  <c r="L5129" i="2"/>
  <c r="L5121" i="2"/>
  <c r="L5113" i="2"/>
  <c r="L5105" i="2"/>
  <c r="L5097" i="2"/>
  <c r="L5089" i="2"/>
  <c r="L5081" i="2"/>
  <c r="L5073" i="2"/>
  <c r="L5065" i="2"/>
  <c r="L5057" i="2"/>
  <c r="L5049" i="2"/>
  <c r="L5041" i="2"/>
  <c r="L5033" i="2"/>
  <c r="L5025" i="2"/>
  <c r="L5017" i="2"/>
  <c r="L5009" i="2"/>
  <c r="L5001" i="2"/>
  <c r="L4993" i="2"/>
  <c r="L4985" i="2"/>
  <c r="L4977" i="2"/>
  <c r="L4969" i="2"/>
  <c r="L4961" i="2"/>
  <c r="L4953" i="2"/>
  <c r="L4945" i="2"/>
  <c r="L4937" i="2"/>
  <c r="L4929" i="2"/>
  <c r="L4921" i="2"/>
  <c r="L4913" i="2"/>
  <c r="L4905" i="2"/>
  <c r="L4897" i="2"/>
  <c r="L4889" i="2"/>
  <c r="L4881" i="2"/>
  <c r="L4873" i="2"/>
  <c r="L4865" i="2"/>
  <c r="L4857" i="2"/>
  <c r="L4849" i="2"/>
  <c r="L4841" i="2"/>
  <c r="L4833" i="2"/>
  <c r="L4825" i="2"/>
  <c r="L4817" i="2"/>
  <c r="L4809" i="2"/>
  <c r="L4801" i="2"/>
  <c r="L4793" i="2"/>
  <c r="L4785" i="2"/>
  <c r="L4777" i="2"/>
  <c r="L4769" i="2"/>
  <c r="L4761" i="2"/>
  <c r="L4753" i="2"/>
  <c r="L4745" i="2"/>
  <c r="L4737" i="2"/>
  <c r="L4729" i="2"/>
  <c r="L4721" i="2"/>
  <c r="L4713" i="2"/>
  <c r="L4705" i="2"/>
  <c r="L4697" i="2"/>
  <c r="L4689" i="2"/>
  <c r="L4681" i="2"/>
  <c r="L4673" i="2"/>
  <c r="L4665" i="2"/>
  <c r="L4657" i="2"/>
  <c r="L4649" i="2"/>
  <c r="L4641" i="2"/>
  <c r="L4633" i="2"/>
  <c r="L4625" i="2"/>
  <c r="L4617" i="2"/>
  <c r="L4609" i="2"/>
  <c r="L4601" i="2"/>
  <c r="L4593" i="2"/>
  <c r="L4585" i="2"/>
  <c r="L4577" i="2"/>
  <c r="L4569" i="2"/>
  <c r="L4561" i="2"/>
  <c r="L4553" i="2"/>
  <c r="L4545" i="2"/>
  <c r="L4537" i="2"/>
  <c r="L4529" i="2"/>
  <c r="L4521" i="2"/>
  <c r="L4513" i="2"/>
  <c r="L4505" i="2"/>
  <c r="L4497" i="2"/>
  <c r="L4489" i="2"/>
  <c r="L4481" i="2"/>
  <c r="L4473" i="2"/>
  <c r="L4465" i="2"/>
  <c r="L4457" i="2"/>
  <c r="L4449" i="2"/>
  <c r="L4441" i="2"/>
  <c r="L4433" i="2"/>
  <c r="L4425" i="2"/>
  <c r="L4417" i="2"/>
  <c r="L4409" i="2"/>
  <c r="L4401" i="2"/>
  <c r="L4393" i="2"/>
  <c r="L4385" i="2"/>
  <c r="L4377" i="2"/>
  <c r="L4369" i="2"/>
  <c r="L4361" i="2"/>
  <c r="L4353" i="2"/>
  <c r="L4345" i="2"/>
  <c r="L4337" i="2"/>
  <c r="L4329" i="2"/>
  <c r="L4321" i="2"/>
  <c r="L4313" i="2"/>
  <c r="L4305" i="2"/>
  <c r="L4297" i="2"/>
  <c r="L4289" i="2"/>
  <c r="L4281" i="2"/>
  <c r="L4273" i="2"/>
  <c r="L4265" i="2"/>
  <c r="L4257" i="2"/>
  <c r="L4249" i="2"/>
  <c r="L4241" i="2"/>
  <c r="L4233" i="2"/>
  <c r="L4225" i="2"/>
  <c r="L4217" i="2"/>
  <c r="L4209" i="2"/>
  <c r="L4201" i="2"/>
  <c r="L4193" i="2"/>
  <c r="L4185" i="2"/>
  <c r="L4177" i="2"/>
  <c r="L4169" i="2"/>
  <c r="L4161" i="2"/>
  <c r="L4153" i="2"/>
  <c r="L4145" i="2"/>
  <c r="L4137" i="2"/>
  <c r="L4129" i="2"/>
  <c r="L4121" i="2"/>
  <c r="L4113" i="2"/>
  <c r="L4105" i="2"/>
  <c r="L4097" i="2"/>
  <c r="L4089" i="2"/>
  <c r="L4081" i="2"/>
  <c r="L4073" i="2"/>
  <c r="L4065" i="2"/>
  <c r="L4057" i="2"/>
  <c r="L4049" i="2"/>
  <c r="L4041" i="2"/>
  <c r="L4033" i="2"/>
  <c r="L4025" i="2"/>
  <c r="L4017" i="2"/>
  <c r="L4009" i="2"/>
  <c r="L4001" i="2"/>
  <c r="L3993" i="2"/>
  <c r="L3985" i="2"/>
  <c r="L3977" i="2"/>
  <c r="L3969" i="2"/>
  <c r="L3961" i="2"/>
  <c r="L3953" i="2"/>
  <c r="L3945" i="2"/>
  <c r="L3937" i="2"/>
  <c r="L3929" i="2"/>
  <c r="L3921" i="2"/>
  <c r="L3913" i="2"/>
  <c r="L3905" i="2"/>
  <c r="L3897" i="2"/>
  <c r="L3889" i="2"/>
  <c r="L3881" i="2"/>
  <c r="L3873" i="2"/>
  <c r="L3865" i="2"/>
  <c r="L3857" i="2"/>
  <c r="L3849" i="2"/>
  <c r="L3841" i="2"/>
  <c r="L3833" i="2"/>
  <c r="L3825" i="2"/>
  <c r="L3817" i="2"/>
  <c r="L3809" i="2"/>
  <c r="L3801" i="2"/>
  <c r="L3793" i="2"/>
  <c r="L3785" i="2"/>
  <c r="L3777" i="2"/>
  <c r="L3769" i="2"/>
  <c r="L3761" i="2"/>
  <c r="L3753" i="2"/>
  <c r="L3745" i="2"/>
  <c r="L6875" i="2"/>
  <c r="L6867" i="2"/>
  <c r="L6859" i="2"/>
  <c r="L6851" i="2"/>
  <c r="L6843" i="2"/>
  <c r="L6835" i="2"/>
  <c r="L6827" i="2"/>
  <c r="L6819" i="2"/>
  <c r="L6811" i="2"/>
  <c r="L6803" i="2"/>
  <c r="L6795" i="2"/>
  <c r="L6787" i="2"/>
  <c r="L6779" i="2"/>
  <c r="L6771" i="2"/>
  <c r="L6763" i="2"/>
  <c r="L6755" i="2"/>
  <c r="L6747" i="2"/>
  <c r="L6739" i="2"/>
  <c r="L6731" i="2"/>
  <c r="L6723" i="2"/>
  <c r="L6715" i="2"/>
  <c r="L6707" i="2"/>
  <c r="L6699" i="2"/>
  <c r="L6691" i="2"/>
  <c r="L6683" i="2"/>
  <c r="L6675" i="2"/>
  <c r="L6667" i="2"/>
  <c r="L6659" i="2"/>
  <c r="L6651" i="2"/>
  <c r="L6643" i="2"/>
  <c r="L6635" i="2"/>
  <c r="L6627" i="2"/>
  <c r="L6619" i="2"/>
  <c r="L6611" i="2"/>
  <c r="L6603" i="2"/>
  <c r="L6595" i="2"/>
  <c r="L6587" i="2"/>
  <c r="L6579" i="2"/>
  <c r="L6571" i="2"/>
  <c r="L6563" i="2"/>
  <c r="L6555" i="2"/>
  <c r="L6547" i="2"/>
  <c r="L6539" i="2"/>
  <c r="L6531" i="2"/>
  <c r="L6523" i="2"/>
  <c r="L6515" i="2"/>
  <c r="L6507" i="2"/>
  <c r="L6499" i="2"/>
  <c r="L6491" i="2"/>
  <c r="L6483" i="2"/>
  <c r="L6475" i="2"/>
  <c r="L6467" i="2"/>
  <c r="L6459" i="2"/>
  <c r="L6451" i="2"/>
  <c r="L6443" i="2"/>
  <c r="L6435" i="2"/>
  <c r="L6427" i="2"/>
  <c r="L6419" i="2"/>
  <c r="L6411" i="2"/>
  <c r="L6403" i="2"/>
  <c r="L6395" i="2"/>
  <c r="L6387" i="2"/>
  <c r="L6379" i="2"/>
  <c r="L6371" i="2"/>
  <c r="L6363" i="2"/>
  <c r="L6355" i="2"/>
  <c r="L6347" i="2"/>
  <c r="L6339" i="2"/>
  <c r="L6331" i="2"/>
  <c r="L6323" i="2"/>
  <c r="L6315" i="2"/>
  <c r="L6307" i="2"/>
  <c r="L6299" i="2"/>
  <c r="L6291" i="2"/>
  <c r="L6283" i="2"/>
  <c r="L6275" i="2"/>
  <c r="L6267" i="2"/>
  <c r="L6259" i="2"/>
  <c r="L6251" i="2"/>
  <c r="L6243" i="2"/>
  <c r="L6235" i="2"/>
  <c r="L6227" i="2"/>
  <c r="L6219" i="2"/>
  <c r="L6211" i="2"/>
  <c r="L6203" i="2"/>
  <c r="L6195" i="2"/>
  <c r="L6187" i="2"/>
  <c r="L6179" i="2"/>
  <c r="L6171" i="2"/>
  <c r="L6163" i="2"/>
  <c r="L6155" i="2"/>
  <c r="L6147" i="2"/>
  <c r="L6139" i="2"/>
  <c r="L6131" i="2"/>
  <c r="L6123" i="2"/>
  <c r="L6115" i="2"/>
  <c r="L6107" i="2"/>
  <c r="L6099" i="2"/>
  <c r="L6091" i="2"/>
  <c r="L6083" i="2"/>
  <c r="L6075" i="2"/>
  <c r="L6067" i="2"/>
  <c r="L6059" i="2"/>
  <c r="L6051" i="2"/>
  <c r="L6043" i="2"/>
  <c r="L6035" i="2"/>
  <c r="L6027" i="2"/>
  <c r="L6019" i="2"/>
  <c r="L6011" i="2"/>
  <c r="L6003" i="2"/>
  <c r="L5995" i="2"/>
  <c r="L5987" i="2"/>
  <c r="L5979" i="2"/>
  <c r="L5971" i="2"/>
  <c r="L5963" i="2"/>
  <c r="L5955" i="2"/>
  <c r="L5947" i="2"/>
  <c r="L5939" i="2"/>
  <c r="L5931" i="2"/>
  <c r="L5923" i="2"/>
  <c r="L5915" i="2"/>
  <c r="L5907" i="2"/>
  <c r="L5899" i="2"/>
  <c r="L5891" i="2"/>
  <c r="L5883" i="2"/>
  <c r="L5875" i="2"/>
  <c r="L5867" i="2"/>
  <c r="L5859" i="2"/>
  <c r="L5851" i="2"/>
  <c r="L5843" i="2"/>
  <c r="L5835" i="2"/>
  <c r="L5827" i="2"/>
  <c r="L5819" i="2"/>
  <c r="L5811" i="2"/>
  <c r="L5803" i="2"/>
  <c r="L5795" i="2"/>
  <c r="L5787" i="2"/>
  <c r="L5779" i="2"/>
  <c r="L5771" i="2"/>
  <c r="L5763" i="2"/>
  <c r="L5755" i="2"/>
  <c r="L5747" i="2"/>
  <c r="L5739" i="2"/>
  <c r="L5731" i="2"/>
  <c r="L5723" i="2"/>
  <c r="L5715" i="2"/>
  <c r="L5707" i="2"/>
  <c r="L5699" i="2"/>
  <c r="L5691" i="2"/>
  <c r="L5683" i="2"/>
  <c r="L5675" i="2"/>
  <c r="L5667" i="2"/>
  <c r="L5659" i="2"/>
  <c r="L5651" i="2"/>
  <c r="L5643" i="2"/>
  <c r="L5635" i="2"/>
  <c r="L5627" i="2"/>
  <c r="L5619" i="2"/>
  <c r="L5611" i="2"/>
  <c r="L5603" i="2"/>
  <c r="L5595" i="2"/>
  <c r="L5587" i="2"/>
  <c r="L5579" i="2"/>
  <c r="L5571" i="2"/>
  <c r="L5563" i="2"/>
  <c r="L5555" i="2"/>
  <c r="L5547" i="2"/>
  <c r="L5539" i="2"/>
  <c r="L5531" i="2"/>
  <c r="L5523" i="2"/>
  <c r="L5515" i="2"/>
  <c r="H5514" i="2" a="1"/>
  <c r="H5514" i="2" s="1"/>
  <c r="J5514" i="2"/>
  <c r="L5507" i="2"/>
  <c r="L5499" i="2"/>
  <c r="L5491" i="2"/>
  <c r="L5483" i="2"/>
  <c r="L5475" i="2"/>
  <c r="L5467" i="2"/>
  <c r="L5459" i="2"/>
  <c r="L5451" i="2"/>
  <c r="L5443" i="2"/>
  <c r="L5435" i="2"/>
  <c r="L5427" i="2"/>
  <c r="J5426" i="2"/>
  <c r="H5426" i="2" a="1"/>
  <c r="H5426" i="2" s="1"/>
  <c r="L5419" i="2"/>
  <c r="L5411" i="2"/>
  <c r="L5403" i="2"/>
  <c r="L5395" i="2"/>
  <c r="L5387" i="2"/>
  <c r="L5379" i="2"/>
  <c r="L5371" i="2"/>
  <c r="L5363" i="2"/>
  <c r="J5362" i="2"/>
  <c r="H5362" i="2" a="1"/>
  <c r="H5362" i="2" s="1"/>
  <c r="L5355" i="2"/>
  <c r="L5347" i="2"/>
  <c r="L5339" i="2"/>
  <c r="L5331" i="2"/>
  <c r="L5323" i="2"/>
  <c r="L5315" i="2"/>
  <c r="L5307" i="2"/>
  <c r="L5299" i="2"/>
  <c r="L5291" i="2"/>
  <c r="L5283" i="2"/>
  <c r="L5275" i="2"/>
  <c r="L5267" i="2"/>
  <c r="L5259" i="2"/>
  <c r="L5251" i="2"/>
  <c r="L5243" i="2"/>
  <c r="L5235" i="2"/>
  <c r="L5227" i="2"/>
  <c r="L5219" i="2"/>
  <c r="L5211" i="2"/>
  <c r="J5210" i="2"/>
  <c r="H5210" i="2" a="1"/>
  <c r="H5210" i="2" s="1"/>
  <c r="L5203" i="2"/>
  <c r="L5195" i="2"/>
  <c r="L5187" i="2"/>
  <c r="L5179" i="2"/>
  <c r="L5171" i="2"/>
  <c r="L5163" i="2"/>
  <c r="L5155" i="2"/>
  <c r="L5147" i="2"/>
  <c r="L5139" i="2"/>
  <c r="L5131" i="2"/>
  <c r="L5123" i="2"/>
  <c r="L5115" i="2"/>
  <c r="L5107" i="2"/>
  <c r="L5099" i="2"/>
  <c r="L5091" i="2"/>
  <c r="L5083" i="2"/>
  <c r="L5075" i="2"/>
  <c r="L5067" i="2"/>
  <c r="L5059" i="2"/>
  <c r="J5058" i="2"/>
  <c r="H5058" i="2" a="1"/>
  <c r="H5058" i="2" s="1"/>
  <c r="L5051" i="2"/>
  <c r="L5043" i="2"/>
  <c r="L5035" i="2"/>
  <c r="L5027" i="2"/>
  <c r="J5026" i="2"/>
  <c r="H5026" i="2" a="1"/>
  <c r="H5026" i="2" s="1"/>
  <c r="L5019" i="2"/>
  <c r="L5011" i="2"/>
  <c r="J5010" i="2"/>
  <c r="H5010" i="2" a="1"/>
  <c r="H5010" i="2" s="1"/>
  <c r="L5003" i="2"/>
  <c r="L4995" i="2"/>
  <c r="L4987" i="2"/>
  <c r="L4979" i="2"/>
  <c r="L4971" i="2"/>
  <c r="L4963" i="2"/>
  <c r="L4955" i="2"/>
  <c r="L4947" i="2"/>
  <c r="L4939" i="2"/>
  <c r="L4931" i="2"/>
  <c r="L4923" i="2"/>
  <c r="L4915" i="2"/>
  <c r="L4907" i="2"/>
  <c r="L4899" i="2"/>
  <c r="L4891" i="2"/>
  <c r="L4883" i="2"/>
  <c r="L4875" i="2"/>
  <c r="L4867" i="2"/>
  <c r="L4859" i="2"/>
  <c r="L4851" i="2"/>
  <c r="L4843" i="2"/>
  <c r="J4842" i="2"/>
  <c r="H4842" i="2" a="1"/>
  <c r="H4842" i="2" s="1"/>
  <c r="L4835" i="2"/>
  <c r="L4827" i="2"/>
  <c r="L4819" i="2"/>
  <c r="L4811" i="2"/>
  <c r="L4803" i="2"/>
  <c r="L4795" i="2"/>
  <c r="L4787" i="2"/>
  <c r="L4779" i="2"/>
  <c r="L4771" i="2"/>
  <c r="L4763" i="2"/>
  <c r="L4755" i="2"/>
  <c r="L4747" i="2"/>
  <c r="L4739" i="2"/>
  <c r="L5028" i="2"/>
  <c r="L5020" i="2"/>
  <c r="L5012" i="2"/>
  <c r="L5004" i="2"/>
  <c r="L4996" i="2"/>
  <c r="L4988" i="2"/>
  <c r="J4987" i="2"/>
  <c r="H4987" i="2" a="1"/>
  <c r="H4987" i="2" s="1"/>
  <c r="L4980" i="2"/>
  <c r="L4972" i="2"/>
  <c r="L4964" i="2"/>
  <c r="L4956" i="2"/>
  <c r="L4948" i="2"/>
  <c r="L4940" i="2"/>
  <c r="L4932" i="2"/>
  <c r="J4931" i="2"/>
  <c r="H4931" i="2" a="1"/>
  <c r="H4931" i="2" s="1"/>
  <c r="L4924" i="2"/>
  <c r="L4916" i="2"/>
  <c r="L4908" i="2"/>
  <c r="L4900" i="2"/>
  <c r="L4892" i="2"/>
  <c r="L4884" i="2"/>
  <c r="L4876" i="2"/>
  <c r="L4868" i="2"/>
  <c r="L4860" i="2"/>
  <c r="L4852" i="2"/>
  <c r="L4844" i="2"/>
  <c r="L4836" i="2"/>
  <c r="L4828" i="2"/>
  <c r="L4820" i="2"/>
  <c r="L4812" i="2"/>
  <c r="L4804" i="2"/>
  <c r="L4796" i="2"/>
  <c r="L4788" i="2"/>
  <c r="L4780" i="2"/>
  <c r="L4772" i="2"/>
  <c r="J4771" i="2"/>
  <c r="H4771" i="2" a="1"/>
  <c r="H4771" i="2" s="1"/>
  <c r="L4764" i="2"/>
  <c r="L4756" i="2"/>
  <c r="L4748" i="2"/>
  <c r="L4740" i="2"/>
  <c r="L4732" i="2"/>
  <c r="L4724" i="2"/>
  <c r="L4716" i="2"/>
  <c r="L4708" i="2"/>
  <c r="L4700" i="2"/>
  <c r="L4692" i="2"/>
  <c r="L4684" i="2"/>
  <c r="L4676" i="2"/>
  <c r="L4668" i="2"/>
  <c r="L4660" i="2"/>
  <c r="L4652" i="2"/>
  <c r="L4644" i="2"/>
  <c r="L4636" i="2"/>
  <c r="L4628" i="2"/>
  <c r="L4620" i="2"/>
  <c r="L4612" i="2"/>
  <c r="L4604" i="2"/>
  <c r="L4596" i="2"/>
  <c r="L4588" i="2"/>
  <c r="L4580" i="2"/>
  <c r="L4572" i="2"/>
  <c r="L4564" i="2"/>
  <c r="L4556" i="2"/>
  <c r="L4548" i="2"/>
  <c r="L4540" i="2"/>
  <c r="L4532" i="2"/>
  <c r="L4524" i="2"/>
  <c r="L4516" i="2"/>
  <c r="L4508" i="2"/>
  <c r="L4500" i="2"/>
  <c r="L4492" i="2"/>
  <c r="L4484" i="2"/>
  <c r="L4476" i="2"/>
  <c r="L4468" i="2"/>
  <c r="L4460" i="2"/>
  <c r="L4452" i="2"/>
  <c r="L4444" i="2"/>
  <c r="L4436" i="2"/>
  <c r="L4428" i="2"/>
  <c r="L4420" i="2"/>
  <c r="L4412" i="2"/>
  <c r="L4404" i="2"/>
  <c r="L4396" i="2"/>
  <c r="L4388" i="2"/>
  <c r="L4380" i="2"/>
  <c r="L4372" i="2"/>
  <c r="L4364" i="2"/>
  <c r="L4356" i="2"/>
  <c r="L4348" i="2"/>
  <c r="L4340" i="2"/>
  <c r="L4332" i="2"/>
  <c r="L4324" i="2"/>
  <c r="L4316" i="2"/>
  <c r="L4308" i="2"/>
  <c r="J4307" i="2"/>
  <c r="H4307" i="2" a="1"/>
  <c r="H4307" i="2" s="1"/>
  <c r="L4300" i="2"/>
  <c r="L4292" i="2"/>
  <c r="L4284" i="2"/>
  <c r="L4276" i="2"/>
  <c r="L4268" i="2"/>
  <c r="L4260" i="2"/>
  <c r="J4259" i="2"/>
  <c r="H4259" i="2" a="1"/>
  <c r="H4259" i="2" s="1"/>
  <c r="L4252" i="2"/>
  <c r="L4244" i="2"/>
  <c r="L4236" i="2"/>
  <c r="L4228" i="2"/>
  <c r="L4220" i="2"/>
  <c r="L4212" i="2"/>
  <c r="L4204" i="2"/>
  <c r="L4196" i="2"/>
  <c r="L4188" i="2"/>
  <c r="L4180" i="2"/>
  <c r="L4172" i="2"/>
  <c r="L4164" i="2"/>
  <c r="L4156" i="2"/>
  <c r="L4148" i="2"/>
  <c r="L4140" i="2"/>
  <c r="L4132" i="2"/>
  <c r="L4124" i="2"/>
  <c r="L4116" i="2"/>
  <c r="L4108" i="2"/>
  <c r="L4100" i="2"/>
  <c r="L4092" i="2"/>
  <c r="J4091" i="2"/>
  <c r="H4091" i="2" a="1"/>
  <c r="H4091" i="2" s="1"/>
  <c r="L4084" i="2"/>
  <c r="L4076" i="2"/>
  <c r="L4068" i="2"/>
  <c r="L4060" i="2"/>
  <c r="L4052" i="2"/>
  <c r="L4044" i="2"/>
  <c r="L4036" i="2"/>
  <c r="L4028" i="2"/>
  <c r="L4020" i="2"/>
  <c r="L4012" i="2"/>
  <c r="L4004" i="2"/>
  <c r="L3996" i="2"/>
  <c r="L3988" i="2"/>
  <c r="L3980" i="2"/>
  <c r="L3972" i="2"/>
  <c r="L3964" i="2"/>
  <c r="L3956" i="2"/>
  <c r="L3948" i="2"/>
  <c r="J3947" i="2"/>
  <c r="H3947" i="2" a="1"/>
  <c r="H3947" i="2" s="1"/>
  <c r="L3940" i="2"/>
  <c r="L3932" i="2"/>
  <c r="L3924" i="2"/>
  <c r="L3916" i="2"/>
  <c r="L3908" i="2"/>
  <c r="L3900" i="2"/>
  <c r="L3892" i="2"/>
  <c r="L3884" i="2"/>
  <c r="L3876" i="2"/>
  <c r="L3868" i="2"/>
  <c r="L3860" i="2"/>
  <c r="L3852" i="2"/>
  <c r="L3844" i="2"/>
  <c r="L3836" i="2"/>
  <c r="L3828" i="2"/>
  <c r="L3820" i="2"/>
  <c r="L3812" i="2"/>
  <c r="L3804" i="2"/>
  <c r="L3796" i="2"/>
  <c r="J3795" i="2"/>
  <c r="H3795" i="2" a="1"/>
  <c r="H3795" i="2" s="1"/>
  <c r="L3788" i="2"/>
  <c r="L3780" i="2"/>
  <c r="L3772" i="2"/>
  <c r="L3764" i="2"/>
  <c r="L3756" i="2"/>
  <c r="L3748" i="2"/>
  <c r="L3740" i="2"/>
  <c r="L3732" i="2"/>
  <c r="L3724" i="2"/>
  <c r="L3716" i="2"/>
  <c r="L3708" i="2"/>
  <c r="L3700" i="2"/>
  <c r="L3692" i="2"/>
  <c r="L3684" i="2"/>
  <c r="L3676" i="2"/>
  <c r="L3668" i="2"/>
  <c r="L3660" i="2"/>
  <c r="L3652" i="2"/>
  <c r="L3644" i="2"/>
  <c r="L3636" i="2"/>
  <c r="L3628" i="2"/>
  <c r="L3620" i="2"/>
  <c r="L3612" i="2"/>
  <c r="L3604" i="2"/>
  <c r="L3596" i="2"/>
  <c r="L3588" i="2"/>
  <c r="L3580" i="2"/>
  <c r="L3572" i="2"/>
  <c r="L3564" i="2"/>
  <c r="L3556" i="2"/>
  <c r="L3548" i="2"/>
  <c r="L3540" i="2"/>
  <c r="L3532" i="2"/>
  <c r="L3524" i="2"/>
  <c r="L3516" i="2"/>
  <c r="L3508" i="2"/>
  <c r="L3500" i="2"/>
  <c r="L3492" i="2"/>
  <c r="L3484" i="2"/>
  <c r="L3476" i="2"/>
  <c r="L3468" i="2"/>
  <c r="L3460" i="2"/>
  <c r="L3452" i="2"/>
  <c r="L3444" i="2"/>
  <c r="L3436" i="2"/>
  <c r="L3428" i="2"/>
  <c r="L3420" i="2"/>
  <c r="L3412" i="2"/>
  <c r="L3404" i="2"/>
  <c r="L3396" i="2"/>
  <c r="L3388" i="2"/>
  <c r="L3380" i="2"/>
  <c r="L3372" i="2"/>
  <c r="L3364" i="2"/>
  <c r="L3356" i="2"/>
  <c r="L3348" i="2"/>
  <c r="L3340" i="2"/>
  <c r="L3332" i="2"/>
  <c r="L3324" i="2"/>
  <c r="J3323" i="2"/>
  <c r="H3323" i="2" a="1"/>
  <c r="H3323" i="2" s="1"/>
  <c r="L3316" i="2"/>
  <c r="L3308" i="2"/>
  <c r="L3300" i="2"/>
  <c r="L3292" i="2"/>
  <c r="L3284" i="2"/>
  <c r="L3276" i="2"/>
  <c r="L3268" i="2"/>
  <c r="L3260" i="2"/>
  <c r="L3252" i="2"/>
  <c r="L3244" i="2"/>
  <c r="L3236" i="2"/>
  <c r="L3228" i="2"/>
  <c r="L3220" i="2"/>
  <c r="L3212" i="2"/>
  <c r="L3204" i="2"/>
  <c r="L3196" i="2"/>
  <c r="L3188" i="2"/>
  <c r="L3180" i="2"/>
  <c r="L3172" i="2"/>
  <c r="L3164" i="2"/>
  <c r="L3156" i="2"/>
  <c r="L3148" i="2"/>
  <c r="L3140" i="2"/>
  <c r="L3132" i="2"/>
  <c r="L3124" i="2"/>
  <c r="L3116" i="2"/>
  <c r="L3108" i="2"/>
  <c r="L3100" i="2"/>
  <c r="L3092" i="2"/>
  <c r="L3084" i="2"/>
  <c r="L3076" i="2"/>
  <c r="L3068" i="2"/>
  <c r="L3060" i="2"/>
  <c r="L3052" i="2"/>
  <c r="L3044" i="2"/>
  <c r="L3036" i="2"/>
  <c r="L3028" i="2"/>
  <c r="L3020" i="2"/>
  <c r="J3019" i="2"/>
  <c r="H3019" i="2" a="1"/>
  <c r="H3019" i="2" s="1"/>
  <c r="L3012" i="2"/>
  <c r="L3004" i="2"/>
  <c r="L2996" i="2"/>
  <c r="L2988" i="2"/>
  <c r="L2980" i="2"/>
  <c r="L2972" i="2"/>
  <c r="L2964" i="2"/>
  <c r="L2956" i="2"/>
  <c r="L2948" i="2"/>
  <c r="L2940" i="2"/>
  <c r="L2932" i="2"/>
  <c r="L2924" i="2"/>
  <c r="L2916" i="2"/>
  <c r="L2908" i="2"/>
  <c r="L2900" i="2"/>
  <c r="L2892" i="2"/>
  <c r="L2884" i="2"/>
  <c r="L2876" i="2"/>
  <c r="L2868" i="2"/>
  <c r="L2860" i="2"/>
  <c r="L2852" i="2"/>
  <c r="L2844" i="2"/>
  <c r="L2836" i="2"/>
  <c r="L2828" i="2"/>
  <c r="L2820" i="2"/>
  <c r="L2812" i="2"/>
  <c r="L2804" i="2"/>
  <c r="L2796" i="2"/>
  <c r="L2788" i="2"/>
  <c r="L2780" i="2"/>
  <c r="L2772" i="2"/>
  <c r="L2764" i="2"/>
  <c r="L2756" i="2"/>
  <c r="L2748" i="2"/>
  <c r="L2740" i="2"/>
  <c r="L2732" i="2"/>
  <c r="L2724" i="2"/>
  <c r="L2716" i="2"/>
  <c r="L2708" i="2"/>
  <c r="L2700" i="2"/>
  <c r="L2692" i="2"/>
  <c r="L2684" i="2"/>
  <c r="L2676" i="2"/>
  <c r="L2668" i="2"/>
  <c r="L2660" i="2"/>
  <c r="L2652" i="2"/>
  <c r="L2644" i="2"/>
  <c r="L2636" i="2"/>
  <c r="L2628" i="2"/>
  <c r="L2620" i="2"/>
  <c r="L4957" i="2"/>
  <c r="L4949" i="2"/>
  <c r="L4941" i="2"/>
  <c r="L4933" i="2"/>
  <c r="L4925" i="2"/>
  <c r="L4917" i="2"/>
  <c r="L4909" i="2"/>
  <c r="L4901" i="2"/>
  <c r="L4893" i="2"/>
  <c r="L4885" i="2"/>
  <c r="L4877" i="2"/>
  <c r="L4869" i="2"/>
  <c r="L4861" i="2"/>
  <c r="L4853" i="2"/>
  <c r="L4845" i="2"/>
  <c r="L4837" i="2"/>
  <c r="L4829" i="2"/>
  <c r="L4821" i="2"/>
  <c r="L4813" i="2"/>
  <c r="L4805" i="2"/>
  <c r="L4797" i="2"/>
  <c r="L4789" i="2"/>
  <c r="L4781" i="2"/>
  <c r="L4773" i="2"/>
  <c r="L4765" i="2"/>
  <c r="L4757" i="2"/>
  <c r="L4749" i="2"/>
  <c r="L4741" i="2"/>
  <c r="L4733" i="2"/>
  <c r="L4725" i="2"/>
  <c r="L4717" i="2"/>
  <c r="L4709" i="2"/>
  <c r="L4701" i="2"/>
  <c r="L4693" i="2"/>
  <c r="L4685" i="2"/>
  <c r="L4677" i="2"/>
  <c r="L4669" i="2"/>
  <c r="L4661" i="2"/>
  <c r="L4653" i="2"/>
  <c r="L4645" i="2"/>
  <c r="L4637" i="2"/>
  <c r="L4629" i="2"/>
  <c r="L4621" i="2"/>
  <c r="L4613" i="2"/>
  <c r="L4605" i="2"/>
  <c r="L4597" i="2"/>
  <c r="L4589" i="2"/>
  <c r="L4581" i="2"/>
  <c r="L4573" i="2"/>
  <c r="L4565" i="2"/>
  <c r="L4557" i="2"/>
  <c r="L4549" i="2"/>
  <c r="L4541" i="2"/>
  <c r="L4533" i="2"/>
  <c r="L4525" i="2"/>
  <c r="L4517" i="2"/>
  <c r="L4509" i="2"/>
  <c r="L4501" i="2"/>
  <c r="L4493" i="2"/>
  <c r="L4485" i="2"/>
  <c r="L4477" i="2"/>
  <c r="L4469" i="2"/>
  <c r="L4461" i="2"/>
  <c r="L4453" i="2"/>
  <c r="L4445" i="2"/>
  <c r="L4437" i="2"/>
  <c r="L4429" i="2"/>
  <c r="L4421" i="2"/>
  <c r="L4413" i="2"/>
  <c r="L4405" i="2"/>
  <c r="L4397" i="2"/>
  <c r="L4389" i="2"/>
  <c r="L4381" i="2"/>
  <c r="L4373" i="2"/>
  <c r="L4365" i="2"/>
  <c r="L4357" i="2"/>
  <c r="L4349" i="2"/>
  <c r="L4341" i="2"/>
  <c r="L4333" i="2"/>
  <c r="L4325" i="2"/>
  <c r="L4317" i="2"/>
  <c r="L4309" i="2"/>
  <c r="L4301" i="2"/>
  <c r="L4293" i="2"/>
  <c r="L4285" i="2"/>
  <c r="L4277" i="2"/>
  <c r="L4269" i="2"/>
  <c r="L4261" i="2"/>
  <c r="L4253" i="2"/>
  <c r="L4245" i="2"/>
  <c r="L4237" i="2"/>
  <c r="L4229" i="2"/>
  <c r="L4221" i="2"/>
  <c r="L4213" i="2"/>
  <c r="L4205" i="2"/>
  <c r="L4197" i="2"/>
  <c r="L4189" i="2"/>
  <c r="L4181" i="2"/>
  <c r="L4173" i="2"/>
  <c r="L4165" i="2"/>
  <c r="L4157" i="2"/>
  <c r="L4149" i="2"/>
  <c r="L4141" i="2"/>
  <c r="L4133" i="2"/>
  <c r="L4125" i="2"/>
  <c r="L4117" i="2"/>
  <c r="L4109" i="2"/>
  <c r="L4101" i="2"/>
  <c r="L4093" i="2"/>
  <c r="L4085" i="2"/>
  <c r="L4077" i="2"/>
  <c r="L4069" i="2"/>
  <c r="L4061" i="2"/>
  <c r="L4053" i="2"/>
  <c r="L4045" i="2"/>
  <c r="L4037" i="2"/>
  <c r="L4029" i="2"/>
  <c r="L4021" i="2"/>
  <c r="L4013" i="2"/>
  <c r="L4005" i="2"/>
  <c r="L3997" i="2"/>
  <c r="L3989" i="2"/>
  <c r="L3981" i="2"/>
  <c r="L3973" i="2"/>
  <c r="L3965" i="2"/>
  <c r="L3957" i="2"/>
  <c r="L3949" i="2"/>
  <c r="L3941" i="2"/>
  <c r="L3933" i="2"/>
  <c r="L3925" i="2"/>
  <c r="L3917" i="2"/>
  <c r="L3909" i="2"/>
  <c r="L3901" i="2"/>
  <c r="L3893" i="2"/>
  <c r="L3885" i="2"/>
  <c r="L3877" i="2"/>
  <c r="L3869" i="2"/>
  <c r="L3861" i="2"/>
  <c r="L3853" i="2"/>
  <c r="L3845" i="2"/>
  <c r="L3837" i="2"/>
  <c r="L3829" i="2"/>
  <c r="L3821" i="2"/>
  <c r="L3813" i="2"/>
  <c r="L3805" i="2"/>
  <c r="L3797" i="2"/>
  <c r="L3789" i="2"/>
  <c r="L3781" i="2"/>
  <c r="L3773" i="2"/>
  <c r="L3765" i="2"/>
  <c r="L3757" i="2"/>
  <c r="L3749" i="2"/>
  <c r="L3741" i="2"/>
  <c r="L3733" i="2"/>
  <c r="L3725" i="2"/>
  <c r="L3717" i="2"/>
  <c r="L3709" i="2"/>
  <c r="L3701" i="2"/>
  <c r="L3693" i="2"/>
  <c r="L3685" i="2"/>
  <c r="L3677" i="2"/>
  <c r="L3669" i="2"/>
  <c r="L3661" i="2"/>
  <c r="L3653" i="2"/>
  <c r="L3645" i="2"/>
  <c r="L3637" i="2"/>
  <c r="L3629" i="2"/>
  <c r="L3621" i="2"/>
  <c r="L3613" i="2"/>
  <c r="L3605" i="2"/>
  <c r="L3597" i="2"/>
  <c r="L3589" i="2"/>
  <c r="L3581" i="2"/>
  <c r="L3573" i="2"/>
  <c r="L3565" i="2"/>
  <c r="L3557" i="2"/>
  <c r="L3549" i="2"/>
  <c r="L3541" i="2"/>
  <c r="L3533" i="2"/>
  <c r="L3525" i="2"/>
  <c r="L3517" i="2"/>
  <c r="L3509" i="2"/>
  <c r="L3501" i="2"/>
  <c r="L3493" i="2"/>
  <c r="L3485" i="2"/>
  <c r="L3477" i="2"/>
  <c r="L3469" i="2"/>
  <c r="L3461" i="2"/>
  <c r="L3453" i="2"/>
  <c r="L3445" i="2"/>
  <c r="L3437" i="2"/>
  <c r="L3429" i="2"/>
  <c r="L3421" i="2"/>
  <c r="L3413" i="2"/>
  <c r="L3405" i="2"/>
  <c r="L3397" i="2"/>
  <c r="L3389" i="2"/>
  <c r="L3381" i="2"/>
  <c r="L3373" i="2"/>
  <c r="L3365" i="2"/>
  <c r="L3357" i="2"/>
  <c r="L3349" i="2"/>
  <c r="L3341" i="2"/>
  <c r="L3333" i="2"/>
  <c r="L3325" i="2"/>
  <c r="L3317" i="2"/>
  <c r="L3309" i="2"/>
  <c r="L3301" i="2"/>
  <c r="L3293" i="2"/>
  <c r="L3285" i="2"/>
  <c r="L3277" i="2"/>
  <c r="L3269" i="2"/>
  <c r="L3261" i="2"/>
  <c r="L3253" i="2"/>
  <c r="L3245" i="2"/>
  <c r="L3237" i="2"/>
  <c r="L3229" i="2"/>
  <c r="L3221" i="2"/>
  <c r="L3213" i="2"/>
  <c r="L3205" i="2"/>
  <c r="L3197" i="2"/>
  <c r="L3189" i="2"/>
  <c r="L3181" i="2"/>
  <c r="L3173" i="2"/>
  <c r="L3165" i="2"/>
  <c r="L3157" i="2"/>
  <c r="L3149" i="2"/>
  <c r="L3141" i="2"/>
  <c r="L3133" i="2"/>
  <c r="L3125" i="2"/>
  <c r="L3117" i="2"/>
  <c r="L3109" i="2"/>
  <c r="L3101" i="2"/>
  <c r="L3093" i="2"/>
  <c r="L3085" i="2"/>
  <c r="L3077" i="2"/>
  <c r="L3069" i="2"/>
  <c r="L3061" i="2"/>
  <c r="L3053" i="2"/>
  <c r="L3045" i="2"/>
  <c r="L3037" i="2"/>
  <c r="L3029" i="2"/>
  <c r="L3021" i="2"/>
  <c r="L3013" i="2"/>
  <c r="L3005" i="2"/>
  <c r="L2997" i="2"/>
  <c r="L2989" i="2"/>
  <c r="L2981" i="2"/>
  <c r="L2973" i="2"/>
  <c r="L2965" i="2"/>
  <c r="L2957" i="2"/>
  <c r="L2949" i="2"/>
  <c r="L2941" i="2"/>
  <c r="L2933" i="2"/>
  <c r="L2925" i="2"/>
  <c r="L2917" i="2"/>
  <c r="L2909" i="2"/>
  <c r="L2901" i="2"/>
  <c r="L2893" i="2"/>
  <c r="L2885" i="2"/>
  <c r="L2877" i="2"/>
  <c r="L2869" i="2"/>
  <c r="L2861" i="2"/>
  <c r="L2853" i="2"/>
  <c r="L2845" i="2"/>
  <c r="L2837" i="2"/>
  <c r="L2829" i="2"/>
  <c r="L2821" i="2"/>
  <c r="L2813" i="2"/>
  <c r="L2805" i="2"/>
  <c r="L2797" i="2"/>
  <c r="L2789" i="2"/>
  <c r="L2781" i="2"/>
  <c r="L2773" i="2"/>
  <c r="L2765" i="2"/>
  <c r="L2757" i="2"/>
  <c r="L2749" i="2"/>
  <c r="L2741" i="2"/>
  <c r="L2733" i="2"/>
  <c r="L2725" i="2"/>
  <c r="L2717" i="2"/>
  <c r="L2709" i="2"/>
  <c r="L2701" i="2"/>
  <c r="L2693" i="2"/>
  <c r="L2685" i="2"/>
  <c r="J2684" i="2"/>
  <c r="H2684" i="2" a="1"/>
  <c r="H2684" i="2" s="1"/>
  <c r="L2677" i="2"/>
  <c r="L2669" i="2"/>
  <c r="L2661" i="2"/>
  <c r="L2653" i="2"/>
  <c r="L2645" i="2"/>
  <c r="L2637" i="2"/>
  <c r="L2629" i="2"/>
  <c r="L2621" i="2"/>
  <c r="L2613" i="2"/>
  <c r="L2605" i="2"/>
  <c r="L2597" i="2"/>
  <c r="L2589" i="2"/>
  <c r="L2581" i="2"/>
  <c r="L2573" i="2"/>
  <c r="L2565" i="2"/>
  <c r="L2557" i="2"/>
  <c r="L2549" i="2"/>
  <c r="L2541" i="2"/>
  <c r="L2533" i="2"/>
  <c r="L2525" i="2"/>
  <c r="L2517" i="2"/>
  <c r="L2509" i="2"/>
  <c r="L2501" i="2"/>
  <c r="L2493" i="2"/>
  <c r="L2485" i="2"/>
  <c r="L3438" i="2"/>
  <c r="L3430" i="2"/>
  <c r="L3422" i="2"/>
  <c r="L3414" i="2"/>
  <c r="J3117" i="2"/>
  <c r="H3117" i="2" a="1"/>
  <c r="H3117" i="2" s="1"/>
  <c r="J2717" i="2"/>
  <c r="H2717" i="2" a="1"/>
  <c r="H2717" i="2" s="1"/>
  <c r="J2477" i="2"/>
  <c r="H2477" i="2" a="1"/>
  <c r="H2477" i="2" s="1"/>
  <c r="J2205" i="2"/>
  <c r="H2205" i="2" a="1"/>
  <c r="H2205" i="2" s="1"/>
  <c r="J1061" i="2"/>
  <c r="H1061" i="2" a="1"/>
  <c r="H1061" i="2" s="1"/>
  <c r="J981" i="2"/>
  <c r="H981" i="2" a="1"/>
  <c r="H981" i="2" s="1"/>
  <c r="J933" i="2"/>
  <c r="H933" i="2" a="1"/>
  <c r="H933" i="2" s="1"/>
  <c r="J557" i="2"/>
  <c r="H557" i="2" a="1"/>
  <c r="H557" i="2" s="1"/>
  <c r="L3407" i="2"/>
  <c r="L3399" i="2"/>
  <c r="L3391" i="2"/>
  <c r="L3383" i="2"/>
  <c r="L3375" i="2"/>
  <c r="L3367" i="2"/>
  <c r="L3359" i="2"/>
  <c r="J3358" i="2"/>
  <c r="H3358" i="2" a="1"/>
  <c r="H3358" i="2" s="1"/>
  <c r="L3351" i="2"/>
  <c r="L3343" i="2"/>
  <c r="L3335" i="2"/>
  <c r="L3327" i="2"/>
  <c r="L3319" i="2"/>
  <c r="J3318" i="2"/>
  <c r="H3318" i="2" a="1"/>
  <c r="H3318" i="2" s="1"/>
  <c r="L3311" i="2"/>
  <c r="L3303" i="2"/>
  <c r="L3295" i="2"/>
  <c r="L3287" i="2"/>
  <c r="L3279" i="2"/>
  <c r="L3271" i="2"/>
  <c r="L3263" i="2"/>
  <c r="L3255" i="2"/>
  <c r="L3247" i="2"/>
  <c r="L3239" i="2"/>
  <c r="L3231" i="2"/>
  <c r="L3223" i="2"/>
  <c r="L3215" i="2"/>
  <c r="L3207" i="2"/>
  <c r="L3199" i="2"/>
  <c r="J3198" i="2"/>
  <c r="H3198" i="2" a="1"/>
  <c r="H3198" i="2" s="1"/>
  <c r="L3191" i="2"/>
  <c r="L3183" i="2"/>
  <c r="L3175" i="2"/>
  <c r="L3167" i="2"/>
  <c r="J3166" i="2"/>
  <c r="H3166" i="2" a="1"/>
  <c r="H3166" i="2" s="1"/>
  <c r="L3159" i="2"/>
  <c r="L3151" i="2"/>
  <c r="L3143" i="2"/>
  <c r="L3135" i="2"/>
  <c r="L3127" i="2"/>
  <c r="L3119" i="2"/>
  <c r="L3111" i="2"/>
  <c r="L3103" i="2"/>
  <c r="L3095" i="2"/>
  <c r="L3087" i="2"/>
  <c r="L3079" i="2"/>
  <c r="L3071" i="2"/>
  <c r="J3070" i="2"/>
  <c r="H3070" i="2" a="1"/>
  <c r="H3070" i="2" s="1"/>
  <c r="L3063" i="2"/>
  <c r="L3055" i="2"/>
  <c r="L3047" i="2"/>
  <c r="L3039" i="2"/>
  <c r="L3031" i="2"/>
  <c r="L3023" i="2"/>
  <c r="L3015" i="2"/>
  <c r="L3007" i="2"/>
  <c r="L2999" i="2"/>
  <c r="L2991" i="2"/>
  <c r="L2983" i="2"/>
  <c r="L2975" i="2"/>
  <c r="J2974" i="2"/>
  <c r="H2974" i="2" a="1"/>
  <c r="H2974" i="2" s="1"/>
  <c r="L2967" i="2"/>
  <c r="J2966" i="2"/>
  <c r="H2966" i="2" a="1"/>
  <c r="H2966" i="2" s="1"/>
  <c r="L2959" i="2"/>
  <c r="L2951" i="2"/>
  <c r="L2943" i="2"/>
  <c r="L2935" i="2"/>
  <c r="L2927" i="2"/>
  <c r="L2919" i="2"/>
  <c r="L2911" i="2"/>
  <c r="L2903" i="2"/>
  <c r="J2902" i="2"/>
  <c r="H2902" i="2" a="1"/>
  <c r="H2902" i="2" s="1"/>
  <c r="L2895" i="2"/>
  <c r="L2887" i="2"/>
  <c r="L2879" i="2"/>
  <c r="L2871" i="2"/>
  <c r="L2863" i="2"/>
  <c r="L2855" i="2"/>
  <c r="L2847" i="2"/>
  <c r="J2846" i="2"/>
  <c r="H2846" i="2" a="1"/>
  <c r="H2846" i="2" s="1"/>
  <c r="L2839" i="2"/>
  <c r="J2838" i="2"/>
  <c r="H2838" i="2" a="1"/>
  <c r="H2838" i="2" s="1"/>
  <c r="L2831" i="2"/>
  <c r="L2823" i="2"/>
  <c r="L2815" i="2"/>
  <c r="L2807" i="2"/>
  <c r="L2799" i="2"/>
  <c r="L2791" i="2"/>
  <c r="L2783" i="2"/>
  <c r="L2775" i="2"/>
  <c r="J2774" i="2"/>
  <c r="H2774" i="2" a="1"/>
  <c r="H2774" i="2" s="1"/>
  <c r="L2767" i="2"/>
  <c r="L2759" i="2"/>
  <c r="J2758" i="2"/>
  <c r="H2758" i="2" a="1"/>
  <c r="H2758" i="2" s="1"/>
  <c r="L2751" i="2"/>
  <c r="L2743" i="2"/>
  <c r="L2735" i="2"/>
  <c r="L2727" i="2"/>
  <c r="L2719" i="2"/>
  <c r="L2711" i="2"/>
  <c r="L2703" i="2"/>
  <c r="J2702" i="2"/>
  <c r="H2702" i="2" a="1"/>
  <c r="H2702" i="2" s="1"/>
  <c r="L2695" i="2"/>
  <c r="L2687" i="2"/>
  <c r="L2679" i="2"/>
  <c r="L2671" i="2"/>
  <c r="L2663" i="2"/>
  <c r="L2655" i="2"/>
  <c r="L2647" i="2"/>
  <c r="J2646" i="2"/>
  <c r="H2646" i="2" a="1"/>
  <c r="H2646" i="2" s="1"/>
  <c r="L2639" i="2"/>
  <c r="J2638" i="2"/>
  <c r="H2638" i="2" a="1"/>
  <c r="H2638" i="2" s="1"/>
  <c r="L2631" i="2"/>
  <c r="L2623" i="2"/>
  <c r="L2615" i="2"/>
  <c r="L2607" i="2"/>
  <c r="L2599" i="2"/>
  <c r="L2591" i="2"/>
  <c r="L2583" i="2"/>
  <c r="L2575" i="2"/>
  <c r="L2567" i="2"/>
  <c r="L2559" i="2"/>
  <c r="L2551" i="2"/>
  <c r="J2550" i="2"/>
  <c r="H2550" i="2" a="1"/>
  <c r="H2550" i="2" s="1"/>
  <c r="L2543" i="2"/>
  <c r="L2535" i="2"/>
  <c r="J2534" i="2"/>
  <c r="H2534" i="2" a="1"/>
  <c r="H2534" i="2" s="1"/>
  <c r="L2527" i="2"/>
  <c r="J2526" i="2"/>
  <c r="H2526" i="2" a="1"/>
  <c r="H2526" i="2" s="1"/>
  <c r="L2519" i="2"/>
  <c r="L2511" i="2"/>
  <c r="L2503" i="2"/>
  <c r="L2495" i="2"/>
  <c r="L2487" i="2"/>
  <c r="J2486" i="2"/>
  <c r="H2486" i="2" a="1"/>
  <c r="H2486" i="2" s="1"/>
  <c r="L2479" i="2"/>
  <c r="L2471" i="2"/>
  <c r="J2470" i="2"/>
  <c r="H2470" i="2" a="1"/>
  <c r="H2470" i="2" s="1"/>
  <c r="L2463" i="2"/>
  <c r="L2455" i="2"/>
  <c r="L2447" i="2"/>
  <c r="L2439" i="2"/>
  <c r="J2438" i="2"/>
  <c r="H2438" i="2" a="1"/>
  <c r="H2438" i="2" s="1"/>
  <c r="L2431" i="2"/>
  <c r="L2423" i="2"/>
  <c r="L2415" i="2"/>
  <c r="L2407" i="2"/>
  <c r="L2399" i="2"/>
  <c r="L2391" i="2"/>
  <c r="J2390" i="2"/>
  <c r="H2390" i="2" a="1"/>
  <c r="H2390" i="2" s="1"/>
  <c r="L2383" i="2"/>
  <c r="L2375" i="2"/>
  <c r="L2367" i="2"/>
  <c r="L2359" i="2"/>
  <c r="J2358" i="2"/>
  <c r="H2358" i="2" a="1"/>
  <c r="H2358" i="2" s="1"/>
  <c r="L2351" i="2"/>
  <c r="L2343" i="2"/>
  <c r="L2335" i="2"/>
  <c r="L2327" i="2"/>
  <c r="L2319" i="2"/>
  <c r="J2318" i="2"/>
  <c r="H2318" i="2" a="1"/>
  <c r="H2318" i="2" s="1"/>
  <c r="L2311" i="2"/>
  <c r="L2303" i="2"/>
  <c r="L2295" i="2"/>
  <c r="L2287" i="2"/>
  <c r="L2279" i="2"/>
  <c r="L2271" i="2"/>
  <c r="L2263" i="2"/>
  <c r="J2262" i="2"/>
  <c r="H2262" i="2" a="1"/>
  <c r="H2262" i="2" s="1"/>
  <c r="L2255" i="2"/>
  <c r="L2247" i="2"/>
  <c r="L2239" i="2"/>
  <c r="L2231" i="2"/>
  <c r="L2223" i="2"/>
  <c r="L2215" i="2"/>
  <c r="J2214" i="2"/>
  <c r="H2214" i="2" a="1"/>
  <c r="H2214" i="2" s="1"/>
  <c r="L2207" i="2"/>
  <c r="L2199" i="2"/>
  <c r="L2191" i="2"/>
  <c r="L2183" i="2"/>
  <c r="L2175" i="2"/>
  <c r="L2167" i="2"/>
  <c r="L2159" i="2"/>
  <c r="L2151" i="2"/>
  <c r="L2143" i="2"/>
  <c r="L2135" i="2"/>
  <c r="J2102" i="2"/>
  <c r="H2102" i="2" a="1"/>
  <c r="H2102" i="2" s="1"/>
  <c r="J2094" i="2"/>
  <c r="H2094" i="2" a="1"/>
  <c r="H2094" i="2" s="1"/>
  <c r="J2631" i="2"/>
  <c r="H2631" i="2" a="1"/>
  <c r="H2631" i="2" s="1"/>
  <c r="J2527" i="2"/>
  <c r="H2527" i="2" a="1"/>
  <c r="H2527" i="2" s="1"/>
  <c r="J2439" i="2"/>
  <c r="H2439" i="2" a="1"/>
  <c r="H2439" i="2" s="1"/>
  <c r="J2295" i="2"/>
  <c r="H2295" i="2" a="1"/>
  <c r="H2295" i="2" s="1"/>
  <c r="J2207" i="2"/>
  <c r="H2207" i="2" a="1"/>
  <c r="H2207" i="2" s="1"/>
  <c r="J2167" i="2"/>
  <c r="H2167" i="2" a="1"/>
  <c r="H2167" i="2" s="1"/>
  <c r="L3737" i="2"/>
  <c r="L3729" i="2"/>
  <c r="L3721" i="2"/>
  <c r="L3713" i="2"/>
  <c r="L3705" i="2"/>
  <c r="L3697" i="2"/>
  <c r="L3689" i="2"/>
  <c r="L3681" i="2"/>
  <c r="L3673" i="2"/>
  <c r="L3665" i="2"/>
  <c r="L3657" i="2"/>
  <c r="L3649" i="2"/>
  <c r="L3641" i="2"/>
  <c r="L3633" i="2"/>
  <c r="L3625" i="2"/>
  <c r="L3617" i="2"/>
  <c r="L3609" i="2"/>
  <c r="L3601" i="2"/>
  <c r="L3593" i="2"/>
  <c r="L3585" i="2"/>
  <c r="L3577" i="2"/>
  <c r="L3569" i="2"/>
  <c r="L3561" i="2"/>
  <c r="L3553" i="2"/>
  <c r="L3545" i="2"/>
  <c r="L3537" i="2"/>
  <c r="L3529" i="2"/>
  <c r="L3521" i="2"/>
  <c r="L3513" i="2"/>
  <c r="L3505" i="2"/>
  <c r="L3497" i="2"/>
  <c r="L3489" i="2"/>
  <c r="L3481" i="2"/>
  <c r="L3473" i="2"/>
  <c r="L3465" i="2"/>
  <c r="L3457" i="2"/>
  <c r="L3449" i="2"/>
  <c r="L3441" i="2"/>
  <c r="L3433" i="2"/>
  <c r="L3425" i="2"/>
  <c r="L3417" i="2"/>
  <c r="L3409" i="2"/>
  <c r="L3401" i="2"/>
  <c r="L3393" i="2"/>
  <c r="L3385" i="2"/>
  <c r="L3377" i="2"/>
  <c r="L3369" i="2"/>
  <c r="L3361" i="2"/>
  <c r="L3353" i="2"/>
  <c r="L3345" i="2"/>
  <c r="L3337" i="2"/>
  <c r="L3329" i="2"/>
  <c r="L3321" i="2"/>
  <c r="L3313" i="2"/>
  <c r="L3305" i="2"/>
  <c r="L3297" i="2"/>
  <c r="L3289" i="2"/>
  <c r="L3281" i="2"/>
  <c r="L3273" i="2"/>
  <c r="L3265" i="2"/>
  <c r="L3257" i="2"/>
  <c r="L3249" i="2"/>
  <c r="L3241" i="2"/>
  <c r="L3233" i="2"/>
  <c r="L3225" i="2"/>
  <c r="L3217" i="2"/>
  <c r="L3209" i="2"/>
  <c r="L3201" i="2"/>
  <c r="L3193" i="2"/>
  <c r="L3185" i="2"/>
  <c r="L3177" i="2"/>
  <c r="L3169" i="2"/>
  <c r="L3161" i="2"/>
  <c r="L3153" i="2"/>
  <c r="L3145" i="2"/>
  <c r="L3137" i="2"/>
  <c r="L3129" i="2"/>
  <c r="L3121" i="2"/>
  <c r="L3113" i="2"/>
  <c r="L3105" i="2"/>
  <c r="L3097" i="2"/>
  <c r="L3089" i="2"/>
  <c r="L3081" i="2"/>
  <c r="L3073" i="2"/>
  <c r="L3065" i="2"/>
  <c r="L3057" i="2"/>
  <c r="L3049" i="2"/>
  <c r="L3041" i="2"/>
  <c r="L3033" i="2"/>
  <c r="L3025" i="2"/>
  <c r="L3017" i="2"/>
  <c r="L3009" i="2"/>
  <c r="L3001" i="2"/>
  <c r="L2993" i="2"/>
  <c r="L2985" i="2"/>
  <c r="L2977" i="2"/>
  <c r="L2969" i="2"/>
  <c r="L2961" i="2"/>
  <c r="L2953" i="2"/>
  <c r="L2945" i="2"/>
  <c r="L2937" i="2"/>
  <c r="L2929" i="2"/>
  <c r="L2921" i="2"/>
  <c r="L2913" i="2"/>
  <c r="L2905" i="2"/>
  <c r="L2897" i="2"/>
  <c r="L2889" i="2"/>
  <c r="L2881" i="2"/>
  <c r="L2873" i="2"/>
  <c r="L2865" i="2"/>
  <c r="L2857" i="2"/>
  <c r="L2849" i="2"/>
  <c r="L2841" i="2"/>
  <c r="L2833" i="2"/>
  <c r="L2825" i="2"/>
  <c r="L2817" i="2"/>
  <c r="L2809" i="2"/>
  <c r="L2801" i="2"/>
  <c r="L2793" i="2"/>
  <c r="L2785" i="2"/>
  <c r="L2777" i="2"/>
  <c r="L2769" i="2"/>
  <c r="L2761" i="2"/>
  <c r="L2753" i="2"/>
  <c r="L2745" i="2"/>
  <c r="L2737" i="2"/>
  <c r="L2729" i="2"/>
  <c r="L2721" i="2"/>
  <c r="L2713" i="2"/>
  <c r="L2705" i="2"/>
  <c r="L2697" i="2"/>
  <c r="L2689" i="2"/>
  <c r="L2681" i="2"/>
  <c r="L2673" i="2"/>
  <c r="L2665" i="2"/>
  <c r="L2657" i="2"/>
  <c r="L2649" i="2"/>
  <c r="L2641" i="2"/>
  <c r="L2633" i="2"/>
  <c r="L2625" i="2"/>
  <c r="L2617" i="2"/>
  <c r="L2609" i="2"/>
  <c r="L2601" i="2"/>
  <c r="L2593" i="2"/>
  <c r="L2585" i="2"/>
  <c r="L2577" i="2"/>
  <c r="L2569" i="2"/>
  <c r="L2561" i="2"/>
  <c r="L2553" i="2"/>
  <c r="L2545" i="2"/>
  <c r="L2537" i="2"/>
  <c r="L2529" i="2"/>
  <c r="L2521" i="2"/>
  <c r="L2513" i="2"/>
  <c r="L2505" i="2"/>
  <c r="L2497" i="2"/>
  <c r="L2489" i="2"/>
  <c r="L2481" i="2"/>
  <c r="L2473" i="2"/>
  <c r="L2465" i="2"/>
  <c r="L2457" i="2"/>
  <c r="L2449" i="2"/>
  <c r="L2441" i="2"/>
  <c r="L2433" i="2"/>
  <c r="L2425" i="2"/>
  <c r="L2417" i="2"/>
  <c r="L2409" i="2"/>
  <c r="L2401" i="2"/>
  <c r="L2393" i="2"/>
  <c r="H4410" i="2" a="1"/>
  <c r="H4410" i="2" s="1"/>
  <c r="J1401" i="2"/>
  <c r="H1401" i="2" a="1"/>
  <c r="H1401" i="2" s="1"/>
  <c r="H4130" i="2" a="1"/>
  <c r="H4130" i="2" s="1"/>
  <c r="L4731" i="2"/>
  <c r="L4723" i="2"/>
  <c r="L4715" i="2"/>
  <c r="L4707" i="2"/>
  <c r="L4699" i="2"/>
  <c r="L4691" i="2"/>
  <c r="L4683" i="2"/>
  <c r="L4675" i="2"/>
  <c r="L4667" i="2"/>
  <c r="L4659" i="2"/>
  <c r="L4651" i="2"/>
  <c r="L4643" i="2"/>
  <c r="L4635" i="2"/>
  <c r="J4634" i="2"/>
  <c r="H4634" i="2" a="1"/>
  <c r="H4634" i="2" s="1"/>
  <c r="L4627" i="2"/>
  <c r="J4626" i="2"/>
  <c r="H4626" i="2" a="1"/>
  <c r="H4626" i="2" s="1"/>
  <c r="L4619" i="2"/>
  <c r="L4611" i="2"/>
  <c r="L4603" i="2"/>
  <c r="L4595" i="2"/>
  <c r="L4587" i="2"/>
  <c r="L4579" i="2"/>
  <c r="L4571" i="2"/>
  <c r="L4563" i="2"/>
  <c r="J4562" i="2"/>
  <c r="H4562" i="2" a="1"/>
  <c r="H4562" i="2" s="1"/>
  <c r="L4555" i="2"/>
  <c r="L4547" i="2"/>
  <c r="L4539" i="2"/>
  <c r="L4531" i="2"/>
  <c r="L4523" i="2"/>
  <c r="J4522" i="2"/>
  <c r="H4522" i="2" a="1"/>
  <c r="H4522" i="2" s="1"/>
  <c r="L4515" i="2"/>
  <c r="J4514" i="2"/>
  <c r="H4514" i="2" a="1"/>
  <c r="H4514" i="2" s="1"/>
  <c r="L4507" i="2"/>
  <c r="L4499" i="2"/>
  <c r="L4491" i="2"/>
  <c r="L4483" i="2"/>
  <c r="L4475" i="2"/>
  <c r="L4467" i="2"/>
  <c r="L4459" i="2"/>
  <c r="L4451" i="2"/>
  <c r="L4443" i="2"/>
  <c r="L4435" i="2"/>
  <c r="L4427" i="2"/>
  <c r="L4419" i="2"/>
  <c r="L4411" i="2"/>
  <c r="L4403" i="2"/>
  <c r="J4402" i="2"/>
  <c r="H4402" i="2" a="1"/>
  <c r="H4402" i="2" s="1"/>
  <c r="L4395" i="2"/>
  <c r="L4387" i="2"/>
  <c r="L4379" i="2"/>
  <c r="L4371" i="2"/>
  <c r="J4370" i="2"/>
  <c r="H4370" i="2" a="1"/>
  <c r="H4370" i="2" s="1"/>
  <c r="L4363" i="2"/>
  <c r="L4355" i="2"/>
  <c r="L4347" i="2"/>
  <c r="L4339" i="2"/>
  <c r="L4331" i="2"/>
  <c r="J4330" i="2"/>
  <c r="H4330" i="2" a="1"/>
  <c r="H4330" i="2" s="1"/>
  <c r="L4323" i="2"/>
  <c r="L4315" i="2"/>
  <c r="L4307" i="2"/>
  <c r="J4306" i="2"/>
  <c r="H4306" i="2" a="1"/>
  <c r="H4306" i="2" s="1"/>
  <c r="L4299" i="2"/>
  <c r="L4291" i="2"/>
  <c r="J4290" i="2"/>
  <c r="H4290" i="2" a="1"/>
  <c r="H4290" i="2" s="1"/>
  <c r="L4283" i="2"/>
  <c r="L4275" i="2"/>
  <c r="J4274" i="2"/>
  <c r="H4274" i="2" a="1"/>
  <c r="H4274" i="2" s="1"/>
  <c r="L4267" i="2"/>
  <c r="L4259" i="2"/>
  <c r="L4251" i="2"/>
  <c r="L4243" i="2"/>
  <c r="L4235" i="2"/>
  <c r="L4227" i="2"/>
  <c r="L4219" i="2"/>
  <c r="J4218" i="2"/>
  <c r="H4218" i="2" a="1"/>
  <c r="H4218" i="2" s="1"/>
  <c r="L4211" i="2"/>
  <c r="J4210" i="2"/>
  <c r="H4210" i="2" a="1"/>
  <c r="H4210" i="2" s="1"/>
  <c r="L4203" i="2"/>
  <c r="L4195" i="2"/>
  <c r="L4187" i="2"/>
  <c r="J4186" i="2"/>
  <c r="H4186" i="2" a="1"/>
  <c r="H4186" i="2" s="1"/>
  <c r="L4179" i="2"/>
  <c r="L4171" i="2"/>
  <c r="L4163" i="2"/>
  <c r="L4155" i="2"/>
  <c r="L4147" i="2"/>
  <c r="L4139" i="2"/>
  <c r="J4138" i="2"/>
  <c r="H4138" i="2" a="1"/>
  <c r="H4138" i="2" s="1"/>
  <c r="L4131" i="2"/>
  <c r="L4123" i="2"/>
  <c r="L4115" i="2"/>
  <c r="H4114" i="2" a="1"/>
  <c r="H4114" i="2" s="1"/>
  <c r="J4114" i="2"/>
  <c r="L4107" i="2"/>
  <c r="L4099" i="2"/>
  <c r="L4091" i="2"/>
  <c r="L4083" i="2"/>
  <c r="L4075" i="2"/>
  <c r="J4074" i="2"/>
  <c r="H4074" i="2" a="1"/>
  <c r="H4074" i="2" s="1"/>
  <c r="L4067" i="2"/>
  <c r="L4059" i="2"/>
  <c r="L4051" i="2"/>
  <c r="L4043" i="2"/>
  <c r="L4035" i="2"/>
  <c r="L4027" i="2"/>
  <c r="L4019" i="2"/>
  <c r="J4018" i="2"/>
  <c r="H4018" i="2" a="1"/>
  <c r="H4018" i="2" s="1"/>
  <c r="L4011" i="2"/>
  <c r="L4003" i="2"/>
  <c r="L3995" i="2"/>
  <c r="L3987" i="2"/>
  <c r="L3979" i="2"/>
  <c r="L3971" i="2"/>
  <c r="L3963" i="2"/>
  <c r="J2046" i="2"/>
  <c r="H2046" i="2" a="1"/>
  <c r="H2046" i="2" s="1"/>
  <c r="J1942" i="2"/>
  <c r="H1942" i="2" a="1"/>
  <c r="H1942" i="2" s="1"/>
  <c r="J1870" i="2"/>
  <c r="H1870" i="2" a="1"/>
  <c r="H1870" i="2" s="1"/>
  <c r="J1862" i="2"/>
  <c r="H1862" i="2" a="1"/>
  <c r="H1862" i="2" s="1"/>
  <c r="H1822" i="2" a="1"/>
  <c r="H1822" i="2" s="1"/>
  <c r="J1822" i="2"/>
  <c r="J1806" i="2"/>
  <c r="H1806" i="2" a="1"/>
  <c r="H1806" i="2" s="1"/>
  <c r="J1710" i="2"/>
  <c r="H1710" i="2" a="1"/>
  <c r="H1710" i="2" s="1"/>
  <c r="J1694" i="2"/>
  <c r="H1694" i="2" a="1"/>
  <c r="H1694" i="2" s="1"/>
  <c r="J1598" i="2"/>
  <c r="H1598" i="2" a="1"/>
  <c r="H1598" i="2" s="1"/>
  <c r="J1574" i="2"/>
  <c r="H1574" i="2" a="1"/>
  <c r="H1574" i="2" s="1"/>
  <c r="H1430" i="2" a="1"/>
  <c r="H1430" i="2" s="1"/>
  <c r="J1430" i="2"/>
  <c r="J1358" i="2"/>
  <c r="H1358" i="2" a="1"/>
  <c r="H1358" i="2" s="1"/>
  <c r="J1222" i="2"/>
  <c r="H1222" i="2" a="1"/>
  <c r="H1222" i="2" s="1"/>
  <c r="J1198" i="2"/>
  <c r="H1198" i="2" a="1"/>
  <c r="H1198" i="2" s="1"/>
  <c r="J1070" i="2"/>
  <c r="H1070" i="2" a="1"/>
  <c r="H1070" i="2" s="1"/>
  <c r="H1350" i="2" a="1"/>
  <c r="H1350" i="2" s="1"/>
  <c r="J1951" i="2"/>
  <c r="H1951" i="2" a="1"/>
  <c r="H1951" i="2" s="1"/>
  <c r="J1447" i="2"/>
  <c r="H1447" i="2" a="1"/>
  <c r="H1447" i="2" s="1"/>
  <c r="J1407" i="2"/>
  <c r="H1407" i="2" a="1"/>
  <c r="H1407" i="2" s="1"/>
  <c r="J1391" i="2"/>
  <c r="H1391" i="2" a="1"/>
  <c r="H1391" i="2" s="1"/>
  <c r="J1311" i="2"/>
  <c r="H1311" i="2" a="1"/>
  <c r="H1311" i="2" s="1"/>
  <c r="J1287" i="2"/>
  <c r="H1287" i="2" a="1"/>
  <c r="H1287" i="2" s="1"/>
  <c r="L2385" i="2"/>
  <c r="L2377" i="2"/>
  <c r="L2369" i="2"/>
  <c r="L2361" i="2"/>
  <c r="L2353" i="2"/>
  <c r="L2345" i="2"/>
  <c r="L2337" i="2"/>
  <c r="L2329" i="2"/>
  <c r="L2321" i="2"/>
  <c r="L2313" i="2"/>
  <c r="L2305" i="2"/>
  <c r="L2297" i="2"/>
  <c r="L2289" i="2"/>
  <c r="L2281" i="2"/>
  <c r="L2273" i="2"/>
  <c r="L2265" i="2"/>
  <c r="L2257" i="2"/>
  <c r="L2249" i="2"/>
  <c r="L2241" i="2"/>
  <c r="L2233" i="2"/>
  <c r="L2225" i="2"/>
  <c r="L2217" i="2"/>
  <c r="L2209" i="2"/>
  <c r="L2201" i="2"/>
  <c r="L2193" i="2"/>
  <c r="L2185" i="2"/>
  <c r="L2177" i="2"/>
  <c r="L2169" i="2"/>
  <c r="L2161" i="2"/>
  <c r="L2153" i="2"/>
  <c r="L2145" i="2"/>
  <c r="L2137" i="2"/>
  <c r="L2129" i="2"/>
  <c r="L2121" i="2"/>
  <c r="L2113" i="2"/>
  <c r="L2105" i="2"/>
  <c r="L2097" i="2"/>
  <c r="L2089" i="2"/>
  <c r="L2081" i="2"/>
  <c r="L2073" i="2"/>
  <c r="L2065" i="2"/>
  <c r="L2057" i="2"/>
  <c r="L2049" i="2"/>
  <c r="L2041" i="2"/>
  <c r="L2033" i="2"/>
  <c r="L2025" i="2"/>
  <c r="L2017" i="2"/>
  <c r="L2009" i="2"/>
  <c r="L2001" i="2"/>
  <c r="L1993" i="2"/>
  <c r="L1985" i="2"/>
  <c r="L1977" i="2"/>
  <c r="L1969" i="2"/>
  <c r="L1961" i="2"/>
  <c r="L1953" i="2"/>
  <c r="L1945" i="2"/>
  <c r="L1937" i="2"/>
  <c r="L1929" i="2"/>
  <c r="L1921" i="2"/>
  <c r="L1913" i="2"/>
  <c r="L1905" i="2"/>
  <c r="L1897" i="2"/>
  <c r="L1889" i="2"/>
  <c r="L1881" i="2"/>
  <c r="L1873" i="2"/>
  <c r="L1865" i="2"/>
  <c r="L1857" i="2"/>
  <c r="L1849" i="2"/>
  <c r="L1841" i="2"/>
  <c r="L1833" i="2"/>
  <c r="L1825" i="2"/>
  <c r="L1817" i="2"/>
  <c r="L1809" i="2"/>
  <c r="L1801" i="2"/>
  <c r="L1793" i="2"/>
  <c r="L1785" i="2"/>
  <c r="L1777" i="2"/>
  <c r="L1769" i="2"/>
  <c r="L1761" i="2"/>
  <c r="L1753" i="2"/>
  <c r="L1745" i="2"/>
  <c r="L1737" i="2"/>
  <c r="L1729" i="2"/>
  <c r="L1721" i="2"/>
  <c r="L1713" i="2"/>
  <c r="L1705" i="2"/>
  <c r="L1697" i="2"/>
  <c r="L1689" i="2"/>
  <c r="L1681" i="2"/>
  <c r="L1673" i="2"/>
  <c r="L1665" i="2"/>
  <c r="L1657" i="2"/>
  <c r="L1649" i="2"/>
  <c r="L1641" i="2"/>
  <c r="L1633" i="2"/>
  <c r="L1625" i="2"/>
  <c r="L1617" i="2"/>
  <c r="L1609" i="2"/>
  <c r="L1601" i="2"/>
  <c r="L1593" i="2"/>
  <c r="L1585" i="2"/>
  <c r="L1577" i="2"/>
  <c r="L1569" i="2"/>
  <c r="L1561" i="2"/>
  <c r="L1553" i="2"/>
  <c r="L1545" i="2"/>
  <c r="L1537" i="2"/>
  <c r="L1529" i="2"/>
  <c r="L1521" i="2"/>
  <c r="L1513" i="2"/>
  <c r="L1505" i="2"/>
  <c r="L1497" i="2"/>
  <c r="L1489" i="2"/>
  <c r="L1481" i="2"/>
  <c r="L1473" i="2"/>
  <c r="L1465" i="2"/>
  <c r="L1457" i="2"/>
  <c r="L1449" i="2"/>
  <c r="L1441" i="2"/>
  <c r="L1433" i="2"/>
  <c r="L1425" i="2"/>
  <c r="L1417" i="2"/>
  <c r="L1409" i="2"/>
  <c r="L1401" i="2"/>
  <c r="L1393" i="2"/>
  <c r="L1385" i="2"/>
  <c r="L1377" i="2"/>
  <c r="L1369" i="2"/>
  <c r="L1361" i="2"/>
  <c r="L1353" i="2"/>
  <c r="L1345" i="2"/>
  <c r="L1337" i="2"/>
  <c r="L1329" i="2"/>
  <c r="L1321" i="2"/>
  <c r="L1313" i="2"/>
  <c r="L1305" i="2"/>
  <c r="L1297" i="2"/>
  <c r="L1289" i="2"/>
  <c r="L1281" i="2"/>
  <c r="L1273" i="2"/>
  <c r="L1265" i="2"/>
  <c r="L1257" i="2"/>
  <c r="L1249" i="2"/>
  <c r="L1241" i="2"/>
  <c r="L1233" i="2"/>
  <c r="L1225" i="2"/>
  <c r="L1217" i="2"/>
  <c r="L1209" i="2"/>
  <c r="L1201" i="2"/>
  <c r="L1193" i="2"/>
  <c r="L1185" i="2"/>
  <c r="L1177" i="2"/>
  <c r="L1169" i="2"/>
  <c r="L1161" i="2"/>
  <c r="L1153" i="2"/>
  <c r="L1145" i="2"/>
  <c r="L1137" i="2"/>
  <c r="L1129" i="2"/>
  <c r="L1121" i="2"/>
  <c r="L1113" i="2"/>
  <c r="L1105" i="2"/>
  <c r="L1097" i="2"/>
  <c r="L1089" i="2"/>
  <c r="L1081" i="2"/>
  <c r="L1073" i="2"/>
  <c r="L1065" i="2"/>
  <c r="L1057" i="2"/>
  <c r="H2906" i="2" a="1"/>
  <c r="H2906" i="2" s="1"/>
  <c r="L3955" i="2"/>
  <c r="L3947" i="2"/>
  <c r="J3946" i="2"/>
  <c r="H3946" i="2" a="1"/>
  <c r="H3946" i="2" s="1"/>
  <c r="L3939" i="2"/>
  <c r="L3931" i="2"/>
  <c r="J3930" i="2"/>
  <c r="H3930" i="2" a="1"/>
  <c r="H3930" i="2" s="1"/>
  <c r="L3923" i="2"/>
  <c r="L3915" i="2"/>
  <c r="L3907" i="2"/>
  <c r="L3899" i="2"/>
  <c r="L3891" i="2"/>
  <c r="L3883" i="2"/>
  <c r="L3875" i="2"/>
  <c r="J3874" i="2"/>
  <c r="H3874" i="2" a="1"/>
  <c r="H3874" i="2" s="1"/>
  <c r="L3867" i="2"/>
  <c r="L3859" i="2"/>
  <c r="L3851" i="2"/>
  <c r="L3843" i="2"/>
  <c r="L3835" i="2"/>
  <c r="L3827" i="2"/>
  <c r="L3819" i="2"/>
  <c r="L3811" i="2"/>
  <c r="L3803" i="2"/>
  <c r="L3795" i="2"/>
  <c r="L3787" i="2"/>
  <c r="J3786" i="2"/>
  <c r="H3786" i="2" a="1"/>
  <c r="H3786" i="2" s="1"/>
  <c r="L3779" i="2"/>
  <c r="L3771" i="2"/>
  <c r="L3763" i="2"/>
  <c r="L3755" i="2"/>
  <c r="L3747" i="2"/>
  <c r="L3739" i="2"/>
  <c r="L3731" i="2"/>
  <c r="L3723" i="2"/>
  <c r="L3715" i="2"/>
  <c r="L3707" i="2"/>
  <c r="L3699" i="2"/>
  <c r="L3691" i="2"/>
  <c r="L3683" i="2"/>
  <c r="L3675" i="2"/>
  <c r="L3667" i="2"/>
  <c r="L3659" i="2"/>
  <c r="L3651" i="2"/>
  <c r="L3643" i="2"/>
  <c r="L3635" i="2"/>
  <c r="L3627" i="2"/>
  <c r="L3619" i="2"/>
  <c r="L3611" i="2"/>
  <c r="L3603" i="2"/>
  <c r="L3595" i="2"/>
  <c r="J3594" i="2"/>
  <c r="H3594" i="2" a="1"/>
  <c r="H3594" i="2" s="1"/>
  <c r="L3587" i="2"/>
  <c r="L3579" i="2"/>
  <c r="L3571" i="2"/>
  <c r="J3570" i="2"/>
  <c r="H3570" i="2" a="1"/>
  <c r="H3570" i="2" s="1"/>
  <c r="L3563" i="2"/>
  <c r="L3555" i="2"/>
  <c r="L3547" i="2"/>
  <c r="L3539" i="2"/>
  <c r="L3531" i="2"/>
  <c r="L3523" i="2"/>
  <c r="L3515" i="2"/>
  <c r="L3507" i="2"/>
  <c r="L3499" i="2"/>
  <c r="J3498" i="2"/>
  <c r="H3498" i="2" a="1"/>
  <c r="H3498" i="2" s="1"/>
  <c r="L3491" i="2"/>
  <c r="L3483" i="2"/>
  <c r="L3475" i="2"/>
  <c r="L3467" i="2"/>
  <c r="L3459" i="2"/>
  <c r="L3451" i="2"/>
  <c r="J3450" i="2"/>
  <c r="H3450" i="2" a="1"/>
  <c r="H3450" i="2" s="1"/>
  <c r="L3443" i="2"/>
  <c r="L3435" i="2"/>
  <c r="L3427" i="2"/>
  <c r="L3419" i="2"/>
  <c r="L3411" i="2"/>
  <c r="L3403" i="2"/>
  <c r="L3395" i="2"/>
  <c r="J3394" i="2"/>
  <c r="H3394" i="2" a="1"/>
  <c r="H3394" i="2" s="1"/>
  <c r="L3387" i="2"/>
  <c r="H3386" i="2" a="1"/>
  <c r="H3386" i="2" s="1"/>
  <c r="J3386" i="2"/>
  <c r="L3379" i="2"/>
  <c r="L3371" i="2"/>
  <c r="L3363" i="2"/>
  <c r="L3355" i="2"/>
  <c r="L3347" i="2"/>
  <c r="L3339" i="2"/>
  <c r="L3331" i="2"/>
  <c r="J3330" i="2"/>
  <c r="H3330" i="2" a="1"/>
  <c r="H3330" i="2" s="1"/>
  <c r="L3323" i="2"/>
  <c r="L3315" i="2"/>
  <c r="L3307" i="2"/>
  <c r="L3299" i="2"/>
  <c r="L3291" i="2"/>
  <c r="L3283" i="2"/>
  <c r="J3282" i="2"/>
  <c r="H3282" i="2" a="1"/>
  <c r="H3282" i="2" s="1"/>
  <c r="L3275" i="2"/>
  <c r="L3267" i="2"/>
  <c r="L3259" i="2"/>
  <c r="L3251" i="2"/>
  <c r="L3243" i="2"/>
  <c r="L3235" i="2"/>
  <c r="J3234" i="2"/>
  <c r="H3234" i="2" a="1"/>
  <c r="H3234" i="2" s="1"/>
  <c r="L3227" i="2"/>
  <c r="J3226" i="2"/>
  <c r="H3226" i="2" a="1"/>
  <c r="H3226" i="2" s="1"/>
  <c r="L3219" i="2"/>
  <c r="L3211" i="2"/>
  <c r="L3203" i="2"/>
  <c r="L3195" i="2"/>
  <c r="L3187" i="2"/>
  <c r="L3179" i="2"/>
  <c r="L3171" i="2"/>
  <c r="L3163" i="2"/>
  <c r="L3155" i="2"/>
  <c r="L3147" i="2"/>
  <c r="L3139" i="2"/>
  <c r="L3131" i="2"/>
  <c r="L3123" i="2"/>
  <c r="L3115" i="2"/>
  <c r="L3107" i="2"/>
  <c r="L3099" i="2"/>
  <c r="L3091" i="2"/>
  <c r="L3083" i="2"/>
  <c r="L3075" i="2"/>
  <c r="L3067" i="2"/>
  <c r="L3059" i="2"/>
  <c r="L3051" i="2"/>
  <c r="L3043" i="2"/>
  <c r="L3035" i="2"/>
  <c r="J3034" i="2"/>
  <c r="H3034" i="2" a="1"/>
  <c r="H3034" i="2" s="1"/>
  <c r="L3027" i="2"/>
  <c r="L3019" i="2"/>
  <c r="L3011" i="2"/>
  <c r="L3003" i="2"/>
  <c r="L2995" i="2"/>
  <c r="L2987" i="2"/>
  <c r="H2986" i="2" a="1"/>
  <c r="H2986" i="2" s="1"/>
  <c r="J2986" i="2"/>
  <c r="L2979" i="2"/>
  <c r="L2971" i="2"/>
  <c r="L2963" i="2"/>
  <c r="L2955" i="2"/>
  <c r="L2947" i="2"/>
  <c r="L2939" i="2"/>
  <c r="J2938" i="2"/>
  <c r="H2938" i="2" a="1"/>
  <c r="H2938" i="2" s="1"/>
  <c r="L2931" i="2"/>
  <c r="L2923" i="2"/>
  <c r="J2922" i="2"/>
  <c r="H2922" i="2" a="1"/>
  <c r="H2922" i="2" s="1"/>
  <c r="L2915" i="2"/>
  <c r="L2907" i="2"/>
  <c r="L2899" i="2"/>
  <c r="L2891" i="2"/>
  <c r="L2883" i="2"/>
  <c r="J2882" i="2"/>
  <c r="H2882" i="2" a="1"/>
  <c r="H2882" i="2" s="1"/>
  <c r="L2875" i="2"/>
  <c r="L2867" i="2"/>
  <c r="L2859" i="2"/>
  <c r="L2851" i="2"/>
  <c r="L2843" i="2"/>
  <c r="L2835" i="2"/>
  <c r="L2827" i="2"/>
  <c r="L2819" i="2"/>
  <c r="L2811" i="2"/>
  <c r="J2810" i="2"/>
  <c r="H2810" i="2" a="1"/>
  <c r="H2810" i="2" s="1"/>
  <c r="L2803" i="2"/>
  <c r="L2795" i="2"/>
  <c r="L2787" i="2"/>
  <c r="L2779" i="2"/>
  <c r="J2778" i="2"/>
  <c r="H2778" i="2" a="1"/>
  <c r="H2778" i="2" s="1"/>
  <c r="L2771" i="2"/>
  <c r="L2763" i="2"/>
  <c r="L2755" i="2"/>
  <c r="L2747" i="2"/>
  <c r="L2739" i="2"/>
  <c r="J2738" i="2"/>
  <c r="H2738" i="2" a="1"/>
  <c r="H2738" i="2" s="1"/>
  <c r="L2731" i="2"/>
  <c r="L2723" i="2"/>
  <c r="L2715" i="2"/>
  <c r="L2707" i="2"/>
  <c r="L2699" i="2"/>
  <c r="L2691" i="2"/>
  <c r="L2683" i="2"/>
  <c r="H2384" i="2" a="1"/>
  <c r="H2384" i="2" s="1"/>
  <c r="L2612" i="2"/>
  <c r="L2604" i="2"/>
  <c r="L2596" i="2"/>
  <c r="L2588" i="2"/>
  <c r="L2580" i="2"/>
  <c r="L2572" i="2"/>
  <c r="L2564" i="2"/>
  <c r="L2556" i="2"/>
  <c r="L2548" i="2"/>
  <c r="L2540" i="2"/>
  <c r="L2532" i="2"/>
  <c r="L2524" i="2"/>
  <c r="L2516" i="2"/>
  <c r="L2508" i="2"/>
  <c r="L2500" i="2"/>
  <c r="L2492" i="2"/>
  <c r="L2484" i="2"/>
  <c r="J886" i="2"/>
  <c r="H886" i="2" a="1"/>
  <c r="H886" i="2" s="1"/>
  <c r="J870" i="2"/>
  <c r="H870" i="2" a="1"/>
  <c r="H870" i="2" s="1"/>
  <c r="J854" i="2"/>
  <c r="H854" i="2" a="1"/>
  <c r="H854" i="2" s="1"/>
  <c r="J814" i="2"/>
  <c r="H814" i="2" a="1"/>
  <c r="H814" i="2" s="1"/>
  <c r="J694" i="2"/>
  <c r="H694" i="2" a="1"/>
  <c r="H694" i="2" s="1"/>
  <c r="J686" i="2"/>
  <c r="H686" i="2" a="1"/>
  <c r="H686" i="2" s="1"/>
  <c r="J638" i="2"/>
  <c r="H638" i="2" a="1"/>
  <c r="H638" i="2" s="1"/>
  <c r="J630" i="2"/>
  <c r="H630" i="2" a="1"/>
  <c r="H630" i="2" s="1"/>
  <c r="J494" i="2"/>
  <c r="H494" i="2" a="1"/>
  <c r="H494" i="2" s="1"/>
  <c r="J398" i="2"/>
  <c r="H398" i="2" a="1"/>
  <c r="H398" i="2" s="1"/>
  <c r="J358" i="2"/>
  <c r="H358" i="2" a="1"/>
  <c r="H358" i="2" s="1"/>
  <c r="J238" i="2"/>
  <c r="H238" i="2" a="1"/>
  <c r="H238" i="2" s="1"/>
  <c r="J158" i="2"/>
  <c r="H158" i="2" a="1"/>
  <c r="H158" i="2" s="1"/>
  <c r="J134" i="2"/>
  <c r="H134" i="2" a="1"/>
  <c r="H134" i="2" s="1"/>
  <c r="J70" i="2"/>
  <c r="H70" i="2" a="1"/>
  <c r="H70" i="2" s="1"/>
  <c r="J6" i="2"/>
  <c r="H6" i="2" a="1"/>
  <c r="H6" i="2" s="1"/>
  <c r="H1474" i="2" a="1"/>
  <c r="H1474" i="2" s="1"/>
  <c r="H1074" i="2" a="1"/>
  <c r="H1074" i="2" s="1"/>
  <c r="H804" i="2" a="1"/>
  <c r="H804" i="2" s="1"/>
  <c r="H402" i="2" a="1"/>
  <c r="H402" i="2" s="1"/>
  <c r="H78" i="2" a="1"/>
  <c r="H78" i="2" s="1"/>
  <c r="L1152" i="2"/>
  <c r="L1144" i="2"/>
  <c r="L1136" i="2"/>
  <c r="L1128" i="2"/>
  <c r="L1120" i="2"/>
  <c r="L1112" i="2"/>
  <c r="L1104" i="2"/>
  <c r="L1096" i="2"/>
  <c r="L1088" i="2"/>
  <c r="L1080" i="2"/>
  <c r="L1072" i="2"/>
  <c r="L1064" i="2"/>
  <c r="L1056" i="2"/>
  <c r="L1048" i="2"/>
  <c r="L1040" i="2"/>
  <c r="J1039" i="2"/>
  <c r="H1039" i="2" a="1"/>
  <c r="H1039" i="2" s="1"/>
  <c r="L1032" i="2"/>
  <c r="L1024" i="2"/>
  <c r="L1016" i="2"/>
  <c r="L1008" i="2"/>
  <c r="J1007" i="2"/>
  <c r="H1007" i="2" a="1"/>
  <c r="H1007" i="2" s="1"/>
  <c r="L1000" i="2"/>
  <c r="L992" i="2"/>
  <c r="L984" i="2"/>
  <c r="L976" i="2"/>
  <c r="L968" i="2"/>
  <c r="L960" i="2"/>
  <c r="L952" i="2"/>
  <c r="L944" i="2"/>
  <c r="L936" i="2"/>
  <c r="L928" i="2"/>
  <c r="L920" i="2"/>
  <c r="L912" i="2"/>
  <c r="L904" i="2"/>
  <c r="L896" i="2"/>
  <c r="L888" i="2"/>
  <c r="L880" i="2"/>
  <c r="L872" i="2"/>
  <c r="L864" i="2"/>
  <c r="L856" i="2"/>
  <c r="L848" i="2"/>
  <c r="L840" i="2"/>
  <c r="L832" i="2"/>
  <c r="L824" i="2"/>
  <c r="J823" i="2"/>
  <c r="H823" i="2" a="1"/>
  <c r="H823" i="2" s="1"/>
  <c r="L816" i="2"/>
  <c r="L808" i="2"/>
  <c r="L800" i="2"/>
  <c r="L792" i="2"/>
  <c r="L784" i="2"/>
  <c r="L776" i="2"/>
  <c r="J775" i="2"/>
  <c r="H775" i="2" a="1"/>
  <c r="H775" i="2" s="1"/>
  <c r="L768" i="2"/>
  <c r="L760" i="2"/>
  <c r="L752" i="2"/>
  <c r="J751" i="2"/>
  <c r="H751" i="2" a="1"/>
  <c r="H751" i="2" s="1"/>
  <c r="L744" i="2"/>
  <c r="J647" i="2"/>
  <c r="H647" i="2" a="1"/>
  <c r="H647" i="2" s="1"/>
  <c r="J447" i="2"/>
  <c r="H447" i="2" a="1"/>
  <c r="H447" i="2" s="1"/>
  <c r="J295" i="2"/>
  <c r="H295" i="2" a="1"/>
  <c r="H295" i="2" s="1"/>
  <c r="H351" i="2" a="1"/>
  <c r="H351" i="2" s="1"/>
  <c r="L1049" i="2"/>
  <c r="L1041" i="2"/>
  <c r="L1033" i="2"/>
  <c r="L1025" i="2"/>
  <c r="L1017" i="2"/>
  <c r="L1009" i="2"/>
  <c r="L1001" i="2"/>
  <c r="L993" i="2"/>
  <c r="L985" i="2"/>
  <c r="L977" i="2"/>
  <c r="L969" i="2"/>
  <c r="L961" i="2"/>
  <c r="L953" i="2"/>
  <c r="L945" i="2"/>
  <c r="L937" i="2"/>
  <c r="L929" i="2"/>
  <c r="L921" i="2"/>
  <c r="L913" i="2"/>
  <c r="L905" i="2"/>
  <c r="L897" i="2"/>
  <c r="L889" i="2"/>
  <c r="L881" i="2"/>
  <c r="L873" i="2"/>
  <c r="L865" i="2"/>
  <c r="L857" i="2"/>
  <c r="L849" i="2"/>
  <c r="L841" i="2"/>
  <c r="L833" i="2"/>
  <c r="L825" i="2"/>
  <c r="L817" i="2"/>
  <c r="L809" i="2"/>
  <c r="L801" i="2"/>
  <c r="L793" i="2"/>
  <c r="L785" i="2"/>
  <c r="L777" i="2"/>
  <c r="L769" i="2"/>
  <c r="L761" i="2"/>
  <c r="L753" i="2"/>
  <c r="L745" i="2"/>
  <c r="L737" i="2"/>
  <c r="L729" i="2"/>
  <c r="L721" i="2"/>
  <c r="L713" i="2"/>
  <c r="L705" i="2"/>
  <c r="L697" i="2"/>
  <c r="L689" i="2"/>
  <c r="L681" i="2"/>
  <c r="L673" i="2"/>
  <c r="L665" i="2"/>
  <c r="L657" i="2"/>
  <c r="L649" i="2"/>
  <c r="L641" i="2"/>
  <c r="L633" i="2"/>
  <c r="L625" i="2"/>
  <c r="L617" i="2"/>
  <c r="L609" i="2"/>
  <c r="L601" i="2"/>
  <c r="L593" i="2"/>
  <c r="L585" i="2"/>
  <c r="L577" i="2"/>
  <c r="L569" i="2"/>
  <c r="L561" i="2"/>
  <c r="L553" i="2"/>
  <c r="L545" i="2"/>
  <c r="L537" i="2"/>
  <c r="L529" i="2"/>
  <c r="L521" i="2"/>
  <c r="L513" i="2"/>
  <c r="L505" i="2"/>
  <c r="L497" i="2"/>
  <c r="L489" i="2"/>
  <c r="L481" i="2"/>
  <c r="L473" i="2"/>
  <c r="L465" i="2"/>
  <c r="L457" i="2"/>
  <c r="L449" i="2"/>
  <c r="L441" i="2"/>
  <c r="L433" i="2"/>
  <c r="L425" i="2"/>
  <c r="L417" i="2"/>
  <c r="L409" i="2"/>
  <c r="L401" i="2"/>
  <c r="L393" i="2"/>
  <c r="L385" i="2"/>
  <c r="L377" i="2"/>
  <c r="L369" i="2"/>
  <c r="L361" i="2"/>
  <c r="L353" i="2"/>
  <c r="L345" i="2"/>
  <c r="L337" i="2"/>
  <c r="L329" i="2"/>
  <c r="L321" i="2"/>
  <c r="L313" i="2"/>
  <c r="L305" i="2"/>
  <c r="J304" i="2"/>
  <c r="H304" i="2" a="1"/>
  <c r="H304" i="2" s="1"/>
  <c r="L297" i="2"/>
  <c r="L289" i="2"/>
  <c r="L281" i="2"/>
  <c r="L273" i="2"/>
  <c r="L265" i="2"/>
  <c r="L257" i="2"/>
  <c r="L249" i="2"/>
  <c r="L241" i="2"/>
  <c r="L233" i="2"/>
  <c r="L225" i="2"/>
  <c r="L217" i="2"/>
  <c r="L209" i="2"/>
  <c r="L201" i="2"/>
  <c r="L193" i="2"/>
  <c r="L185" i="2"/>
  <c r="L177" i="2"/>
  <c r="H1858" i="2" a="1"/>
  <c r="H1858" i="2" s="1"/>
  <c r="H1394" i="2" a="1"/>
  <c r="H1394" i="2" s="1"/>
  <c r="H1002" i="2" a="1"/>
  <c r="H1002" i="2" s="1"/>
  <c r="H678" i="2" a="1"/>
  <c r="H678" i="2" s="1"/>
  <c r="H330" i="2" a="1"/>
  <c r="H330" i="2" s="1"/>
  <c r="L2675" i="2"/>
  <c r="J2674" i="2"/>
  <c r="H2674" i="2" a="1"/>
  <c r="H2674" i="2" s="1"/>
  <c r="L2667" i="2"/>
  <c r="L2659" i="2"/>
  <c r="L2651" i="2"/>
  <c r="L2643" i="2"/>
  <c r="L2635" i="2"/>
  <c r="L2627" i="2"/>
  <c r="L2619" i="2"/>
  <c r="L2611" i="2"/>
  <c r="L2603" i="2"/>
  <c r="L2595" i="2"/>
  <c r="L2587" i="2"/>
  <c r="J2586" i="2"/>
  <c r="H2586" i="2" a="1"/>
  <c r="H2586" i="2" s="1"/>
  <c r="L2579" i="2"/>
  <c r="L2571" i="2"/>
  <c r="L2563" i="2"/>
  <c r="L2555" i="2"/>
  <c r="L2547" i="2"/>
  <c r="L2539" i="2"/>
  <c r="L2531" i="2"/>
  <c r="L2523" i="2"/>
  <c r="L2515" i="2"/>
  <c r="L2507" i="2"/>
  <c r="L2499" i="2"/>
  <c r="L2491" i="2"/>
  <c r="L2483" i="2"/>
  <c r="L2475" i="2"/>
  <c r="L2467" i="2"/>
  <c r="L2459" i="2"/>
  <c r="L2451" i="2"/>
  <c r="L2443" i="2"/>
  <c r="L2435" i="2"/>
  <c r="J2434" i="2"/>
  <c r="H2434" i="2" a="1"/>
  <c r="H2434" i="2" s="1"/>
  <c r="L2427" i="2"/>
  <c r="L2419" i="2"/>
  <c r="L2411" i="2"/>
  <c r="L2403" i="2"/>
  <c r="L2395" i="2"/>
  <c r="L2387" i="2"/>
  <c r="L2379" i="2"/>
  <c r="J2378" i="2"/>
  <c r="H2378" i="2" a="1"/>
  <c r="H2378" i="2" s="1"/>
  <c r="L2371" i="2"/>
  <c r="L2363" i="2"/>
  <c r="L2355" i="2"/>
  <c r="L2347" i="2"/>
  <c r="L2339" i="2"/>
  <c r="L2331" i="2"/>
  <c r="L2323" i="2"/>
  <c r="L2315" i="2"/>
  <c r="L2307" i="2"/>
  <c r="L2299" i="2"/>
  <c r="L2291" i="2"/>
  <c r="L2283" i="2"/>
  <c r="L2275" i="2"/>
  <c r="L2267" i="2"/>
  <c r="L2259" i="2"/>
  <c r="L2251" i="2"/>
  <c r="L2243" i="2"/>
  <c r="L2235" i="2"/>
  <c r="L2227" i="2"/>
  <c r="L2219" i="2"/>
  <c r="L2211" i="2"/>
  <c r="L2203" i="2"/>
  <c r="L2195" i="2"/>
  <c r="L2187" i="2"/>
  <c r="L2179" i="2"/>
  <c r="L2171" i="2"/>
  <c r="L2163" i="2"/>
  <c r="L2155" i="2"/>
  <c r="L2147" i="2"/>
  <c r="L2139" i="2"/>
  <c r="L2131" i="2"/>
  <c r="L2123" i="2"/>
  <c r="L2115" i="2"/>
  <c r="L2107" i="2"/>
  <c r="L2099" i="2"/>
  <c r="L2091" i="2"/>
  <c r="L2083" i="2"/>
  <c r="L2075" i="2"/>
  <c r="L2067" i="2"/>
  <c r="L2059" i="2"/>
  <c r="L2051" i="2"/>
  <c r="J2050" i="2"/>
  <c r="H2050" i="2" a="1"/>
  <c r="H2050" i="2" s="1"/>
  <c r="L2043" i="2"/>
  <c r="L2035" i="2"/>
  <c r="L2027" i="2"/>
  <c r="L2019" i="2"/>
  <c r="L2011" i="2"/>
  <c r="H2010" i="2" a="1"/>
  <c r="H2010" i="2" s="1"/>
  <c r="J2010" i="2"/>
  <c r="L2003" i="2"/>
  <c r="L1995" i="2"/>
  <c r="L1987" i="2"/>
  <c r="L1979" i="2"/>
  <c r="L1971" i="2"/>
  <c r="L1963" i="2"/>
  <c r="L1955" i="2"/>
  <c r="L1947" i="2"/>
  <c r="L1939" i="2"/>
  <c r="L1931" i="2"/>
  <c r="L1923" i="2"/>
  <c r="J1922" i="2"/>
  <c r="H1922" i="2" a="1"/>
  <c r="H1922" i="2" s="1"/>
  <c r="L1915" i="2"/>
  <c r="L1907" i="2"/>
  <c r="J1906" i="2"/>
  <c r="H1906" i="2" a="1"/>
  <c r="H1906" i="2" s="1"/>
  <c r="L1899" i="2"/>
  <c r="L1891" i="2"/>
  <c r="L1883" i="2"/>
  <c r="L1875" i="2"/>
  <c r="L1867" i="2"/>
  <c r="L1859" i="2"/>
  <c r="L1851" i="2"/>
  <c r="L1843" i="2"/>
  <c r="L1835" i="2"/>
  <c r="L1827" i="2"/>
  <c r="L1819" i="2"/>
  <c r="L1811" i="2"/>
  <c r="L1803" i="2"/>
  <c r="J1802" i="2"/>
  <c r="H1802" i="2" a="1"/>
  <c r="H1802" i="2" s="1"/>
  <c r="L1795" i="2"/>
  <c r="L1787" i="2"/>
  <c r="L1779" i="2"/>
  <c r="L1771" i="2"/>
  <c r="L1763" i="2"/>
  <c r="J1762" i="2"/>
  <c r="H1762" i="2" a="1"/>
  <c r="H1762" i="2" s="1"/>
  <c r="L1755" i="2"/>
  <c r="L1747" i="2"/>
  <c r="L1739" i="2"/>
  <c r="L1731" i="2"/>
  <c r="L1723" i="2"/>
  <c r="L1715" i="2"/>
  <c r="L1707" i="2"/>
  <c r="J1706" i="2"/>
  <c r="H1706" i="2" a="1"/>
  <c r="H1706" i="2" s="1"/>
  <c r="L1699" i="2"/>
  <c r="L1691" i="2"/>
  <c r="L1683" i="2"/>
  <c r="L1675" i="2"/>
  <c r="L1667" i="2"/>
  <c r="L1659" i="2"/>
  <c r="J1658" i="2"/>
  <c r="H1658" i="2" a="1"/>
  <c r="H1658" i="2" s="1"/>
  <c r="L1651" i="2"/>
  <c r="J1650" i="2"/>
  <c r="H1650" i="2" a="1"/>
  <c r="H1650" i="2" s="1"/>
  <c r="L1643" i="2"/>
  <c r="L1635" i="2"/>
  <c r="L1627" i="2"/>
  <c r="J1626" i="2"/>
  <c r="H1626" i="2" a="1"/>
  <c r="H1626" i="2" s="1"/>
  <c r="L1619" i="2"/>
  <c r="L1611" i="2"/>
  <c r="L1603" i="2"/>
  <c r="L1595" i="2"/>
  <c r="J1594" i="2"/>
  <c r="H1594" i="2" a="1"/>
  <c r="H1594" i="2" s="1"/>
  <c r="L1587" i="2"/>
  <c r="L1579" i="2"/>
  <c r="J1578" i="2"/>
  <c r="H1578" i="2" a="1"/>
  <c r="H1578" i="2" s="1"/>
  <c r="L1571" i="2"/>
  <c r="L1563" i="2"/>
  <c r="H1562" i="2" a="1"/>
  <c r="H1562" i="2" s="1"/>
  <c r="J1562" i="2"/>
  <c r="L1555" i="2"/>
  <c r="L1547" i="2"/>
  <c r="H1546" i="2" a="1"/>
  <c r="H1546" i="2" s="1"/>
  <c r="J1546" i="2"/>
  <c r="L1539" i="2"/>
  <c r="L1531" i="2"/>
  <c r="L1523" i="2"/>
  <c r="L1515" i="2"/>
  <c r="L1507" i="2"/>
  <c r="L1499" i="2"/>
  <c r="L1491" i="2"/>
  <c r="J1490" i="2"/>
  <c r="H1490" i="2" a="1"/>
  <c r="H1490" i="2" s="1"/>
  <c r="L1483" i="2"/>
  <c r="L1475" i="2"/>
  <c r="L1467" i="2"/>
  <c r="L1459" i="2"/>
  <c r="L1451" i="2"/>
  <c r="L1443" i="2"/>
  <c r="J1442" i="2"/>
  <c r="H1442" i="2" a="1"/>
  <c r="H1442" i="2" s="1"/>
  <c r="L1435" i="2"/>
  <c r="J1434" i="2"/>
  <c r="H1434" i="2" a="1"/>
  <c r="H1434" i="2" s="1"/>
  <c r="L1427" i="2"/>
  <c r="J1426" i="2"/>
  <c r="H1426" i="2" a="1"/>
  <c r="H1426" i="2" s="1"/>
  <c r="L1419" i="2"/>
  <c r="L1411" i="2"/>
  <c r="L1403" i="2"/>
  <c r="L1395" i="2"/>
  <c r="L1387" i="2"/>
  <c r="J1386" i="2"/>
  <c r="H1386" i="2" a="1"/>
  <c r="H1386" i="2" s="1"/>
  <c r="L1379" i="2"/>
  <c r="L1371" i="2"/>
  <c r="L1363" i="2"/>
  <c r="L1355" i="2"/>
  <c r="H1354" i="2" a="1"/>
  <c r="H1354" i="2" s="1"/>
  <c r="J1354" i="2"/>
  <c r="L1347" i="2"/>
  <c r="L1339" i="2"/>
  <c r="H1338" i="2" a="1"/>
  <c r="H1338" i="2" s="1"/>
  <c r="J1338" i="2"/>
  <c r="L1331" i="2"/>
  <c r="L1323" i="2"/>
  <c r="L1315" i="2"/>
  <c r="H1314" i="2" a="1"/>
  <c r="H1314" i="2" s="1"/>
  <c r="J1314" i="2"/>
  <c r="L1307" i="2"/>
  <c r="L1299" i="2"/>
  <c r="L1291" i="2"/>
  <c r="L1283" i="2"/>
  <c r="L1275" i="2"/>
  <c r="L1267" i="2"/>
  <c r="L1259" i="2"/>
  <c r="L1251" i="2"/>
  <c r="L1243" i="2"/>
  <c r="L1235" i="2"/>
  <c r="J1234" i="2"/>
  <c r="H1234" i="2" a="1"/>
  <c r="H1234" i="2" s="1"/>
  <c r="L1227" i="2"/>
  <c r="J1226" i="2"/>
  <c r="H1226" i="2" a="1"/>
  <c r="H1226" i="2" s="1"/>
  <c r="L1219" i="2"/>
  <c r="L1211" i="2"/>
  <c r="J1210" i="2"/>
  <c r="H1210" i="2" a="1"/>
  <c r="H1210" i="2" s="1"/>
  <c r="L1203" i="2"/>
  <c r="L1195" i="2"/>
  <c r="L1187" i="2"/>
  <c r="J1186" i="2"/>
  <c r="H1186" i="2" a="1"/>
  <c r="H1186" i="2" s="1"/>
  <c r="L1179" i="2"/>
  <c r="L1171" i="2"/>
  <c r="J1170" i="2"/>
  <c r="H1170" i="2" a="1"/>
  <c r="H1170" i="2" s="1"/>
  <c r="L1163" i="2"/>
  <c r="L1155" i="2"/>
  <c r="L1147" i="2"/>
  <c r="L1139" i="2"/>
  <c r="L1131" i="2"/>
  <c r="L1123" i="2"/>
  <c r="L1115" i="2"/>
  <c r="J1114" i="2"/>
  <c r="H1114" i="2" a="1"/>
  <c r="H1114" i="2" s="1"/>
  <c r="L1107" i="2"/>
  <c r="L1099" i="2"/>
  <c r="J1098" i="2"/>
  <c r="H1098" i="2" a="1"/>
  <c r="H1098" i="2" s="1"/>
  <c r="L1091" i="2"/>
  <c r="L1083" i="2"/>
  <c r="L1075" i="2"/>
  <c r="L1067" i="2"/>
  <c r="L1059" i="2"/>
  <c r="L1051" i="2"/>
  <c r="L1043" i="2"/>
  <c r="L1035" i="2"/>
  <c r="L1027" i="2"/>
  <c r="L1019" i="2"/>
  <c r="L1011" i="2"/>
  <c r="L1003" i="2"/>
  <c r="L995" i="2"/>
  <c r="L987" i="2"/>
  <c r="J986" i="2"/>
  <c r="H986" i="2" a="1"/>
  <c r="H986" i="2" s="1"/>
  <c r="L979" i="2"/>
  <c r="L971" i="2"/>
  <c r="L963" i="2"/>
  <c r="H962" i="2" a="1"/>
  <c r="H962" i="2" s="1"/>
  <c r="J962" i="2"/>
  <c r="L955" i="2"/>
  <c r="J954" i="2"/>
  <c r="H954" i="2" a="1"/>
  <c r="H954" i="2" s="1"/>
  <c r="L947" i="2"/>
  <c r="L939" i="2"/>
  <c r="J938" i="2"/>
  <c r="H938" i="2" a="1"/>
  <c r="H938" i="2" s="1"/>
  <c r="L931" i="2"/>
  <c r="L923" i="2"/>
  <c r="L915" i="2"/>
  <c r="J914" i="2"/>
  <c r="H914" i="2" a="1"/>
  <c r="H914" i="2" s="1"/>
  <c r="L907" i="2"/>
  <c r="L899" i="2"/>
  <c r="L891" i="2"/>
  <c r="J890" i="2"/>
  <c r="H890" i="2" a="1"/>
  <c r="H890" i="2" s="1"/>
  <c r="L883" i="2"/>
  <c r="L875" i="2"/>
  <c r="L867" i="2"/>
  <c r="L859" i="2"/>
  <c r="L851" i="2"/>
  <c r="J850" i="2"/>
  <c r="H850" i="2" a="1"/>
  <c r="H850" i="2" s="1"/>
  <c r="L843" i="2"/>
  <c r="L835" i="2"/>
  <c r="L827" i="2"/>
  <c r="J826" i="2"/>
  <c r="H826" i="2" a="1"/>
  <c r="H826" i="2" s="1"/>
  <c r="L819" i="2"/>
  <c r="L811" i="2"/>
  <c r="L803" i="2"/>
  <c r="L795" i="2"/>
  <c r="L787" i="2"/>
  <c r="L779" i="2"/>
  <c r="L771" i="2"/>
  <c r="L763" i="2"/>
  <c r="L755" i="2"/>
  <c r="L747" i="2"/>
  <c r="L739" i="2"/>
  <c r="H738" i="2" a="1"/>
  <c r="H738" i="2" s="1"/>
  <c r="J738" i="2"/>
  <c r="L731" i="2"/>
  <c r="L723" i="2"/>
  <c r="L715" i="2"/>
  <c r="J714" i="2"/>
  <c r="H714" i="2" a="1"/>
  <c r="H714" i="2" s="1"/>
  <c r="L707" i="2"/>
  <c r="L699" i="2"/>
  <c r="J698" i="2"/>
  <c r="H698" i="2" a="1"/>
  <c r="H698" i="2" s="1"/>
  <c r="L691" i="2"/>
  <c r="L683" i="2"/>
  <c r="L675" i="2"/>
  <c r="L667" i="2"/>
  <c r="L659" i="2"/>
  <c r="L651" i="2"/>
  <c r="J650" i="2"/>
  <c r="H650" i="2" a="1"/>
  <c r="H650" i="2" s="1"/>
  <c r="L643" i="2"/>
  <c r="L635" i="2"/>
  <c r="J634" i="2"/>
  <c r="H634" i="2" a="1"/>
  <c r="H634" i="2" s="1"/>
  <c r="L627" i="2"/>
  <c r="L619" i="2"/>
  <c r="L611" i="2"/>
  <c r="L603" i="2"/>
  <c r="J602" i="2"/>
  <c r="H602" i="2" a="1"/>
  <c r="H602" i="2" s="1"/>
  <c r="L595" i="2"/>
  <c r="L587" i="2"/>
  <c r="L579" i="2"/>
  <c r="L571" i="2"/>
  <c r="L563" i="2"/>
  <c r="L555" i="2"/>
  <c r="L547" i="2"/>
  <c r="J546" i="2"/>
  <c r="H546" i="2" a="1"/>
  <c r="H546" i="2" s="1"/>
  <c r="L539" i="2"/>
  <c r="L531" i="2"/>
  <c r="J530" i="2"/>
  <c r="H530" i="2" a="1"/>
  <c r="H530" i="2" s="1"/>
  <c r="L523" i="2"/>
  <c r="L515" i="2"/>
  <c r="L507" i="2"/>
  <c r="J506" i="2"/>
  <c r="H506" i="2" a="1"/>
  <c r="H506" i="2" s="1"/>
  <c r="L499" i="2"/>
  <c r="L491" i="2"/>
  <c r="L483" i="2"/>
  <c r="L475" i="2"/>
  <c r="L467" i="2"/>
  <c r="L459" i="2"/>
  <c r="J458" i="2"/>
  <c r="H458" i="2" a="1"/>
  <c r="H458" i="2" s="1"/>
  <c r="L451" i="2"/>
  <c r="J450" i="2"/>
  <c r="H450" i="2" a="1"/>
  <c r="H450" i="2" s="1"/>
  <c r="L443" i="2"/>
  <c r="L435" i="2"/>
  <c r="J434" i="2"/>
  <c r="H434" i="2" a="1"/>
  <c r="H434" i="2" s="1"/>
  <c r="L427" i="2"/>
  <c r="L419" i="2"/>
  <c r="L411" i="2"/>
  <c r="L403" i="2"/>
  <c r="L395" i="2"/>
  <c r="L387" i="2"/>
  <c r="J386" i="2"/>
  <c r="H386" i="2" a="1"/>
  <c r="H386" i="2" s="1"/>
  <c r="L379" i="2"/>
  <c r="L371" i="2"/>
  <c r="L363" i="2"/>
  <c r="L355" i="2"/>
  <c r="L347" i="2"/>
  <c r="L339" i="2"/>
  <c r="J338" i="2"/>
  <c r="H338" i="2" a="1"/>
  <c r="H338" i="2" s="1"/>
  <c r="L331" i="2"/>
  <c r="L323" i="2"/>
  <c r="L315" i="2"/>
  <c r="J314" i="2"/>
  <c r="H314" i="2" a="1"/>
  <c r="H314" i="2" s="1"/>
  <c r="L307" i="2"/>
  <c r="L299" i="2"/>
  <c r="L291" i="2"/>
  <c r="H1292" i="2" a="1"/>
  <c r="H1292" i="2" s="1"/>
  <c r="H935" i="2" a="1"/>
  <c r="H935" i="2" s="1"/>
  <c r="H562" i="2" a="1"/>
  <c r="H562" i="2" s="1"/>
  <c r="H254" i="2" a="1"/>
  <c r="H254" i="2" s="1"/>
  <c r="J1667" i="2"/>
  <c r="H1667" i="2" a="1"/>
  <c r="H1667" i="2" s="1"/>
  <c r="J1467" i="2"/>
  <c r="H1467" i="2" a="1"/>
  <c r="H1467" i="2" s="1"/>
  <c r="J1179" i="2"/>
  <c r="H1179" i="2" a="1"/>
  <c r="H1179" i="2" s="1"/>
  <c r="J979" i="2"/>
  <c r="H979" i="2" a="1"/>
  <c r="H979" i="2" s="1"/>
  <c r="J355" i="2"/>
  <c r="H355" i="2" a="1"/>
  <c r="H355" i="2" s="1"/>
  <c r="J291" i="2"/>
  <c r="H291" i="2" a="1"/>
  <c r="H291" i="2" s="1"/>
  <c r="H1628" i="2" a="1"/>
  <c r="H1628" i="2" s="1"/>
  <c r="H1212" i="2" a="1"/>
  <c r="H1212" i="2" s="1"/>
  <c r="H879" i="2" a="1"/>
  <c r="H879" i="2" s="1"/>
  <c r="H490" i="2" a="1"/>
  <c r="H490" i="2" s="1"/>
  <c r="J1082" i="2"/>
  <c r="L2477" i="2"/>
  <c r="L2469" i="2"/>
  <c r="L2461" i="2"/>
  <c r="L2453" i="2"/>
  <c r="L2445" i="2"/>
  <c r="L2437" i="2"/>
  <c r="L2429" i="2"/>
  <c r="L2421" i="2"/>
  <c r="L2413" i="2"/>
  <c r="L2405" i="2"/>
  <c r="L2397" i="2"/>
  <c r="L2389" i="2"/>
  <c r="L2381" i="2"/>
  <c r="L2373" i="2"/>
  <c r="L2365" i="2"/>
  <c r="L2357" i="2"/>
  <c r="L2349" i="2"/>
  <c r="L2341" i="2"/>
  <c r="L2333" i="2"/>
  <c r="L2325" i="2"/>
  <c r="L2317" i="2"/>
  <c r="L2309" i="2"/>
  <c r="L2301" i="2"/>
  <c r="L2293" i="2"/>
  <c r="L2285" i="2"/>
  <c r="L2277" i="2"/>
  <c r="L2269" i="2"/>
  <c r="L2261" i="2"/>
  <c r="L2253" i="2"/>
  <c r="L2245" i="2"/>
  <c r="L2237" i="2"/>
  <c r="L2229" i="2"/>
  <c r="L2221" i="2"/>
  <c r="L2213" i="2"/>
  <c r="L2205" i="2"/>
  <c r="L2197" i="2"/>
  <c r="L2189" i="2"/>
  <c r="L2181" i="2"/>
  <c r="L2173" i="2"/>
  <c r="L2165" i="2"/>
  <c r="L2157" i="2"/>
  <c r="L2149" i="2"/>
  <c r="L2141" i="2"/>
  <c r="L2133" i="2"/>
  <c r="L2125" i="2"/>
  <c r="L2117" i="2"/>
  <c r="L2109" i="2"/>
  <c r="L2101" i="2"/>
  <c r="L2093" i="2"/>
  <c r="L2085" i="2"/>
  <c r="L2077" i="2"/>
  <c r="J2076" i="2"/>
  <c r="H2076" i="2" a="1"/>
  <c r="H2076" i="2" s="1"/>
  <c r="L2069" i="2"/>
  <c r="L2061" i="2"/>
  <c r="L2053" i="2"/>
  <c r="L2045" i="2"/>
  <c r="L2037" i="2"/>
  <c r="L2029" i="2"/>
  <c r="L2021" i="2"/>
  <c r="L2013" i="2"/>
  <c r="L2005" i="2"/>
  <c r="L1997" i="2"/>
  <c r="J1996" i="2"/>
  <c r="H1996" i="2" a="1"/>
  <c r="H1996" i="2" s="1"/>
  <c r="L1989" i="2"/>
  <c r="L1981" i="2"/>
  <c r="L1973" i="2"/>
  <c r="L1965" i="2"/>
  <c r="L1957" i="2"/>
  <c r="L1949" i="2"/>
  <c r="J1948" i="2"/>
  <c r="H1948" i="2" a="1"/>
  <c r="H1948" i="2" s="1"/>
  <c r="L1941" i="2"/>
  <c r="L1933" i="2"/>
  <c r="L1925" i="2"/>
  <c r="L1917" i="2"/>
  <c r="L1909" i="2"/>
  <c r="L1901" i="2"/>
  <c r="L1893" i="2"/>
  <c r="L1885" i="2"/>
  <c r="J1884" i="2"/>
  <c r="H1884" i="2" a="1"/>
  <c r="H1884" i="2" s="1"/>
  <c r="L1877" i="2"/>
  <c r="L1869" i="2"/>
  <c r="L1861" i="2"/>
  <c r="L1853" i="2"/>
  <c r="L1845" i="2"/>
  <c r="L1837" i="2"/>
  <c r="L1829" i="2"/>
  <c r="J1828" i="2"/>
  <c r="H1828" i="2" a="1"/>
  <c r="H1828" i="2" s="1"/>
  <c r="L1821" i="2"/>
  <c r="L1813" i="2"/>
  <c r="L1805" i="2"/>
  <c r="L1797" i="2"/>
  <c r="L1789" i="2"/>
  <c r="L1781" i="2"/>
  <c r="L1773" i="2"/>
  <c r="L1765" i="2"/>
  <c r="L1757" i="2"/>
  <c r="L1749" i="2"/>
  <c r="L1741" i="2"/>
  <c r="J1740" i="2"/>
  <c r="H1740" i="2" a="1"/>
  <c r="H1740" i="2" s="1"/>
  <c r="L1733" i="2"/>
  <c r="L1725" i="2"/>
  <c r="L1717" i="2"/>
  <c r="L1709" i="2"/>
  <c r="L1701" i="2"/>
  <c r="L1693" i="2"/>
  <c r="L1685" i="2"/>
  <c r="L1677" i="2"/>
  <c r="L1669" i="2"/>
  <c r="L1661" i="2"/>
  <c r="L1653" i="2"/>
  <c r="L1645" i="2"/>
  <c r="L1637" i="2"/>
  <c r="L1629" i="2"/>
  <c r="L1621" i="2"/>
  <c r="L1613" i="2"/>
  <c r="L1605" i="2"/>
  <c r="L1597" i="2"/>
  <c r="L1589" i="2"/>
  <c r="L1581" i="2"/>
  <c r="L1573" i="2"/>
  <c r="L1565" i="2"/>
  <c r="L1557" i="2"/>
  <c r="L1549" i="2"/>
  <c r="L1541" i="2"/>
  <c r="L1533" i="2"/>
  <c r="L1525" i="2"/>
  <c r="L1517" i="2"/>
  <c r="J1516" i="2"/>
  <c r="H1516" i="2" a="1"/>
  <c r="H1516" i="2" s="1"/>
  <c r="L1509" i="2"/>
  <c r="L1501" i="2"/>
  <c r="L1493" i="2"/>
  <c r="L1485" i="2"/>
  <c r="L1477" i="2"/>
  <c r="L1469" i="2"/>
  <c r="L1461" i="2"/>
  <c r="L1453" i="2"/>
  <c r="L1445" i="2"/>
  <c r="L1437" i="2"/>
  <c r="L1429" i="2"/>
  <c r="L1421" i="2"/>
  <c r="L1413" i="2"/>
  <c r="L1405" i="2"/>
  <c r="L1397" i="2"/>
  <c r="L1389" i="2"/>
  <c r="L1381" i="2"/>
  <c r="L1373" i="2"/>
  <c r="J1372" i="2"/>
  <c r="H1372" i="2" a="1"/>
  <c r="H1372" i="2" s="1"/>
  <c r="L1365" i="2"/>
  <c r="J1364" i="2"/>
  <c r="H1364" i="2" a="1"/>
  <c r="H1364" i="2" s="1"/>
  <c r="L1357" i="2"/>
  <c r="L1349" i="2"/>
  <c r="L1341" i="2"/>
  <c r="L1333" i="2"/>
  <c r="L1325" i="2"/>
  <c r="L1317" i="2"/>
  <c r="L1309" i="2"/>
  <c r="L1301" i="2"/>
  <c r="L1293" i="2"/>
  <c r="L1285" i="2"/>
  <c r="L1277" i="2"/>
  <c r="L1269" i="2"/>
  <c r="L1261" i="2"/>
  <c r="L1253" i="2"/>
  <c r="L1245" i="2"/>
  <c r="L1237" i="2"/>
  <c r="J1236" i="2"/>
  <c r="H1236" i="2" a="1"/>
  <c r="H1236" i="2" s="1"/>
  <c r="L1229" i="2"/>
  <c r="L1221" i="2"/>
  <c r="L1213" i="2"/>
  <c r="L1205" i="2"/>
  <c r="L1197" i="2"/>
  <c r="L1189" i="2"/>
  <c r="L1181" i="2"/>
  <c r="L1173" i="2"/>
  <c r="L1165" i="2"/>
  <c r="L1157" i="2"/>
  <c r="L1149" i="2"/>
  <c r="L1141" i="2"/>
  <c r="L1133" i="2"/>
  <c r="L1125" i="2"/>
  <c r="L1117" i="2"/>
  <c r="L1109" i="2"/>
  <c r="L1101" i="2"/>
  <c r="L1093" i="2"/>
  <c r="L1085" i="2"/>
  <c r="L1077" i="2"/>
  <c r="L1069" i="2"/>
  <c r="L1061" i="2"/>
  <c r="L1053" i="2"/>
  <c r="L1045" i="2"/>
  <c r="L1037" i="2"/>
  <c r="L1029" i="2"/>
  <c r="J1028" i="2"/>
  <c r="H1028" i="2" a="1"/>
  <c r="H1028" i="2" s="1"/>
  <c r="L1021" i="2"/>
  <c r="L1013" i="2"/>
  <c r="J1012" i="2"/>
  <c r="H1012" i="2" a="1"/>
  <c r="H1012" i="2" s="1"/>
  <c r="L1005" i="2"/>
  <c r="L997" i="2"/>
  <c r="L989" i="2"/>
  <c r="L981" i="2"/>
  <c r="L973" i="2"/>
  <c r="L965" i="2"/>
  <c r="L957" i="2"/>
  <c r="L949" i="2"/>
  <c r="L941" i="2"/>
  <c r="L933" i="2"/>
  <c r="L925" i="2"/>
  <c r="L917" i="2"/>
  <c r="J916" i="2"/>
  <c r="H916" i="2" a="1"/>
  <c r="H916" i="2" s="1"/>
  <c r="L909" i="2"/>
  <c r="L901" i="2"/>
  <c r="L893" i="2"/>
  <c r="L885" i="2"/>
  <c r="L877" i="2"/>
  <c r="L869" i="2"/>
  <c r="L861" i="2"/>
  <c r="L853" i="2"/>
  <c r="L845" i="2"/>
  <c r="L837" i="2"/>
  <c r="J836" i="2"/>
  <c r="H836" i="2" a="1"/>
  <c r="H836" i="2" s="1"/>
  <c r="L829" i="2"/>
  <c r="L821" i="2"/>
  <c r="L813" i="2"/>
  <c r="L805" i="2"/>
  <c r="L797" i="2"/>
  <c r="L789" i="2"/>
  <c r="L781" i="2"/>
  <c r="L773" i="2"/>
  <c r="L765" i="2"/>
  <c r="L757" i="2"/>
  <c r="L749" i="2"/>
  <c r="L741" i="2"/>
  <c r="L733" i="2"/>
  <c r="L725" i="2"/>
  <c r="L717" i="2"/>
  <c r="L709" i="2"/>
  <c r="L701" i="2"/>
  <c r="L693" i="2"/>
  <c r="L685" i="2"/>
  <c r="L677" i="2"/>
  <c r="L669" i="2"/>
  <c r="L661" i="2"/>
  <c r="L653" i="2"/>
  <c r="L645" i="2"/>
  <c r="L637" i="2"/>
  <c r="L629" i="2"/>
  <c r="L621" i="2"/>
  <c r="L613" i="2"/>
  <c r="L605" i="2"/>
  <c r="L597" i="2"/>
  <c r="L589" i="2"/>
  <c r="L581" i="2"/>
  <c r="L573" i="2"/>
  <c r="L565" i="2"/>
  <c r="L557" i="2"/>
  <c r="L549" i="2"/>
  <c r="L541" i="2"/>
  <c r="L533" i="2"/>
  <c r="L525" i="2"/>
  <c r="L517" i="2"/>
  <c r="L509" i="2"/>
  <c r="L501" i="2"/>
  <c r="L493" i="2"/>
  <c r="L485" i="2"/>
  <c r="L477" i="2"/>
  <c r="L469" i="2"/>
  <c r="J468" i="2"/>
  <c r="H468" i="2" a="1"/>
  <c r="H468" i="2" s="1"/>
  <c r="L461" i="2"/>
  <c r="L453" i="2"/>
  <c r="L445" i="2"/>
  <c r="L437" i="2"/>
  <c r="L429" i="2"/>
  <c r="J428" i="2"/>
  <c r="H428" i="2" a="1"/>
  <c r="H428" i="2" s="1"/>
  <c r="L421" i="2"/>
  <c r="J420" i="2"/>
  <c r="H420" i="2" a="1"/>
  <c r="H420" i="2" s="1"/>
  <c r="L413" i="2"/>
  <c r="L405" i="2"/>
  <c r="L397" i="2"/>
  <c r="L389" i="2"/>
  <c r="L381" i="2"/>
  <c r="L373" i="2"/>
  <c r="L365" i="2"/>
  <c r="J364" i="2"/>
  <c r="H364" i="2" a="1"/>
  <c r="H364" i="2" s="1"/>
  <c r="L357" i="2"/>
  <c r="L349" i="2"/>
  <c r="L341" i="2"/>
  <c r="L333" i="2"/>
  <c r="L325" i="2"/>
  <c r="L317" i="2"/>
  <c r="L309" i="2"/>
  <c r="L301" i="2"/>
  <c r="L293" i="2"/>
  <c r="L285" i="2"/>
  <c r="L277" i="2"/>
  <c r="L269" i="2"/>
  <c r="L261" i="2"/>
  <c r="L253" i="2"/>
  <c r="H2106" i="2" a="1"/>
  <c r="H2106" i="2" s="1"/>
  <c r="H866" i="2" a="1"/>
  <c r="H866" i="2" s="1"/>
  <c r="H466" i="2" a="1"/>
  <c r="H466" i="2" s="1"/>
  <c r="H206" i="2" a="1"/>
  <c r="H206" i="2" s="1"/>
  <c r="H247" i="2" a="1"/>
  <c r="H247" i="2" s="1"/>
  <c r="H202" i="2" a="1"/>
  <c r="H202" i="2" s="1"/>
  <c r="H76" i="2" a="1"/>
  <c r="H76" i="2" s="1"/>
  <c r="L283" i="2"/>
  <c r="L275" i="2"/>
  <c r="L267" i="2"/>
  <c r="L259" i="2"/>
  <c r="L251" i="2"/>
  <c r="L243" i="2"/>
  <c r="L235" i="2"/>
  <c r="L227" i="2"/>
  <c r="L219" i="2"/>
  <c r="L211" i="2"/>
  <c r="L203" i="2"/>
  <c r="L195" i="2"/>
  <c r="L187" i="2"/>
  <c r="L179" i="2"/>
  <c r="L171" i="2"/>
  <c r="L163" i="2"/>
  <c r="L155" i="2"/>
  <c r="L147" i="2"/>
  <c r="L139" i="2"/>
  <c r="L131" i="2"/>
  <c r="L123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1" i="2"/>
  <c r="L3" i="2"/>
  <c r="H244" i="2" a="1"/>
  <c r="H244" i="2" s="1"/>
  <c r="H183" i="2" a="1"/>
  <c r="H183" i="2" s="1"/>
  <c r="H63" i="2" a="1"/>
  <c r="H63" i="2" s="1"/>
  <c r="L245" i="2"/>
  <c r="L237" i="2"/>
  <c r="L229" i="2"/>
  <c r="L221" i="2"/>
  <c r="L213" i="2"/>
  <c r="L205" i="2"/>
  <c r="L197" i="2"/>
  <c r="L189" i="2"/>
  <c r="L181" i="2"/>
  <c r="L173" i="2"/>
  <c r="L165" i="2"/>
  <c r="L157" i="2"/>
  <c r="L149" i="2"/>
  <c r="L141" i="2"/>
  <c r="L69" i="2"/>
  <c r="L61" i="2"/>
  <c r="L53" i="2"/>
  <c r="L45" i="2"/>
  <c r="L37" i="2"/>
  <c r="L29" i="2"/>
  <c r="L21" i="2"/>
  <c r="L13" i="2"/>
  <c r="H234" i="2" a="1"/>
  <c r="H234" i="2" s="1"/>
  <c r="H143" i="2" a="1"/>
  <c r="H143" i="2" s="1"/>
  <c r="H7" i="2" a="1"/>
  <c r="H7" i="2" s="1"/>
  <c r="L222" i="2"/>
  <c r="L214" i="2"/>
  <c r="L206" i="2"/>
  <c r="L198" i="2"/>
  <c r="L190" i="2"/>
  <c r="L182" i="2"/>
  <c r="L174" i="2"/>
  <c r="L166" i="2"/>
  <c r="L158" i="2"/>
  <c r="L150" i="2"/>
  <c r="L142" i="2"/>
  <c r="L134" i="2"/>
  <c r="L126" i="2"/>
  <c r="L118" i="2"/>
  <c r="L110" i="2"/>
  <c r="L102" i="2"/>
  <c r="L94" i="2"/>
  <c r="L86" i="2"/>
  <c r="L78" i="2"/>
  <c r="L70" i="2"/>
  <c r="L62" i="2"/>
  <c r="L54" i="2"/>
  <c r="L46" i="2"/>
  <c r="L38" i="2"/>
  <c r="L30" i="2"/>
  <c r="L22" i="2"/>
  <c r="L14" i="2"/>
  <c r="L6" i="2"/>
  <c r="H282" i="2" a="1"/>
  <c r="H282" i="2" s="1"/>
  <c r="H218" i="2" a="1"/>
  <c r="H218" i="2" s="1"/>
  <c r="L256" i="2"/>
  <c r="L248" i="2"/>
  <c r="L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104" i="2"/>
  <c r="L96" i="2"/>
  <c r="L88" i="2"/>
  <c r="L80" i="2"/>
  <c r="L72" i="2"/>
  <c r="L64" i="2"/>
  <c r="L56" i="2"/>
  <c r="L48" i="2"/>
  <c r="L40" i="2"/>
  <c r="L32" i="2"/>
  <c r="L24" i="2"/>
  <c r="L16" i="2"/>
  <c r="B14" i="4" s="1"/>
  <c r="L8" i="2"/>
  <c r="H266" i="2" a="1"/>
  <c r="H266" i="2" s="1"/>
  <c r="H207" i="2" a="1"/>
  <c r="H207" i="2" s="1"/>
  <c r="H87" i="2" a="1"/>
  <c r="H87" i="2" s="1"/>
  <c r="E6" i="5"/>
  <c r="N6" i="5"/>
  <c r="D9" i="3"/>
  <c r="D3" i="3"/>
  <c r="D4" i="3"/>
  <c r="B5" i="3"/>
  <c r="D2" i="3"/>
  <c r="J6557" i="2"/>
  <c r="H6557" i="2" a="1"/>
  <c r="H6557" i="2" s="1"/>
  <c r="J7030" i="2"/>
  <c r="H7030" i="2" a="1"/>
  <c r="H7030" i="2" s="1"/>
  <c r="J7014" i="2"/>
  <c r="H7014" i="2" a="1"/>
  <c r="H7014" i="2" s="1"/>
  <c r="J6830" i="2"/>
  <c r="H6830" i="2" a="1"/>
  <c r="H6830" i="2" s="1"/>
  <c r="J6694" i="2"/>
  <c r="H6694" i="2" a="1"/>
  <c r="H6694" i="2" s="1"/>
  <c r="J6550" i="2"/>
  <c r="H6550" i="2" a="1"/>
  <c r="H6550" i="2" s="1"/>
  <c r="J6478" i="2"/>
  <c r="H6478" i="2" a="1"/>
  <c r="H6478" i="2" s="1"/>
  <c r="J6470" i="2"/>
  <c r="H6470" i="2" a="1"/>
  <c r="H6470" i="2" s="1"/>
  <c r="J6438" i="2"/>
  <c r="H6438" i="2" a="1"/>
  <c r="H6438" i="2" s="1"/>
  <c r="J6358" i="2"/>
  <c r="H6358" i="2" a="1"/>
  <c r="H6358" i="2" s="1"/>
  <c r="H5733" i="2" a="1"/>
  <c r="H5733" i="2" s="1"/>
  <c r="H7039" i="2" a="1"/>
  <c r="H7039" i="2" s="1"/>
  <c r="J7039" i="2"/>
  <c r="J7015" i="2"/>
  <c r="H7015" i="2" a="1"/>
  <c r="H7015" i="2" s="1"/>
  <c r="H6951" i="2" a="1"/>
  <c r="H6951" i="2" s="1"/>
  <c r="J6951" i="2"/>
  <c r="H6927" i="2" a="1"/>
  <c r="H6927" i="2" s="1"/>
  <c r="J6927" i="2"/>
  <c r="H6919" i="2" a="1"/>
  <c r="H6919" i="2" s="1"/>
  <c r="J6919" i="2"/>
  <c r="H6855" i="2" a="1"/>
  <c r="H6855" i="2" s="1"/>
  <c r="J6855" i="2"/>
  <c r="H6831" i="2" a="1"/>
  <c r="H6831" i="2" s="1"/>
  <c r="J6831" i="2"/>
  <c r="H6783" i="2" a="1"/>
  <c r="H6783" i="2" s="1"/>
  <c r="J6783" i="2"/>
  <c r="J6759" i="2"/>
  <c r="H6759" i="2" a="1"/>
  <c r="H6759" i="2" s="1"/>
  <c r="J6583" i="2"/>
  <c r="H6583" i="2" a="1"/>
  <c r="H6583" i="2" s="1"/>
  <c r="J6567" i="2"/>
  <c r="H6567" i="2" a="1"/>
  <c r="H6567" i="2" s="1"/>
  <c r="J6519" i="2"/>
  <c r="H6519" i="2" a="1"/>
  <c r="H6519" i="2" s="1"/>
  <c r="J6463" i="2"/>
  <c r="H6463" i="2" a="1"/>
  <c r="H6463" i="2" s="1"/>
  <c r="H6375" i="2" a="1"/>
  <c r="H6375" i="2" s="1"/>
  <c r="J6375" i="2"/>
  <c r="H6351" i="2" a="1"/>
  <c r="H6351" i="2" s="1"/>
  <c r="J6351" i="2"/>
  <c r="J6215" i="2"/>
  <c r="H6215" i="2" a="1"/>
  <c r="H6215" i="2" s="1"/>
  <c r="J6191" i="2"/>
  <c r="H6191" i="2" a="1"/>
  <c r="H6191" i="2" s="1"/>
  <c r="H6183" i="2" a="1"/>
  <c r="H6183" i="2" s="1"/>
  <c r="J6183" i="2"/>
  <c r="H6143" i="2" a="1"/>
  <c r="H6143" i="2" s="1"/>
  <c r="J6143" i="2"/>
  <c r="H5999" i="2" a="1"/>
  <c r="H5999" i="2" s="1"/>
  <c r="J5999" i="2"/>
  <c r="J5943" i="2"/>
  <c r="H5943" i="2" a="1"/>
  <c r="H5943" i="2" s="1"/>
  <c r="J5911" i="2"/>
  <c r="H5911" i="2" a="1"/>
  <c r="H5911" i="2" s="1"/>
  <c r="J5903" i="2"/>
  <c r="H5903" i="2" a="1"/>
  <c r="H5903" i="2" s="1"/>
  <c r="J5895" i="2"/>
  <c r="H5895" i="2" a="1"/>
  <c r="H5895" i="2" s="1"/>
  <c r="H5879" i="2" a="1"/>
  <c r="H5879" i="2" s="1"/>
  <c r="J5879" i="2"/>
  <c r="H5871" i="2" a="1"/>
  <c r="H5871" i="2" s="1"/>
  <c r="J5871" i="2"/>
  <c r="J5855" i="2"/>
  <c r="H5855" i="2" a="1"/>
  <c r="H5855" i="2" s="1"/>
  <c r="J5847" i="2"/>
  <c r="H5847" i="2" a="1"/>
  <c r="H5847" i="2" s="1"/>
  <c r="J5839" i="2"/>
  <c r="H5839" i="2" a="1"/>
  <c r="H5839" i="2" s="1"/>
  <c r="J5831" i="2"/>
  <c r="H5831" i="2" a="1"/>
  <c r="H5831" i="2" s="1"/>
  <c r="H5815" i="2" a="1"/>
  <c r="H5815" i="2" s="1"/>
  <c r="J5815" i="2"/>
  <c r="H5807" i="2" a="1"/>
  <c r="H5807" i="2" s="1"/>
  <c r="J5807" i="2"/>
  <c r="J5799" i="2"/>
  <c r="H5799" i="2" a="1"/>
  <c r="H5799" i="2" s="1"/>
  <c r="J5791" i="2"/>
  <c r="H5791" i="2" a="1"/>
  <c r="H5791" i="2" s="1"/>
  <c r="J5783" i="2"/>
  <c r="H5783" i="2" a="1"/>
  <c r="H5783" i="2" s="1"/>
  <c r="J5775" i="2"/>
  <c r="H5775" i="2" a="1"/>
  <c r="H5775" i="2" s="1"/>
  <c r="J5767" i="2"/>
  <c r="H5767" i="2" a="1"/>
  <c r="H5767" i="2" s="1"/>
  <c r="J5759" i="2"/>
  <c r="H5759" i="2" a="1"/>
  <c r="H5759" i="2" s="1"/>
  <c r="H5743" i="2" a="1"/>
  <c r="H5743" i="2" s="1"/>
  <c r="J5743" i="2"/>
  <c r="J5735" i="2"/>
  <c r="H5735" i="2" a="1"/>
  <c r="H5735" i="2" s="1"/>
  <c r="H5727" i="2" a="1"/>
  <c r="H5727" i="2" s="1"/>
  <c r="J5727" i="2"/>
  <c r="J5711" i="2"/>
  <c r="H5711" i="2" a="1"/>
  <c r="H5711" i="2" s="1"/>
  <c r="J5703" i="2"/>
  <c r="H5703" i="2" a="1"/>
  <c r="H5703" i="2" s="1"/>
  <c r="H5695" i="2" a="1"/>
  <c r="H5695" i="2" s="1"/>
  <c r="J5695" i="2"/>
  <c r="J5687" i="2"/>
  <c r="H5687" i="2" a="1"/>
  <c r="H5687" i="2" s="1"/>
  <c r="H5679" i="2" a="1"/>
  <c r="H5679" i="2" s="1"/>
  <c r="J5679" i="2"/>
  <c r="J5671" i="2"/>
  <c r="H5671" i="2" a="1"/>
  <c r="H5671" i="2" s="1"/>
  <c r="J5663" i="2"/>
  <c r="H5663" i="2" a="1"/>
  <c r="H5663" i="2" s="1"/>
  <c r="J5655" i="2"/>
  <c r="H5655" i="2" a="1"/>
  <c r="H5655" i="2" s="1"/>
  <c r="J5639" i="2"/>
  <c r="H5639" i="2" a="1"/>
  <c r="H5639" i="2" s="1"/>
  <c r="J5631" i="2"/>
  <c r="H5631" i="2" a="1"/>
  <c r="H5631" i="2" s="1"/>
  <c r="H5623" i="2" a="1"/>
  <c r="H5623" i="2" s="1"/>
  <c r="J5623" i="2"/>
  <c r="J5615" i="2"/>
  <c r="H5615" i="2" a="1"/>
  <c r="H5615" i="2" s="1"/>
  <c r="H5607" i="2" a="1"/>
  <c r="H5607" i="2" s="1"/>
  <c r="J5607" i="2"/>
  <c r="H5599" i="2" a="1"/>
  <c r="H5599" i="2" s="1"/>
  <c r="J5599" i="2"/>
  <c r="J5583" i="2"/>
  <c r="H5583" i="2" a="1"/>
  <c r="H5583" i="2" s="1"/>
  <c r="J5575" i="2"/>
  <c r="H5575" i="2" a="1"/>
  <c r="H5575" i="2" s="1"/>
  <c r="J5567" i="2"/>
  <c r="H5567" i="2" a="1"/>
  <c r="H5567" i="2" s="1"/>
  <c r="H5559" i="2" a="1"/>
  <c r="H5559" i="2" s="1"/>
  <c r="J5559" i="2"/>
  <c r="H5551" i="2" a="1"/>
  <c r="H5551" i="2" s="1"/>
  <c r="J5551" i="2"/>
  <c r="J5543" i="2"/>
  <c r="H5543" i="2" a="1"/>
  <c r="H5543" i="2" s="1"/>
  <c r="J5535" i="2"/>
  <c r="H5535" i="2" a="1"/>
  <c r="H5535" i="2" s="1"/>
  <c r="J5527" i="2"/>
  <c r="H5527" i="2" a="1"/>
  <c r="H5527" i="2" s="1"/>
  <c r="J5519" i="2"/>
  <c r="H5519" i="2" a="1"/>
  <c r="H5519" i="2" s="1"/>
  <c r="J5503" i="2"/>
  <c r="H5503" i="2" a="1"/>
  <c r="H5503" i="2" s="1"/>
  <c r="J5487" i="2"/>
  <c r="H5487" i="2" a="1"/>
  <c r="H5487" i="2" s="1"/>
  <c r="H5455" i="2" a="1"/>
  <c r="H5455" i="2" s="1"/>
  <c r="J5455" i="2"/>
  <c r="H5431" i="2" a="1"/>
  <c r="H5431" i="2" s="1"/>
  <c r="J5431" i="2"/>
  <c r="H5415" i="2" a="1"/>
  <c r="H5415" i="2" s="1"/>
  <c r="J5415" i="2"/>
  <c r="J5407" i="2"/>
  <c r="H5407" i="2" a="1"/>
  <c r="H5407" i="2" s="1"/>
  <c r="J5399" i="2"/>
  <c r="H5399" i="2" a="1"/>
  <c r="H5399" i="2" s="1"/>
  <c r="J5391" i="2"/>
  <c r="H5391" i="2" a="1"/>
  <c r="H5391" i="2" s="1"/>
  <c r="H5383" i="2" a="1"/>
  <c r="H5383" i="2" s="1"/>
  <c r="J5383" i="2"/>
  <c r="J5375" i="2"/>
  <c r="H5375" i="2" a="1"/>
  <c r="H5375" i="2" s="1"/>
  <c r="J5359" i="2"/>
  <c r="H5359" i="2" a="1"/>
  <c r="H5359" i="2" s="1"/>
  <c r="J5351" i="2"/>
  <c r="H5351" i="2" a="1"/>
  <c r="H5351" i="2" s="1"/>
  <c r="J5343" i="2"/>
  <c r="H5343" i="2" a="1"/>
  <c r="H5343" i="2" s="1"/>
  <c r="J5335" i="2"/>
  <c r="H5335" i="2" a="1"/>
  <c r="H5335" i="2" s="1"/>
  <c r="J5327" i="2"/>
  <c r="H5327" i="2" a="1"/>
  <c r="H5327" i="2" s="1"/>
  <c r="J5319" i="2"/>
  <c r="H5319" i="2" a="1"/>
  <c r="H5319" i="2" s="1"/>
  <c r="H5311" i="2" a="1"/>
  <c r="H5311" i="2" s="1"/>
  <c r="J5311" i="2"/>
  <c r="J5303" i="2"/>
  <c r="H5303" i="2" a="1"/>
  <c r="H5303" i="2" s="1"/>
  <c r="H5287" i="2" a="1"/>
  <c r="H5287" i="2" s="1"/>
  <c r="J5287" i="2"/>
  <c r="J5255" i="2"/>
  <c r="H5255" i="2" a="1"/>
  <c r="H5255" i="2" s="1"/>
  <c r="J5247" i="2"/>
  <c r="H5247" i="2" a="1"/>
  <c r="H5247" i="2" s="1"/>
  <c r="J5239" i="2"/>
  <c r="H5239" i="2" a="1"/>
  <c r="H5239" i="2" s="1"/>
  <c r="J5231" i="2"/>
  <c r="H5231" i="2" a="1"/>
  <c r="H5231" i="2" s="1"/>
  <c r="J5223" i="2"/>
  <c r="H5223" i="2" a="1"/>
  <c r="H5223" i="2" s="1"/>
  <c r="J5215" i="2"/>
  <c r="H5215" i="2" a="1"/>
  <c r="H5215" i="2" s="1"/>
  <c r="J5183" i="2"/>
  <c r="H5183" i="2" a="1"/>
  <c r="H5183" i="2" s="1"/>
  <c r="J5175" i="2"/>
  <c r="H5175" i="2" a="1"/>
  <c r="H5175" i="2" s="1"/>
  <c r="J5167" i="2"/>
  <c r="H5167" i="2" a="1"/>
  <c r="H5167" i="2" s="1"/>
  <c r="J5159" i="2"/>
  <c r="H5159" i="2" a="1"/>
  <c r="H5159" i="2" s="1"/>
  <c r="J5151" i="2"/>
  <c r="H5151" i="2" a="1"/>
  <c r="H5151" i="2" s="1"/>
  <c r="J5143" i="2"/>
  <c r="H5143" i="2" a="1"/>
  <c r="H5143" i="2" s="1"/>
  <c r="J5135" i="2"/>
  <c r="H5135" i="2" a="1"/>
  <c r="H5135" i="2" s="1"/>
  <c r="J5127" i="2"/>
  <c r="H5127" i="2" a="1"/>
  <c r="H5127" i="2" s="1"/>
  <c r="H5111" i="2" a="1"/>
  <c r="H5111" i="2" s="1"/>
  <c r="J5111" i="2"/>
  <c r="J5103" i="2"/>
  <c r="H5103" i="2" a="1"/>
  <c r="H5103" i="2" s="1"/>
  <c r="J5095" i="2"/>
  <c r="H5095" i="2" a="1"/>
  <c r="H5095" i="2" s="1"/>
  <c r="H5087" i="2" a="1"/>
  <c r="H5087" i="2" s="1"/>
  <c r="J5087" i="2"/>
  <c r="J5071" i="2"/>
  <c r="H5071" i="2" a="1"/>
  <c r="H5071" i="2" s="1"/>
  <c r="J5063" i="2"/>
  <c r="H5063" i="2" a="1"/>
  <c r="H5063" i="2" s="1"/>
  <c r="J5055" i="2"/>
  <c r="H5055" i="2" a="1"/>
  <c r="H5055" i="2" s="1"/>
  <c r="J5047" i="2"/>
  <c r="H5047" i="2" a="1"/>
  <c r="H5047" i="2" s="1"/>
  <c r="J5039" i="2"/>
  <c r="H5039" i="2" a="1"/>
  <c r="H5039" i="2" s="1"/>
  <c r="H5031" i="2" a="1"/>
  <c r="H5031" i="2" s="1"/>
  <c r="J5031" i="2"/>
  <c r="J5023" i="2"/>
  <c r="H5023" i="2" a="1"/>
  <c r="H5023" i="2" s="1"/>
  <c r="J5015" i="2"/>
  <c r="H5015" i="2" a="1"/>
  <c r="H5015" i="2" s="1"/>
  <c r="J5007" i="2"/>
  <c r="H5007" i="2" a="1"/>
  <c r="H5007" i="2" s="1"/>
  <c r="H4983" i="2" a="1"/>
  <c r="H4983" i="2" s="1"/>
  <c r="J4983" i="2"/>
  <c r="J4975" i="2"/>
  <c r="H4975" i="2" a="1"/>
  <c r="H4975" i="2" s="1"/>
  <c r="J4967" i="2"/>
  <c r="H4967" i="2" a="1"/>
  <c r="H4967" i="2" s="1"/>
  <c r="J4951" i="2"/>
  <c r="H4951" i="2" a="1"/>
  <c r="H4951" i="2" s="1"/>
  <c r="J4935" i="2"/>
  <c r="H4935" i="2" a="1"/>
  <c r="H4935" i="2" s="1"/>
  <c r="J4927" i="2"/>
  <c r="H4927" i="2" a="1"/>
  <c r="H4927" i="2" s="1"/>
  <c r="J4919" i="2"/>
  <c r="H4919" i="2" a="1"/>
  <c r="H4919" i="2" s="1"/>
  <c r="J4911" i="2"/>
  <c r="H4911" i="2" a="1"/>
  <c r="H4911" i="2" s="1"/>
  <c r="H4903" i="2" a="1"/>
  <c r="H4903" i="2" s="1"/>
  <c r="J4903" i="2"/>
  <c r="J4895" i="2"/>
  <c r="H4895" i="2" a="1"/>
  <c r="H4895" i="2" s="1"/>
  <c r="J4887" i="2"/>
  <c r="H4887" i="2" a="1"/>
  <c r="H4887" i="2" s="1"/>
  <c r="J4879" i="2"/>
  <c r="H4879" i="2" a="1"/>
  <c r="H4879" i="2" s="1"/>
  <c r="J4871" i="2"/>
  <c r="H4871" i="2" a="1"/>
  <c r="H4871" i="2" s="1"/>
  <c r="H4855" i="2" a="1"/>
  <c r="H4855" i="2" s="1"/>
  <c r="J4855" i="2"/>
  <c r="J4847" i="2"/>
  <c r="H4847" i="2" a="1"/>
  <c r="H4847" i="2" s="1"/>
  <c r="J4831" i="2"/>
  <c r="H4831" i="2" a="1"/>
  <c r="H4831" i="2" s="1"/>
  <c r="J4823" i="2"/>
  <c r="H4823" i="2" a="1"/>
  <c r="H4823" i="2" s="1"/>
  <c r="J4807" i="2"/>
  <c r="H4807" i="2" a="1"/>
  <c r="H4807" i="2" s="1"/>
  <c r="J4799" i="2"/>
  <c r="H4799" i="2" a="1"/>
  <c r="H4799" i="2" s="1"/>
  <c r="H4783" i="2" a="1"/>
  <c r="H4783" i="2" s="1"/>
  <c r="J4783" i="2"/>
  <c r="J4775" i="2"/>
  <c r="H4775" i="2" a="1"/>
  <c r="H4775" i="2" s="1"/>
  <c r="J4767" i="2"/>
  <c r="H4767" i="2" a="1"/>
  <c r="H4767" i="2" s="1"/>
  <c r="J4759" i="2"/>
  <c r="H4759" i="2" a="1"/>
  <c r="H4759" i="2" s="1"/>
  <c r="J4751" i="2"/>
  <c r="H4751" i="2" a="1"/>
  <c r="H4751" i="2" s="1"/>
  <c r="H4735" i="2" a="1"/>
  <c r="H4735" i="2" s="1"/>
  <c r="J4735" i="2"/>
  <c r="J4727" i="2"/>
  <c r="H4727" i="2" a="1"/>
  <c r="H4727" i="2" s="1"/>
  <c r="J4711" i="2"/>
  <c r="H4711" i="2" a="1"/>
  <c r="H4711" i="2" s="1"/>
  <c r="J4703" i="2"/>
  <c r="H4703" i="2" a="1"/>
  <c r="H4703" i="2" s="1"/>
  <c r="J4687" i="2"/>
  <c r="H4687" i="2" a="1"/>
  <c r="H4687" i="2" s="1"/>
  <c r="J4679" i="2"/>
  <c r="H4679" i="2" a="1"/>
  <c r="H4679" i="2" s="1"/>
  <c r="J4671" i="2"/>
  <c r="H4671" i="2" a="1"/>
  <c r="H4671" i="2" s="1"/>
  <c r="J4663" i="2"/>
  <c r="H4663" i="2" a="1"/>
  <c r="H4663" i="2" s="1"/>
  <c r="H4655" i="2" a="1"/>
  <c r="H4655" i="2" s="1"/>
  <c r="J4655" i="2"/>
  <c r="J4639" i="2"/>
  <c r="H4639" i="2" a="1"/>
  <c r="H4639" i="2" s="1"/>
  <c r="J4631" i="2"/>
  <c r="H4631" i="2" a="1"/>
  <c r="H4631" i="2" s="1"/>
  <c r="J4607" i="2"/>
  <c r="H4607" i="2" a="1"/>
  <c r="H4607" i="2" s="1"/>
  <c r="J4599" i="2"/>
  <c r="H4599" i="2" a="1"/>
  <c r="H4599" i="2" s="1"/>
  <c r="H4583" i="2" a="1"/>
  <c r="H4583" i="2" s="1"/>
  <c r="J4583" i="2"/>
  <c r="H4559" i="2" a="1"/>
  <c r="H4559" i="2" s="1"/>
  <c r="J4559" i="2"/>
  <c r="J4551" i="2"/>
  <c r="H4551" i="2" a="1"/>
  <c r="H4551" i="2" s="1"/>
  <c r="J4543" i="2"/>
  <c r="H4543" i="2" a="1"/>
  <c r="H4543" i="2" s="1"/>
  <c r="H4535" i="2" a="1"/>
  <c r="H4535" i="2" s="1"/>
  <c r="J4535" i="2"/>
  <c r="J4511" i="2"/>
  <c r="H4511" i="2" a="1"/>
  <c r="H4511" i="2" s="1"/>
  <c r="J4503" i="2"/>
  <c r="H4503" i="2" a="1"/>
  <c r="H4503" i="2" s="1"/>
  <c r="J4495" i="2"/>
  <c r="H4495" i="2" a="1"/>
  <c r="H4495" i="2" s="1"/>
  <c r="J4487" i="2"/>
  <c r="H4487" i="2" a="1"/>
  <c r="H4487" i="2" s="1"/>
  <c r="J4479" i="2"/>
  <c r="H4479" i="2" a="1"/>
  <c r="H4479" i="2" s="1"/>
  <c r="J4471" i="2"/>
  <c r="H4471" i="2" a="1"/>
  <c r="H4471" i="2" s="1"/>
  <c r="J4463" i="2"/>
  <c r="H4463" i="2" a="1"/>
  <c r="H4463" i="2" s="1"/>
  <c r="J4455" i="2"/>
  <c r="H4455" i="2" a="1"/>
  <c r="H4455" i="2" s="1"/>
  <c r="J4447" i="2"/>
  <c r="H4447" i="2" a="1"/>
  <c r="H4447" i="2" s="1"/>
  <c r="H4431" i="2" a="1"/>
  <c r="H4431" i="2" s="1"/>
  <c r="J4431" i="2"/>
  <c r="H4415" i="2" a="1"/>
  <c r="H4415" i="2" s="1"/>
  <c r="J4415" i="2"/>
  <c r="H4407" i="2" a="1"/>
  <c r="H4407" i="2" s="1"/>
  <c r="J4407" i="2"/>
  <c r="J4399" i="2"/>
  <c r="H4399" i="2" a="1"/>
  <c r="H4399" i="2" s="1"/>
  <c r="H4391" i="2" a="1"/>
  <c r="H4391" i="2" s="1"/>
  <c r="J4391" i="2"/>
  <c r="H4383" i="2" a="1"/>
  <c r="H4383" i="2" s="1"/>
  <c r="J4383" i="2"/>
  <c r="J4367" i="2"/>
  <c r="H4367" i="2" a="1"/>
  <c r="H4367" i="2" s="1"/>
  <c r="J4359" i="2"/>
  <c r="H4359" i="2" a="1"/>
  <c r="H4359" i="2" s="1"/>
  <c r="J4343" i="2"/>
  <c r="H4343" i="2" a="1"/>
  <c r="H4343" i="2" s="1"/>
  <c r="J4335" i="2"/>
  <c r="H4335" i="2" a="1"/>
  <c r="H4335" i="2" s="1"/>
  <c r="J4327" i="2"/>
  <c r="H4327" i="2" a="1"/>
  <c r="H4327" i="2" s="1"/>
  <c r="J4319" i="2"/>
  <c r="H4319" i="2" a="1"/>
  <c r="H4319" i="2" s="1"/>
  <c r="H4303" i="2" a="1"/>
  <c r="H4303" i="2" s="1"/>
  <c r="J4303" i="2"/>
  <c r="J4295" i="2"/>
  <c r="H4295" i="2" a="1"/>
  <c r="H4295" i="2" s="1"/>
  <c r="J4287" i="2"/>
  <c r="H4287" i="2" a="1"/>
  <c r="H4287" i="2" s="1"/>
  <c r="J4279" i="2"/>
  <c r="H4279" i="2" a="1"/>
  <c r="H4279" i="2" s="1"/>
  <c r="J4271" i="2"/>
  <c r="H4271" i="2" a="1"/>
  <c r="H4271" i="2" s="1"/>
  <c r="H4263" i="2" a="1"/>
  <c r="H4263" i="2" s="1"/>
  <c r="J4263" i="2"/>
  <c r="J4255" i="2"/>
  <c r="H4255" i="2" a="1"/>
  <c r="H4255" i="2" s="1"/>
  <c r="J4247" i="2"/>
  <c r="H4247" i="2" a="1"/>
  <c r="H4247" i="2" s="1"/>
  <c r="J4239" i="2"/>
  <c r="H4239" i="2" a="1"/>
  <c r="H4239" i="2" s="1"/>
  <c r="H4231" i="2" a="1"/>
  <c r="H4231" i="2" s="1"/>
  <c r="J4231" i="2"/>
  <c r="H4223" i="2" a="1"/>
  <c r="H4223" i="2" s="1"/>
  <c r="J4223" i="2"/>
  <c r="J4207" i="2"/>
  <c r="H4207" i="2" a="1"/>
  <c r="H4207" i="2" s="1"/>
  <c r="J4199" i="2"/>
  <c r="H4199" i="2" a="1"/>
  <c r="H4199" i="2" s="1"/>
  <c r="H4191" i="2" a="1"/>
  <c r="H4191" i="2" s="1"/>
  <c r="J4191" i="2"/>
  <c r="J4183" i="2"/>
  <c r="H4183" i="2" a="1"/>
  <c r="H4183" i="2" s="1"/>
  <c r="H4175" i="2" a="1"/>
  <c r="H4175" i="2" s="1"/>
  <c r="J4175" i="2"/>
  <c r="H4167" i="2" a="1"/>
  <c r="H4167" i="2" s="1"/>
  <c r="J4167" i="2"/>
  <c r="H4159" i="2" a="1"/>
  <c r="H4159" i="2" s="1"/>
  <c r="J4159" i="2"/>
  <c r="J4151" i="2"/>
  <c r="H4151" i="2" a="1"/>
  <c r="H4151" i="2" s="1"/>
  <c r="H4143" i="2" a="1"/>
  <c r="H4143" i="2" s="1"/>
  <c r="J4143" i="2"/>
  <c r="J4135" i="2"/>
  <c r="H4135" i="2" a="1"/>
  <c r="H4135" i="2" s="1"/>
  <c r="J4127" i="2"/>
  <c r="H4127" i="2" a="1"/>
  <c r="H4127" i="2" s="1"/>
  <c r="J4111" i="2"/>
  <c r="H4111" i="2" a="1"/>
  <c r="H4111" i="2" s="1"/>
  <c r="J4095" i="2"/>
  <c r="H4095" i="2" a="1"/>
  <c r="H4095" i="2" s="1"/>
  <c r="J4087" i="2"/>
  <c r="H4087" i="2" a="1"/>
  <c r="H4087" i="2" s="1"/>
  <c r="J4079" i="2"/>
  <c r="H4079" i="2" a="1"/>
  <c r="H4079" i="2" s="1"/>
  <c r="J4071" i="2"/>
  <c r="H4071" i="2" a="1"/>
  <c r="H4071" i="2" s="1"/>
  <c r="J4063" i="2"/>
  <c r="H4063" i="2" a="1"/>
  <c r="H4063" i="2" s="1"/>
  <c r="J4055" i="2"/>
  <c r="H4055" i="2" a="1"/>
  <c r="H4055" i="2" s="1"/>
  <c r="J4047" i="2"/>
  <c r="H4047" i="2" a="1"/>
  <c r="H4047" i="2" s="1"/>
  <c r="H4031" i="2" a="1"/>
  <c r="H4031" i="2" s="1"/>
  <c r="J4031" i="2"/>
  <c r="H4023" i="2" a="1"/>
  <c r="H4023" i="2" s="1"/>
  <c r="J4023" i="2"/>
  <c r="H3999" i="2" a="1"/>
  <c r="H3999" i="2" s="1"/>
  <c r="J3999" i="2"/>
  <c r="J3991" i="2"/>
  <c r="H3991" i="2" a="1"/>
  <c r="H3991" i="2" s="1"/>
  <c r="H3983" i="2" a="1"/>
  <c r="H3983" i="2" s="1"/>
  <c r="J3983" i="2"/>
  <c r="J3975" i="2"/>
  <c r="H3975" i="2" a="1"/>
  <c r="H3975" i="2" s="1"/>
  <c r="J3967" i="2"/>
  <c r="H3967" i="2" a="1"/>
  <c r="H3967" i="2" s="1"/>
  <c r="J3959" i="2"/>
  <c r="H3959" i="2" a="1"/>
  <c r="H3959" i="2" s="1"/>
  <c r="H3951" i="2" a="1"/>
  <c r="H3951" i="2" s="1"/>
  <c r="J3951" i="2"/>
  <c r="J3927" i="2"/>
  <c r="H3927" i="2" a="1"/>
  <c r="H3927" i="2" s="1"/>
  <c r="H3911" i="2" a="1"/>
  <c r="H3911" i="2" s="1"/>
  <c r="J3911" i="2"/>
  <c r="J3903" i="2"/>
  <c r="H3903" i="2" a="1"/>
  <c r="H3903" i="2" s="1"/>
  <c r="J3895" i="2"/>
  <c r="H3895" i="2" a="1"/>
  <c r="H3895" i="2" s="1"/>
  <c r="J3887" i="2"/>
  <c r="H3887" i="2" a="1"/>
  <c r="H3887" i="2" s="1"/>
  <c r="J3879" i="2"/>
  <c r="H3879" i="2" a="1"/>
  <c r="H3879" i="2" s="1"/>
  <c r="J3871" i="2"/>
  <c r="H3871" i="2" a="1"/>
  <c r="H3871" i="2" s="1"/>
  <c r="J3855" i="2"/>
  <c r="H3855" i="2" a="1"/>
  <c r="H3855" i="2" s="1"/>
  <c r="J3847" i="2"/>
  <c r="H3847" i="2" a="1"/>
  <c r="H3847" i="2" s="1"/>
  <c r="J3839" i="2"/>
  <c r="H3839" i="2" a="1"/>
  <c r="H3839" i="2" s="1"/>
  <c r="H3831" i="2" a="1"/>
  <c r="H3831" i="2" s="1"/>
  <c r="J3831" i="2"/>
  <c r="J3823" i="2"/>
  <c r="H3823" i="2" a="1"/>
  <c r="H3823" i="2" s="1"/>
  <c r="H3815" i="2" a="1"/>
  <c r="H3815" i="2" s="1"/>
  <c r="J3815" i="2"/>
  <c r="J3807" i="2"/>
  <c r="H3807" i="2" a="1"/>
  <c r="H3807" i="2" s="1"/>
  <c r="H3783" i="2" a="1"/>
  <c r="H3783" i="2" s="1"/>
  <c r="J3783" i="2"/>
  <c r="J3767" i="2"/>
  <c r="H3767" i="2" a="1"/>
  <c r="H3767" i="2" s="1"/>
  <c r="H3759" i="2" a="1"/>
  <c r="H3759" i="2" s="1"/>
  <c r="J3759" i="2"/>
  <c r="J3743" i="2"/>
  <c r="H3743" i="2" a="1"/>
  <c r="H3743" i="2" s="1"/>
  <c r="J3727" i="2"/>
  <c r="H3727" i="2" a="1"/>
  <c r="H3727" i="2" s="1"/>
  <c r="J3719" i="2"/>
  <c r="H3719" i="2" a="1"/>
  <c r="H3719" i="2" s="1"/>
  <c r="H3711" i="2" a="1"/>
  <c r="H3711" i="2" s="1"/>
  <c r="J3711" i="2"/>
  <c r="J3703" i="2"/>
  <c r="H3703" i="2" a="1"/>
  <c r="H3703" i="2" s="1"/>
  <c r="J3687" i="2"/>
  <c r="H3687" i="2" a="1"/>
  <c r="H3687" i="2" s="1"/>
  <c r="J3679" i="2"/>
  <c r="H3679" i="2" a="1"/>
  <c r="H3679" i="2" s="1"/>
  <c r="J3671" i="2"/>
  <c r="H3671" i="2" a="1"/>
  <c r="H3671" i="2" s="1"/>
  <c r="H3663" i="2" a="1"/>
  <c r="H3663" i="2" s="1"/>
  <c r="J3663" i="2"/>
  <c r="J3655" i="2"/>
  <c r="H3655" i="2" a="1"/>
  <c r="H3655" i="2" s="1"/>
  <c r="H3639" i="2" a="1"/>
  <c r="H3639" i="2" s="1"/>
  <c r="J3639" i="2"/>
  <c r="H3631" i="2" a="1"/>
  <c r="H3631" i="2" s="1"/>
  <c r="J3631" i="2"/>
  <c r="J3623" i="2"/>
  <c r="H3623" i="2" a="1"/>
  <c r="H3623" i="2" s="1"/>
  <c r="J3615" i="2"/>
  <c r="H3615" i="2" a="1"/>
  <c r="H3615" i="2" s="1"/>
  <c r="J3591" i="2"/>
  <c r="H3591" i="2" a="1"/>
  <c r="H3591" i="2" s="1"/>
  <c r="H3583" i="2" a="1"/>
  <c r="H3583" i="2" s="1"/>
  <c r="J3583" i="2"/>
  <c r="J3575" i="2"/>
  <c r="H3575" i="2" a="1"/>
  <c r="H3575" i="2" s="1"/>
  <c r="J3559" i="2"/>
  <c r="H3559" i="2" a="1"/>
  <c r="H3559" i="2" s="1"/>
  <c r="H3535" i="2" a="1"/>
  <c r="H3535" i="2" s="1"/>
  <c r="J3535" i="2"/>
  <c r="H3519" i="2" a="1"/>
  <c r="H3519" i="2" s="1"/>
  <c r="J3519" i="2"/>
  <c r="J3511" i="2"/>
  <c r="H3511" i="2" a="1"/>
  <c r="H3511" i="2" s="1"/>
  <c r="J3503" i="2"/>
  <c r="H3503" i="2" a="1"/>
  <c r="H3503" i="2" s="1"/>
  <c r="J3495" i="2"/>
  <c r="H3495" i="2" a="1"/>
  <c r="H3495" i="2" s="1"/>
  <c r="J3487" i="2"/>
  <c r="H3487" i="2" a="1"/>
  <c r="H3487" i="2" s="1"/>
  <c r="J3471" i="2"/>
  <c r="H3471" i="2" a="1"/>
  <c r="H3471" i="2" s="1"/>
  <c r="J3455" i="2"/>
  <c r="H3455" i="2" a="1"/>
  <c r="H3455" i="2" s="1"/>
  <c r="J3447" i="2"/>
  <c r="H3447" i="2" a="1"/>
  <c r="H3447" i="2" s="1"/>
  <c r="H3439" i="2" a="1"/>
  <c r="H3439" i="2" s="1"/>
  <c r="J3439" i="2"/>
  <c r="J3431" i="2"/>
  <c r="H3431" i="2" a="1"/>
  <c r="H3431" i="2" s="1"/>
  <c r="J3423" i="2"/>
  <c r="H3423" i="2" a="1"/>
  <c r="H3423" i="2" s="1"/>
  <c r="J3415" i="2"/>
  <c r="H3415" i="2" a="1"/>
  <c r="H3415" i="2" s="1"/>
  <c r="H3407" i="2" a="1"/>
  <c r="H3407" i="2" s="1"/>
  <c r="J3407" i="2"/>
  <c r="H3399" i="2" a="1"/>
  <c r="H3399" i="2" s="1"/>
  <c r="J3399" i="2"/>
  <c r="H3391" i="2" a="1"/>
  <c r="H3391" i="2" s="1"/>
  <c r="J3391" i="2"/>
  <c r="J3383" i="2"/>
  <c r="H3383" i="2" a="1"/>
  <c r="H3383" i="2" s="1"/>
  <c r="H3375" i="2" a="1"/>
  <c r="H3375" i="2" s="1"/>
  <c r="J3375" i="2"/>
  <c r="J3367" i="2"/>
  <c r="H3367" i="2" a="1"/>
  <c r="H3367" i="2" s="1"/>
  <c r="J3359" i="2"/>
  <c r="H3359" i="2" a="1"/>
  <c r="H3359" i="2" s="1"/>
  <c r="J3351" i="2"/>
  <c r="H3351" i="2" a="1"/>
  <c r="H3351" i="2" s="1"/>
  <c r="H3343" i="2" a="1"/>
  <c r="H3343" i="2" s="1"/>
  <c r="J3343" i="2"/>
  <c r="J3335" i="2"/>
  <c r="H3335" i="2" a="1"/>
  <c r="H3335" i="2" s="1"/>
  <c r="J3327" i="2"/>
  <c r="H3327" i="2" a="1"/>
  <c r="H3327" i="2" s="1"/>
  <c r="J3319" i="2"/>
  <c r="H3319" i="2" a="1"/>
  <c r="H3319" i="2" s="1"/>
  <c r="H3311" i="2" a="1"/>
  <c r="H3311" i="2" s="1"/>
  <c r="J3311" i="2"/>
  <c r="H3303" i="2" a="1"/>
  <c r="H3303" i="2" s="1"/>
  <c r="J3303" i="2"/>
  <c r="J3295" i="2"/>
  <c r="H3295" i="2" a="1"/>
  <c r="H3295" i="2" s="1"/>
  <c r="J3271" i="2"/>
  <c r="H3271" i="2" a="1"/>
  <c r="H3271" i="2" s="1"/>
  <c r="J3263" i="2"/>
  <c r="H3263" i="2" a="1"/>
  <c r="H3263" i="2" s="1"/>
  <c r="H3255" i="2" a="1"/>
  <c r="H3255" i="2" s="1"/>
  <c r="J3255" i="2"/>
  <c r="H3231" i="2" a="1"/>
  <c r="H3231" i="2" s="1"/>
  <c r="J3231" i="2"/>
  <c r="J3223" i="2"/>
  <c r="H3223" i="2" a="1"/>
  <c r="H3223" i="2" s="1"/>
  <c r="J3207" i="2"/>
  <c r="H3207" i="2" a="1"/>
  <c r="H3207" i="2" s="1"/>
  <c r="J3199" i="2"/>
  <c r="H3199" i="2" a="1"/>
  <c r="H3199" i="2" s="1"/>
  <c r="J3183" i="2"/>
  <c r="H3183" i="2" a="1"/>
  <c r="H3183" i="2" s="1"/>
  <c r="J3175" i="2"/>
  <c r="H3175" i="2" a="1"/>
  <c r="H3175" i="2" s="1"/>
  <c r="H3167" i="2" a="1"/>
  <c r="H3167" i="2" s="1"/>
  <c r="J3167" i="2"/>
  <c r="J3159" i="2"/>
  <c r="H3159" i="2" a="1"/>
  <c r="H3159" i="2" s="1"/>
  <c r="J3151" i="2"/>
  <c r="H3151" i="2" a="1"/>
  <c r="H3151" i="2" s="1"/>
  <c r="J3143" i="2"/>
  <c r="H3143" i="2" a="1"/>
  <c r="H3143" i="2" s="1"/>
  <c r="J3127" i="2"/>
  <c r="H3127" i="2" a="1"/>
  <c r="H3127" i="2" s="1"/>
  <c r="H3111" i="2" a="1"/>
  <c r="H3111" i="2" s="1"/>
  <c r="J3111" i="2"/>
  <c r="J3103" i="2"/>
  <c r="H3103" i="2" a="1"/>
  <c r="H3103" i="2" s="1"/>
  <c r="J3079" i="2"/>
  <c r="H3079" i="2" a="1"/>
  <c r="H3079" i="2" s="1"/>
  <c r="J3071" i="2"/>
  <c r="H3071" i="2" a="1"/>
  <c r="H3071" i="2" s="1"/>
  <c r="J3063" i="2"/>
  <c r="H3063" i="2" a="1"/>
  <c r="H3063" i="2" s="1"/>
  <c r="J3039" i="2"/>
  <c r="H3039" i="2" a="1"/>
  <c r="H3039" i="2" s="1"/>
  <c r="J3023" i="2"/>
  <c r="H3023" i="2" a="1"/>
  <c r="H3023" i="2" s="1"/>
  <c r="J3015" i="2"/>
  <c r="H3015" i="2" a="1"/>
  <c r="H3015" i="2" s="1"/>
  <c r="J3007" i="2"/>
  <c r="H3007" i="2" a="1"/>
  <c r="H3007" i="2" s="1"/>
  <c r="J2999" i="2"/>
  <c r="H2999" i="2" a="1"/>
  <c r="H2999" i="2" s="1"/>
  <c r="H2991" i="2" a="1"/>
  <c r="H2991" i="2" s="1"/>
  <c r="J2991" i="2"/>
  <c r="J2983" i="2"/>
  <c r="H2983" i="2" a="1"/>
  <c r="H2983" i="2" s="1"/>
  <c r="J2959" i="2"/>
  <c r="H2959" i="2" a="1"/>
  <c r="H2959" i="2" s="1"/>
  <c r="H2951" i="2" a="1"/>
  <c r="H2951" i="2" s="1"/>
  <c r="J2951" i="2"/>
  <c r="J2943" i="2"/>
  <c r="H2943" i="2" a="1"/>
  <c r="H2943" i="2" s="1"/>
  <c r="H2935" i="2" a="1"/>
  <c r="H2935" i="2" s="1"/>
  <c r="J2935" i="2"/>
  <c r="J2927" i="2"/>
  <c r="H2927" i="2" a="1"/>
  <c r="H2927" i="2" s="1"/>
  <c r="J2919" i="2"/>
  <c r="H2919" i="2" a="1"/>
  <c r="H2919" i="2" s="1"/>
  <c r="J2911" i="2"/>
  <c r="H2911" i="2" a="1"/>
  <c r="H2911" i="2" s="1"/>
  <c r="H2903" i="2" a="1"/>
  <c r="H2903" i="2" s="1"/>
  <c r="J2903" i="2"/>
  <c r="H2895" i="2" a="1"/>
  <c r="H2895" i="2" s="1"/>
  <c r="J2895" i="2"/>
  <c r="H2879" i="2" a="1"/>
  <c r="H2879" i="2" s="1"/>
  <c r="J2879" i="2"/>
  <c r="J2871" i="2"/>
  <c r="H2871" i="2" a="1"/>
  <c r="H2871" i="2" s="1"/>
  <c r="H2855" i="2" a="1"/>
  <c r="H2855" i="2" s="1"/>
  <c r="J2855" i="2"/>
  <c r="J2847" i="2"/>
  <c r="H2847" i="2" a="1"/>
  <c r="H2847" i="2" s="1"/>
  <c r="J2839" i="2"/>
  <c r="H2839" i="2" a="1"/>
  <c r="H2839" i="2" s="1"/>
  <c r="J2831" i="2"/>
  <c r="H2831" i="2" a="1"/>
  <c r="H2831" i="2" s="1"/>
  <c r="J2807" i="2"/>
  <c r="H2807" i="2" a="1"/>
  <c r="H2807" i="2" s="1"/>
  <c r="H2775" i="2" a="1"/>
  <c r="H2775" i="2" s="1"/>
  <c r="J2775" i="2"/>
  <c r="J2759" i="2"/>
  <c r="H2759" i="2" a="1"/>
  <c r="H2759" i="2" s="1"/>
  <c r="H2751" i="2" a="1"/>
  <c r="H2751" i="2" s="1"/>
  <c r="J2751" i="2"/>
  <c r="J2743" i="2"/>
  <c r="H2743" i="2" a="1"/>
  <c r="H2743" i="2" s="1"/>
  <c r="J2735" i="2"/>
  <c r="H2735" i="2" a="1"/>
  <c r="H2735" i="2" s="1"/>
  <c r="J2695" i="2"/>
  <c r="H2695" i="2" a="1"/>
  <c r="H2695" i="2" s="1"/>
  <c r="J2687" i="2"/>
  <c r="H2687" i="2" a="1"/>
  <c r="H2687" i="2" s="1"/>
  <c r="J2679" i="2"/>
  <c r="H2679" i="2" a="1"/>
  <c r="H2679" i="2" s="1"/>
  <c r="J2671" i="2"/>
  <c r="H2671" i="2" a="1"/>
  <c r="H2671" i="2" s="1"/>
  <c r="J2663" i="2"/>
  <c r="H2663" i="2" a="1"/>
  <c r="H2663" i="2" s="1"/>
  <c r="J2655" i="2"/>
  <c r="H2655" i="2" a="1"/>
  <c r="H2655" i="2" s="1"/>
  <c r="J2647" i="2"/>
  <c r="H2647" i="2" a="1"/>
  <c r="H2647" i="2" s="1"/>
  <c r="H2639" i="2" a="1"/>
  <c r="H2639" i="2" s="1"/>
  <c r="J2639" i="2"/>
  <c r="J2615" i="2"/>
  <c r="H2615" i="2" a="1"/>
  <c r="H2615" i="2" s="1"/>
  <c r="H2591" i="2" a="1"/>
  <c r="H2591" i="2" s="1"/>
  <c r="J2591" i="2"/>
  <c r="H2583" i="2" a="1"/>
  <c r="H2583" i="2" s="1"/>
  <c r="J2583" i="2"/>
  <c r="J2575" i="2"/>
  <c r="H2575" i="2" a="1"/>
  <c r="H2575" i="2" s="1"/>
  <c r="J2567" i="2"/>
  <c r="H2567" i="2" a="1"/>
  <c r="H2567" i="2" s="1"/>
  <c r="J2559" i="2"/>
  <c r="H2559" i="2" a="1"/>
  <c r="H2559" i="2" s="1"/>
  <c r="J2543" i="2"/>
  <c r="H2543" i="2" a="1"/>
  <c r="H2543" i="2" s="1"/>
  <c r="J2535" i="2"/>
  <c r="H2535" i="2" a="1"/>
  <c r="H2535" i="2" s="1"/>
  <c r="J2519" i="2"/>
  <c r="H2519" i="2" a="1"/>
  <c r="H2519" i="2" s="1"/>
  <c r="H2511" i="2" a="1"/>
  <c r="H2511" i="2" s="1"/>
  <c r="J2511" i="2"/>
  <c r="H6751" i="2" a="1"/>
  <c r="H6751" i="2" s="1"/>
  <c r="H6623" i="2" a="1"/>
  <c r="H6623" i="2" s="1"/>
  <c r="H6454" i="2" a="1"/>
  <c r="H6454" i="2" s="1"/>
  <c r="H6261" i="2" a="1"/>
  <c r="H6261" i="2" s="1"/>
  <c r="H6087" i="2" a="1"/>
  <c r="H6087" i="2" s="1"/>
  <c r="H4328" i="2" a="1"/>
  <c r="H4328" i="2" s="1"/>
  <c r="H1904" i="2" a="1"/>
  <c r="H1904" i="2" s="1"/>
  <c r="H1456" i="2" a="1"/>
  <c r="H1456" i="2" s="1"/>
  <c r="J6925" i="2"/>
  <c r="H6925" i="2" a="1"/>
  <c r="H6925" i="2" s="1"/>
  <c r="J6878" i="2"/>
  <c r="H6878" i="2" a="1"/>
  <c r="H6878" i="2" s="1"/>
  <c r="H6838" i="2" a="1"/>
  <c r="H6838" i="2" s="1"/>
  <c r="J6838" i="2"/>
  <c r="J6822" i="2"/>
  <c r="H6822" i="2" a="1"/>
  <c r="H6822" i="2" s="1"/>
  <c r="J6798" i="2"/>
  <c r="H6798" i="2" a="1"/>
  <c r="H6798" i="2" s="1"/>
  <c r="H6790" i="2" a="1"/>
  <c r="H6790" i="2" s="1"/>
  <c r="J6790" i="2"/>
  <c r="J6686" i="2"/>
  <c r="H6686" i="2" a="1"/>
  <c r="H6686" i="2" s="1"/>
  <c r="J6662" i="2"/>
  <c r="H6662" i="2" a="1"/>
  <c r="H6662" i="2" s="1"/>
  <c r="J6646" i="2"/>
  <c r="H6646" i="2" a="1"/>
  <c r="H6646" i="2" s="1"/>
  <c r="J6614" i="2"/>
  <c r="H6614" i="2" a="1"/>
  <c r="H6614" i="2" s="1"/>
  <c r="H6590" i="2" a="1"/>
  <c r="H6590" i="2" s="1"/>
  <c r="J6590" i="2"/>
  <c r="H6462" i="2" a="1"/>
  <c r="H6462" i="2" s="1"/>
  <c r="J6462" i="2"/>
  <c r="J6342" i="2"/>
  <c r="H6342" i="2" a="1"/>
  <c r="H6342" i="2" s="1"/>
  <c r="J7023" i="2"/>
  <c r="H7023" i="2" a="1"/>
  <c r="H7023" i="2" s="1"/>
  <c r="J6983" i="2"/>
  <c r="H6983" i="2" a="1"/>
  <c r="H6983" i="2" s="1"/>
  <c r="J6959" i="2"/>
  <c r="H6959" i="2" a="1"/>
  <c r="H6959" i="2" s="1"/>
  <c r="J6687" i="2"/>
  <c r="H6687" i="2" a="1"/>
  <c r="H6687" i="2" s="1"/>
  <c r="J6679" i="2"/>
  <c r="H6679" i="2" a="1"/>
  <c r="H6679" i="2" s="1"/>
  <c r="J6671" i="2"/>
  <c r="H6671" i="2" a="1"/>
  <c r="H6671" i="2" s="1"/>
  <c r="J6615" i="2"/>
  <c r="H6615" i="2" a="1"/>
  <c r="H6615" i="2" s="1"/>
  <c r="H6607" i="2" a="1"/>
  <c r="H6607" i="2" s="1"/>
  <c r="J6607" i="2"/>
  <c r="J6599" i="2"/>
  <c r="H6599" i="2" a="1"/>
  <c r="H6599" i="2" s="1"/>
  <c r="J6575" i="2"/>
  <c r="H6575" i="2" a="1"/>
  <c r="H6575" i="2" s="1"/>
  <c r="H6551" i="2" a="1"/>
  <c r="H6551" i="2" s="1"/>
  <c r="J6551" i="2"/>
  <c r="J6535" i="2"/>
  <c r="H6535" i="2" a="1"/>
  <c r="H6535" i="2" s="1"/>
  <c r="J6527" i="2"/>
  <c r="H6527" i="2" a="1"/>
  <c r="H6527" i="2" s="1"/>
  <c r="J6471" i="2"/>
  <c r="H6471" i="2" a="1"/>
  <c r="H6471" i="2" s="1"/>
  <c r="H6447" i="2" a="1"/>
  <c r="H6447" i="2" s="1"/>
  <c r="J6447" i="2"/>
  <c r="J6415" i="2"/>
  <c r="H6415" i="2" a="1"/>
  <c r="H6415" i="2" s="1"/>
  <c r="J6383" i="2"/>
  <c r="H6383" i="2" a="1"/>
  <c r="H6383" i="2" s="1"/>
  <c r="J6311" i="2"/>
  <c r="H6311" i="2" a="1"/>
  <c r="H6311" i="2" s="1"/>
  <c r="J6279" i="2"/>
  <c r="H6279" i="2" a="1"/>
  <c r="H6279" i="2" s="1"/>
  <c r="J6231" i="2"/>
  <c r="H6231" i="2" a="1"/>
  <c r="H6231" i="2" s="1"/>
  <c r="J6199" i="2"/>
  <c r="H6199" i="2" a="1"/>
  <c r="H6199" i="2" s="1"/>
  <c r="J6175" i="2"/>
  <c r="H6175" i="2" a="1"/>
  <c r="H6175" i="2" s="1"/>
  <c r="H6151" i="2" a="1"/>
  <c r="H6151" i="2" s="1"/>
  <c r="J6151" i="2"/>
  <c r="H6127" i="2" a="1"/>
  <c r="H6127" i="2" s="1"/>
  <c r="J6127" i="2"/>
  <c r="J6119" i="2"/>
  <c r="H6119" i="2" a="1"/>
  <c r="H6119" i="2" s="1"/>
  <c r="J6047" i="2"/>
  <c r="H6047" i="2" a="1"/>
  <c r="H6047" i="2" s="1"/>
  <c r="J6039" i="2"/>
  <c r="H6039" i="2" a="1"/>
  <c r="H6039" i="2" s="1"/>
  <c r="J6023" i="2"/>
  <c r="H6023" i="2" a="1"/>
  <c r="H6023" i="2" s="1"/>
  <c r="J5975" i="2"/>
  <c r="H5975" i="2" a="1"/>
  <c r="H5975" i="2" s="1"/>
  <c r="J5967" i="2"/>
  <c r="H5967" i="2" a="1"/>
  <c r="H5967" i="2" s="1"/>
  <c r="J5935" i="2"/>
  <c r="H5935" i="2" a="1"/>
  <c r="H5935" i="2" s="1"/>
  <c r="H5927" i="2" a="1"/>
  <c r="H5927" i="2" s="1"/>
  <c r="J5927" i="2"/>
  <c r="J6680" i="2"/>
  <c r="H6680" i="2" a="1"/>
  <c r="H6680" i="2" s="1"/>
  <c r="J5856" i="2"/>
  <c r="H5856" i="2" a="1"/>
  <c r="H5856" i="2" s="1"/>
  <c r="J5512" i="2"/>
  <c r="H5512" i="2" a="1"/>
  <c r="H5512" i="2" s="1"/>
  <c r="J5344" i="2"/>
  <c r="H5344" i="2" a="1"/>
  <c r="H5344" i="2" s="1"/>
  <c r="J5144" i="2"/>
  <c r="H5144" i="2" a="1"/>
  <c r="H5144" i="2" s="1"/>
  <c r="J4800" i="2"/>
  <c r="H4800" i="2" a="1"/>
  <c r="H4800" i="2" s="1"/>
  <c r="J4680" i="2"/>
  <c r="H4680" i="2" a="1"/>
  <c r="H4680" i="2" s="1"/>
  <c r="J4344" i="2"/>
  <c r="H4344" i="2" a="1"/>
  <c r="H4344" i="2" s="1"/>
  <c r="J4264" i="2"/>
  <c r="H4264" i="2" a="1"/>
  <c r="H4264" i="2" s="1"/>
  <c r="J4008" i="2"/>
  <c r="H4008" i="2" a="1"/>
  <c r="H4008" i="2" s="1"/>
  <c r="J3544" i="2"/>
  <c r="H3544" i="2" a="1"/>
  <c r="H3544" i="2" s="1"/>
  <c r="J3472" i="2"/>
  <c r="H3472" i="2" a="1"/>
  <c r="H3472" i="2" s="1"/>
  <c r="J2968" i="2"/>
  <c r="H2968" i="2" a="1"/>
  <c r="H2968" i="2" s="1"/>
  <c r="J2888" i="2"/>
  <c r="H2888" i="2" a="1"/>
  <c r="H2888" i="2" s="1"/>
  <c r="J2072" i="2"/>
  <c r="H2072" i="2" a="1"/>
  <c r="H2072" i="2" s="1"/>
  <c r="J2032" i="2"/>
  <c r="H2032" i="2" a="1"/>
  <c r="H2032" i="2" s="1"/>
  <c r="J1920" i="2"/>
  <c r="H1920" i="2" a="1"/>
  <c r="H1920" i="2" s="1"/>
  <c r="H1728" i="2" a="1"/>
  <c r="H1728" i="2" s="1"/>
  <c r="J1728" i="2"/>
  <c r="J1624" i="2"/>
  <c r="H1624" i="2" a="1"/>
  <c r="H1624" i="2" s="1"/>
  <c r="J1288" i="2"/>
  <c r="H1288" i="2" a="1"/>
  <c r="H1288" i="2" s="1"/>
  <c r="J1232" i="2"/>
  <c r="H1232" i="2" a="1"/>
  <c r="H1232" i="2" s="1"/>
  <c r="J1216" i="2"/>
  <c r="H1216" i="2" a="1"/>
  <c r="H1216" i="2" s="1"/>
  <c r="J1024" i="2"/>
  <c r="H1024" i="2" a="1"/>
  <c r="H1024" i="2" s="1"/>
  <c r="J856" i="2"/>
  <c r="H856" i="2" a="1"/>
  <c r="H856" i="2" s="1"/>
  <c r="J768" i="2"/>
  <c r="H768" i="2" a="1"/>
  <c r="H768" i="2" s="1"/>
  <c r="J680" i="2"/>
  <c r="H680" i="2" a="1"/>
  <c r="H680" i="2" s="1"/>
  <c r="J584" i="2"/>
  <c r="H584" i="2" a="1"/>
  <c r="H584" i="2" s="1"/>
  <c r="J560" i="2"/>
  <c r="H560" i="2" a="1"/>
  <c r="H560" i="2" s="1"/>
  <c r="J504" i="2"/>
  <c r="H504" i="2" a="1"/>
  <c r="H504" i="2" s="1"/>
  <c r="J6926" i="2"/>
  <c r="H6926" i="2" a="1"/>
  <c r="H6926" i="2" s="1"/>
  <c r="H6910" i="2" a="1"/>
  <c r="H6910" i="2" s="1"/>
  <c r="J6910" i="2"/>
  <c r="H6726" i="2" a="1"/>
  <c r="H6726" i="2" s="1"/>
  <c r="J6726" i="2"/>
  <c r="J6710" i="2"/>
  <c r="H6710" i="2" a="1"/>
  <c r="H6710" i="2" s="1"/>
  <c r="J6598" i="2"/>
  <c r="H6598" i="2" a="1"/>
  <c r="H6598" i="2" s="1"/>
  <c r="J6366" i="2"/>
  <c r="H6366" i="2" a="1"/>
  <c r="H6366" i="2" s="1"/>
  <c r="H6350" i="2" a="1"/>
  <c r="H6350" i="2" s="1"/>
  <c r="J6350" i="2"/>
  <c r="H6895" i="2" a="1"/>
  <c r="H6895" i="2" s="1"/>
  <c r="J6895" i="2"/>
  <c r="H6871" i="2" a="1"/>
  <c r="H6871" i="2" s="1"/>
  <c r="J6871" i="2"/>
  <c r="H6791" i="2" a="1"/>
  <c r="H6791" i="2" s="1"/>
  <c r="J6791" i="2"/>
  <c r="H6767" i="2" a="1"/>
  <c r="H6767" i="2" s="1"/>
  <c r="J6767" i="2"/>
  <c r="J6743" i="2"/>
  <c r="H6743" i="2" a="1"/>
  <c r="H6743" i="2" s="1"/>
  <c r="J6727" i="2"/>
  <c r="H6727" i="2" a="1"/>
  <c r="H6727" i="2" s="1"/>
  <c r="H6407" i="2" a="1"/>
  <c r="H6407" i="2" s="1"/>
  <c r="J6407" i="2"/>
  <c r="J6367" i="2"/>
  <c r="H6367" i="2" a="1"/>
  <c r="H6367" i="2" s="1"/>
  <c r="J6343" i="2"/>
  <c r="H6343" i="2" a="1"/>
  <c r="H6343" i="2" s="1"/>
  <c r="J6287" i="2"/>
  <c r="H6287" i="2" a="1"/>
  <c r="H6287" i="2" s="1"/>
  <c r="J6271" i="2"/>
  <c r="H6271" i="2" a="1"/>
  <c r="H6271" i="2" s="1"/>
  <c r="J6079" i="2"/>
  <c r="H6079" i="2" a="1"/>
  <c r="H6079" i="2" s="1"/>
  <c r="J7016" i="2"/>
  <c r="H7016" i="2" a="1"/>
  <c r="H7016" i="2" s="1"/>
  <c r="J6240" i="2"/>
  <c r="H6240" i="2" a="1"/>
  <c r="H6240" i="2" s="1"/>
  <c r="H5992" i="2" a="1"/>
  <c r="H5992" i="2" s="1"/>
  <c r="J5992" i="2"/>
  <c r="J5264" i="2"/>
  <c r="H5264" i="2" a="1"/>
  <c r="H5264" i="2" s="1"/>
  <c r="J5192" i="2"/>
  <c r="H5192" i="2" a="1"/>
  <c r="H5192" i="2" s="1"/>
  <c r="J4976" i="2"/>
  <c r="H4976" i="2" a="1"/>
  <c r="H4976" i="2" s="1"/>
  <c r="J4424" i="2"/>
  <c r="H4424" i="2" a="1"/>
  <c r="H4424" i="2" s="1"/>
  <c r="H4056" i="2" a="1"/>
  <c r="H4056" i="2" s="1"/>
  <c r="J4056" i="2"/>
  <c r="J2512" i="2"/>
  <c r="H2512" i="2" a="1"/>
  <c r="H2512" i="2" s="1"/>
  <c r="J2080" i="2"/>
  <c r="H2080" i="2" a="1"/>
  <c r="H2080" i="2" s="1"/>
  <c r="J2056" i="2"/>
  <c r="H2056" i="2" a="1"/>
  <c r="H2056" i="2" s="1"/>
  <c r="J1912" i="2"/>
  <c r="H1912" i="2" a="1"/>
  <c r="H1912" i="2" s="1"/>
  <c r="J1656" i="2"/>
  <c r="H1656" i="2" a="1"/>
  <c r="H1656" i="2" s="1"/>
  <c r="J1592" i="2"/>
  <c r="H1592" i="2" a="1"/>
  <c r="H1592" i="2" s="1"/>
  <c r="H1544" i="2" a="1"/>
  <c r="H1544" i="2" s="1"/>
  <c r="J1544" i="2"/>
  <c r="J1536" i="2"/>
  <c r="H1536" i="2" a="1"/>
  <c r="H1536" i="2" s="1"/>
  <c r="H1392" i="2" a="1"/>
  <c r="H1392" i="2" s="1"/>
  <c r="J1392" i="2"/>
  <c r="J1224" i="2"/>
  <c r="H1224" i="2" a="1"/>
  <c r="H1224" i="2" s="1"/>
  <c r="J1200" i="2"/>
  <c r="H1200" i="2" a="1"/>
  <c r="H1200" i="2" s="1"/>
  <c r="J1128" i="2"/>
  <c r="H1128" i="2" a="1"/>
  <c r="H1128" i="2" s="1"/>
  <c r="J1088" i="2"/>
  <c r="H1088" i="2" a="1"/>
  <c r="H1088" i="2" s="1"/>
  <c r="J1072" i="2"/>
  <c r="H1072" i="2" a="1"/>
  <c r="H1072" i="2" s="1"/>
  <c r="J816" i="2"/>
  <c r="H816" i="2" a="1"/>
  <c r="H816" i="2" s="1"/>
  <c r="J776" i="2"/>
  <c r="H776" i="2" a="1"/>
  <c r="H776" i="2" s="1"/>
  <c r="J672" i="2"/>
  <c r="H672" i="2" a="1"/>
  <c r="H672" i="2" s="1"/>
  <c r="J624" i="2"/>
  <c r="H624" i="2" a="1"/>
  <c r="H624" i="2" s="1"/>
  <c r="J520" i="2"/>
  <c r="H520" i="2" a="1"/>
  <c r="H520" i="2" s="1"/>
  <c r="J512" i="2"/>
  <c r="H512" i="2" a="1"/>
  <c r="H512" i="2" s="1"/>
  <c r="H464" i="2" a="1"/>
  <c r="H464" i="2" s="1"/>
  <c r="J464" i="2"/>
  <c r="H6935" i="2" a="1"/>
  <c r="H6935" i="2" s="1"/>
  <c r="H5863" i="2" a="1"/>
  <c r="H5863" i="2" s="1"/>
  <c r="J6937" i="2"/>
  <c r="H6937" i="2" a="1"/>
  <c r="H6937" i="2" s="1"/>
  <c r="J6433" i="2"/>
  <c r="H6433" i="2" a="1"/>
  <c r="H6433" i="2" s="1"/>
  <c r="H5969" i="2" a="1"/>
  <c r="H5969" i="2" s="1"/>
  <c r="J5969" i="2"/>
  <c r="H5529" i="2" a="1"/>
  <c r="H5529" i="2" s="1"/>
  <c r="J5529" i="2"/>
  <c r="J3769" i="2"/>
  <c r="H3769" i="2" a="1"/>
  <c r="H3769" i="2" s="1"/>
  <c r="H3737" i="2" a="1"/>
  <c r="H3737" i="2" s="1"/>
  <c r="J3737" i="2"/>
  <c r="J3665" i="2"/>
  <c r="H3665" i="2" a="1"/>
  <c r="H3665" i="2" s="1"/>
  <c r="J3281" i="2"/>
  <c r="H3281" i="2" a="1"/>
  <c r="H3281" i="2" s="1"/>
  <c r="J2177" i="2"/>
  <c r="H2177" i="2" a="1"/>
  <c r="H2177" i="2" s="1"/>
  <c r="J1753" i="2"/>
  <c r="H1753" i="2" a="1"/>
  <c r="H1753" i="2" s="1"/>
  <c r="J1737" i="2"/>
  <c r="H1737" i="2" a="1"/>
  <c r="H1737" i="2" s="1"/>
  <c r="H217" i="2" a="1"/>
  <c r="H217" i="2" s="1"/>
  <c r="J217" i="2"/>
  <c r="H7038" i="2" a="1"/>
  <c r="H7038" i="2" s="1"/>
  <c r="H6886" i="2" a="1"/>
  <c r="H6886" i="2" s="1"/>
  <c r="H6742" i="2" a="1"/>
  <c r="H6742" i="2" s="1"/>
  <c r="H6571" i="2" a="1"/>
  <c r="H6571" i="2" s="1"/>
  <c r="H6414" i="2" a="1"/>
  <c r="H6414" i="2" s="1"/>
  <c r="H6229" i="2" a="1"/>
  <c r="H6229" i="2" s="1"/>
  <c r="H6043" i="2" a="1"/>
  <c r="H6043" i="2" s="1"/>
  <c r="H5651" i="2" a="1"/>
  <c r="H5651" i="2" s="1"/>
  <c r="H4575" i="2" a="1"/>
  <c r="H4575" i="2" s="1"/>
  <c r="H3723" i="2" a="1"/>
  <c r="H3723" i="2" s="1"/>
  <c r="H3247" i="2" a="1"/>
  <c r="H3247" i="2" s="1"/>
  <c r="H3112" i="2" a="1"/>
  <c r="H3112" i="2" s="1"/>
  <c r="H2603" i="2" a="1"/>
  <c r="H2603" i="2" s="1"/>
  <c r="H1960" i="2" a="1"/>
  <c r="H1960" i="2" s="1"/>
  <c r="H403" i="2" a="1"/>
  <c r="H403" i="2" s="1"/>
  <c r="J3935" i="2"/>
  <c r="J6773" i="2"/>
  <c r="H6773" i="2" a="1"/>
  <c r="H6773" i="2" s="1"/>
  <c r="J6493" i="2"/>
  <c r="H6493" i="2" a="1"/>
  <c r="H6493" i="2" s="1"/>
  <c r="H6021" i="2" a="1"/>
  <c r="H6021" i="2" s="1"/>
  <c r="J6021" i="2"/>
  <c r="J5829" i="2"/>
  <c r="H5829" i="2" a="1"/>
  <c r="H5829" i="2" s="1"/>
  <c r="J5717" i="2"/>
  <c r="H5717" i="2" a="1"/>
  <c r="H5717" i="2" s="1"/>
  <c r="J6982" i="2"/>
  <c r="H6982" i="2" a="1"/>
  <c r="H6982" i="2" s="1"/>
  <c r="J6974" i="2"/>
  <c r="H6974" i="2" a="1"/>
  <c r="H6974" i="2" s="1"/>
  <c r="H6942" i="2" a="1"/>
  <c r="H6942" i="2" s="1"/>
  <c r="J6942" i="2"/>
  <c r="J6934" i="2"/>
  <c r="H6934" i="2" a="1"/>
  <c r="H6934" i="2" s="1"/>
  <c r="H6902" i="2" a="1"/>
  <c r="H6902" i="2" s="1"/>
  <c r="J6902" i="2"/>
  <c r="J6774" i="2"/>
  <c r="H6774" i="2" a="1"/>
  <c r="H6774" i="2" s="1"/>
  <c r="H6718" i="2" a="1"/>
  <c r="H6718" i="2" s="1"/>
  <c r="J6718" i="2"/>
  <c r="J6630" i="2"/>
  <c r="H6630" i="2" a="1"/>
  <c r="H6630" i="2" s="1"/>
  <c r="J6606" i="2"/>
  <c r="H6606" i="2" a="1"/>
  <c r="H6606" i="2" s="1"/>
  <c r="H6582" i="2" a="1"/>
  <c r="H6582" i="2" s="1"/>
  <c r="J6582" i="2"/>
  <c r="J6510" i="2"/>
  <c r="H6510" i="2" a="1"/>
  <c r="H6510" i="2" s="1"/>
  <c r="J6502" i="2"/>
  <c r="H6502" i="2" a="1"/>
  <c r="H6502" i="2" s="1"/>
  <c r="J6494" i="2"/>
  <c r="H6494" i="2" a="1"/>
  <c r="H6494" i="2" s="1"/>
  <c r="J6486" i="2"/>
  <c r="H6486" i="2" a="1"/>
  <c r="H6486" i="2" s="1"/>
  <c r="H6638" i="2" a="1"/>
  <c r="H6638" i="2" s="1"/>
  <c r="H6999" i="2" a="1"/>
  <c r="H6999" i="2" s="1"/>
  <c r="J6999" i="2"/>
  <c r="J6967" i="2"/>
  <c r="H6967" i="2" a="1"/>
  <c r="H6967" i="2" s="1"/>
  <c r="H6879" i="2" a="1"/>
  <c r="H6879" i="2" s="1"/>
  <c r="J6879" i="2"/>
  <c r="J6807" i="2"/>
  <c r="H6807" i="2" a="1"/>
  <c r="H6807" i="2" s="1"/>
  <c r="J6799" i="2"/>
  <c r="H6799" i="2" a="1"/>
  <c r="H6799" i="2" s="1"/>
  <c r="H6655" i="2" a="1"/>
  <c r="H6655" i="2" s="1"/>
  <c r="J6655" i="2"/>
  <c r="J6319" i="2"/>
  <c r="H6319" i="2" a="1"/>
  <c r="H6319" i="2" s="1"/>
  <c r="H6303" i="2" a="1"/>
  <c r="H6303" i="2" s="1"/>
  <c r="J6303" i="2"/>
  <c r="J6247" i="2"/>
  <c r="H6247" i="2" a="1"/>
  <c r="H6247" i="2" s="1"/>
  <c r="J6167" i="2"/>
  <c r="H6167" i="2" a="1"/>
  <c r="H6167" i="2" s="1"/>
  <c r="J6055" i="2"/>
  <c r="H6055" i="2" a="1"/>
  <c r="H6055" i="2" s="1"/>
  <c r="J6007" i="2"/>
  <c r="H6007" i="2" a="1"/>
  <c r="H6007" i="2" s="1"/>
  <c r="H5320" i="2" a="1"/>
  <c r="H5320" i="2" s="1"/>
  <c r="J5320" i="2"/>
  <c r="J5176" i="2"/>
  <c r="H5176" i="2" a="1"/>
  <c r="H5176" i="2" s="1"/>
  <c r="J4856" i="2"/>
  <c r="H4856" i="2" a="1"/>
  <c r="H4856" i="2" s="1"/>
  <c r="J3256" i="2"/>
  <c r="H3256" i="2" a="1"/>
  <c r="H3256" i="2" s="1"/>
  <c r="J2936" i="2"/>
  <c r="H2936" i="2" a="1"/>
  <c r="H2936" i="2" s="1"/>
  <c r="J2920" i="2"/>
  <c r="H2920" i="2" a="1"/>
  <c r="H2920" i="2" s="1"/>
  <c r="H2520" i="2" a="1"/>
  <c r="H2520" i="2" s="1"/>
  <c r="J2520" i="2"/>
  <c r="J1984" i="2"/>
  <c r="H1984" i="2" a="1"/>
  <c r="H1984" i="2" s="1"/>
  <c r="J1936" i="2"/>
  <c r="H1936" i="2" a="1"/>
  <c r="H1936" i="2" s="1"/>
  <c r="J1752" i="2"/>
  <c r="H1752" i="2" a="1"/>
  <c r="H1752" i="2" s="1"/>
  <c r="J1712" i="2"/>
  <c r="H1712" i="2" a="1"/>
  <c r="H1712" i="2" s="1"/>
  <c r="H1688" i="2" a="1"/>
  <c r="H1688" i="2" s="1"/>
  <c r="J1688" i="2"/>
  <c r="J1568" i="2"/>
  <c r="H1568" i="2" a="1"/>
  <c r="H1568" i="2" s="1"/>
  <c r="J1312" i="2"/>
  <c r="H1312" i="2" a="1"/>
  <c r="H1312" i="2" s="1"/>
  <c r="J1304" i="2"/>
  <c r="H1304" i="2" a="1"/>
  <c r="H1304" i="2" s="1"/>
  <c r="J1080" i="2"/>
  <c r="H1080" i="2" a="1"/>
  <c r="H1080" i="2" s="1"/>
  <c r="J1048" i="2"/>
  <c r="H1048" i="2" a="1"/>
  <c r="H1048" i="2" s="1"/>
  <c r="J752" i="2"/>
  <c r="H752" i="2" a="1"/>
  <c r="H752" i="2" s="1"/>
  <c r="J688" i="2"/>
  <c r="H688" i="2" a="1"/>
  <c r="H688" i="2" s="1"/>
  <c r="H6448" i="2" a="1"/>
  <c r="H6448" i="2" s="1"/>
  <c r="J6841" i="2"/>
  <c r="H6841" i="2" a="1"/>
  <c r="H6841" i="2" s="1"/>
  <c r="H6025" i="2" a="1"/>
  <c r="H6025" i="2" s="1"/>
  <c r="J6025" i="2"/>
  <c r="J5929" i="2"/>
  <c r="H5929" i="2" a="1"/>
  <c r="H5929" i="2" s="1"/>
  <c r="J4529" i="2"/>
  <c r="H4529" i="2" a="1"/>
  <c r="H4529" i="2" s="1"/>
  <c r="J4433" i="2"/>
  <c r="H4433" i="2" a="1"/>
  <c r="H4433" i="2" s="1"/>
  <c r="J4145" i="2"/>
  <c r="H4145" i="2" a="1"/>
  <c r="H4145" i="2" s="1"/>
  <c r="H3705" i="2" a="1"/>
  <c r="H3705" i="2" s="1"/>
  <c r="J3705" i="2"/>
  <c r="J3641" i="2"/>
  <c r="H3641" i="2" a="1"/>
  <c r="H3641" i="2" s="1"/>
  <c r="J3369" i="2"/>
  <c r="H3369" i="2" a="1"/>
  <c r="H3369" i="2" s="1"/>
  <c r="H7031" i="2" a="1"/>
  <c r="H7031" i="2" s="1"/>
  <c r="H6854" i="2" a="1"/>
  <c r="H6854" i="2" s="1"/>
  <c r="H6703" i="2" a="1"/>
  <c r="H6703" i="2" s="1"/>
  <c r="H6558" i="2" a="1"/>
  <c r="H6558" i="2" s="1"/>
  <c r="H6405" i="2" a="1"/>
  <c r="H6405" i="2" s="1"/>
  <c r="H6019" i="2" a="1"/>
  <c r="H6019" i="2" s="1"/>
  <c r="H5823" i="2" a="1"/>
  <c r="H5823" i="2" s="1"/>
  <c r="H5611" i="2" a="1"/>
  <c r="H5611" i="2" s="1"/>
  <c r="H5027" i="2" a="1"/>
  <c r="H5027" i="2" s="1"/>
  <c r="H4899" i="2" a="1"/>
  <c r="H4899" i="2" s="1"/>
  <c r="H4719" i="2" a="1"/>
  <c r="H4719" i="2" s="1"/>
  <c r="H3239" i="2" a="1"/>
  <c r="H3239" i="2" s="1"/>
  <c r="H2815" i="2" a="1"/>
  <c r="H2815" i="2" s="1"/>
  <c r="H1512" i="2" a="1"/>
  <c r="H1512" i="2" s="1"/>
  <c r="J6221" i="2"/>
  <c r="H6221" i="2" a="1"/>
  <c r="H6221" i="2" s="1"/>
  <c r="H7006" i="2" a="1"/>
  <c r="H7006" i="2" s="1"/>
  <c r="J7006" i="2"/>
  <c r="J6998" i="2"/>
  <c r="H6998" i="2" a="1"/>
  <c r="H6998" i="2" s="1"/>
  <c r="J6958" i="2"/>
  <c r="H6958" i="2" a="1"/>
  <c r="H6958" i="2" s="1"/>
  <c r="J6862" i="2"/>
  <c r="H6862" i="2" a="1"/>
  <c r="H6862" i="2" s="1"/>
  <c r="J6782" i="2"/>
  <c r="H6782" i="2" a="1"/>
  <c r="H6782" i="2" s="1"/>
  <c r="H6758" i="2" a="1"/>
  <c r="H6758" i="2" s="1"/>
  <c r="J6758" i="2"/>
  <c r="J6670" i="2"/>
  <c r="H6670" i="2" a="1"/>
  <c r="H6670" i="2" s="1"/>
  <c r="J6622" i="2"/>
  <c r="H6622" i="2" a="1"/>
  <c r="H6622" i="2" s="1"/>
  <c r="J6542" i="2"/>
  <c r="H6542" i="2" a="1"/>
  <c r="H6542" i="2" s="1"/>
  <c r="J6526" i="2"/>
  <c r="H6526" i="2" a="1"/>
  <c r="H6526" i="2" s="1"/>
  <c r="J6398" i="2"/>
  <c r="H6398" i="2" a="1"/>
  <c r="H6398" i="2" s="1"/>
  <c r="J6390" i="2"/>
  <c r="H6390" i="2" a="1"/>
  <c r="H6390" i="2" s="1"/>
  <c r="J6735" i="2"/>
  <c r="H6735" i="2" a="1"/>
  <c r="H6735" i="2" s="1"/>
  <c r="J6719" i="2"/>
  <c r="H6719" i="2" a="1"/>
  <c r="H6719" i="2" s="1"/>
  <c r="J6695" i="2"/>
  <c r="H6695" i="2" a="1"/>
  <c r="H6695" i="2" s="1"/>
  <c r="J6487" i="2"/>
  <c r="H6487" i="2" a="1"/>
  <c r="H6487" i="2" s="1"/>
  <c r="J6479" i="2"/>
  <c r="H6479" i="2" a="1"/>
  <c r="H6479" i="2" s="1"/>
  <c r="J6431" i="2"/>
  <c r="H6431" i="2" a="1"/>
  <c r="H6431" i="2" s="1"/>
  <c r="J6423" i="2"/>
  <c r="H6423" i="2" a="1"/>
  <c r="H6423" i="2" s="1"/>
  <c r="J6295" i="2"/>
  <c r="H6295" i="2" a="1"/>
  <c r="H6295" i="2" s="1"/>
  <c r="J6239" i="2"/>
  <c r="H6239" i="2" a="1"/>
  <c r="H6239" i="2" s="1"/>
  <c r="J6159" i="2"/>
  <c r="H6159" i="2" a="1"/>
  <c r="H6159" i="2" s="1"/>
  <c r="J6111" i="2"/>
  <c r="H6111" i="2" a="1"/>
  <c r="H6111" i="2" s="1"/>
  <c r="H6063" i="2" a="1"/>
  <c r="H6063" i="2" s="1"/>
  <c r="J6063" i="2"/>
  <c r="J6031" i="2"/>
  <c r="H6031" i="2" a="1"/>
  <c r="H6031" i="2" s="1"/>
  <c r="J5983" i="2"/>
  <c r="H5983" i="2" a="1"/>
  <c r="H5983" i="2" s="1"/>
  <c r="J7032" i="2"/>
  <c r="H7032" i="2" a="1"/>
  <c r="H7032" i="2" s="1"/>
  <c r="J6752" i="2"/>
  <c r="H6752" i="2" a="1"/>
  <c r="H6752" i="2" s="1"/>
  <c r="J6400" i="2"/>
  <c r="H6400" i="2" a="1"/>
  <c r="H6400" i="2" s="1"/>
  <c r="J5840" i="2"/>
  <c r="H5840" i="2" a="1"/>
  <c r="H5840" i="2" s="1"/>
  <c r="H5592" i="2" a="1"/>
  <c r="H5592" i="2" s="1"/>
  <c r="J5592" i="2"/>
  <c r="H5432" i="2" a="1"/>
  <c r="H5432" i="2" s="1"/>
  <c r="J5432" i="2"/>
  <c r="H5384" i="2" a="1"/>
  <c r="H5384" i="2" s="1"/>
  <c r="J5384" i="2"/>
  <c r="J5360" i="2"/>
  <c r="H5360" i="2" a="1"/>
  <c r="H5360" i="2" s="1"/>
  <c r="J5248" i="2"/>
  <c r="H5248" i="2" a="1"/>
  <c r="H5248" i="2" s="1"/>
  <c r="H3344" i="2" a="1"/>
  <c r="H3344" i="2" s="1"/>
  <c r="J3344" i="2"/>
  <c r="H2760" i="2" a="1"/>
  <c r="H2760" i="2" s="1"/>
  <c r="J2760" i="2"/>
  <c r="J2216" i="2"/>
  <c r="H2216" i="2" a="1"/>
  <c r="H2216" i="2" s="1"/>
  <c r="J1944" i="2"/>
  <c r="H1944" i="2" a="1"/>
  <c r="H1944" i="2" s="1"/>
  <c r="J1928" i="2"/>
  <c r="H1928" i="2" a="1"/>
  <c r="H1928" i="2" s="1"/>
  <c r="J1848" i="2"/>
  <c r="H1848" i="2" a="1"/>
  <c r="H1848" i="2" s="1"/>
  <c r="J1616" i="2"/>
  <c r="H1616" i="2" a="1"/>
  <c r="H1616" i="2" s="1"/>
  <c r="J1488" i="2"/>
  <c r="H1488" i="2" a="1"/>
  <c r="H1488" i="2" s="1"/>
  <c r="J1448" i="2"/>
  <c r="H1448" i="2" a="1"/>
  <c r="H1448" i="2" s="1"/>
  <c r="J1424" i="2"/>
  <c r="H1424" i="2" a="1"/>
  <c r="H1424" i="2" s="1"/>
  <c r="J1400" i="2"/>
  <c r="H1400" i="2" a="1"/>
  <c r="H1400" i="2" s="1"/>
  <c r="H1256" i="2" a="1"/>
  <c r="H1256" i="2" s="1"/>
  <c r="J1256" i="2"/>
  <c r="J1120" i="2"/>
  <c r="H1120" i="2" a="1"/>
  <c r="H1120" i="2" s="1"/>
  <c r="H656" i="2" a="1"/>
  <c r="H656" i="2" s="1"/>
  <c r="J656" i="2"/>
  <c r="J536" i="2"/>
  <c r="H536" i="2" a="1"/>
  <c r="H536" i="2" s="1"/>
  <c r="H448" i="2" a="1"/>
  <c r="H448" i="2" s="1"/>
  <c r="J448" i="2"/>
  <c r="H6750" i="2" a="1"/>
  <c r="H6750" i="2" s="1"/>
  <c r="J6385" i="2"/>
  <c r="H6385" i="2" a="1"/>
  <c r="H6385" i="2" s="1"/>
  <c r="J6089" i="2"/>
  <c r="H6089" i="2" a="1"/>
  <c r="H6089" i="2" s="1"/>
  <c r="J5889" i="2"/>
  <c r="H5889" i="2" a="1"/>
  <c r="H5889" i="2" s="1"/>
  <c r="J7035" i="2"/>
  <c r="H7035" i="2" a="1"/>
  <c r="H7035" i="2" s="1"/>
  <c r="J7027" i="2"/>
  <c r="H7027" i="2" a="1"/>
  <c r="H7027" i="2" s="1"/>
  <c r="J6995" i="2"/>
  <c r="H6995" i="2" a="1"/>
  <c r="H6995" i="2" s="1"/>
  <c r="J6971" i="2"/>
  <c r="H6971" i="2" a="1"/>
  <c r="H6971" i="2" s="1"/>
  <c r="J6963" i="2"/>
  <c r="H6963" i="2" a="1"/>
  <c r="H6963" i="2" s="1"/>
  <c r="J6955" i="2"/>
  <c r="H6955" i="2" a="1"/>
  <c r="H6955" i="2" s="1"/>
  <c r="J6947" i="2"/>
  <c r="H6947" i="2" a="1"/>
  <c r="H6947" i="2" s="1"/>
  <c r="J6899" i="2"/>
  <c r="H6899" i="2" a="1"/>
  <c r="H6899" i="2" s="1"/>
  <c r="J6851" i="2"/>
  <c r="H6851" i="2" a="1"/>
  <c r="H6851" i="2" s="1"/>
  <c r="J6835" i="2"/>
  <c r="H6835" i="2" a="1"/>
  <c r="H6835" i="2" s="1"/>
  <c r="J6819" i="2"/>
  <c r="H6819" i="2" a="1"/>
  <c r="H6819" i="2" s="1"/>
  <c r="J6795" i="2"/>
  <c r="H6795" i="2" a="1"/>
  <c r="H6795" i="2" s="1"/>
  <c r="J6771" i="2"/>
  <c r="H6771" i="2" a="1"/>
  <c r="H6771" i="2" s="1"/>
  <c r="J6763" i="2"/>
  <c r="H6763" i="2" a="1"/>
  <c r="H6763" i="2" s="1"/>
  <c r="J6755" i="2"/>
  <c r="H6755" i="2" a="1"/>
  <c r="H6755" i="2" s="1"/>
  <c r="J6707" i="2"/>
  <c r="H6707" i="2" a="1"/>
  <c r="H6707" i="2" s="1"/>
  <c r="J6667" i="2"/>
  <c r="H6667" i="2" a="1"/>
  <c r="H6667" i="2" s="1"/>
  <c r="J6611" i="2"/>
  <c r="H6611" i="2" a="1"/>
  <c r="H6611" i="2" s="1"/>
  <c r="H6507" i="2" a="1"/>
  <c r="H6507" i="2" s="1"/>
  <c r="J6507" i="2"/>
  <c r="J6499" i="2"/>
  <c r="H6499" i="2" a="1"/>
  <c r="H6499" i="2" s="1"/>
  <c r="J6475" i="2"/>
  <c r="H6475" i="2" a="1"/>
  <c r="H6475" i="2" s="1"/>
  <c r="J6443" i="2"/>
  <c r="H6443" i="2" a="1"/>
  <c r="H6443" i="2" s="1"/>
  <c r="J6395" i="2"/>
  <c r="H6395" i="2" a="1"/>
  <c r="H6395" i="2" s="1"/>
  <c r="H6315" i="2" a="1"/>
  <c r="H6315" i="2" s="1"/>
  <c r="J6315" i="2"/>
  <c r="J6299" i="2"/>
  <c r="H6299" i="2" a="1"/>
  <c r="H6299" i="2" s="1"/>
  <c r="J6259" i="2"/>
  <c r="H6259" i="2" a="1"/>
  <c r="H6259" i="2" s="1"/>
  <c r="J6171" i="2"/>
  <c r="H6171" i="2" a="1"/>
  <c r="H6171" i="2" s="1"/>
  <c r="J6147" i="2"/>
  <c r="H6147" i="2" a="1"/>
  <c r="H6147" i="2" s="1"/>
  <c r="J6051" i="2"/>
  <c r="H6051" i="2" a="1"/>
  <c r="H6051" i="2" s="1"/>
  <c r="J5939" i="2"/>
  <c r="H5939" i="2" a="1"/>
  <c r="H5939" i="2" s="1"/>
  <c r="J5915" i="2"/>
  <c r="H5915" i="2" a="1"/>
  <c r="H5915" i="2" s="1"/>
  <c r="J5891" i="2"/>
  <c r="H5891" i="2" a="1"/>
  <c r="H5891" i="2" s="1"/>
  <c r="J5843" i="2"/>
  <c r="H5843" i="2" a="1"/>
  <c r="H5843" i="2" s="1"/>
  <c r="J5835" i="2"/>
  <c r="H5835" i="2" a="1"/>
  <c r="H5835" i="2" s="1"/>
  <c r="J5763" i="2"/>
  <c r="H5763" i="2" a="1"/>
  <c r="H5763" i="2" s="1"/>
  <c r="J5715" i="2"/>
  <c r="H5715" i="2" a="1"/>
  <c r="H5715" i="2" s="1"/>
  <c r="J5667" i="2"/>
  <c r="H5667" i="2" a="1"/>
  <c r="H5667" i="2" s="1"/>
  <c r="J5603" i="2"/>
  <c r="H5603" i="2" a="1"/>
  <c r="H5603" i="2" s="1"/>
  <c r="J5595" i="2"/>
  <c r="H5595" i="2" a="1"/>
  <c r="H5595" i="2" s="1"/>
  <c r="J5507" i="2"/>
  <c r="H5507" i="2" a="1"/>
  <c r="H5507" i="2" s="1"/>
  <c r="J5427" i="2"/>
  <c r="H5427" i="2" a="1"/>
  <c r="H5427" i="2" s="1"/>
  <c r="J5411" i="2"/>
  <c r="H5411" i="2" a="1"/>
  <c r="H5411" i="2" s="1"/>
  <c r="J5403" i="2"/>
  <c r="H5403" i="2" a="1"/>
  <c r="H5403" i="2" s="1"/>
  <c r="H5323" i="2" a="1"/>
  <c r="H5323" i="2" s="1"/>
  <c r="J5323" i="2"/>
  <c r="J5307" i="2"/>
  <c r="H5307" i="2" a="1"/>
  <c r="H5307" i="2" s="1"/>
  <c r="J5283" i="2"/>
  <c r="H5283" i="2" a="1"/>
  <c r="H5283" i="2" s="1"/>
  <c r="J5259" i="2"/>
  <c r="H5259" i="2" a="1"/>
  <c r="H5259" i="2" s="1"/>
  <c r="J5147" i="2"/>
  <c r="H5147" i="2" a="1"/>
  <c r="H5147" i="2" s="1"/>
  <c r="J5131" i="2"/>
  <c r="H5131" i="2" a="1"/>
  <c r="H5131" i="2" s="1"/>
  <c r="H5035" i="2" a="1"/>
  <c r="H5035" i="2" s="1"/>
  <c r="J5035" i="2"/>
  <c r="J5003" i="2"/>
  <c r="H5003" i="2" a="1"/>
  <c r="H5003" i="2" s="1"/>
  <c r="J4995" i="2"/>
  <c r="H4995" i="2" a="1"/>
  <c r="H4995" i="2" s="1"/>
  <c r="J4923" i="2"/>
  <c r="H4923" i="2" a="1"/>
  <c r="H4923" i="2" s="1"/>
  <c r="H4867" i="2" a="1"/>
  <c r="H4867" i="2" s="1"/>
  <c r="J4867" i="2"/>
  <c r="H4843" i="2" a="1"/>
  <c r="H4843" i="2" s="1"/>
  <c r="J4843" i="2"/>
  <c r="J4811" i="2"/>
  <c r="H4811" i="2" a="1"/>
  <c r="H4811" i="2" s="1"/>
  <c r="J4755" i="2"/>
  <c r="H4755" i="2" a="1"/>
  <c r="H4755" i="2" s="1"/>
  <c r="H4739" i="2" a="1"/>
  <c r="H4739" i="2" s="1"/>
  <c r="J4739" i="2"/>
  <c r="J4699" i="2"/>
  <c r="H4699" i="2" a="1"/>
  <c r="H4699" i="2" s="1"/>
  <c r="H4619" i="2" a="1"/>
  <c r="H4619" i="2" s="1"/>
  <c r="J4619" i="2"/>
  <c r="J4531" i="2"/>
  <c r="H4531" i="2" a="1"/>
  <c r="H4531" i="2" s="1"/>
  <c r="J4523" i="2"/>
  <c r="H4523" i="2" a="1"/>
  <c r="H4523" i="2" s="1"/>
  <c r="J4507" i="2"/>
  <c r="H4507" i="2" a="1"/>
  <c r="H4507" i="2" s="1"/>
  <c r="J4467" i="2"/>
  <c r="H4467" i="2" a="1"/>
  <c r="H4467" i="2" s="1"/>
  <c r="J4443" i="2"/>
  <c r="H4443" i="2" a="1"/>
  <c r="H4443" i="2" s="1"/>
  <c r="J4435" i="2"/>
  <c r="H4435" i="2" a="1"/>
  <c r="H4435" i="2" s="1"/>
  <c r="J4427" i="2"/>
  <c r="H4427" i="2" a="1"/>
  <c r="H4427" i="2" s="1"/>
  <c r="J4411" i="2"/>
  <c r="H4411" i="2" a="1"/>
  <c r="H4411" i="2" s="1"/>
  <c r="J4275" i="2"/>
  <c r="H4275" i="2" a="1"/>
  <c r="H4275" i="2" s="1"/>
  <c r="J4251" i="2"/>
  <c r="H4251" i="2" a="1"/>
  <c r="H4251" i="2" s="1"/>
  <c r="J4243" i="2"/>
  <c r="H4243" i="2" a="1"/>
  <c r="H4243" i="2" s="1"/>
  <c r="J4227" i="2"/>
  <c r="H4227" i="2" a="1"/>
  <c r="H4227" i="2" s="1"/>
  <c r="J4203" i="2"/>
  <c r="H4203" i="2" a="1"/>
  <c r="H4203" i="2" s="1"/>
  <c r="J4179" i="2"/>
  <c r="H4179" i="2" a="1"/>
  <c r="H4179" i="2" s="1"/>
  <c r="J4171" i="2"/>
  <c r="H4171" i="2" a="1"/>
  <c r="H4171" i="2" s="1"/>
  <c r="J4147" i="2"/>
  <c r="H4147" i="2" a="1"/>
  <c r="H4147" i="2" s="1"/>
  <c r="J4123" i="2"/>
  <c r="H4123" i="2" a="1"/>
  <c r="H4123" i="2" s="1"/>
  <c r="J4115" i="2"/>
  <c r="H4115" i="2" a="1"/>
  <c r="H4115" i="2" s="1"/>
  <c r="J4099" i="2"/>
  <c r="H4099" i="2" a="1"/>
  <c r="H4099" i="2" s="1"/>
  <c r="J4075" i="2"/>
  <c r="H4075" i="2" a="1"/>
  <c r="H4075" i="2" s="1"/>
  <c r="H4051" i="2" a="1"/>
  <c r="H4051" i="2" s="1"/>
  <c r="J4051" i="2"/>
  <c r="J4035" i="2"/>
  <c r="H4035" i="2" a="1"/>
  <c r="H4035" i="2" s="1"/>
  <c r="H4011" i="2" a="1"/>
  <c r="H4011" i="2" s="1"/>
  <c r="J4011" i="2"/>
  <c r="J4003" i="2"/>
  <c r="H4003" i="2" a="1"/>
  <c r="H4003" i="2" s="1"/>
  <c r="J3907" i="2"/>
  <c r="H3907" i="2" a="1"/>
  <c r="H3907" i="2" s="1"/>
  <c r="J3891" i="2"/>
  <c r="H3891" i="2" a="1"/>
  <c r="H3891" i="2" s="1"/>
  <c r="H3875" i="2" a="1"/>
  <c r="H3875" i="2" s="1"/>
  <c r="J3875" i="2"/>
  <c r="J3699" i="2"/>
  <c r="H3699" i="2" a="1"/>
  <c r="H3699" i="2" s="1"/>
  <c r="J3691" i="2"/>
  <c r="H3691" i="2" a="1"/>
  <c r="H3691" i="2" s="1"/>
  <c r="H3651" i="2" a="1"/>
  <c r="H3651" i="2" s="1"/>
  <c r="J3651" i="2"/>
  <c r="J3643" i="2"/>
  <c r="H3643" i="2" a="1"/>
  <c r="H3643" i="2" s="1"/>
  <c r="J3531" i="2"/>
  <c r="H3531" i="2" a="1"/>
  <c r="H3531" i="2" s="1"/>
  <c r="H3475" i="2" a="1"/>
  <c r="H3475" i="2" s="1"/>
  <c r="J3475" i="2"/>
  <c r="J3395" i="2"/>
  <c r="H3395" i="2" a="1"/>
  <c r="H3395" i="2" s="1"/>
  <c r="J3315" i="2"/>
  <c r="H3315" i="2" a="1"/>
  <c r="H3315" i="2" s="1"/>
  <c r="J3211" i="2"/>
  <c r="H3211" i="2" a="1"/>
  <c r="H3211" i="2" s="1"/>
  <c r="H3171" i="2" a="1"/>
  <c r="H3171" i="2" s="1"/>
  <c r="J3171" i="2"/>
  <c r="H3123" i="2" a="1"/>
  <c r="H3123" i="2" s="1"/>
  <c r="J3123" i="2"/>
  <c r="J3051" i="2"/>
  <c r="H3051" i="2" a="1"/>
  <c r="H3051" i="2" s="1"/>
  <c r="J3027" i="2"/>
  <c r="H3027" i="2" a="1"/>
  <c r="H3027" i="2" s="1"/>
  <c r="J2979" i="2"/>
  <c r="H2979" i="2" a="1"/>
  <c r="H2979" i="2" s="1"/>
  <c r="H2899" i="2" a="1"/>
  <c r="H2899" i="2" s="1"/>
  <c r="J2899" i="2"/>
  <c r="J2803" i="2"/>
  <c r="H2803" i="2" a="1"/>
  <c r="H2803" i="2" s="1"/>
  <c r="J2611" i="2"/>
  <c r="H2611" i="2" a="1"/>
  <c r="H2611" i="2" s="1"/>
  <c r="J2587" i="2"/>
  <c r="H2587" i="2" a="1"/>
  <c r="H2587" i="2" s="1"/>
  <c r="J2579" i="2"/>
  <c r="H2579" i="2" a="1"/>
  <c r="H2579" i="2" s="1"/>
  <c r="J2531" i="2"/>
  <c r="H2531" i="2" a="1"/>
  <c r="H2531" i="2" s="1"/>
  <c r="J2515" i="2"/>
  <c r="H2515" i="2" a="1"/>
  <c r="H2515" i="2" s="1"/>
  <c r="J2443" i="2"/>
  <c r="H2443" i="2" a="1"/>
  <c r="H2443" i="2" s="1"/>
  <c r="J2395" i="2"/>
  <c r="H2395" i="2" a="1"/>
  <c r="H2395" i="2" s="1"/>
  <c r="J2363" i="2"/>
  <c r="H2363" i="2" a="1"/>
  <c r="H2363" i="2" s="1"/>
  <c r="J2339" i="2"/>
  <c r="H2339" i="2" a="1"/>
  <c r="H2339" i="2" s="1"/>
  <c r="J2331" i="2"/>
  <c r="H2331" i="2" a="1"/>
  <c r="H2331" i="2" s="1"/>
  <c r="J2259" i="2"/>
  <c r="H2259" i="2" a="1"/>
  <c r="H2259" i="2" s="1"/>
  <c r="J2251" i="2"/>
  <c r="H2251" i="2" a="1"/>
  <c r="H2251" i="2" s="1"/>
  <c r="J2243" i="2"/>
  <c r="H2243" i="2" a="1"/>
  <c r="H2243" i="2" s="1"/>
  <c r="J2235" i="2"/>
  <c r="H2235" i="2" a="1"/>
  <c r="H2235" i="2" s="1"/>
  <c r="J2171" i="2"/>
  <c r="H2171" i="2" a="1"/>
  <c r="H2171" i="2" s="1"/>
  <c r="J2147" i="2"/>
  <c r="H2147" i="2" a="1"/>
  <c r="H2147" i="2" s="1"/>
  <c r="H1987" i="2" a="1"/>
  <c r="H1987" i="2" s="1"/>
  <c r="J1987" i="2"/>
  <c r="J1899" i="2"/>
  <c r="H1899" i="2" a="1"/>
  <c r="H1899" i="2" s="1"/>
  <c r="J1883" i="2"/>
  <c r="H1883" i="2" a="1"/>
  <c r="H1883" i="2" s="1"/>
  <c r="J1867" i="2"/>
  <c r="H1867" i="2" a="1"/>
  <c r="H1867" i="2" s="1"/>
  <c r="J1851" i="2"/>
  <c r="H1851" i="2" a="1"/>
  <c r="H1851" i="2" s="1"/>
  <c r="H1755" i="2" a="1"/>
  <c r="H1755" i="2" s="1"/>
  <c r="J1755" i="2"/>
  <c r="J1691" i="2"/>
  <c r="H1691" i="2" a="1"/>
  <c r="H1691" i="2" s="1"/>
  <c r="J1651" i="2"/>
  <c r="H1651" i="2" a="1"/>
  <c r="H1651" i="2" s="1"/>
  <c r="J1603" i="2"/>
  <c r="H1603" i="2" a="1"/>
  <c r="H1603" i="2" s="1"/>
  <c r="J1555" i="2"/>
  <c r="H1555" i="2" a="1"/>
  <c r="H1555" i="2" s="1"/>
  <c r="J1491" i="2"/>
  <c r="H1491" i="2" a="1"/>
  <c r="H1491" i="2" s="1"/>
  <c r="J1363" i="2"/>
  <c r="H1363" i="2" a="1"/>
  <c r="H1363" i="2" s="1"/>
  <c r="J1355" i="2"/>
  <c r="H1355" i="2" a="1"/>
  <c r="H1355" i="2" s="1"/>
  <c r="J1339" i="2"/>
  <c r="H1339" i="2" a="1"/>
  <c r="H1339" i="2" s="1"/>
  <c r="J1331" i="2"/>
  <c r="H1331" i="2" a="1"/>
  <c r="H1331" i="2" s="1"/>
  <c r="J1323" i="2"/>
  <c r="H1323" i="2" a="1"/>
  <c r="H1323" i="2" s="1"/>
  <c r="J1315" i="2"/>
  <c r="H1315" i="2" a="1"/>
  <c r="H1315" i="2" s="1"/>
  <c r="J1307" i="2"/>
  <c r="H1307" i="2" a="1"/>
  <c r="H1307" i="2" s="1"/>
  <c r="H1299" i="2" a="1"/>
  <c r="H1299" i="2" s="1"/>
  <c r="J1299" i="2"/>
  <c r="J1283" i="2"/>
  <c r="H1283" i="2" a="1"/>
  <c r="H1283" i="2" s="1"/>
  <c r="J1275" i="2"/>
  <c r="H1275" i="2" a="1"/>
  <c r="H1275" i="2" s="1"/>
  <c r="J1267" i="2"/>
  <c r="H1267" i="2" a="1"/>
  <c r="H1267" i="2" s="1"/>
  <c r="J1235" i="2"/>
  <c r="H1235" i="2" a="1"/>
  <c r="H1235" i="2" s="1"/>
  <c r="J1219" i="2"/>
  <c r="H1219" i="2" a="1"/>
  <c r="H1219" i="2" s="1"/>
  <c r="J1147" i="2"/>
  <c r="H1147" i="2" a="1"/>
  <c r="H1147" i="2" s="1"/>
  <c r="J1131" i="2"/>
  <c r="H1131" i="2" a="1"/>
  <c r="H1131" i="2" s="1"/>
  <c r="J1043" i="2"/>
  <c r="H1043" i="2" a="1"/>
  <c r="H1043" i="2" s="1"/>
  <c r="J1027" i="2"/>
  <c r="H1027" i="2" a="1"/>
  <c r="H1027" i="2" s="1"/>
  <c r="J1003" i="2"/>
  <c r="H1003" i="2" a="1"/>
  <c r="H1003" i="2" s="1"/>
  <c r="J995" i="2"/>
  <c r="H995" i="2" a="1"/>
  <c r="H995" i="2" s="1"/>
  <c r="J963" i="2"/>
  <c r="H963" i="2" a="1"/>
  <c r="H963" i="2" s="1"/>
  <c r="J939" i="2"/>
  <c r="H939" i="2" a="1"/>
  <c r="H939" i="2" s="1"/>
  <c r="J923" i="2"/>
  <c r="H923" i="2" a="1"/>
  <c r="H923" i="2" s="1"/>
  <c r="J891" i="2"/>
  <c r="H891" i="2" a="1"/>
  <c r="H891" i="2" s="1"/>
  <c r="J867" i="2"/>
  <c r="H867" i="2" a="1"/>
  <c r="H867" i="2" s="1"/>
  <c r="H859" i="2" a="1"/>
  <c r="H859" i="2" s="1"/>
  <c r="J859" i="2"/>
  <c r="J843" i="2"/>
  <c r="H843" i="2" a="1"/>
  <c r="H843" i="2" s="1"/>
  <c r="J827" i="2"/>
  <c r="H827" i="2" a="1"/>
  <c r="H827" i="2" s="1"/>
  <c r="J803" i="2"/>
  <c r="H803" i="2" a="1"/>
  <c r="H803" i="2" s="1"/>
  <c r="J787" i="2"/>
  <c r="H787" i="2" a="1"/>
  <c r="H787" i="2" s="1"/>
  <c r="J779" i="2"/>
  <c r="H779" i="2" a="1"/>
  <c r="H779" i="2" s="1"/>
  <c r="H771" i="2" a="1"/>
  <c r="H771" i="2" s="1"/>
  <c r="J771" i="2"/>
  <c r="J763" i="2"/>
  <c r="H763" i="2" a="1"/>
  <c r="H763" i="2" s="1"/>
  <c r="J659" i="2"/>
  <c r="H659" i="2" a="1"/>
  <c r="H659" i="2" s="1"/>
  <c r="J643" i="2"/>
  <c r="H643" i="2" a="1"/>
  <c r="H643" i="2" s="1"/>
  <c r="J635" i="2"/>
  <c r="H635" i="2" a="1"/>
  <c r="H635" i="2" s="1"/>
  <c r="J627" i="2"/>
  <c r="H627" i="2" a="1"/>
  <c r="H627" i="2" s="1"/>
  <c r="J603" i="2"/>
  <c r="H603" i="2" a="1"/>
  <c r="H603" i="2" s="1"/>
  <c r="J587" i="2"/>
  <c r="H587" i="2" a="1"/>
  <c r="H587" i="2" s="1"/>
  <c r="J571" i="2"/>
  <c r="H571" i="2" a="1"/>
  <c r="H571" i="2" s="1"/>
  <c r="J555" i="2"/>
  <c r="H555" i="2" a="1"/>
  <c r="H555" i="2" s="1"/>
  <c r="J531" i="2"/>
  <c r="H531" i="2" a="1"/>
  <c r="H531" i="2" s="1"/>
  <c r="J515" i="2"/>
  <c r="H515" i="2" a="1"/>
  <c r="H515" i="2" s="1"/>
  <c r="J507" i="2"/>
  <c r="H507" i="2" a="1"/>
  <c r="H507" i="2" s="1"/>
  <c r="J499" i="2"/>
  <c r="H499" i="2" a="1"/>
  <c r="H499" i="2" s="1"/>
  <c r="J491" i="2"/>
  <c r="H491" i="2" a="1"/>
  <c r="H491" i="2" s="1"/>
  <c r="J475" i="2"/>
  <c r="H475" i="2" a="1"/>
  <c r="H475" i="2" s="1"/>
  <c r="J467" i="2"/>
  <c r="H467" i="2" a="1"/>
  <c r="H467" i="2" s="1"/>
  <c r="J443" i="2"/>
  <c r="H443" i="2" a="1"/>
  <c r="H443" i="2" s="1"/>
  <c r="J435" i="2"/>
  <c r="H435" i="2" a="1"/>
  <c r="H435" i="2" s="1"/>
  <c r="J427" i="2"/>
  <c r="H427" i="2" a="1"/>
  <c r="H427" i="2" s="1"/>
  <c r="J419" i="2"/>
  <c r="H419" i="2" a="1"/>
  <c r="H419" i="2" s="1"/>
  <c r="J387" i="2"/>
  <c r="H387" i="2" a="1"/>
  <c r="H387" i="2" s="1"/>
  <c r="J363" i="2"/>
  <c r="H363" i="2" a="1"/>
  <c r="H363" i="2" s="1"/>
  <c r="J275" i="2"/>
  <c r="H275" i="2" a="1"/>
  <c r="H275" i="2" s="1"/>
  <c r="J243" i="2"/>
  <c r="H243" i="2" a="1"/>
  <c r="H243" i="2" s="1"/>
  <c r="J227" i="2"/>
  <c r="H227" i="2" a="1"/>
  <c r="H227" i="2" s="1"/>
  <c r="H179" i="2" a="1"/>
  <c r="H179" i="2" s="1"/>
  <c r="J179" i="2"/>
  <c r="J163" i="2"/>
  <c r="H163" i="2" a="1"/>
  <c r="H163" i="2" s="1"/>
  <c r="J155" i="2"/>
  <c r="H155" i="2" a="1"/>
  <c r="H155" i="2" s="1"/>
  <c r="J147" i="2"/>
  <c r="H147" i="2" a="1"/>
  <c r="H147" i="2" s="1"/>
  <c r="J139" i="2"/>
  <c r="H139" i="2" a="1"/>
  <c r="H139" i="2" s="1"/>
  <c r="J115" i="2"/>
  <c r="H115" i="2" a="1"/>
  <c r="H115" i="2" s="1"/>
  <c r="H107" i="2" a="1"/>
  <c r="H107" i="2" s="1"/>
  <c r="J107" i="2"/>
  <c r="J67" i="2"/>
  <c r="H67" i="2" a="1"/>
  <c r="H67" i="2" s="1"/>
  <c r="J43" i="2"/>
  <c r="H43" i="2" a="1"/>
  <c r="H43" i="2" s="1"/>
  <c r="J35" i="2"/>
  <c r="H35" i="2" a="1"/>
  <c r="H35" i="2" s="1"/>
  <c r="J11" i="2"/>
  <c r="H11" i="2" a="1"/>
  <c r="H11" i="2" s="1"/>
  <c r="H7007" i="2" a="1"/>
  <c r="H7007" i="2" s="1"/>
  <c r="H6848" i="2" a="1"/>
  <c r="H6848" i="2" s="1"/>
  <c r="H6702" i="2" a="1"/>
  <c r="H6702" i="2" s="1"/>
  <c r="H6523" i="2" a="1"/>
  <c r="H6523" i="2" s="1"/>
  <c r="H6379" i="2" a="1"/>
  <c r="H6379" i="2" s="1"/>
  <c r="H6179" i="2" a="1"/>
  <c r="H6179" i="2" s="1"/>
  <c r="H5959" i="2" a="1"/>
  <c r="H5959" i="2" s="1"/>
  <c r="H5792" i="2" a="1"/>
  <c r="H5792" i="2" s="1"/>
  <c r="H5207" i="2" a="1"/>
  <c r="H5207" i="2" s="1"/>
  <c r="H3675" i="2" a="1"/>
  <c r="H3675" i="2" s="1"/>
  <c r="H3527" i="2" a="1"/>
  <c r="H3527" i="2" s="1"/>
  <c r="H3371" i="2" a="1"/>
  <c r="H3371" i="2" s="1"/>
  <c r="H2275" i="2" a="1"/>
  <c r="H2275" i="2" s="1"/>
  <c r="H1609" i="2" a="1"/>
  <c r="H1609" i="2" s="1"/>
  <c r="H1019" i="2" a="1"/>
  <c r="H1019" i="2" s="1"/>
  <c r="H907" i="2" a="1"/>
  <c r="H907" i="2" s="1"/>
  <c r="J6966" i="2"/>
  <c r="J6741" i="2"/>
  <c r="H6741" i="2" a="1"/>
  <c r="H6741" i="2" s="1"/>
  <c r="J6077" i="2"/>
  <c r="H6077" i="2" a="1"/>
  <c r="H6077" i="2" s="1"/>
  <c r="J5917" i="2"/>
  <c r="H5917" i="2" a="1"/>
  <c r="H5917" i="2" s="1"/>
  <c r="J5765" i="2"/>
  <c r="H5765" i="2" a="1"/>
  <c r="H5765" i="2" s="1"/>
  <c r="J5621" i="2"/>
  <c r="H5621" i="2" a="1"/>
  <c r="H5621" i="2" s="1"/>
  <c r="J6990" i="2"/>
  <c r="H6990" i="2" a="1"/>
  <c r="H6990" i="2" s="1"/>
  <c r="J6894" i="2"/>
  <c r="H6894" i="2" a="1"/>
  <c r="H6894" i="2" s="1"/>
  <c r="J6814" i="2"/>
  <c r="H6814" i="2" a="1"/>
  <c r="H6814" i="2" s="1"/>
  <c r="J6734" i="2"/>
  <c r="H6734" i="2" a="1"/>
  <c r="H6734" i="2" s="1"/>
  <c r="J6654" i="2"/>
  <c r="H6654" i="2" a="1"/>
  <c r="H6654" i="2" s="1"/>
  <c r="H6566" i="2" a="1"/>
  <c r="H6566" i="2" s="1"/>
  <c r="J6566" i="2"/>
  <c r="H6534" i="2" a="1"/>
  <c r="H6534" i="2" s="1"/>
  <c r="J6534" i="2"/>
  <c r="J6991" i="2"/>
  <c r="H6991" i="2" a="1"/>
  <c r="H6991" i="2" s="1"/>
  <c r="H6887" i="2" a="1"/>
  <c r="H6887" i="2" s="1"/>
  <c r="J6887" i="2"/>
  <c r="H6847" i="2" a="1"/>
  <c r="H6847" i="2" s="1"/>
  <c r="J6847" i="2"/>
  <c r="J6823" i="2"/>
  <c r="H6823" i="2" a="1"/>
  <c r="H6823" i="2" s="1"/>
  <c r="J6815" i="2"/>
  <c r="H6815" i="2" a="1"/>
  <c r="H6815" i="2" s="1"/>
  <c r="J6663" i="2"/>
  <c r="H6663" i="2" a="1"/>
  <c r="H6663" i="2" s="1"/>
  <c r="J6647" i="2"/>
  <c r="H6647" i="2" a="1"/>
  <c r="H6647" i="2" s="1"/>
  <c r="J6631" i="2"/>
  <c r="H6631" i="2" a="1"/>
  <c r="H6631" i="2" s="1"/>
  <c r="J6591" i="2"/>
  <c r="H6591" i="2" a="1"/>
  <c r="H6591" i="2" s="1"/>
  <c r="H6543" i="2" a="1"/>
  <c r="H6543" i="2" s="1"/>
  <c r="J6543" i="2"/>
  <c r="J6511" i="2"/>
  <c r="H6511" i="2" a="1"/>
  <c r="H6511" i="2" s="1"/>
  <c r="J6503" i="2"/>
  <c r="H6503" i="2" a="1"/>
  <c r="H6503" i="2" s="1"/>
  <c r="J6439" i="2"/>
  <c r="H6439" i="2" a="1"/>
  <c r="H6439" i="2" s="1"/>
  <c r="J6359" i="2"/>
  <c r="H6359" i="2" a="1"/>
  <c r="H6359" i="2" s="1"/>
  <c r="J6327" i="2"/>
  <c r="H6327" i="2" a="1"/>
  <c r="H6327" i="2" s="1"/>
  <c r="H6223" i="2" a="1"/>
  <c r="H6223" i="2" s="1"/>
  <c r="J6223" i="2"/>
  <c r="J6207" i="2"/>
  <c r="H6207" i="2" a="1"/>
  <c r="H6207" i="2" s="1"/>
  <c r="J6103" i="2"/>
  <c r="H6103" i="2" a="1"/>
  <c r="H6103" i="2" s="1"/>
  <c r="J6071" i="2"/>
  <c r="H6071" i="2" a="1"/>
  <c r="H6071" i="2" s="1"/>
  <c r="J6015" i="2"/>
  <c r="H6015" i="2" a="1"/>
  <c r="H6015" i="2" s="1"/>
  <c r="J4296" i="2"/>
  <c r="H4296" i="2" a="1"/>
  <c r="H4296" i="2" s="1"/>
  <c r="H4120" i="2" a="1"/>
  <c r="H4120" i="2" s="1"/>
  <c r="J4120" i="2"/>
  <c r="J3280" i="2"/>
  <c r="H3280" i="2" a="1"/>
  <c r="H3280" i="2" s="1"/>
  <c r="J3224" i="2"/>
  <c r="H3224" i="2" a="1"/>
  <c r="H3224" i="2" s="1"/>
  <c r="J1968" i="2"/>
  <c r="H1968" i="2" a="1"/>
  <c r="H1968" i="2" s="1"/>
  <c r="J1888" i="2"/>
  <c r="H1888" i="2" a="1"/>
  <c r="H1888" i="2" s="1"/>
  <c r="J1872" i="2"/>
  <c r="H1872" i="2" a="1"/>
  <c r="H1872" i="2" s="1"/>
  <c r="J1816" i="2"/>
  <c r="H1816" i="2" a="1"/>
  <c r="H1816" i="2" s="1"/>
  <c r="J1704" i="2"/>
  <c r="H1704" i="2" a="1"/>
  <c r="H1704" i="2" s="1"/>
  <c r="J1672" i="2"/>
  <c r="H1672" i="2" a="1"/>
  <c r="H1672" i="2" s="1"/>
  <c r="H1552" i="2" a="1"/>
  <c r="H1552" i="2" s="1"/>
  <c r="J1552" i="2"/>
  <c r="J1464" i="2"/>
  <c r="H1464" i="2" a="1"/>
  <c r="H1464" i="2" s="1"/>
  <c r="J1328" i="2"/>
  <c r="H1328" i="2" a="1"/>
  <c r="H1328" i="2" s="1"/>
  <c r="J1040" i="2"/>
  <c r="H1040" i="2" a="1"/>
  <c r="H1040" i="2" s="1"/>
  <c r="J880" i="2"/>
  <c r="H880" i="2" a="1"/>
  <c r="H880" i="2" s="1"/>
  <c r="H696" i="2" a="1"/>
  <c r="H696" i="2" s="1"/>
  <c r="J696" i="2"/>
  <c r="J608" i="2"/>
  <c r="H608" i="2" a="1"/>
  <c r="H608" i="2" s="1"/>
  <c r="H6048" i="2" a="1"/>
  <c r="H6048" i="2" s="1"/>
  <c r="J6889" i="2"/>
  <c r="H6889" i="2" a="1"/>
  <c r="H6889" i="2" s="1"/>
  <c r="J6737" i="2"/>
  <c r="H6737" i="2" a="1"/>
  <c r="H6737" i="2" s="1"/>
  <c r="H6393" i="2" a="1"/>
  <c r="H6393" i="2" s="1"/>
  <c r="J6393" i="2"/>
  <c r="J5681" i="2"/>
  <c r="H5681" i="2" a="1"/>
  <c r="H5681" i="2" s="1"/>
  <c r="H5257" i="2" a="1"/>
  <c r="H5257" i="2" s="1"/>
  <c r="J5257" i="2"/>
  <c r="J4785" i="2"/>
  <c r="H4785" i="2" a="1"/>
  <c r="H4785" i="2" s="1"/>
  <c r="J6867" i="2"/>
  <c r="H6867" i="2" a="1"/>
  <c r="H6867" i="2" s="1"/>
  <c r="J6859" i="2"/>
  <c r="H6859" i="2" a="1"/>
  <c r="H6859" i="2" s="1"/>
  <c r="J6787" i="2"/>
  <c r="H6787" i="2" a="1"/>
  <c r="H6787" i="2" s="1"/>
  <c r="J6747" i="2"/>
  <c r="H6747" i="2" a="1"/>
  <c r="H6747" i="2" s="1"/>
  <c r="J6723" i="2"/>
  <c r="H6723" i="2" a="1"/>
  <c r="H6723" i="2" s="1"/>
  <c r="J6651" i="2"/>
  <c r="H6651" i="2" a="1"/>
  <c r="H6651" i="2" s="1"/>
  <c r="J6627" i="2"/>
  <c r="H6627" i="2" a="1"/>
  <c r="H6627" i="2" s="1"/>
  <c r="J6587" i="2"/>
  <c r="H6587" i="2" a="1"/>
  <c r="H6587" i="2" s="1"/>
  <c r="J6547" i="2"/>
  <c r="H6547" i="2" a="1"/>
  <c r="H6547" i="2" s="1"/>
  <c r="J6539" i="2"/>
  <c r="H6539" i="2" a="1"/>
  <c r="H6539" i="2" s="1"/>
  <c r="H6531" i="2" a="1"/>
  <c r="H6531" i="2" s="1"/>
  <c r="J6531" i="2"/>
  <c r="J6371" i="2"/>
  <c r="H6371" i="2" a="1"/>
  <c r="H6371" i="2" s="1"/>
  <c r="J6347" i="2"/>
  <c r="H6347" i="2" a="1"/>
  <c r="H6347" i="2" s="1"/>
  <c r="H6339" i="2" a="1"/>
  <c r="H6339" i="2" s="1"/>
  <c r="J6339" i="2"/>
  <c r="J6331" i="2"/>
  <c r="H6331" i="2" a="1"/>
  <c r="H6331" i="2" s="1"/>
  <c r="J6283" i="2"/>
  <c r="H6283" i="2" a="1"/>
  <c r="H6283" i="2" s="1"/>
  <c r="J6275" i="2"/>
  <c r="H6275" i="2" a="1"/>
  <c r="H6275" i="2" s="1"/>
  <c r="J6219" i="2"/>
  <c r="H6219" i="2" a="1"/>
  <c r="H6219" i="2" s="1"/>
  <c r="J6203" i="2"/>
  <c r="H6203" i="2" a="1"/>
  <c r="H6203" i="2" s="1"/>
  <c r="J6187" i="2"/>
  <c r="H6187" i="2" a="1"/>
  <c r="H6187" i="2" s="1"/>
  <c r="J6131" i="2"/>
  <c r="H6131" i="2" a="1"/>
  <c r="H6131" i="2" s="1"/>
  <c r="H6115" i="2" a="1"/>
  <c r="H6115" i="2" s="1"/>
  <c r="J6115" i="2"/>
  <c r="J6107" i="2"/>
  <c r="H6107" i="2" a="1"/>
  <c r="H6107" i="2" s="1"/>
  <c r="J6083" i="2"/>
  <c r="H6083" i="2" a="1"/>
  <c r="H6083" i="2" s="1"/>
  <c r="H6067" i="2" a="1"/>
  <c r="H6067" i="2" s="1"/>
  <c r="J6067" i="2"/>
  <c r="H6059" i="2" a="1"/>
  <c r="H6059" i="2" s="1"/>
  <c r="J6059" i="2"/>
  <c r="J6027" i="2"/>
  <c r="H6027" i="2" a="1"/>
  <c r="H6027" i="2" s="1"/>
  <c r="J6003" i="2"/>
  <c r="H6003" i="2" a="1"/>
  <c r="H6003" i="2" s="1"/>
  <c r="H5995" i="2" a="1"/>
  <c r="H5995" i="2" s="1"/>
  <c r="J5995" i="2"/>
  <c r="J5923" i="2"/>
  <c r="H5923" i="2" a="1"/>
  <c r="H5923" i="2" s="1"/>
  <c r="J5899" i="2"/>
  <c r="H5899" i="2" a="1"/>
  <c r="H5899" i="2" s="1"/>
  <c r="J5859" i="2"/>
  <c r="H5859" i="2" a="1"/>
  <c r="H5859" i="2" s="1"/>
  <c r="J5787" i="2"/>
  <c r="H5787" i="2" a="1"/>
  <c r="H5787" i="2" s="1"/>
  <c r="J5747" i="2"/>
  <c r="H5747" i="2" a="1"/>
  <c r="H5747" i="2" s="1"/>
  <c r="J5731" i="2"/>
  <c r="H5731" i="2" a="1"/>
  <c r="H5731" i="2" s="1"/>
  <c r="J5723" i="2"/>
  <c r="H5723" i="2" a="1"/>
  <c r="H5723" i="2" s="1"/>
  <c r="J5675" i="2"/>
  <c r="H5675" i="2" a="1"/>
  <c r="H5675" i="2" s="1"/>
  <c r="J5643" i="2"/>
  <c r="H5643" i="2" a="1"/>
  <c r="H5643" i="2" s="1"/>
  <c r="J5619" i="2"/>
  <c r="H5619" i="2" a="1"/>
  <c r="H5619" i="2" s="1"/>
  <c r="J5563" i="2"/>
  <c r="H5563" i="2" a="1"/>
  <c r="H5563" i="2" s="1"/>
  <c r="J5555" i="2"/>
  <c r="H5555" i="2" a="1"/>
  <c r="H5555" i="2" s="1"/>
  <c r="J5547" i="2"/>
  <c r="H5547" i="2" a="1"/>
  <c r="H5547" i="2" s="1"/>
  <c r="H5491" i="2" a="1"/>
  <c r="H5491" i="2" s="1"/>
  <c r="J5491" i="2"/>
  <c r="J5483" i="2"/>
  <c r="H5483" i="2" a="1"/>
  <c r="H5483" i="2" s="1"/>
  <c r="J5467" i="2"/>
  <c r="H5467" i="2" a="1"/>
  <c r="H5467" i="2" s="1"/>
  <c r="J5459" i="2"/>
  <c r="H5459" i="2" a="1"/>
  <c r="H5459" i="2" s="1"/>
  <c r="J5451" i="2"/>
  <c r="H5451" i="2" a="1"/>
  <c r="H5451" i="2" s="1"/>
  <c r="J5355" i="2"/>
  <c r="H5355" i="2" a="1"/>
  <c r="H5355" i="2" s="1"/>
  <c r="J5339" i="2"/>
  <c r="H5339" i="2" a="1"/>
  <c r="H5339" i="2" s="1"/>
  <c r="H5331" i="2" a="1"/>
  <c r="H5331" i="2" s="1"/>
  <c r="J5331" i="2"/>
  <c r="H5299" i="2" a="1"/>
  <c r="H5299" i="2" s="1"/>
  <c r="J5299" i="2"/>
  <c r="J5243" i="2"/>
  <c r="H5243" i="2" a="1"/>
  <c r="H5243" i="2" s="1"/>
  <c r="J5171" i="2"/>
  <c r="H5171" i="2" a="1"/>
  <c r="H5171" i="2" s="1"/>
  <c r="J5163" i="2"/>
  <c r="H5163" i="2" a="1"/>
  <c r="H5163" i="2" s="1"/>
  <c r="J5107" i="2"/>
  <c r="H5107" i="2" a="1"/>
  <c r="H5107" i="2" s="1"/>
  <c r="H5075" i="2" a="1"/>
  <c r="H5075" i="2" s="1"/>
  <c r="J5075" i="2"/>
  <c r="J5051" i="2"/>
  <c r="H5051" i="2" a="1"/>
  <c r="H5051" i="2" s="1"/>
  <c r="J5043" i="2"/>
  <c r="H5043" i="2" a="1"/>
  <c r="H5043" i="2" s="1"/>
  <c r="J4971" i="2"/>
  <c r="H4971" i="2" a="1"/>
  <c r="H4971" i="2" s="1"/>
  <c r="J4963" i="2"/>
  <c r="H4963" i="2" a="1"/>
  <c r="H4963" i="2" s="1"/>
  <c r="J4939" i="2"/>
  <c r="H4939" i="2" a="1"/>
  <c r="H4939" i="2" s="1"/>
  <c r="H4907" i="2" a="1"/>
  <c r="H4907" i="2" s="1"/>
  <c r="J4907" i="2"/>
  <c r="J4891" i="2"/>
  <c r="H4891" i="2" a="1"/>
  <c r="H4891" i="2" s="1"/>
  <c r="H4835" i="2" a="1"/>
  <c r="H4835" i="2" s="1"/>
  <c r="J4835" i="2"/>
  <c r="H4803" i="2" a="1"/>
  <c r="H4803" i="2" s="1"/>
  <c r="J4803" i="2"/>
  <c r="J4787" i="2"/>
  <c r="H4787" i="2" a="1"/>
  <c r="H4787" i="2" s="1"/>
  <c r="J4731" i="2"/>
  <c r="H4731" i="2" a="1"/>
  <c r="H4731" i="2" s="1"/>
  <c r="J4675" i="2"/>
  <c r="H4675" i="2" a="1"/>
  <c r="H4675" i="2" s="1"/>
  <c r="J4667" i="2"/>
  <c r="H4667" i="2" a="1"/>
  <c r="H4667" i="2" s="1"/>
  <c r="J4651" i="2"/>
  <c r="H4651" i="2" a="1"/>
  <c r="H4651" i="2" s="1"/>
  <c r="J4595" i="2"/>
  <c r="H4595" i="2" a="1"/>
  <c r="H4595" i="2" s="1"/>
  <c r="J4587" i="2"/>
  <c r="H4587" i="2" a="1"/>
  <c r="H4587" i="2" s="1"/>
  <c r="J4555" i="2"/>
  <c r="H4555" i="2" a="1"/>
  <c r="H4555" i="2" s="1"/>
  <c r="J4483" i="2"/>
  <c r="H4483" i="2" a="1"/>
  <c r="H4483" i="2" s="1"/>
  <c r="H4451" i="2" a="1"/>
  <c r="H4451" i="2" s="1"/>
  <c r="J4451" i="2"/>
  <c r="J4371" i="2"/>
  <c r="H4371" i="2" a="1"/>
  <c r="H4371" i="2" s="1"/>
  <c r="J4339" i="2"/>
  <c r="H4339" i="2" a="1"/>
  <c r="H4339" i="2" s="1"/>
  <c r="J4315" i="2"/>
  <c r="H4315" i="2" a="1"/>
  <c r="H4315" i="2" s="1"/>
  <c r="J4299" i="2"/>
  <c r="H4299" i="2" a="1"/>
  <c r="H4299" i="2" s="1"/>
  <c r="J4235" i="2"/>
  <c r="H4235" i="2" a="1"/>
  <c r="H4235" i="2" s="1"/>
  <c r="J4139" i="2"/>
  <c r="H4139" i="2" a="1"/>
  <c r="H4139" i="2" s="1"/>
  <c r="J4107" i="2"/>
  <c r="H4107" i="2" a="1"/>
  <c r="H4107" i="2" s="1"/>
  <c r="H3987" i="2" a="1"/>
  <c r="H3987" i="2" s="1"/>
  <c r="J3987" i="2"/>
  <c r="J3955" i="2"/>
  <c r="H3955" i="2" a="1"/>
  <c r="H3955" i="2" s="1"/>
  <c r="H3931" i="2" a="1"/>
  <c r="H3931" i="2" s="1"/>
  <c r="J3931" i="2"/>
  <c r="H3923" i="2" a="1"/>
  <c r="H3923" i="2" s="1"/>
  <c r="J3923" i="2"/>
  <c r="J3859" i="2"/>
  <c r="H3859" i="2" a="1"/>
  <c r="H3859" i="2" s="1"/>
  <c r="J3827" i="2"/>
  <c r="H3827" i="2" a="1"/>
  <c r="H3827" i="2" s="1"/>
  <c r="J3811" i="2"/>
  <c r="H3811" i="2" a="1"/>
  <c r="H3811" i="2" s="1"/>
  <c r="J3787" i="2"/>
  <c r="H3787" i="2" a="1"/>
  <c r="H3787" i="2" s="1"/>
  <c r="J3507" i="2"/>
  <c r="H3507" i="2" a="1"/>
  <c r="H3507" i="2" s="1"/>
  <c r="H3459" i="2" a="1"/>
  <c r="H3459" i="2" s="1"/>
  <c r="J3459" i="2"/>
  <c r="J3347" i="2"/>
  <c r="H3347" i="2" a="1"/>
  <c r="H3347" i="2" s="1"/>
  <c r="J3339" i="2"/>
  <c r="H3339" i="2" a="1"/>
  <c r="H3339" i="2" s="1"/>
  <c r="J3227" i="2"/>
  <c r="H3227" i="2" a="1"/>
  <c r="H3227" i="2" s="1"/>
  <c r="J3043" i="2"/>
  <c r="H3043" i="2" a="1"/>
  <c r="H3043" i="2" s="1"/>
  <c r="J3035" i="2"/>
  <c r="H3035" i="2" a="1"/>
  <c r="H3035" i="2" s="1"/>
  <c r="J3011" i="2"/>
  <c r="H3011" i="2" a="1"/>
  <c r="H3011" i="2" s="1"/>
  <c r="J2963" i="2"/>
  <c r="H2963" i="2" a="1"/>
  <c r="H2963" i="2" s="1"/>
  <c r="J2955" i="2"/>
  <c r="H2955" i="2" a="1"/>
  <c r="H2955" i="2" s="1"/>
  <c r="J2923" i="2"/>
  <c r="H2923" i="2" a="1"/>
  <c r="H2923" i="2" s="1"/>
  <c r="J2851" i="2"/>
  <c r="H2851" i="2" a="1"/>
  <c r="H2851" i="2" s="1"/>
  <c r="J2827" i="2"/>
  <c r="H2827" i="2" a="1"/>
  <c r="H2827" i="2" s="1"/>
  <c r="J2819" i="2"/>
  <c r="H2819" i="2" a="1"/>
  <c r="H2819" i="2" s="1"/>
  <c r="J2811" i="2"/>
  <c r="H2811" i="2" a="1"/>
  <c r="H2811" i="2" s="1"/>
  <c r="J2795" i="2"/>
  <c r="H2795" i="2" a="1"/>
  <c r="H2795" i="2" s="1"/>
  <c r="J2787" i="2"/>
  <c r="H2787" i="2" a="1"/>
  <c r="H2787" i="2" s="1"/>
  <c r="J2747" i="2"/>
  <c r="H2747" i="2" a="1"/>
  <c r="H2747" i="2" s="1"/>
  <c r="J2659" i="2"/>
  <c r="H2659" i="2" a="1"/>
  <c r="H2659" i="2" s="1"/>
  <c r="J2571" i="2"/>
  <c r="H2571" i="2" a="1"/>
  <c r="H2571" i="2" s="1"/>
  <c r="J2523" i="2"/>
  <c r="H2523" i="2" a="1"/>
  <c r="H2523" i="2" s="1"/>
  <c r="J2507" i="2"/>
  <c r="H2507" i="2" a="1"/>
  <c r="H2507" i="2" s="1"/>
  <c r="J2499" i="2"/>
  <c r="H2499" i="2" a="1"/>
  <c r="H2499" i="2" s="1"/>
  <c r="J2491" i="2"/>
  <c r="H2491" i="2" a="1"/>
  <c r="H2491" i="2" s="1"/>
  <c r="J2467" i="2"/>
  <c r="H2467" i="2" a="1"/>
  <c r="H2467" i="2" s="1"/>
  <c r="J2427" i="2"/>
  <c r="H2427" i="2" a="1"/>
  <c r="H2427" i="2" s="1"/>
  <c r="J2323" i="2"/>
  <c r="H2323" i="2" a="1"/>
  <c r="H2323" i="2" s="1"/>
  <c r="J2307" i="2"/>
  <c r="H2307" i="2" a="1"/>
  <c r="H2307" i="2" s="1"/>
  <c r="H2299" i="2" a="1"/>
  <c r="H2299" i="2" s="1"/>
  <c r="J2299" i="2"/>
  <c r="J2267" i="2"/>
  <c r="H2267" i="2" a="1"/>
  <c r="H2267" i="2" s="1"/>
  <c r="J2163" i="2"/>
  <c r="H2163" i="2" a="1"/>
  <c r="H2163" i="2" s="1"/>
  <c r="J2115" i="2"/>
  <c r="H2115" i="2" a="1"/>
  <c r="H2115" i="2" s="1"/>
  <c r="J2067" i="2"/>
  <c r="H2067" i="2" a="1"/>
  <c r="H2067" i="2" s="1"/>
  <c r="J1907" i="2"/>
  <c r="H1907" i="2" a="1"/>
  <c r="H1907" i="2" s="1"/>
  <c r="J1827" i="2"/>
  <c r="H1827" i="2" a="1"/>
  <c r="H1827" i="2" s="1"/>
  <c r="J1811" i="2"/>
  <c r="H1811" i="2" a="1"/>
  <c r="H1811" i="2" s="1"/>
  <c r="J1715" i="2"/>
  <c r="H1715" i="2" a="1"/>
  <c r="H1715" i="2" s="1"/>
  <c r="J1707" i="2"/>
  <c r="H1707" i="2" a="1"/>
  <c r="H1707" i="2" s="1"/>
  <c r="J1675" i="2"/>
  <c r="H1675" i="2" a="1"/>
  <c r="H1675" i="2" s="1"/>
  <c r="J1659" i="2"/>
  <c r="H1659" i="2" a="1"/>
  <c r="H1659" i="2" s="1"/>
  <c r="J1635" i="2"/>
  <c r="H1635" i="2" a="1"/>
  <c r="H1635" i="2" s="1"/>
  <c r="J1611" i="2"/>
  <c r="H1611" i="2" a="1"/>
  <c r="H1611" i="2" s="1"/>
  <c r="J1579" i="2"/>
  <c r="H1579" i="2" a="1"/>
  <c r="H1579" i="2" s="1"/>
  <c r="J1459" i="2"/>
  <c r="H1459" i="2" a="1"/>
  <c r="H1459" i="2" s="1"/>
  <c r="J1451" i="2"/>
  <c r="H1451" i="2" a="1"/>
  <c r="H1451" i="2" s="1"/>
  <c r="J1443" i="2"/>
  <c r="H1443" i="2" a="1"/>
  <c r="H1443" i="2" s="1"/>
  <c r="J1435" i="2"/>
  <c r="H1435" i="2" a="1"/>
  <c r="H1435" i="2" s="1"/>
  <c r="J1419" i="2"/>
  <c r="H1419" i="2" a="1"/>
  <c r="H1419" i="2" s="1"/>
  <c r="H6820" i="2" a="1"/>
  <c r="H6820" i="2" s="1"/>
  <c r="J6820" i="2"/>
  <c r="H7000" i="2" a="1"/>
  <c r="H7000" i="2" s="1"/>
  <c r="H6806" i="2" a="1"/>
  <c r="H6806" i="2" s="1"/>
  <c r="H6678" i="2" a="1"/>
  <c r="H6678" i="2" s="1"/>
  <c r="H6518" i="2" a="1"/>
  <c r="H6518" i="2" s="1"/>
  <c r="H6335" i="2" a="1"/>
  <c r="H6335" i="2" s="1"/>
  <c r="H6153" i="2" a="1"/>
  <c r="H6153" i="2" s="1"/>
  <c r="H5951" i="2" a="1"/>
  <c r="H5951" i="2" s="1"/>
  <c r="H5751" i="2" a="1"/>
  <c r="H5751" i="2" s="1"/>
  <c r="H5587" i="2" a="1"/>
  <c r="H5587" i="2" s="1"/>
  <c r="H5191" i="2" a="1"/>
  <c r="H5191" i="2" s="1"/>
  <c r="H4515" i="2" a="1"/>
  <c r="H4515" i="2" s="1"/>
  <c r="H4379" i="2" a="1"/>
  <c r="H4379" i="2" s="1"/>
  <c r="H4015" i="2" a="1"/>
  <c r="H4015" i="2" s="1"/>
  <c r="H3848" i="2" a="1"/>
  <c r="H3848" i="2" s="1"/>
  <c r="H3055" i="2" a="1"/>
  <c r="H3055" i="2" s="1"/>
  <c r="H528" i="2" a="1"/>
  <c r="H528" i="2" s="1"/>
  <c r="J6605" i="2"/>
  <c r="H6605" i="2" a="1"/>
  <c r="H6605" i="2" s="1"/>
  <c r="H6429" i="2" a="1"/>
  <c r="H6429" i="2" s="1"/>
  <c r="J6429" i="2"/>
  <c r="J7022" i="2"/>
  <c r="H7022" i="2" a="1"/>
  <c r="H7022" i="2" s="1"/>
  <c r="J6950" i="2"/>
  <c r="H6950" i="2" a="1"/>
  <c r="H6950" i="2" s="1"/>
  <c r="J6918" i="2"/>
  <c r="H6918" i="2" a="1"/>
  <c r="H6918" i="2" s="1"/>
  <c r="J6870" i="2"/>
  <c r="H6870" i="2" a="1"/>
  <c r="H6870" i="2" s="1"/>
  <c r="H6846" i="2" a="1"/>
  <c r="H6846" i="2" s="1"/>
  <c r="J6846" i="2"/>
  <c r="J6766" i="2"/>
  <c r="H6766" i="2" a="1"/>
  <c r="H6766" i="2" s="1"/>
  <c r="J6446" i="2"/>
  <c r="H6446" i="2" a="1"/>
  <c r="H6446" i="2" s="1"/>
  <c r="J6430" i="2"/>
  <c r="H6430" i="2" a="1"/>
  <c r="H6430" i="2" s="1"/>
  <c r="J6422" i="2"/>
  <c r="H6422" i="2" a="1"/>
  <c r="H6422" i="2" s="1"/>
  <c r="J6406" i="2"/>
  <c r="H6406" i="2" a="1"/>
  <c r="H6406" i="2" s="1"/>
  <c r="J6374" i="2"/>
  <c r="H6374" i="2" a="1"/>
  <c r="H6374" i="2" s="1"/>
  <c r="J6386" i="2"/>
  <c r="H6386" i="2" a="1"/>
  <c r="H6386" i="2" s="1"/>
  <c r="J6154" i="2"/>
  <c r="H6154" i="2" a="1"/>
  <c r="H6154" i="2" s="1"/>
  <c r="J6122" i="2"/>
  <c r="H6122" i="2" a="1"/>
  <c r="H6122" i="2" s="1"/>
  <c r="J6074" i="2"/>
  <c r="H6074" i="2" a="1"/>
  <c r="H6074" i="2" s="1"/>
  <c r="J5946" i="2"/>
  <c r="H5946" i="2" a="1"/>
  <c r="H5946" i="2" s="1"/>
  <c r="J5914" i="2"/>
  <c r="H5914" i="2" a="1"/>
  <c r="H5914" i="2" s="1"/>
  <c r="J5794" i="2"/>
  <c r="H5794" i="2" a="1"/>
  <c r="H5794" i="2" s="1"/>
  <c r="J5586" i="2"/>
  <c r="H5586" i="2" a="1"/>
  <c r="H5586" i="2" s="1"/>
  <c r="H5442" i="2" a="1"/>
  <c r="H5442" i="2" s="1"/>
  <c r="J5442" i="2"/>
  <c r="J5410" i="2"/>
  <c r="H5410" i="2" a="1"/>
  <c r="H5410" i="2" s="1"/>
  <c r="H5370" i="2" a="1"/>
  <c r="H5370" i="2" s="1"/>
  <c r="J5370" i="2"/>
  <c r="J5314" i="2"/>
  <c r="H5314" i="2" a="1"/>
  <c r="H5314" i="2" s="1"/>
  <c r="J5266" i="2"/>
  <c r="H5266" i="2" a="1"/>
  <c r="H5266" i="2" s="1"/>
  <c r="J5258" i="2"/>
  <c r="H5258" i="2" a="1"/>
  <c r="H5258" i="2" s="1"/>
  <c r="J5114" i="2"/>
  <c r="H5114" i="2" a="1"/>
  <c r="H5114" i="2" s="1"/>
  <c r="J5074" i="2"/>
  <c r="H5074" i="2" a="1"/>
  <c r="H5074" i="2" s="1"/>
  <c r="J5034" i="2"/>
  <c r="H5034" i="2" a="1"/>
  <c r="H5034" i="2" s="1"/>
  <c r="J5002" i="2"/>
  <c r="H5002" i="2" a="1"/>
  <c r="H5002" i="2" s="1"/>
  <c r="J4946" i="2"/>
  <c r="H4946" i="2" a="1"/>
  <c r="H4946" i="2" s="1"/>
  <c r="J4866" i="2"/>
  <c r="H4866" i="2" a="1"/>
  <c r="H4866" i="2" s="1"/>
  <c r="J4778" i="2"/>
  <c r="H4778" i="2" a="1"/>
  <c r="H4778" i="2" s="1"/>
  <c r="H4666" i="2" a="1"/>
  <c r="H4666" i="2" s="1"/>
  <c r="J4666" i="2"/>
  <c r="J4658" i="2"/>
  <c r="H4658" i="2" a="1"/>
  <c r="H4658" i="2" s="1"/>
  <c r="J4650" i="2"/>
  <c r="H4650" i="2" a="1"/>
  <c r="H4650" i="2" s="1"/>
  <c r="H4642" i="2" a="1"/>
  <c r="H4642" i="2" s="1"/>
  <c r="J4642" i="2"/>
  <c r="J4618" i="2"/>
  <c r="H4618" i="2" a="1"/>
  <c r="H4618" i="2" s="1"/>
  <c r="J4610" i="2"/>
  <c r="H4610" i="2" a="1"/>
  <c r="H4610" i="2" s="1"/>
  <c r="H4586" i="2" a="1"/>
  <c r="H4586" i="2" s="1"/>
  <c r="J4586" i="2"/>
  <c r="J4554" i="2"/>
  <c r="H4554" i="2" a="1"/>
  <c r="H4554" i="2" s="1"/>
  <c r="J4546" i="2"/>
  <c r="H4546" i="2" a="1"/>
  <c r="H4546" i="2" s="1"/>
  <c r="J4538" i="2"/>
  <c r="H4538" i="2" a="1"/>
  <c r="H4538" i="2" s="1"/>
  <c r="J4506" i="2"/>
  <c r="H4506" i="2" a="1"/>
  <c r="H4506" i="2" s="1"/>
  <c r="J4498" i="2"/>
  <c r="H4498" i="2" a="1"/>
  <c r="H4498" i="2" s="1"/>
  <c r="H4490" i="2" a="1"/>
  <c r="H4490" i="2" s="1"/>
  <c r="J4490" i="2"/>
  <c r="H4474" i="2" a="1"/>
  <c r="H4474" i="2" s="1"/>
  <c r="J4474" i="2"/>
  <c r="J4458" i="2"/>
  <c r="H4458" i="2" a="1"/>
  <c r="H4458" i="2" s="1"/>
  <c r="H4450" i="2" a="1"/>
  <c r="H4450" i="2" s="1"/>
  <c r="J4450" i="2"/>
  <c r="J4434" i="2"/>
  <c r="H4434" i="2" a="1"/>
  <c r="H4434" i="2" s="1"/>
  <c r="J4426" i="2"/>
  <c r="H4426" i="2" a="1"/>
  <c r="H4426" i="2" s="1"/>
  <c r="H4394" i="2" a="1"/>
  <c r="H4394" i="2" s="1"/>
  <c r="J4394" i="2"/>
  <c r="J4386" i="2"/>
  <c r="H4386" i="2" a="1"/>
  <c r="H4386" i="2" s="1"/>
  <c r="J4378" i="2"/>
  <c r="H4378" i="2" a="1"/>
  <c r="H4378" i="2" s="1"/>
  <c r="H4362" i="2" a="1"/>
  <c r="H4362" i="2" s="1"/>
  <c r="J4362" i="2"/>
  <c r="H4354" i="2" a="1"/>
  <c r="H4354" i="2" s="1"/>
  <c r="J4354" i="2"/>
  <c r="J4346" i="2"/>
  <c r="H4346" i="2" a="1"/>
  <c r="H4346" i="2" s="1"/>
  <c r="J4322" i="2"/>
  <c r="H4322" i="2" a="1"/>
  <c r="H4322" i="2" s="1"/>
  <c r="J4314" i="2"/>
  <c r="H4314" i="2" a="1"/>
  <c r="H4314" i="2" s="1"/>
  <c r="J4282" i="2"/>
  <c r="H4282" i="2" a="1"/>
  <c r="H4282" i="2" s="1"/>
  <c r="H4266" i="2" a="1"/>
  <c r="H4266" i="2" s="1"/>
  <c r="J4266" i="2"/>
  <c r="J4258" i="2"/>
  <c r="H4258" i="2" a="1"/>
  <c r="H4258" i="2" s="1"/>
  <c r="J4250" i="2"/>
  <c r="H4250" i="2" a="1"/>
  <c r="H4250" i="2" s="1"/>
  <c r="H4242" i="2" a="1"/>
  <c r="H4242" i="2" s="1"/>
  <c r="J4242" i="2"/>
  <c r="H4234" i="2" a="1"/>
  <c r="H4234" i="2" s="1"/>
  <c r="J4234" i="2"/>
  <c r="J4226" i="2"/>
  <c r="H4226" i="2" a="1"/>
  <c r="H4226" i="2" s="1"/>
  <c r="J4202" i="2"/>
  <c r="H4202" i="2" a="1"/>
  <c r="H4202" i="2" s="1"/>
  <c r="J4194" i="2"/>
  <c r="H4194" i="2" a="1"/>
  <c r="H4194" i="2" s="1"/>
  <c r="J4170" i="2"/>
  <c r="H4170" i="2" a="1"/>
  <c r="H4170" i="2" s="1"/>
  <c r="J4162" i="2"/>
  <c r="H4162" i="2" a="1"/>
  <c r="H4162" i="2" s="1"/>
  <c r="J4154" i="2"/>
  <c r="H4154" i="2" a="1"/>
  <c r="H4154" i="2" s="1"/>
  <c r="J4090" i="2"/>
  <c r="H4090" i="2" a="1"/>
  <c r="H4090" i="2" s="1"/>
  <c r="J4082" i="2"/>
  <c r="H4082" i="2" a="1"/>
  <c r="H4082" i="2" s="1"/>
  <c r="J4066" i="2"/>
  <c r="H4066" i="2" a="1"/>
  <c r="H4066" i="2" s="1"/>
  <c r="J4050" i="2"/>
  <c r="H4050" i="2" a="1"/>
  <c r="H4050" i="2" s="1"/>
  <c r="H4042" i="2" a="1"/>
  <c r="H4042" i="2" s="1"/>
  <c r="J4042" i="2"/>
  <c r="H4034" i="2" a="1"/>
  <c r="H4034" i="2" s="1"/>
  <c r="J4034" i="2"/>
  <c r="J4026" i="2"/>
  <c r="H4026" i="2" a="1"/>
  <c r="H4026" i="2" s="1"/>
  <c r="J4010" i="2"/>
  <c r="H4010" i="2" a="1"/>
  <c r="H4010" i="2" s="1"/>
  <c r="J3994" i="2"/>
  <c r="H3994" i="2" a="1"/>
  <c r="H3994" i="2" s="1"/>
  <c r="J3986" i="2"/>
  <c r="H3986" i="2" a="1"/>
  <c r="H3986" i="2" s="1"/>
  <c r="J3978" i="2"/>
  <c r="H3978" i="2" a="1"/>
  <c r="H3978" i="2" s="1"/>
  <c r="H3970" i="2" a="1"/>
  <c r="H3970" i="2" s="1"/>
  <c r="J3970" i="2"/>
  <c r="H3962" i="2" a="1"/>
  <c r="H3962" i="2" s="1"/>
  <c r="J3962" i="2"/>
  <c r="J3954" i="2"/>
  <c r="H3954" i="2" a="1"/>
  <c r="H3954" i="2" s="1"/>
  <c r="J3938" i="2"/>
  <c r="H3938" i="2" a="1"/>
  <c r="H3938" i="2" s="1"/>
  <c r="H3914" i="2" a="1"/>
  <c r="H3914" i="2" s="1"/>
  <c r="J3914" i="2"/>
  <c r="H3898" i="2" a="1"/>
  <c r="H3898" i="2" s="1"/>
  <c r="J3898" i="2"/>
  <c r="H3882" i="2" a="1"/>
  <c r="H3882" i="2" s="1"/>
  <c r="J3882" i="2"/>
  <c r="H3866" i="2" a="1"/>
  <c r="H3866" i="2" s="1"/>
  <c r="J3866" i="2"/>
  <c r="J3834" i="2"/>
  <c r="H3834" i="2" a="1"/>
  <c r="H3834" i="2" s="1"/>
  <c r="J3826" i="2"/>
  <c r="H3826" i="2" a="1"/>
  <c r="H3826" i="2" s="1"/>
  <c r="J3818" i="2"/>
  <c r="H3818" i="2" a="1"/>
  <c r="H3818" i="2" s="1"/>
  <c r="J3810" i="2"/>
  <c r="H3810" i="2" a="1"/>
  <c r="H3810" i="2" s="1"/>
  <c r="J3802" i="2"/>
  <c r="H3802" i="2" a="1"/>
  <c r="H3802" i="2" s="1"/>
  <c r="H3794" i="2" a="1"/>
  <c r="H3794" i="2" s="1"/>
  <c r="J3794" i="2"/>
  <c r="J3778" i="2"/>
  <c r="H3778" i="2" a="1"/>
  <c r="H3778" i="2" s="1"/>
  <c r="J3770" i="2"/>
  <c r="H3770" i="2" a="1"/>
  <c r="H3770" i="2" s="1"/>
  <c r="J3762" i="2"/>
  <c r="H3762" i="2" a="1"/>
  <c r="H3762" i="2" s="1"/>
  <c r="H3754" i="2" a="1"/>
  <c r="H3754" i="2" s="1"/>
  <c r="J3754" i="2"/>
  <c r="H3746" i="2" a="1"/>
  <c r="H3746" i="2" s="1"/>
  <c r="J3746" i="2"/>
  <c r="J3738" i="2"/>
  <c r="H3738" i="2" a="1"/>
  <c r="H3738" i="2" s="1"/>
  <c r="J3730" i="2"/>
  <c r="H3730" i="2" a="1"/>
  <c r="H3730" i="2" s="1"/>
  <c r="J3714" i="2"/>
  <c r="H3714" i="2" a="1"/>
  <c r="H3714" i="2" s="1"/>
  <c r="J3698" i="2"/>
  <c r="H3698" i="2" a="1"/>
  <c r="H3698" i="2" s="1"/>
  <c r="J3690" i="2"/>
  <c r="H3690" i="2" a="1"/>
  <c r="H3690" i="2" s="1"/>
  <c r="J3674" i="2"/>
  <c r="H3674" i="2" a="1"/>
  <c r="H3674" i="2" s="1"/>
  <c r="H3666" i="2" a="1"/>
  <c r="H3666" i="2" s="1"/>
  <c r="J3666" i="2"/>
  <c r="J3658" i="2"/>
  <c r="H3658" i="2" a="1"/>
  <c r="H3658" i="2" s="1"/>
  <c r="J3650" i="2"/>
  <c r="H3650" i="2" a="1"/>
  <c r="H3650" i="2" s="1"/>
  <c r="H3642" i="2" a="1"/>
  <c r="H3642" i="2" s="1"/>
  <c r="J3642" i="2"/>
  <c r="H3626" i="2" a="1"/>
  <c r="H3626" i="2" s="1"/>
  <c r="J3626" i="2"/>
  <c r="H3618" i="2" a="1"/>
  <c r="H3618" i="2" s="1"/>
  <c r="J3618" i="2"/>
  <c r="J3610" i="2"/>
  <c r="H3610" i="2" a="1"/>
  <c r="H3610" i="2" s="1"/>
  <c r="J3602" i="2"/>
  <c r="H3602" i="2" a="1"/>
  <c r="H3602" i="2" s="1"/>
  <c r="H3586" i="2" a="1"/>
  <c r="H3586" i="2" s="1"/>
  <c r="J3586" i="2"/>
  <c r="J3578" i="2"/>
  <c r="H3578" i="2" a="1"/>
  <c r="H3578" i="2" s="1"/>
  <c r="J3562" i="2"/>
  <c r="H3562" i="2" a="1"/>
  <c r="H3562" i="2" s="1"/>
  <c r="H3554" i="2" a="1"/>
  <c r="H3554" i="2" s="1"/>
  <c r="J3554" i="2"/>
  <c r="H3538" i="2" a="1"/>
  <c r="H3538" i="2" s="1"/>
  <c r="J3538" i="2"/>
  <c r="H3530" i="2" a="1"/>
  <c r="H3530" i="2" s="1"/>
  <c r="J3530" i="2"/>
  <c r="J3522" i="2"/>
  <c r="H3522" i="2" a="1"/>
  <c r="H3522" i="2" s="1"/>
  <c r="H3490" i="2" a="1"/>
  <c r="H3490" i="2" s="1"/>
  <c r="J3490" i="2"/>
  <c r="J3482" i="2"/>
  <c r="H3482" i="2" a="1"/>
  <c r="H3482" i="2" s="1"/>
  <c r="J3474" i="2"/>
  <c r="H3474" i="2" a="1"/>
  <c r="H3474" i="2" s="1"/>
  <c r="J3466" i="2"/>
  <c r="H3466" i="2" a="1"/>
  <c r="H3466" i="2" s="1"/>
  <c r="H3458" i="2" a="1"/>
  <c r="H3458" i="2" s="1"/>
  <c r="J3458" i="2"/>
  <c r="H3434" i="2" a="1"/>
  <c r="H3434" i="2" s="1"/>
  <c r="J3434" i="2"/>
  <c r="J3426" i="2"/>
  <c r="H3426" i="2" a="1"/>
  <c r="H3426" i="2" s="1"/>
  <c r="H3418" i="2" a="1"/>
  <c r="H3418" i="2" s="1"/>
  <c r="J3418" i="2"/>
  <c r="H3362" i="2" a="1"/>
  <c r="H3362" i="2" s="1"/>
  <c r="J3362" i="2"/>
  <c r="H3354" i="2" a="1"/>
  <c r="H3354" i="2" s="1"/>
  <c r="J3354" i="2"/>
  <c r="J3346" i="2"/>
  <c r="H3346" i="2" a="1"/>
  <c r="H3346" i="2" s="1"/>
  <c r="J3338" i="2"/>
  <c r="H3338" i="2" a="1"/>
  <c r="H3338" i="2" s="1"/>
  <c r="H3322" i="2" a="1"/>
  <c r="H3322" i="2" s="1"/>
  <c r="J3322" i="2"/>
  <c r="J3306" i="2"/>
  <c r="H3306" i="2" a="1"/>
  <c r="H3306" i="2" s="1"/>
  <c r="J3298" i="2"/>
  <c r="H3298" i="2" a="1"/>
  <c r="H3298" i="2" s="1"/>
  <c r="J3290" i="2"/>
  <c r="H3290" i="2" a="1"/>
  <c r="H3290" i="2" s="1"/>
  <c r="J3274" i="2"/>
  <c r="H3274" i="2" a="1"/>
  <c r="H3274" i="2" s="1"/>
  <c r="H3266" i="2" a="1"/>
  <c r="H3266" i="2" s="1"/>
  <c r="J3266" i="2"/>
  <c r="J3258" i="2"/>
  <c r="H3258" i="2" a="1"/>
  <c r="H3258" i="2" s="1"/>
  <c r="J3250" i="2"/>
  <c r="H3250" i="2" a="1"/>
  <c r="H3250" i="2" s="1"/>
  <c r="J3242" i="2"/>
  <c r="H3242" i="2" a="1"/>
  <c r="H3242" i="2" s="1"/>
  <c r="J3218" i="2"/>
  <c r="H3218" i="2" a="1"/>
  <c r="H3218" i="2" s="1"/>
  <c r="H3210" i="2" a="1"/>
  <c r="H3210" i="2" s="1"/>
  <c r="J3210" i="2"/>
  <c r="J3202" i="2"/>
  <c r="H3202" i="2" a="1"/>
  <c r="H3202" i="2" s="1"/>
  <c r="J3194" i="2"/>
  <c r="H3194" i="2" a="1"/>
  <c r="H3194" i="2" s="1"/>
  <c r="J3186" i="2"/>
  <c r="H3186" i="2" a="1"/>
  <c r="H3186" i="2" s="1"/>
  <c r="J3162" i="2"/>
  <c r="H3162" i="2" a="1"/>
  <c r="H3162" i="2" s="1"/>
  <c r="J3138" i="2"/>
  <c r="H3138" i="2" a="1"/>
  <c r="H3138" i="2" s="1"/>
  <c r="J3130" i="2"/>
  <c r="H3130" i="2" a="1"/>
  <c r="H3130" i="2" s="1"/>
  <c r="J3122" i="2"/>
  <c r="H3122" i="2" a="1"/>
  <c r="H3122" i="2" s="1"/>
  <c r="H3114" i="2" a="1"/>
  <c r="H3114" i="2" s="1"/>
  <c r="J3114" i="2"/>
  <c r="J3098" i="2"/>
  <c r="H3098" i="2" a="1"/>
  <c r="H3098" i="2" s="1"/>
  <c r="J3090" i="2"/>
  <c r="H3090" i="2" a="1"/>
  <c r="H3090" i="2" s="1"/>
  <c r="J3082" i="2"/>
  <c r="H3082" i="2" a="1"/>
  <c r="H3082" i="2" s="1"/>
  <c r="J3074" i="2"/>
  <c r="H3074" i="2" a="1"/>
  <c r="H3074" i="2" s="1"/>
  <c r="J3050" i="2"/>
  <c r="H3050" i="2" a="1"/>
  <c r="H3050" i="2" s="1"/>
  <c r="J3042" i="2"/>
  <c r="H3042" i="2" a="1"/>
  <c r="H3042" i="2" s="1"/>
  <c r="J3010" i="2"/>
  <c r="H3010" i="2" a="1"/>
  <c r="H3010" i="2" s="1"/>
  <c r="J3002" i="2"/>
  <c r="H3002" i="2" a="1"/>
  <c r="H3002" i="2" s="1"/>
  <c r="H2978" i="2" a="1"/>
  <c r="H2978" i="2" s="1"/>
  <c r="J2978" i="2"/>
  <c r="J2954" i="2"/>
  <c r="H2954" i="2" a="1"/>
  <c r="H2954" i="2" s="1"/>
  <c r="J2930" i="2"/>
  <c r="H2930" i="2" a="1"/>
  <c r="H2930" i="2" s="1"/>
  <c r="H2914" i="2" a="1"/>
  <c r="H2914" i="2" s="1"/>
  <c r="J2914" i="2"/>
  <c r="J2890" i="2"/>
  <c r="H2890" i="2" a="1"/>
  <c r="H2890" i="2" s="1"/>
  <c r="J2874" i="2"/>
  <c r="H2874" i="2" a="1"/>
  <c r="H2874" i="2" s="1"/>
  <c r="J2866" i="2"/>
  <c r="H2866" i="2" a="1"/>
  <c r="H2866" i="2" s="1"/>
  <c r="J2858" i="2"/>
  <c r="H2858" i="2" a="1"/>
  <c r="H2858" i="2" s="1"/>
  <c r="J2842" i="2"/>
  <c r="H2842" i="2" a="1"/>
  <c r="H2842" i="2" s="1"/>
  <c r="H2834" i="2" a="1"/>
  <c r="H2834" i="2" s="1"/>
  <c r="J2834" i="2"/>
  <c r="J2818" i="2"/>
  <c r="H2818" i="2" a="1"/>
  <c r="H2818" i="2" s="1"/>
  <c r="H2794" i="2" a="1"/>
  <c r="H2794" i="2" s="1"/>
  <c r="J2794" i="2"/>
  <c r="J2786" i="2"/>
  <c r="H2786" i="2" a="1"/>
  <c r="H2786" i="2" s="1"/>
  <c r="J2770" i="2"/>
  <c r="H2770" i="2" a="1"/>
  <c r="H2770" i="2" s="1"/>
  <c r="J2762" i="2"/>
  <c r="H2762" i="2" a="1"/>
  <c r="H2762" i="2" s="1"/>
  <c r="J2746" i="2"/>
  <c r="H2746" i="2" a="1"/>
  <c r="H2746" i="2" s="1"/>
  <c r="H2730" i="2" a="1"/>
  <c r="H2730" i="2" s="1"/>
  <c r="J2730" i="2"/>
  <c r="H2722" i="2" a="1"/>
  <c r="H2722" i="2" s="1"/>
  <c r="J2722" i="2"/>
  <c r="J2714" i="2"/>
  <c r="H2714" i="2" a="1"/>
  <c r="H2714" i="2" s="1"/>
  <c r="J2706" i="2"/>
  <c r="H2706" i="2" a="1"/>
  <c r="H2706" i="2" s="1"/>
  <c r="J2698" i="2"/>
  <c r="H2698" i="2" a="1"/>
  <c r="H2698" i="2" s="1"/>
  <c r="J2690" i="2"/>
  <c r="H2690" i="2" a="1"/>
  <c r="H2690" i="2" s="1"/>
  <c r="H2682" i="2" a="1"/>
  <c r="H2682" i="2" s="1"/>
  <c r="J2682" i="2"/>
  <c r="J2658" i="2"/>
  <c r="H2658" i="2" a="1"/>
  <c r="H2658" i="2" s="1"/>
  <c r="H2642" i="2" a="1"/>
  <c r="H2642" i="2" s="1"/>
  <c r="J2642" i="2"/>
  <c r="J2634" i="2"/>
  <c r="H2634" i="2" a="1"/>
  <c r="H2634" i="2" s="1"/>
  <c r="J2626" i="2"/>
  <c r="H2626" i="2" a="1"/>
  <c r="H2626" i="2" s="1"/>
  <c r="H2618" i="2" a="1"/>
  <c r="H2618" i="2" s="1"/>
  <c r="J2618" i="2"/>
  <c r="J2610" i="2"/>
  <c r="H2610" i="2" a="1"/>
  <c r="H2610" i="2" s="1"/>
  <c r="J2602" i="2"/>
  <c r="H2602" i="2" a="1"/>
  <c r="H2602" i="2" s="1"/>
  <c r="H2594" i="2" a="1"/>
  <c r="H2594" i="2" s="1"/>
  <c r="J2594" i="2"/>
  <c r="J2578" i="2"/>
  <c r="H2578" i="2" a="1"/>
  <c r="H2578" i="2" s="1"/>
  <c r="J2570" i="2"/>
  <c r="H2570" i="2" a="1"/>
  <c r="H2570" i="2" s="1"/>
  <c r="H2554" i="2" a="1"/>
  <c r="H2554" i="2" s="1"/>
  <c r="J2554" i="2"/>
  <c r="H2546" i="2" a="1"/>
  <c r="H2546" i="2" s="1"/>
  <c r="J2546" i="2"/>
  <c r="H2530" i="2" a="1"/>
  <c r="H2530" i="2" s="1"/>
  <c r="J2530" i="2"/>
  <c r="H2522" i="2" a="1"/>
  <c r="H2522" i="2" s="1"/>
  <c r="J2522" i="2"/>
  <c r="H2514" i="2" a="1"/>
  <c r="H2514" i="2" s="1"/>
  <c r="J2514" i="2"/>
  <c r="H2506" i="2" a="1"/>
  <c r="H2506" i="2" s="1"/>
  <c r="J2506" i="2"/>
  <c r="H2490" i="2" a="1"/>
  <c r="H2490" i="2" s="1"/>
  <c r="J2490" i="2"/>
  <c r="H2482" i="2" a="1"/>
  <c r="H2482" i="2" s="1"/>
  <c r="J2482" i="2"/>
  <c r="H2466" i="2" a="1"/>
  <c r="H2466" i="2" s="1"/>
  <c r="J2466" i="2"/>
  <c r="H2458" i="2" a="1"/>
  <c r="H2458" i="2" s="1"/>
  <c r="J2458" i="2"/>
  <c r="J2450" i="2"/>
  <c r="H2450" i="2" a="1"/>
  <c r="H2450" i="2" s="1"/>
  <c r="J2426" i="2"/>
  <c r="H2426" i="2" a="1"/>
  <c r="H2426" i="2" s="1"/>
  <c r="J2418" i="2"/>
  <c r="H2418" i="2" a="1"/>
  <c r="H2418" i="2" s="1"/>
  <c r="H2410" i="2" a="1"/>
  <c r="H2410" i="2" s="1"/>
  <c r="J2410" i="2"/>
  <c r="J2402" i="2"/>
  <c r="H2402" i="2" a="1"/>
  <c r="H2402" i="2" s="1"/>
  <c r="H2394" i="2" a="1"/>
  <c r="H2394" i="2" s="1"/>
  <c r="J2394" i="2"/>
  <c r="H2386" i="2" a="1"/>
  <c r="H2386" i="2" s="1"/>
  <c r="J2386" i="2"/>
  <c r="J2354" i="2"/>
  <c r="H2354" i="2" a="1"/>
  <c r="H2354" i="2" s="1"/>
  <c r="J2346" i="2"/>
  <c r="H2346" i="2" a="1"/>
  <c r="H2346" i="2" s="1"/>
  <c r="J2338" i="2"/>
  <c r="H2338" i="2" a="1"/>
  <c r="H2338" i="2" s="1"/>
  <c r="H2330" i="2" a="1"/>
  <c r="H2330" i="2" s="1"/>
  <c r="J2330" i="2"/>
  <c r="J2322" i="2"/>
  <c r="H2322" i="2" a="1"/>
  <c r="H2322" i="2" s="1"/>
  <c r="J2314" i="2"/>
  <c r="H2314" i="2" a="1"/>
  <c r="H2314" i="2" s="1"/>
  <c r="J2282" i="2"/>
  <c r="H2282" i="2" a="1"/>
  <c r="H2282" i="2" s="1"/>
  <c r="H2274" i="2" a="1"/>
  <c r="H2274" i="2" s="1"/>
  <c r="J2274" i="2"/>
  <c r="H2258" i="2" a="1"/>
  <c r="H2258" i="2" s="1"/>
  <c r="J2258" i="2"/>
  <c r="J2226" i="2"/>
  <c r="H2226" i="2" a="1"/>
  <c r="H2226" i="2" s="1"/>
  <c r="J2210" i="2"/>
  <c r="H2210" i="2" a="1"/>
  <c r="H2210" i="2" s="1"/>
  <c r="J2202" i="2"/>
  <c r="H2202" i="2" a="1"/>
  <c r="H2202" i="2" s="1"/>
  <c r="J2194" i="2"/>
  <c r="H2194" i="2" a="1"/>
  <c r="H2194" i="2" s="1"/>
  <c r="J2186" i="2"/>
  <c r="H2186" i="2" a="1"/>
  <c r="H2186" i="2" s="1"/>
  <c r="J2170" i="2"/>
  <c r="H2170" i="2" a="1"/>
  <c r="H2170" i="2" s="1"/>
  <c r="H2162" i="2" a="1"/>
  <c r="H2162" i="2" s="1"/>
  <c r="J2162" i="2"/>
  <c r="J2154" i="2"/>
  <c r="H2154" i="2" a="1"/>
  <c r="H2154" i="2" s="1"/>
  <c r="H2138" i="2" a="1"/>
  <c r="H2138" i="2" s="1"/>
  <c r="J2138" i="2"/>
  <c r="H2130" i="2" a="1"/>
  <c r="H2130" i="2" s="1"/>
  <c r="J2130" i="2"/>
  <c r="J2122" i="2"/>
  <c r="H2122" i="2" a="1"/>
  <c r="H2122" i="2" s="1"/>
  <c r="J2090" i="2"/>
  <c r="H2090" i="2" a="1"/>
  <c r="H2090" i="2" s="1"/>
  <c r="J2082" i="2"/>
  <c r="H2082" i="2" a="1"/>
  <c r="H2082" i="2" s="1"/>
  <c r="J2074" i="2"/>
  <c r="H2074" i="2" a="1"/>
  <c r="H2074" i="2" s="1"/>
  <c r="H2058" i="2" a="1"/>
  <c r="H2058" i="2" s="1"/>
  <c r="J2058" i="2"/>
  <c r="J2042" i="2"/>
  <c r="H2042" i="2" a="1"/>
  <c r="H2042" i="2" s="1"/>
  <c r="H2034" i="2" a="1"/>
  <c r="H2034" i="2" s="1"/>
  <c r="J2034" i="2"/>
  <c r="J2026" i="2"/>
  <c r="H2026" i="2" a="1"/>
  <c r="H2026" i="2" s="1"/>
  <c r="H2018" i="2" a="1"/>
  <c r="H2018" i="2" s="1"/>
  <c r="J2018" i="2"/>
  <c r="J1994" i="2"/>
  <c r="H1994" i="2" a="1"/>
  <c r="H1994" i="2" s="1"/>
  <c r="J1978" i="2"/>
  <c r="H1978" i="2" a="1"/>
  <c r="H1978" i="2" s="1"/>
  <c r="H1970" i="2" a="1"/>
  <c r="H1970" i="2" s="1"/>
  <c r="J1970" i="2"/>
  <c r="J1962" i="2"/>
  <c r="H1962" i="2" a="1"/>
  <c r="H1962" i="2" s="1"/>
  <c r="H1954" i="2" a="1"/>
  <c r="H1954" i="2" s="1"/>
  <c r="J1954" i="2"/>
  <c r="J1946" i="2"/>
  <c r="H1946" i="2" a="1"/>
  <c r="H1946" i="2" s="1"/>
  <c r="J1938" i="2"/>
  <c r="H1938" i="2" a="1"/>
  <c r="H1938" i="2" s="1"/>
  <c r="J1930" i="2"/>
  <c r="H1930" i="2" a="1"/>
  <c r="H1930" i="2" s="1"/>
  <c r="H1914" i="2" a="1"/>
  <c r="H1914" i="2" s="1"/>
  <c r="J1914" i="2"/>
  <c r="H1898" i="2" a="1"/>
  <c r="H1898" i="2" s="1"/>
  <c r="J1898" i="2"/>
  <c r="J1890" i="2"/>
  <c r="H1890" i="2" a="1"/>
  <c r="H1890" i="2" s="1"/>
  <c r="H1874" i="2" a="1"/>
  <c r="H1874" i="2" s="1"/>
  <c r="J1874" i="2"/>
  <c r="H1866" i="2" a="1"/>
  <c r="H1866" i="2" s="1"/>
  <c r="J1866" i="2"/>
  <c r="H1850" i="2" a="1"/>
  <c r="H1850" i="2" s="1"/>
  <c r="J1850" i="2"/>
  <c r="J1842" i="2"/>
  <c r="H1842" i="2" a="1"/>
  <c r="H1842" i="2" s="1"/>
  <c r="J1834" i="2"/>
  <c r="H1834" i="2" a="1"/>
  <c r="H1834" i="2" s="1"/>
  <c r="J1818" i="2"/>
  <c r="H1818" i="2" a="1"/>
  <c r="H1818" i="2" s="1"/>
  <c r="J1810" i="2"/>
  <c r="H1810" i="2" a="1"/>
  <c r="H1810" i="2" s="1"/>
  <c r="J1786" i="2"/>
  <c r="H1786" i="2" a="1"/>
  <c r="H1786" i="2" s="1"/>
  <c r="J1778" i="2"/>
  <c r="H1778" i="2" a="1"/>
  <c r="H1778" i="2" s="1"/>
  <c r="H1770" i="2" a="1"/>
  <c r="H1770" i="2" s="1"/>
  <c r="J1770" i="2"/>
  <c r="H1754" i="2" a="1"/>
  <c r="H1754" i="2" s="1"/>
  <c r="J1754" i="2"/>
  <c r="J1746" i="2"/>
  <c r="H1746" i="2" a="1"/>
  <c r="H1746" i="2" s="1"/>
  <c r="J1738" i="2"/>
  <c r="H1738" i="2" a="1"/>
  <c r="H1738" i="2" s="1"/>
  <c r="J1730" i="2"/>
  <c r="H1730" i="2" a="1"/>
  <c r="H1730" i="2" s="1"/>
  <c r="J1722" i="2"/>
  <c r="H1722" i="2" a="1"/>
  <c r="H1722" i="2" s="1"/>
  <c r="H1714" i="2" a="1"/>
  <c r="H1714" i="2" s="1"/>
  <c r="J1714" i="2"/>
  <c r="J1698" i="2"/>
  <c r="H1698" i="2" a="1"/>
  <c r="H1698" i="2" s="1"/>
  <c r="J1690" i="2"/>
  <c r="H1690" i="2" a="1"/>
  <c r="H1690" i="2" s="1"/>
  <c r="J1682" i="2"/>
  <c r="H1682" i="2" a="1"/>
  <c r="H1682" i="2" s="1"/>
  <c r="J1674" i="2"/>
  <c r="H1674" i="2" a="1"/>
  <c r="H1674" i="2" s="1"/>
  <c r="J1666" i="2"/>
  <c r="H1666" i="2" a="1"/>
  <c r="H1666" i="2" s="1"/>
  <c r="J1642" i="2"/>
  <c r="H1642" i="2" a="1"/>
  <c r="H1642" i="2" s="1"/>
  <c r="H1634" i="2" a="1"/>
  <c r="H1634" i="2" s="1"/>
  <c r="J1634" i="2"/>
  <c r="H6450" i="2" a="1"/>
  <c r="H6450" i="2" s="1"/>
  <c r="H6230" i="2" a="1"/>
  <c r="H6230" i="2" s="1"/>
  <c r="H6174" i="2" a="1"/>
  <c r="H6174" i="2" s="1"/>
  <c r="H6094" i="2" a="1"/>
  <c r="H6094" i="2" s="1"/>
  <c r="H5822" i="2" a="1"/>
  <c r="H5822" i="2" s="1"/>
  <c r="H5662" i="2" a="1"/>
  <c r="H5662" i="2" s="1"/>
  <c r="H5206" i="2" a="1"/>
  <c r="H5206" i="2" s="1"/>
  <c r="H5046" i="2" a="1"/>
  <c r="H5046" i="2" s="1"/>
  <c r="H4902" i="2" a="1"/>
  <c r="H4902" i="2" s="1"/>
  <c r="H4830" i="2" a="1"/>
  <c r="H4830" i="2" s="1"/>
  <c r="H4566" i="2" a="1"/>
  <c r="H4566" i="2" s="1"/>
  <c r="H4501" i="2" a="1"/>
  <c r="H4501" i="2" s="1"/>
  <c r="H4442" i="2" a="1"/>
  <c r="H4442" i="2" s="1"/>
  <c r="H4006" i="2" a="1"/>
  <c r="H4006" i="2" s="1"/>
  <c r="H3941" i="2" a="1"/>
  <c r="H3941" i="2" s="1"/>
  <c r="H3850" i="2" a="1"/>
  <c r="H3850" i="2" s="1"/>
  <c r="H3722" i="2" a="1"/>
  <c r="H3722" i="2" s="1"/>
  <c r="H3366" i="2" a="1"/>
  <c r="H3366" i="2" s="1"/>
  <c r="H3238" i="2" a="1"/>
  <c r="H3238" i="2" s="1"/>
  <c r="H3170" i="2" a="1"/>
  <c r="H3170" i="2" s="1"/>
  <c r="H3110" i="2" a="1"/>
  <c r="H3110" i="2" s="1"/>
  <c r="H2962" i="2" a="1"/>
  <c r="H2962" i="2" s="1"/>
  <c r="H2894" i="2" a="1"/>
  <c r="H2894" i="2" s="1"/>
  <c r="H2630" i="2" a="1"/>
  <c r="H2630" i="2" s="1"/>
  <c r="H2452" i="2" a="1"/>
  <c r="H2452" i="2" s="1"/>
  <c r="H2364" i="2" a="1"/>
  <c r="H2364" i="2" s="1"/>
  <c r="H2199" i="2" a="1"/>
  <c r="H2199" i="2" s="1"/>
  <c r="H2098" i="2" a="1"/>
  <c r="H2098" i="2" s="1"/>
  <c r="H1950" i="2" a="1"/>
  <c r="H1950" i="2" s="1"/>
  <c r="H1455" i="2" a="1"/>
  <c r="H1455" i="2" s="1"/>
  <c r="H1342" i="2" a="1"/>
  <c r="H1342" i="2" s="1"/>
  <c r="H1174" i="2" a="1"/>
  <c r="H1174" i="2" s="1"/>
  <c r="H966" i="2" a="1"/>
  <c r="H966" i="2" s="1"/>
  <c r="H37" i="2" a="1"/>
  <c r="H37" i="2" s="1"/>
  <c r="J3018" i="2"/>
  <c r="J5500" i="2"/>
  <c r="H5500" i="2" a="1"/>
  <c r="H5500" i="2" s="1"/>
  <c r="J5044" i="2"/>
  <c r="H5044" i="2" a="1"/>
  <c r="H5044" i="2" s="1"/>
  <c r="H4092" i="2" a="1"/>
  <c r="H4092" i="2" s="1"/>
  <c r="J4092" i="2"/>
  <c r="J3924" i="2"/>
  <c r="H3924" i="2" a="1"/>
  <c r="H3924" i="2" s="1"/>
  <c r="J3140" i="2"/>
  <c r="H3140" i="2" a="1"/>
  <c r="H3140" i="2" s="1"/>
  <c r="J2756" i="2"/>
  <c r="H2756" i="2" a="1"/>
  <c r="H2756" i="2" s="1"/>
  <c r="H2596" i="2" a="1"/>
  <c r="H2596" i="2" s="1"/>
  <c r="J2596" i="2"/>
  <c r="J2532" i="2"/>
  <c r="H2532" i="2" a="1"/>
  <c r="H2532" i="2" s="1"/>
  <c r="J2476" i="2"/>
  <c r="H2476" i="2" a="1"/>
  <c r="H2476" i="2" s="1"/>
  <c r="H5862" i="2" a="1"/>
  <c r="H5862" i="2" s="1"/>
  <c r="H5646" i="2" a="1"/>
  <c r="H5646" i="2" s="1"/>
  <c r="H5494" i="2" a="1"/>
  <c r="H5494" i="2" s="1"/>
  <c r="H5378" i="2" a="1"/>
  <c r="H5378" i="2" s="1"/>
  <c r="H5326" i="2" a="1"/>
  <c r="H5326" i="2" s="1"/>
  <c r="H5174" i="2" a="1"/>
  <c r="H5174" i="2" s="1"/>
  <c r="H4718" i="2" a="1"/>
  <c r="H4718" i="2" s="1"/>
  <c r="H4486" i="2" a="1"/>
  <c r="H4486" i="2" s="1"/>
  <c r="H4062" i="2" a="1"/>
  <c r="H4062" i="2" s="1"/>
  <c r="H3846" i="2" a="1"/>
  <c r="H3846" i="2" s="1"/>
  <c r="H3766" i="2" a="1"/>
  <c r="H3766" i="2" s="1"/>
  <c r="H3710" i="2" a="1"/>
  <c r="H3710" i="2" s="1"/>
  <c r="H3638" i="2" a="1"/>
  <c r="H3638" i="2" s="1"/>
  <c r="H2255" i="2" a="1"/>
  <c r="H2255" i="2" s="1"/>
  <c r="H1999" i="2" a="1"/>
  <c r="H1999" i="2" s="1"/>
  <c r="H1639" i="2" a="1"/>
  <c r="H1639" i="2" s="1"/>
  <c r="H1303" i="2" a="1"/>
  <c r="H1303" i="2" s="1"/>
  <c r="J5178" i="2"/>
  <c r="J5565" i="2"/>
  <c r="H5565" i="2" a="1"/>
  <c r="H5565" i="2" s="1"/>
  <c r="J5517" i="2"/>
  <c r="H5517" i="2" a="1"/>
  <c r="H5517" i="2" s="1"/>
  <c r="J5301" i="2"/>
  <c r="H5301" i="2" a="1"/>
  <c r="H5301" i="2" s="1"/>
  <c r="J5237" i="2"/>
  <c r="H5237" i="2" a="1"/>
  <c r="H5237" i="2" s="1"/>
  <c r="H4965" i="2" a="1"/>
  <c r="H4965" i="2" s="1"/>
  <c r="J4965" i="2"/>
  <c r="J4917" i="2"/>
  <c r="H4917" i="2" a="1"/>
  <c r="H4917" i="2" s="1"/>
  <c r="H4669" i="2" a="1"/>
  <c r="H4669" i="2" s="1"/>
  <c r="J4669" i="2"/>
  <c r="J4453" i="2"/>
  <c r="H4453" i="2" a="1"/>
  <c r="H4453" i="2" s="1"/>
  <c r="J4357" i="2"/>
  <c r="H4357" i="2" a="1"/>
  <c r="H4357" i="2" s="1"/>
  <c r="J4197" i="2"/>
  <c r="H4197" i="2" a="1"/>
  <c r="H4197" i="2" s="1"/>
  <c r="J4133" i="2"/>
  <c r="H4133" i="2" a="1"/>
  <c r="H4133" i="2" s="1"/>
  <c r="J4029" i="2"/>
  <c r="H4029" i="2" a="1"/>
  <c r="H4029" i="2" s="1"/>
  <c r="J3957" i="2"/>
  <c r="H3957" i="2" a="1"/>
  <c r="H3957" i="2" s="1"/>
  <c r="J3757" i="2"/>
  <c r="H3757" i="2" a="1"/>
  <c r="H3757" i="2" s="1"/>
  <c r="J3733" i="2"/>
  <c r="H3733" i="2" a="1"/>
  <c r="H3733" i="2" s="1"/>
  <c r="H3573" i="2" a="1"/>
  <c r="H3573" i="2" s="1"/>
  <c r="J3573" i="2"/>
  <c r="J3565" i="2"/>
  <c r="H3565" i="2" a="1"/>
  <c r="H3565" i="2" s="1"/>
  <c r="J3477" i="2"/>
  <c r="H3477" i="2" a="1"/>
  <c r="H3477" i="2" s="1"/>
  <c r="J3453" i="2"/>
  <c r="H3453" i="2" a="1"/>
  <c r="H3453" i="2" s="1"/>
  <c r="J3221" i="2"/>
  <c r="H3221" i="2" a="1"/>
  <c r="H3221" i="2" s="1"/>
  <c r="J3045" i="2"/>
  <c r="H3045" i="2" a="1"/>
  <c r="H3045" i="2" s="1"/>
  <c r="J2653" i="2"/>
  <c r="H2653" i="2" a="1"/>
  <c r="H2653" i="2" s="1"/>
  <c r="J2301" i="2"/>
  <c r="H2301" i="2" a="1"/>
  <c r="H2301" i="2" s="1"/>
  <c r="J2285" i="2"/>
  <c r="H2285" i="2" a="1"/>
  <c r="H2285" i="2" s="1"/>
  <c r="J2269" i="2"/>
  <c r="H2269" i="2" a="1"/>
  <c r="H2269" i="2" s="1"/>
  <c r="H1957" i="2" a="1"/>
  <c r="H1957" i="2" s="1"/>
  <c r="J1957" i="2"/>
  <c r="J1813" i="2"/>
  <c r="H1813" i="2" a="1"/>
  <c r="H1813" i="2" s="1"/>
  <c r="J1493" i="2"/>
  <c r="H1493" i="2" a="1"/>
  <c r="H1493" i="2" s="1"/>
  <c r="J1477" i="2"/>
  <c r="H1477" i="2" a="1"/>
  <c r="H1477" i="2" s="1"/>
  <c r="J1437" i="2"/>
  <c r="H1437" i="2" a="1"/>
  <c r="H1437" i="2" s="1"/>
  <c r="J1365" i="2"/>
  <c r="H1365" i="2" a="1"/>
  <c r="H1365" i="2" s="1"/>
  <c r="J1189" i="2"/>
  <c r="H1189" i="2" a="1"/>
  <c r="H1189" i="2" s="1"/>
  <c r="J477" i="2"/>
  <c r="H477" i="2" a="1"/>
  <c r="H477" i="2" s="1"/>
  <c r="J413" i="2"/>
  <c r="H413" i="2" a="1"/>
  <c r="H413" i="2" s="1"/>
  <c r="H293" i="2" a="1"/>
  <c r="H293" i="2" s="1"/>
  <c r="J293" i="2"/>
  <c r="J205" i="2"/>
  <c r="H205" i="2" a="1"/>
  <c r="H205" i="2" s="1"/>
  <c r="J181" i="2"/>
  <c r="H181" i="2" a="1"/>
  <c r="H181" i="2" s="1"/>
  <c r="J165" i="2"/>
  <c r="H165" i="2" a="1"/>
  <c r="H165" i="2" s="1"/>
  <c r="J157" i="2"/>
  <c r="H157" i="2" a="1"/>
  <c r="H157" i="2" s="1"/>
  <c r="J101" i="2"/>
  <c r="H101" i="2" a="1"/>
  <c r="H101" i="2" s="1"/>
  <c r="J93" i="2"/>
  <c r="H93" i="2" a="1"/>
  <c r="H93" i="2" s="1"/>
  <c r="J69" i="2"/>
  <c r="H69" i="2" a="1"/>
  <c r="H69" i="2" s="1"/>
  <c r="J53" i="2"/>
  <c r="H53" i="2" a="1"/>
  <c r="H53" i="2" s="1"/>
  <c r="J29" i="2"/>
  <c r="H29" i="2" a="1"/>
  <c r="H29" i="2" s="1"/>
  <c r="J21" i="2"/>
  <c r="H21" i="2" a="1"/>
  <c r="H21" i="2" s="1"/>
  <c r="H6134" i="2" a="1"/>
  <c r="H6134" i="2" s="1"/>
  <c r="H6070" i="2" a="1"/>
  <c r="H6070" i="2" s="1"/>
  <c r="H6006" i="2" a="1"/>
  <c r="H6006" i="2" s="1"/>
  <c r="H5782" i="2" a="1"/>
  <c r="H5782" i="2" s="1"/>
  <c r="H5550" i="2" a="1"/>
  <c r="H5550" i="2" s="1"/>
  <c r="H5470" i="2" a="1"/>
  <c r="H5470" i="2" s="1"/>
  <c r="H5306" i="2" a="1"/>
  <c r="H5306" i="2" s="1"/>
  <c r="H5022" i="2" a="1"/>
  <c r="H5022" i="2" s="1"/>
  <c r="H4950" i="2" a="1"/>
  <c r="H4950" i="2" s="1"/>
  <c r="H4886" i="2" a="1"/>
  <c r="H4886" i="2" s="1"/>
  <c r="H4622" i="2" a="1"/>
  <c r="H4622" i="2" s="1"/>
  <c r="H4422" i="2" a="1"/>
  <c r="H4422" i="2" s="1"/>
  <c r="H4358" i="2" a="1"/>
  <c r="H4358" i="2" s="1"/>
  <c r="H4298" i="2" a="1"/>
  <c r="H4298" i="2" s="1"/>
  <c r="H4230" i="2" a="1"/>
  <c r="H4230" i="2" s="1"/>
  <c r="H4106" i="2" a="1"/>
  <c r="H4106" i="2" s="1"/>
  <c r="H4054" i="2" a="1"/>
  <c r="H4054" i="2" s="1"/>
  <c r="H3842" i="2" a="1"/>
  <c r="H3842" i="2" s="1"/>
  <c r="H3758" i="2" a="1"/>
  <c r="H3758" i="2" s="1"/>
  <c r="H3706" i="2" a="1"/>
  <c r="H3706" i="2" s="1"/>
  <c r="H3634" i="2" a="1"/>
  <c r="H3634" i="2" s="1"/>
  <c r="H3550" i="2" a="1"/>
  <c r="H3550" i="2" s="1"/>
  <c r="H3402" i="2" a="1"/>
  <c r="H3402" i="2" s="1"/>
  <c r="H3150" i="2" a="1"/>
  <c r="H3150" i="2" s="1"/>
  <c r="H3078" i="2" a="1"/>
  <c r="H3078" i="2" s="1"/>
  <c r="H2862" i="2" a="1"/>
  <c r="H2862" i="2" s="1"/>
  <c r="H2734" i="2" a="1"/>
  <c r="H2734" i="2" s="1"/>
  <c r="H2582" i="2" a="1"/>
  <c r="H2582" i="2" s="1"/>
  <c r="H2494" i="2" a="1"/>
  <c r="H2494" i="2" s="1"/>
  <c r="H2310" i="2" a="1"/>
  <c r="H2310" i="2" s="1"/>
  <c r="H2159" i="2" a="1"/>
  <c r="H2159" i="2" s="1"/>
  <c r="H1791" i="2" a="1"/>
  <c r="H1791" i="2" s="1"/>
  <c r="H1566" i="2" a="1"/>
  <c r="H1566" i="2" s="1"/>
  <c r="H1302" i="2" a="1"/>
  <c r="H1302" i="2" s="1"/>
  <c r="H1054" i="2" a="1"/>
  <c r="H1054" i="2" s="1"/>
  <c r="H5" i="2" a="1"/>
  <c r="H5" i="2" s="1"/>
  <c r="J2326" i="2"/>
  <c r="J6310" i="2"/>
  <c r="H6310" i="2" a="1"/>
  <c r="H6310" i="2" s="1"/>
  <c r="J6302" i="2"/>
  <c r="H6302" i="2" a="1"/>
  <c r="H6302" i="2" s="1"/>
  <c r="H6294" i="2" a="1"/>
  <c r="H6294" i="2" s="1"/>
  <c r="J6294" i="2"/>
  <c r="H6286" i="2" a="1"/>
  <c r="H6286" i="2" s="1"/>
  <c r="J6286" i="2"/>
  <c r="H6278" i="2" a="1"/>
  <c r="H6278" i="2" s="1"/>
  <c r="J6278" i="2"/>
  <c r="H6270" i="2" a="1"/>
  <c r="H6270" i="2" s="1"/>
  <c r="J6270" i="2"/>
  <c r="J6262" i="2"/>
  <c r="H6262" i="2" a="1"/>
  <c r="H6262" i="2" s="1"/>
  <c r="J6254" i="2"/>
  <c r="H6254" i="2" a="1"/>
  <c r="H6254" i="2" s="1"/>
  <c r="J6246" i="2"/>
  <c r="H6246" i="2" a="1"/>
  <c r="H6246" i="2" s="1"/>
  <c r="H6238" i="2" a="1"/>
  <c r="H6238" i="2" s="1"/>
  <c r="J6238" i="2"/>
  <c r="J6214" i="2"/>
  <c r="H6214" i="2" a="1"/>
  <c r="H6214" i="2" s="1"/>
  <c r="J6206" i="2"/>
  <c r="H6206" i="2" a="1"/>
  <c r="H6206" i="2" s="1"/>
  <c r="J6190" i="2"/>
  <c r="H6190" i="2" a="1"/>
  <c r="H6190" i="2" s="1"/>
  <c r="J6166" i="2"/>
  <c r="H6166" i="2" a="1"/>
  <c r="H6166" i="2" s="1"/>
  <c r="J6158" i="2"/>
  <c r="H6158" i="2" a="1"/>
  <c r="H6158" i="2" s="1"/>
  <c r="H6150" i="2" a="1"/>
  <c r="H6150" i="2" s="1"/>
  <c r="J6150" i="2"/>
  <c r="H6142" i="2" a="1"/>
  <c r="H6142" i="2" s="1"/>
  <c r="J6142" i="2"/>
  <c r="J6118" i="2"/>
  <c r="H6118" i="2" a="1"/>
  <c r="H6118" i="2" s="1"/>
  <c r="J6110" i="2"/>
  <c r="H6110" i="2" a="1"/>
  <c r="H6110" i="2" s="1"/>
  <c r="J6086" i="2"/>
  <c r="H6086" i="2" a="1"/>
  <c r="H6086" i="2" s="1"/>
  <c r="H6078" i="2" a="1"/>
  <c r="H6078" i="2" s="1"/>
  <c r="J6078" i="2"/>
  <c r="J6046" i="2"/>
  <c r="H6046" i="2" a="1"/>
  <c r="H6046" i="2" s="1"/>
  <c r="J6038" i="2"/>
  <c r="H6038" i="2" a="1"/>
  <c r="H6038" i="2" s="1"/>
  <c r="J6030" i="2"/>
  <c r="H6030" i="2" a="1"/>
  <c r="H6030" i="2" s="1"/>
  <c r="J6022" i="2"/>
  <c r="H6022" i="2" a="1"/>
  <c r="H6022" i="2" s="1"/>
  <c r="J6014" i="2"/>
  <c r="H6014" i="2" a="1"/>
  <c r="H6014" i="2" s="1"/>
  <c r="J5998" i="2"/>
  <c r="H5998" i="2" a="1"/>
  <c r="H5998" i="2" s="1"/>
  <c r="J5990" i="2"/>
  <c r="H5990" i="2" a="1"/>
  <c r="H5990" i="2" s="1"/>
  <c r="J5982" i="2"/>
  <c r="H5982" i="2" a="1"/>
  <c r="H5982" i="2" s="1"/>
  <c r="J5974" i="2"/>
  <c r="H5974" i="2" a="1"/>
  <c r="H5974" i="2" s="1"/>
  <c r="J5958" i="2"/>
  <c r="H5958" i="2" a="1"/>
  <c r="H5958" i="2" s="1"/>
  <c r="J5950" i="2"/>
  <c r="H5950" i="2" a="1"/>
  <c r="H5950" i="2" s="1"/>
  <c r="J5934" i="2"/>
  <c r="H5934" i="2" a="1"/>
  <c r="H5934" i="2" s="1"/>
  <c r="J5926" i="2"/>
  <c r="H5926" i="2" a="1"/>
  <c r="H5926" i="2" s="1"/>
  <c r="J5918" i="2"/>
  <c r="H5918" i="2" a="1"/>
  <c r="H5918" i="2" s="1"/>
  <c r="J5910" i="2"/>
  <c r="H5910" i="2" a="1"/>
  <c r="H5910" i="2" s="1"/>
  <c r="J5886" i="2"/>
  <c r="H5886" i="2" a="1"/>
  <c r="H5886" i="2" s="1"/>
  <c r="J5878" i="2"/>
  <c r="H5878" i="2" a="1"/>
  <c r="H5878" i="2" s="1"/>
  <c r="J5870" i="2"/>
  <c r="H5870" i="2" a="1"/>
  <c r="H5870" i="2" s="1"/>
  <c r="J5854" i="2"/>
  <c r="H5854" i="2" a="1"/>
  <c r="H5854" i="2" s="1"/>
  <c r="J5846" i="2"/>
  <c r="H5846" i="2" a="1"/>
  <c r="H5846" i="2" s="1"/>
  <c r="J5814" i="2"/>
  <c r="H5814" i="2" a="1"/>
  <c r="H5814" i="2" s="1"/>
  <c r="J5806" i="2"/>
  <c r="H5806" i="2" a="1"/>
  <c r="H5806" i="2" s="1"/>
  <c r="J5798" i="2"/>
  <c r="H5798" i="2" a="1"/>
  <c r="H5798" i="2" s="1"/>
  <c r="J5790" i="2"/>
  <c r="H5790" i="2" a="1"/>
  <c r="H5790" i="2" s="1"/>
  <c r="J5766" i="2"/>
  <c r="H5766" i="2" a="1"/>
  <c r="H5766" i="2" s="1"/>
  <c r="J5758" i="2"/>
  <c r="H5758" i="2" a="1"/>
  <c r="H5758" i="2" s="1"/>
  <c r="J5726" i="2"/>
  <c r="H5726" i="2" a="1"/>
  <c r="H5726" i="2" s="1"/>
  <c r="J5718" i="2"/>
  <c r="H5718" i="2" a="1"/>
  <c r="H5718" i="2" s="1"/>
  <c r="J5710" i="2"/>
  <c r="H5710" i="2" a="1"/>
  <c r="H5710" i="2" s="1"/>
  <c r="J5686" i="2"/>
  <c r="H5686" i="2" a="1"/>
  <c r="H5686" i="2" s="1"/>
  <c r="J5670" i="2"/>
  <c r="H5670" i="2" a="1"/>
  <c r="H5670" i="2" s="1"/>
  <c r="J5654" i="2"/>
  <c r="H5654" i="2" a="1"/>
  <c r="H5654" i="2" s="1"/>
  <c r="J5638" i="2"/>
  <c r="H5638" i="2" a="1"/>
  <c r="H5638" i="2" s="1"/>
  <c r="J5630" i="2"/>
  <c r="H5630" i="2" a="1"/>
  <c r="H5630" i="2" s="1"/>
  <c r="J5622" i="2"/>
  <c r="H5622" i="2" a="1"/>
  <c r="H5622" i="2" s="1"/>
  <c r="J5614" i="2"/>
  <c r="H5614" i="2" a="1"/>
  <c r="H5614" i="2" s="1"/>
  <c r="J5606" i="2"/>
  <c r="H5606" i="2" a="1"/>
  <c r="H5606" i="2" s="1"/>
  <c r="J5558" i="2"/>
  <c r="H5558" i="2" a="1"/>
  <c r="H5558" i="2" s="1"/>
  <c r="J5542" i="2"/>
  <c r="H5542" i="2" a="1"/>
  <c r="H5542" i="2" s="1"/>
  <c r="J5526" i="2"/>
  <c r="H5526" i="2" a="1"/>
  <c r="H5526" i="2" s="1"/>
  <c r="J5518" i="2"/>
  <c r="H5518" i="2" a="1"/>
  <c r="H5518" i="2" s="1"/>
  <c r="J5462" i="2"/>
  <c r="H5462" i="2" a="1"/>
  <c r="H5462" i="2" s="1"/>
  <c r="J5454" i="2"/>
  <c r="H5454" i="2" a="1"/>
  <c r="H5454" i="2" s="1"/>
  <c r="J5446" i="2"/>
  <c r="H5446" i="2" a="1"/>
  <c r="H5446" i="2" s="1"/>
  <c r="J5414" i="2"/>
  <c r="H5414" i="2" a="1"/>
  <c r="H5414" i="2" s="1"/>
  <c r="J5406" i="2"/>
  <c r="H5406" i="2" a="1"/>
  <c r="H5406" i="2" s="1"/>
  <c r="J5398" i="2"/>
  <c r="H5398" i="2" a="1"/>
  <c r="H5398" i="2" s="1"/>
  <c r="J5382" i="2"/>
  <c r="H5382" i="2" a="1"/>
  <c r="H5382" i="2" s="1"/>
  <c r="J5374" i="2"/>
  <c r="H5374" i="2" a="1"/>
  <c r="H5374" i="2" s="1"/>
  <c r="J5358" i="2"/>
  <c r="H5358" i="2" a="1"/>
  <c r="H5358" i="2" s="1"/>
  <c r="J5318" i="2"/>
  <c r="H5318" i="2" a="1"/>
  <c r="H5318" i="2" s="1"/>
  <c r="J5310" i="2"/>
  <c r="H5310" i="2" a="1"/>
  <c r="H5310" i="2" s="1"/>
  <c r="J5294" i="2"/>
  <c r="H5294" i="2" a="1"/>
  <c r="H5294" i="2" s="1"/>
  <c r="J5270" i="2"/>
  <c r="H5270" i="2" a="1"/>
  <c r="H5270" i="2" s="1"/>
  <c r="J5262" i="2"/>
  <c r="H5262" i="2" a="1"/>
  <c r="H5262" i="2" s="1"/>
  <c r="J5246" i="2"/>
  <c r="H5246" i="2" a="1"/>
  <c r="H5246" i="2" s="1"/>
  <c r="J5230" i="2"/>
  <c r="H5230" i="2" a="1"/>
  <c r="H5230" i="2" s="1"/>
  <c r="J5222" i="2"/>
  <c r="H5222" i="2" a="1"/>
  <c r="H5222" i="2" s="1"/>
  <c r="J5214" i="2"/>
  <c r="H5214" i="2" a="1"/>
  <c r="H5214" i="2" s="1"/>
  <c r="J5198" i="2"/>
  <c r="H5198" i="2" a="1"/>
  <c r="H5198" i="2" s="1"/>
  <c r="J5190" i="2"/>
  <c r="H5190" i="2" a="1"/>
  <c r="H5190" i="2" s="1"/>
  <c r="J5182" i="2"/>
  <c r="H5182" i="2" a="1"/>
  <c r="H5182" i="2" s="1"/>
  <c r="J5166" i="2"/>
  <c r="H5166" i="2" a="1"/>
  <c r="H5166" i="2" s="1"/>
  <c r="J5150" i="2"/>
  <c r="H5150" i="2" a="1"/>
  <c r="H5150" i="2" s="1"/>
  <c r="J5142" i="2"/>
  <c r="H5142" i="2" a="1"/>
  <c r="H5142" i="2" s="1"/>
  <c r="J5086" i="2"/>
  <c r="H5086" i="2" a="1"/>
  <c r="H5086" i="2" s="1"/>
  <c r="J5078" i="2"/>
  <c r="H5078" i="2" a="1"/>
  <c r="H5078" i="2" s="1"/>
  <c r="J5070" i="2"/>
  <c r="H5070" i="2" a="1"/>
  <c r="H5070" i="2" s="1"/>
  <c r="J5062" i="2"/>
  <c r="H5062" i="2" a="1"/>
  <c r="H5062" i="2" s="1"/>
  <c r="J5038" i="2"/>
  <c r="H5038" i="2" a="1"/>
  <c r="H5038" i="2" s="1"/>
  <c r="J5030" i="2"/>
  <c r="H5030" i="2" a="1"/>
  <c r="H5030" i="2" s="1"/>
  <c r="J5014" i="2"/>
  <c r="H5014" i="2" a="1"/>
  <c r="H5014" i="2" s="1"/>
  <c r="J5006" i="2"/>
  <c r="H5006" i="2" a="1"/>
  <c r="H5006" i="2" s="1"/>
  <c r="J4998" i="2"/>
  <c r="H4998" i="2" a="1"/>
  <c r="H4998" i="2" s="1"/>
  <c r="J4990" i="2"/>
  <c r="H4990" i="2" a="1"/>
  <c r="H4990" i="2" s="1"/>
  <c r="J4966" i="2"/>
  <c r="H4966" i="2" a="1"/>
  <c r="H4966" i="2" s="1"/>
  <c r="J4958" i="2"/>
  <c r="H4958" i="2" a="1"/>
  <c r="H4958" i="2" s="1"/>
  <c r="J4942" i="2"/>
  <c r="H4942" i="2" a="1"/>
  <c r="H4942" i="2" s="1"/>
  <c r="J4918" i="2"/>
  <c r="H4918" i="2" a="1"/>
  <c r="H4918" i="2" s="1"/>
  <c r="J4910" i="2"/>
  <c r="H4910" i="2" a="1"/>
  <c r="H4910" i="2" s="1"/>
  <c r="J4894" i="2"/>
  <c r="H4894" i="2" a="1"/>
  <c r="H4894" i="2" s="1"/>
  <c r="J4878" i="2"/>
  <c r="H4878" i="2" a="1"/>
  <c r="H4878" i="2" s="1"/>
  <c r="J4870" i="2"/>
  <c r="H4870" i="2" a="1"/>
  <c r="H4870" i="2" s="1"/>
  <c r="J4862" i="2"/>
  <c r="H4862" i="2" a="1"/>
  <c r="H4862" i="2" s="1"/>
  <c r="J4838" i="2"/>
  <c r="H4838" i="2" a="1"/>
  <c r="H4838" i="2" s="1"/>
  <c r="J4814" i="2"/>
  <c r="H4814" i="2" a="1"/>
  <c r="H4814" i="2" s="1"/>
  <c r="J4806" i="2"/>
  <c r="H4806" i="2" a="1"/>
  <c r="H4806" i="2" s="1"/>
  <c r="J4798" i="2"/>
  <c r="H4798" i="2" a="1"/>
  <c r="H4798" i="2" s="1"/>
  <c r="J4790" i="2"/>
  <c r="H4790" i="2" a="1"/>
  <c r="H4790" i="2" s="1"/>
  <c r="J4766" i="2"/>
  <c r="H4766" i="2" a="1"/>
  <c r="H4766" i="2" s="1"/>
  <c r="J4734" i="2"/>
  <c r="H4734" i="2" a="1"/>
  <c r="H4734" i="2" s="1"/>
  <c r="J4726" i="2"/>
  <c r="H4726" i="2" a="1"/>
  <c r="H4726" i="2" s="1"/>
  <c r="J4710" i="2"/>
  <c r="H4710" i="2" a="1"/>
  <c r="H4710" i="2" s="1"/>
  <c r="J4702" i="2"/>
  <c r="H4702" i="2" a="1"/>
  <c r="H4702" i="2" s="1"/>
  <c r="J4694" i="2"/>
  <c r="H4694" i="2" a="1"/>
  <c r="H4694" i="2" s="1"/>
  <c r="J4598" i="2"/>
  <c r="H4598" i="2" a="1"/>
  <c r="H4598" i="2" s="1"/>
  <c r="J4590" i="2"/>
  <c r="H4590" i="2" a="1"/>
  <c r="H4590" i="2" s="1"/>
  <c r="J4574" i="2"/>
  <c r="H4574" i="2" a="1"/>
  <c r="H4574" i="2" s="1"/>
  <c r="J4558" i="2"/>
  <c r="H4558" i="2" a="1"/>
  <c r="H4558" i="2" s="1"/>
  <c r="J4534" i="2"/>
  <c r="H4534" i="2" a="1"/>
  <c r="H4534" i="2" s="1"/>
  <c r="J4518" i="2"/>
  <c r="H4518" i="2" a="1"/>
  <c r="H4518" i="2" s="1"/>
  <c r="J4510" i="2"/>
  <c r="H4510" i="2" a="1"/>
  <c r="H4510" i="2" s="1"/>
  <c r="J4502" i="2"/>
  <c r="H4502" i="2" a="1"/>
  <c r="H4502" i="2" s="1"/>
  <c r="J4470" i="2"/>
  <c r="H4470" i="2" a="1"/>
  <c r="H4470" i="2" s="1"/>
  <c r="J4462" i="2"/>
  <c r="H4462" i="2" a="1"/>
  <c r="H4462" i="2" s="1"/>
  <c r="J4430" i="2"/>
  <c r="H4430" i="2" a="1"/>
  <c r="H4430" i="2" s="1"/>
  <c r="J4406" i="2"/>
  <c r="H4406" i="2" a="1"/>
  <c r="H4406" i="2" s="1"/>
  <c r="J4398" i="2"/>
  <c r="H4398" i="2" a="1"/>
  <c r="H4398" i="2" s="1"/>
  <c r="J4382" i="2"/>
  <c r="H4382" i="2" a="1"/>
  <c r="H4382" i="2" s="1"/>
  <c r="J4374" i="2"/>
  <c r="H4374" i="2" a="1"/>
  <c r="H4374" i="2" s="1"/>
  <c r="J4366" i="2"/>
  <c r="H4366" i="2" a="1"/>
  <c r="H4366" i="2" s="1"/>
  <c r="J4350" i="2"/>
  <c r="H4350" i="2" a="1"/>
  <c r="H4350" i="2" s="1"/>
  <c r="J4334" i="2"/>
  <c r="H4334" i="2" a="1"/>
  <c r="H4334" i="2" s="1"/>
  <c r="J4326" i="2"/>
  <c r="H4326" i="2" a="1"/>
  <c r="H4326" i="2" s="1"/>
  <c r="J4318" i="2"/>
  <c r="H4318" i="2" a="1"/>
  <c r="H4318" i="2" s="1"/>
  <c r="J4310" i="2"/>
  <c r="H4310" i="2" a="1"/>
  <c r="H4310" i="2" s="1"/>
  <c r="J4286" i="2"/>
  <c r="H4286" i="2" a="1"/>
  <c r="H4286" i="2" s="1"/>
  <c r="J4278" i="2"/>
  <c r="H4278" i="2" a="1"/>
  <c r="H4278" i="2" s="1"/>
  <c r="J4262" i="2"/>
  <c r="H4262" i="2" a="1"/>
  <c r="H4262" i="2" s="1"/>
  <c r="J4214" i="2"/>
  <c r="H4214" i="2" a="1"/>
  <c r="H4214" i="2" s="1"/>
  <c r="J4206" i="2"/>
  <c r="H4206" i="2" a="1"/>
  <c r="H4206" i="2" s="1"/>
  <c r="J4198" i="2"/>
  <c r="H4198" i="2" a="1"/>
  <c r="H4198" i="2" s="1"/>
  <c r="J4102" i="2"/>
  <c r="H4102" i="2" a="1"/>
  <c r="H4102" i="2" s="1"/>
  <c r="J4086" i="2"/>
  <c r="H4086" i="2" a="1"/>
  <c r="H4086" i="2" s="1"/>
  <c r="J4078" i="2"/>
  <c r="H4078" i="2" a="1"/>
  <c r="H4078" i="2" s="1"/>
  <c r="J4046" i="2"/>
  <c r="H4046" i="2" a="1"/>
  <c r="H4046" i="2" s="1"/>
  <c r="J4038" i="2"/>
  <c r="H4038" i="2" a="1"/>
  <c r="H4038" i="2" s="1"/>
  <c r="J3998" i="2"/>
  <c r="H3998" i="2" a="1"/>
  <c r="H3998" i="2" s="1"/>
  <c r="J3982" i="2"/>
  <c r="H3982" i="2" a="1"/>
  <c r="H3982" i="2" s="1"/>
  <c r="J3966" i="2"/>
  <c r="H3966" i="2" a="1"/>
  <c r="H3966" i="2" s="1"/>
  <c r="J3950" i="2"/>
  <c r="H3950" i="2" a="1"/>
  <c r="H3950" i="2" s="1"/>
  <c r="J3942" i="2"/>
  <c r="H3942" i="2" a="1"/>
  <c r="H3942" i="2" s="1"/>
  <c r="J3934" i="2"/>
  <c r="H3934" i="2" a="1"/>
  <c r="H3934" i="2" s="1"/>
  <c r="J3926" i="2"/>
  <c r="H3926" i="2" a="1"/>
  <c r="H3926" i="2" s="1"/>
  <c r="J3918" i="2"/>
  <c r="H3918" i="2" a="1"/>
  <c r="H3918" i="2" s="1"/>
  <c r="J3910" i="2"/>
  <c r="H3910" i="2" a="1"/>
  <c r="H3910" i="2" s="1"/>
  <c r="J3878" i="2"/>
  <c r="H3878" i="2" a="1"/>
  <c r="H3878" i="2" s="1"/>
  <c r="J3870" i="2"/>
  <c r="H3870" i="2" a="1"/>
  <c r="H3870" i="2" s="1"/>
  <c r="J3862" i="2"/>
  <c r="H3862" i="2" a="1"/>
  <c r="H3862" i="2" s="1"/>
  <c r="J3854" i="2"/>
  <c r="H3854" i="2" a="1"/>
  <c r="H3854" i="2" s="1"/>
  <c r="J3790" i="2"/>
  <c r="H3790" i="2" a="1"/>
  <c r="H3790" i="2" s="1"/>
  <c r="J3782" i="2"/>
  <c r="H3782" i="2" a="1"/>
  <c r="H3782" i="2" s="1"/>
  <c r="J3774" i="2"/>
  <c r="H3774" i="2" a="1"/>
  <c r="H3774" i="2" s="1"/>
  <c r="J3734" i="2"/>
  <c r="H3734" i="2" a="1"/>
  <c r="H3734" i="2" s="1"/>
  <c r="J3726" i="2"/>
  <c r="H3726" i="2" a="1"/>
  <c r="H3726" i="2" s="1"/>
  <c r="J3718" i="2"/>
  <c r="H3718" i="2" a="1"/>
  <c r="H3718" i="2" s="1"/>
  <c r="J3686" i="2"/>
  <c r="H3686" i="2" a="1"/>
  <c r="H3686" i="2" s="1"/>
  <c r="J3662" i="2"/>
  <c r="H3662" i="2" a="1"/>
  <c r="H3662" i="2" s="1"/>
  <c r="J3654" i="2"/>
  <c r="H3654" i="2" a="1"/>
  <c r="H3654" i="2" s="1"/>
  <c r="J3622" i="2"/>
  <c r="H3622" i="2" a="1"/>
  <c r="H3622" i="2" s="1"/>
  <c r="J3614" i="2"/>
  <c r="H3614" i="2" a="1"/>
  <c r="H3614" i="2" s="1"/>
  <c r="J3606" i="2"/>
  <c r="H3606" i="2" a="1"/>
  <c r="H3606" i="2" s="1"/>
  <c r="J3598" i="2"/>
  <c r="H3598" i="2" a="1"/>
  <c r="H3598" i="2" s="1"/>
  <c r="J3566" i="2"/>
  <c r="H3566" i="2" a="1"/>
  <c r="H3566" i="2" s="1"/>
  <c r="J3558" i="2"/>
  <c r="H3558" i="2" a="1"/>
  <c r="H3558" i="2" s="1"/>
  <c r="J3534" i="2"/>
  <c r="H3534" i="2" a="1"/>
  <c r="H3534" i="2" s="1"/>
  <c r="J3526" i="2"/>
  <c r="H3526" i="2" a="1"/>
  <c r="H3526" i="2" s="1"/>
  <c r="J3518" i="2"/>
  <c r="H3518" i="2" a="1"/>
  <c r="H3518" i="2" s="1"/>
  <c r="J3510" i="2"/>
  <c r="H3510" i="2" a="1"/>
  <c r="H3510" i="2" s="1"/>
  <c r="J3502" i="2"/>
  <c r="H3502" i="2" a="1"/>
  <c r="H3502" i="2" s="1"/>
  <c r="J3494" i="2"/>
  <c r="H3494" i="2" a="1"/>
  <c r="H3494" i="2" s="1"/>
  <c r="J3486" i="2"/>
  <c r="H3486" i="2" a="1"/>
  <c r="H3486" i="2" s="1"/>
  <c r="J3462" i="2"/>
  <c r="H3462" i="2" a="1"/>
  <c r="H3462" i="2" s="1"/>
  <c r="J3446" i="2"/>
  <c r="H3446" i="2" a="1"/>
  <c r="H3446" i="2" s="1"/>
  <c r="J3430" i="2"/>
  <c r="H3430" i="2" a="1"/>
  <c r="H3430" i="2" s="1"/>
  <c r="J3422" i="2"/>
  <c r="H3422" i="2" a="1"/>
  <c r="H3422" i="2" s="1"/>
  <c r="J3406" i="2"/>
  <c r="H3406" i="2" a="1"/>
  <c r="H3406" i="2" s="1"/>
  <c r="J3390" i="2"/>
  <c r="H3390" i="2" a="1"/>
  <c r="H3390" i="2" s="1"/>
  <c r="J3382" i="2"/>
  <c r="H3382" i="2" a="1"/>
  <c r="H3382" i="2" s="1"/>
  <c r="J3374" i="2"/>
  <c r="H3374" i="2" a="1"/>
  <c r="H3374" i="2" s="1"/>
  <c r="J3350" i="2"/>
  <c r="H3350" i="2" a="1"/>
  <c r="H3350" i="2" s="1"/>
  <c r="J3342" i="2"/>
  <c r="H3342" i="2" a="1"/>
  <c r="H3342" i="2" s="1"/>
  <c r="J3326" i="2"/>
  <c r="H3326" i="2" a="1"/>
  <c r="H3326" i="2" s="1"/>
  <c r="J3310" i="2"/>
  <c r="H3310" i="2" a="1"/>
  <c r="H3310" i="2" s="1"/>
  <c r="J3302" i="2"/>
  <c r="H3302" i="2" a="1"/>
  <c r="H3302" i="2" s="1"/>
  <c r="J3286" i="2"/>
  <c r="H3286" i="2" a="1"/>
  <c r="H3286" i="2" s="1"/>
  <c r="J3278" i="2"/>
  <c r="H3278" i="2" a="1"/>
  <c r="H3278" i="2" s="1"/>
  <c r="J3270" i="2"/>
  <c r="H3270" i="2" a="1"/>
  <c r="H3270" i="2" s="1"/>
  <c r="J3262" i="2"/>
  <c r="H3262" i="2" a="1"/>
  <c r="H3262" i="2" s="1"/>
  <c r="J3254" i="2"/>
  <c r="H3254" i="2" a="1"/>
  <c r="H3254" i="2" s="1"/>
  <c r="J3246" i="2"/>
  <c r="H3246" i="2" a="1"/>
  <c r="H3246" i="2" s="1"/>
  <c r="J3230" i="2"/>
  <c r="H3230" i="2" a="1"/>
  <c r="H3230" i="2" s="1"/>
  <c r="J3214" i="2"/>
  <c r="H3214" i="2" a="1"/>
  <c r="H3214" i="2" s="1"/>
  <c r="J3206" i="2"/>
  <c r="H3206" i="2" a="1"/>
  <c r="H3206" i="2" s="1"/>
  <c r="J3190" i="2"/>
  <c r="H3190" i="2" a="1"/>
  <c r="H3190" i="2" s="1"/>
  <c r="J3182" i="2"/>
  <c r="H3182" i="2" a="1"/>
  <c r="H3182" i="2" s="1"/>
  <c r="J3174" i="2"/>
  <c r="H3174" i="2" a="1"/>
  <c r="H3174" i="2" s="1"/>
  <c r="J3158" i="2"/>
  <c r="H3158" i="2" a="1"/>
  <c r="H3158" i="2" s="1"/>
  <c r="J3142" i="2"/>
  <c r="H3142" i="2" a="1"/>
  <c r="H3142" i="2" s="1"/>
  <c r="J3134" i="2"/>
  <c r="H3134" i="2" a="1"/>
  <c r="H3134" i="2" s="1"/>
  <c r="J3102" i="2"/>
  <c r="H3102" i="2" a="1"/>
  <c r="H3102" i="2" s="1"/>
  <c r="J3094" i="2"/>
  <c r="H3094" i="2" a="1"/>
  <c r="H3094" i="2" s="1"/>
  <c r="J3086" i="2"/>
  <c r="H3086" i="2" a="1"/>
  <c r="H3086" i="2" s="1"/>
  <c r="J2990" i="2"/>
  <c r="H2990" i="2" a="1"/>
  <c r="H2990" i="2" s="1"/>
  <c r="J2982" i="2"/>
  <c r="H2982" i="2" a="1"/>
  <c r="H2982" i="2" s="1"/>
  <c r="J2958" i="2"/>
  <c r="H2958" i="2" a="1"/>
  <c r="H2958" i="2" s="1"/>
  <c r="J2950" i="2"/>
  <c r="H2950" i="2" a="1"/>
  <c r="H2950" i="2" s="1"/>
  <c r="H2942" i="2" a="1"/>
  <c r="H2942" i="2" s="1"/>
  <c r="J2942" i="2"/>
  <c r="J2934" i="2"/>
  <c r="H2934" i="2" a="1"/>
  <c r="H2934" i="2" s="1"/>
  <c r="J2926" i="2"/>
  <c r="H2926" i="2" a="1"/>
  <c r="H2926" i="2" s="1"/>
  <c r="J2918" i="2"/>
  <c r="H2918" i="2" a="1"/>
  <c r="H2918" i="2" s="1"/>
  <c r="J2910" i="2"/>
  <c r="H2910" i="2" a="1"/>
  <c r="H2910" i="2" s="1"/>
  <c r="J2886" i="2"/>
  <c r="H2886" i="2" a="1"/>
  <c r="H2886" i="2" s="1"/>
  <c r="J2878" i="2"/>
  <c r="H2878" i="2" a="1"/>
  <c r="H2878" i="2" s="1"/>
  <c r="J2870" i="2"/>
  <c r="H2870" i="2" a="1"/>
  <c r="H2870" i="2" s="1"/>
  <c r="J2830" i="2"/>
  <c r="H2830" i="2" a="1"/>
  <c r="H2830" i="2" s="1"/>
  <c r="J2822" i="2"/>
  <c r="H2822" i="2" a="1"/>
  <c r="H2822" i="2" s="1"/>
  <c r="J2814" i="2"/>
  <c r="H2814" i="2" a="1"/>
  <c r="H2814" i="2" s="1"/>
  <c r="J2798" i="2"/>
  <c r="H2798" i="2" a="1"/>
  <c r="H2798" i="2" s="1"/>
  <c r="J2790" i="2"/>
  <c r="H2790" i="2" a="1"/>
  <c r="H2790" i="2" s="1"/>
  <c r="H2782" i="2" a="1"/>
  <c r="H2782" i="2" s="1"/>
  <c r="J2782" i="2"/>
  <c r="J2766" i="2"/>
  <c r="H2766" i="2" a="1"/>
  <c r="H2766" i="2" s="1"/>
  <c r="J2750" i="2"/>
  <c r="H2750" i="2" a="1"/>
  <c r="H2750" i="2" s="1"/>
  <c r="J2742" i="2"/>
  <c r="H2742" i="2" a="1"/>
  <c r="H2742" i="2" s="1"/>
  <c r="H2718" i="2" a="1"/>
  <c r="H2718" i="2" s="1"/>
  <c r="J2718" i="2"/>
  <c r="H2710" i="2" a="1"/>
  <c r="H2710" i="2" s="1"/>
  <c r="J2710" i="2"/>
  <c r="J2694" i="2"/>
  <c r="H2694" i="2" a="1"/>
  <c r="H2694" i="2" s="1"/>
  <c r="H2686" i="2" a="1"/>
  <c r="H2686" i="2" s="1"/>
  <c r="J2686" i="2"/>
  <c r="J2678" i="2"/>
  <c r="H2678" i="2" a="1"/>
  <c r="H2678" i="2" s="1"/>
  <c r="J2670" i="2"/>
  <c r="H2670" i="2" a="1"/>
  <c r="H2670" i="2" s="1"/>
  <c r="J2662" i="2"/>
  <c r="H2662" i="2" a="1"/>
  <c r="H2662" i="2" s="1"/>
  <c r="J2654" i="2"/>
  <c r="H2654" i="2" a="1"/>
  <c r="H2654" i="2" s="1"/>
  <c r="J2622" i="2"/>
  <c r="H2622" i="2" a="1"/>
  <c r="H2622" i="2" s="1"/>
  <c r="H2614" i="2" a="1"/>
  <c r="H2614" i="2" s="1"/>
  <c r="J2614" i="2"/>
  <c r="J2606" i="2"/>
  <c r="H2606" i="2" a="1"/>
  <c r="H2606" i="2" s="1"/>
  <c r="J2598" i="2"/>
  <c r="H2598" i="2" a="1"/>
  <c r="H2598" i="2" s="1"/>
  <c r="H2590" i="2" a="1"/>
  <c r="H2590" i="2" s="1"/>
  <c r="J2590" i="2"/>
  <c r="J2574" i="2"/>
  <c r="H2574" i="2" a="1"/>
  <c r="H2574" i="2" s="1"/>
  <c r="J2566" i="2"/>
  <c r="H2566" i="2" a="1"/>
  <c r="H2566" i="2" s="1"/>
  <c r="J2558" i="2"/>
  <c r="H2558" i="2" a="1"/>
  <c r="H2558" i="2" s="1"/>
  <c r="J2542" i="2"/>
  <c r="H2542" i="2" a="1"/>
  <c r="H2542" i="2" s="1"/>
  <c r="H2518" i="2" a="1"/>
  <c r="H2518" i="2" s="1"/>
  <c r="J2518" i="2"/>
  <c r="J2510" i="2"/>
  <c r="H2510" i="2" a="1"/>
  <c r="H2510" i="2" s="1"/>
  <c r="H2502" i="2" a="1"/>
  <c r="H2502" i="2" s="1"/>
  <c r="J2502" i="2"/>
  <c r="J2478" i="2"/>
  <c r="H2478" i="2" a="1"/>
  <c r="H2478" i="2" s="1"/>
  <c r="J2462" i="2"/>
  <c r="H2462" i="2" a="1"/>
  <c r="H2462" i="2" s="1"/>
  <c r="J2454" i="2"/>
  <c r="H2454" i="2" a="1"/>
  <c r="H2454" i="2" s="1"/>
  <c r="H2446" i="2" a="1"/>
  <c r="H2446" i="2" s="1"/>
  <c r="J2446" i="2"/>
  <c r="J2430" i="2"/>
  <c r="H2430" i="2" a="1"/>
  <c r="H2430" i="2" s="1"/>
  <c r="H2422" i="2" a="1"/>
  <c r="H2422" i="2" s="1"/>
  <c r="J2422" i="2"/>
  <c r="J2414" i="2"/>
  <c r="H2414" i="2" a="1"/>
  <c r="H2414" i="2" s="1"/>
  <c r="J2406" i="2"/>
  <c r="H2406" i="2" a="1"/>
  <c r="H2406" i="2" s="1"/>
  <c r="J2398" i="2"/>
  <c r="H2398" i="2" a="1"/>
  <c r="H2398" i="2" s="1"/>
  <c r="H2382" i="2" a="1"/>
  <c r="H2382" i="2" s="1"/>
  <c r="J2382" i="2"/>
  <c r="J2374" i="2"/>
  <c r="H2374" i="2" a="1"/>
  <c r="H2374" i="2" s="1"/>
  <c r="J2366" i="2"/>
  <c r="H2366" i="2" a="1"/>
  <c r="H2366" i="2" s="1"/>
  <c r="H2350" i="2" a="1"/>
  <c r="H2350" i="2" s="1"/>
  <c r="J2350" i="2"/>
  <c r="J2334" i="2"/>
  <c r="H2334" i="2" a="1"/>
  <c r="H2334" i="2" s="1"/>
  <c r="J2302" i="2"/>
  <c r="H2302" i="2" a="1"/>
  <c r="H2302" i="2" s="1"/>
  <c r="J2294" i="2"/>
  <c r="H2294" i="2" a="1"/>
  <c r="H2294" i="2" s="1"/>
  <c r="J2286" i="2"/>
  <c r="H2286" i="2" a="1"/>
  <c r="H2286" i="2" s="1"/>
  <c r="J2278" i="2"/>
  <c r="H2278" i="2" a="1"/>
  <c r="H2278" i="2" s="1"/>
  <c r="J2270" i="2"/>
  <c r="H2270" i="2" a="1"/>
  <c r="H2270" i="2" s="1"/>
  <c r="J2246" i="2"/>
  <c r="H2246" i="2" a="1"/>
  <c r="H2246" i="2" s="1"/>
  <c r="J2238" i="2"/>
  <c r="H2238" i="2" a="1"/>
  <c r="H2238" i="2" s="1"/>
  <c r="J2230" i="2"/>
  <c r="H2230" i="2" a="1"/>
  <c r="H2230" i="2" s="1"/>
  <c r="J2222" i="2"/>
  <c r="H2222" i="2" a="1"/>
  <c r="H2222" i="2" s="1"/>
  <c r="J2206" i="2"/>
  <c r="H2206" i="2" a="1"/>
  <c r="H2206" i="2" s="1"/>
  <c r="H2198" i="2" a="1"/>
  <c r="H2198" i="2" s="1"/>
  <c r="J2198" i="2"/>
  <c r="J2190" i="2"/>
  <c r="H2190" i="2" a="1"/>
  <c r="H2190" i="2" s="1"/>
  <c r="H2174" i="2" a="1"/>
  <c r="H2174" i="2" s="1"/>
  <c r="J2174" i="2"/>
  <c r="H2166" i="2" a="1"/>
  <c r="H2166" i="2" s="1"/>
  <c r="J2166" i="2"/>
  <c r="H2158" i="2" a="1"/>
  <c r="H2158" i="2" s="1"/>
  <c r="J2158" i="2"/>
  <c r="H2142" i="2" a="1"/>
  <c r="H2142" i="2" s="1"/>
  <c r="J2142" i="2"/>
  <c r="J2134" i="2"/>
  <c r="H2134" i="2" a="1"/>
  <c r="H2134" i="2" s="1"/>
  <c r="J2126" i="2"/>
  <c r="H2126" i="2" a="1"/>
  <c r="H2126" i="2" s="1"/>
  <c r="J2118" i="2"/>
  <c r="H2118" i="2" a="1"/>
  <c r="H2118" i="2" s="1"/>
  <c r="J2110" i="2"/>
  <c r="H2110" i="2" a="1"/>
  <c r="H2110" i="2" s="1"/>
  <c r="J2086" i="2"/>
  <c r="H2086" i="2" a="1"/>
  <c r="H2086" i="2" s="1"/>
  <c r="H2078" i="2" a="1"/>
  <c r="H2078" i="2" s="1"/>
  <c r="J2078" i="2"/>
  <c r="H2070" i="2" a="1"/>
  <c r="H2070" i="2" s="1"/>
  <c r="J2070" i="2"/>
  <c r="J2054" i="2"/>
  <c r="H2054" i="2" a="1"/>
  <c r="H2054" i="2" s="1"/>
  <c r="J2038" i="2"/>
  <c r="H2038" i="2" a="1"/>
  <c r="H2038" i="2" s="1"/>
  <c r="J2030" i="2"/>
  <c r="H2030" i="2" a="1"/>
  <c r="H2030" i="2" s="1"/>
  <c r="J2022" i="2"/>
  <c r="H2022" i="2" a="1"/>
  <c r="H2022" i="2" s="1"/>
  <c r="J2014" i="2"/>
  <c r="H2014" i="2" a="1"/>
  <c r="H2014" i="2" s="1"/>
  <c r="J2006" i="2"/>
  <c r="H2006" i="2" a="1"/>
  <c r="H2006" i="2" s="1"/>
  <c r="H1998" i="2" a="1"/>
  <c r="H1998" i="2" s="1"/>
  <c r="J1998" i="2"/>
  <c r="J1982" i="2"/>
  <c r="H1982" i="2" a="1"/>
  <c r="H1982" i="2" s="1"/>
  <c r="H1974" i="2" a="1"/>
  <c r="H1974" i="2" s="1"/>
  <c r="J1974" i="2"/>
  <c r="J1966" i="2"/>
  <c r="H1966" i="2" a="1"/>
  <c r="H1966" i="2" s="1"/>
  <c r="J1958" i="2"/>
  <c r="H1958" i="2" a="1"/>
  <c r="H1958" i="2" s="1"/>
  <c r="H1934" i="2" a="1"/>
  <c r="H1934" i="2" s="1"/>
  <c r="J1934" i="2"/>
  <c r="J1926" i="2"/>
  <c r="H1926" i="2" a="1"/>
  <c r="H1926" i="2" s="1"/>
  <c r="J1918" i="2"/>
  <c r="H1918" i="2" a="1"/>
  <c r="H1918" i="2" s="1"/>
  <c r="J1910" i="2"/>
  <c r="H1910" i="2" a="1"/>
  <c r="H1910" i="2" s="1"/>
  <c r="H1902" i="2" a="1"/>
  <c r="H1902" i="2" s="1"/>
  <c r="J1902" i="2"/>
  <c r="H1886" i="2" a="1"/>
  <c r="H1886" i="2" s="1"/>
  <c r="J1886" i="2"/>
  <c r="J1878" i="2"/>
  <c r="H1878" i="2" a="1"/>
  <c r="H1878" i="2" s="1"/>
  <c r="J1854" i="2"/>
  <c r="H1854" i="2" a="1"/>
  <c r="H1854" i="2" s="1"/>
  <c r="H1838" i="2" a="1"/>
  <c r="H1838" i="2" s="1"/>
  <c r="J1838" i="2"/>
  <c r="J1830" i="2"/>
  <c r="H1830" i="2" a="1"/>
  <c r="H1830" i="2" s="1"/>
  <c r="J1814" i="2"/>
  <c r="H1814" i="2" a="1"/>
  <c r="H1814" i="2" s="1"/>
  <c r="J1798" i="2"/>
  <c r="H1798" i="2" a="1"/>
  <c r="H1798" i="2" s="1"/>
  <c r="J1790" i="2"/>
  <c r="H1790" i="2" a="1"/>
  <c r="H1790" i="2" s="1"/>
  <c r="J1782" i="2"/>
  <c r="H1782" i="2" a="1"/>
  <c r="H1782" i="2" s="1"/>
  <c r="J1774" i="2"/>
  <c r="H1774" i="2" a="1"/>
  <c r="H1774" i="2" s="1"/>
  <c r="J1766" i="2"/>
  <c r="H1766" i="2" a="1"/>
  <c r="H1766" i="2" s="1"/>
  <c r="J1758" i="2"/>
  <c r="H1758" i="2" a="1"/>
  <c r="H1758" i="2" s="1"/>
  <c r="H1750" i="2" a="1"/>
  <c r="H1750" i="2" s="1"/>
  <c r="J1750" i="2"/>
  <c r="J1742" i="2"/>
  <c r="H1742" i="2" a="1"/>
  <c r="H1742" i="2" s="1"/>
  <c r="H1734" i="2" a="1"/>
  <c r="H1734" i="2" s="1"/>
  <c r="J1734" i="2"/>
  <c r="J1726" i="2"/>
  <c r="H1726" i="2" a="1"/>
  <c r="H1726" i="2" s="1"/>
  <c r="J1718" i="2"/>
  <c r="H1718" i="2" a="1"/>
  <c r="H1718" i="2" s="1"/>
  <c r="J1686" i="2"/>
  <c r="H1686" i="2" a="1"/>
  <c r="H1686" i="2" s="1"/>
  <c r="J1678" i="2"/>
  <c r="H1678" i="2" a="1"/>
  <c r="H1678" i="2" s="1"/>
  <c r="H1670" i="2" a="1"/>
  <c r="H1670" i="2" s="1"/>
  <c r="J1670" i="2"/>
  <c r="H1662" i="2" a="1"/>
  <c r="H1662" i="2" s="1"/>
  <c r="J1662" i="2"/>
  <c r="J1654" i="2"/>
  <c r="H1654" i="2" a="1"/>
  <c r="H1654" i="2" s="1"/>
  <c r="H1646" i="2" a="1"/>
  <c r="H1646" i="2" s="1"/>
  <c r="J1646" i="2"/>
  <c r="J1630" i="2"/>
  <c r="H1630" i="2" a="1"/>
  <c r="H1630" i="2" s="1"/>
  <c r="H1622" i="2" a="1"/>
  <c r="H1622" i="2" s="1"/>
  <c r="J1622" i="2"/>
  <c r="H1614" i="2" a="1"/>
  <c r="H1614" i="2" s="1"/>
  <c r="J1614" i="2"/>
  <c r="J1590" i="2"/>
  <c r="H1590" i="2" a="1"/>
  <c r="H1590" i="2" s="1"/>
  <c r="J1582" i="2"/>
  <c r="H1582" i="2" a="1"/>
  <c r="H1582" i="2" s="1"/>
  <c r="J1558" i="2"/>
  <c r="H1558" i="2" a="1"/>
  <c r="H1558" i="2" s="1"/>
  <c r="J1550" i="2"/>
  <c r="H1550" i="2" a="1"/>
  <c r="H1550" i="2" s="1"/>
  <c r="H1542" i="2" a="1"/>
  <c r="H1542" i="2" s="1"/>
  <c r="J1542" i="2"/>
  <c r="J1534" i="2"/>
  <c r="H1534" i="2" a="1"/>
  <c r="H1534" i="2" s="1"/>
  <c r="J1526" i="2"/>
  <c r="H1526" i="2" a="1"/>
  <c r="H1526" i="2" s="1"/>
  <c r="H1518" i="2" a="1"/>
  <c r="H1518" i="2" s="1"/>
  <c r="J1518" i="2"/>
  <c r="J1502" i="2"/>
  <c r="H1502" i="2" a="1"/>
  <c r="H1502" i="2" s="1"/>
  <c r="J1494" i="2"/>
  <c r="H1494" i="2" a="1"/>
  <c r="H1494" i="2" s="1"/>
  <c r="J1486" i="2"/>
  <c r="H1486" i="2" a="1"/>
  <c r="H1486" i="2" s="1"/>
  <c r="J1478" i="2"/>
  <c r="H1478" i="2" a="1"/>
  <c r="H1478" i="2" s="1"/>
  <c r="J1470" i="2"/>
  <c r="H1470" i="2" a="1"/>
  <c r="H1470" i="2" s="1"/>
  <c r="J1462" i="2"/>
  <c r="H1462" i="2" a="1"/>
  <c r="H1462" i="2" s="1"/>
  <c r="H1454" i="2" a="1"/>
  <c r="H1454" i="2" s="1"/>
  <c r="J1454" i="2"/>
  <c r="H1406" i="2" a="1"/>
  <c r="H1406" i="2" s="1"/>
  <c r="J1406" i="2"/>
  <c r="J1398" i="2"/>
  <c r="H1398" i="2" a="1"/>
  <c r="H1398" i="2" s="1"/>
  <c r="J1390" i="2"/>
  <c r="H1390" i="2" a="1"/>
  <c r="H1390" i="2" s="1"/>
  <c r="J1382" i="2"/>
  <c r="H1382" i="2" a="1"/>
  <c r="H1382" i="2" s="1"/>
  <c r="J1374" i="2"/>
  <c r="H1374" i="2" a="1"/>
  <c r="H1374" i="2" s="1"/>
  <c r="J1334" i="2"/>
  <c r="H1334" i="2" a="1"/>
  <c r="H1334" i="2" s="1"/>
  <c r="J1326" i="2"/>
  <c r="H1326" i="2" a="1"/>
  <c r="H1326" i="2" s="1"/>
  <c r="J1310" i="2"/>
  <c r="H1310" i="2" a="1"/>
  <c r="H1310" i="2" s="1"/>
  <c r="J1294" i="2"/>
  <c r="H1294" i="2" a="1"/>
  <c r="H1294" i="2" s="1"/>
  <c r="J1286" i="2"/>
  <c r="H1286" i="2" a="1"/>
  <c r="H1286" i="2" s="1"/>
  <c r="H1278" i="2" a="1"/>
  <c r="H1278" i="2" s="1"/>
  <c r="J1278" i="2"/>
  <c r="H1270" i="2" a="1"/>
  <c r="H1270" i="2" s="1"/>
  <c r="J1270" i="2"/>
  <c r="H1262" i="2" a="1"/>
  <c r="H1262" i="2" s="1"/>
  <c r="J1262" i="2"/>
  <c r="H1254" i="2" a="1"/>
  <c r="H1254" i="2" s="1"/>
  <c r="J1254" i="2"/>
  <c r="J1246" i="2"/>
  <c r="H1246" i="2" a="1"/>
  <c r="H1246" i="2" s="1"/>
  <c r="H1238" i="2" a="1"/>
  <c r="H1238" i="2" s="1"/>
  <c r="J1238" i="2"/>
  <c r="J1230" i="2"/>
  <c r="H1230" i="2" a="1"/>
  <c r="H1230" i="2" s="1"/>
  <c r="J1214" i="2"/>
  <c r="H1214" i="2" a="1"/>
  <c r="H1214" i="2" s="1"/>
  <c r="J1206" i="2"/>
  <c r="H1206" i="2" a="1"/>
  <c r="H1206" i="2" s="1"/>
  <c r="J1190" i="2"/>
  <c r="H1190" i="2" a="1"/>
  <c r="H1190" i="2" s="1"/>
  <c r="J1182" i="2"/>
  <c r="H1182" i="2" a="1"/>
  <c r="H1182" i="2" s="1"/>
  <c r="H1158" i="2" a="1"/>
  <c r="H1158" i="2" s="1"/>
  <c r="J1158" i="2"/>
  <c r="J1150" i="2"/>
  <c r="H1150" i="2" a="1"/>
  <c r="H1150" i="2" s="1"/>
  <c r="J1142" i="2"/>
  <c r="H1142" i="2" a="1"/>
  <c r="H1142" i="2" s="1"/>
  <c r="J1134" i="2"/>
  <c r="H1134" i="2" a="1"/>
  <c r="H1134" i="2" s="1"/>
  <c r="J1126" i="2"/>
  <c r="H1126" i="2" a="1"/>
  <c r="H1126" i="2" s="1"/>
  <c r="H1118" i="2" a="1"/>
  <c r="H1118" i="2" s="1"/>
  <c r="J1118" i="2"/>
  <c r="J1110" i="2"/>
  <c r="H1110" i="2" a="1"/>
  <c r="H1110" i="2" s="1"/>
  <c r="J1102" i="2"/>
  <c r="H1102" i="2" a="1"/>
  <c r="H1102" i="2" s="1"/>
  <c r="J1094" i="2"/>
  <c r="H1094" i="2" a="1"/>
  <c r="H1094" i="2" s="1"/>
  <c r="J1086" i="2"/>
  <c r="H1086" i="2" a="1"/>
  <c r="H1086" i="2" s="1"/>
  <c r="H1078" i="2" a="1"/>
  <c r="H1078" i="2" s="1"/>
  <c r="J1078" i="2"/>
  <c r="J1062" i="2"/>
  <c r="H1062" i="2" a="1"/>
  <c r="H1062" i="2" s="1"/>
  <c r="J1046" i="2"/>
  <c r="H1046" i="2" a="1"/>
  <c r="H1046" i="2" s="1"/>
  <c r="J1038" i="2"/>
  <c r="H1038" i="2" a="1"/>
  <c r="H1038" i="2" s="1"/>
  <c r="J1030" i="2"/>
  <c r="H1030" i="2" a="1"/>
  <c r="H1030" i="2" s="1"/>
  <c r="J1022" i="2"/>
  <c r="H1022" i="2" a="1"/>
  <c r="H1022" i="2" s="1"/>
  <c r="H1014" i="2" a="1"/>
  <c r="H1014" i="2" s="1"/>
  <c r="J1014" i="2"/>
  <c r="H1006" i="2" a="1"/>
  <c r="H1006" i="2" s="1"/>
  <c r="J1006" i="2"/>
  <c r="H998" i="2" a="1"/>
  <c r="H998" i="2" s="1"/>
  <c r="J998" i="2"/>
  <c r="J990" i="2"/>
  <c r="H990" i="2" a="1"/>
  <c r="H990" i="2" s="1"/>
  <c r="H982" i="2" a="1"/>
  <c r="H982" i="2" s="1"/>
  <c r="J982" i="2"/>
  <c r="J974" i="2"/>
  <c r="H974" i="2" a="1"/>
  <c r="H974" i="2" s="1"/>
  <c r="J958" i="2"/>
  <c r="H958" i="2" a="1"/>
  <c r="H958" i="2" s="1"/>
  <c r="J950" i="2"/>
  <c r="H950" i="2" a="1"/>
  <c r="H950" i="2" s="1"/>
  <c r="J942" i="2"/>
  <c r="H942" i="2" a="1"/>
  <c r="H942" i="2" s="1"/>
  <c r="J934" i="2"/>
  <c r="H934" i="2" a="1"/>
  <c r="H934" i="2" s="1"/>
  <c r="J926" i="2"/>
  <c r="H926" i="2" a="1"/>
  <c r="H926" i="2" s="1"/>
  <c r="H918" i="2" a="1"/>
  <c r="H918" i="2" s="1"/>
  <c r="J918" i="2"/>
  <c r="H902" i="2" a="1"/>
  <c r="H902" i="2" s="1"/>
  <c r="J902" i="2"/>
  <c r="J894" i="2"/>
  <c r="H894" i="2" a="1"/>
  <c r="H894" i="2" s="1"/>
  <c r="J878" i="2"/>
  <c r="H878" i="2" a="1"/>
  <c r="H878" i="2" s="1"/>
  <c r="J862" i="2"/>
  <c r="H862" i="2" a="1"/>
  <c r="H862" i="2" s="1"/>
  <c r="H838" i="2" a="1"/>
  <c r="H838" i="2" s="1"/>
  <c r="J838" i="2"/>
  <c r="J830" i="2"/>
  <c r="H830" i="2" a="1"/>
  <c r="H830" i="2" s="1"/>
  <c r="J822" i="2"/>
  <c r="H822" i="2" a="1"/>
  <c r="H822" i="2" s="1"/>
  <c r="J806" i="2"/>
  <c r="H806" i="2" a="1"/>
  <c r="H806" i="2" s="1"/>
  <c r="J798" i="2"/>
  <c r="H798" i="2" a="1"/>
  <c r="H798" i="2" s="1"/>
  <c r="J790" i="2"/>
  <c r="H790" i="2" a="1"/>
  <c r="H790" i="2" s="1"/>
  <c r="J782" i="2"/>
  <c r="H782" i="2" a="1"/>
  <c r="H782" i="2" s="1"/>
  <c r="H774" i="2" a="1"/>
  <c r="H774" i="2" s="1"/>
  <c r="J774" i="2"/>
  <c r="J766" i="2"/>
  <c r="H766" i="2" a="1"/>
  <c r="H766" i="2" s="1"/>
  <c r="J758" i="2"/>
  <c r="H758" i="2" a="1"/>
  <c r="H758" i="2" s="1"/>
  <c r="H750" i="2" a="1"/>
  <c r="H750" i="2" s="1"/>
  <c r="J750" i="2"/>
  <c r="J734" i="2"/>
  <c r="H734" i="2" a="1"/>
  <c r="H734" i="2" s="1"/>
  <c r="J726" i="2"/>
  <c r="H726" i="2" a="1"/>
  <c r="H726" i="2" s="1"/>
  <c r="J718" i="2"/>
  <c r="H718" i="2" a="1"/>
  <c r="H718" i="2" s="1"/>
  <c r="J710" i="2"/>
  <c r="H710" i="2" a="1"/>
  <c r="H710" i="2" s="1"/>
  <c r="H702" i="2" a="1"/>
  <c r="H702" i="2" s="1"/>
  <c r="J702" i="2"/>
  <c r="J670" i="2"/>
  <c r="H670" i="2" a="1"/>
  <c r="H670" i="2" s="1"/>
  <c r="J662" i="2"/>
  <c r="H662" i="2" a="1"/>
  <c r="H662" i="2" s="1"/>
  <c r="J654" i="2"/>
  <c r="H654" i="2" a="1"/>
  <c r="H654" i="2" s="1"/>
  <c r="J646" i="2"/>
  <c r="H646" i="2" a="1"/>
  <c r="H646" i="2" s="1"/>
  <c r="H622" i="2" a="1"/>
  <c r="H622" i="2" s="1"/>
  <c r="J622" i="2"/>
  <c r="H582" i="2" a="1"/>
  <c r="H582" i="2" s="1"/>
  <c r="J582" i="2"/>
  <c r="H574" i="2" a="1"/>
  <c r="H574" i="2" s="1"/>
  <c r="J574" i="2"/>
  <c r="H566" i="2" a="1"/>
  <c r="H566" i="2" s="1"/>
  <c r="J566" i="2"/>
  <c r="H558" i="2" a="1"/>
  <c r="H558" i="2" s="1"/>
  <c r="J558" i="2"/>
  <c r="H534" i="2" a="1"/>
  <c r="H534" i="2" s="1"/>
  <c r="J534" i="2"/>
  <c r="J526" i="2"/>
  <c r="H526" i="2" a="1"/>
  <c r="H526" i="2" s="1"/>
  <c r="J518" i="2"/>
  <c r="H518" i="2" a="1"/>
  <c r="H518" i="2" s="1"/>
  <c r="J510" i="2"/>
  <c r="H510" i="2" a="1"/>
  <c r="H510" i="2" s="1"/>
  <c r="H502" i="2" a="1"/>
  <c r="H502" i="2" s="1"/>
  <c r="J502" i="2"/>
  <c r="H486" i="2" a="1"/>
  <c r="H486" i="2" s="1"/>
  <c r="J486" i="2"/>
  <c r="J478" i="2"/>
  <c r="H478" i="2" a="1"/>
  <c r="H478" i="2" s="1"/>
  <c r="J470" i="2"/>
  <c r="H470" i="2" a="1"/>
  <c r="H470" i="2" s="1"/>
  <c r="H462" i="2" a="1"/>
  <c r="H462" i="2" s="1"/>
  <c r="J462" i="2"/>
  <c r="J454" i="2"/>
  <c r="H454" i="2" a="1"/>
  <c r="H454" i="2" s="1"/>
  <c r="J446" i="2"/>
  <c r="H446" i="2" a="1"/>
  <c r="H446" i="2" s="1"/>
  <c r="H430" i="2" a="1"/>
  <c r="H430" i="2" s="1"/>
  <c r="J430" i="2"/>
  <c r="J422" i="2"/>
  <c r="H422" i="2" a="1"/>
  <c r="H422" i="2" s="1"/>
  <c r="J414" i="2"/>
  <c r="H414" i="2" a="1"/>
  <c r="H414" i="2" s="1"/>
  <c r="H406" i="2" a="1"/>
  <c r="H406" i="2" s="1"/>
  <c r="J406" i="2"/>
  <c r="J390" i="2"/>
  <c r="H390" i="2" a="1"/>
  <c r="H390" i="2" s="1"/>
  <c r="J382" i="2"/>
  <c r="H382" i="2" a="1"/>
  <c r="H382" i="2" s="1"/>
  <c r="J374" i="2"/>
  <c r="H374" i="2" a="1"/>
  <c r="H374" i="2" s="1"/>
  <c r="J366" i="2"/>
  <c r="H366" i="2" a="1"/>
  <c r="H366" i="2" s="1"/>
  <c r="J350" i="2"/>
  <c r="H350" i="2" a="1"/>
  <c r="H350" i="2" s="1"/>
  <c r="J342" i="2"/>
  <c r="H342" i="2" a="1"/>
  <c r="H342" i="2" s="1"/>
  <c r="J334" i="2"/>
  <c r="H334" i="2" a="1"/>
  <c r="H334" i="2" s="1"/>
  <c r="J318" i="2"/>
  <c r="H318" i="2" a="1"/>
  <c r="H318" i="2" s="1"/>
  <c r="J310" i="2"/>
  <c r="H310" i="2" a="1"/>
  <c r="H310" i="2" s="1"/>
  <c r="J302" i="2"/>
  <c r="H302" i="2" a="1"/>
  <c r="H302" i="2" s="1"/>
  <c r="J294" i="2"/>
  <c r="H294" i="2" a="1"/>
  <c r="H294" i="2" s="1"/>
  <c r="J286" i="2"/>
  <c r="H286" i="2" a="1"/>
  <c r="H286" i="2" s="1"/>
  <c r="J278" i="2"/>
  <c r="H278" i="2" a="1"/>
  <c r="H278" i="2" s="1"/>
  <c r="J270" i="2"/>
  <c r="H270" i="2" a="1"/>
  <c r="H270" i="2" s="1"/>
  <c r="J262" i="2"/>
  <c r="H262" i="2" a="1"/>
  <c r="H262" i="2" s="1"/>
  <c r="J246" i="2"/>
  <c r="H246" i="2" a="1"/>
  <c r="H246" i="2" s="1"/>
  <c r="J222" i="2"/>
  <c r="H222" i="2" a="1"/>
  <c r="H222" i="2" s="1"/>
  <c r="J214" i="2"/>
  <c r="H214" i="2" a="1"/>
  <c r="H214" i="2" s="1"/>
  <c r="J198" i="2"/>
  <c r="H198" i="2" a="1"/>
  <c r="H198" i="2" s="1"/>
  <c r="J182" i="2"/>
  <c r="H182" i="2" a="1"/>
  <c r="H182" i="2" s="1"/>
  <c r="H174" i="2" a="1"/>
  <c r="H174" i="2" s="1"/>
  <c r="J174" i="2"/>
  <c r="J166" i="2"/>
  <c r="H166" i="2" a="1"/>
  <c r="H166" i="2" s="1"/>
  <c r="J142" i="2"/>
  <c r="H142" i="2" a="1"/>
  <c r="H142" i="2" s="1"/>
  <c r="J126" i="2"/>
  <c r="H126" i="2" a="1"/>
  <c r="H126" i="2" s="1"/>
  <c r="J118" i="2"/>
  <c r="H118" i="2" a="1"/>
  <c r="H118" i="2" s="1"/>
  <c r="H110" i="2" a="1"/>
  <c r="H110" i="2" s="1"/>
  <c r="J110" i="2"/>
  <c r="H6890" i="2" a="1"/>
  <c r="H6890" i="2" s="1"/>
  <c r="H6198" i="2" a="1"/>
  <c r="H6198" i="2" s="1"/>
  <c r="H6054" i="2" a="1"/>
  <c r="H6054" i="2" s="1"/>
  <c r="H5838" i="2" a="1"/>
  <c r="H5838" i="2" s="1"/>
  <c r="H5778" i="2" a="1"/>
  <c r="H5778" i="2" s="1"/>
  <c r="H5702" i="2" a="1"/>
  <c r="H5702" i="2" s="1"/>
  <c r="H5546" i="2" a="1"/>
  <c r="H5546" i="2" s="1"/>
  <c r="H5438" i="2" a="1"/>
  <c r="H5438" i="2" s="1"/>
  <c r="H5366" i="2" a="1"/>
  <c r="H5366" i="2" s="1"/>
  <c r="H5238" i="2" a="1"/>
  <c r="H5238" i="2" s="1"/>
  <c r="H5162" i="2" a="1"/>
  <c r="H5162" i="2" s="1"/>
  <c r="H4686" i="2" a="1"/>
  <c r="H4686" i="2" s="1"/>
  <c r="H4614" i="2" a="1"/>
  <c r="H4614" i="2" s="1"/>
  <c r="H4478" i="2" a="1"/>
  <c r="H4478" i="2" s="1"/>
  <c r="H4418" i="2" a="1"/>
  <c r="H4418" i="2" s="1"/>
  <c r="H4342" i="2" a="1"/>
  <c r="H4342" i="2" s="1"/>
  <c r="H4294" i="2" a="1"/>
  <c r="H4294" i="2" s="1"/>
  <c r="H4178" i="2" a="1"/>
  <c r="H4178" i="2" s="1"/>
  <c r="H4098" i="2" a="1"/>
  <c r="H4098" i="2" s="1"/>
  <c r="H4030" i="2" a="1"/>
  <c r="H4030" i="2" s="1"/>
  <c r="H3974" i="2" a="1"/>
  <c r="H3974" i="2" s="1"/>
  <c r="H3894" i="2" a="1"/>
  <c r="H3894" i="2" s="1"/>
  <c r="H3838" i="2" a="1"/>
  <c r="H3838" i="2" s="1"/>
  <c r="H3750" i="2" a="1"/>
  <c r="H3750" i="2" s="1"/>
  <c r="H3682" i="2" a="1"/>
  <c r="H3682" i="2" s="1"/>
  <c r="H3630" i="2" a="1"/>
  <c r="H3630" i="2" s="1"/>
  <c r="H3546" i="2" a="1"/>
  <c r="H3546" i="2" s="1"/>
  <c r="H3478" i="2" a="1"/>
  <c r="H3478" i="2" s="1"/>
  <c r="H3398" i="2" a="1"/>
  <c r="H3398" i="2" s="1"/>
  <c r="H3334" i="2" a="1"/>
  <c r="H3334" i="2" s="1"/>
  <c r="H3146" i="2" a="1"/>
  <c r="H3146" i="2" s="1"/>
  <c r="H2850" i="2" a="1"/>
  <c r="H2850" i="2" s="1"/>
  <c r="H2806" i="2" a="1"/>
  <c r="H2806" i="2" s="1"/>
  <c r="H2726" i="2" a="1"/>
  <c r="H2726" i="2" s="1"/>
  <c r="H2650" i="2" a="1"/>
  <c r="H2650" i="2" s="1"/>
  <c r="H2487" i="2" a="1"/>
  <c r="H2487" i="2" s="1"/>
  <c r="H2423" i="2" a="1"/>
  <c r="H2423" i="2" s="1"/>
  <c r="H2215" i="2" a="1"/>
  <c r="H2215" i="2" s="1"/>
  <c r="H2146" i="2" a="1"/>
  <c r="H2146" i="2" s="1"/>
  <c r="H2062" i="2" a="1"/>
  <c r="H2062" i="2" s="1"/>
  <c r="H1990" i="2" a="1"/>
  <c r="H1990" i="2" s="1"/>
  <c r="H1911" i="2" a="1"/>
  <c r="H1911" i="2" s="1"/>
  <c r="H1702" i="2" a="1"/>
  <c r="H1702" i="2" s="1"/>
  <c r="H1366" i="2" a="1"/>
  <c r="H1366" i="2" s="1"/>
  <c r="H742" i="2" a="1"/>
  <c r="H742" i="2" s="1"/>
  <c r="H438" i="2" a="1"/>
  <c r="H438" i="2" s="1"/>
  <c r="H190" i="2" a="1"/>
  <c r="H190" i="2" s="1"/>
  <c r="J6326" i="2"/>
  <c r="J2071" i="2"/>
  <c r="J2495" i="2"/>
  <c r="H2495" i="2" a="1"/>
  <c r="H2495" i="2" s="1"/>
  <c r="J2479" i="2"/>
  <c r="H2479" i="2" a="1"/>
  <c r="H2479" i="2" s="1"/>
  <c r="H2471" i="2" a="1"/>
  <c r="H2471" i="2" s="1"/>
  <c r="J2471" i="2"/>
  <c r="J2463" i="2"/>
  <c r="H2463" i="2" a="1"/>
  <c r="H2463" i="2" s="1"/>
  <c r="J2455" i="2"/>
  <c r="H2455" i="2" a="1"/>
  <c r="H2455" i="2" s="1"/>
  <c r="J2447" i="2"/>
  <c r="H2447" i="2" a="1"/>
  <c r="H2447" i="2" s="1"/>
  <c r="J2415" i="2"/>
  <c r="H2415" i="2" a="1"/>
  <c r="H2415" i="2" s="1"/>
  <c r="J2407" i="2"/>
  <c r="H2407" i="2" a="1"/>
  <c r="H2407" i="2" s="1"/>
  <c r="H2399" i="2" a="1"/>
  <c r="H2399" i="2" s="1"/>
  <c r="J2399" i="2"/>
  <c r="H2391" i="2" a="1"/>
  <c r="H2391" i="2" s="1"/>
  <c r="J2391" i="2"/>
  <c r="J2383" i="2"/>
  <c r="H2383" i="2" a="1"/>
  <c r="H2383" i="2" s="1"/>
  <c r="H2375" i="2" a="1"/>
  <c r="H2375" i="2" s="1"/>
  <c r="J2375" i="2"/>
  <c r="H2335" i="2" a="1"/>
  <c r="H2335" i="2" s="1"/>
  <c r="J2335" i="2"/>
  <c r="H2303" i="2" a="1"/>
  <c r="H2303" i="2" s="1"/>
  <c r="J2303" i="2"/>
  <c r="J2287" i="2"/>
  <c r="H2287" i="2" a="1"/>
  <c r="H2287" i="2" s="1"/>
  <c r="J2279" i="2"/>
  <c r="H2279" i="2" a="1"/>
  <c r="H2279" i="2" s="1"/>
  <c r="H2271" i="2" a="1"/>
  <c r="H2271" i="2" s="1"/>
  <c r="J2271" i="2"/>
  <c r="J2247" i="2"/>
  <c r="H2247" i="2" a="1"/>
  <c r="H2247" i="2" s="1"/>
  <c r="H2239" i="2" a="1"/>
  <c r="H2239" i="2" s="1"/>
  <c r="J2239" i="2"/>
  <c r="J2231" i="2"/>
  <c r="H2231" i="2" a="1"/>
  <c r="H2231" i="2" s="1"/>
  <c r="J2223" i="2"/>
  <c r="H2223" i="2" a="1"/>
  <c r="H2223" i="2" s="1"/>
  <c r="J2183" i="2"/>
  <c r="H2183" i="2" a="1"/>
  <c r="H2183" i="2" s="1"/>
  <c r="J2175" i="2"/>
  <c r="H2175" i="2" a="1"/>
  <c r="H2175" i="2" s="1"/>
  <c r="J2151" i="2"/>
  <c r="H2151" i="2" a="1"/>
  <c r="H2151" i="2" s="1"/>
  <c r="J2143" i="2"/>
  <c r="H2143" i="2" a="1"/>
  <c r="H2143" i="2" s="1"/>
  <c r="J2127" i="2"/>
  <c r="H2127" i="2" a="1"/>
  <c r="H2127" i="2" s="1"/>
  <c r="H2119" i="2" a="1"/>
  <c r="H2119" i="2" s="1"/>
  <c r="J2119" i="2"/>
  <c r="J2111" i="2"/>
  <c r="H2111" i="2" a="1"/>
  <c r="H2111" i="2" s="1"/>
  <c r="J2103" i="2"/>
  <c r="H2103" i="2" a="1"/>
  <c r="H2103" i="2" s="1"/>
  <c r="H2079" i="2" a="1"/>
  <c r="H2079" i="2" s="1"/>
  <c r="J2079" i="2"/>
  <c r="H2063" i="2" a="1"/>
  <c r="H2063" i="2" s="1"/>
  <c r="J2063" i="2"/>
  <c r="J2047" i="2"/>
  <c r="H2047" i="2" a="1"/>
  <c r="H2047" i="2" s="1"/>
  <c r="J2031" i="2"/>
  <c r="H2031" i="2" a="1"/>
  <c r="H2031" i="2" s="1"/>
  <c r="J2023" i="2"/>
  <c r="H2023" i="2" a="1"/>
  <c r="H2023" i="2" s="1"/>
  <c r="J2015" i="2"/>
  <c r="H2015" i="2" a="1"/>
  <c r="H2015" i="2" s="1"/>
  <c r="H2007" i="2" a="1"/>
  <c r="H2007" i="2" s="1"/>
  <c r="J2007" i="2"/>
  <c r="J1991" i="2"/>
  <c r="H1991" i="2" a="1"/>
  <c r="H1991" i="2" s="1"/>
  <c r="J1975" i="2"/>
  <c r="H1975" i="2" a="1"/>
  <c r="H1975" i="2" s="1"/>
  <c r="J1967" i="2"/>
  <c r="H1967" i="2" a="1"/>
  <c r="H1967" i="2" s="1"/>
  <c r="J1959" i="2"/>
  <c r="H1959" i="2" a="1"/>
  <c r="H1959" i="2" s="1"/>
  <c r="H1935" i="2" a="1"/>
  <c r="H1935" i="2" s="1"/>
  <c r="J1935" i="2"/>
  <c r="J1927" i="2"/>
  <c r="H1927" i="2" a="1"/>
  <c r="H1927" i="2" s="1"/>
  <c r="J1903" i="2"/>
  <c r="H1903" i="2" a="1"/>
  <c r="H1903" i="2" s="1"/>
  <c r="J1895" i="2"/>
  <c r="H1895" i="2" a="1"/>
  <c r="H1895" i="2" s="1"/>
  <c r="H1879" i="2" a="1"/>
  <c r="H1879" i="2" s="1"/>
  <c r="J1879" i="2"/>
  <c r="H1863" i="2" a="1"/>
  <c r="H1863" i="2" s="1"/>
  <c r="J1863" i="2"/>
  <c r="H1855" i="2" a="1"/>
  <c r="H1855" i="2" s="1"/>
  <c r="J1855" i="2"/>
  <c r="J1831" i="2"/>
  <c r="H1831" i="2" a="1"/>
  <c r="H1831" i="2" s="1"/>
  <c r="J1823" i="2"/>
  <c r="H1823" i="2" a="1"/>
  <c r="H1823" i="2" s="1"/>
  <c r="H1807" i="2" a="1"/>
  <c r="H1807" i="2" s="1"/>
  <c r="J1807" i="2"/>
  <c r="J1799" i="2"/>
  <c r="H1799" i="2" a="1"/>
  <c r="H1799" i="2" s="1"/>
  <c r="J1767" i="2"/>
  <c r="H1767" i="2" a="1"/>
  <c r="H1767" i="2" s="1"/>
  <c r="J1735" i="2"/>
  <c r="H1735" i="2" a="1"/>
  <c r="H1735" i="2" s="1"/>
  <c r="J1727" i="2"/>
  <c r="H1727" i="2" a="1"/>
  <c r="H1727" i="2" s="1"/>
  <c r="J1719" i="2"/>
  <c r="H1719" i="2" a="1"/>
  <c r="H1719" i="2" s="1"/>
  <c r="J1711" i="2"/>
  <c r="H1711" i="2" a="1"/>
  <c r="H1711" i="2" s="1"/>
  <c r="J1695" i="2"/>
  <c r="H1695" i="2" a="1"/>
  <c r="H1695" i="2" s="1"/>
  <c r="J1687" i="2"/>
  <c r="H1687" i="2" a="1"/>
  <c r="H1687" i="2" s="1"/>
  <c r="J1663" i="2"/>
  <c r="H1663" i="2" a="1"/>
  <c r="H1663" i="2" s="1"/>
  <c r="J1647" i="2"/>
  <c r="H1647" i="2" a="1"/>
  <c r="H1647" i="2" s="1"/>
  <c r="J1631" i="2"/>
  <c r="H1631" i="2" a="1"/>
  <c r="H1631" i="2" s="1"/>
  <c r="J1623" i="2"/>
  <c r="H1623" i="2" a="1"/>
  <c r="H1623" i="2" s="1"/>
  <c r="H1615" i="2" a="1"/>
  <c r="H1615" i="2" s="1"/>
  <c r="J1615" i="2"/>
  <c r="H1607" i="2" a="1"/>
  <c r="H1607" i="2" s="1"/>
  <c r="J1607" i="2"/>
  <c r="J1583" i="2"/>
  <c r="H1583" i="2" a="1"/>
  <c r="H1583" i="2" s="1"/>
  <c r="J1575" i="2"/>
  <c r="H1575" i="2" a="1"/>
  <c r="H1575" i="2" s="1"/>
  <c r="J1567" i="2"/>
  <c r="H1567" i="2" a="1"/>
  <c r="H1567" i="2" s="1"/>
  <c r="H1559" i="2" a="1"/>
  <c r="H1559" i="2" s="1"/>
  <c r="J1559" i="2"/>
  <c r="J1543" i="2"/>
  <c r="H1543" i="2" a="1"/>
  <c r="H1543" i="2" s="1"/>
  <c r="J1511" i="2"/>
  <c r="H1511" i="2" a="1"/>
  <c r="H1511" i="2" s="1"/>
  <c r="J1503" i="2"/>
  <c r="H1503" i="2" a="1"/>
  <c r="H1503" i="2" s="1"/>
  <c r="J1487" i="2"/>
  <c r="H1487" i="2" a="1"/>
  <c r="H1487" i="2" s="1"/>
  <c r="H1479" i="2" a="1"/>
  <c r="H1479" i="2" s="1"/>
  <c r="J1479" i="2"/>
  <c r="J1471" i="2"/>
  <c r="H1471" i="2" a="1"/>
  <c r="H1471" i="2" s="1"/>
  <c r="H1463" i="2" a="1"/>
  <c r="H1463" i="2" s="1"/>
  <c r="J1463" i="2"/>
  <c r="J1423" i="2"/>
  <c r="H1423" i="2" a="1"/>
  <c r="H1423" i="2" s="1"/>
  <c r="J1383" i="2"/>
  <c r="H1383" i="2" a="1"/>
  <c r="H1383" i="2" s="1"/>
  <c r="J1375" i="2"/>
  <c r="H1375" i="2" a="1"/>
  <c r="H1375" i="2" s="1"/>
  <c r="J1367" i="2"/>
  <c r="H1367" i="2" a="1"/>
  <c r="H1367" i="2" s="1"/>
  <c r="J1359" i="2"/>
  <c r="H1359" i="2" a="1"/>
  <c r="H1359" i="2" s="1"/>
  <c r="J1343" i="2"/>
  <c r="H1343" i="2" a="1"/>
  <c r="H1343" i="2" s="1"/>
  <c r="J1335" i="2"/>
  <c r="H1335" i="2" a="1"/>
  <c r="H1335" i="2" s="1"/>
  <c r="J1319" i="2"/>
  <c r="H1319" i="2" a="1"/>
  <c r="H1319" i="2" s="1"/>
  <c r="H6126" i="2" a="1"/>
  <c r="H6126" i="2" s="1"/>
  <c r="H5966" i="2" a="1"/>
  <c r="H5966" i="2" s="1"/>
  <c r="H5774" i="2" a="1"/>
  <c r="H5774" i="2" s="1"/>
  <c r="H5694" i="2" a="1"/>
  <c r="H5694" i="2" s="1"/>
  <c r="H5430" i="2" a="1"/>
  <c r="H5430" i="2" s="1"/>
  <c r="H5286" i="2" a="1"/>
  <c r="H5286" i="2" s="1"/>
  <c r="H5221" i="2" a="1"/>
  <c r="H5221" i="2" s="1"/>
  <c r="H5061" i="2" a="1"/>
  <c r="H5061" i="2" s="1"/>
  <c r="H4934" i="2" a="1"/>
  <c r="H4934" i="2" s="1"/>
  <c r="H3749" i="2" a="1"/>
  <c r="H3749" i="2" s="1"/>
  <c r="H2135" i="2" a="1"/>
  <c r="H2135" i="2" s="1"/>
  <c r="H2055" i="2" a="1"/>
  <c r="H2055" i="2" s="1"/>
  <c r="H1983" i="2" a="1"/>
  <c r="H1983" i="2" s="1"/>
  <c r="H1839" i="2" a="1"/>
  <c r="H1839" i="2" s="1"/>
  <c r="H1551" i="2" a="1"/>
  <c r="H1551" i="2" s="1"/>
  <c r="H1415" i="2" a="1"/>
  <c r="H1415" i="2" s="1"/>
  <c r="H102" i="2" a="1"/>
  <c r="H102" i="2" s="1"/>
  <c r="J102" i="2"/>
  <c r="J62" i="2"/>
  <c r="H62" i="2" a="1"/>
  <c r="H62" i="2" s="1"/>
  <c r="J54" i="2"/>
  <c r="H54" i="2" a="1"/>
  <c r="H54" i="2" s="1"/>
  <c r="J46" i="2"/>
  <c r="H46" i="2" a="1"/>
  <c r="H46" i="2" s="1"/>
  <c r="J30" i="2"/>
  <c r="H30" i="2" a="1"/>
  <c r="H30" i="2" s="1"/>
  <c r="J14" i="2"/>
  <c r="H14" i="2" a="1"/>
  <c r="H14" i="2" s="1"/>
  <c r="H903" i="2" a="1"/>
  <c r="H903" i="2" s="1"/>
  <c r="H735" i="2" a="1"/>
  <c r="H735" i="2" s="1"/>
  <c r="H55" i="2" a="1"/>
  <c r="H55" i="2" s="1"/>
  <c r="J1295" i="2"/>
  <c r="H1295" i="2" a="1"/>
  <c r="H1295" i="2" s="1"/>
  <c r="J1279" i="2"/>
  <c r="H1279" i="2" a="1"/>
  <c r="H1279" i="2" s="1"/>
  <c r="J1271" i="2"/>
  <c r="H1271" i="2" a="1"/>
  <c r="H1271" i="2" s="1"/>
  <c r="J1159" i="2"/>
  <c r="H1159" i="2" a="1"/>
  <c r="H1159" i="2" s="1"/>
  <c r="J1151" i="2"/>
  <c r="H1151" i="2" a="1"/>
  <c r="H1151" i="2" s="1"/>
  <c r="J1127" i="2"/>
  <c r="H1127" i="2" a="1"/>
  <c r="H1127" i="2" s="1"/>
  <c r="J1119" i="2"/>
  <c r="H1119" i="2" a="1"/>
  <c r="H1119" i="2" s="1"/>
  <c r="J1103" i="2"/>
  <c r="H1103" i="2" a="1"/>
  <c r="H1103" i="2" s="1"/>
  <c r="J1095" i="2"/>
  <c r="H1095" i="2" a="1"/>
  <c r="H1095" i="2" s="1"/>
  <c r="J1071" i="2"/>
  <c r="H1071" i="2" a="1"/>
  <c r="H1071" i="2" s="1"/>
  <c r="J1063" i="2"/>
  <c r="H1063" i="2" a="1"/>
  <c r="H1063" i="2" s="1"/>
  <c r="J1047" i="2"/>
  <c r="H1047" i="2" a="1"/>
  <c r="H1047" i="2" s="1"/>
  <c r="J1031" i="2"/>
  <c r="H1031" i="2" a="1"/>
  <c r="H1031" i="2" s="1"/>
  <c r="J1015" i="2"/>
  <c r="H1015" i="2" a="1"/>
  <c r="H1015" i="2" s="1"/>
  <c r="J975" i="2"/>
  <c r="H975" i="2" a="1"/>
  <c r="H975" i="2" s="1"/>
  <c r="J967" i="2"/>
  <c r="H967" i="2" a="1"/>
  <c r="H967" i="2" s="1"/>
  <c r="J959" i="2"/>
  <c r="H959" i="2" a="1"/>
  <c r="H959" i="2" s="1"/>
  <c r="J951" i="2"/>
  <c r="H951" i="2" a="1"/>
  <c r="H951" i="2" s="1"/>
  <c r="J943" i="2"/>
  <c r="H943" i="2" a="1"/>
  <c r="H943" i="2" s="1"/>
  <c r="J919" i="2"/>
  <c r="H919" i="2" a="1"/>
  <c r="H919" i="2" s="1"/>
  <c r="J911" i="2"/>
  <c r="H911" i="2" a="1"/>
  <c r="H911" i="2" s="1"/>
  <c r="J871" i="2"/>
  <c r="H871" i="2" a="1"/>
  <c r="H871" i="2" s="1"/>
  <c r="J847" i="2"/>
  <c r="H847" i="2" a="1"/>
  <c r="H847" i="2" s="1"/>
  <c r="J839" i="2"/>
  <c r="H839" i="2" a="1"/>
  <c r="H839" i="2" s="1"/>
  <c r="J815" i="2"/>
  <c r="H815" i="2" a="1"/>
  <c r="H815" i="2" s="1"/>
  <c r="J807" i="2"/>
  <c r="H807" i="2" a="1"/>
  <c r="H807" i="2" s="1"/>
  <c r="J767" i="2"/>
  <c r="H767" i="2" a="1"/>
  <c r="H767" i="2" s="1"/>
  <c r="J743" i="2"/>
  <c r="H743" i="2" a="1"/>
  <c r="H743" i="2" s="1"/>
  <c r="J727" i="2"/>
  <c r="H727" i="2" a="1"/>
  <c r="H727" i="2" s="1"/>
  <c r="J719" i="2"/>
  <c r="H719" i="2" a="1"/>
  <c r="H719" i="2" s="1"/>
  <c r="J695" i="2"/>
  <c r="H695" i="2" a="1"/>
  <c r="H695" i="2" s="1"/>
  <c r="J671" i="2"/>
  <c r="H671" i="2" a="1"/>
  <c r="H671" i="2" s="1"/>
  <c r="J663" i="2"/>
  <c r="H663" i="2" a="1"/>
  <c r="H663" i="2" s="1"/>
  <c r="H655" i="2" a="1"/>
  <c r="H655" i="2" s="1"/>
  <c r="J655" i="2"/>
  <c r="J639" i="2"/>
  <c r="H639" i="2" a="1"/>
  <c r="H639" i="2" s="1"/>
  <c r="H631" i="2" a="1"/>
  <c r="H631" i="2" s="1"/>
  <c r="J631" i="2"/>
  <c r="J599" i="2"/>
  <c r="H599" i="2" a="1"/>
  <c r="H599" i="2" s="1"/>
  <c r="J583" i="2"/>
  <c r="H583" i="2" a="1"/>
  <c r="H583" i="2" s="1"/>
  <c r="J567" i="2"/>
  <c r="H567" i="2" a="1"/>
  <c r="H567" i="2" s="1"/>
  <c r="J551" i="2"/>
  <c r="H551" i="2" a="1"/>
  <c r="H551" i="2" s="1"/>
  <c r="J543" i="2"/>
  <c r="H543" i="2" a="1"/>
  <c r="H543" i="2" s="1"/>
  <c r="J535" i="2"/>
  <c r="H535" i="2" a="1"/>
  <c r="H535" i="2" s="1"/>
  <c r="H527" i="2" a="1"/>
  <c r="H527" i="2" s="1"/>
  <c r="J527" i="2"/>
  <c r="H511" i="2" a="1"/>
  <c r="H511" i="2" s="1"/>
  <c r="J511" i="2"/>
  <c r="H495" i="2" a="1"/>
  <c r="H495" i="2" s="1"/>
  <c r="J495" i="2"/>
  <c r="H471" i="2" a="1"/>
  <c r="H471" i="2" s="1"/>
  <c r="J471" i="2"/>
  <c r="J463" i="2"/>
  <c r="H463" i="2" a="1"/>
  <c r="H463" i="2" s="1"/>
  <c r="J455" i="2"/>
  <c r="H455" i="2" a="1"/>
  <c r="H455" i="2" s="1"/>
  <c r="J439" i="2"/>
  <c r="H439" i="2" a="1"/>
  <c r="H439" i="2" s="1"/>
  <c r="J431" i="2"/>
  <c r="H431" i="2" a="1"/>
  <c r="H431" i="2" s="1"/>
  <c r="J407" i="2"/>
  <c r="H407" i="2" a="1"/>
  <c r="H407" i="2" s="1"/>
  <c r="J399" i="2"/>
  <c r="H399" i="2" a="1"/>
  <c r="H399" i="2" s="1"/>
  <c r="H391" i="2" a="1"/>
  <c r="H391" i="2" s="1"/>
  <c r="J391" i="2"/>
  <c r="J375" i="2"/>
  <c r="H375" i="2" a="1"/>
  <c r="H375" i="2" s="1"/>
  <c r="J367" i="2"/>
  <c r="H367" i="2" a="1"/>
  <c r="H367" i="2" s="1"/>
  <c r="J343" i="2"/>
  <c r="H343" i="2" a="1"/>
  <c r="H343" i="2" s="1"/>
  <c r="J311" i="2"/>
  <c r="H311" i="2" a="1"/>
  <c r="H311" i="2" s="1"/>
  <c r="H303" i="2" a="1"/>
  <c r="H303" i="2" s="1"/>
  <c r="J303" i="2"/>
  <c r="J287" i="2"/>
  <c r="H287" i="2" a="1"/>
  <c r="H287" i="2" s="1"/>
  <c r="J279" i="2"/>
  <c r="H279" i="2" a="1"/>
  <c r="H279" i="2" s="1"/>
  <c r="J271" i="2"/>
  <c r="H271" i="2" a="1"/>
  <c r="H271" i="2" s="1"/>
  <c r="J231" i="2"/>
  <c r="H231" i="2" a="1"/>
  <c r="H231" i="2" s="1"/>
  <c r="J215" i="2"/>
  <c r="H215" i="2" a="1"/>
  <c r="H215" i="2" s="1"/>
  <c r="H199" i="2" a="1"/>
  <c r="H199" i="2" s="1"/>
  <c r="J199" i="2"/>
  <c r="J191" i="2"/>
  <c r="H191" i="2" a="1"/>
  <c r="H191" i="2" s="1"/>
  <c r="J175" i="2"/>
  <c r="H175" i="2" a="1"/>
  <c r="H175" i="2" s="1"/>
  <c r="J167" i="2"/>
  <c r="H167" i="2" a="1"/>
  <c r="H167" i="2" s="1"/>
  <c r="J151" i="2"/>
  <c r="H151" i="2" a="1"/>
  <c r="H151" i="2" s="1"/>
  <c r="J135" i="2"/>
  <c r="H135" i="2" a="1"/>
  <c r="H135" i="2" s="1"/>
  <c r="J119" i="2"/>
  <c r="H119" i="2" a="1"/>
  <c r="H119" i="2" s="1"/>
  <c r="J111" i="2"/>
  <c r="H111" i="2" a="1"/>
  <c r="H111" i="2" s="1"/>
  <c r="J79" i="2"/>
  <c r="H79" i="2" a="1"/>
  <c r="H79" i="2" s="1"/>
  <c r="J71" i="2"/>
  <c r="H71" i="2" a="1"/>
  <c r="H71" i="2" s="1"/>
  <c r="J47" i="2"/>
  <c r="H47" i="2" a="1"/>
  <c r="H47" i="2" s="1"/>
  <c r="H23" i="2" a="1"/>
  <c r="H23" i="2" s="1"/>
  <c r="J23" i="2"/>
  <c r="H1263" i="2" a="1"/>
  <c r="H1263" i="2" s="1"/>
  <c r="H895" i="2" a="1"/>
  <c r="H895" i="2" s="1"/>
  <c r="H799" i="2" a="1"/>
  <c r="H799" i="2" s="1"/>
  <c r="H384" i="2" a="1"/>
  <c r="H384" i="2" s="1"/>
  <c r="H327" i="2" a="1"/>
  <c r="H327" i="2" s="1"/>
  <c r="H103" i="2" a="1"/>
  <c r="H103" i="2" s="1"/>
  <c r="H39" i="2" a="1"/>
  <c r="H39" i="2" s="1"/>
  <c r="J335" i="2"/>
  <c r="H424" i="2" a="1"/>
  <c r="H424" i="2" s="1"/>
  <c r="J424" i="2"/>
  <c r="J376" i="2"/>
  <c r="H376" i="2" a="1"/>
  <c r="H376" i="2" s="1"/>
  <c r="J328" i="2"/>
  <c r="H328" i="2" a="1"/>
  <c r="H328" i="2" s="1"/>
  <c r="J320" i="2"/>
  <c r="H320" i="2" a="1"/>
  <c r="H320" i="2" s="1"/>
  <c r="J160" i="2"/>
  <c r="H160" i="2" a="1"/>
  <c r="H160" i="2" s="1"/>
  <c r="J152" i="2"/>
  <c r="H152" i="2" a="1"/>
  <c r="H152" i="2" s="1"/>
  <c r="J136" i="2"/>
  <c r="H136" i="2" a="1"/>
  <c r="H136" i="2" s="1"/>
  <c r="J128" i="2"/>
  <c r="H128" i="2" a="1"/>
  <c r="H128" i="2" s="1"/>
  <c r="J112" i="2"/>
  <c r="H112" i="2" a="1"/>
  <c r="H112" i="2" s="1"/>
  <c r="J88" i="2"/>
  <c r="H88" i="2" a="1"/>
  <c r="H88" i="2" s="1"/>
  <c r="J8" i="2"/>
  <c r="H8" i="2" a="1"/>
  <c r="H8" i="2" s="1"/>
  <c r="H1255" i="2" a="1"/>
  <c r="H1255" i="2" s="1"/>
  <c r="H1023" i="2" a="1"/>
  <c r="H1023" i="2" s="1"/>
  <c r="H983" i="2" a="1"/>
  <c r="H983" i="2" s="1"/>
  <c r="H791" i="2" a="1"/>
  <c r="H791" i="2" s="1"/>
  <c r="H591" i="2" a="1"/>
  <c r="H591" i="2" s="1"/>
  <c r="H263" i="2" a="1"/>
  <c r="H263" i="2" s="1"/>
  <c r="H94" i="2" a="1"/>
  <c r="H94" i="2" s="1"/>
  <c r="H38" i="2" a="1"/>
  <c r="H38" i="2" s="1"/>
  <c r="H1618" i="2" a="1"/>
  <c r="H1618" i="2" s="1"/>
  <c r="J1618" i="2"/>
  <c r="J1610" i="2"/>
  <c r="H1610" i="2" a="1"/>
  <c r="H1610" i="2" s="1"/>
  <c r="J1602" i="2"/>
  <c r="H1602" i="2" a="1"/>
  <c r="H1602" i="2" s="1"/>
  <c r="H1570" i="2" a="1"/>
  <c r="H1570" i="2" s="1"/>
  <c r="J1570" i="2"/>
  <c r="J1538" i="2"/>
  <c r="H1538" i="2" a="1"/>
  <c r="H1538" i="2" s="1"/>
  <c r="H1498" i="2" a="1"/>
  <c r="H1498" i="2" s="1"/>
  <c r="J1498" i="2"/>
  <c r="J1482" i="2"/>
  <c r="H1482" i="2" a="1"/>
  <c r="H1482" i="2" s="1"/>
  <c r="H1458" i="2" a="1"/>
  <c r="H1458" i="2" s="1"/>
  <c r="J1458" i="2"/>
  <c r="J1402" i="2"/>
  <c r="H1402" i="2" a="1"/>
  <c r="H1402" i="2" s="1"/>
  <c r="J1378" i="2"/>
  <c r="H1378" i="2" a="1"/>
  <c r="H1378" i="2" s="1"/>
  <c r="H1370" i="2" a="1"/>
  <c r="H1370" i="2" s="1"/>
  <c r="J1370" i="2"/>
  <c r="J1362" i="2"/>
  <c r="H1362" i="2" a="1"/>
  <c r="H1362" i="2" s="1"/>
  <c r="J1322" i="2"/>
  <c r="H1322" i="2" a="1"/>
  <c r="H1322" i="2" s="1"/>
  <c r="J1306" i="2"/>
  <c r="H1306" i="2" a="1"/>
  <c r="H1306" i="2" s="1"/>
  <c r="J1298" i="2"/>
  <c r="H1298" i="2" a="1"/>
  <c r="H1298" i="2" s="1"/>
  <c r="J1290" i="2"/>
  <c r="H1290" i="2" a="1"/>
  <c r="H1290" i="2" s="1"/>
  <c r="H1282" i="2" a="1"/>
  <c r="H1282" i="2" s="1"/>
  <c r="J1282" i="2"/>
  <c r="J1242" i="2"/>
  <c r="H1242" i="2" a="1"/>
  <c r="H1242" i="2" s="1"/>
  <c r="H1202" i="2" a="1"/>
  <c r="H1202" i="2" s="1"/>
  <c r="J1202" i="2"/>
  <c r="H1178" i="2" a="1"/>
  <c r="H1178" i="2" s="1"/>
  <c r="J1178" i="2"/>
  <c r="J1162" i="2"/>
  <c r="H1162" i="2" a="1"/>
  <c r="H1162" i="2" s="1"/>
  <c r="H1138" i="2" a="1"/>
  <c r="H1138" i="2" s="1"/>
  <c r="J1138" i="2"/>
  <c r="H1122" i="2" a="1"/>
  <c r="H1122" i="2" s="1"/>
  <c r="J1122" i="2"/>
  <c r="J1058" i="2"/>
  <c r="H1058" i="2" a="1"/>
  <c r="H1058" i="2" s="1"/>
  <c r="H1042" i="2" a="1"/>
  <c r="H1042" i="2" s="1"/>
  <c r="J1042" i="2"/>
  <c r="J1034" i="2"/>
  <c r="H1034" i="2" a="1"/>
  <c r="H1034" i="2" s="1"/>
  <c r="J1018" i="2"/>
  <c r="H1018" i="2" a="1"/>
  <c r="H1018" i="2" s="1"/>
  <c r="J994" i="2"/>
  <c r="H994" i="2" a="1"/>
  <c r="H994" i="2" s="1"/>
  <c r="J978" i="2"/>
  <c r="H978" i="2" a="1"/>
  <c r="H978" i="2" s="1"/>
  <c r="J970" i="2"/>
  <c r="H970" i="2" a="1"/>
  <c r="H970" i="2" s="1"/>
  <c r="J930" i="2"/>
  <c r="H930" i="2" a="1"/>
  <c r="H930" i="2" s="1"/>
  <c r="J922" i="2"/>
  <c r="H922" i="2" a="1"/>
  <c r="H922" i="2" s="1"/>
  <c r="J906" i="2"/>
  <c r="H906" i="2" a="1"/>
  <c r="H906" i="2" s="1"/>
  <c r="J882" i="2"/>
  <c r="H882" i="2" a="1"/>
  <c r="H882" i="2" s="1"/>
  <c r="J858" i="2"/>
  <c r="H858" i="2" a="1"/>
  <c r="H858" i="2" s="1"/>
  <c r="J834" i="2"/>
  <c r="H834" i="2" a="1"/>
  <c r="H834" i="2" s="1"/>
  <c r="H802" i="2" a="1"/>
  <c r="H802" i="2" s="1"/>
  <c r="J802" i="2"/>
  <c r="J706" i="2"/>
  <c r="H706" i="2" a="1"/>
  <c r="H706" i="2" s="1"/>
  <c r="J682" i="2"/>
  <c r="H682" i="2" a="1"/>
  <c r="H682" i="2" s="1"/>
  <c r="J658" i="2"/>
  <c r="H658" i="2" a="1"/>
  <c r="H658" i="2" s="1"/>
  <c r="J642" i="2"/>
  <c r="H642" i="2" a="1"/>
  <c r="H642" i="2" s="1"/>
  <c r="J594" i="2"/>
  <c r="H594" i="2" a="1"/>
  <c r="H594" i="2" s="1"/>
  <c r="J570" i="2"/>
  <c r="H570" i="2" a="1"/>
  <c r="H570" i="2" s="1"/>
  <c r="J522" i="2"/>
  <c r="H522" i="2" a="1"/>
  <c r="H522" i="2" s="1"/>
  <c r="J474" i="2"/>
  <c r="H474" i="2" a="1"/>
  <c r="H474" i="2" s="1"/>
  <c r="J426" i="2"/>
  <c r="H426" i="2" a="1"/>
  <c r="H426" i="2" s="1"/>
  <c r="J418" i="2"/>
  <c r="H418" i="2" a="1"/>
  <c r="H418" i="2" s="1"/>
  <c r="J410" i="2"/>
  <c r="H410" i="2" a="1"/>
  <c r="H410" i="2" s="1"/>
  <c r="J322" i="2"/>
  <c r="H322" i="2" a="1"/>
  <c r="H322" i="2" s="1"/>
  <c r="J242" i="2"/>
  <c r="H242" i="2" a="1"/>
  <c r="H242" i="2" s="1"/>
  <c r="H2252" i="2" a="1"/>
  <c r="H2252" i="2" s="1"/>
  <c r="H2092" i="2" a="1"/>
  <c r="H2092" i="2" s="1"/>
  <c r="H1266" i="2" a="1"/>
  <c r="H1266" i="2" s="1"/>
  <c r="H1164" i="2" a="1"/>
  <c r="H1164" i="2" s="1"/>
  <c r="H898" i="2" a="1"/>
  <c r="H898" i="2" s="1"/>
  <c r="H844" i="2" a="1"/>
  <c r="H844" i="2" s="1"/>
  <c r="H730" i="2" a="1"/>
  <c r="H730" i="2" s="1"/>
  <c r="H618" i="2" a="1"/>
  <c r="H618" i="2" s="1"/>
  <c r="H498" i="2" a="1"/>
  <c r="H498" i="2" s="1"/>
  <c r="H258" i="2" a="1"/>
  <c r="H258" i="2" s="1"/>
  <c r="J1522" i="2"/>
  <c r="J946" i="2"/>
  <c r="H2220" i="2" a="1"/>
  <c r="H2220" i="2" s="1"/>
  <c r="J2220" i="2"/>
  <c r="J2108" i="2"/>
  <c r="H2108" i="2" a="1"/>
  <c r="H2108" i="2" s="1"/>
  <c r="J2020" i="2"/>
  <c r="H2020" i="2" a="1"/>
  <c r="H2020" i="2" s="1"/>
  <c r="J1644" i="2"/>
  <c r="H1644" i="2" a="1"/>
  <c r="H1644" i="2" s="1"/>
  <c r="J1564" i="2"/>
  <c r="H1564" i="2" a="1"/>
  <c r="H1564" i="2" s="1"/>
  <c r="J820" i="2"/>
  <c r="H820" i="2" a="1"/>
  <c r="H820" i="2" s="1"/>
  <c r="H724" i="2" a="1"/>
  <c r="H724" i="2" s="1"/>
  <c r="J724" i="2"/>
  <c r="J700" i="2"/>
  <c r="H700" i="2" a="1"/>
  <c r="H700" i="2" s="1"/>
  <c r="J620" i="2"/>
  <c r="H620" i="2" a="1"/>
  <c r="H620" i="2" s="1"/>
  <c r="J580" i="2"/>
  <c r="H580" i="2" a="1"/>
  <c r="H580" i="2" s="1"/>
  <c r="H452" i="2" a="1"/>
  <c r="H452" i="2" s="1"/>
  <c r="J452" i="2"/>
  <c r="J396" i="2"/>
  <c r="H396" i="2" a="1"/>
  <c r="H396" i="2" s="1"/>
  <c r="J196" i="2"/>
  <c r="H196" i="2" a="1"/>
  <c r="H196" i="2" s="1"/>
  <c r="H1586" i="2" a="1"/>
  <c r="H1586" i="2" s="1"/>
  <c r="H1530" i="2" a="1"/>
  <c r="H1530" i="2" s="1"/>
  <c r="H1410" i="2" a="1"/>
  <c r="H1410" i="2" s="1"/>
  <c r="H1258" i="2" a="1"/>
  <c r="H1258" i="2" s="1"/>
  <c r="H1194" i="2" a="1"/>
  <c r="H1194" i="2" s="1"/>
  <c r="H1154" i="2" a="1"/>
  <c r="H1154" i="2" s="1"/>
  <c r="H1066" i="2" a="1"/>
  <c r="H1066" i="2" s="1"/>
  <c r="H788" i="2" a="1"/>
  <c r="H788" i="2" s="1"/>
  <c r="H722" i="2" a="1"/>
  <c r="H722" i="2" s="1"/>
  <c r="H692" i="2" a="1"/>
  <c r="H692" i="2" s="1"/>
  <c r="H610" i="2" a="1"/>
  <c r="H610" i="2" s="1"/>
  <c r="H578" i="2" a="1"/>
  <c r="H578" i="2" s="1"/>
  <c r="H538" i="2" a="1"/>
  <c r="H538" i="2" s="1"/>
  <c r="H394" i="2" a="1"/>
  <c r="H394" i="2" s="1"/>
  <c r="H306" i="2" a="1"/>
  <c r="H306" i="2" s="1"/>
  <c r="H250" i="2" a="1"/>
  <c r="H250" i="2" s="1"/>
  <c r="H226" i="2" a="1"/>
  <c r="H226" i="2" s="1"/>
  <c r="J1274" i="2"/>
  <c r="J1218" i="2"/>
  <c r="H5828" i="2" a="1"/>
  <c r="H5828" i="2" s="1"/>
  <c r="J7044" i="2"/>
  <c r="H7044" i="2" a="1"/>
  <c r="H7044" i="2" s="1"/>
  <c r="J7036" i="2"/>
  <c r="H7036" i="2" a="1"/>
  <c r="H7036" i="2" s="1"/>
  <c r="H7028" i="2" a="1"/>
  <c r="H7028" i="2" s="1"/>
  <c r="J7028" i="2"/>
  <c r="H7020" i="2" a="1"/>
  <c r="H7020" i="2" s="1"/>
  <c r="J7020" i="2"/>
  <c r="H7012" i="2" a="1"/>
  <c r="H7012" i="2" s="1"/>
  <c r="J7012" i="2"/>
  <c r="J7004" i="2"/>
  <c r="H7004" i="2" a="1"/>
  <c r="H7004" i="2" s="1"/>
  <c r="J6996" i="2"/>
  <c r="H6996" i="2" a="1"/>
  <c r="H6996" i="2" s="1"/>
  <c r="H6988" i="2" a="1"/>
  <c r="H6988" i="2" s="1"/>
  <c r="J6988" i="2"/>
  <c r="J6980" i="2"/>
  <c r="H6980" i="2" a="1"/>
  <c r="H6980" i="2" s="1"/>
  <c r="H6972" i="2" a="1"/>
  <c r="H6972" i="2" s="1"/>
  <c r="J6972" i="2"/>
  <c r="J6964" i="2"/>
  <c r="H6964" i="2" a="1"/>
  <c r="H6964" i="2" s="1"/>
  <c r="J6956" i="2"/>
  <c r="H6956" i="2" a="1"/>
  <c r="H6956" i="2" s="1"/>
  <c r="J6948" i="2"/>
  <c r="H6948" i="2" a="1"/>
  <c r="H6948" i="2" s="1"/>
  <c r="J6932" i="2"/>
  <c r="H6932" i="2" a="1"/>
  <c r="H6932" i="2" s="1"/>
  <c r="H6924" i="2" a="1"/>
  <c r="H6924" i="2" s="1"/>
  <c r="J6924" i="2"/>
  <c r="J6916" i="2"/>
  <c r="H6916" i="2" a="1"/>
  <c r="H6916" i="2" s="1"/>
  <c r="J6908" i="2"/>
  <c r="H6908" i="2" a="1"/>
  <c r="H6908" i="2" s="1"/>
  <c r="H6900" i="2" a="1"/>
  <c r="H6900" i="2" s="1"/>
  <c r="J6900" i="2"/>
  <c r="J6892" i="2"/>
  <c r="H6892" i="2" a="1"/>
  <c r="H6892" i="2" s="1"/>
  <c r="J6884" i="2"/>
  <c r="H6884" i="2" a="1"/>
  <c r="H6884" i="2" s="1"/>
  <c r="J6876" i="2"/>
  <c r="H6876" i="2" a="1"/>
  <c r="H6876" i="2" s="1"/>
  <c r="J6868" i="2"/>
  <c r="H6868" i="2" a="1"/>
  <c r="H6868" i="2" s="1"/>
  <c r="H6860" i="2" a="1"/>
  <c r="H6860" i="2" s="1"/>
  <c r="J6860" i="2"/>
  <c r="J6852" i="2"/>
  <c r="H6852" i="2" a="1"/>
  <c r="H6852" i="2" s="1"/>
  <c r="H6844" i="2" a="1"/>
  <c r="H6844" i="2" s="1"/>
  <c r="J6844" i="2"/>
  <c r="H6836" i="2" a="1"/>
  <c r="H6836" i="2" s="1"/>
  <c r="J6836" i="2"/>
  <c r="J6828" i="2"/>
  <c r="H6828" i="2" a="1"/>
  <c r="H6828" i="2" s="1"/>
  <c r="J6812" i="2"/>
  <c r="H6812" i="2" a="1"/>
  <c r="H6812" i="2" s="1"/>
  <c r="H6804" i="2" a="1"/>
  <c r="H6804" i="2" s="1"/>
  <c r="J6804" i="2"/>
  <c r="H6796" i="2" a="1"/>
  <c r="H6796" i="2" s="1"/>
  <c r="J6796" i="2"/>
  <c r="J6788" i="2"/>
  <c r="H6788" i="2" a="1"/>
  <c r="H6788" i="2" s="1"/>
  <c r="J6780" i="2"/>
  <c r="H6780" i="2" a="1"/>
  <c r="H6780" i="2" s="1"/>
  <c r="J6772" i="2"/>
  <c r="H6772" i="2" a="1"/>
  <c r="H6772" i="2" s="1"/>
  <c r="H6764" i="2" a="1"/>
  <c r="H6764" i="2" s="1"/>
  <c r="J6764" i="2"/>
  <c r="J6756" i="2"/>
  <c r="H6756" i="2" a="1"/>
  <c r="H6756" i="2" s="1"/>
  <c r="J6748" i="2"/>
  <c r="H6748" i="2" a="1"/>
  <c r="H6748" i="2" s="1"/>
  <c r="H6740" i="2" a="1"/>
  <c r="H6740" i="2" s="1"/>
  <c r="J6740" i="2"/>
  <c r="H6732" i="2" a="1"/>
  <c r="H6732" i="2" s="1"/>
  <c r="J6732" i="2"/>
  <c r="J6724" i="2"/>
  <c r="H6724" i="2" a="1"/>
  <c r="H6724" i="2" s="1"/>
  <c r="H6716" i="2" a="1"/>
  <c r="H6716" i="2" s="1"/>
  <c r="J6716" i="2"/>
  <c r="H6708" i="2" a="1"/>
  <c r="H6708" i="2" s="1"/>
  <c r="J6708" i="2"/>
  <c r="H6700" i="2" a="1"/>
  <c r="H6700" i="2" s="1"/>
  <c r="J6700" i="2"/>
  <c r="J6692" i="2"/>
  <c r="H6692" i="2" a="1"/>
  <c r="H6692" i="2" s="1"/>
  <c r="J6684" i="2"/>
  <c r="H6684" i="2" a="1"/>
  <c r="H6684" i="2" s="1"/>
  <c r="H6676" i="2" a="1"/>
  <c r="H6676" i="2" s="1"/>
  <c r="J6676" i="2"/>
  <c r="H6668" i="2" a="1"/>
  <c r="H6668" i="2" s="1"/>
  <c r="J6668" i="2"/>
  <c r="H6660" i="2" a="1"/>
  <c r="H6660" i="2" s="1"/>
  <c r="J6660" i="2"/>
  <c r="J6652" i="2"/>
  <c r="H6652" i="2" a="1"/>
  <c r="H6652" i="2" s="1"/>
  <c r="H6644" i="2" a="1"/>
  <c r="H6644" i="2" s="1"/>
  <c r="J6644" i="2"/>
  <c r="H6636" i="2" a="1"/>
  <c r="H6636" i="2" s="1"/>
  <c r="J6636" i="2"/>
  <c r="H6628" i="2" a="1"/>
  <c r="H6628" i="2" s="1"/>
  <c r="J6628" i="2"/>
  <c r="J6620" i="2"/>
  <c r="H6620" i="2" a="1"/>
  <c r="H6620" i="2" s="1"/>
  <c r="J6612" i="2"/>
  <c r="H6612" i="2" a="1"/>
  <c r="H6612" i="2" s="1"/>
  <c r="H6604" i="2" a="1"/>
  <c r="H6604" i="2" s="1"/>
  <c r="J6604" i="2"/>
  <c r="J6596" i="2"/>
  <c r="H6596" i="2" a="1"/>
  <c r="H6596" i="2" s="1"/>
  <c r="H6580" i="2" a="1"/>
  <c r="H6580" i="2" s="1"/>
  <c r="J6580" i="2"/>
  <c r="H6572" i="2" a="1"/>
  <c r="H6572" i="2" s="1"/>
  <c r="J6572" i="2"/>
  <c r="J6564" i="2"/>
  <c r="H6564" i="2" a="1"/>
  <c r="H6564" i="2" s="1"/>
  <c r="J6556" i="2"/>
  <c r="H6556" i="2" a="1"/>
  <c r="H6556" i="2" s="1"/>
  <c r="J6548" i="2"/>
  <c r="H6548" i="2" a="1"/>
  <c r="H6548" i="2" s="1"/>
  <c r="H6540" i="2" a="1"/>
  <c r="H6540" i="2" s="1"/>
  <c r="J6540" i="2"/>
  <c r="H6532" i="2" a="1"/>
  <c r="H6532" i="2" s="1"/>
  <c r="J6532" i="2"/>
  <c r="H6524" i="2" a="1"/>
  <c r="H6524" i="2" s="1"/>
  <c r="J6524" i="2"/>
  <c r="J6516" i="2"/>
  <c r="H6516" i="2" a="1"/>
  <c r="H6516" i="2" s="1"/>
  <c r="J6508" i="2"/>
  <c r="H6508" i="2" a="1"/>
  <c r="H6508" i="2" s="1"/>
  <c r="H6500" i="2" a="1"/>
  <c r="H6500" i="2" s="1"/>
  <c r="J6500" i="2"/>
  <c r="J6492" i="2"/>
  <c r="H6492" i="2" a="1"/>
  <c r="H6492" i="2" s="1"/>
  <c r="J6484" i="2"/>
  <c r="H6484" i="2" a="1"/>
  <c r="H6484" i="2" s="1"/>
  <c r="H6476" i="2" a="1"/>
  <c r="H6476" i="2" s="1"/>
  <c r="J6476" i="2"/>
  <c r="J6468" i="2"/>
  <c r="H6468" i="2" a="1"/>
  <c r="H6468" i="2" s="1"/>
  <c r="J6460" i="2"/>
  <c r="H6460" i="2" a="1"/>
  <c r="H6460" i="2" s="1"/>
  <c r="J6452" i="2"/>
  <c r="H6452" i="2" a="1"/>
  <c r="H6452" i="2" s="1"/>
  <c r="J6444" i="2"/>
  <c r="H6444" i="2" a="1"/>
  <c r="H6444" i="2" s="1"/>
  <c r="J6436" i="2"/>
  <c r="H6436" i="2" a="1"/>
  <c r="H6436" i="2" s="1"/>
  <c r="J6428" i="2"/>
  <c r="H6428" i="2" a="1"/>
  <c r="H6428" i="2" s="1"/>
  <c r="J6420" i="2"/>
  <c r="H6420" i="2" a="1"/>
  <c r="H6420" i="2" s="1"/>
  <c r="J6412" i="2"/>
  <c r="H6412" i="2" a="1"/>
  <c r="H6412" i="2" s="1"/>
  <c r="H6404" i="2" a="1"/>
  <c r="H6404" i="2" s="1"/>
  <c r="J6404" i="2"/>
  <c r="J6396" i="2"/>
  <c r="H6396" i="2" a="1"/>
  <c r="H6396" i="2" s="1"/>
  <c r="J6388" i="2"/>
  <c r="H6388" i="2" a="1"/>
  <c r="H6388" i="2" s="1"/>
  <c r="J6380" i="2"/>
  <c r="H6380" i="2" a="1"/>
  <c r="H6380" i="2" s="1"/>
  <c r="J6372" i="2"/>
  <c r="H6372" i="2" a="1"/>
  <c r="H6372" i="2" s="1"/>
  <c r="J6364" i="2"/>
  <c r="H6364" i="2" a="1"/>
  <c r="H6364" i="2" s="1"/>
  <c r="J6356" i="2"/>
  <c r="H6356" i="2" a="1"/>
  <c r="H6356" i="2" s="1"/>
  <c r="J6348" i="2"/>
  <c r="H6348" i="2" a="1"/>
  <c r="H6348" i="2" s="1"/>
  <c r="J6340" i="2"/>
  <c r="H6340" i="2" a="1"/>
  <c r="H6340" i="2" s="1"/>
  <c r="H6332" i="2" a="1"/>
  <c r="H6332" i="2" s="1"/>
  <c r="J6332" i="2"/>
  <c r="H6324" i="2" a="1"/>
  <c r="H6324" i="2" s="1"/>
  <c r="J6324" i="2"/>
  <c r="J6316" i="2"/>
  <c r="H6316" i="2" a="1"/>
  <c r="H6316" i="2" s="1"/>
  <c r="J6308" i="2"/>
  <c r="H6308" i="2" a="1"/>
  <c r="H6308" i="2" s="1"/>
  <c r="J6300" i="2"/>
  <c r="H6300" i="2" a="1"/>
  <c r="H6300" i="2" s="1"/>
  <c r="J6292" i="2"/>
  <c r="H6292" i="2" a="1"/>
  <c r="H6292" i="2" s="1"/>
  <c r="H6284" i="2" a="1"/>
  <c r="H6284" i="2" s="1"/>
  <c r="J6284" i="2"/>
  <c r="H6276" i="2" a="1"/>
  <c r="H6276" i="2" s="1"/>
  <c r="J6276" i="2"/>
  <c r="J6268" i="2"/>
  <c r="H6268" i="2" a="1"/>
  <c r="H6268" i="2" s="1"/>
  <c r="H6260" i="2" a="1"/>
  <c r="H6260" i="2" s="1"/>
  <c r="J6260" i="2"/>
  <c r="J6252" i="2"/>
  <c r="H6252" i="2" a="1"/>
  <c r="H6252" i="2" s="1"/>
  <c r="J6244" i="2"/>
  <c r="H6244" i="2" a="1"/>
  <c r="H6244" i="2" s="1"/>
  <c r="J6236" i="2"/>
  <c r="H6236" i="2" a="1"/>
  <c r="H6236" i="2" s="1"/>
  <c r="J6228" i="2"/>
  <c r="H6228" i="2" a="1"/>
  <c r="H6228" i="2" s="1"/>
  <c r="H6220" i="2" a="1"/>
  <c r="H6220" i="2" s="1"/>
  <c r="J6220" i="2"/>
  <c r="H6212" i="2" a="1"/>
  <c r="H6212" i="2" s="1"/>
  <c r="J6212" i="2"/>
  <c r="H6204" i="2" a="1"/>
  <c r="H6204" i="2" s="1"/>
  <c r="J6204" i="2"/>
  <c r="H6196" i="2" a="1"/>
  <c r="H6196" i="2" s="1"/>
  <c r="J6196" i="2"/>
  <c r="H6188" i="2" a="1"/>
  <c r="H6188" i="2" s="1"/>
  <c r="J6188" i="2"/>
  <c r="H6180" i="2" a="1"/>
  <c r="H6180" i="2" s="1"/>
  <c r="J6180" i="2"/>
  <c r="J6172" i="2"/>
  <c r="H6172" i="2" a="1"/>
  <c r="H6172" i="2" s="1"/>
  <c r="J6164" i="2"/>
  <c r="H6164" i="2" a="1"/>
  <c r="H6164" i="2" s="1"/>
  <c r="J6156" i="2"/>
  <c r="H6156" i="2" a="1"/>
  <c r="H6156" i="2" s="1"/>
  <c r="J6148" i="2"/>
  <c r="H6148" i="2" a="1"/>
  <c r="H6148" i="2" s="1"/>
  <c r="J6140" i="2"/>
  <c r="H6140" i="2" a="1"/>
  <c r="H6140" i="2" s="1"/>
  <c r="J6132" i="2"/>
  <c r="H6132" i="2" a="1"/>
  <c r="H6132" i="2" s="1"/>
  <c r="J6124" i="2"/>
  <c r="H6124" i="2" a="1"/>
  <c r="H6124" i="2" s="1"/>
  <c r="J6116" i="2"/>
  <c r="H6116" i="2" a="1"/>
  <c r="H6116" i="2" s="1"/>
  <c r="J6108" i="2"/>
  <c r="H6108" i="2" a="1"/>
  <c r="H6108" i="2" s="1"/>
  <c r="J6100" i="2"/>
  <c r="H6100" i="2" a="1"/>
  <c r="H6100" i="2" s="1"/>
  <c r="H6092" i="2" a="1"/>
  <c r="H6092" i="2" s="1"/>
  <c r="J6092" i="2"/>
  <c r="H6084" i="2" a="1"/>
  <c r="H6084" i="2" s="1"/>
  <c r="J6084" i="2"/>
  <c r="J6076" i="2"/>
  <c r="H6076" i="2" a="1"/>
  <c r="H6076" i="2" s="1"/>
  <c r="J6068" i="2"/>
  <c r="H6068" i="2" a="1"/>
  <c r="H6068" i="2" s="1"/>
  <c r="J6060" i="2"/>
  <c r="H6060" i="2" a="1"/>
  <c r="H6060" i="2" s="1"/>
  <c r="H6052" i="2" a="1"/>
  <c r="H6052" i="2" s="1"/>
  <c r="J6052" i="2"/>
  <c r="J6044" i="2"/>
  <c r="H6044" i="2" a="1"/>
  <c r="H6044" i="2" s="1"/>
  <c r="J6036" i="2"/>
  <c r="H6036" i="2" a="1"/>
  <c r="H6036" i="2" s="1"/>
  <c r="J6028" i="2"/>
  <c r="H6028" i="2" a="1"/>
  <c r="H6028" i="2" s="1"/>
  <c r="J6020" i="2"/>
  <c r="H6020" i="2" a="1"/>
  <c r="H6020" i="2" s="1"/>
  <c r="J6012" i="2"/>
  <c r="H6012" i="2" a="1"/>
  <c r="H6012" i="2" s="1"/>
  <c r="J6004" i="2"/>
  <c r="H6004" i="2" a="1"/>
  <c r="H6004" i="2" s="1"/>
  <c r="J5996" i="2"/>
  <c r="H5996" i="2" a="1"/>
  <c r="H5996" i="2" s="1"/>
  <c r="J5988" i="2"/>
  <c r="H5988" i="2" a="1"/>
  <c r="H5988" i="2" s="1"/>
  <c r="J5980" i="2"/>
  <c r="H5980" i="2" a="1"/>
  <c r="H5980" i="2" s="1"/>
  <c r="J5972" i="2"/>
  <c r="H5972" i="2" a="1"/>
  <c r="H5972" i="2" s="1"/>
  <c r="H5964" i="2" a="1"/>
  <c r="H5964" i="2" s="1"/>
  <c r="J5964" i="2"/>
  <c r="J5956" i="2"/>
  <c r="H5956" i="2" a="1"/>
  <c r="H5956" i="2" s="1"/>
  <c r="J5948" i="2"/>
  <c r="H5948" i="2" a="1"/>
  <c r="H5948" i="2" s="1"/>
  <c r="H5940" i="2" a="1"/>
  <c r="H5940" i="2" s="1"/>
  <c r="J5940" i="2"/>
  <c r="H5932" i="2" a="1"/>
  <c r="H5932" i="2" s="1"/>
  <c r="J5932" i="2"/>
  <c r="H5924" i="2" a="1"/>
  <c r="H5924" i="2" s="1"/>
  <c r="J5924" i="2"/>
  <c r="H5916" i="2" a="1"/>
  <c r="H5916" i="2" s="1"/>
  <c r="J5916" i="2"/>
  <c r="H5908" i="2" a="1"/>
  <c r="H5908" i="2" s="1"/>
  <c r="J5908" i="2"/>
  <c r="J5900" i="2"/>
  <c r="H5900" i="2" a="1"/>
  <c r="H5900" i="2" s="1"/>
  <c r="J5892" i="2"/>
  <c r="H5892" i="2" a="1"/>
  <c r="H5892" i="2" s="1"/>
  <c r="J5884" i="2"/>
  <c r="H5884" i="2" a="1"/>
  <c r="H5884" i="2" s="1"/>
  <c r="J5876" i="2"/>
  <c r="H5876" i="2" a="1"/>
  <c r="H5876" i="2" s="1"/>
  <c r="H5868" i="2" a="1"/>
  <c r="H5868" i="2" s="1"/>
  <c r="J5868" i="2"/>
  <c r="H5860" i="2" a="1"/>
  <c r="H5860" i="2" s="1"/>
  <c r="J5860" i="2"/>
  <c r="J5852" i="2"/>
  <c r="H5852" i="2" a="1"/>
  <c r="H5852" i="2" s="1"/>
  <c r="J5844" i="2"/>
  <c r="H5844" i="2" a="1"/>
  <c r="H5844" i="2" s="1"/>
  <c r="J5836" i="2"/>
  <c r="H5836" i="2" a="1"/>
  <c r="H5836" i="2" s="1"/>
  <c r="J5820" i="2"/>
  <c r="H5820" i="2" a="1"/>
  <c r="H5820" i="2" s="1"/>
  <c r="J5812" i="2"/>
  <c r="H5812" i="2" a="1"/>
  <c r="H5812" i="2" s="1"/>
  <c r="H5804" i="2" a="1"/>
  <c r="H5804" i="2" s="1"/>
  <c r="J5804" i="2"/>
  <c r="H5796" i="2" a="1"/>
  <c r="H5796" i="2" s="1"/>
  <c r="J5796" i="2"/>
  <c r="H5788" i="2" a="1"/>
  <c r="H5788" i="2" s="1"/>
  <c r="J5788" i="2"/>
  <c r="H5780" i="2" a="1"/>
  <c r="H5780" i="2" s="1"/>
  <c r="J5780" i="2"/>
  <c r="H5772" i="2" a="1"/>
  <c r="H5772" i="2" s="1"/>
  <c r="J5772" i="2"/>
  <c r="J5764" i="2"/>
  <c r="H5764" i="2" a="1"/>
  <c r="H5764" i="2" s="1"/>
  <c r="H5756" i="2" a="1"/>
  <c r="H5756" i="2" s="1"/>
  <c r="J5756" i="2"/>
  <c r="J5748" i="2"/>
  <c r="H5748" i="2" a="1"/>
  <c r="H5748" i="2" s="1"/>
  <c r="J5740" i="2"/>
  <c r="H5740" i="2" a="1"/>
  <c r="H5740" i="2" s="1"/>
  <c r="J5732" i="2"/>
  <c r="H5732" i="2" a="1"/>
  <c r="H5732" i="2" s="1"/>
  <c r="J5724" i="2"/>
  <c r="H5724" i="2" a="1"/>
  <c r="H5724" i="2" s="1"/>
  <c r="J5716" i="2"/>
  <c r="H5716" i="2" a="1"/>
  <c r="H5716" i="2" s="1"/>
  <c r="J5708" i="2"/>
  <c r="H5708" i="2" a="1"/>
  <c r="H5708" i="2" s="1"/>
  <c r="J5700" i="2"/>
  <c r="H5700" i="2" a="1"/>
  <c r="H5700" i="2" s="1"/>
  <c r="J5692" i="2"/>
  <c r="H5692" i="2" a="1"/>
  <c r="H5692" i="2" s="1"/>
  <c r="H5684" i="2" a="1"/>
  <c r="H5684" i="2" s="1"/>
  <c r="J5684" i="2"/>
  <c r="J5676" i="2"/>
  <c r="H5676" i="2" a="1"/>
  <c r="H5676" i="2" s="1"/>
  <c r="H5668" i="2" a="1"/>
  <c r="H5668" i="2" s="1"/>
  <c r="J5668" i="2"/>
  <c r="J5660" i="2"/>
  <c r="H5660" i="2" a="1"/>
  <c r="H5660" i="2" s="1"/>
  <c r="J5652" i="2"/>
  <c r="H5652" i="2" a="1"/>
  <c r="H5652" i="2" s="1"/>
  <c r="J5644" i="2"/>
  <c r="H5644" i="2" a="1"/>
  <c r="H5644" i="2" s="1"/>
  <c r="J5636" i="2"/>
  <c r="H5636" i="2" a="1"/>
  <c r="H5636" i="2" s="1"/>
  <c r="H5628" i="2" a="1"/>
  <c r="H5628" i="2" s="1"/>
  <c r="J5628" i="2"/>
  <c r="H5620" i="2" a="1"/>
  <c r="H5620" i="2" s="1"/>
  <c r="J5620" i="2"/>
  <c r="J5612" i="2"/>
  <c r="H5612" i="2" a="1"/>
  <c r="H5612" i="2" s="1"/>
  <c r="J5604" i="2"/>
  <c r="H5604" i="2" a="1"/>
  <c r="H5604" i="2" s="1"/>
  <c r="J5596" i="2"/>
  <c r="H5596" i="2" a="1"/>
  <c r="H5596" i="2" s="1"/>
  <c r="J5588" i="2"/>
  <c r="H5588" i="2" a="1"/>
  <c r="H5588" i="2" s="1"/>
  <c r="H5580" i="2" a="1"/>
  <c r="H5580" i="2" s="1"/>
  <c r="J5580" i="2"/>
  <c r="J5572" i="2"/>
  <c r="H5572" i="2" a="1"/>
  <c r="H5572" i="2" s="1"/>
  <c r="J5564" i="2"/>
  <c r="H5564" i="2" a="1"/>
  <c r="H5564" i="2" s="1"/>
  <c r="J5556" i="2"/>
  <c r="H5556" i="2" a="1"/>
  <c r="H5556" i="2" s="1"/>
  <c r="J5548" i="2"/>
  <c r="H5548" i="2" a="1"/>
  <c r="H5548" i="2" s="1"/>
  <c r="H6588" i="2" a="1"/>
  <c r="H6588" i="2" s="1"/>
  <c r="H5492" i="2" a="1"/>
  <c r="H5492" i="2" s="1"/>
  <c r="J5492" i="2"/>
  <c r="J5428" i="2"/>
  <c r="H5428" i="2" a="1"/>
  <c r="H5428" i="2" s="1"/>
  <c r="J5420" i="2"/>
  <c r="H5420" i="2" a="1"/>
  <c r="H5420" i="2" s="1"/>
  <c r="J5404" i="2"/>
  <c r="H5404" i="2" a="1"/>
  <c r="H5404" i="2" s="1"/>
  <c r="J5388" i="2"/>
  <c r="H5388" i="2" a="1"/>
  <c r="H5388" i="2" s="1"/>
  <c r="J5372" i="2"/>
  <c r="H5372" i="2" a="1"/>
  <c r="H5372" i="2" s="1"/>
  <c r="H5356" i="2" a="1"/>
  <c r="H5356" i="2" s="1"/>
  <c r="J5356" i="2"/>
  <c r="J5332" i="2"/>
  <c r="H5332" i="2" a="1"/>
  <c r="H5332" i="2" s="1"/>
  <c r="J5316" i="2"/>
  <c r="H5316" i="2" a="1"/>
  <c r="H5316" i="2" s="1"/>
  <c r="J5308" i="2"/>
  <c r="H5308" i="2" a="1"/>
  <c r="H5308" i="2" s="1"/>
  <c r="H4844" i="2" a="1"/>
  <c r="H4844" i="2" s="1"/>
  <c r="J4844" i="2"/>
  <c r="H4836" i="2" a="1"/>
  <c r="H4836" i="2" s="1"/>
  <c r="J4836" i="2"/>
  <c r="J4660" i="2"/>
  <c r="H4660" i="2" a="1"/>
  <c r="H4660" i="2" s="1"/>
  <c r="J4644" i="2"/>
  <c r="H4644" i="2" a="1"/>
  <c r="H4644" i="2" s="1"/>
  <c r="J4620" i="2"/>
  <c r="H4620" i="2" a="1"/>
  <c r="H4620" i="2" s="1"/>
  <c r="J4596" i="2"/>
  <c r="H4596" i="2" a="1"/>
  <c r="H4596" i="2" s="1"/>
  <c r="J4380" i="2"/>
  <c r="H4380" i="2" a="1"/>
  <c r="H4380" i="2" s="1"/>
  <c r="H4364" i="2" a="1"/>
  <c r="H4364" i="2" s="1"/>
  <c r="J4364" i="2"/>
  <c r="H4332" i="2" a="1"/>
  <c r="H4332" i="2" s="1"/>
  <c r="J4332" i="2"/>
  <c r="J4252" i="2"/>
  <c r="H4252" i="2" a="1"/>
  <c r="H4252" i="2" s="1"/>
  <c r="J4236" i="2"/>
  <c r="H4236" i="2" a="1"/>
  <c r="H4236" i="2" s="1"/>
  <c r="J4108" i="2"/>
  <c r="H4108" i="2" a="1"/>
  <c r="H4108" i="2" s="1"/>
  <c r="J4100" i="2"/>
  <c r="H4100" i="2" a="1"/>
  <c r="H4100" i="2" s="1"/>
  <c r="J3892" i="2"/>
  <c r="H3892" i="2" a="1"/>
  <c r="H3892" i="2" s="1"/>
  <c r="J3820" i="2"/>
  <c r="H3820" i="2" a="1"/>
  <c r="H3820" i="2" s="1"/>
  <c r="J3796" i="2"/>
  <c r="H3796" i="2" a="1"/>
  <c r="H3796" i="2" s="1"/>
  <c r="H3740" i="2" a="1"/>
  <c r="H3740" i="2" s="1"/>
  <c r="J3740" i="2"/>
  <c r="J3628" i="2"/>
  <c r="H3628" i="2" a="1"/>
  <c r="H3628" i="2" s="1"/>
  <c r="H3572" i="2" a="1"/>
  <c r="H3572" i="2" s="1"/>
  <c r="J3572" i="2"/>
  <c r="J3556" i="2"/>
  <c r="H3556" i="2" a="1"/>
  <c r="H3556" i="2" s="1"/>
  <c r="H3532" i="2" a="1"/>
  <c r="H3532" i="2" s="1"/>
  <c r="J3532" i="2"/>
  <c r="J3508" i="2"/>
  <c r="H3508" i="2" a="1"/>
  <c r="H3508" i="2" s="1"/>
  <c r="J3476" i="2"/>
  <c r="H3476" i="2" a="1"/>
  <c r="H3476" i="2" s="1"/>
  <c r="J3444" i="2"/>
  <c r="H3444" i="2" a="1"/>
  <c r="H3444" i="2" s="1"/>
  <c r="H3428" i="2" a="1"/>
  <c r="H3428" i="2" s="1"/>
  <c r="J3428" i="2"/>
  <c r="J3348" i="2"/>
  <c r="H3348" i="2" a="1"/>
  <c r="H3348" i="2" s="1"/>
  <c r="J3340" i="2"/>
  <c r="H3340" i="2" a="1"/>
  <c r="H3340" i="2" s="1"/>
  <c r="J3324" i="2"/>
  <c r="H3324" i="2" a="1"/>
  <c r="H3324" i="2" s="1"/>
  <c r="J3132" i="2"/>
  <c r="H3132" i="2" a="1"/>
  <c r="H3132" i="2" s="1"/>
  <c r="J3076" i="2"/>
  <c r="H3076" i="2" a="1"/>
  <c r="H3076" i="2" s="1"/>
  <c r="H3020" i="2" a="1"/>
  <c r="H3020" i="2" s="1"/>
  <c r="J3020" i="2"/>
  <c r="J3012" i="2"/>
  <c r="H3012" i="2" a="1"/>
  <c r="H3012" i="2" s="1"/>
  <c r="J2996" i="2"/>
  <c r="H2996" i="2" a="1"/>
  <c r="H2996" i="2" s="1"/>
  <c r="J2948" i="2"/>
  <c r="H2948" i="2" a="1"/>
  <c r="H2948" i="2" s="1"/>
  <c r="J2932" i="2"/>
  <c r="H2932" i="2" a="1"/>
  <c r="H2932" i="2" s="1"/>
  <c r="H2924" i="2" a="1"/>
  <c r="H2924" i="2" s="1"/>
  <c r="J2924" i="2"/>
  <c r="J2860" i="2"/>
  <c r="H2860" i="2" a="1"/>
  <c r="H2860" i="2" s="1"/>
  <c r="H4524" i="2" a="1"/>
  <c r="H4524" i="2" s="1"/>
  <c r="J7013" i="2"/>
  <c r="H7013" i="2" a="1"/>
  <c r="H7013" i="2" s="1"/>
  <c r="J6933" i="2"/>
  <c r="H6933" i="2" a="1"/>
  <c r="H6933" i="2" s="1"/>
  <c r="H6845" i="2" a="1"/>
  <c r="H6845" i="2" s="1"/>
  <c r="J6845" i="2"/>
  <c r="J6781" i="2"/>
  <c r="H6781" i="2" a="1"/>
  <c r="H6781" i="2" s="1"/>
  <c r="H6733" i="2" a="1"/>
  <c r="H6733" i="2" s="1"/>
  <c r="J6733" i="2"/>
  <c r="J6709" i="2"/>
  <c r="H6709" i="2" a="1"/>
  <c r="H6709" i="2" s="1"/>
  <c r="J6701" i="2"/>
  <c r="H6701" i="2" a="1"/>
  <c r="H6701" i="2" s="1"/>
  <c r="J6677" i="2"/>
  <c r="H6677" i="2" a="1"/>
  <c r="H6677" i="2" s="1"/>
  <c r="H6669" i="2" a="1"/>
  <c r="H6669" i="2" s="1"/>
  <c r="J6669" i="2"/>
  <c r="H6661" i="2" a="1"/>
  <c r="H6661" i="2" s="1"/>
  <c r="J6661" i="2"/>
  <c r="H6653" i="2" a="1"/>
  <c r="H6653" i="2" s="1"/>
  <c r="J6653" i="2"/>
  <c r="J6565" i="2"/>
  <c r="H6565" i="2" a="1"/>
  <c r="H6565" i="2" s="1"/>
  <c r="H6533" i="2" a="1"/>
  <c r="H6533" i="2" s="1"/>
  <c r="J6533" i="2"/>
  <c r="J6517" i="2"/>
  <c r="H6517" i="2" a="1"/>
  <c r="H6517" i="2" s="1"/>
  <c r="H6469" i="2" a="1"/>
  <c r="H6469" i="2" s="1"/>
  <c r="J6469" i="2"/>
  <c r="J6373" i="2"/>
  <c r="H6373" i="2" a="1"/>
  <c r="H6373" i="2" s="1"/>
  <c r="H6357" i="2" a="1"/>
  <c r="H6357" i="2" s="1"/>
  <c r="J6357" i="2"/>
  <c r="J6349" i="2"/>
  <c r="H6349" i="2" a="1"/>
  <c r="H6349" i="2" s="1"/>
  <c r="H6341" i="2" a="1"/>
  <c r="H6341" i="2" s="1"/>
  <c r="J6341" i="2"/>
  <c r="J6325" i="2"/>
  <c r="H6325" i="2" a="1"/>
  <c r="H6325" i="2" s="1"/>
  <c r="J6301" i="2"/>
  <c r="H6301" i="2" a="1"/>
  <c r="H6301" i="2" s="1"/>
  <c r="J6285" i="2"/>
  <c r="H6285" i="2" a="1"/>
  <c r="H6285" i="2" s="1"/>
  <c r="J6253" i="2"/>
  <c r="H6253" i="2" a="1"/>
  <c r="H6253" i="2" s="1"/>
  <c r="J6237" i="2"/>
  <c r="H6237" i="2" a="1"/>
  <c r="H6237" i="2" s="1"/>
  <c r="H6157" i="2" a="1"/>
  <c r="H6157" i="2" s="1"/>
  <c r="J6157" i="2"/>
  <c r="J6141" i="2"/>
  <c r="H6141" i="2" a="1"/>
  <c r="H6141" i="2" s="1"/>
  <c r="H6133" i="2" a="1"/>
  <c r="H6133" i="2" s="1"/>
  <c r="J6133" i="2"/>
  <c r="H6125" i="2" a="1"/>
  <c r="H6125" i="2" s="1"/>
  <c r="J6125" i="2"/>
  <c r="J6117" i="2"/>
  <c r="H6117" i="2" a="1"/>
  <c r="H6117" i="2" s="1"/>
  <c r="J6037" i="2"/>
  <c r="H6037" i="2" a="1"/>
  <c r="H6037" i="2" s="1"/>
  <c r="J6005" i="2"/>
  <c r="H6005" i="2" a="1"/>
  <c r="H6005" i="2" s="1"/>
  <c r="H5997" i="2" a="1"/>
  <c r="H5997" i="2" s="1"/>
  <c r="J5997" i="2"/>
  <c r="J5989" i="2"/>
  <c r="H5989" i="2" a="1"/>
  <c r="H5989" i="2" s="1"/>
  <c r="H5981" i="2" a="1"/>
  <c r="H5981" i="2" s="1"/>
  <c r="J5981" i="2"/>
  <c r="H5973" i="2" a="1"/>
  <c r="H5973" i="2" s="1"/>
  <c r="J5973" i="2"/>
  <c r="J5965" i="2"/>
  <c r="H5965" i="2" a="1"/>
  <c r="H5965" i="2" s="1"/>
  <c r="J5957" i="2"/>
  <c r="H5957" i="2" a="1"/>
  <c r="H5957" i="2" s="1"/>
  <c r="J5949" i="2"/>
  <c r="H5949" i="2" a="1"/>
  <c r="H5949" i="2" s="1"/>
  <c r="J5933" i="2"/>
  <c r="H5933" i="2" a="1"/>
  <c r="H5933" i="2" s="1"/>
  <c r="H5909" i="2" a="1"/>
  <c r="H5909" i="2" s="1"/>
  <c r="J5909" i="2"/>
  <c r="H5893" i="2" a="1"/>
  <c r="H5893" i="2" s="1"/>
  <c r="J5893" i="2"/>
  <c r="J5877" i="2"/>
  <c r="H5877" i="2" a="1"/>
  <c r="H5877" i="2" s="1"/>
  <c r="J5837" i="2"/>
  <c r="H5837" i="2" a="1"/>
  <c r="H5837" i="2" s="1"/>
  <c r="J5821" i="2"/>
  <c r="H5821" i="2" a="1"/>
  <c r="H5821" i="2" s="1"/>
  <c r="J5781" i="2"/>
  <c r="H5781" i="2" a="1"/>
  <c r="H5781" i="2" s="1"/>
  <c r="J5757" i="2"/>
  <c r="H5757" i="2" a="1"/>
  <c r="H5757" i="2" s="1"/>
  <c r="H5613" i="2" a="1"/>
  <c r="H5613" i="2" s="1"/>
  <c r="J5613" i="2"/>
  <c r="J5581" i="2"/>
  <c r="H5581" i="2" a="1"/>
  <c r="H5581" i="2" s="1"/>
  <c r="J5573" i="2"/>
  <c r="H5573" i="2" a="1"/>
  <c r="H5573" i="2" s="1"/>
  <c r="J5533" i="2"/>
  <c r="H5533" i="2" a="1"/>
  <c r="H5533" i="2" s="1"/>
  <c r="J5509" i="2"/>
  <c r="H5509" i="2" a="1"/>
  <c r="H5509" i="2" s="1"/>
  <c r="J5477" i="2"/>
  <c r="H5477" i="2" a="1"/>
  <c r="H5477" i="2" s="1"/>
  <c r="H5429" i="2" a="1"/>
  <c r="H5429" i="2" s="1"/>
  <c r="J5429" i="2"/>
  <c r="J5405" i="2"/>
  <c r="H5405" i="2" a="1"/>
  <c r="H5405" i="2" s="1"/>
  <c r="H5365" i="2" a="1"/>
  <c r="H5365" i="2" s="1"/>
  <c r="J5365" i="2"/>
  <c r="H5309" i="2" a="1"/>
  <c r="H5309" i="2" s="1"/>
  <c r="J5309" i="2"/>
  <c r="H5277" i="2" a="1"/>
  <c r="H5277" i="2" s="1"/>
  <c r="J5277" i="2"/>
  <c r="H5141" i="2" a="1"/>
  <c r="H5141" i="2" s="1"/>
  <c r="J5141" i="2"/>
  <c r="J5053" i="2"/>
  <c r="H5053" i="2" a="1"/>
  <c r="H5053" i="2" s="1"/>
  <c r="H4989" i="2" a="1"/>
  <c r="H4989" i="2" s="1"/>
  <c r="J4989" i="2"/>
  <c r="J4941" i="2"/>
  <c r="H4941" i="2" a="1"/>
  <c r="H4941" i="2" s="1"/>
  <c r="J4821" i="2"/>
  <c r="H4821" i="2" a="1"/>
  <c r="H4821" i="2" s="1"/>
  <c r="J4813" i="2"/>
  <c r="H4813" i="2" a="1"/>
  <c r="H4813" i="2" s="1"/>
  <c r="H4773" i="2" a="1"/>
  <c r="H4773" i="2" s="1"/>
  <c r="J4773" i="2"/>
  <c r="H4765" i="2" a="1"/>
  <c r="H4765" i="2" s="1"/>
  <c r="J4765" i="2"/>
  <c r="H4701" i="2" a="1"/>
  <c r="H4701" i="2" s="1"/>
  <c r="J4701" i="2"/>
  <c r="J4693" i="2"/>
  <c r="H4693" i="2" a="1"/>
  <c r="H4693" i="2" s="1"/>
  <c r="J4685" i="2"/>
  <c r="H4685" i="2" a="1"/>
  <c r="H4685" i="2" s="1"/>
  <c r="J4621" i="2"/>
  <c r="H4621" i="2" a="1"/>
  <c r="H4621" i="2" s="1"/>
  <c r="J4597" i="2"/>
  <c r="H4597" i="2" a="1"/>
  <c r="H4597" i="2" s="1"/>
  <c r="J4549" i="2"/>
  <c r="H4549" i="2" a="1"/>
  <c r="H4549" i="2" s="1"/>
  <c r="J4493" i="2"/>
  <c r="H4493" i="2" a="1"/>
  <c r="H4493" i="2" s="1"/>
  <c r="H4485" i="2" a="1"/>
  <c r="H4485" i="2" s="1"/>
  <c r="J4485" i="2"/>
  <c r="J4477" i="2"/>
  <c r="H4477" i="2" a="1"/>
  <c r="H4477" i="2" s="1"/>
  <c r="J4461" i="2"/>
  <c r="H4461" i="2" a="1"/>
  <c r="H4461" i="2" s="1"/>
  <c r="J4445" i="2"/>
  <c r="H4445" i="2" a="1"/>
  <c r="H4445" i="2" s="1"/>
  <c r="J4437" i="2"/>
  <c r="H4437" i="2" a="1"/>
  <c r="H4437" i="2" s="1"/>
  <c r="J4413" i="2"/>
  <c r="H4413" i="2" a="1"/>
  <c r="H4413" i="2" s="1"/>
  <c r="J4237" i="2"/>
  <c r="H4237" i="2" a="1"/>
  <c r="H4237" i="2" s="1"/>
  <c r="J4221" i="2"/>
  <c r="H4221" i="2" a="1"/>
  <c r="H4221" i="2" s="1"/>
  <c r="J4173" i="2"/>
  <c r="H4173" i="2" a="1"/>
  <c r="H4173" i="2" s="1"/>
  <c r="J4101" i="2"/>
  <c r="H4101" i="2" a="1"/>
  <c r="H4101" i="2" s="1"/>
  <c r="J4045" i="2"/>
  <c r="H4045" i="2" a="1"/>
  <c r="H4045" i="2" s="1"/>
  <c r="J3989" i="2"/>
  <c r="H3989" i="2" a="1"/>
  <c r="H3989" i="2" s="1"/>
  <c r="H3933" i="2" a="1"/>
  <c r="H3933" i="2" s="1"/>
  <c r="J3933" i="2"/>
  <c r="H3893" i="2" a="1"/>
  <c r="H3893" i="2" s="1"/>
  <c r="J3893" i="2"/>
  <c r="J3885" i="2"/>
  <c r="H3885" i="2" a="1"/>
  <c r="H3885" i="2" s="1"/>
  <c r="J3853" i="2"/>
  <c r="H3853" i="2" a="1"/>
  <c r="H3853" i="2" s="1"/>
  <c r="H3669" i="2" a="1"/>
  <c r="H3669" i="2" s="1"/>
  <c r="J3669" i="2"/>
  <c r="J3637" i="2"/>
  <c r="H3637" i="2" a="1"/>
  <c r="H3637" i="2" s="1"/>
  <c r="J3597" i="2"/>
  <c r="H3597" i="2" a="1"/>
  <c r="H3597" i="2" s="1"/>
  <c r="H3581" i="2" a="1"/>
  <c r="H3581" i="2" s="1"/>
  <c r="J3581" i="2"/>
  <c r="H3549" i="2" a="1"/>
  <c r="H3549" i="2" s="1"/>
  <c r="J3549" i="2"/>
  <c r="J3397" i="2"/>
  <c r="H3397" i="2" a="1"/>
  <c r="H3397" i="2" s="1"/>
  <c r="J3325" i="2"/>
  <c r="H3325" i="2" a="1"/>
  <c r="H3325" i="2" s="1"/>
  <c r="J3301" i="2"/>
  <c r="H3301" i="2" a="1"/>
  <c r="H3301" i="2" s="1"/>
  <c r="H3205" i="2" a="1"/>
  <c r="H3205" i="2" s="1"/>
  <c r="J3205" i="2"/>
  <c r="H3157" i="2" a="1"/>
  <c r="H3157" i="2" s="1"/>
  <c r="J3157" i="2"/>
  <c r="J3061" i="2"/>
  <c r="H3061" i="2" a="1"/>
  <c r="H3061" i="2" s="1"/>
  <c r="J3029" i="2"/>
  <c r="H3029" i="2" a="1"/>
  <c r="H3029" i="2" s="1"/>
  <c r="H2957" i="2" a="1"/>
  <c r="H2957" i="2" s="1"/>
  <c r="J2957" i="2"/>
  <c r="J2933" i="2"/>
  <c r="H2933" i="2" a="1"/>
  <c r="H2933" i="2" s="1"/>
  <c r="J2893" i="2"/>
  <c r="H2893" i="2" a="1"/>
  <c r="H2893" i="2" s="1"/>
  <c r="J2853" i="2"/>
  <c r="H2853" i="2" a="1"/>
  <c r="H2853" i="2" s="1"/>
  <c r="J2837" i="2"/>
  <c r="H2837" i="2" a="1"/>
  <c r="H2837" i="2" s="1"/>
  <c r="J2805" i="2"/>
  <c r="H2805" i="2" a="1"/>
  <c r="H2805" i="2" s="1"/>
  <c r="J2797" i="2"/>
  <c r="H2797" i="2" a="1"/>
  <c r="H2797" i="2" s="1"/>
  <c r="H2765" i="2" a="1"/>
  <c r="H2765" i="2" s="1"/>
  <c r="J2765" i="2"/>
  <c r="H2749" i="2" a="1"/>
  <c r="H2749" i="2" s="1"/>
  <c r="J2749" i="2"/>
  <c r="J2693" i="2"/>
  <c r="H2693" i="2" a="1"/>
  <c r="H2693" i="2" s="1"/>
  <c r="H2669" i="2" a="1"/>
  <c r="H2669" i="2" s="1"/>
  <c r="J2669" i="2"/>
  <c r="J2637" i="2"/>
  <c r="H2637" i="2" a="1"/>
  <c r="H2637" i="2" s="1"/>
  <c r="H2629" i="2" a="1"/>
  <c r="H2629" i="2" s="1"/>
  <c r="J2629" i="2"/>
  <c r="J2605" i="2"/>
  <c r="H2605" i="2" a="1"/>
  <c r="H2605" i="2" s="1"/>
  <c r="H2549" i="2" a="1"/>
  <c r="H2549" i="2" s="1"/>
  <c r="J2549" i="2"/>
  <c r="J2541" i="2"/>
  <c r="H2541" i="2" a="1"/>
  <c r="H2541" i="2" s="1"/>
  <c r="J2533" i="2"/>
  <c r="H2533" i="2" a="1"/>
  <c r="H2533" i="2" s="1"/>
  <c r="J2485" i="2"/>
  <c r="H2485" i="2" a="1"/>
  <c r="H2485" i="2" s="1"/>
  <c r="J2445" i="2"/>
  <c r="H2445" i="2" a="1"/>
  <c r="H2445" i="2" s="1"/>
  <c r="J2429" i="2"/>
  <c r="H2429" i="2" a="1"/>
  <c r="H2429" i="2" s="1"/>
  <c r="J2405" i="2"/>
  <c r="H2405" i="2" a="1"/>
  <c r="H2405" i="2" s="1"/>
  <c r="H2389" i="2" a="1"/>
  <c r="H2389" i="2" s="1"/>
  <c r="J2389" i="2"/>
  <c r="J2349" i="2"/>
  <c r="H2349" i="2" a="1"/>
  <c r="H2349" i="2" s="1"/>
  <c r="J2333" i="2"/>
  <c r="H2333" i="2" a="1"/>
  <c r="H2333" i="2" s="1"/>
  <c r="J2277" i="2"/>
  <c r="H2277" i="2" a="1"/>
  <c r="H2277" i="2" s="1"/>
  <c r="J2261" i="2"/>
  <c r="H2261" i="2" a="1"/>
  <c r="H2261" i="2" s="1"/>
  <c r="J2221" i="2"/>
  <c r="H2221" i="2" a="1"/>
  <c r="H2221" i="2" s="1"/>
  <c r="J2213" i="2"/>
  <c r="H2213" i="2" a="1"/>
  <c r="H2213" i="2" s="1"/>
  <c r="J2173" i="2"/>
  <c r="H2173" i="2" a="1"/>
  <c r="H2173" i="2" s="1"/>
  <c r="J2157" i="2"/>
  <c r="H2157" i="2" a="1"/>
  <c r="H2157" i="2" s="1"/>
  <c r="J2149" i="2"/>
  <c r="H2149" i="2" a="1"/>
  <c r="H2149" i="2" s="1"/>
  <c r="J2037" i="2"/>
  <c r="H2037" i="2" a="1"/>
  <c r="H2037" i="2" s="1"/>
  <c r="J2005" i="2"/>
  <c r="H2005" i="2" a="1"/>
  <c r="H2005" i="2" s="1"/>
  <c r="H1989" i="2" a="1"/>
  <c r="H1989" i="2" s="1"/>
  <c r="J1989" i="2"/>
  <c r="J1981" i="2"/>
  <c r="H1981" i="2" a="1"/>
  <c r="H1981" i="2" s="1"/>
  <c r="J1909" i="2"/>
  <c r="H1909" i="2" a="1"/>
  <c r="H1909" i="2" s="1"/>
  <c r="H1893" i="2" a="1"/>
  <c r="H1893" i="2" s="1"/>
  <c r="J1893" i="2"/>
  <c r="J1869" i="2"/>
  <c r="H1869" i="2" a="1"/>
  <c r="H1869" i="2" s="1"/>
  <c r="H1829" i="2" a="1"/>
  <c r="H1829" i="2" s="1"/>
  <c r="J1829" i="2"/>
  <c r="J1773" i="2"/>
  <c r="H1773" i="2" a="1"/>
  <c r="H1773" i="2" s="1"/>
  <c r="H1661" i="2" a="1"/>
  <c r="H1661" i="2" s="1"/>
  <c r="J1661" i="2"/>
  <c r="H1653" i="2" a="1"/>
  <c r="H1653" i="2" s="1"/>
  <c r="J1653" i="2"/>
  <c r="J1621" i="2"/>
  <c r="H1621" i="2" a="1"/>
  <c r="H1621" i="2" s="1"/>
  <c r="J1541" i="2"/>
  <c r="H1541" i="2" a="1"/>
  <c r="H1541" i="2" s="1"/>
  <c r="H1509" i="2" a="1"/>
  <c r="H1509" i="2" s="1"/>
  <c r="J1509" i="2"/>
  <c r="J1501" i="2"/>
  <c r="H1501" i="2" a="1"/>
  <c r="H1501" i="2" s="1"/>
  <c r="J1445" i="2"/>
  <c r="H1445" i="2" a="1"/>
  <c r="H1445" i="2" s="1"/>
  <c r="J1397" i="2"/>
  <c r="H1397" i="2" a="1"/>
  <c r="H1397" i="2" s="1"/>
  <c r="J1349" i="2"/>
  <c r="H1349" i="2" a="1"/>
  <c r="H1349" i="2" s="1"/>
  <c r="H1261" i="2" a="1"/>
  <c r="H1261" i="2" s="1"/>
  <c r="J1261" i="2"/>
  <c r="J1253" i="2"/>
  <c r="H1253" i="2" a="1"/>
  <c r="H1253" i="2" s="1"/>
  <c r="J1237" i="2"/>
  <c r="H1237" i="2" a="1"/>
  <c r="H1237" i="2" s="1"/>
  <c r="J1197" i="2"/>
  <c r="H1197" i="2" a="1"/>
  <c r="H1197" i="2" s="1"/>
  <c r="J1157" i="2"/>
  <c r="H1157" i="2" a="1"/>
  <c r="H1157" i="2" s="1"/>
  <c r="J1133" i="2"/>
  <c r="H1133" i="2" a="1"/>
  <c r="H1133" i="2" s="1"/>
  <c r="J1053" i="2"/>
  <c r="H1053" i="2" a="1"/>
  <c r="H1053" i="2" s="1"/>
  <c r="J1045" i="2"/>
  <c r="H1045" i="2" a="1"/>
  <c r="H1045" i="2" s="1"/>
  <c r="J1037" i="2"/>
  <c r="H1037" i="2" a="1"/>
  <c r="H1037" i="2" s="1"/>
  <c r="J941" i="2"/>
  <c r="H941" i="2" a="1"/>
  <c r="H941" i="2" s="1"/>
  <c r="J925" i="2"/>
  <c r="H925" i="2" a="1"/>
  <c r="H925" i="2" s="1"/>
  <c r="J909" i="2"/>
  <c r="H909" i="2" a="1"/>
  <c r="H909" i="2" s="1"/>
  <c r="J901" i="2"/>
  <c r="H901" i="2" a="1"/>
  <c r="H901" i="2" s="1"/>
  <c r="J885" i="2"/>
  <c r="H885" i="2" a="1"/>
  <c r="H885" i="2" s="1"/>
  <c r="J829" i="2"/>
  <c r="H829" i="2" a="1"/>
  <c r="H829" i="2" s="1"/>
  <c r="J725" i="2"/>
  <c r="H725" i="2" a="1"/>
  <c r="H725" i="2" s="1"/>
  <c r="J685" i="2"/>
  <c r="H685" i="2" a="1"/>
  <c r="H685" i="2" s="1"/>
  <c r="J661" i="2"/>
  <c r="H661" i="2" a="1"/>
  <c r="H661" i="2" s="1"/>
  <c r="J653" i="2"/>
  <c r="H653" i="2" a="1"/>
  <c r="H653" i="2" s="1"/>
  <c r="J645" i="2"/>
  <c r="H645" i="2" a="1"/>
  <c r="H645" i="2" s="1"/>
  <c r="H5532" i="2" a="1"/>
  <c r="H5532" i="2" s="1"/>
  <c r="H5253" i="2" a="1"/>
  <c r="H5253" i="2" s="1"/>
  <c r="H4997" i="2" a="1"/>
  <c r="H4997" i="2" s="1"/>
  <c r="H3917" i="2" a="1"/>
  <c r="H3917" i="2" s="1"/>
  <c r="H3389" i="2" a="1"/>
  <c r="H3389" i="2" s="1"/>
  <c r="H1861" i="2" a="1"/>
  <c r="H1861" i="2" s="1"/>
  <c r="J5524" i="2"/>
  <c r="H5524" i="2" a="1"/>
  <c r="H5524" i="2" s="1"/>
  <c r="J5156" i="2"/>
  <c r="H5156" i="2" a="1"/>
  <c r="H5156" i="2" s="1"/>
  <c r="J5148" i="2"/>
  <c r="H5148" i="2" a="1"/>
  <c r="H5148" i="2" s="1"/>
  <c r="H5068" i="2" a="1"/>
  <c r="H5068" i="2" s="1"/>
  <c r="J5068" i="2"/>
  <c r="J5004" i="2"/>
  <c r="H5004" i="2" a="1"/>
  <c r="H5004" i="2" s="1"/>
  <c r="J4988" i="2"/>
  <c r="H4988" i="2" a="1"/>
  <c r="H4988" i="2" s="1"/>
  <c r="H4964" i="2" a="1"/>
  <c r="H4964" i="2" s="1"/>
  <c r="J4964" i="2"/>
  <c r="J4868" i="2"/>
  <c r="H4868" i="2" a="1"/>
  <c r="H4868" i="2" s="1"/>
  <c r="J4796" i="2"/>
  <c r="H4796" i="2" a="1"/>
  <c r="H4796" i="2" s="1"/>
  <c r="J4764" i="2"/>
  <c r="H4764" i="2" a="1"/>
  <c r="H4764" i="2" s="1"/>
  <c r="J4740" i="2"/>
  <c r="H4740" i="2" a="1"/>
  <c r="H4740" i="2" s="1"/>
  <c r="J4716" i="2"/>
  <c r="H4716" i="2" a="1"/>
  <c r="H4716" i="2" s="1"/>
  <c r="J4708" i="2"/>
  <c r="H4708" i="2" a="1"/>
  <c r="H4708" i="2" s="1"/>
  <c r="J4484" i="2"/>
  <c r="H4484" i="2" a="1"/>
  <c r="H4484" i="2" s="1"/>
  <c r="J4476" i="2"/>
  <c r="H4476" i="2" a="1"/>
  <c r="H4476" i="2" s="1"/>
  <c r="J4356" i="2"/>
  <c r="H4356" i="2" a="1"/>
  <c r="H4356" i="2" s="1"/>
  <c r="J4180" i="2"/>
  <c r="H4180" i="2" a="1"/>
  <c r="H4180" i="2" s="1"/>
  <c r="H4132" i="2" a="1"/>
  <c r="H4132" i="2" s="1"/>
  <c r="J4132" i="2"/>
  <c r="J4124" i="2"/>
  <c r="H4124" i="2" a="1"/>
  <c r="H4124" i="2" s="1"/>
  <c r="H4076" i="2" a="1"/>
  <c r="H4076" i="2" s="1"/>
  <c r="J4076" i="2"/>
  <c r="J4060" i="2"/>
  <c r="H4060" i="2" a="1"/>
  <c r="H4060" i="2" s="1"/>
  <c r="H4012" i="2" a="1"/>
  <c r="H4012" i="2" s="1"/>
  <c r="J4012" i="2"/>
  <c r="H3996" i="2" a="1"/>
  <c r="H3996" i="2" s="1"/>
  <c r="J3996" i="2"/>
  <c r="J3804" i="2"/>
  <c r="H3804" i="2" a="1"/>
  <c r="H3804" i="2" s="1"/>
  <c r="J3748" i="2"/>
  <c r="H3748" i="2" a="1"/>
  <c r="H3748" i="2" s="1"/>
  <c r="J3732" i="2"/>
  <c r="H3732" i="2" a="1"/>
  <c r="H3732" i="2" s="1"/>
  <c r="J3500" i="2"/>
  <c r="H3500" i="2" a="1"/>
  <c r="H3500" i="2" s="1"/>
  <c r="H3308" i="2" a="1"/>
  <c r="H3308" i="2" s="1"/>
  <c r="J3308" i="2"/>
  <c r="J3292" i="2"/>
  <c r="H3292" i="2" a="1"/>
  <c r="H3292" i="2" s="1"/>
  <c r="J3268" i="2"/>
  <c r="H3268" i="2" a="1"/>
  <c r="H3268" i="2" s="1"/>
  <c r="H3236" i="2" a="1"/>
  <c r="H3236" i="2" s="1"/>
  <c r="J3236" i="2"/>
  <c r="H3188" i="2" a="1"/>
  <c r="H3188" i="2" s="1"/>
  <c r="J3188" i="2"/>
  <c r="J3124" i="2"/>
  <c r="H3124" i="2" a="1"/>
  <c r="H3124" i="2" s="1"/>
  <c r="H3004" i="2" a="1"/>
  <c r="H3004" i="2" s="1"/>
  <c r="J3004" i="2"/>
  <c r="J2884" i="2"/>
  <c r="H2884" i="2" a="1"/>
  <c r="H2884" i="2" s="1"/>
  <c r="H4932" i="2" a="1"/>
  <c r="H4932" i="2" s="1"/>
  <c r="J7021" i="2"/>
  <c r="H7021" i="2" a="1"/>
  <c r="H7021" i="2" s="1"/>
  <c r="H6997" i="2" a="1"/>
  <c r="H6997" i="2" s="1"/>
  <c r="J6997" i="2"/>
  <c r="J6973" i="2"/>
  <c r="H6973" i="2" a="1"/>
  <c r="H6973" i="2" s="1"/>
  <c r="J6957" i="2"/>
  <c r="H6957" i="2" a="1"/>
  <c r="H6957" i="2" s="1"/>
  <c r="H6909" i="2" a="1"/>
  <c r="H6909" i="2" s="1"/>
  <c r="J6909" i="2"/>
  <c r="J6861" i="2"/>
  <c r="H6861" i="2" a="1"/>
  <c r="H6861" i="2" s="1"/>
  <c r="H6853" i="2" a="1"/>
  <c r="H6853" i="2" s="1"/>
  <c r="J6853" i="2"/>
  <c r="J6805" i="2"/>
  <c r="H6805" i="2" a="1"/>
  <c r="H6805" i="2" s="1"/>
  <c r="H6725" i="2" a="1"/>
  <c r="H6725" i="2" s="1"/>
  <c r="J6725" i="2"/>
  <c r="H6717" i="2" a="1"/>
  <c r="H6717" i="2" s="1"/>
  <c r="J6717" i="2"/>
  <c r="J6629" i="2"/>
  <c r="H6629" i="2" a="1"/>
  <c r="H6629" i="2" s="1"/>
  <c r="J6509" i="2"/>
  <c r="H6509" i="2" a="1"/>
  <c r="H6509" i="2" s="1"/>
  <c r="H6485" i="2" a="1"/>
  <c r="H6485" i="2" s="1"/>
  <c r="J6485" i="2"/>
  <c r="J6413" i="2"/>
  <c r="H6413" i="2" a="1"/>
  <c r="H6413" i="2" s="1"/>
  <c r="H6389" i="2" a="1"/>
  <c r="H6389" i="2" s="1"/>
  <c r="J6389" i="2"/>
  <c r="J6381" i="2"/>
  <c r="H6381" i="2" a="1"/>
  <c r="H6381" i="2" s="1"/>
  <c r="J6269" i="2"/>
  <c r="H6269" i="2" a="1"/>
  <c r="H6269" i="2" s="1"/>
  <c r="J6149" i="2"/>
  <c r="H6149" i="2" a="1"/>
  <c r="H6149" i="2" s="1"/>
  <c r="H6101" i="2" a="1"/>
  <c r="H6101" i="2" s="1"/>
  <c r="J6101" i="2"/>
  <c r="J6093" i="2"/>
  <c r="H6093" i="2" a="1"/>
  <c r="H6093" i="2" s="1"/>
  <c r="J6053" i="2"/>
  <c r="H6053" i="2" a="1"/>
  <c r="H6053" i="2" s="1"/>
  <c r="J5901" i="2"/>
  <c r="H5901" i="2" a="1"/>
  <c r="H5901" i="2" s="1"/>
  <c r="H5869" i="2" a="1"/>
  <c r="H5869" i="2" s="1"/>
  <c r="J5869" i="2"/>
  <c r="J5805" i="2"/>
  <c r="H5805" i="2" a="1"/>
  <c r="H5805" i="2" s="1"/>
  <c r="J5741" i="2"/>
  <c r="H5741" i="2" a="1"/>
  <c r="H5741" i="2" s="1"/>
  <c r="J5661" i="2"/>
  <c r="H5661" i="2" a="1"/>
  <c r="H5661" i="2" s="1"/>
  <c r="H5605" i="2" a="1"/>
  <c r="H5605" i="2" s="1"/>
  <c r="J5605" i="2"/>
  <c r="J5589" i="2"/>
  <c r="H5589" i="2" a="1"/>
  <c r="H5589" i="2" s="1"/>
  <c r="J5525" i="2"/>
  <c r="H5525" i="2" a="1"/>
  <c r="H5525" i="2" s="1"/>
  <c r="H5493" i="2" a="1"/>
  <c r="H5493" i="2" s="1"/>
  <c r="J5493" i="2"/>
  <c r="J5469" i="2"/>
  <c r="H5469" i="2" a="1"/>
  <c r="H5469" i="2" s="1"/>
  <c r="J5373" i="2"/>
  <c r="H5373" i="2" a="1"/>
  <c r="H5373" i="2" s="1"/>
  <c r="H5357" i="2" a="1"/>
  <c r="H5357" i="2" s="1"/>
  <c r="J5357" i="2"/>
  <c r="J5349" i="2"/>
  <c r="H5349" i="2" a="1"/>
  <c r="H5349" i="2" s="1"/>
  <c r="J5341" i="2"/>
  <c r="H5341" i="2" a="1"/>
  <c r="H5341" i="2" s="1"/>
  <c r="J5293" i="2"/>
  <c r="H5293" i="2" a="1"/>
  <c r="H5293" i="2" s="1"/>
  <c r="J5285" i="2"/>
  <c r="H5285" i="2" a="1"/>
  <c r="H5285" i="2" s="1"/>
  <c r="J5261" i="2"/>
  <c r="H5261" i="2" a="1"/>
  <c r="H5261" i="2" s="1"/>
  <c r="J5205" i="2"/>
  <c r="H5205" i="2" a="1"/>
  <c r="H5205" i="2" s="1"/>
  <c r="J5197" i="2"/>
  <c r="H5197" i="2" a="1"/>
  <c r="H5197" i="2" s="1"/>
  <c r="H5189" i="2" a="1"/>
  <c r="H5189" i="2" s="1"/>
  <c r="J5189" i="2"/>
  <c r="H5157" i="2" a="1"/>
  <c r="H5157" i="2" s="1"/>
  <c r="J5157" i="2"/>
  <c r="H5101" i="2" a="1"/>
  <c r="H5101" i="2" s="1"/>
  <c r="J5101" i="2"/>
  <c r="J5085" i="2"/>
  <c r="H5085" i="2" a="1"/>
  <c r="H5085" i="2" s="1"/>
  <c r="J5069" i="2"/>
  <c r="H5069" i="2" a="1"/>
  <c r="H5069" i="2" s="1"/>
  <c r="J5021" i="2"/>
  <c r="H5021" i="2" a="1"/>
  <c r="H5021" i="2" s="1"/>
  <c r="H5013" i="2" a="1"/>
  <c r="H5013" i="2" s="1"/>
  <c r="J5013" i="2"/>
  <c r="J4981" i="2"/>
  <c r="H4981" i="2" a="1"/>
  <c r="H4981" i="2" s="1"/>
  <c r="J4973" i="2"/>
  <c r="H4973" i="2" a="1"/>
  <c r="H4973" i="2" s="1"/>
  <c r="H4933" i="2" a="1"/>
  <c r="H4933" i="2" s="1"/>
  <c r="J4933" i="2"/>
  <c r="J4901" i="2"/>
  <c r="H4901" i="2" a="1"/>
  <c r="H4901" i="2" s="1"/>
  <c r="H4805" i="2" a="1"/>
  <c r="H4805" i="2" s="1"/>
  <c r="J4805" i="2"/>
  <c r="H4797" i="2" a="1"/>
  <c r="H4797" i="2" s="1"/>
  <c r="J4797" i="2"/>
  <c r="H4789" i="2" a="1"/>
  <c r="H4789" i="2" s="1"/>
  <c r="J4789" i="2"/>
  <c r="H4781" i="2" a="1"/>
  <c r="H4781" i="2" s="1"/>
  <c r="J4781" i="2"/>
  <c r="J4741" i="2"/>
  <c r="H4741" i="2" a="1"/>
  <c r="H4741" i="2" s="1"/>
  <c r="J4725" i="2"/>
  <c r="H4725" i="2" a="1"/>
  <c r="H4725" i="2" s="1"/>
  <c r="J4709" i="2"/>
  <c r="H4709" i="2" a="1"/>
  <c r="H4709" i="2" s="1"/>
  <c r="J4605" i="2"/>
  <c r="H4605" i="2" a="1"/>
  <c r="H4605" i="2" s="1"/>
  <c r="J4589" i="2"/>
  <c r="H4589" i="2" a="1"/>
  <c r="H4589" i="2" s="1"/>
  <c r="H4581" i="2" a="1"/>
  <c r="H4581" i="2" s="1"/>
  <c r="J4581" i="2"/>
  <c r="J4573" i="2"/>
  <c r="H4573" i="2" a="1"/>
  <c r="H4573" i="2" s="1"/>
  <c r="J4541" i="2"/>
  <c r="H4541" i="2" a="1"/>
  <c r="H4541" i="2" s="1"/>
  <c r="J4429" i="2"/>
  <c r="H4429" i="2" a="1"/>
  <c r="H4429" i="2" s="1"/>
  <c r="H4405" i="2" a="1"/>
  <c r="H4405" i="2" s="1"/>
  <c r="J4405" i="2"/>
  <c r="J4389" i="2"/>
  <c r="H4389" i="2" a="1"/>
  <c r="H4389" i="2" s="1"/>
  <c r="H4373" i="2" a="1"/>
  <c r="H4373" i="2" s="1"/>
  <c r="J4373" i="2"/>
  <c r="H4333" i="2" a="1"/>
  <c r="H4333" i="2" s="1"/>
  <c r="J4333" i="2"/>
  <c r="H4309" i="2" a="1"/>
  <c r="H4309" i="2" s="1"/>
  <c r="J4309" i="2"/>
  <c r="J4277" i="2"/>
  <c r="H4277" i="2" a="1"/>
  <c r="H4277" i="2" s="1"/>
  <c r="H4269" i="2" a="1"/>
  <c r="H4269" i="2" s="1"/>
  <c r="J4269" i="2"/>
  <c r="H4253" i="2" a="1"/>
  <c r="H4253" i="2" s="1"/>
  <c r="J4253" i="2"/>
  <c r="J4205" i="2"/>
  <c r="H4205" i="2" a="1"/>
  <c r="H4205" i="2" s="1"/>
  <c r="J4061" i="2"/>
  <c r="H4061" i="2" a="1"/>
  <c r="H4061" i="2" s="1"/>
  <c r="J4053" i="2"/>
  <c r="H4053" i="2" a="1"/>
  <c r="H4053" i="2" s="1"/>
  <c r="J4013" i="2"/>
  <c r="H4013" i="2" a="1"/>
  <c r="H4013" i="2" s="1"/>
  <c r="J3981" i="2"/>
  <c r="H3981" i="2" a="1"/>
  <c r="H3981" i="2" s="1"/>
  <c r="H3973" i="2" a="1"/>
  <c r="H3973" i="2" s="1"/>
  <c r="J3973" i="2"/>
  <c r="J3965" i="2"/>
  <c r="H3965" i="2" a="1"/>
  <c r="H3965" i="2" s="1"/>
  <c r="J3901" i="2"/>
  <c r="H3901" i="2" a="1"/>
  <c r="H3901" i="2" s="1"/>
  <c r="J3845" i="2"/>
  <c r="H3845" i="2" a="1"/>
  <c r="H3845" i="2" s="1"/>
  <c r="H3813" i="2" a="1"/>
  <c r="H3813" i="2" s="1"/>
  <c r="J3813" i="2"/>
  <c r="H3805" i="2" a="1"/>
  <c r="H3805" i="2" s="1"/>
  <c r="J3805" i="2"/>
  <c r="J3781" i="2"/>
  <c r="H3781" i="2" a="1"/>
  <c r="H3781" i="2" s="1"/>
  <c r="J3621" i="2"/>
  <c r="H3621" i="2" a="1"/>
  <c r="H3621" i="2" s="1"/>
  <c r="J3589" i="2"/>
  <c r="H3589" i="2" a="1"/>
  <c r="H3589" i="2" s="1"/>
  <c r="J3501" i="2"/>
  <c r="H3501" i="2" a="1"/>
  <c r="H3501" i="2" s="1"/>
  <c r="J3469" i="2"/>
  <c r="H3469" i="2" a="1"/>
  <c r="H3469" i="2" s="1"/>
  <c r="J3413" i="2"/>
  <c r="H3413" i="2" a="1"/>
  <c r="H3413" i="2" s="1"/>
  <c r="J3357" i="2"/>
  <c r="H3357" i="2" a="1"/>
  <c r="H3357" i="2" s="1"/>
  <c r="H3349" i="2" a="1"/>
  <c r="H3349" i="2" s="1"/>
  <c r="J3349" i="2"/>
  <c r="J3333" i="2"/>
  <c r="H3333" i="2" a="1"/>
  <c r="H3333" i="2" s="1"/>
  <c r="J3309" i="2"/>
  <c r="H3309" i="2" a="1"/>
  <c r="H3309" i="2" s="1"/>
  <c r="J3277" i="2"/>
  <c r="H3277" i="2" a="1"/>
  <c r="H3277" i="2" s="1"/>
  <c r="J3237" i="2"/>
  <c r="H3237" i="2" a="1"/>
  <c r="H3237" i="2" s="1"/>
  <c r="J3165" i="2"/>
  <c r="H3165" i="2" a="1"/>
  <c r="H3165" i="2" s="1"/>
  <c r="H3141" i="2" a="1"/>
  <c r="H3141" i="2" s="1"/>
  <c r="J3141" i="2"/>
  <c r="J3133" i="2"/>
  <c r="H3133" i="2" a="1"/>
  <c r="H3133" i="2" s="1"/>
  <c r="H3109" i="2" a="1"/>
  <c r="H3109" i="2" s="1"/>
  <c r="J3109" i="2"/>
  <c r="J3101" i="2"/>
  <c r="H3101" i="2" a="1"/>
  <c r="H3101" i="2" s="1"/>
  <c r="J3037" i="2"/>
  <c r="H3037" i="2" a="1"/>
  <c r="H3037" i="2" s="1"/>
  <c r="H3005" i="2" a="1"/>
  <c r="H3005" i="2" s="1"/>
  <c r="J3005" i="2"/>
  <c r="J2909" i="2"/>
  <c r="H2909" i="2" a="1"/>
  <c r="H2909" i="2" s="1"/>
  <c r="H2869" i="2" a="1"/>
  <c r="H2869" i="2" s="1"/>
  <c r="J2869" i="2"/>
  <c r="H2861" i="2" a="1"/>
  <c r="H2861" i="2" s="1"/>
  <c r="J2861" i="2"/>
  <c r="J2821" i="2"/>
  <c r="H2821" i="2" a="1"/>
  <c r="H2821" i="2" s="1"/>
  <c r="H2813" i="2" a="1"/>
  <c r="H2813" i="2" s="1"/>
  <c r="J2813" i="2"/>
  <c r="J2781" i="2"/>
  <c r="H2781" i="2" a="1"/>
  <c r="H2781" i="2" s="1"/>
  <c r="H2773" i="2" a="1"/>
  <c r="H2773" i="2" s="1"/>
  <c r="J2773" i="2"/>
  <c r="H2701" i="2" a="1"/>
  <c r="H2701" i="2" s="1"/>
  <c r="J2701" i="2"/>
  <c r="H2685" i="2" a="1"/>
  <c r="H2685" i="2" s="1"/>
  <c r="J2685" i="2"/>
  <c r="J2645" i="2"/>
  <c r="H2645" i="2" a="1"/>
  <c r="H2645" i="2" s="1"/>
  <c r="H2621" i="2" a="1"/>
  <c r="H2621" i="2" s="1"/>
  <c r="J2621" i="2"/>
  <c r="H2613" i="2" a="1"/>
  <c r="H2613" i="2" s="1"/>
  <c r="J2613" i="2"/>
  <c r="H2573" i="2" a="1"/>
  <c r="H2573" i="2" s="1"/>
  <c r="J2573" i="2"/>
  <c r="J2469" i="2"/>
  <c r="H2469" i="2" a="1"/>
  <c r="H2469" i="2" s="1"/>
  <c r="J2453" i="2"/>
  <c r="H2453" i="2" a="1"/>
  <c r="H2453" i="2" s="1"/>
  <c r="J2421" i="2"/>
  <c r="H2421" i="2" a="1"/>
  <c r="H2421" i="2" s="1"/>
  <c r="H2381" i="2" a="1"/>
  <c r="H2381" i="2" s="1"/>
  <c r="J2381" i="2"/>
  <c r="J2317" i="2"/>
  <c r="H2317" i="2" a="1"/>
  <c r="H2317" i="2" s="1"/>
  <c r="J2253" i="2"/>
  <c r="H2253" i="2" a="1"/>
  <c r="H2253" i="2" s="1"/>
  <c r="H2245" i="2" a="1"/>
  <c r="H2245" i="2" s="1"/>
  <c r="J2245" i="2"/>
  <c r="J2197" i="2"/>
  <c r="H2197" i="2" a="1"/>
  <c r="H2197" i="2" s="1"/>
  <c r="H2165" i="2" a="1"/>
  <c r="H2165" i="2" s="1"/>
  <c r="J2165" i="2"/>
  <c r="J2133" i="2"/>
  <c r="H2133" i="2" a="1"/>
  <c r="H2133" i="2" s="1"/>
  <c r="J2117" i="2"/>
  <c r="H2117" i="2" a="1"/>
  <c r="H2117" i="2" s="1"/>
  <c r="H2109" i="2" a="1"/>
  <c r="H2109" i="2" s="1"/>
  <c r="J2109" i="2"/>
  <c r="H2069" i="2" a="1"/>
  <c r="H2069" i="2" s="1"/>
  <c r="J2069" i="2"/>
  <c r="J2053" i="2"/>
  <c r="H2053" i="2" a="1"/>
  <c r="H2053" i="2" s="1"/>
  <c r="J2045" i="2"/>
  <c r="H2045" i="2" a="1"/>
  <c r="H2045" i="2" s="1"/>
  <c r="H2029" i="2" a="1"/>
  <c r="H2029" i="2" s="1"/>
  <c r="J2029" i="2"/>
  <c r="H1997" i="2" a="1"/>
  <c r="H1997" i="2" s="1"/>
  <c r="J1997" i="2"/>
  <c r="J1941" i="2"/>
  <c r="H1941" i="2" a="1"/>
  <c r="H1941" i="2" s="1"/>
  <c r="J1885" i="2"/>
  <c r="H1885" i="2" a="1"/>
  <c r="H1885" i="2" s="1"/>
  <c r="J1853" i="2"/>
  <c r="H1853" i="2" a="1"/>
  <c r="H1853" i="2" s="1"/>
  <c r="J1837" i="2"/>
  <c r="H1837" i="2" a="1"/>
  <c r="H1837" i="2" s="1"/>
  <c r="J1821" i="2"/>
  <c r="H1821" i="2" a="1"/>
  <c r="H1821" i="2" s="1"/>
  <c r="J1789" i="2"/>
  <c r="H1789" i="2" a="1"/>
  <c r="H1789" i="2" s="1"/>
  <c r="H1725" i="2" a="1"/>
  <c r="H1725" i="2" s="1"/>
  <c r="J1725" i="2"/>
  <c r="H1677" i="2" a="1"/>
  <c r="H1677" i="2" s="1"/>
  <c r="J1677" i="2"/>
  <c r="J1613" i="2"/>
  <c r="H1613" i="2" a="1"/>
  <c r="H1613" i="2" s="1"/>
  <c r="H1589" i="2" a="1"/>
  <c r="H1589" i="2" s="1"/>
  <c r="J1589" i="2"/>
  <c r="J1581" i="2"/>
  <c r="H1581" i="2" a="1"/>
  <c r="H1581" i="2" s="1"/>
  <c r="J1565" i="2"/>
  <c r="H1565" i="2" a="1"/>
  <c r="H1565" i="2" s="1"/>
  <c r="J1549" i="2"/>
  <c r="H1549" i="2" a="1"/>
  <c r="H1549" i="2" s="1"/>
  <c r="J1533" i="2"/>
  <c r="H1533" i="2" a="1"/>
  <c r="H1533" i="2" s="1"/>
  <c r="J1525" i="2"/>
  <c r="H1525" i="2" a="1"/>
  <c r="H1525" i="2" s="1"/>
  <c r="J1517" i="2"/>
  <c r="H1517" i="2" a="1"/>
  <c r="H1517" i="2" s="1"/>
  <c r="J1413" i="2"/>
  <c r="H1413" i="2" a="1"/>
  <c r="H1413" i="2" s="1"/>
  <c r="J1341" i="2"/>
  <c r="H1341" i="2" a="1"/>
  <c r="H1341" i="2" s="1"/>
  <c r="J1285" i="2"/>
  <c r="H1285" i="2" a="1"/>
  <c r="H1285" i="2" s="1"/>
  <c r="J1221" i="2"/>
  <c r="H1221" i="2" a="1"/>
  <c r="H1221" i="2" s="1"/>
  <c r="J1213" i="2"/>
  <c r="H1213" i="2" a="1"/>
  <c r="H1213" i="2" s="1"/>
  <c r="J1141" i="2"/>
  <c r="H1141" i="2" a="1"/>
  <c r="H1141" i="2" s="1"/>
  <c r="J1117" i="2"/>
  <c r="H1117" i="2" a="1"/>
  <c r="H1117" i="2" s="1"/>
  <c r="J1085" i="2"/>
  <c r="H1085" i="2" a="1"/>
  <c r="H1085" i="2" s="1"/>
  <c r="J1077" i="2"/>
  <c r="H1077" i="2" a="1"/>
  <c r="H1077" i="2" s="1"/>
  <c r="J1029" i="2"/>
  <c r="H1029" i="2" a="1"/>
  <c r="H1029" i="2" s="1"/>
  <c r="J1021" i="2"/>
  <c r="H1021" i="2" a="1"/>
  <c r="H1021" i="2" s="1"/>
  <c r="J997" i="2"/>
  <c r="H997" i="2" a="1"/>
  <c r="H997" i="2" s="1"/>
  <c r="J853" i="2"/>
  <c r="H853" i="2" a="1"/>
  <c r="H853" i="2" s="1"/>
  <c r="J845" i="2"/>
  <c r="H845" i="2" a="1"/>
  <c r="H845" i="2" s="1"/>
  <c r="H821" i="2" a="1"/>
  <c r="H821" i="2" s="1"/>
  <c r="J821" i="2"/>
  <c r="J805" i="2"/>
  <c r="H805" i="2" a="1"/>
  <c r="H805" i="2" s="1"/>
  <c r="H797" i="2" a="1"/>
  <c r="H797" i="2" s="1"/>
  <c r="J797" i="2"/>
  <c r="J749" i="2"/>
  <c r="H749" i="2" a="1"/>
  <c r="H749" i="2" s="1"/>
  <c r="J709" i="2"/>
  <c r="H709" i="2" a="1"/>
  <c r="H709" i="2" s="1"/>
  <c r="H6685" i="2" a="1"/>
  <c r="H6685" i="2" s="1"/>
  <c r="H6601" i="2" a="1"/>
  <c r="H6601" i="2" s="1"/>
  <c r="H6401" i="2" a="1"/>
  <c r="H6401" i="2" s="1"/>
  <c r="H6969" i="2" a="1"/>
  <c r="H6969" i="2" s="1"/>
  <c r="H6949" i="2" a="1"/>
  <c r="H6949" i="2" s="1"/>
  <c r="H6905" i="2" a="1"/>
  <c r="H6905" i="2" s="1"/>
  <c r="H6857" i="2" a="1"/>
  <c r="H6857" i="2" s="1"/>
  <c r="H6505" i="2" a="1"/>
  <c r="H6505" i="2" s="1"/>
  <c r="H6282" i="2" a="1"/>
  <c r="H6282" i="2" s="1"/>
  <c r="H6258" i="2" a="1"/>
  <c r="H6258" i="2" s="1"/>
  <c r="H6217" i="2" a="1"/>
  <c r="H6217" i="2" s="1"/>
  <c r="H6001" i="2" a="1"/>
  <c r="H6001" i="2" s="1"/>
  <c r="H5485" i="2" a="1"/>
  <c r="H5485" i="2" s="1"/>
  <c r="H5313" i="2" a="1"/>
  <c r="H5313" i="2" s="1"/>
  <c r="H4749" i="2" a="1"/>
  <c r="H4749" i="2" s="1"/>
  <c r="H4700" i="2" a="1"/>
  <c r="H4700" i="2" s="1"/>
  <c r="H4633" i="2" a="1"/>
  <c r="H4633" i="2" s="1"/>
  <c r="H4612" i="2" a="1"/>
  <c r="H4612" i="2" s="1"/>
  <c r="H4244" i="2" a="1"/>
  <c r="H4244" i="2" s="1"/>
  <c r="H4164" i="2" a="1"/>
  <c r="H4164" i="2" s="1"/>
  <c r="H4069" i="2" a="1"/>
  <c r="H4069" i="2" s="1"/>
  <c r="H3677" i="2" a="1"/>
  <c r="H3677" i="2" s="1"/>
  <c r="H3404" i="2" a="1"/>
  <c r="H3404" i="2" s="1"/>
  <c r="H3081" i="2" a="1"/>
  <c r="H3081" i="2" s="1"/>
  <c r="H3065" i="2" a="1"/>
  <c r="H3065" i="2" s="1"/>
  <c r="H2989" i="2" a="1"/>
  <c r="H2989" i="2" s="1"/>
  <c r="H2577" i="2" a="1"/>
  <c r="H2577" i="2" s="1"/>
  <c r="H2489" i="2" a="1"/>
  <c r="H2489" i="2" s="1"/>
  <c r="H2401" i="2" a="1"/>
  <c r="H2401" i="2" s="1"/>
  <c r="H2341" i="2" a="1"/>
  <c r="H2341" i="2" s="1"/>
  <c r="H2233" i="2" a="1"/>
  <c r="H2233" i="2" s="1"/>
  <c r="H2125" i="2" a="1"/>
  <c r="H2125" i="2" s="1"/>
  <c r="H1657" i="2" a="1"/>
  <c r="H1657" i="2" s="1"/>
  <c r="H1249" i="2" a="1"/>
  <c r="H1249" i="2" s="1"/>
  <c r="H1109" i="2" a="1"/>
  <c r="H1109" i="2" s="1"/>
  <c r="H1013" i="2" a="1"/>
  <c r="H1013" i="2" s="1"/>
  <c r="H761" i="2" a="1"/>
  <c r="H761" i="2" s="1"/>
  <c r="H713" i="2" a="1"/>
  <c r="H713" i="2" s="1"/>
  <c r="J6461" i="2"/>
  <c r="J3425" i="2"/>
  <c r="J2493" i="2"/>
  <c r="H5476" i="2" a="1"/>
  <c r="H5476" i="2" s="1"/>
  <c r="J5476" i="2"/>
  <c r="J5292" i="2"/>
  <c r="H5292" i="2" a="1"/>
  <c r="H5292" i="2" s="1"/>
  <c r="J5276" i="2"/>
  <c r="H5276" i="2" a="1"/>
  <c r="H5276" i="2" s="1"/>
  <c r="H5268" i="2" a="1"/>
  <c r="H5268" i="2" s="1"/>
  <c r="J5268" i="2"/>
  <c r="J5188" i="2"/>
  <c r="H5188" i="2" a="1"/>
  <c r="H5188" i="2" s="1"/>
  <c r="H5172" i="2" a="1"/>
  <c r="H5172" i="2" s="1"/>
  <c r="J5172" i="2"/>
  <c r="J5124" i="2"/>
  <c r="H5124" i="2" a="1"/>
  <c r="H5124" i="2" s="1"/>
  <c r="J5116" i="2"/>
  <c r="H5116" i="2" a="1"/>
  <c r="H5116" i="2" s="1"/>
  <c r="J5100" i="2"/>
  <c r="H5100" i="2" a="1"/>
  <c r="H5100" i="2" s="1"/>
  <c r="H4980" i="2" a="1"/>
  <c r="H4980" i="2" s="1"/>
  <c r="J4980" i="2"/>
  <c r="J4956" i="2"/>
  <c r="H4956" i="2" a="1"/>
  <c r="H4956" i="2" s="1"/>
  <c r="H4948" i="2" a="1"/>
  <c r="H4948" i="2" s="1"/>
  <c r="J4948" i="2"/>
  <c r="J4900" i="2"/>
  <c r="H4900" i="2" a="1"/>
  <c r="H4900" i="2" s="1"/>
  <c r="H4884" i="2" a="1"/>
  <c r="H4884" i="2" s="1"/>
  <c r="J4884" i="2"/>
  <c r="J4876" i="2"/>
  <c r="H4876" i="2" a="1"/>
  <c r="H4876" i="2" s="1"/>
  <c r="J4860" i="2"/>
  <c r="H4860" i="2" a="1"/>
  <c r="H4860" i="2" s="1"/>
  <c r="J4812" i="2"/>
  <c r="H4812" i="2" a="1"/>
  <c r="H4812" i="2" s="1"/>
  <c r="J4804" i="2"/>
  <c r="H4804" i="2" a="1"/>
  <c r="H4804" i="2" s="1"/>
  <c r="J4780" i="2"/>
  <c r="H4780" i="2" a="1"/>
  <c r="H4780" i="2" s="1"/>
  <c r="H4500" i="2" a="1"/>
  <c r="H4500" i="2" s="1"/>
  <c r="J4500" i="2"/>
  <c r="H4452" i="2" a="1"/>
  <c r="H4452" i="2" s="1"/>
  <c r="J4452" i="2"/>
  <c r="J4420" i="2"/>
  <c r="H4420" i="2" a="1"/>
  <c r="H4420" i="2" s="1"/>
  <c r="J4268" i="2"/>
  <c r="H4268" i="2" a="1"/>
  <c r="H4268" i="2" s="1"/>
  <c r="H4204" i="2" a="1"/>
  <c r="H4204" i="2" s="1"/>
  <c r="J4204" i="2"/>
  <c r="J4084" i="2"/>
  <c r="H4084" i="2" a="1"/>
  <c r="H4084" i="2" s="1"/>
  <c r="J4044" i="2"/>
  <c r="H4044" i="2" a="1"/>
  <c r="H4044" i="2" s="1"/>
  <c r="J4020" i="2"/>
  <c r="H4020" i="2" a="1"/>
  <c r="H4020" i="2" s="1"/>
  <c r="H3988" i="2" a="1"/>
  <c r="H3988" i="2" s="1"/>
  <c r="J3988" i="2"/>
  <c r="H3940" i="2" a="1"/>
  <c r="H3940" i="2" s="1"/>
  <c r="J3940" i="2"/>
  <c r="H3788" i="2" a="1"/>
  <c r="H3788" i="2" s="1"/>
  <c r="J3788" i="2"/>
  <c r="J3780" i="2"/>
  <c r="H3780" i="2" a="1"/>
  <c r="H3780" i="2" s="1"/>
  <c r="J3772" i="2"/>
  <c r="H3772" i="2" a="1"/>
  <c r="H3772" i="2" s="1"/>
  <c r="H3724" i="2" a="1"/>
  <c r="H3724" i="2" s="1"/>
  <c r="J3724" i="2"/>
  <c r="H3700" i="2" a="1"/>
  <c r="H3700" i="2" s="1"/>
  <c r="J3700" i="2"/>
  <c r="H3684" i="2" a="1"/>
  <c r="H3684" i="2" s="1"/>
  <c r="J3684" i="2"/>
  <c r="H3676" i="2" a="1"/>
  <c r="H3676" i="2" s="1"/>
  <c r="J3676" i="2"/>
  <c r="J3652" i="2"/>
  <c r="H3652" i="2" a="1"/>
  <c r="H3652" i="2" s="1"/>
  <c r="J3468" i="2"/>
  <c r="H3468" i="2" a="1"/>
  <c r="H3468" i="2" s="1"/>
  <c r="J3460" i="2"/>
  <c r="H3460" i="2" a="1"/>
  <c r="H3460" i="2" s="1"/>
  <c r="H3436" i="2" a="1"/>
  <c r="H3436" i="2" s="1"/>
  <c r="J3436" i="2"/>
  <c r="H3116" i="2" a="1"/>
  <c r="H3116" i="2" s="1"/>
  <c r="J3116" i="2"/>
  <c r="J2876" i="2"/>
  <c r="H2876" i="2" a="1"/>
  <c r="H2876" i="2" s="1"/>
  <c r="J7037" i="2"/>
  <c r="H7037" i="2" a="1"/>
  <c r="H7037" i="2" s="1"/>
  <c r="J6901" i="2"/>
  <c r="H6901" i="2" a="1"/>
  <c r="H6901" i="2" s="1"/>
  <c r="J6893" i="2"/>
  <c r="H6893" i="2" a="1"/>
  <c r="H6893" i="2" s="1"/>
  <c r="J6885" i="2"/>
  <c r="H6885" i="2" a="1"/>
  <c r="H6885" i="2" s="1"/>
  <c r="J6821" i="2"/>
  <c r="H6821" i="2" a="1"/>
  <c r="H6821" i="2" s="1"/>
  <c r="J6813" i="2"/>
  <c r="H6813" i="2" a="1"/>
  <c r="H6813" i="2" s="1"/>
  <c r="J6789" i="2"/>
  <c r="H6789" i="2" a="1"/>
  <c r="H6789" i="2" s="1"/>
  <c r="J6757" i="2"/>
  <c r="H6757" i="2" a="1"/>
  <c r="H6757" i="2" s="1"/>
  <c r="H6749" i="2" a="1"/>
  <c r="H6749" i="2" s="1"/>
  <c r="J6749" i="2"/>
  <c r="J6693" i="2"/>
  <c r="H6693" i="2" a="1"/>
  <c r="H6693" i="2" s="1"/>
  <c r="J6637" i="2"/>
  <c r="H6637" i="2" a="1"/>
  <c r="H6637" i="2" s="1"/>
  <c r="J6621" i="2"/>
  <c r="H6621" i="2" a="1"/>
  <c r="H6621" i="2" s="1"/>
  <c r="J6477" i="2"/>
  <c r="H6477" i="2" a="1"/>
  <c r="H6477" i="2" s="1"/>
  <c r="J6437" i="2"/>
  <c r="H6437" i="2" a="1"/>
  <c r="H6437" i="2" s="1"/>
  <c r="J6421" i="2"/>
  <c r="H6421" i="2" a="1"/>
  <c r="H6421" i="2" s="1"/>
  <c r="H6333" i="2" a="1"/>
  <c r="H6333" i="2" s="1"/>
  <c r="J6333" i="2"/>
  <c r="J6309" i="2"/>
  <c r="H6309" i="2" a="1"/>
  <c r="H6309" i="2" s="1"/>
  <c r="H6213" i="2" a="1"/>
  <c r="H6213" i="2" s="1"/>
  <c r="J6213" i="2"/>
  <c r="H6205" i="2" a="1"/>
  <c r="H6205" i="2" s="1"/>
  <c r="J6205" i="2"/>
  <c r="J6197" i="2"/>
  <c r="H6197" i="2" a="1"/>
  <c r="H6197" i="2" s="1"/>
  <c r="J6189" i="2"/>
  <c r="H6189" i="2" a="1"/>
  <c r="H6189" i="2" s="1"/>
  <c r="J6181" i="2"/>
  <c r="H6181" i="2" a="1"/>
  <c r="H6181" i="2" s="1"/>
  <c r="H6165" i="2" a="1"/>
  <c r="H6165" i="2" s="1"/>
  <c r="J6165" i="2"/>
  <c r="H6109" i="2" a="1"/>
  <c r="H6109" i="2" s="1"/>
  <c r="J6109" i="2"/>
  <c r="H6085" i="2" a="1"/>
  <c r="H6085" i="2" s="1"/>
  <c r="J6085" i="2"/>
  <c r="H6069" i="2" a="1"/>
  <c r="H6069" i="2" s="1"/>
  <c r="J6069" i="2"/>
  <c r="J6029" i="2"/>
  <c r="H6029" i="2" a="1"/>
  <c r="H6029" i="2" s="1"/>
  <c r="J6013" i="2"/>
  <c r="H6013" i="2" a="1"/>
  <c r="H6013" i="2" s="1"/>
  <c r="H5941" i="2" a="1"/>
  <c r="H5941" i="2" s="1"/>
  <c r="J5941" i="2"/>
  <c r="H5885" i="2" a="1"/>
  <c r="H5885" i="2" s="1"/>
  <c r="J5885" i="2"/>
  <c r="J5845" i="2"/>
  <c r="H5845" i="2" a="1"/>
  <c r="H5845" i="2" s="1"/>
  <c r="J5789" i="2"/>
  <c r="H5789" i="2" a="1"/>
  <c r="H5789" i="2" s="1"/>
  <c r="J5773" i="2"/>
  <c r="H5773" i="2" a="1"/>
  <c r="H5773" i="2" s="1"/>
  <c r="H5749" i="2" a="1"/>
  <c r="H5749" i="2" s="1"/>
  <c r="J5749" i="2"/>
  <c r="J5725" i="2"/>
  <c r="H5725" i="2" a="1"/>
  <c r="H5725" i="2" s="1"/>
  <c r="J5629" i="2"/>
  <c r="H5629" i="2" a="1"/>
  <c r="H5629" i="2" s="1"/>
  <c r="J5557" i="2"/>
  <c r="H5557" i="2" a="1"/>
  <c r="H5557" i="2" s="1"/>
  <c r="H5549" i="2" a="1"/>
  <c r="H5549" i="2" s="1"/>
  <c r="J5549" i="2"/>
  <c r="J5541" i="2"/>
  <c r="H5541" i="2" a="1"/>
  <c r="H5541" i="2" s="1"/>
  <c r="J5501" i="2"/>
  <c r="H5501" i="2" a="1"/>
  <c r="H5501" i="2" s="1"/>
  <c r="H5461" i="2" a="1"/>
  <c r="H5461" i="2" s="1"/>
  <c r="J5461" i="2"/>
  <c r="J5437" i="2"/>
  <c r="H5437" i="2" a="1"/>
  <c r="H5437" i="2" s="1"/>
  <c r="J5269" i="2"/>
  <c r="H5269" i="2" a="1"/>
  <c r="H5269" i="2" s="1"/>
  <c r="J5245" i="2"/>
  <c r="H5245" i="2" a="1"/>
  <c r="H5245" i="2" s="1"/>
  <c r="J5213" i="2"/>
  <c r="H5213" i="2" a="1"/>
  <c r="H5213" i="2" s="1"/>
  <c r="H5173" i="2" a="1"/>
  <c r="H5173" i="2" s="1"/>
  <c r="J5173" i="2"/>
  <c r="J5133" i="2"/>
  <c r="H5133" i="2" a="1"/>
  <c r="H5133" i="2" s="1"/>
  <c r="J5125" i="2"/>
  <c r="H5125" i="2" a="1"/>
  <c r="H5125" i="2" s="1"/>
  <c r="J5117" i="2"/>
  <c r="H5117" i="2" a="1"/>
  <c r="H5117" i="2" s="1"/>
  <c r="H5093" i="2" a="1"/>
  <c r="H5093" i="2" s="1"/>
  <c r="J5093" i="2"/>
  <c r="J5077" i="2"/>
  <c r="H5077" i="2" a="1"/>
  <c r="H5077" i="2" s="1"/>
  <c r="J5037" i="2"/>
  <c r="H5037" i="2" a="1"/>
  <c r="H5037" i="2" s="1"/>
  <c r="J5029" i="2"/>
  <c r="H5029" i="2" a="1"/>
  <c r="H5029" i="2" s="1"/>
  <c r="J4957" i="2"/>
  <c r="H4957" i="2" a="1"/>
  <c r="H4957" i="2" s="1"/>
  <c r="J4853" i="2"/>
  <c r="H4853" i="2" a="1"/>
  <c r="H4853" i="2" s="1"/>
  <c r="H4845" i="2" a="1"/>
  <c r="H4845" i="2" s="1"/>
  <c r="J4845" i="2"/>
  <c r="J4837" i="2"/>
  <c r="H4837" i="2" a="1"/>
  <c r="H4837" i="2" s="1"/>
  <c r="J4757" i="2"/>
  <c r="H4757" i="2" a="1"/>
  <c r="H4757" i="2" s="1"/>
  <c r="H4733" i="2" a="1"/>
  <c r="H4733" i="2" s="1"/>
  <c r="J4733" i="2"/>
  <c r="H4677" i="2" a="1"/>
  <c r="H4677" i="2" s="1"/>
  <c r="J4677" i="2"/>
  <c r="J4653" i="2"/>
  <c r="H4653" i="2" a="1"/>
  <c r="H4653" i="2" s="1"/>
  <c r="J4637" i="2"/>
  <c r="H4637" i="2" a="1"/>
  <c r="H4637" i="2" s="1"/>
  <c r="J4565" i="2"/>
  <c r="H4565" i="2" a="1"/>
  <c r="H4565" i="2" s="1"/>
  <c r="J4525" i="2"/>
  <c r="H4525" i="2" a="1"/>
  <c r="H4525" i="2" s="1"/>
  <c r="J4517" i="2"/>
  <c r="H4517" i="2" a="1"/>
  <c r="H4517" i="2" s="1"/>
  <c r="J4469" i="2"/>
  <c r="H4469" i="2" a="1"/>
  <c r="H4469" i="2" s="1"/>
  <c r="H4421" i="2" a="1"/>
  <c r="H4421" i="2" s="1"/>
  <c r="J4421" i="2"/>
  <c r="J4381" i="2"/>
  <c r="H4381" i="2" a="1"/>
  <c r="H4381" i="2" s="1"/>
  <c r="J4365" i="2"/>
  <c r="H4365" i="2" a="1"/>
  <c r="H4365" i="2" s="1"/>
  <c r="J4325" i="2"/>
  <c r="H4325" i="2" a="1"/>
  <c r="H4325" i="2" s="1"/>
  <c r="J4317" i="2"/>
  <c r="H4317" i="2" a="1"/>
  <c r="H4317" i="2" s="1"/>
  <c r="J4285" i="2"/>
  <c r="H4285" i="2" a="1"/>
  <c r="H4285" i="2" s="1"/>
  <c r="J4213" i="2"/>
  <c r="H4213" i="2" a="1"/>
  <c r="H4213" i="2" s="1"/>
  <c r="J4189" i="2"/>
  <c r="H4189" i="2" a="1"/>
  <c r="H4189" i="2" s="1"/>
  <c r="J4157" i="2"/>
  <c r="H4157" i="2" a="1"/>
  <c r="H4157" i="2" s="1"/>
  <c r="J4141" i="2"/>
  <c r="H4141" i="2" a="1"/>
  <c r="H4141" i="2" s="1"/>
  <c r="J4117" i="2"/>
  <c r="H4117" i="2" a="1"/>
  <c r="H4117" i="2" s="1"/>
  <c r="J4109" i="2"/>
  <c r="H4109" i="2" a="1"/>
  <c r="H4109" i="2" s="1"/>
  <c r="H4085" i="2" a="1"/>
  <c r="H4085" i="2" s="1"/>
  <c r="J4085" i="2"/>
  <c r="J4037" i="2"/>
  <c r="H4037" i="2" a="1"/>
  <c r="H4037" i="2" s="1"/>
  <c r="J4021" i="2"/>
  <c r="H4021" i="2" a="1"/>
  <c r="H4021" i="2" s="1"/>
  <c r="J4005" i="2"/>
  <c r="H4005" i="2" a="1"/>
  <c r="H4005" i="2" s="1"/>
  <c r="H3997" i="2" a="1"/>
  <c r="H3997" i="2" s="1"/>
  <c r="J3997" i="2"/>
  <c r="J3949" i="2"/>
  <c r="H3949" i="2" a="1"/>
  <c r="H3949" i="2" s="1"/>
  <c r="J3861" i="2"/>
  <c r="H3861" i="2" a="1"/>
  <c r="H3861" i="2" s="1"/>
  <c r="J3837" i="2"/>
  <c r="H3837" i="2" a="1"/>
  <c r="H3837" i="2" s="1"/>
  <c r="J3829" i="2"/>
  <c r="H3829" i="2" a="1"/>
  <c r="H3829" i="2" s="1"/>
  <c r="J3821" i="2"/>
  <c r="H3821" i="2" a="1"/>
  <c r="H3821" i="2" s="1"/>
  <c r="J3797" i="2"/>
  <c r="H3797" i="2" a="1"/>
  <c r="H3797" i="2" s="1"/>
  <c r="J3765" i="2"/>
  <c r="H3765" i="2" a="1"/>
  <c r="H3765" i="2" s="1"/>
  <c r="J3741" i="2"/>
  <c r="H3741" i="2" a="1"/>
  <c r="H3741" i="2" s="1"/>
  <c r="J3709" i="2"/>
  <c r="H3709" i="2" a="1"/>
  <c r="H3709" i="2" s="1"/>
  <c r="J3701" i="2"/>
  <c r="H3701" i="2" a="1"/>
  <c r="H3701" i="2" s="1"/>
  <c r="H3693" i="2" a="1"/>
  <c r="H3693" i="2" s="1"/>
  <c r="J3693" i="2"/>
  <c r="J3661" i="2"/>
  <c r="H3661" i="2" a="1"/>
  <c r="H3661" i="2" s="1"/>
  <c r="J3653" i="2"/>
  <c r="H3653" i="2" a="1"/>
  <c r="H3653" i="2" s="1"/>
  <c r="J3645" i="2"/>
  <c r="H3645" i="2" a="1"/>
  <c r="H3645" i="2" s="1"/>
  <c r="J3629" i="2"/>
  <c r="H3629" i="2" a="1"/>
  <c r="H3629" i="2" s="1"/>
  <c r="H3605" i="2" a="1"/>
  <c r="H3605" i="2" s="1"/>
  <c r="J3605" i="2"/>
  <c r="H3541" i="2" a="1"/>
  <c r="H3541" i="2" s="1"/>
  <c r="J3541" i="2"/>
  <c r="J3533" i="2"/>
  <c r="H3533" i="2" a="1"/>
  <c r="H3533" i="2" s="1"/>
  <c r="J3525" i="2"/>
  <c r="H3525" i="2" a="1"/>
  <c r="H3525" i="2" s="1"/>
  <c r="J3517" i="2"/>
  <c r="H3517" i="2" a="1"/>
  <c r="H3517" i="2" s="1"/>
  <c r="J3485" i="2"/>
  <c r="H3485" i="2" a="1"/>
  <c r="H3485" i="2" s="1"/>
  <c r="H3461" i="2" a="1"/>
  <c r="H3461" i="2" s="1"/>
  <c r="J3461" i="2"/>
  <c r="J3445" i="2"/>
  <c r="H3445" i="2" a="1"/>
  <c r="H3445" i="2" s="1"/>
  <c r="J3437" i="2"/>
  <c r="H3437" i="2" a="1"/>
  <c r="H3437" i="2" s="1"/>
  <c r="H3365" i="2" a="1"/>
  <c r="H3365" i="2" s="1"/>
  <c r="J3365" i="2"/>
  <c r="J3269" i="2"/>
  <c r="H3269" i="2" a="1"/>
  <c r="H3269" i="2" s="1"/>
  <c r="H3197" i="2" a="1"/>
  <c r="H3197" i="2" s="1"/>
  <c r="J3197" i="2"/>
  <c r="H3189" i="2" a="1"/>
  <c r="H3189" i="2" s="1"/>
  <c r="J3189" i="2"/>
  <c r="H3181" i="2" a="1"/>
  <c r="H3181" i="2" s="1"/>
  <c r="J3181" i="2"/>
  <c r="J3149" i="2"/>
  <c r="H3149" i="2" a="1"/>
  <c r="H3149" i="2" s="1"/>
  <c r="J3085" i="2"/>
  <c r="H3085" i="2" a="1"/>
  <c r="H3085" i="2" s="1"/>
  <c r="H3077" i="2" a="1"/>
  <c r="H3077" i="2" s="1"/>
  <c r="J3077" i="2"/>
  <c r="H3069" i="2" a="1"/>
  <c r="H3069" i="2" s="1"/>
  <c r="J3069" i="2"/>
  <c r="J3021" i="2"/>
  <c r="H3021" i="2" a="1"/>
  <c r="H3021" i="2" s="1"/>
  <c r="J3013" i="2"/>
  <c r="H3013" i="2" a="1"/>
  <c r="H3013" i="2" s="1"/>
  <c r="J2997" i="2"/>
  <c r="H2997" i="2" a="1"/>
  <c r="H2997" i="2" s="1"/>
  <c r="J2925" i="2"/>
  <c r="H2925" i="2" a="1"/>
  <c r="H2925" i="2" s="1"/>
  <c r="J2901" i="2"/>
  <c r="H2901" i="2" a="1"/>
  <c r="H2901" i="2" s="1"/>
  <c r="J2845" i="2"/>
  <c r="H2845" i="2" a="1"/>
  <c r="H2845" i="2" s="1"/>
  <c r="J2829" i="2"/>
  <c r="H2829" i="2" a="1"/>
  <c r="H2829" i="2" s="1"/>
  <c r="H2789" i="2" a="1"/>
  <c r="H2789" i="2" s="1"/>
  <c r="J2789" i="2"/>
  <c r="H2757" i="2" a="1"/>
  <c r="H2757" i="2" s="1"/>
  <c r="J2757" i="2"/>
  <c r="H2741" i="2" a="1"/>
  <c r="H2741" i="2" s="1"/>
  <c r="J2741" i="2"/>
  <c r="H2733" i="2" a="1"/>
  <c r="H2733" i="2" s="1"/>
  <c r="J2733" i="2"/>
  <c r="J2725" i="2"/>
  <c r="H2725" i="2" a="1"/>
  <c r="H2725" i="2" s="1"/>
  <c r="J2709" i="2"/>
  <c r="H2709" i="2" a="1"/>
  <c r="H2709" i="2" s="1"/>
  <c r="J2677" i="2"/>
  <c r="H2677" i="2" a="1"/>
  <c r="H2677" i="2" s="1"/>
  <c r="J2661" i="2"/>
  <c r="H2661" i="2" a="1"/>
  <c r="H2661" i="2" s="1"/>
  <c r="J2589" i="2"/>
  <c r="H2589" i="2" a="1"/>
  <c r="H2589" i="2" s="1"/>
  <c r="H2581" i="2" a="1"/>
  <c r="H2581" i="2" s="1"/>
  <c r="J2581" i="2"/>
  <c r="J2557" i="2"/>
  <c r="H2557" i="2" a="1"/>
  <c r="H2557" i="2" s="1"/>
  <c r="J2525" i="2"/>
  <c r="H2525" i="2" a="1"/>
  <c r="H2525" i="2" s="1"/>
  <c r="J2517" i="2"/>
  <c r="H2517" i="2" a="1"/>
  <c r="H2517" i="2" s="1"/>
  <c r="J2461" i="2"/>
  <c r="H2461" i="2" a="1"/>
  <c r="H2461" i="2" s="1"/>
  <c r="J2437" i="2"/>
  <c r="H2437" i="2" a="1"/>
  <c r="H2437" i="2" s="1"/>
  <c r="H2413" i="2" a="1"/>
  <c r="H2413" i="2" s="1"/>
  <c r="J2413" i="2"/>
  <c r="J2397" i="2"/>
  <c r="H2397" i="2" a="1"/>
  <c r="H2397" i="2" s="1"/>
  <c r="J2373" i="2"/>
  <c r="H2373" i="2" a="1"/>
  <c r="H2373" i="2" s="1"/>
  <c r="H2309" i="2" a="1"/>
  <c r="H2309" i="2" s="1"/>
  <c r="J2309" i="2"/>
  <c r="J2237" i="2"/>
  <c r="H2237" i="2" a="1"/>
  <c r="H2237" i="2" s="1"/>
  <c r="J2229" i="2"/>
  <c r="H2229" i="2" a="1"/>
  <c r="H2229" i="2" s="1"/>
  <c r="J2181" i="2"/>
  <c r="H2181" i="2" a="1"/>
  <c r="H2181" i="2" s="1"/>
  <c r="J2141" i="2"/>
  <c r="H2141" i="2" a="1"/>
  <c r="H2141" i="2" s="1"/>
  <c r="H2093" i="2" a="1"/>
  <c r="H2093" i="2" s="1"/>
  <c r="J2093" i="2"/>
  <c r="J2085" i="2"/>
  <c r="H2085" i="2" a="1"/>
  <c r="H2085" i="2" s="1"/>
  <c r="H2061" i="2" a="1"/>
  <c r="H2061" i="2" s="1"/>
  <c r="J2061" i="2"/>
  <c r="H1925" i="2" a="1"/>
  <c r="H1925" i="2" s="1"/>
  <c r="J1925" i="2"/>
  <c r="H1877" i="2" a="1"/>
  <c r="H1877" i="2" s="1"/>
  <c r="J1877" i="2"/>
  <c r="H1845" i="2" a="1"/>
  <c r="H1845" i="2" s="1"/>
  <c r="J1845" i="2"/>
  <c r="J1765" i="2"/>
  <c r="H1765" i="2" a="1"/>
  <c r="H1765" i="2" s="1"/>
  <c r="J1757" i="2"/>
  <c r="H1757" i="2" a="1"/>
  <c r="H1757" i="2" s="1"/>
  <c r="J1749" i="2"/>
  <c r="H1749" i="2" a="1"/>
  <c r="H1749" i="2" s="1"/>
  <c r="H1741" i="2" a="1"/>
  <c r="H1741" i="2" s="1"/>
  <c r="J1741" i="2"/>
  <c r="J1701" i="2"/>
  <c r="H1701" i="2" a="1"/>
  <c r="H1701" i="2" s="1"/>
  <c r="J1693" i="2"/>
  <c r="H1693" i="2" a="1"/>
  <c r="H1693" i="2" s="1"/>
  <c r="J1637" i="2"/>
  <c r="H1637" i="2" a="1"/>
  <c r="H1637" i="2" s="1"/>
  <c r="J1629" i="2"/>
  <c r="H1629" i="2" a="1"/>
  <c r="H1629" i="2" s="1"/>
  <c r="J1605" i="2"/>
  <c r="H1605" i="2" a="1"/>
  <c r="H1605" i="2" s="1"/>
  <c r="J1597" i="2"/>
  <c r="H1597" i="2" a="1"/>
  <c r="H1597" i="2" s="1"/>
  <c r="H1469" i="2" a="1"/>
  <c r="H1469" i="2" s="1"/>
  <c r="J1469" i="2"/>
  <c r="H1461" i="2" a="1"/>
  <c r="H1461" i="2" s="1"/>
  <c r="J1461" i="2"/>
  <c r="J1429" i="2"/>
  <c r="H1429" i="2" a="1"/>
  <c r="H1429" i="2" s="1"/>
  <c r="J1389" i="2"/>
  <c r="H1389" i="2" a="1"/>
  <c r="H1389" i="2" s="1"/>
  <c r="J1373" i="2"/>
  <c r="H1373" i="2" a="1"/>
  <c r="H1373" i="2" s="1"/>
  <c r="J1357" i="2"/>
  <c r="H1357" i="2" a="1"/>
  <c r="H1357" i="2" s="1"/>
  <c r="J1333" i="2"/>
  <c r="H1333" i="2" a="1"/>
  <c r="H1333" i="2" s="1"/>
  <c r="J1325" i="2"/>
  <c r="H1325" i="2" a="1"/>
  <c r="H1325" i="2" s="1"/>
  <c r="J1317" i="2"/>
  <c r="H1317" i="2" a="1"/>
  <c r="H1317" i="2" s="1"/>
  <c r="H1309" i="2" a="1"/>
  <c r="H1309" i="2" s="1"/>
  <c r="J1309" i="2"/>
  <c r="H1301" i="2" a="1"/>
  <c r="H1301" i="2" s="1"/>
  <c r="J1301" i="2"/>
  <c r="H1293" i="2" a="1"/>
  <c r="H1293" i="2" s="1"/>
  <c r="J1293" i="2"/>
  <c r="J1245" i="2"/>
  <c r="H1245" i="2" a="1"/>
  <c r="H1245" i="2" s="1"/>
  <c r="H1229" i="2" a="1"/>
  <c r="H1229" i="2" s="1"/>
  <c r="J1229" i="2"/>
  <c r="J1149" i="2"/>
  <c r="H1149" i="2" a="1"/>
  <c r="H1149" i="2" s="1"/>
  <c r="J1005" i="2"/>
  <c r="H1005" i="2" a="1"/>
  <c r="H1005" i="2" s="1"/>
  <c r="H973" i="2" a="1"/>
  <c r="H973" i="2" s="1"/>
  <c r="J973" i="2"/>
  <c r="J957" i="2"/>
  <c r="H957" i="2" a="1"/>
  <c r="H957" i="2" s="1"/>
  <c r="J949" i="2"/>
  <c r="H949" i="2" a="1"/>
  <c r="H949" i="2" s="1"/>
  <c r="J917" i="2"/>
  <c r="H917" i="2" a="1"/>
  <c r="H917" i="2" s="1"/>
  <c r="J877" i="2"/>
  <c r="H877" i="2" a="1"/>
  <c r="H877" i="2" s="1"/>
  <c r="J813" i="2"/>
  <c r="H813" i="2" a="1"/>
  <c r="H813" i="2" s="1"/>
  <c r="J781" i="2"/>
  <c r="H781" i="2" a="1"/>
  <c r="H781" i="2" s="1"/>
  <c r="J741" i="2"/>
  <c r="H741" i="2" a="1"/>
  <c r="H741" i="2" s="1"/>
  <c r="J733" i="2"/>
  <c r="H733" i="2" a="1"/>
  <c r="H733" i="2" s="1"/>
  <c r="J717" i="2"/>
  <c r="H717" i="2" a="1"/>
  <c r="H717" i="2" s="1"/>
  <c r="H6317" i="2" a="1"/>
  <c r="H6317" i="2" s="1"/>
  <c r="H5777" i="2" a="1"/>
  <c r="H5777" i="2" s="1"/>
  <c r="H5637" i="2" a="1"/>
  <c r="H5637" i="2" s="1"/>
  <c r="H5113" i="2" a="1"/>
  <c r="H5113" i="2" s="1"/>
  <c r="H4857" i="2" a="1"/>
  <c r="H4857" i="2" s="1"/>
  <c r="H4548" i="2" a="1"/>
  <c r="H4548" i="2" s="1"/>
  <c r="H2665" i="2" a="1"/>
  <c r="H2665" i="2" s="1"/>
  <c r="H2561" i="2" a="1"/>
  <c r="H2561" i="2" s="1"/>
  <c r="H2017" i="2" a="1"/>
  <c r="H2017" i="2" s="1"/>
  <c r="J6698" i="2"/>
  <c r="J2501" i="2"/>
  <c r="J2293" i="2"/>
  <c r="H6989" i="2" a="1"/>
  <c r="H6989" i="2" s="1"/>
  <c r="H6904" i="2" a="1"/>
  <c r="H6904" i="2" s="1"/>
  <c r="H6829" i="2" a="1"/>
  <c r="H6829" i="2" s="1"/>
  <c r="H6634" i="2" a="1"/>
  <c r="H6634" i="2" s="1"/>
  <c r="H6465" i="2" a="1"/>
  <c r="H6465" i="2" s="1"/>
  <c r="H6329" i="2" a="1"/>
  <c r="H6329" i="2" s="1"/>
  <c r="H6061" i="2" a="1"/>
  <c r="H6061" i="2" s="1"/>
  <c r="H5653" i="2" a="1"/>
  <c r="H5653" i="2" s="1"/>
  <c r="H5528" i="2" a="1"/>
  <c r="H5528" i="2" s="1"/>
  <c r="H5449" i="2" a="1"/>
  <c r="H5449" i="2" s="1"/>
  <c r="H5397" i="2" a="1"/>
  <c r="H5397" i="2" s="1"/>
  <c r="H5289" i="2" a="1"/>
  <c r="H5289" i="2" s="1"/>
  <c r="H4945" i="2" a="1"/>
  <c r="H4945" i="2" s="1"/>
  <c r="H4748" i="2" a="1"/>
  <c r="H4748" i="2" s="1"/>
  <c r="H4561" i="2" a="1"/>
  <c r="H4561" i="2" s="1"/>
  <c r="H4080" i="2" a="1"/>
  <c r="H4080" i="2" s="1"/>
  <c r="H4068" i="2" a="1"/>
  <c r="H4068" i="2" s="1"/>
  <c r="H3993" i="2" a="1"/>
  <c r="H3993" i="2" s="1"/>
  <c r="H3880" i="2" a="1"/>
  <c r="H3880" i="2" s="1"/>
  <c r="H3604" i="2" a="1"/>
  <c r="H3604" i="2" s="1"/>
  <c r="H3492" i="2" a="1"/>
  <c r="H3492" i="2" s="1"/>
  <c r="H3193" i="2" a="1"/>
  <c r="H3193" i="2" s="1"/>
  <c r="H3173" i="2" a="1"/>
  <c r="H3173" i="2" s="1"/>
  <c r="H2988" i="2" a="1"/>
  <c r="H2988" i="2" s="1"/>
  <c r="H2769" i="2" a="1"/>
  <c r="H2769" i="2" s="1"/>
  <c r="H2753" i="2" a="1"/>
  <c r="H2753" i="2" s="1"/>
  <c r="H2616" i="2" a="1"/>
  <c r="H2616" i="2" s="1"/>
  <c r="H2597" i="2" a="1"/>
  <c r="H2597" i="2" s="1"/>
  <c r="H2232" i="2" a="1"/>
  <c r="H2232" i="2" s="1"/>
  <c r="H1933" i="2" a="1"/>
  <c r="H1933" i="2" s="1"/>
  <c r="H1901" i="2" a="1"/>
  <c r="H1901" i="2" s="1"/>
  <c r="H153" i="2" a="1"/>
  <c r="H153" i="2" s="1"/>
  <c r="J7029" i="2"/>
  <c r="J6953" i="2"/>
  <c r="J6305" i="2"/>
  <c r="J5872" i="2"/>
  <c r="J4572" i="2"/>
  <c r="J4233" i="2"/>
  <c r="J4153" i="2"/>
  <c r="J2792" i="2"/>
  <c r="J1205" i="2"/>
  <c r="J5484" i="2"/>
  <c r="H5484" i="2" a="1"/>
  <c r="H5484" i="2" s="1"/>
  <c r="J5444" i="2"/>
  <c r="H5444" i="2" a="1"/>
  <c r="H5444" i="2" s="1"/>
  <c r="H5412" i="2" a="1"/>
  <c r="H5412" i="2" s="1"/>
  <c r="J5412" i="2"/>
  <c r="H5260" i="2" a="1"/>
  <c r="H5260" i="2" s="1"/>
  <c r="J5260" i="2"/>
  <c r="J5244" i="2"/>
  <c r="H5244" i="2" a="1"/>
  <c r="H5244" i="2" s="1"/>
  <c r="J5212" i="2"/>
  <c r="H5212" i="2" a="1"/>
  <c r="H5212" i="2" s="1"/>
  <c r="J5204" i="2"/>
  <c r="H5204" i="2" a="1"/>
  <c r="H5204" i="2" s="1"/>
  <c r="J5140" i="2"/>
  <c r="H5140" i="2" a="1"/>
  <c r="H5140" i="2" s="1"/>
  <c r="J5020" i="2"/>
  <c r="H5020" i="2" a="1"/>
  <c r="H5020" i="2" s="1"/>
  <c r="H4972" i="2" a="1"/>
  <c r="H4972" i="2" s="1"/>
  <c r="J4972" i="2"/>
  <c r="H4756" i="2" a="1"/>
  <c r="H4756" i="2" s="1"/>
  <c r="J4756" i="2"/>
  <c r="J4692" i="2"/>
  <c r="H4692" i="2" a="1"/>
  <c r="H4692" i="2" s="1"/>
  <c r="J4676" i="2"/>
  <c r="H4676" i="2" a="1"/>
  <c r="H4676" i="2" s="1"/>
  <c r="J4628" i="2"/>
  <c r="H4628" i="2" a="1"/>
  <c r="H4628" i="2" s="1"/>
  <c r="J4564" i="2"/>
  <c r="H4564" i="2" a="1"/>
  <c r="H4564" i="2" s="1"/>
  <c r="H4556" i="2" a="1"/>
  <c r="H4556" i="2" s="1"/>
  <c r="J4556" i="2"/>
  <c r="J4540" i="2"/>
  <c r="H4540" i="2" a="1"/>
  <c r="H4540" i="2" s="1"/>
  <c r="H4492" i="2" a="1"/>
  <c r="H4492" i="2" s="1"/>
  <c r="J4492" i="2"/>
  <c r="H4436" i="2" a="1"/>
  <c r="H4436" i="2" s="1"/>
  <c r="J4436" i="2"/>
  <c r="H4372" i="2" a="1"/>
  <c r="H4372" i="2" s="1"/>
  <c r="J4372" i="2"/>
  <c r="J4340" i="2"/>
  <c r="H4340" i="2" a="1"/>
  <c r="H4340" i="2" s="1"/>
  <c r="H4316" i="2" a="1"/>
  <c r="H4316" i="2" s="1"/>
  <c r="J4316" i="2"/>
  <c r="H4300" i="2" a="1"/>
  <c r="H4300" i="2" s="1"/>
  <c r="J4300" i="2"/>
  <c r="H4284" i="2" a="1"/>
  <c r="H4284" i="2" s="1"/>
  <c r="J4284" i="2"/>
  <c r="J4260" i="2"/>
  <c r="H4260" i="2" a="1"/>
  <c r="H4260" i="2" s="1"/>
  <c r="J4156" i="2"/>
  <c r="H4156" i="2" a="1"/>
  <c r="H4156" i="2" s="1"/>
  <c r="H4052" i="2" a="1"/>
  <c r="H4052" i="2" s="1"/>
  <c r="J4052" i="2"/>
  <c r="J4036" i="2"/>
  <c r="H4036" i="2" a="1"/>
  <c r="H4036" i="2" s="1"/>
  <c r="H3916" i="2" a="1"/>
  <c r="H3916" i="2" s="1"/>
  <c r="J3916" i="2"/>
  <c r="J3900" i="2"/>
  <c r="H3900" i="2" a="1"/>
  <c r="H3900" i="2" s="1"/>
  <c r="J3716" i="2"/>
  <c r="H3716" i="2" a="1"/>
  <c r="H3716" i="2" s="1"/>
  <c r="H3636" i="2" a="1"/>
  <c r="H3636" i="2" s="1"/>
  <c r="J3636" i="2"/>
  <c r="J3620" i="2"/>
  <c r="H3620" i="2" a="1"/>
  <c r="H3620" i="2" s="1"/>
  <c r="J3596" i="2"/>
  <c r="H3596" i="2" a="1"/>
  <c r="H3596" i="2" s="1"/>
  <c r="J3580" i="2"/>
  <c r="H3580" i="2" a="1"/>
  <c r="H3580" i="2" s="1"/>
  <c r="H3564" i="2" a="1"/>
  <c r="H3564" i="2" s="1"/>
  <c r="J3564" i="2"/>
  <c r="J3484" i="2"/>
  <c r="H3484" i="2" a="1"/>
  <c r="H3484" i="2" s="1"/>
  <c r="J3284" i="2"/>
  <c r="H3284" i="2" a="1"/>
  <c r="H3284" i="2" s="1"/>
  <c r="H3276" i="2" a="1"/>
  <c r="H3276" i="2" s="1"/>
  <c r="J3276" i="2"/>
  <c r="J3260" i="2"/>
  <c r="H3260" i="2" a="1"/>
  <c r="H3260" i="2" s="1"/>
  <c r="J3244" i="2"/>
  <c r="H3244" i="2" a="1"/>
  <c r="H3244" i="2" s="1"/>
  <c r="H3220" i="2" a="1"/>
  <c r="H3220" i="2" s="1"/>
  <c r="J3220" i="2"/>
  <c r="J3204" i="2"/>
  <c r="H3204" i="2" a="1"/>
  <c r="H3204" i="2" s="1"/>
  <c r="J3180" i="2"/>
  <c r="H3180" i="2" a="1"/>
  <c r="H3180" i="2" s="1"/>
  <c r="H3172" i="2" a="1"/>
  <c r="H3172" i="2" s="1"/>
  <c r="J3172" i="2"/>
  <c r="J3164" i="2"/>
  <c r="H3164" i="2" a="1"/>
  <c r="H3164" i="2" s="1"/>
  <c r="J3148" i="2"/>
  <c r="H3148" i="2" a="1"/>
  <c r="H3148" i="2" s="1"/>
  <c r="H3092" i="2" a="1"/>
  <c r="H3092" i="2" s="1"/>
  <c r="J3092" i="2"/>
  <c r="J2956" i="2"/>
  <c r="H2956" i="2" a="1"/>
  <c r="H2956" i="2" s="1"/>
  <c r="H2908" i="2" a="1"/>
  <c r="H2908" i="2" s="1"/>
  <c r="J2908" i="2"/>
  <c r="H3588" i="2" a="1"/>
  <c r="H3588" i="2" s="1"/>
  <c r="H7005" i="2" a="1"/>
  <c r="H7005" i="2" s="1"/>
  <c r="J7005" i="2"/>
  <c r="J6981" i="2"/>
  <c r="H6981" i="2" a="1"/>
  <c r="H6981" i="2" s="1"/>
  <c r="H6965" i="2" a="1"/>
  <c r="H6965" i="2" s="1"/>
  <c r="J6965" i="2"/>
  <c r="J6941" i="2"/>
  <c r="H6941" i="2" a="1"/>
  <c r="H6941" i="2" s="1"/>
  <c r="J6917" i="2"/>
  <c r="H6917" i="2" a="1"/>
  <c r="H6917" i="2" s="1"/>
  <c r="J6877" i="2"/>
  <c r="H6877" i="2" a="1"/>
  <c r="H6877" i="2" s="1"/>
  <c r="J6869" i="2"/>
  <c r="H6869" i="2" a="1"/>
  <c r="H6869" i="2" s="1"/>
  <c r="J6837" i="2"/>
  <c r="H6837" i="2" a="1"/>
  <c r="H6837" i="2" s="1"/>
  <c r="J6797" i="2"/>
  <c r="H6797" i="2" a="1"/>
  <c r="H6797" i="2" s="1"/>
  <c r="J6765" i="2"/>
  <c r="H6765" i="2" a="1"/>
  <c r="H6765" i="2" s="1"/>
  <c r="H6645" i="2" a="1"/>
  <c r="H6645" i="2" s="1"/>
  <c r="J6645" i="2"/>
  <c r="H6613" i="2" a="1"/>
  <c r="H6613" i="2" s="1"/>
  <c r="J6613" i="2"/>
  <c r="H6597" i="2" a="1"/>
  <c r="H6597" i="2" s="1"/>
  <c r="J6597" i="2"/>
  <c r="H6589" i="2" a="1"/>
  <c r="H6589" i="2" s="1"/>
  <c r="J6589" i="2"/>
  <c r="J6581" i="2"/>
  <c r="H6581" i="2" a="1"/>
  <c r="H6581" i="2" s="1"/>
  <c r="J6573" i="2"/>
  <c r="H6573" i="2" a="1"/>
  <c r="H6573" i="2" s="1"/>
  <c r="J6549" i="2"/>
  <c r="H6549" i="2" a="1"/>
  <c r="H6549" i="2" s="1"/>
  <c r="H6541" i="2" a="1"/>
  <c r="H6541" i="2" s="1"/>
  <c r="J6541" i="2"/>
  <c r="J6525" i="2"/>
  <c r="H6525" i="2" a="1"/>
  <c r="H6525" i="2" s="1"/>
  <c r="J6501" i="2"/>
  <c r="H6501" i="2" a="1"/>
  <c r="H6501" i="2" s="1"/>
  <c r="H6453" i="2" a="1"/>
  <c r="H6453" i="2" s="1"/>
  <c r="J6453" i="2"/>
  <c r="H6445" i="2" a="1"/>
  <c r="H6445" i="2" s="1"/>
  <c r="J6445" i="2"/>
  <c r="H6397" i="2" a="1"/>
  <c r="H6397" i="2" s="1"/>
  <c r="J6397" i="2"/>
  <c r="J6365" i="2"/>
  <c r="H6365" i="2" a="1"/>
  <c r="H6365" i="2" s="1"/>
  <c r="H6293" i="2" a="1"/>
  <c r="H6293" i="2" s="1"/>
  <c r="J6293" i="2"/>
  <c r="J6245" i="2"/>
  <c r="H6245" i="2" a="1"/>
  <c r="H6245" i="2" s="1"/>
  <c r="H6173" i="2" a="1"/>
  <c r="H6173" i="2" s="1"/>
  <c r="J6173" i="2"/>
  <c r="J6045" i="2"/>
  <c r="H6045" i="2" a="1"/>
  <c r="H6045" i="2" s="1"/>
  <c r="J5925" i="2"/>
  <c r="H5925" i="2" a="1"/>
  <c r="H5925" i="2" s="1"/>
  <c r="J5861" i="2"/>
  <c r="H5861" i="2" a="1"/>
  <c r="H5861" i="2" s="1"/>
  <c r="J5853" i="2"/>
  <c r="H5853" i="2" a="1"/>
  <c r="H5853" i="2" s="1"/>
  <c r="J5797" i="2"/>
  <c r="H5797" i="2" a="1"/>
  <c r="H5797" i="2" s="1"/>
  <c r="J5709" i="2"/>
  <c r="H5709" i="2" a="1"/>
  <c r="H5709" i="2" s="1"/>
  <c r="J5701" i="2"/>
  <c r="H5701" i="2" a="1"/>
  <c r="H5701" i="2" s="1"/>
  <c r="J5693" i="2"/>
  <c r="H5693" i="2" a="1"/>
  <c r="H5693" i="2" s="1"/>
  <c r="J5685" i="2"/>
  <c r="H5685" i="2" a="1"/>
  <c r="H5685" i="2" s="1"/>
  <c r="J5677" i="2"/>
  <c r="H5677" i="2" a="1"/>
  <c r="H5677" i="2" s="1"/>
  <c r="H5669" i="2" a="1"/>
  <c r="H5669" i="2" s="1"/>
  <c r="J5669" i="2"/>
  <c r="J5645" i="2"/>
  <c r="H5645" i="2" a="1"/>
  <c r="H5645" i="2" s="1"/>
  <c r="H5597" i="2" a="1"/>
  <c r="H5597" i="2" s="1"/>
  <c r="J5597" i="2"/>
  <c r="J5453" i="2"/>
  <c r="H5453" i="2" a="1"/>
  <c r="H5453" i="2" s="1"/>
  <c r="H5445" i="2" a="1"/>
  <c r="H5445" i="2" s="1"/>
  <c r="J5445" i="2"/>
  <c r="J5421" i="2"/>
  <c r="H5421" i="2" a="1"/>
  <c r="H5421" i="2" s="1"/>
  <c r="J5413" i="2"/>
  <c r="H5413" i="2" a="1"/>
  <c r="H5413" i="2" s="1"/>
  <c r="J5389" i="2"/>
  <c r="H5389" i="2" a="1"/>
  <c r="H5389" i="2" s="1"/>
  <c r="J5381" i="2"/>
  <c r="H5381" i="2" a="1"/>
  <c r="H5381" i="2" s="1"/>
  <c r="J5325" i="2"/>
  <c r="H5325" i="2" a="1"/>
  <c r="H5325" i="2" s="1"/>
  <c r="H5317" i="2" a="1"/>
  <c r="H5317" i="2" s="1"/>
  <c r="J5317" i="2"/>
  <c r="J5229" i="2"/>
  <c r="H5229" i="2" a="1"/>
  <c r="H5229" i="2" s="1"/>
  <c r="H5181" i="2" a="1"/>
  <c r="H5181" i="2" s="1"/>
  <c r="J5181" i="2"/>
  <c r="J5165" i="2"/>
  <c r="H5165" i="2" a="1"/>
  <c r="H5165" i="2" s="1"/>
  <c r="H5149" i="2" a="1"/>
  <c r="H5149" i="2" s="1"/>
  <c r="J5149" i="2"/>
  <c r="J5109" i="2"/>
  <c r="H5109" i="2" a="1"/>
  <c r="H5109" i="2" s="1"/>
  <c r="J5045" i="2"/>
  <c r="H5045" i="2" a="1"/>
  <c r="H5045" i="2" s="1"/>
  <c r="J5005" i="2"/>
  <c r="H5005" i="2" a="1"/>
  <c r="H5005" i="2" s="1"/>
  <c r="H4949" i="2" a="1"/>
  <c r="H4949" i="2" s="1"/>
  <c r="J4949" i="2"/>
  <c r="J4925" i="2"/>
  <c r="H4925" i="2" a="1"/>
  <c r="H4925" i="2" s="1"/>
  <c r="J4909" i="2"/>
  <c r="H4909" i="2" a="1"/>
  <c r="H4909" i="2" s="1"/>
  <c r="J4893" i="2"/>
  <c r="H4893" i="2" a="1"/>
  <c r="H4893" i="2" s="1"/>
  <c r="J4885" i="2"/>
  <c r="H4885" i="2" a="1"/>
  <c r="H4885" i="2" s="1"/>
  <c r="J4869" i="2"/>
  <c r="H4869" i="2" a="1"/>
  <c r="H4869" i="2" s="1"/>
  <c r="J4861" i="2"/>
  <c r="H4861" i="2" a="1"/>
  <c r="H4861" i="2" s="1"/>
  <c r="J4829" i="2"/>
  <c r="H4829" i="2" a="1"/>
  <c r="H4829" i="2" s="1"/>
  <c r="J4661" i="2"/>
  <c r="H4661" i="2" a="1"/>
  <c r="H4661" i="2" s="1"/>
  <c r="H4645" i="2" a="1"/>
  <c r="H4645" i="2" s="1"/>
  <c r="J4645" i="2"/>
  <c r="H4613" i="2" a="1"/>
  <c r="H4613" i="2" s="1"/>
  <c r="J4613" i="2"/>
  <c r="J4557" i="2"/>
  <c r="H4557" i="2" a="1"/>
  <c r="H4557" i="2" s="1"/>
  <c r="J4533" i="2"/>
  <c r="H4533" i="2" a="1"/>
  <c r="H4533" i="2" s="1"/>
  <c r="H4509" i="2" a="1"/>
  <c r="H4509" i="2" s="1"/>
  <c r="J4509" i="2"/>
  <c r="J4397" i="2"/>
  <c r="H4397" i="2" a="1"/>
  <c r="H4397" i="2" s="1"/>
  <c r="J4349" i="2"/>
  <c r="H4349" i="2" a="1"/>
  <c r="H4349" i="2" s="1"/>
  <c r="J4341" i="2"/>
  <c r="H4341" i="2" a="1"/>
  <c r="H4341" i="2" s="1"/>
  <c r="J4301" i="2"/>
  <c r="H4301" i="2" a="1"/>
  <c r="H4301" i="2" s="1"/>
  <c r="H4293" i="2" a="1"/>
  <c r="H4293" i="2" s="1"/>
  <c r="J4293" i="2"/>
  <c r="H4261" i="2" a="1"/>
  <c r="H4261" i="2" s="1"/>
  <c r="J4261" i="2"/>
  <c r="J4245" i="2"/>
  <c r="H4245" i="2" a="1"/>
  <c r="H4245" i="2" s="1"/>
  <c r="J4229" i="2"/>
  <c r="H4229" i="2" a="1"/>
  <c r="H4229" i="2" s="1"/>
  <c r="J4149" i="2"/>
  <c r="H4149" i="2" a="1"/>
  <c r="H4149" i="2" s="1"/>
  <c r="J4125" i="2"/>
  <c r="H4125" i="2" a="1"/>
  <c r="H4125" i="2" s="1"/>
  <c r="H4093" i="2" a="1"/>
  <c r="H4093" i="2" s="1"/>
  <c r="J4093" i="2"/>
  <c r="J4077" i="2"/>
  <c r="H4077" i="2" a="1"/>
  <c r="H4077" i="2" s="1"/>
  <c r="H3925" i="2" a="1"/>
  <c r="H3925" i="2" s="1"/>
  <c r="J3925" i="2"/>
  <c r="J3909" i="2"/>
  <c r="H3909" i="2" a="1"/>
  <c r="H3909" i="2" s="1"/>
  <c r="J3877" i="2"/>
  <c r="H3877" i="2" a="1"/>
  <c r="H3877" i="2" s="1"/>
  <c r="J3869" i="2"/>
  <c r="H3869" i="2" a="1"/>
  <c r="H3869" i="2" s="1"/>
  <c r="J3789" i="2"/>
  <c r="H3789" i="2" a="1"/>
  <c r="H3789" i="2" s="1"/>
  <c r="H3773" i="2" a="1"/>
  <c r="H3773" i="2" s="1"/>
  <c r="J3773" i="2"/>
  <c r="J3725" i="2"/>
  <c r="H3725" i="2" a="1"/>
  <c r="H3725" i="2" s="1"/>
  <c r="H3685" i="2" a="1"/>
  <c r="H3685" i="2" s="1"/>
  <c r="J3685" i="2"/>
  <c r="J3613" i="2"/>
  <c r="H3613" i="2" a="1"/>
  <c r="H3613" i="2" s="1"/>
  <c r="H3557" i="2" a="1"/>
  <c r="H3557" i="2" s="1"/>
  <c r="J3557" i="2"/>
  <c r="H3509" i="2" a="1"/>
  <c r="H3509" i="2" s="1"/>
  <c r="J3509" i="2"/>
  <c r="H3429" i="2" a="1"/>
  <c r="H3429" i="2" s="1"/>
  <c r="J3429" i="2"/>
  <c r="H3421" i="2" a="1"/>
  <c r="H3421" i="2" s="1"/>
  <c r="J3421" i="2"/>
  <c r="J3381" i="2"/>
  <c r="H3381" i="2" a="1"/>
  <c r="H3381" i="2" s="1"/>
  <c r="J3373" i="2"/>
  <c r="H3373" i="2" a="1"/>
  <c r="H3373" i="2" s="1"/>
  <c r="J3341" i="2"/>
  <c r="H3341" i="2" a="1"/>
  <c r="H3341" i="2" s="1"/>
  <c r="H3317" i="2" a="1"/>
  <c r="H3317" i="2" s="1"/>
  <c r="J3317" i="2"/>
  <c r="J3293" i="2"/>
  <c r="H3293" i="2" a="1"/>
  <c r="H3293" i="2" s="1"/>
  <c r="H3285" i="2" a="1"/>
  <c r="H3285" i="2" s="1"/>
  <c r="J3285" i="2"/>
  <c r="J3261" i="2"/>
  <c r="H3261" i="2" a="1"/>
  <c r="H3261" i="2" s="1"/>
  <c r="J3253" i="2"/>
  <c r="H3253" i="2" a="1"/>
  <c r="H3253" i="2" s="1"/>
  <c r="H3245" i="2" a="1"/>
  <c r="H3245" i="2" s="1"/>
  <c r="J3245" i="2"/>
  <c r="J3229" i="2"/>
  <c r="H3229" i="2" a="1"/>
  <c r="H3229" i="2" s="1"/>
  <c r="J3213" i="2"/>
  <c r="H3213" i="2" a="1"/>
  <c r="H3213" i="2" s="1"/>
  <c r="H3125" i="2" a="1"/>
  <c r="H3125" i="2" s="1"/>
  <c r="J3125" i="2"/>
  <c r="J3093" i="2"/>
  <c r="H3093" i="2" a="1"/>
  <c r="H3093" i="2" s="1"/>
  <c r="J3053" i="2"/>
  <c r="H3053" i="2" a="1"/>
  <c r="H3053" i="2" s="1"/>
  <c r="J2981" i="2"/>
  <c r="H2981" i="2" a="1"/>
  <c r="H2981" i="2" s="1"/>
  <c r="J2973" i="2"/>
  <c r="H2973" i="2" a="1"/>
  <c r="H2973" i="2" s="1"/>
  <c r="J2965" i="2"/>
  <c r="H2965" i="2" a="1"/>
  <c r="H2965" i="2" s="1"/>
  <c r="H2949" i="2" a="1"/>
  <c r="H2949" i="2" s="1"/>
  <c r="J2949" i="2"/>
  <c r="J2941" i="2"/>
  <c r="H2941" i="2" a="1"/>
  <c r="H2941" i="2" s="1"/>
  <c r="J2917" i="2"/>
  <c r="H2917" i="2" a="1"/>
  <c r="H2917" i="2" s="1"/>
  <c r="H2885" i="2" a="1"/>
  <c r="H2885" i="2" s="1"/>
  <c r="J2885" i="2"/>
  <c r="J2565" i="2"/>
  <c r="H2565" i="2" a="1"/>
  <c r="H2565" i="2" s="1"/>
  <c r="J2365" i="2"/>
  <c r="H2365" i="2" a="1"/>
  <c r="H2365" i="2" s="1"/>
  <c r="J2357" i="2"/>
  <c r="H2357" i="2" a="1"/>
  <c r="H2357" i="2" s="1"/>
  <c r="J2325" i="2"/>
  <c r="H2325" i="2" a="1"/>
  <c r="H2325" i="2" s="1"/>
  <c r="J2189" i="2"/>
  <c r="H2189" i="2" a="1"/>
  <c r="H2189" i="2" s="1"/>
  <c r="J2101" i="2"/>
  <c r="H2101" i="2" a="1"/>
  <c r="H2101" i="2" s="1"/>
  <c r="J2077" i="2"/>
  <c r="H2077" i="2" a="1"/>
  <c r="H2077" i="2" s="1"/>
  <c r="H2021" i="2" a="1"/>
  <c r="H2021" i="2" s="1"/>
  <c r="J2021" i="2"/>
  <c r="J2013" i="2"/>
  <c r="H2013" i="2" a="1"/>
  <c r="H2013" i="2" s="1"/>
  <c r="J1973" i="2"/>
  <c r="H1973" i="2" a="1"/>
  <c r="H1973" i="2" s="1"/>
  <c r="H1965" i="2" a="1"/>
  <c r="H1965" i="2" s="1"/>
  <c r="J1965" i="2"/>
  <c r="J1917" i="2"/>
  <c r="H1917" i="2" a="1"/>
  <c r="H1917" i="2" s="1"/>
  <c r="J1805" i="2"/>
  <c r="H1805" i="2" a="1"/>
  <c r="H1805" i="2" s="1"/>
  <c r="J1781" i="2"/>
  <c r="H1781" i="2" a="1"/>
  <c r="H1781" i="2" s="1"/>
  <c r="J1733" i="2"/>
  <c r="H1733" i="2" a="1"/>
  <c r="H1733" i="2" s="1"/>
  <c r="J1717" i="2"/>
  <c r="H1717" i="2" a="1"/>
  <c r="H1717" i="2" s="1"/>
  <c r="J1709" i="2"/>
  <c r="H1709" i="2" a="1"/>
  <c r="H1709" i="2" s="1"/>
  <c r="H1685" i="2" a="1"/>
  <c r="H1685" i="2" s="1"/>
  <c r="J1685" i="2"/>
  <c r="J1669" i="2"/>
  <c r="H1669" i="2" a="1"/>
  <c r="H1669" i="2" s="1"/>
  <c r="H1645" i="2" a="1"/>
  <c r="H1645" i="2" s="1"/>
  <c r="J1645" i="2"/>
  <c r="J1573" i="2"/>
  <c r="H1573" i="2" a="1"/>
  <c r="H1573" i="2" s="1"/>
  <c r="J1557" i="2"/>
  <c r="H1557" i="2" a="1"/>
  <c r="H1557" i="2" s="1"/>
  <c r="H1485" i="2" a="1"/>
  <c r="H1485" i="2" s="1"/>
  <c r="J1485" i="2"/>
  <c r="J1453" i="2"/>
  <c r="H1453" i="2" a="1"/>
  <c r="H1453" i="2" s="1"/>
  <c r="H1421" i="2" a="1"/>
  <c r="H1421" i="2" s="1"/>
  <c r="J1421" i="2"/>
  <c r="J1405" i="2"/>
  <c r="H1405" i="2" a="1"/>
  <c r="H1405" i="2" s="1"/>
  <c r="H1381" i="2" a="1"/>
  <c r="H1381" i="2" s="1"/>
  <c r="J1381" i="2"/>
  <c r="J1277" i="2"/>
  <c r="H1277" i="2" a="1"/>
  <c r="H1277" i="2" s="1"/>
  <c r="J1269" i="2"/>
  <c r="H1269" i="2" a="1"/>
  <c r="H1269" i="2" s="1"/>
  <c r="J1181" i="2"/>
  <c r="H1181" i="2" a="1"/>
  <c r="H1181" i="2" s="1"/>
  <c r="J1173" i="2"/>
  <c r="H1173" i="2" a="1"/>
  <c r="H1173" i="2" s="1"/>
  <c r="J1165" i="2"/>
  <c r="H1165" i="2" a="1"/>
  <c r="H1165" i="2" s="1"/>
  <c r="J1125" i="2"/>
  <c r="H1125" i="2" a="1"/>
  <c r="H1125" i="2" s="1"/>
  <c r="J1101" i="2"/>
  <c r="H1101" i="2" a="1"/>
  <c r="H1101" i="2" s="1"/>
  <c r="J1093" i="2"/>
  <c r="H1093" i="2" a="1"/>
  <c r="H1093" i="2" s="1"/>
  <c r="H1069" i="2" a="1"/>
  <c r="H1069" i="2" s="1"/>
  <c r="J1069" i="2"/>
  <c r="H989" i="2" a="1"/>
  <c r="H989" i="2" s="1"/>
  <c r="J989" i="2"/>
  <c r="J965" i="2"/>
  <c r="H965" i="2" a="1"/>
  <c r="H965" i="2" s="1"/>
  <c r="J893" i="2"/>
  <c r="H893" i="2" a="1"/>
  <c r="H893" i="2" s="1"/>
  <c r="J869" i="2"/>
  <c r="H869" i="2" a="1"/>
  <c r="H869" i="2" s="1"/>
  <c r="J861" i="2"/>
  <c r="H861" i="2" a="1"/>
  <c r="H861" i="2" s="1"/>
  <c r="J837" i="2"/>
  <c r="H837" i="2" a="1"/>
  <c r="H837" i="2" s="1"/>
  <c r="J789" i="2"/>
  <c r="H789" i="2" a="1"/>
  <c r="H789" i="2" s="1"/>
  <c r="J773" i="2"/>
  <c r="H773" i="2" a="1"/>
  <c r="H773" i="2" s="1"/>
  <c r="H765" i="2" a="1"/>
  <c r="H765" i="2" s="1"/>
  <c r="J765" i="2"/>
  <c r="J757" i="2"/>
  <c r="H757" i="2" a="1"/>
  <c r="H757" i="2" s="1"/>
  <c r="J701" i="2"/>
  <c r="H701" i="2" a="1"/>
  <c r="H701" i="2" s="1"/>
  <c r="H693" i="2" a="1"/>
  <c r="H693" i="2" s="1"/>
  <c r="J693" i="2"/>
  <c r="J677" i="2"/>
  <c r="H677" i="2" a="1"/>
  <c r="H677" i="2" s="1"/>
  <c r="J669" i="2"/>
  <c r="H669" i="2" a="1"/>
  <c r="H669" i="2" s="1"/>
  <c r="H6858" i="2" a="1"/>
  <c r="H6858" i="2" s="1"/>
  <c r="H6554" i="2" a="1"/>
  <c r="H6554" i="2" s="1"/>
  <c r="H4684" i="2" a="1"/>
  <c r="H4684" i="2" s="1"/>
  <c r="H4468" i="2" a="1"/>
  <c r="H4468" i="2" s="1"/>
  <c r="H4388" i="2" a="1"/>
  <c r="H4388" i="2" s="1"/>
  <c r="H4165" i="2" a="1"/>
  <c r="H4165" i="2" s="1"/>
  <c r="H3980" i="2" a="1"/>
  <c r="H3980" i="2" s="1"/>
  <c r="H3405" i="2" a="1"/>
  <c r="H3405" i="2" s="1"/>
  <c r="H3156" i="2" a="1"/>
  <c r="H3156" i="2" s="1"/>
  <c r="H3068" i="2" a="1"/>
  <c r="H3068" i="2" s="1"/>
  <c r="H345" i="2" a="1"/>
  <c r="H345" i="2" s="1"/>
  <c r="J6281" i="2"/>
  <c r="H3493" i="2" a="1"/>
  <c r="H3493" i="2" s="1"/>
  <c r="J7040" i="2"/>
  <c r="H7040" i="2" a="1"/>
  <c r="H7040" i="2" s="1"/>
  <c r="J7024" i="2"/>
  <c r="H7024" i="2" a="1"/>
  <c r="H7024" i="2" s="1"/>
  <c r="J7008" i="2"/>
  <c r="H7008" i="2" a="1"/>
  <c r="H7008" i="2" s="1"/>
  <c r="J6992" i="2"/>
  <c r="H6992" i="2" a="1"/>
  <c r="H6992" i="2" s="1"/>
  <c r="J6984" i="2"/>
  <c r="H6984" i="2" a="1"/>
  <c r="H6984" i="2" s="1"/>
  <c r="J6976" i="2"/>
  <c r="H6976" i="2" a="1"/>
  <c r="H6976" i="2" s="1"/>
  <c r="J6968" i="2"/>
  <c r="H6968" i="2" a="1"/>
  <c r="H6968" i="2" s="1"/>
  <c r="J6960" i="2"/>
  <c r="H6960" i="2" a="1"/>
  <c r="H6960" i="2" s="1"/>
  <c r="J6952" i="2"/>
  <c r="H6952" i="2" a="1"/>
  <c r="H6952" i="2" s="1"/>
  <c r="J6944" i="2"/>
  <c r="H6944" i="2" a="1"/>
  <c r="H6944" i="2" s="1"/>
  <c r="J6936" i="2"/>
  <c r="H6936" i="2" a="1"/>
  <c r="H6936" i="2" s="1"/>
  <c r="J6928" i="2"/>
  <c r="H6928" i="2" a="1"/>
  <c r="H6928" i="2" s="1"/>
  <c r="J6920" i="2"/>
  <c r="H6920" i="2" a="1"/>
  <c r="H6920" i="2" s="1"/>
  <c r="J6912" i="2"/>
  <c r="H6912" i="2" a="1"/>
  <c r="H6912" i="2" s="1"/>
  <c r="J6896" i="2"/>
  <c r="H6896" i="2" a="1"/>
  <c r="H6896" i="2" s="1"/>
  <c r="J6888" i="2"/>
  <c r="H6888" i="2" a="1"/>
  <c r="H6888" i="2" s="1"/>
  <c r="J6880" i="2"/>
  <c r="H6880" i="2" a="1"/>
  <c r="H6880" i="2" s="1"/>
  <c r="J6864" i="2"/>
  <c r="H6864" i="2" a="1"/>
  <c r="H6864" i="2" s="1"/>
  <c r="J6856" i="2"/>
  <c r="H6856" i="2" a="1"/>
  <c r="H6856" i="2" s="1"/>
  <c r="J6840" i="2"/>
  <c r="H6840" i="2" a="1"/>
  <c r="H6840" i="2" s="1"/>
  <c r="J6832" i="2"/>
  <c r="H6832" i="2" a="1"/>
  <c r="H6832" i="2" s="1"/>
  <c r="J6824" i="2"/>
  <c r="H6824" i="2" a="1"/>
  <c r="H6824" i="2" s="1"/>
  <c r="J6816" i="2"/>
  <c r="H6816" i="2" a="1"/>
  <c r="H6816" i="2" s="1"/>
  <c r="J6808" i="2"/>
  <c r="H6808" i="2" a="1"/>
  <c r="H6808" i="2" s="1"/>
  <c r="J6800" i="2"/>
  <c r="H6800" i="2" a="1"/>
  <c r="H6800" i="2" s="1"/>
  <c r="J6792" i="2"/>
  <c r="H6792" i="2" a="1"/>
  <c r="H6792" i="2" s="1"/>
  <c r="J6784" i="2"/>
  <c r="H6784" i="2" a="1"/>
  <c r="H6784" i="2" s="1"/>
  <c r="J6776" i="2"/>
  <c r="H6776" i="2" a="1"/>
  <c r="H6776" i="2" s="1"/>
  <c r="J6768" i="2"/>
  <c r="H6768" i="2" a="1"/>
  <c r="H6768" i="2" s="1"/>
  <c r="J6760" i="2"/>
  <c r="H6760" i="2" a="1"/>
  <c r="H6760" i="2" s="1"/>
  <c r="J6744" i="2"/>
  <c r="H6744" i="2" a="1"/>
  <c r="H6744" i="2" s="1"/>
  <c r="J6736" i="2"/>
  <c r="H6736" i="2" a="1"/>
  <c r="H6736" i="2" s="1"/>
  <c r="J6728" i="2"/>
  <c r="H6728" i="2" a="1"/>
  <c r="H6728" i="2" s="1"/>
  <c r="J6720" i="2"/>
  <c r="H6720" i="2" a="1"/>
  <c r="H6720" i="2" s="1"/>
  <c r="J6712" i="2"/>
  <c r="H6712" i="2" a="1"/>
  <c r="H6712" i="2" s="1"/>
  <c r="J6704" i="2"/>
  <c r="H6704" i="2" a="1"/>
  <c r="H6704" i="2" s="1"/>
  <c r="J6696" i="2"/>
  <c r="H6696" i="2" a="1"/>
  <c r="H6696" i="2" s="1"/>
  <c r="J6688" i="2"/>
  <c r="H6688" i="2" a="1"/>
  <c r="H6688" i="2" s="1"/>
  <c r="J6672" i="2"/>
  <c r="H6672" i="2" a="1"/>
  <c r="H6672" i="2" s="1"/>
  <c r="J6664" i="2"/>
  <c r="H6664" i="2" a="1"/>
  <c r="H6664" i="2" s="1"/>
  <c r="J6656" i="2"/>
  <c r="H6656" i="2" a="1"/>
  <c r="H6656" i="2" s="1"/>
  <c r="J6648" i="2"/>
  <c r="H6648" i="2" a="1"/>
  <c r="H6648" i="2" s="1"/>
  <c r="J6640" i="2"/>
  <c r="H6640" i="2" a="1"/>
  <c r="H6640" i="2" s="1"/>
  <c r="J6632" i="2"/>
  <c r="H6632" i="2" a="1"/>
  <c r="H6632" i="2" s="1"/>
  <c r="J6624" i="2"/>
  <c r="H6624" i="2" a="1"/>
  <c r="H6624" i="2" s="1"/>
  <c r="J6616" i="2"/>
  <c r="H6616" i="2" a="1"/>
  <c r="H6616" i="2" s="1"/>
  <c r="J6608" i="2"/>
  <c r="H6608" i="2" a="1"/>
  <c r="H6608" i="2" s="1"/>
  <c r="J6600" i="2"/>
  <c r="H6600" i="2" a="1"/>
  <c r="H6600" i="2" s="1"/>
  <c r="J6592" i="2"/>
  <c r="H6592" i="2" a="1"/>
  <c r="H6592" i="2" s="1"/>
  <c r="J6584" i="2"/>
  <c r="H6584" i="2" a="1"/>
  <c r="H6584" i="2" s="1"/>
  <c r="J6576" i="2"/>
  <c r="H6576" i="2" a="1"/>
  <c r="H6576" i="2" s="1"/>
  <c r="J6568" i="2"/>
  <c r="H6568" i="2" a="1"/>
  <c r="H6568" i="2" s="1"/>
  <c r="J6560" i="2"/>
  <c r="H6560" i="2" a="1"/>
  <c r="H6560" i="2" s="1"/>
  <c r="J6552" i="2"/>
  <c r="H6552" i="2" a="1"/>
  <c r="H6552" i="2" s="1"/>
  <c r="J6544" i="2"/>
  <c r="H6544" i="2" a="1"/>
  <c r="H6544" i="2" s="1"/>
  <c r="J6536" i="2"/>
  <c r="H6536" i="2" a="1"/>
  <c r="H6536" i="2" s="1"/>
  <c r="J6528" i="2"/>
  <c r="H6528" i="2" a="1"/>
  <c r="H6528" i="2" s="1"/>
  <c r="J6520" i="2"/>
  <c r="H6520" i="2" a="1"/>
  <c r="H6520" i="2" s="1"/>
  <c r="J6512" i="2"/>
  <c r="H6512" i="2" a="1"/>
  <c r="H6512" i="2" s="1"/>
  <c r="J6504" i="2"/>
  <c r="H6504" i="2" a="1"/>
  <c r="H6504" i="2" s="1"/>
  <c r="J6496" i="2"/>
  <c r="H6496" i="2" a="1"/>
  <c r="H6496" i="2" s="1"/>
  <c r="J6488" i="2"/>
  <c r="H6488" i="2" a="1"/>
  <c r="H6488" i="2" s="1"/>
  <c r="J6480" i="2"/>
  <c r="H6480" i="2" a="1"/>
  <c r="H6480" i="2" s="1"/>
  <c r="J6472" i="2"/>
  <c r="H6472" i="2" a="1"/>
  <c r="H6472" i="2" s="1"/>
  <c r="J6464" i="2"/>
  <c r="H6464" i="2" a="1"/>
  <c r="H6464" i="2" s="1"/>
  <c r="J6456" i="2"/>
  <c r="H6456" i="2" a="1"/>
  <c r="H6456" i="2" s="1"/>
  <c r="J6440" i="2"/>
  <c r="H6440" i="2" a="1"/>
  <c r="H6440" i="2" s="1"/>
  <c r="J6432" i="2"/>
  <c r="H6432" i="2" a="1"/>
  <c r="H6432" i="2" s="1"/>
  <c r="J6424" i="2"/>
  <c r="H6424" i="2" a="1"/>
  <c r="H6424" i="2" s="1"/>
  <c r="J6416" i="2"/>
  <c r="H6416" i="2" a="1"/>
  <c r="H6416" i="2" s="1"/>
  <c r="J6408" i="2"/>
  <c r="H6408" i="2" a="1"/>
  <c r="H6408" i="2" s="1"/>
  <c r="J6392" i="2"/>
  <c r="H6392" i="2" a="1"/>
  <c r="H6392" i="2" s="1"/>
  <c r="J6384" i="2"/>
  <c r="H6384" i="2" a="1"/>
  <c r="H6384" i="2" s="1"/>
  <c r="J6376" i="2"/>
  <c r="H6376" i="2" a="1"/>
  <c r="H6376" i="2" s="1"/>
  <c r="J6368" i="2"/>
  <c r="H6368" i="2" a="1"/>
  <c r="H6368" i="2" s="1"/>
  <c r="J6360" i="2"/>
  <c r="H6360" i="2" a="1"/>
  <c r="H6360" i="2" s="1"/>
  <c r="J6352" i="2"/>
  <c r="H6352" i="2" a="1"/>
  <c r="H6352" i="2" s="1"/>
  <c r="J6344" i="2"/>
  <c r="H6344" i="2" a="1"/>
  <c r="H6344" i="2" s="1"/>
  <c r="J6336" i="2"/>
  <c r="H6336" i="2" a="1"/>
  <c r="H6336" i="2" s="1"/>
  <c r="J6320" i="2"/>
  <c r="H6320" i="2" a="1"/>
  <c r="H6320" i="2" s="1"/>
  <c r="J6312" i="2"/>
  <c r="H6312" i="2" a="1"/>
  <c r="H6312" i="2" s="1"/>
  <c r="J6304" i="2"/>
  <c r="H6304" i="2" a="1"/>
  <c r="H6304" i="2" s="1"/>
  <c r="J6296" i="2"/>
  <c r="H6296" i="2" a="1"/>
  <c r="H6296" i="2" s="1"/>
  <c r="J6288" i="2"/>
  <c r="H6288" i="2" a="1"/>
  <c r="H6288" i="2" s="1"/>
  <c r="J6280" i="2"/>
  <c r="H6280" i="2" a="1"/>
  <c r="H6280" i="2" s="1"/>
  <c r="J6272" i="2"/>
  <c r="H6272" i="2" a="1"/>
  <c r="H6272" i="2" s="1"/>
  <c r="J6264" i="2"/>
  <c r="H6264" i="2" a="1"/>
  <c r="H6264" i="2" s="1"/>
  <c r="J6256" i="2"/>
  <c r="H6256" i="2" a="1"/>
  <c r="H6256" i="2" s="1"/>
  <c r="J6248" i="2"/>
  <c r="H6248" i="2" a="1"/>
  <c r="H6248" i="2" s="1"/>
  <c r="J6232" i="2"/>
  <c r="H6232" i="2" a="1"/>
  <c r="H6232" i="2" s="1"/>
  <c r="J6224" i="2"/>
  <c r="H6224" i="2" a="1"/>
  <c r="H6224" i="2" s="1"/>
  <c r="J6216" i="2"/>
  <c r="H6216" i="2" a="1"/>
  <c r="H6216" i="2" s="1"/>
  <c r="J6208" i="2"/>
  <c r="H6208" i="2" a="1"/>
  <c r="H6208" i="2" s="1"/>
  <c r="J6200" i="2"/>
  <c r="H6200" i="2" a="1"/>
  <c r="H6200" i="2" s="1"/>
  <c r="J6192" i="2"/>
  <c r="H6192" i="2" a="1"/>
  <c r="H6192" i="2" s="1"/>
  <c r="J6184" i="2"/>
  <c r="H6184" i="2" a="1"/>
  <c r="H6184" i="2" s="1"/>
  <c r="J6176" i="2"/>
  <c r="H6176" i="2" a="1"/>
  <c r="H6176" i="2" s="1"/>
  <c r="J6168" i="2"/>
  <c r="H6168" i="2" a="1"/>
  <c r="H6168" i="2" s="1"/>
  <c r="J6160" i="2"/>
  <c r="H6160" i="2" a="1"/>
  <c r="H6160" i="2" s="1"/>
  <c r="J6152" i="2"/>
  <c r="H6152" i="2" a="1"/>
  <c r="H6152" i="2" s="1"/>
  <c r="J6144" i="2"/>
  <c r="H6144" i="2" a="1"/>
  <c r="H6144" i="2" s="1"/>
  <c r="J6136" i="2"/>
  <c r="H6136" i="2" a="1"/>
  <c r="H6136" i="2" s="1"/>
  <c r="J6128" i="2"/>
  <c r="H6128" i="2" a="1"/>
  <c r="H6128" i="2" s="1"/>
  <c r="J6120" i="2"/>
  <c r="H6120" i="2" a="1"/>
  <c r="H6120" i="2" s="1"/>
  <c r="J6112" i="2"/>
  <c r="H6112" i="2" a="1"/>
  <c r="H6112" i="2" s="1"/>
  <c r="J6104" i="2"/>
  <c r="H6104" i="2" a="1"/>
  <c r="H6104" i="2" s="1"/>
  <c r="J6096" i="2"/>
  <c r="H6096" i="2" a="1"/>
  <c r="H6096" i="2" s="1"/>
  <c r="J6088" i="2"/>
  <c r="H6088" i="2" a="1"/>
  <c r="H6088" i="2" s="1"/>
  <c r="J6080" i="2"/>
  <c r="H6080" i="2" a="1"/>
  <c r="H6080" i="2" s="1"/>
  <c r="J6072" i="2"/>
  <c r="H6072" i="2" a="1"/>
  <c r="H6072" i="2" s="1"/>
  <c r="J6064" i="2"/>
  <c r="H6064" i="2" a="1"/>
  <c r="H6064" i="2" s="1"/>
  <c r="J6056" i="2"/>
  <c r="H6056" i="2" a="1"/>
  <c r="H6056" i="2" s="1"/>
  <c r="H6040" i="2" a="1"/>
  <c r="H6040" i="2" s="1"/>
  <c r="J6040" i="2"/>
  <c r="J6032" i="2"/>
  <c r="H6032" i="2" a="1"/>
  <c r="H6032" i="2" s="1"/>
  <c r="J6024" i="2"/>
  <c r="H6024" i="2" a="1"/>
  <c r="H6024" i="2" s="1"/>
  <c r="J6016" i="2"/>
  <c r="H6016" i="2" a="1"/>
  <c r="H6016" i="2" s="1"/>
  <c r="J6008" i="2"/>
  <c r="H6008" i="2" a="1"/>
  <c r="H6008" i="2" s="1"/>
  <c r="H6000" i="2" a="1"/>
  <c r="H6000" i="2" s="1"/>
  <c r="J6000" i="2"/>
  <c r="J5984" i="2"/>
  <c r="H5984" i="2" a="1"/>
  <c r="H5984" i="2" s="1"/>
  <c r="J5976" i="2"/>
  <c r="H5976" i="2" a="1"/>
  <c r="H5976" i="2" s="1"/>
  <c r="J5968" i="2"/>
  <c r="H5968" i="2" a="1"/>
  <c r="H5968" i="2" s="1"/>
  <c r="J5960" i="2"/>
  <c r="H5960" i="2" a="1"/>
  <c r="H5960" i="2" s="1"/>
  <c r="H5952" i="2" a="1"/>
  <c r="H5952" i="2" s="1"/>
  <c r="J5952" i="2"/>
  <c r="H5944" i="2" a="1"/>
  <c r="H5944" i="2" s="1"/>
  <c r="J5944" i="2"/>
  <c r="J5936" i="2"/>
  <c r="H5936" i="2" a="1"/>
  <c r="H5936" i="2" s="1"/>
  <c r="J5928" i="2"/>
  <c r="H5928" i="2" a="1"/>
  <c r="H5928" i="2" s="1"/>
  <c r="J5920" i="2"/>
  <c r="H5920" i="2" a="1"/>
  <c r="H5920" i="2" s="1"/>
  <c r="J5912" i="2"/>
  <c r="H5912" i="2" a="1"/>
  <c r="H5912" i="2" s="1"/>
  <c r="J5904" i="2"/>
  <c r="H5904" i="2" a="1"/>
  <c r="H5904" i="2" s="1"/>
  <c r="J5896" i="2"/>
  <c r="H5896" i="2" a="1"/>
  <c r="H5896" i="2" s="1"/>
  <c r="J5888" i="2"/>
  <c r="H5888" i="2" a="1"/>
  <c r="H5888" i="2" s="1"/>
  <c r="J5880" i="2"/>
  <c r="H5880" i="2" a="1"/>
  <c r="H5880" i="2" s="1"/>
  <c r="J5864" i="2"/>
  <c r="H5864" i="2" a="1"/>
  <c r="H5864" i="2" s="1"/>
  <c r="J5848" i="2"/>
  <c r="H5848" i="2" a="1"/>
  <c r="H5848" i="2" s="1"/>
  <c r="J5832" i="2"/>
  <c r="H5832" i="2" a="1"/>
  <c r="H5832" i="2" s="1"/>
  <c r="J5824" i="2"/>
  <c r="H5824" i="2" a="1"/>
  <c r="H5824" i="2" s="1"/>
  <c r="H5816" i="2" a="1"/>
  <c r="H5816" i="2" s="1"/>
  <c r="J5816" i="2"/>
  <c r="J5808" i="2"/>
  <c r="H5808" i="2" a="1"/>
  <c r="H5808" i="2" s="1"/>
  <c r="J5800" i="2"/>
  <c r="H5800" i="2" a="1"/>
  <c r="H5800" i="2" s="1"/>
  <c r="J5784" i="2"/>
  <c r="H5784" i="2" a="1"/>
  <c r="H5784" i="2" s="1"/>
  <c r="H5776" i="2" a="1"/>
  <c r="H5776" i="2" s="1"/>
  <c r="J5776" i="2"/>
  <c r="J5768" i="2"/>
  <c r="H5768" i="2" a="1"/>
  <c r="H5768" i="2" s="1"/>
  <c r="J5760" i="2"/>
  <c r="H5760" i="2" a="1"/>
  <c r="H5760" i="2" s="1"/>
  <c r="H5752" i="2" a="1"/>
  <c r="H5752" i="2" s="1"/>
  <c r="J5752" i="2"/>
  <c r="J5744" i="2"/>
  <c r="H5744" i="2" a="1"/>
  <c r="H5744" i="2" s="1"/>
  <c r="J5736" i="2"/>
  <c r="H5736" i="2" a="1"/>
  <c r="H5736" i="2" s="1"/>
  <c r="J5728" i="2"/>
  <c r="H5728" i="2" a="1"/>
  <c r="H5728" i="2" s="1"/>
  <c r="J5720" i="2"/>
  <c r="H5720" i="2" a="1"/>
  <c r="H5720" i="2" s="1"/>
  <c r="J5712" i="2"/>
  <c r="H5712" i="2" a="1"/>
  <c r="H5712" i="2" s="1"/>
  <c r="H5704" i="2" a="1"/>
  <c r="H5704" i="2" s="1"/>
  <c r="J5704" i="2"/>
  <c r="H5696" i="2" a="1"/>
  <c r="H5696" i="2" s="1"/>
  <c r="J5696" i="2"/>
  <c r="J5688" i="2"/>
  <c r="H5688" i="2" a="1"/>
  <c r="H5688" i="2" s="1"/>
  <c r="J5680" i="2"/>
  <c r="H5680" i="2" a="1"/>
  <c r="H5680" i="2" s="1"/>
  <c r="J5672" i="2"/>
  <c r="H5672" i="2" a="1"/>
  <c r="H5672" i="2" s="1"/>
  <c r="J5664" i="2"/>
  <c r="H5664" i="2" a="1"/>
  <c r="H5664" i="2" s="1"/>
  <c r="J5656" i="2"/>
  <c r="H5656" i="2" a="1"/>
  <c r="H5656" i="2" s="1"/>
  <c r="J5648" i="2"/>
  <c r="H5648" i="2" a="1"/>
  <c r="H5648" i="2" s="1"/>
  <c r="H5640" i="2" a="1"/>
  <c r="H5640" i="2" s="1"/>
  <c r="J5640" i="2"/>
  <c r="H5632" i="2" a="1"/>
  <c r="H5632" i="2" s="1"/>
  <c r="J5632" i="2"/>
  <c r="H5624" i="2" a="1"/>
  <c r="H5624" i="2" s="1"/>
  <c r="J5624" i="2"/>
  <c r="H5616" i="2" a="1"/>
  <c r="H5616" i="2" s="1"/>
  <c r="J5616" i="2"/>
  <c r="J5600" i="2"/>
  <c r="H5600" i="2" a="1"/>
  <c r="H5600" i="2" s="1"/>
  <c r="J5584" i="2"/>
  <c r="H5584" i="2" a="1"/>
  <c r="H5584" i="2" s="1"/>
  <c r="H5576" i="2" a="1"/>
  <c r="H5576" i="2" s="1"/>
  <c r="J5576" i="2"/>
  <c r="J5568" i="2"/>
  <c r="H5568" i="2" a="1"/>
  <c r="H5568" i="2" s="1"/>
  <c r="H5560" i="2" a="1"/>
  <c r="H5560" i="2" s="1"/>
  <c r="J5560" i="2"/>
  <c r="J5552" i="2"/>
  <c r="H5552" i="2" a="1"/>
  <c r="H5552" i="2" s="1"/>
  <c r="H5544" i="2" a="1"/>
  <c r="H5544" i="2" s="1"/>
  <c r="J5544" i="2"/>
  <c r="J5536" i="2"/>
  <c r="H5536" i="2" a="1"/>
  <c r="H5536" i="2" s="1"/>
  <c r="H5520" i="2" a="1"/>
  <c r="H5520" i="2" s="1"/>
  <c r="J5520" i="2"/>
  <c r="J5504" i="2"/>
  <c r="H5504" i="2" a="1"/>
  <c r="H5504" i="2" s="1"/>
  <c r="J5496" i="2"/>
  <c r="H5496" i="2" a="1"/>
  <c r="H5496" i="2" s="1"/>
  <c r="H5488" i="2" a="1"/>
  <c r="H5488" i="2" s="1"/>
  <c r="J5488" i="2"/>
  <c r="J5480" i="2"/>
  <c r="H5480" i="2" a="1"/>
  <c r="H5480" i="2" s="1"/>
  <c r="J5472" i="2"/>
  <c r="H5472" i="2" a="1"/>
  <c r="H5472" i="2" s="1"/>
  <c r="J5464" i="2"/>
  <c r="H5464" i="2" a="1"/>
  <c r="H5464" i="2" s="1"/>
  <c r="H5456" i="2" a="1"/>
  <c r="H5456" i="2" s="1"/>
  <c r="J5456" i="2"/>
  <c r="J5440" i="2"/>
  <c r="H5440" i="2" a="1"/>
  <c r="H5440" i="2" s="1"/>
  <c r="H5424" i="2" a="1"/>
  <c r="H5424" i="2" s="1"/>
  <c r="J5424" i="2"/>
  <c r="J5416" i="2"/>
  <c r="H5416" i="2" a="1"/>
  <c r="H5416" i="2" s="1"/>
  <c r="J5408" i="2"/>
  <c r="H5408" i="2" a="1"/>
  <c r="H5408" i="2" s="1"/>
  <c r="J5400" i="2"/>
  <c r="H5400" i="2" a="1"/>
  <c r="H5400" i="2" s="1"/>
  <c r="H5392" i="2" a="1"/>
  <c r="H5392" i="2" s="1"/>
  <c r="J5392" i="2"/>
  <c r="J5376" i="2"/>
  <c r="H5376" i="2" a="1"/>
  <c r="H5376" i="2" s="1"/>
  <c r="J5368" i="2"/>
  <c r="H5368" i="2" a="1"/>
  <c r="H5368" i="2" s="1"/>
  <c r="J5352" i="2"/>
  <c r="H5352" i="2" a="1"/>
  <c r="H5352" i="2" s="1"/>
  <c r="H5336" i="2" a="1"/>
  <c r="H5336" i="2" s="1"/>
  <c r="J5336" i="2"/>
  <c r="J5328" i="2"/>
  <c r="H5328" i="2" a="1"/>
  <c r="H5328" i="2" s="1"/>
  <c r="J5312" i="2"/>
  <c r="H5312" i="2" a="1"/>
  <c r="H5312" i="2" s="1"/>
  <c r="J5304" i="2"/>
  <c r="H5304" i="2" a="1"/>
  <c r="H5304" i="2" s="1"/>
  <c r="H5296" i="2" a="1"/>
  <c r="H5296" i="2" s="1"/>
  <c r="J5296" i="2"/>
  <c r="H5288" i="2" a="1"/>
  <c r="H5288" i="2" s="1"/>
  <c r="J5288" i="2"/>
  <c r="J5280" i="2"/>
  <c r="H5280" i="2" a="1"/>
  <c r="H5280" i="2" s="1"/>
  <c r="J5272" i="2"/>
  <c r="H5272" i="2" a="1"/>
  <c r="H5272" i="2" s="1"/>
  <c r="J5256" i="2"/>
  <c r="H5256" i="2" a="1"/>
  <c r="H5256" i="2" s="1"/>
  <c r="H5240" i="2" a="1"/>
  <c r="H5240" i="2" s="1"/>
  <c r="J5240" i="2"/>
  <c r="J5232" i="2"/>
  <c r="H5232" i="2" a="1"/>
  <c r="H5232" i="2" s="1"/>
  <c r="J5224" i="2"/>
  <c r="H5224" i="2" a="1"/>
  <c r="H5224" i="2" s="1"/>
  <c r="J5216" i="2"/>
  <c r="H5216" i="2" a="1"/>
  <c r="H5216" i="2" s="1"/>
  <c r="J5208" i="2"/>
  <c r="H5208" i="2" a="1"/>
  <c r="H5208" i="2" s="1"/>
  <c r="J5200" i="2"/>
  <c r="H5200" i="2" a="1"/>
  <c r="H5200" i="2" s="1"/>
  <c r="J5184" i="2"/>
  <c r="H5184" i="2" a="1"/>
  <c r="H5184" i="2" s="1"/>
  <c r="J5168" i="2"/>
  <c r="H5168" i="2" a="1"/>
  <c r="H5168" i="2" s="1"/>
  <c r="J5160" i="2"/>
  <c r="H5160" i="2" a="1"/>
  <c r="H5160" i="2" s="1"/>
  <c r="J5152" i="2"/>
  <c r="H5152" i="2" a="1"/>
  <c r="H5152" i="2" s="1"/>
  <c r="J5136" i="2"/>
  <c r="H5136" i="2" a="1"/>
  <c r="H5136" i="2" s="1"/>
  <c r="J5128" i="2"/>
  <c r="H5128" i="2" a="1"/>
  <c r="H5128" i="2" s="1"/>
  <c r="H5120" i="2" a="1"/>
  <c r="H5120" i="2" s="1"/>
  <c r="J5120" i="2"/>
  <c r="J5112" i="2"/>
  <c r="H5112" i="2" a="1"/>
  <c r="H5112" i="2" s="1"/>
  <c r="J5104" i="2"/>
  <c r="H5104" i="2" a="1"/>
  <c r="H5104" i="2" s="1"/>
  <c r="J5088" i="2"/>
  <c r="H5088" i="2" a="1"/>
  <c r="H5088" i="2" s="1"/>
  <c r="J5080" i="2"/>
  <c r="H5080" i="2" a="1"/>
  <c r="H5080" i="2" s="1"/>
  <c r="J5072" i="2"/>
  <c r="H5072" i="2" a="1"/>
  <c r="H5072" i="2" s="1"/>
  <c r="J5064" i="2"/>
  <c r="H5064" i="2" a="1"/>
  <c r="H5064" i="2" s="1"/>
  <c r="J5056" i="2"/>
  <c r="H5056" i="2" a="1"/>
  <c r="H5056" i="2" s="1"/>
  <c r="H5048" i="2" a="1"/>
  <c r="H5048" i="2" s="1"/>
  <c r="J5048" i="2"/>
  <c r="J5040" i="2"/>
  <c r="H5040" i="2" a="1"/>
  <c r="H5040" i="2" s="1"/>
  <c r="J5032" i="2"/>
  <c r="H5032" i="2" a="1"/>
  <c r="H5032" i="2" s="1"/>
  <c r="J5024" i="2"/>
  <c r="H5024" i="2" a="1"/>
  <c r="H5024" i="2" s="1"/>
  <c r="J5016" i="2"/>
  <c r="H5016" i="2" a="1"/>
  <c r="H5016" i="2" s="1"/>
  <c r="J5008" i="2"/>
  <c r="H5008" i="2" a="1"/>
  <c r="H5008" i="2" s="1"/>
  <c r="H5000" i="2" a="1"/>
  <c r="H5000" i="2" s="1"/>
  <c r="J5000" i="2"/>
  <c r="H4992" i="2" a="1"/>
  <c r="H4992" i="2" s="1"/>
  <c r="J4992" i="2"/>
  <c r="J4984" i="2"/>
  <c r="H4984" i="2" a="1"/>
  <c r="H4984" i="2" s="1"/>
  <c r="J4968" i="2"/>
  <c r="H4968" i="2" a="1"/>
  <c r="H4968" i="2" s="1"/>
  <c r="J4960" i="2"/>
  <c r="H4960" i="2" a="1"/>
  <c r="H4960" i="2" s="1"/>
  <c r="H4952" i="2" a="1"/>
  <c r="H4952" i="2" s="1"/>
  <c r="J4952" i="2"/>
  <c r="J4944" i="2"/>
  <c r="H4944" i="2" a="1"/>
  <c r="H4944" i="2" s="1"/>
  <c r="J4936" i="2"/>
  <c r="H4936" i="2" a="1"/>
  <c r="H4936" i="2" s="1"/>
  <c r="H4928" i="2" a="1"/>
  <c r="H4928" i="2" s="1"/>
  <c r="J4928" i="2"/>
  <c r="H4920" i="2" a="1"/>
  <c r="H4920" i="2" s="1"/>
  <c r="J4920" i="2"/>
  <c r="H4912" i="2" a="1"/>
  <c r="H4912" i="2" s="1"/>
  <c r="J4912" i="2"/>
  <c r="H4904" i="2" a="1"/>
  <c r="H4904" i="2" s="1"/>
  <c r="J4904" i="2"/>
  <c r="J4896" i="2"/>
  <c r="H4896" i="2" a="1"/>
  <c r="H4896" i="2" s="1"/>
  <c r="H4888" i="2" a="1"/>
  <c r="H4888" i="2" s="1"/>
  <c r="J4888" i="2"/>
  <c r="H4880" i="2" a="1"/>
  <c r="H4880" i="2" s="1"/>
  <c r="J4880" i="2"/>
  <c r="H4872" i="2" a="1"/>
  <c r="H4872" i="2" s="1"/>
  <c r="J4872" i="2"/>
  <c r="J4864" i="2"/>
  <c r="H4864" i="2" a="1"/>
  <c r="H4864" i="2" s="1"/>
  <c r="J4848" i="2"/>
  <c r="H4848" i="2" a="1"/>
  <c r="H4848" i="2" s="1"/>
  <c r="J4840" i="2"/>
  <c r="H4840" i="2" a="1"/>
  <c r="H4840" i="2" s="1"/>
  <c r="J4832" i="2"/>
  <c r="H4832" i="2" a="1"/>
  <c r="H4832" i="2" s="1"/>
  <c r="H4824" i="2" a="1"/>
  <c r="H4824" i="2" s="1"/>
  <c r="J4824" i="2"/>
  <c r="J4816" i="2"/>
  <c r="H4816" i="2" a="1"/>
  <c r="H4816" i="2" s="1"/>
  <c r="H4808" i="2" a="1"/>
  <c r="H4808" i="2" s="1"/>
  <c r="J4808" i="2"/>
  <c r="H4792" i="2" a="1"/>
  <c r="H4792" i="2" s="1"/>
  <c r="J4792" i="2"/>
  <c r="H4784" i="2" a="1"/>
  <c r="H4784" i="2" s="1"/>
  <c r="J4784" i="2"/>
  <c r="J4776" i="2"/>
  <c r="H4776" i="2" a="1"/>
  <c r="H4776" i="2" s="1"/>
  <c r="J4768" i="2"/>
  <c r="H4768" i="2" a="1"/>
  <c r="H4768" i="2" s="1"/>
  <c r="J4760" i="2"/>
  <c r="H4760" i="2" a="1"/>
  <c r="H4760" i="2" s="1"/>
  <c r="J4752" i="2"/>
  <c r="H4752" i="2" a="1"/>
  <c r="H4752" i="2" s="1"/>
  <c r="H4744" i="2" a="1"/>
  <c r="H4744" i="2" s="1"/>
  <c r="J4744" i="2"/>
  <c r="J4736" i="2"/>
  <c r="H4736" i="2" a="1"/>
  <c r="H4736" i="2" s="1"/>
  <c r="H4728" i="2" a="1"/>
  <c r="H4728" i="2" s="1"/>
  <c r="J4728" i="2"/>
  <c r="J4720" i="2"/>
  <c r="H4720" i="2" a="1"/>
  <c r="H4720" i="2" s="1"/>
  <c r="H4712" i="2" a="1"/>
  <c r="H4712" i="2" s="1"/>
  <c r="J4712" i="2"/>
  <c r="J4704" i="2"/>
  <c r="H4704" i="2" a="1"/>
  <c r="H4704" i="2" s="1"/>
  <c r="H4688" i="2" a="1"/>
  <c r="H4688" i="2" s="1"/>
  <c r="J4688" i="2"/>
  <c r="H4672" i="2" a="1"/>
  <c r="H4672" i="2" s="1"/>
  <c r="J4672" i="2"/>
  <c r="J4664" i="2"/>
  <c r="H4664" i="2" a="1"/>
  <c r="H4664" i="2" s="1"/>
  <c r="J4656" i="2"/>
  <c r="H4656" i="2" a="1"/>
  <c r="H4656" i="2" s="1"/>
  <c r="H4648" i="2" a="1"/>
  <c r="H4648" i="2" s="1"/>
  <c r="J4648" i="2"/>
  <c r="J4640" i="2"/>
  <c r="H4640" i="2" a="1"/>
  <c r="H4640" i="2" s="1"/>
  <c r="J4632" i="2"/>
  <c r="H4632" i="2" a="1"/>
  <c r="H4632" i="2" s="1"/>
  <c r="J4624" i="2"/>
  <c r="H4624" i="2" a="1"/>
  <c r="H4624" i="2" s="1"/>
  <c r="H4616" i="2" a="1"/>
  <c r="H4616" i="2" s="1"/>
  <c r="J4616" i="2"/>
  <c r="H4608" i="2" a="1"/>
  <c r="H4608" i="2" s="1"/>
  <c r="J4608" i="2"/>
  <c r="H4600" i="2" a="1"/>
  <c r="H4600" i="2" s="1"/>
  <c r="J4600" i="2"/>
  <c r="J4592" i="2"/>
  <c r="H4592" i="2" a="1"/>
  <c r="H4592" i="2" s="1"/>
  <c r="J4584" i="2"/>
  <c r="H4584" i="2" a="1"/>
  <c r="H4584" i="2" s="1"/>
  <c r="J4576" i="2"/>
  <c r="H4576" i="2" a="1"/>
  <c r="H4576" i="2" s="1"/>
  <c r="H4568" i="2" a="1"/>
  <c r="H4568" i="2" s="1"/>
  <c r="J4568" i="2"/>
  <c r="J4560" i="2"/>
  <c r="H4560" i="2" a="1"/>
  <c r="H4560" i="2" s="1"/>
  <c r="H4552" i="2" a="1"/>
  <c r="H4552" i="2" s="1"/>
  <c r="J4552" i="2"/>
  <c r="H4544" i="2" a="1"/>
  <c r="H4544" i="2" s="1"/>
  <c r="J4544" i="2"/>
  <c r="H4536" i="2" a="1"/>
  <c r="H4536" i="2" s="1"/>
  <c r="J4536" i="2"/>
  <c r="J4528" i="2"/>
  <c r="H4528" i="2" a="1"/>
  <c r="H4528" i="2" s="1"/>
  <c r="H4520" i="2" a="1"/>
  <c r="H4520" i="2" s="1"/>
  <c r="J4520" i="2"/>
  <c r="J4512" i="2"/>
  <c r="H4512" i="2" a="1"/>
  <c r="H4512" i="2" s="1"/>
  <c r="H4504" i="2" a="1"/>
  <c r="H4504" i="2" s="1"/>
  <c r="J4504" i="2"/>
  <c r="H4496" i="2" a="1"/>
  <c r="H4496" i="2" s="1"/>
  <c r="J4496" i="2"/>
  <c r="H4488" i="2" a="1"/>
  <c r="H4488" i="2" s="1"/>
  <c r="J4488" i="2"/>
  <c r="J4480" i="2"/>
  <c r="H4480" i="2" a="1"/>
  <c r="H4480" i="2" s="1"/>
  <c r="H4472" i="2" a="1"/>
  <c r="H4472" i="2" s="1"/>
  <c r="J4472" i="2"/>
  <c r="J4464" i="2"/>
  <c r="H4464" i="2" a="1"/>
  <c r="H4464" i="2" s="1"/>
  <c r="J4456" i="2"/>
  <c r="H4456" i="2" a="1"/>
  <c r="H4456" i="2" s="1"/>
  <c r="J4448" i="2"/>
  <c r="H4448" i="2" a="1"/>
  <c r="H4448" i="2" s="1"/>
  <c r="H4440" i="2" a="1"/>
  <c r="H4440" i="2" s="1"/>
  <c r="J4440" i="2"/>
  <c r="J4432" i="2"/>
  <c r="H4432" i="2" a="1"/>
  <c r="H4432" i="2" s="1"/>
  <c r="J4416" i="2"/>
  <c r="H4416" i="2" a="1"/>
  <c r="H4416" i="2" s="1"/>
  <c r="H4408" i="2" a="1"/>
  <c r="H4408" i="2" s="1"/>
  <c r="J4408" i="2"/>
  <c r="H4400" i="2" a="1"/>
  <c r="H4400" i="2" s="1"/>
  <c r="J4400" i="2"/>
  <c r="J4392" i="2"/>
  <c r="H4392" i="2" a="1"/>
  <c r="H4392" i="2" s="1"/>
  <c r="J4384" i="2"/>
  <c r="H4384" i="2" a="1"/>
  <c r="H4384" i="2" s="1"/>
  <c r="J4376" i="2"/>
  <c r="H4376" i="2" a="1"/>
  <c r="H4376" i="2" s="1"/>
  <c r="J4368" i="2"/>
  <c r="H4368" i="2" a="1"/>
  <c r="H4368" i="2" s="1"/>
  <c r="J4360" i="2"/>
  <c r="H4360" i="2" a="1"/>
  <c r="H4360" i="2" s="1"/>
  <c r="J4352" i="2"/>
  <c r="H4352" i="2" a="1"/>
  <c r="H4352" i="2" s="1"/>
  <c r="J4336" i="2"/>
  <c r="H4336" i="2" a="1"/>
  <c r="H4336" i="2" s="1"/>
  <c r="J4320" i="2"/>
  <c r="H4320" i="2" a="1"/>
  <c r="H4320" i="2" s="1"/>
  <c r="J4312" i="2"/>
  <c r="H4312" i="2" a="1"/>
  <c r="H4312" i="2" s="1"/>
  <c r="J4304" i="2"/>
  <c r="H4304" i="2" a="1"/>
  <c r="H4304" i="2" s="1"/>
  <c r="J4288" i="2"/>
  <c r="H4288" i="2" a="1"/>
  <c r="H4288" i="2" s="1"/>
  <c r="J4280" i="2"/>
  <c r="H4280" i="2" a="1"/>
  <c r="H4280" i="2" s="1"/>
  <c r="H4272" i="2" a="1"/>
  <c r="H4272" i="2" s="1"/>
  <c r="J4272" i="2"/>
  <c r="J4256" i="2"/>
  <c r="H4256" i="2" a="1"/>
  <c r="H4256" i="2" s="1"/>
  <c r="J4248" i="2"/>
  <c r="H4248" i="2" a="1"/>
  <c r="H4248" i="2" s="1"/>
  <c r="H4240" i="2" a="1"/>
  <c r="H4240" i="2" s="1"/>
  <c r="J4240" i="2"/>
  <c r="H4232" i="2" a="1"/>
  <c r="H4232" i="2" s="1"/>
  <c r="J4232" i="2"/>
  <c r="J4224" i="2"/>
  <c r="H4224" i="2" a="1"/>
  <c r="H4224" i="2" s="1"/>
  <c r="J4216" i="2"/>
  <c r="H4216" i="2" a="1"/>
  <c r="H4216" i="2" s="1"/>
  <c r="J4208" i="2"/>
  <c r="H4208" i="2" a="1"/>
  <c r="H4208" i="2" s="1"/>
  <c r="H4200" i="2" a="1"/>
  <c r="H4200" i="2" s="1"/>
  <c r="J4200" i="2"/>
  <c r="J4192" i="2"/>
  <c r="H4192" i="2" a="1"/>
  <c r="H4192" i="2" s="1"/>
  <c r="J4184" i="2"/>
  <c r="H4184" i="2" a="1"/>
  <c r="H4184" i="2" s="1"/>
  <c r="H4176" i="2" a="1"/>
  <c r="H4176" i="2" s="1"/>
  <c r="J4176" i="2"/>
  <c r="J4168" i="2"/>
  <c r="H4168" i="2" a="1"/>
  <c r="H4168" i="2" s="1"/>
  <c r="J4160" i="2"/>
  <c r="H4160" i="2" a="1"/>
  <c r="H4160" i="2" s="1"/>
  <c r="J4152" i="2"/>
  <c r="H4152" i="2" a="1"/>
  <c r="H4152" i="2" s="1"/>
  <c r="J4144" i="2"/>
  <c r="H4144" i="2" a="1"/>
  <c r="H4144" i="2" s="1"/>
  <c r="H4136" i="2" a="1"/>
  <c r="H4136" i="2" s="1"/>
  <c r="J4136" i="2"/>
  <c r="J4128" i="2"/>
  <c r="H4128" i="2" a="1"/>
  <c r="H4128" i="2" s="1"/>
  <c r="H4112" i="2" a="1"/>
  <c r="H4112" i="2" s="1"/>
  <c r="J4112" i="2"/>
  <c r="J4104" i="2"/>
  <c r="H4104" i="2" a="1"/>
  <c r="H4104" i="2" s="1"/>
  <c r="H4096" i="2" a="1"/>
  <c r="H4096" i="2" s="1"/>
  <c r="J4096" i="2"/>
  <c r="H4088" i="2" a="1"/>
  <c r="H4088" i="2" s="1"/>
  <c r="J4088" i="2"/>
  <c r="H4072" i="2" a="1"/>
  <c r="H4072" i="2" s="1"/>
  <c r="J4072" i="2"/>
  <c r="J4064" i="2"/>
  <c r="H4064" i="2" a="1"/>
  <c r="H4064" i="2" s="1"/>
  <c r="J4048" i="2"/>
  <c r="H4048" i="2" a="1"/>
  <c r="H4048" i="2" s="1"/>
  <c r="H4040" i="2" a="1"/>
  <c r="H4040" i="2" s="1"/>
  <c r="J4040" i="2"/>
  <c r="H4032" i="2" a="1"/>
  <c r="H4032" i="2" s="1"/>
  <c r="J4032" i="2"/>
  <c r="H4024" i="2" a="1"/>
  <c r="H4024" i="2" s="1"/>
  <c r="J4024" i="2"/>
  <c r="J4016" i="2"/>
  <c r="H4016" i="2" a="1"/>
  <c r="H4016" i="2" s="1"/>
  <c r="J4000" i="2"/>
  <c r="H4000" i="2" a="1"/>
  <c r="H4000" i="2" s="1"/>
  <c r="H3992" i="2" a="1"/>
  <c r="H3992" i="2" s="1"/>
  <c r="J3992" i="2"/>
  <c r="H3984" i="2" a="1"/>
  <c r="H3984" i="2" s="1"/>
  <c r="J3984" i="2"/>
  <c r="J3976" i="2"/>
  <c r="H3976" i="2" a="1"/>
  <c r="H3976" i="2" s="1"/>
  <c r="J3968" i="2"/>
  <c r="H3968" i="2" a="1"/>
  <c r="H3968" i="2" s="1"/>
  <c r="H3960" i="2" a="1"/>
  <c r="H3960" i="2" s="1"/>
  <c r="J3960" i="2"/>
  <c r="H3952" i="2" a="1"/>
  <c r="H3952" i="2" s="1"/>
  <c r="J3952" i="2"/>
  <c r="J3944" i="2"/>
  <c r="H3944" i="2" a="1"/>
  <c r="H3944" i="2" s="1"/>
  <c r="J3936" i="2"/>
  <c r="H3936" i="2" a="1"/>
  <c r="H3936" i="2" s="1"/>
  <c r="J3928" i="2"/>
  <c r="H3928" i="2" a="1"/>
  <c r="H3928" i="2" s="1"/>
  <c r="H3920" i="2" a="1"/>
  <c r="H3920" i="2" s="1"/>
  <c r="J3920" i="2"/>
  <c r="J3912" i="2"/>
  <c r="H3912" i="2" a="1"/>
  <c r="H3912" i="2" s="1"/>
  <c r="H3904" i="2" a="1"/>
  <c r="H3904" i="2" s="1"/>
  <c r="J3904" i="2"/>
  <c r="J3896" i="2"/>
  <c r="H3896" i="2" a="1"/>
  <c r="H3896" i="2" s="1"/>
  <c r="J3888" i="2"/>
  <c r="H3888" i="2" a="1"/>
  <c r="H3888" i="2" s="1"/>
  <c r="J3872" i="2"/>
  <c r="H3872" i="2" a="1"/>
  <c r="H3872" i="2" s="1"/>
  <c r="H3864" i="2" a="1"/>
  <c r="H3864" i="2" s="1"/>
  <c r="J3864" i="2"/>
  <c r="J3856" i="2"/>
  <c r="H3856" i="2" a="1"/>
  <c r="H3856" i="2" s="1"/>
  <c r="H3840" i="2" a="1"/>
  <c r="H3840" i="2" s="1"/>
  <c r="J3840" i="2"/>
  <c r="J3832" i="2"/>
  <c r="H3832" i="2" a="1"/>
  <c r="H3832" i="2" s="1"/>
  <c r="H3824" i="2" a="1"/>
  <c r="H3824" i="2" s="1"/>
  <c r="J3824" i="2"/>
  <c r="J3816" i="2"/>
  <c r="H3816" i="2" a="1"/>
  <c r="H3816" i="2" s="1"/>
  <c r="J3808" i="2"/>
  <c r="H3808" i="2" a="1"/>
  <c r="H3808" i="2" s="1"/>
  <c r="J3800" i="2"/>
  <c r="H3800" i="2" a="1"/>
  <c r="H3800" i="2" s="1"/>
  <c r="J3792" i="2"/>
  <c r="H3792" i="2" a="1"/>
  <c r="H3792" i="2" s="1"/>
  <c r="H3784" i="2" a="1"/>
  <c r="H3784" i="2" s="1"/>
  <c r="J3784" i="2"/>
  <c r="J3776" i="2"/>
  <c r="H3776" i="2" a="1"/>
  <c r="H3776" i="2" s="1"/>
  <c r="H3768" i="2" a="1"/>
  <c r="H3768" i="2" s="1"/>
  <c r="J3768" i="2"/>
  <c r="J3760" i="2"/>
  <c r="H3760" i="2" a="1"/>
  <c r="H3760" i="2" s="1"/>
  <c r="J3752" i="2"/>
  <c r="H3752" i="2" a="1"/>
  <c r="H3752" i="2" s="1"/>
  <c r="J3744" i="2"/>
  <c r="H3744" i="2" a="1"/>
  <c r="H3744" i="2" s="1"/>
  <c r="J3736" i="2"/>
  <c r="H3736" i="2" a="1"/>
  <c r="H3736" i="2" s="1"/>
  <c r="H3728" i="2" a="1"/>
  <c r="H3728" i="2" s="1"/>
  <c r="J3728" i="2"/>
  <c r="H3720" i="2" a="1"/>
  <c r="H3720" i="2" s="1"/>
  <c r="J3720" i="2"/>
  <c r="J3712" i="2"/>
  <c r="H3712" i="2" a="1"/>
  <c r="H3712" i="2" s="1"/>
  <c r="J3704" i="2"/>
  <c r="H3704" i="2" a="1"/>
  <c r="H3704" i="2" s="1"/>
  <c r="H3696" i="2" a="1"/>
  <c r="H3696" i="2" s="1"/>
  <c r="J3696" i="2"/>
  <c r="J3688" i="2"/>
  <c r="H3688" i="2" a="1"/>
  <c r="H3688" i="2" s="1"/>
  <c r="J3680" i="2"/>
  <c r="H3680" i="2" a="1"/>
  <c r="H3680" i="2" s="1"/>
  <c r="H3672" i="2" a="1"/>
  <c r="H3672" i="2" s="1"/>
  <c r="J3672" i="2"/>
  <c r="H3664" i="2" a="1"/>
  <c r="H3664" i="2" s="1"/>
  <c r="J3664" i="2"/>
  <c r="H3656" i="2" a="1"/>
  <c r="H3656" i="2" s="1"/>
  <c r="J3656" i="2"/>
  <c r="H3648" i="2" a="1"/>
  <c r="H3648" i="2" s="1"/>
  <c r="J3648" i="2"/>
  <c r="J3640" i="2"/>
  <c r="H3640" i="2" a="1"/>
  <c r="H3640" i="2" s="1"/>
  <c r="J3632" i="2"/>
  <c r="H3632" i="2" a="1"/>
  <c r="H3632" i="2" s="1"/>
  <c r="J3624" i="2"/>
  <c r="H3624" i="2" a="1"/>
  <c r="H3624" i="2" s="1"/>
  <c r="J3616" i="2"/>
  <c r="H3616" i="2" a="1"/>
  <c r="H3616" i="2" s="1"/>
  <c r="H3608" i="2" a="1"/>
  <c r="H3608" i="2" s="1"/>
  <c r="J3608" i="2"/>
  <c r="J3600" i="2"/>
  <c r="H3600" i="2" a="1"/>
  <c r="H3600" i="2" s="1"/>
  <c r="J3592" i="2"/>
  <c r="H3592" i="2" a="1"/>
  <c r="H3592" i="2" s="1"/>
  <c r="J3584" i="2"/>
  <c r="H3584" i="2" a="1"/>
  <c r="H3584" i="2" s="1"/>
  <c r="J3576" i="2"/>
  <c r="H3576" i="2" a="1"/>
  <c r="H3576" i="2" s="1"/>
  <c r="J3568" i="2"/>
  <c r="H3568" i="2" a="1"/>
  <c r="H3568" i="2" s="1"/>
  <c r="J3560" i="2"/>
  <c r="H3560" i="2" a="1"/>
  <c r="H3560" i="2" s="1"/>
  <c r="J3552" i="2"/>
  <c r="H3552" i="2" a="1"/>
  <c r="H3552" i="2" s="1"/>
  <c r="J3536" i="2"/>
  <c r="H3536" i="2" a="1"/>
  <c r="H3536" i="2" s="1"/>
  <c r="H3528" i="2" a="1"/>
  <c r="H3528" i="2" s="1"/>
  <c r="J3528" i="2"/>
  <c r="H3520" i="2" a="1"/>
  <c r="H3520" i="2" s="1"/>
  <c r="J3520" i="2"/>
  <c r="J3512" i="2"/>
  <c r="H3512" i="2" a="1"/>
  <c r="H3512" i="2" s="1"/>
  <c r="J3496" i="2"/>
  <c r="H3496" i="2" a="1"/>
  <c r="H3496" i="2" s="1"/>
  <c r="J3488" i="2"/>
  <c r="H3488" i="2" a="1"/>
  <c r="H3488" i="2" s="1"/>
  <c r="H3480" i="2" a="1"/>
  <c r="H3480" i="2" s="1"/>
  <c r="J3480" i="2"/>
  <c r="J3464" i="2"/>
  <c r="H3464" i="2" a="1"/>
  <c r="H3464" i="2" s="1"/>
  <c r="J3456" i="2"/>
  <c r="H3456" i="2" a="1"/>
  <c r="H3456" i="2" s="1"/>
  <c r="H3448" i="2" a="1"/>
  <c r="H3448" i="2" s="1"/>
  <c r="J3448" i="2"/>
  <c r="J3432" i="2"/>
  <c r="H3432" i="2" a="1"/>
  <c r="H3432" i="2" s="1"/>
  <c r="J3424" i="2"/>
  <c r="H3424" i="2" a="1"/>
  <c r="H3424" i="2" s="1"/>
  <c r="J3416" i="2"/>
  <c r="H3416" i="2" a="1"/>
  <c r="H3416" i="2" s="1"/>
  <c r="J3408" i="2"/>
  <c r="H3408" i="2" a="1"/>
  <c r="H3408" i="2" s="1"/>
  <c r="J3400" i="2"/>
  <c r="H3400" i="2" a="1"/>
  <c r="H3400" i="2" s="1"/>
  <c r="H3392" i="2" a="1"/>
  <c r="H3392" i="2" s="1"/>
  <c r="J3392" i="2"/>
  <c r="H3384" i="2" a="1"/>
  <c r="H3384" i="2" s="1"/>
  <c r="J3384" i="2"/>
  <c r="H3376" i="2" a="1"/>
  <c r="H3376" i="2" s="1"/>
  <c r="J3376" i="2"/>
  <c r="J3368" i="2"/>
  <c r="H3368" i="2" a="1"/>
  <c r="H3368" i="2" s="1"/>
  <c r="J3360" i="2"/>
  <c r="H3360" i="2" a="1"/>
  <c r="H3360" i="2" s="1"/>
  <c r="H3352" i="2" a="1"/>
  <c r="H3352" i="2" s="1"/>
  <c r="J3352" i="2"/>
  <c r="H3336" i="2" a="1"/>
  <c r="H3336" i="2" s="1"/>
  <c r="J3336" i="2"/>
  <c r="H3328" i="2" a="1"/>
  <c r="H3328" i="2" s="1"/>
  <c r="J3328" i="2"/>
  <c r="H3320" i="2" a="1"/>
  <c r="H3320" i="2" s="1"/>
  <c r="J3320" i="2"/>
  <c r="J3312" i="2"/>
  <c r="H3312" i="2" a="1"/>
  <c r="H3312" i="2" s="1"/>
  <c r="J3304" i="2"/>
  <c r="H3304" i="2" a="1"/>
  <c r="H3304" i="2" s="1"/>
  <c r="J3296" i="2"/>
  <c r="H3296" i="2" a="1"/>
  <c r="H3296" i="2" s="1"/>
  <c r="J3288" i="2"/>
  <c r="H3288" i="2" a="1"/>
  <c r="H3288" i="2" s="1"/>
  <c r="J3272" i="2"/>
  <c r="H3272" i="2" a="1"/>
  <c r="H3272" i="2" s="1"/>
  <c r="J3264" i="2"/>
  <c r="H3264" i="2" a="1"/>
  <c r="H3264" i="2" s="1"/>
  <c r="H3248" i="2" a="1"/>
  <c r="H3248" i="2" s="1"/>
  <c r="J3248" i="2"/>
  <c r="H3240" i="2" a="1"/>
  <c r="H3240" i="2" s="1"/>
  <c r="J3240" i="2"/>
  <c r="J3232" i="2"/>
  <c r="H3232" i="2" a="1"/>
  <c r="H3232" i="2" s="1"/>
  <c r="J3216" i="2"/>
  <c r="H3216" i="2" a="1"/>
  <c r="H3216" i="2" s="1"/>
  <c r="H3208" i="2" a="1"/>
  <c r="H3208" i="2" s="1"/>
  <c r="J3208" i="2"/>
  <c r="J3200" i="2"/>
  <c r="H3200" i="2" a="1"/>
  <c r="H3200" i="2" s="1"/>
  <c r="H3192" i="2" a="1"/>
  <c r="H3192" i="2" s="1"/>
  <c r="J3192" i="2"/>
  <c r="J3184" i="2"/>
  <c r="H3184" i="2" a="1"/>
  <c r="H3184" i="2" s="1"/>
  <c r="H3176" i="2" a="1"/>
  <c r="H3176" i="2" s="1"/>
  <c r="J3176" i="2"/>
  <c r="J3168" i="2"/>
  <c r="H3168" i="2" a="1"/>
  <c r="H3168" i="2" s="1"/>
  <c r="J3160" i="2"/>
  <c r="H3160" i="2" a="1"/>
  <c r="H3160" i="2" s="1"/>
  <c r="H3152" i="2" a="1"/>
  <c r="H3152" i="2" s="1"/>
  <c r="J3152" i="2"/>
  <c r="H3144" i="2" a="1"/>
  <c r="H3144" i="2" s="1"/>
  <c r="J3144" i="2"/>
  <c r="H3136" i="2" a="1"/>
  <c r="H3136" i="2" s="1"/>
  <c r="J3136" i="2"/>
  <c r="J3128" i="2"/>
  <c r="H3128" i="2" a="1"/>
  <c r="H3128" i="2" s="1"/>
  <c r="J3120" i="2"/>
  <c r="H3120" i="2" a="1"/>
  <c r="H3120" i="2" s="1"/>
  <c r="J3104" i="2"/>
  <c r="H3104" i="2" a="1"/>
  <c r="H3104" i="2" s="1"/>
  <c r="H3096" i="2" a="1"/>
  <c r="H3096" i="2" s="1"/>
  <c r="J3096" i="2"/>
  <c r="J3088" i="2"/>
  <c r="H3088" i="2" a="1"/>
  <c r="H3088" i="2" s="1"/>
  <c r="J3080" i="2"/>
  <c r="H3080" i="2" a="1"/>
  <c r="H3080" i="2" s="1"/>
  <c r="H3064" i="2" a="1"/>
  <c r="H3064" i="2" s="1"/>
  <c r="J3064" i="2"/>
  <c r="J3056" i="2"/>
  <c r="H3056" i="2" a="1"/>
  <c r="H3056" i="2" s="1"/>
  <c r="J3048" i="2"/>
  <c r="H3048" i="2" a="1"/>
  <c r="H3048" i="2" s="1"/>
  <c r="J3040" i="2"/>
  <c r="H3040" i="2" a="1"/>
  <c r="H3040" i="2" s="1"/>
  <c r="H3032" i="2" a="1"/>
  <c r="H3032" i="2" s="1"/>
  <c r="J3032" i="2"/>
  <c r="J3024" i="2"/>
  <c r="H3024" i="2" a="1"/>
  <c r="H3024" i="2" s="1"/>
  <c r="H3016" i="2" a="1"/>
  <c r="H3016" i="2" s="1"/>
  <c r="J3016" i="2"/>
  <c r="J3008" i="2"/>
  <c r="H3008" i="2" a="1"/>
  <c r="H3008" i="2" s="1"/>
  <c r="J3000" i="2"/>
  <c r="H3000" i="2" a="1"/>
  <c r="H3000" i="2" s="1"/>
  <c r="J2992" i="2"/>
  <c r="H2992" i="2" a="1"/>
  <c r="H2992" i="2" s="1"/>
  <c r="H2984" i="2" a="1"/>
  <c r="H2984" i="2" s="1"/>
  <c r="J2984" i="2"/>
  <c r="H2976" i="2" a="1"/>
  <c r="H2976" i="2" s="1"/>
  <c r="J2976" i="2"/>
  <c r="H2960" i="2" a="1"/>
  <c r="H2960" i="2" s="1"/>
  <c r="J2960" i="2"/>
  <c r="J2952" i="2"/>
  <c r="H2952" i="2" a="1"/>
  <c r="H2952" i="2" s="1"/>
  <c r="J2944" i="2"/>
  <c r="H2944" i="2" a="1"/>
  <c r="H2944" i="2" s="1"/>
  <c r="J2928" i="2"/>
  <c r="H2928" i="2" a="1"/>
  <c r="H2928" i="2" s="1"/>
  <c r="J2912" i="2"/>
  <c r="H2912" i="2" a="1"/>
  <c r="H2912" i="2" s="1"/>
  <c r="J2904" i="2"/>
  <c r="H2904" i="2" a="1"/>
  <c r="H2904" i="2" s="1"/>
  <c r="J2896" i="2"/>
  <c r="H2896" i="2" a="1"/>
  <c r="H2896" i="2" s="1"/>
  <c r="J2880" i="2"/>
  <c r="H2880" i="2" a="1"/>
  <c r="H2880" i="2" s="1"/>
  <c r="J2872" i="2"/>
  <c r="H2872" i="2" a="1"/>
  <c r="H2872" i="2" s="1"/>
  <c r="J2864" i="2"/>
  <c r="H2864" i="2" a="1"/>
  <c r="H2864" i="2" s="1"/>
  <c r="J2848" i="2"/>
  <c r="H2848" i="2" a="1"/>
  <c r="H2848" i="2" s="1"/>
  <c r="J2840" i="2"/>
  <c r="H2840" i="2" a="1"/>
  <c r="H2840" i="2" s="1"/>
  <c r="J2832" i="2"/>
  <c r="H2832" i="2" a="1"/>
  <c r="H2832" i="2" s="1"/>
  <c r="J2824" i="2"/>
  <c r="H2824" i="2" a="1"/>
  <c r="H2824" i="2" s="1"/>
  <c r="J2816" i="2"/>
  <c r="H2816" i="2" a="1"/>
  <c r="H2816" i="2" s="1"/>
  <c r="J2808" i="2"/>
  <c r="H2808" i="2" a="1"/>
  <c r="H2808" i="2" s="1"/>
  <c r="J2800" i="2"/>
  <c r="H2800" i="2" a="1"/>
  <c r="H2800" i="2" s="1"/>
  <c r="J2784" i="2"/>
  <c r="H2784" i="2" a="1"/>
  <c r="H2784" i="2" s="1"/>
  <c r="J2776" i="2"/>
  <c r="H2776" i="2" a="1"/>
  <c r="H2776" i="2" s="1"/>
  <c r="J2752" i="2"/>
  <c r="H2752" i="2" a="1"/>
  <c r="H2752" i="2" s="1"/>
  <c r="J2744" i="2"/>
  <c r="H2744" i="2" a="1"/>
  <c r="H2744" i="2" s="1"/>
  <c r="H2736" i="2" a="1"/>
  <c r="H2736" i="2" s="1"/>
  <c r="J2736" i="2"/>
  <c r="H2728" i="2" a="1"/>
  <c r="H2728" i="2" s="1"/>
  <c r="J2728" i="2"/>
  <c r="H2720" i="2" a="1"/>
  <c r="H2720" i="2" s="1"/>
  <c r="J2720" i="2"/>
  <c r="H2712" i="2" a="1"/>
  <c r="H2712" i="2" s="1"/>
  <c r="J2712" i="2"/>
  <c r="J2704" i="2"/>
  <c r="H2704" i="2" a="1"/>
  <c r="H2704" i="2" s="1"/>
  <c r="H2696" i="2" a="1"/>
  <c r="H2696" i="2" s="1"/>
  <c r="J2696" i="2"/>
  <c r="J2688" i="2"/>
  <c r="H2688" i="2" a="1"/>
  <c r="H2688" i="2" s="1"/>
  <c r="J2680" i="2"/>
  <c r="H2680" i="2" a="1"/>
  <c r="H2680" i="2" s="1"/>
  <c r="J2672" i="2"/>
  <c r="H2672" i="2" a="1"/>
  <c r="H2672" i="2" s="1"/>
  <c r="J2664" i="2"/>
  <c r="H2664" i="2" a="1"/>
  <c r="H2664" i="2" s="1"/>
  <c r="J2656" i="2"/>
  <c r="H2656" i="2" a="1"/>
  <c r="H2656" i="2" s="1"/>
  <c r="H2648" i="2" a="1"/>
  <c r="H2648" i="2" s="1"/>
  <c r="J2648" i="2"/>
  <c r="J2640" i="2"/>
  <c r="H2640" i="2" a="1"/>
  <c r="H2640" i="2" s="1"/>
  <c r="J2632" i="2"/>
  <c r="H2632" i="2" a="1"/>
  <c r="H2632" i="2" s="1"/>
  <c r="J2624" i="2"/>
  <c r="H2624" i="2" a="1"/>
  <c r="H2624" i="2" s="1"/>
  <c r="J2608" i="2"/>
  <c r="H2608" i="2" a="1"/>
  <c r="H2608" i="2" s="1"/>
  <c r="J2600" i="2"/>
  <c r="H2600" i="2" a="1"/>
  <c r="H2600" i="2" s="1"/>
  <c r="J2592" i="2"/>
  <c r="H2592" i="2" a="1"/>
  <c r="H2592" i="2" s="1"/>
  <c r="J2584" i="2"/>
  <c r="H2584" i="2" a="1"/>
  <c r="H2584" i="2" s="1"/>
  <c r="H2576" i="2" a="1"/>
  <c r="H2576" i="2" s="1"/>
  <c r="J2576" i="2"/>
  <c r="J2568" i="2"/>
  <c r="H2568" i="2" a="1"/>
  <c r="H2568" i="2" s="1"/>
  <c r="J2560" i="2"/>
  <c r="H2560" i="2" a="1"/>
  <c r="H2560" i="2" s="1"/>
  <c r="J2552" i="2"/>
  <c r="H2552" i="2" a="1"/>
  <c r="H2552" i="2" s="1"/>
  <c r="H2544" i="2" a="1"/>
  <c r="H2544" i="2" s="1"/>
  <c r="J2544" i="2"/>
  <c r="J2536" i="2"/>
  <c r="H2536" i="2" a="1"/>
  <c r="H2536" i="2" s="1"/>
  <c r="J2528" i="2"/>
  <c r="H2528" i="2" a="1"/>
  <c r="H2528" i="2" s="1"/>
  <c r="J2504" i="2"/>
  <c r="H2504" i="2" a="1"/>
  <c r="H2504" i="2" s="1"/>
  <c r="J2496" i="2"/>
  <c r="H2496" i="2" a="1"/>
  <c r="H2496" i="2" s="1"/>
  <c r="J2488" i="2"/>
  <c r="H2488" i="2" a="1"/>
  <c r="H2488" i="2" s="1"/>
  <c r="J2480" i="2"/>
  <c r="H2480" i="2" a="1"/>
  <c r="H2480" i="2" s="1"/>
  <c r="J2472" i="2"/>
  <c r="H2472" i="2" a="1"/>
  <c r="H2472" i="2" s="1"/>
  <c r="J2464" i="2"/>
  <c r="H2464" i="2" a="1"/>
  <c r="H2464" i="2" s="1"/>
  <c r="J2456" i="2"/>
  <c r="H2456" i="2" a="1"/>
  <c r="H2456" i="2" s="1"/>
  <c r="H2448" i="2" a="1"/>
  <c r="H2448" i="2" s="1"/>
  <c r="J2448" i="2"/>
  <c r="H2440" i="2" a="1"/>
  <c r="H2440" i="2" s="1"/>
  <c r="J2440" i="2"/>
  <c r="J2432" i="2"/>
  <c r="H2432" i="2" a="1"/>
  <c r="H2432" i="2" s="1"/>
  <c r="J2424" i="2"/>
  <c r="H2424" i="2" a="1"/>
  <c r="H2424" i="2" s="1"/>
  <c r="J2408" i="2"/>
  <c r="H2408" i="2" a="1"/>
  <c r="H2408" i="2" s="1"/>
  <c r="J2400" i="2"/>
  <c r="H2400" i="2" a="1"/>
  <c r="H2400" i="2" s="1"/>
  <c r="J2392" i="2"/>
  <c r="H2392" i="2" a="1"/>
  <c r="H2392" i="2" s="1"/>
  <c r="J2376" i="2"/>
  <c r="H2376" i="2" a="1"/>
  <c r="H2376" i="2" s="1"/>
  <c r="J2368" i="2"/>
  <c r="H2368" i="2" a="1"/>
  <c r="H2368" i="2" s="1"/>
  <c r="J2360" i="2"/>
  <c r="H2360" i="2" a="1"/>
  <c r="H2360" i="2" s="1"/>
  <c r="H2352" i="2" a="1"/>
  <c r="H2352" i="2" s="1"/>
  <c r="J2352" i="2"/>
  <c r="J2344" i="2"/>
  <c r="H2344" i="2" a="1"/>
  <c r="H2344" i="2" s="1"/>
  <c r="J2336" i="2"/>
  <c r="H2336" i="2" a="1"/>
  <c r="H2336" i="2" s="1"/>
  <c r="J2328" i="2"/>
  <c r="H2328" i="2" a="1"/>
  <c r="H2328" i="2" s="1"/>
  <c r="H2320" i="2" a="1"/>
  <c r="H2320" i="2" s="1"/>
  <c r="J2320" i="2"/>
  <c r="J2312" i="2"/>
  <c r="H2312" i="2" a="1"/>
  <c r="H2312" i="2" s="1"/>
  <c r="J2304" i="2"/>
  <c r="H2304" i="2" a="1"/>
  <c r="H2304" i="2" s="1"/>
  <c r="J2296" i="2"/>
  <c r="H2296" i="2" a="1"/>
  <c r="H2296" i="2" s="1"/>
  <c r="H2288" i="2" a="1"/>
  <c r="H2288" i="2" s="1"/>
  <c r="J2288" i="2"/>
  <c r="H2280" i="2" a="1"/>
  <c r="H2280" i="2" s="1"/>
  <c r="J2280" i="2"/>
  <c r="H2272" i="2" a="1"/>
  <c r="H2272" i="2" s="1"/>
  <c r="J2272" i="2"/>
  <c r="J2264" i="2"/>
  <c r="H2264" i="2" a="1"/>
  <c r="H2264" i="2" s="1"/>
  <c r="J2256" i="2"/>
  <c r="H2256" i="2" a="1"/>
  <c r="H2256" i="2" s="1"/>
  <c r="J2240" i="2"/>
  <c r="H2240" i="2" a="1"/>
  <c r="H2240" i="2" s="1"/>
  <c r="J2224" i="2"/>
  <c r="H2224" i="2" a="1"/>
  <c r="H2224" i="2" s="1"/>
  <c r="H2208" i="2" a="1"/>
  <c r="H2208" i="2" s="1"/>
  <c r="J2208" i="2"/>
  <c r="H2200" i="2" a="1"/>
  <c r="H2200" i="2" s="1"/>
  <c r="J2200" i="2"/>
  <c r="J2192" i="2"/>
  <c r="H2192" i="2" a="1"/>
  <c r="H2192" i="2" s="1"/>
  <c r="J2184" i="2"/>
  <c r="H2184" i="2" a="1"/>
  <c r="H2184" i="2" s="1"/>
  <c r="J2176" i="2"/>
  <c r="H2176" i="2" a="1"/>
  <c r="H2176" i="2" s="1"/>
  <c r="J2168" i="2"/>
  <c r="H2168" i="2" a="1"/>
  <c r="H2168" i="2" s="1"/>
  <c r="J2160" i="2"/>
  <c r="H2160" i="2" a="1"/>
  <c r="H2160" i="2" s="1"/>
  <c r="H2152" i="2" a="1"/>
  <c r="H2152" i="2" s="1"/>
  <c r="J2152" i="2"/>
  <c r="J2144" i="2"/>
  <c r="H2144" i="2" a="1"/>
  <c r="H2144" i="2" s="1"/>
  <c r="J2136" i="2"/>
  <c r="H2136" i="2" a="1"/>
  <c r="H2136" i="2" s="1"/>
  <c r="J2128" i="2"/>
  <c r="H2128" i="2" a="1"/>
  <c r="H2128" i="2" s="1"/>
  <c r="H6986" i="2" a="1"/>
  <c r="H6986" i="2" s="1"/>
  <c r="H6872" i="2" a="1"/>
  <c r="H6872" i="2" s="1"/>
  <c r="H6697" i="2" a="1"/>
  <c r="H6697" i="2" s="1"/>
  <c r="H6633" i="2" a="1"/>
  <c r="H6633" i="2" s="1"/>
  <c r="H6569" i="2" a="1"/>
  <c r="H6569" i="2" s="1"/>
  <c r="H6522" i="2" a="1"/>
  <c r="H6522" i="2" s="1"/>
  <c r="H6418" i="2" a="1"/>
  <c r="H6418" i="2" s="1"/>
  <c r="H6328" i="2" a="1"/>
  <c r="H6328" i="2" s="1"/>
  <c r="H6277" i="2" a="1"/>
  <c r="H6277" i="2" s="1"/>
  <c r="H6250" i="2" a="1"/>
  <c r="H6250" i="2" s="1"/>
  <c r="H6121" i="2" a="1"/>
  <c r="H6121" i="2" s="1"/>
  <c r="H5813" i="2" a="1"/>
  <c r="H5813" i="2" s="1"/>
  <c r="H5608" i="2" a="1"/>
  <c r="H5608" i="2" s="1"/>
  <c r="H5448" i="2" a="1"/>
  <c r="H5448" i="2" s="1"/>
  <c r="H5393" i="2" a="1"/>
  <c r="H5393" i="2" s="1"/>
  <c r="H5333" i="2" a="1"/>
  <c r="H5333" i="2" s="1"/>
  <c r="H5193" i="2" a="1"/>
  <c r="H5193" i="2" s="1"/>
  <c r="H5132" i="2" a="1"/>
  <c r="H5132" i="2" s="1"/>
  <c r="H4877" i="2" a="1"/>
  <c r="H4877" i="2" s="1"/>
  <c r="H4769" i="2" a="1"/>
  <c r="H4769" i="2" s="1"/>
  <c r="H4717" i="2" a="1"/>
  <c r="H4717" i="2" s="1"/>
  <c r="H4696" i="2" a="1"/>
  <c r="H4696" i="2" s="1"/>
  <c r="H4629" i="2" a="1"/>
  <c r="H4629" i="2" s="1"/>
  <c r="H4481" i="2" a="1"/>
  <c r="H4481" i="2" s="1"/>
  <c r="H4404" i="2" a="1"/>
  <c r="H4404" i="2" s="1"/>
  <c r="H4181" i="2" a="1"/>
  <c r="H4181" i="2" s="1"/>
  <c r="H4113" i="2" a="1"/>
  <c r="H4113" i="2" s="1"/>
  <c r="H3625" i="2" a="1"/>
  <c r="H3625" i="2" s="1"/>
  <c r="H3504" i="2" a="1"/>
  <c r="H3504" i="2" s="1"/>
  <c r="H3440" i="2" a="1"/>
  <c r="H3440" i="2" s="1"/>
  <c r="H2940" i="2" a="1"/>
  <c r="H2940" i="2" s="1"/>
  <c r="H2856" i="2" a="1"/>
  <c r="H2856" i="2" s="1"/>
  <c r="H2768" i="2" a="1"/>
  <c r="H2768" i="2" s="1"/>
  <c r="H2593" i="2" a="1"/>
  <c r="H2593" i="2" s="1"/>
  <c r="H2509" i="2" a="1"/>
  <c r="H2509" i="2" s="1"/>
  <c r="H2416" i="2" a="1"/>
  <c r="H2416" i="2" s="1"/>
  <c r="H2248" i="2" a="1"/>
  <c r="H2248" i="2" s="1"/>
  <c r="H1949" i="2" a="1"/>
  <c r="H1949" i="2" s="1"/>
  <c r="H1797" i="2" a="1"/>
  <c r="H1797" i="2" s="1"/>
  <c r="H1337" i="2" a="1"/>
  <c r="H1337" i="2" s="1"/>
  <c r="H1305" i="2" a="1"/>
  <c r="H1305" i="2" s="1"/>
  <c r="H25" i="2" a="1"/>
  <c r="H25" i="2" s="1"/>
  <c r="J5096" i="2"/>
  <c r="J3929" i="2"/>
  <c r="J3072" i="2"/>
  <c r="J2877" i="2"/>
  <c r="J1097" i="2"/>
  <c r="H5540" i="2" a="1"/>
  <c r="H5540" i="2" s="1"/>
  <c r="J5540" i="2"/>
  <c r="J5508" i="2"/>
  <c r="H5508" i="2" a="1"/>
  <c r="H5508" i="2" s="1"/>
  <c r="J5324" i="2"/>
  <c r="H5324" i="2" a="1"/>
  <c r="H5324" i="2" s="1"/>
  <c r="J5228" i="2"/>
  <c r="H5228" i="2" a="1"/>
  <c r="H5228" i="2" s="1"/>
  <c r="H5108" i="2" a="1"/>
  <c r="H5108" i="2" s="1"/>
  <c r="J5108" i="2"/>
  <c r="J5028" i="2"/>
  <c r="H5028" i="2" a="1"/>
  <c r="H5028" i="2" s="1"/>
  <c r="J5012" i="2"/>
  <c r="H5012" i="2" a="1"/>
  <c r="H5012" i="2" s="1"/>
  <c r="J4996" i="2"/>
  <c r="H4996" i="2" a="1"/>
  <c r="H4996" i="2" s="1"/>
  <c r="H4772" i="2" a="1"/>
  <c r="H4772" i="2" s="1"/>
  <c r="J4772" i="2"/>
  <c r="J4348" i="2"/>
  <c r="H4348" i="2" a="1"/>
  <c r="H4348" i="2" s="1"/>
  <c r="H4196" i="2" a="1"/>
  <c r="H4196" i="2" s="1"/>
  <c r="J4196" i="2"/>
  <c r="H4140" i="2" a="1"/>
  <c r="H4140" i="2" s="1"/>
  <c r="J4140" i="2"/>
  <c r="J4116" i="2"/>
  <c r="H4116" i="2" a="1"/>
  <c r="H4116" i="2" s="1"/>
  <c r="J3972" i="2"/>
  <c r="H3972" i="2" a="1"/>
  <c r="H3972" i="2" s="1"/>
  <c r="J3964" i="2"/>
  <c r="H3964" i="2" a="1"/>
  <c r="H3964" i="2" s="1"/>
  <c r="J3956" i="2"/>
  <c r="H3956" i="2" a="1"/>
  <c r="H3956" i="2" s="1"/>
  <c r="J3932" i="2"/>
  <c r="H3932" i="2" a="1"/>
  <c r="H3932" i="2" s="1"/>
  <c r="H3876" i="2" a="1"/>
  <c r="H3876" i="2" s="1"/>
  <c r="J3876" i="2"/>
  <c r="J3868" i="2"/>
  <c r="H3868" i="2" a="1"/>
  <c r="H3868" i="2" s="1"/>
  <c r="J3812" i="2"/>
  <c r="H3812" i="2" a="1"/>
  <c r="H3812" i="2" s="1"/>
  <c r="J3612" i="2"/>
  <c r="H3612" i="2" a="1"/>
  <c r="H3612" i="2" s="1"/>
  <c r="J3540" i="2"/>
  <c r="H3540" i="2" a="1"/>
  <c r="H3540" i="2" s="1"/>
  <c r="H3372" i="2" a="1"/>
  <c r="H3372" i="2" s="1"/>
  <c r="J3372" i="2"/>
  <c r="J3332" i="2"/>
  <c r="H3332" i="2" a="1"/>
  <c r="H3332" i="2" s="1"/>
  <c r="H3196" i="2" a="1"/>
  <c r="H3196" i="2" s="1"/>
  <c r="J3196" i="2"/>
  <c r="J3060" i="2"/>
  <c r="H3060" i="2" a="1"/>
  <c r="H3060" i="2" s="1"/>
  <c r="J3052" i="2"/>
  <c r="H3052" i="2" a="1"/>
  <c r="H3052" i="2" s="1"/>
  <c r="J3028" i="2"/>
  <c r="H3028" i="2" a="1"/>
  <c r="H3028" i="2" s="1"/>
  <c r="J2964" i="2"/>
  <c r="H2964" i="2" a="1"/>
  <c r="H2964" i="2" s="1"/>
  <c r="H2916" i="2" a="1"/>
  <c r="H2916" i="2" s="1"/>
  <c r="J2916" i="2"/>
  <c r="J2900" i="2"/>
  <c r="H2900" i="2" a="1"/>
  <c r="H2900" i="2" s="1"/>
  <c r="H5380" i="2" a="1"/>
  <c r="H5380" i="2" s="1"/>
  <c r="H2972" i="2" a="1"/>
  <c r="H2972" i="2" s="1"/>
  <c r="J6985" i="2"/>
  <c r="H6985" i="2" a="1"/>
  <c r="H6985" i="2" s="1"/>
  <c r="H6961" i="2" a="1"/>
  <c r="H6961" i="2" s="1"/>
  <c r="J6961" i="2"/>
  <c r="J6929" i="2"/>
  <c r="H6929" i="2" a="1"/>
  <c r="H6929" i="2" s="1"/>
  <c r="H6881" i="2" a="1"/>
  <c r="H6881" i="2" s="1"/>
  <c r="J6881" i="2"/>
  <c r="H6873" i="2" a="1"/>
  <c r="H6873" i="2" s="1"/>
  <c r="J6873" i="2"/>
  <c r="J6865" i="2"/>
  <c r="H6865" i="2" a="1"/>
  <c r="H6865" i="2" s="1"/>
  <c r="J6849" i="2"/>
  <c r="H6849" i="2" a="1"/>
  <c r="H6849" i="2" s="1"/>
  <c r="H6817" i="2" a="1"/>
  <c r="H6817" i="2" s="1"/>
  <c r="J6817" i="2"/>
  <c r="J6801" i="2"/>
  <c r="H6801" i="2" a="1"/>
  <c r="H6801" i="2" s="1"/>
  <c r="J6777" i="2"/>
  <c r="H6777" i="2" a="1"/>
  <c r="H6777" i="2" s="1"/>
  <c r="J6769" i="2"/>
  <c r="H6769" i="2" a="1"/>
  <c r="H6769" i="2" s="1"/>
  <c r="J6761" i="2"/>
  <c r="H6761" i="2" a="1"/>
  <c r="H6761" i="2" s="1"/>
  <c r="H6753" i="2" a="1"/>
  <c r="H6753" i="2" s="1"/>
  <c r="J6753" i="2"/>
  <c r="J6721" i="2"/>
  <c r="H6721" i="2" a="1"/>
  <c r="H6721" i="2" s="1"/>
  <c r="J6713" i="2"/>
  <c r="H6713" i="2" a="1"/>
  <c r="H6713" i="2" s="1"/>
  <c r="J6705" i="2"/>
  <c r="H6705" i="2" a="1"/>
  <c r="H6705" i="2" s="1"/>
  <c r="J6681" i="2"/>
  <c r="H6681" i="2" a="1"/>
  <c r="H6681" i="2" s="1"/>
  <c r="J6673" i="2"/>
  <c r="H6673" i="2" a="1"/>
  <c r="H6673" i="2" s="1"/>
  <c r="H6665" i="2" a="1"/>
  <c r="H6665" i="2" s="1"/>
  <c r="J6665" i="2"/>
  <c r="J6657" i="2"/>
  <c r="H6657" i="2" a="1"/>
  <c r="H6657" i="2" s="1"/>
  <c r="J6641" i="2"/>
  <c r="H6641" i="2" a="1"/>
  <c r="H6641" i="2" s="1"/>
  <c r="J6625" i="2"/>
  <c r="H6625" i="2" a="1"/>
  <c r="H6625" i="2" s="1"/>
  <c r="J6617" i="2"/>
  <c r="H6617" i="2" a="1"/>
  <c r="H6617" i="2" s="1"/>
  <c r="J6585" i="2"/>
  <c r="H6585" i="2" a="1"/>
  <c r="H6585" i="2" s="1"/>
  <c r="H6577" i="2" a="1"/>
  <c r="H6577" i="2" s="1"/>
  <c r="J6577" i="2"/>
  <c r="J6561" i="2"/>
  <c r="H6561" i="2" a="1"/>
  <c r="H6561" i="2" s="1"/>
  <c r="J6553" i="2"/>
  <c r="H6553" i="2" a="1"/>
  <c r="H6553" i="2" s="1"/>
  <c r="J6545" i="2"/>
  <c r="H6545" i="2" a="1"/>
  <c r="H6545" i="2" s="1"/>
  <c r="J6537" i="2"/>
  <c r="H6537" i="2" a="1"/>
  <c r="H6537" i="2" s="1"/>
  <c r="J6529" i="2"/>
  <c r="H6529" i="2" a="1"/>
  <c r="H6529" i="2" s="1"/>
  <c r="H6521" i="2" a="1"/>
  <c r="H6521" i="2" s="1"/>
  <c r="J6521" i="2"/>
  <c r="J6513" i="2"/>
  <c r="H6513" i="2" a="1"/>
  <c r="H6513" i="2" s="1"/>
  <c r="H6489" i="2" a="1"/>
  <c r="H6489" i="2" s="1"/>
  <c r="J6489" i="2"/>
  <c r="H6481" i="2" a="1"/>
  <c r="H6481" i="2" s="1"/>
  <c r="J6481" i="2"/>
  <c r="J6473" i="2"/>
  <c r="H6473" i="2" a="1"/>
  <c r="H6473" i="2" s="1"/>
  <c r="H6457" i="2" a="1"/>
  <c r="H6457" i="2" s="1"/>
  <c r="J6457" i="2"/>
  <c r="H6409" i="2" a="1"/>
  <c r="H6409" i="2" s="1"/>
  <c r="J6409" i="2"/>
  <c r="J6361" i="2"/>
  <c r="H6361" i="2" a="1"/>
  <c r="H6361" i="2" s="1"/>
  <c r="H6353" i="2" a="1"/>
  <c r="H6353" i="2" s="1"/>
  <c r="J6353" i="2"/>
  <c r="J6321" i="2"/>
  <c r="H6321" i="2" a="1"/>
  <c r="H6321" i="2" s="1"/>
  <c r="J6297" i="2"/>
  <c r="H6297" i="2" a="1"/>
  <c r="H6297" i="2" s="1"/>
  <c r="J6265" i="2"/>
  <c r="H6265" i="2" a="1"/>
  <c r="H6265" i="2" s="1"/>
  <c r="J6233" i="2"/>
  <c r="H6233" i="2" a="1"/>
  <c r="H6233" i="2" s="1"/>
  <c r="J6225" i="2"/>
  <c r="H6225" i="2" a="1"/>
  <c r="H6225" i="2" s="1"/>
  <c r="J6209" i="2"/>
  <c r="H6209" i="2" a="1"/>
  <c r="H6209" i="2" s="1"/>
  <c r="J6201" i="2"/>
  <c r="H6201" i="2" a="1"/>
  <c r="H6201" i="2" s="1"/>
  <c r="J6193" i="2"/>
  <c r="H6193" i="2" a="1"/>
  <c r="H6193" i="2" s="1"/>
  <c r="J6185" i="2"/>
  <c r="H6185" i="2" a="1"/>
  <c r="H6185" i="2" s="1"/>
  <c r="J6129" i="2"/>
  <c r="H6129" i="2" a="1"/>
  <c r="H6129" i="2" s="1"/>
  <c r="H6105" i="2" a="1"/>
  <c r="H6105" i="2" s="1"/>
  <c r="J6105" i="2"/>
  <c r="J6097" i="2"/>
  <c r="H6097" i="2" a="1"/>
  <c r="H6097" i="2" s="1"/>
  <c r="J6081" i="2"/>
  <c r="H6081" i="2" a="1"/>
  <c r="H6081" i="2" s="1"/>
  <c r="J6049" i="2"/>
  <c r="H6049" i="2" a="1"/>
  <c r="H6049" i="2" s="1"/>
  <c r="J5977" i="2"/>
  <c r="H5977" i="2" a="1"/>
  <c r="H5977" i="2" s="1"/>
  <c r="J5961" i="2"/>
  <c r="H5961" i="2" a="1"/>
  <c r="H5961" i="2" s="1"/>
  <c r="J5921" i="2"/>
  <c r="H5921" i="2" a="1"/>
  <c r="H5921" i="2" s="1"/>
  <c r="J5913" i="2"/>
  <c r="H5913" i="2" a="1"/>
  <c r="H5913" i="2" s="1"/>
  <c r="J5897" i="2"/>
  <c r="H5897" i="2" a="1"/>
  <c r="H5897" i="2" s="1"/>
  <c r="H5873" i="2" a="1"/>
  <c r="H5873" i="2" s="1"/>
  <c r="J5873" i="2"/>
  <c r="J5865" i="2"/>
  <c r="H5865" i="2" a="1"/>
  <c r="H5865" i="2" s="1"/>
  <c r="H5825" i="2" a="1"/>
  <c r="H5825" i="2" s="1"/>
  <c r="J5825" i="2"/>
  <c r="J5809" i="2"/>
  <c r="H5809" i="2" a="1"/>
  <c r="H5809" i="2" s="1"/>
  <c r="J5801" i="2"/>
  <c r="H5801" i="2" a="1"/>
  <c r="H5801" i="2" s="1"/>
  <c r="J5785" i="2"/>
  <c r="H5785" i="2" a="1"/>
  <c r="H5785" i="2" s="1"/>
  <c r="J5769" i="2"/>
  <c r="H5769" i="2" a="1"/>
  <c r="H5769" i="2" s="1"/>
  <c r="J5745" i="2"/>
  <c r="H5745" i="2" a="1"/>
  <c r="H5745" i="2" s="1"/>
  <c r="J5729" i="2"/>
  <c r="H5729" i="2" a="1"/>
  <c r="H5729" i="2" s="1"/>
  <c r="J5705" i="2"/>
  <c r="H5705" i="2" a="1"/>
  <c r="H5705" i="2" s="1"/>
  <c r="J5697" i="2"/>
  <c r="H5697" i="2" a="1"/>
  <c r="H5697" i="2" s="1"/>
  <c r="J5689" i="2"/>
  <c r="H5689" i="2" a="1"/>
  <c r="H5689" i="2" s="1"/>
  <c r="J5657" i="2"/>
  <c r="H5657" i="2" a="1"/>
  <c r="H5657" i="2" s="1"/>
  <c r="H5641" i="2" a="1"/>
  <c r="H5641" i="2" s="1"/>
  <c r="J5641" i="2"/>
  <c r="J5609" i="2"/>
  <c r="H5609" i="2" a="1"/>
  <c r="H5609" i="2" s="1"/>
  <c r="J5601" i="2"/>
  <c r="H5601" i="2" a="1"/>
  <c r="H5601" i="2" s="1"/>
  <c r="J5593" i="2"/>
  <c r="H5593" i="2" a="1"/>
  <c r="H5593" i="2" s="1"/>
  <c r="J5585" i="2"/>
  <c r="H5585" i="2" a="1"/>
  <c r="H5585" i="2" s="1"/>
  <c r="J5577" i="2"/>
  <c r="H5577" i="2" a="1"/>
  <c r="H5577" i="2" s="1"/>
  <c r="J5569" i="2"/>
  <c r="H5569" i="2" a="1"/>
  <c r="H5569" i="2" s="1"/>
  <c r="J5545" i="2"/>
  <c r="H5545" i="2" a="1"/>
  <c r="H5545" i="2" s="1"/>
  <c r="H5537" i="2" a="1"/>
  <c r="H5537" i="2" s="1"/>
  <c r="J5537" i="2"/>
  <c r="J5513" i="2"/>
  <c r="H5513" i="2" a="1"/>
  <c r="H5513" i="2" s="1"/>
  <c r="J5505" i="2"/>
  <c r="H5505" i="2" a="1"/>
  <c r="H5505" i="2" s="1"/>
  <c r="J5481" i="2"/>
  <c r="H5481" i="2" a="1"/>
  <c r="H5481" i="2" s="1"/>
  <c r="J5473" i="2"/>
  <c r="H5473" i="2" a="1"/>
  <c r="H5473" i="2" s="1"/>
  <c r="J5465" i="2"/>
  <c r="H5465" i="2" a="1"/>
  <c r="H5465" i="2" s="1"/>
  <c r="J5457" i="2"/>
  <c r="H5457" i="2" a="1"/>
  <c r="H5457" i="2" s="1"/>
  <c r="J5441" i="2"/>
  <c r="H5441" i="2" a="1"/>
  <c r="H5441" i="2" s="1"/>
  <c r="J5433" i="2"/>
  <c r="H5433" i="2" a="1"/>
  <c r="H5433" i="2" s="1"/>
  <c r="J5417" i="2"/>
  <c r="H5417" i="2" a="1"/>
  <c r="H5417" i="2" s="1"/>
  <c r="J5401" i="2"/>
  <c r="H5401" i="2" a="1"/>
  <c r="H5401" i="2" s="1"/>
  <c r="J5353" i="2"/>
  <c r="H5353" i="2" a="1"/>
  <c r="H5353" i="2" s="1"/>
  <c r="J5345" i="2"/>
  <c r="H5345" i="2" a="1"/>
  <c r="H5345" i="2" s="1"/>
  <c r="J5337" i="2"/>
  <c r="H5337" i="2" a="1"/>
  <c r="H5337" i="2" s="1"/>
  <c r="H5329" i="2" a="1"/>
  <c r="H5329" i="2" s="1"/>
  <c r="J5329" i="2"/>
  <c r="H5321" i="2" a="1"/>
  <c r="H5321" i="2" s="1"/>
  <c r="J5321" i="2"/>
  <c r="H5297" i="2" a="1"/>
  <c r="H5297" i="2" s="1"/>
  <c r="J5297" i="2"/>
  <c r="J5241" i="2"/>
  <c r="H5241" i="2" a="1"/>
  <c r="H5241" i="2" s="1"/>
  <c r="J5209" i="2"/>
  <c r="H5209" i="2" a="1"/>
  <c r="H5209" i="2" s="1"/>
  <c r="J5185" i="2"/>
  <c r="H5185" i="2" a="1"/>
  <c r="H5185" i="2" s="1"/>
  <c r="H5129" i="2" a="1"/>
  <c r="H5129" i="2" s="1"/>
  <c r="J5129" i="2"/>
  <c r="J5121" i="2"/>
  <c r="H5121" i="2" a="1"/>
  <c r="H5121" i="2" s="1"/>
  <c r="J5105" i="2"/>
  <c r="H5105" i="2" a="1"/>
  <c r="H5105" i="2" s="1"/>
  <c r="J5097" i="2"/>
  <c r="H5097" i="2" a="1"/>
  <c r="H5097" i="2" s="1"/>
  <c r="J5089" i="2"/>
  <c r="H5089" i="2" a="1"/>
  <c r="H5089" i="2" s="1"/>
  <c r="J5081" i="2"/>
  <c r="H5081" i="2" a="1"/>
  <c r="H5081" i="2" s="1"/>
  <c r="J5073" i="2"/>
  <c r="H5073" i="2" a="1"/>
  <c r="H5073" i="2" s="1"/>
  <c r="H5049" i="2" a="1"/>
  <c r="H5049" i="2" s="1"/>
  <c r="J5049" i="2"/>
  <c r="H5041" i="2" a="1"/>
  <c r="H5041" i="2" s="1"/>
  <c r="J5041" i="2"/>
  <c r="J5009" i="2"/>
  <c r="H5009" i="2" a="1"/>
  <c r="H5009" i="2" s="1"/>
  <c r="H5001" i="2" a="1"/>
  <c r="H5001" i="2" s="1"/>
  <c r="J5001" i="2"/>
  <c r="J4993" i="2"/>
  <c r="H4993" i="2" a="1"/>
  <c r="H4993" i="2" s="1"/>
  <c r="J4985" i="2"/>
  <c r="H4985" i="2" a="1"/>
  <c r="H4985" i="2" s="1"/>
  <c r="J4977" i="2"/>
  <c r="H4977" i="2" a="1"/>
  <c r="H4977" i="2" s="1"/>
  <c r="H4961" i="2" a="1"/>
  <c r="H4961" i="2" s="1"/>
  <c r="J4961" i="2"/>
  <c r="J4937" i="2"/>
  <c r="H4937" i="2" a="1"/>
  <c r="H4937" i="2" s="1"/>
  <c r="J4929" i="2"/>
  <c r="H4929" i="2" a="1"/>
  <c r="H4929" i="2" s="1"/>
  <c r="J4905" i="2"/>
  <c r="H4905" i="2" a="1"/>
  <c r="H4905" i="2" s="1"/>
  <c r="H4897" i="2" a="1"/>
  <c r="H4897" i="2" s="1"/>
  <c r="J4897" i="2"/>
  <c r="J4889" i="2"/>
  <c r="H4889" i="2" a="1"/>
  <c r="H4889" i="2" s="1"/>
  <c r="H4865" i="2" a="1"/>
  <c r="H4865" i="2" s="1"/>
  <c r="J4865" i="2"/>
  <c r="J4849" i="2"/>
  <c r="H4849" i="2" a="1"/>
  <c r="H4849" i="2" s="1"/>
  <c r="J4809" i="2"/>
  <c r="H4809" i="2" a="1"/>
  <c r="H4809" i="2" s="1"/>
  <c r="J4793" i="2"/>
  <c r="H4793" i="2" a="1"/>
  <c r="H4793" i="2" s="1"/>
  <c r="J4777" i="2"/>
  <c r="H4777" i="2" a="1"/>
  <c r="H4777" i="2" s="1"/>
  <c r="H4753" i="2" a="1"/>
  <c r="H4753" i="2" s="1"/>
  <c r="J4753" i="2"/>
  <c r="H4721" i="2" a="1"/>
  <c r="H4721" i="2" s="1"/>
  <c r="J4721" i="2"/>
  <c r="J4673" i="2"/>
  <c r="H4673" i="2" a="1"/>
  <c r="H4673" i="2" s="1"/>
  <c r="H4625" i="2" a="1"/>
  <c r="H4625" i="2" s="1"/>
  <c r="J4625" i="2"/>
  <c r="J4617" i="2"/>
  <c r="H4617" i="2" a="1"/>
  <c r="H4617" i="2" s="1"/>
  <c r="H4609" i="2" a="1"/>
  <c r="H4609" i="2" s="1"/>
  <c r="J4609" i="2"/>
  <c r="J4585" i="2"/>
  <c r="H4585" i="2" a="1"/>
  <c r="H4585" i="2" s="1"/>
  <c r="H4577" i="2" a="1"/>
  <c r="H4577" i="2" s="1"/>
  <c r="J4577" i="2"/>
  <c r="J4553" i="2"/>
  <c r="H4553" i="2" a="1"/>
  <c r="H4553" i="2" s="1"/>
  <c r="J4537" i="2"/>
  <c r="H4537" i="2" a="1"/>
  <c r="H4537" i="2" s="1"/>
  <c r="J4497" i="2"/>
  <c r="H4497" i="2" a="1"/>
  <c r="H4497" i="2" s="1"/>
  <c r="H4489" i="2" a="1"/>
  <c r="H4489" i="2" s="1"/>
  <c r="J4489" i="2"/>
  <c r="J4457" i="2"/>
  <c r="H4457" i="2" a="1"/>
  <c r="H4457" i="2" s="1"/>
  <c r="J4449" i="2"/>
  <c r="H4449" i="2" a="1"/>
  <c r="H4449" i="2" s="1"/>
  <c r="H4353" i="2" a="1"/>
  <c r="H4353" i="2" s="1"/>
  <c r="J4353" i="2"/>
  <c r="J4313" i="2"/>
  <c r="H4313" i="2" a="1"/>
  <c r="H4313" i="2" s="1"/>
  <c r="J4305" i="2"/>
  <c r="H4305" i="2" a="1"/>
  <c r="H4305" i="2" s="1"/>
  <c r="H4297" i="2" a="1"/>
  <c r="H4297" i="2" s="1"/>
  <c r="J4297" i="2"/>
  <c r="J4289" i="2"/>
  <c r="H4289" i="2" a="1"/>
  <c r="H4289" i="2" s="1"/>
  <c r="J4225" i="2"/>
  <c r="H4225" i="2" a="1"/>
  <c r="H4225" i="2" s="1"/>
  <c r="H4217" i="2" a="1"/>
  <c r="H4217" i="2" s="1"/>
  <c r="J4217" i="2"/>
  <c r="H4209" i="2" a="1"/>
  <c r="H4209" i="2" s="1"/>
  <c r="J4209" i="2"/>
  <c r="J4161" i="2"/>
  <c r="H4161" i="2" a="1"/>
  <c r="H4161" i="2" s="1"/>
  <c r="J4137" i="2"/>
  <c r="H4137" i="2" a="1"/>
  <c r="H4137" i="2" s="1"/>
  <c r="H4129" i="2" a="1"/>
  <c r="H4129" i="2" s="1"/>
  <c r="J4129" i="2"/>
  <c r="J4097" i="2"/>
  <c r="H4097" i="2" a="1"/>
  <c r="H4097" i="2" s="1"/>
  <c r="J4089" i="2"/>
  <c r="H4089" i="2" a="1"/>
  <c r="H4089" i="2" s="1"/>
  <c r="H4065" i="2" a="1"/>
  <c r="H4065" i="2" s="1"/>
  <c r="J4065" i="2"/>
  <c r="H4057" i="2" a="1"/>
  <c r="H4057" i="2" s="1"/>
  <c r="J4057" i="2"/>
  <c r="J4009" i="2"/>
  <c r="H4009" i="2" a="1"/>
  <c r="H4009" i="2" s="1"/>
  <c r="J4001" i="2"/>
  <c r="H4001" i="2" a="1"/>
  <c r="H4001" i="2" s="1"/>
  <c r="J3985" i="2"/>
  <c r="H3985" i="2" a="1"/>
  <c r="H3985" i="2" s="1"/>
  <c r="J3977" i="2"/>
  <c r="H3977" i="2" a="1"/>
  <c r="H3977" i="2" s="1"/>
  <c r="J3953" i="2"/>
  <c r="H3953" i="2" a="1"/>
  <c r="H3953" i="2" s="1"/>
  <c r="J3945" i="2"/>
  <c r="H3945" i="2" a="1"/>
  <c r="H3945" i="2" s="1"/>
  <c r="J3921" i="2"/>
  <c r="H3921" i="2" a="1"/>
  <c r="H3921" i="2" s="1"/>
  <c r="J3913" i="2"/>
  <c r="H3913" i="2" a="1"/>
  <c r="H3913" i="2" s="1"/>
  <c r="J3889" i="2"/>
  <c r="H3889" i="2" a="1"/>
  <c r="H3889" i="2" s="1"/>
  <c r="J3881" i="2"/>
  <c r="H3881" i="2" a="1"/>
  <c r="H3881" i="2" s="1"/>
  <c r="H3873" i="2" a="1"/>
  <c r="H3873" i="2" s="1"/>
  <c r="J3873" i="2"/>
  <c r="J3865" i="2"/>
  <c r="H3865" i="2" a="1"/>
  <c r="H3865" i="2" s="1"/>
  <c r="J3849" i="2"/>
  <c r="H3849" i="2" a="1"/>
  <c r="H3849" i="2" s="1"/>
  <c r="H3833" i="2" a="1"/>
  <c r="H3833" i="2" s="1"/>
  <c r="J3833" i="2"/>
  <c r="H3825" i="2" a="1"/>
  <c r="H3825" i="2" s="1"/>
  <c r="J3825" i="2"/>
  <c r="J3817" i="2"/>
  <c r="H3817" i="2" a="1"/>
  <c r="H3817" i="2" s="1"/>
  <c r="J3801" i="2"/>
  <c r="H3801" i="2" a="1"/>
  <c r="H3801" i="2" s="1"/>
  <c r="H3761" i="2" a="1"/>
  <c r="H3761" i="2" s="1"/>
  <c r="J3761" i="2"/>
  <c r="J3753" i="2"/>
  <c r="H3753" i="2" a="1"/>
  <c r="H3753" i="2" s="1"/>
  <c r="J3721" i="2"/>
  <c r="H3721" i="2" a="1"/>
  <c r="H3721" i="2" s="1"/>
  <c r="J3633" i="2"/>
  <c r="H3633" i="2" a="1"/>
  <c r="H3633" i="2" s="1"/>
  <c r="J3585" i="2"/>
  <c r="H3585" i="2" a="1"/>
  <c r="H3585" i="2" s="1"/>
  <c r="J3545" i="2"/>
  <c r="H3545" i="2" a="1"/>
  <c r="H3545" i="2" s="1"/>
  <c r="H3529" i="2" a="1"/>
  <c r="H3529" i="2" s="1"/>
  <c r="J3529" i="2"/>
  <c r="J3513" i="2"/>
  <c r="H3513" i="2" a="1"/>
  <c r="H3513" i="2" s="1"/>
  <c r="H3505" i="2" a="1"/>
  <c r="H3505" i="2" s="1"/>
  <c r="J3505" i="2"/>
  <c r="J3473" i="2"/>
  <c r="H3473" i="2" a="1"/>
  <c r="H3473" i="2" s="1"/>
  <c r="J3449" i="2"/>
  <c r="H3449" i="2" a="1"/>
  <c r="H3449" i="2" s="1"/>
  <c r="H3417" i="2" a="1"/>
  <c r="H3417" i="2" s="1"/>
  <c r="J3417" i="2"/>
  <c r="J3409" i="2"/>
  <c r="H3409" i="2" a="1"/>
  <c r="H3409" i="2" s="1"/>
  <c r="H3401" i="2" a="1"/>
  <c r="H3401" i="2" s="1"/>
  <c r="J3401" i="2"/>
  <c r="H3393" i="2" a="1"/>
  <c r="H3393" i="2" s="1"/>
  <c r="J3393" i="2"/>
  <c r="H3385" i="2" a="1"/>
  <c r="H3385" i="2" s="1"/>
  <c r="J3385" i="2"/>
  <c r="J3377" i="2"/>
  <c r="H3377" i="2" a="1"/>
  <c r="H3377" i="2" s="1"/>
  <c r="J3361" i="2"/>
  <c r="H3361" i="2" a="1"/>
  <c r="H3361" i="2" s="1"/>
  <c r="H3353" i="2" a="1"/>
  <c r="H3353" i="2" s="1"/>
  <c r="J3353" i="2"/>
  <c r="J3345" i="2"/>
  <c r="H3345" i="2" a="1"/>
  <c r="H3345" i="2" s="1"/>
  <c r="J3337" i="2"/>
  <c r="H3337" i="2" a="1"/>
  <c r="H3337" i="2" s="1"/>
  <c r="H3329" i="2" a="1"/>
  <c r="H3329" i="2" s="1"/>
  <c r="J3329" i="2"/>
  <c r="J3321" i="2"/>
  <c r="H3321" i="2" a="1"/>
  <c r="H3321" i="2" s="1"/>
  <c r="H3313" i="2" a="1"/>
  <c r="H3313" i="2" s="1"/>
  <c r="J3313" i="2"/>
  <c r="J3305" i="2"/>
  <c r="H3305" i="2" a="1"/>
  <c r="H3305" i="2" s="1"/>
  <c r="H3297" i="2" a="1"/>
  <c r="H3297" i="2" s="1"/>
  <c r="J3297" i="2"/>
  <c r="J3273" i="2"/>
  <c r="H3273" i="2" a="1"/>
  <c r="H3273" i="2" s="1"/>
  <c r="H3265" i="2" a="1"/>
  <c r="H3265" i="2" s="1"/>
  <c r="J3265" i="2"/>
  <c r="J3249" i="2"/>
  <c r="H3249" i="2" a="1"/>
  <c r="H3249" i="2" s="1"/>
  <c r="J3201" i="2"/>
  <c r="H3201" i="2" a="1"/>
  <c r="H3201" i="2" s="1"/>
  <c r="J3177" i="2"/>
  <c r="H3177" i="2" a="1"/>
  <c r="H3177" i="2" s="1"/>
  <c r="H3153" i="2" a="1"/>
  <c r="H3153" i="2" s="1"/>
  <c r="J3153" i="2"/>
  <c r="H3145" i="2" a="1"/>
  <c r="H3145" i="2" s="1"/>
  <c r="J3145" i="2"/>
  <c r="H3137" i="2" a="1"/>
  <c r="H3137" i="2" s="1"/>
  <c r="J3137" i="2"/>
  <c r="H3129" i="2" a="1"/>
  <c r="H3129" i="2" s="1"/>
  <c r="J3129" i="2"/>
  <c r="H3105" i="2" a="1"/>
  <c r="H3105" i="2" s="1"/>
  <c r="J3105" i="2"/>
  <c r="J3097" i="2"/>
  <c r="H3097" i="2" a="1"/>
  <c r="H3097" i="2" s="1"/>
  <c r="J3073" i="2"/>
  <c r="H3073" i="2" a="1"/>
  <c r="H3073" i="2" s="1"/>
  <c r="H3057" i="2" a="1"/>
  <c r="H3057" i="2" s="1"/>
  <c r="J3057" i="2"/>
  <c r="J3049" i="2"/>
  <c r="H3049" i="2" a="1"/>
  <c r="H3049" i="2" s="1"/>
  <c r="H3041" i="2" a="1"/>
  <c r="H3041" i="2" s="1"/>
  <c r="J3041" i="2"/>
  <c r="J3033" i="2"/>
  <c r="H3033" i="2" a="1"/>
  <c r="H3033" i="2" s="1"/>
  <c r="J2985" i="2"/>
  <c r="H2985" i="2" a="1"/>
  <c r="H2985" i="2" s="1"/>
  <c r="J2977" i="2"/>
  <c r="H2977" i="2" a="1"/>
  <c r="H2977" i="2" s="1"/>
  <c r="J2937" i="2"/>
  <c r="H2937" i="2" a="1"/>
  <c r="H2937" i="2" s="1"/>
  <c r="J2929" i="2"/>
  <c r="H2929" i="2" a="1"/>
  <c r="H2929" i="2" s="1"/>
  <c r="J2921" i="2"/>
  <c r="H2921" i="2" a="1"/>
  <c r="H2921" i="2" s="1"/>
  <c r="J2913" i="2"/>
  <c r="H2913" i="2" a="1"/>
  <c r="H2913" i="2" s="1"/>
  <c r="J2881" i="2"/>
  <c r="H2881" i="2" a="1"/>
  <c r="H2881" i="2" s="1"/>
  <c r="J2857" i="2"/>
  <c r="H2857" i="2" a="1"/>
  <c r="H2857" i="2" s="1"/>
  <c r="J2849" i="2"/>
  <c r="H2849" i="2" a="1"/>
  <c r="H2849" i="2" s="1"/>
  <c r="J2841" i="2"/>
  <c r="H2841" i="2" a="1"/>
  <c r="H2841" i="2" s="1"/>
  <c r="J2833" i="2"/>
  <c r="H2833" i="2" a="1"/>
  <c r="H2833" i="2" s="1"/>
  <c r="J2809" i="2"/>
  <c r="H2809" i="2" a="1"/>
  <c r="H2809" i="2" s="1"/>
  <c r="J2801" i="2"/>
  <c r="H2801" i="2" a="1"/>
  <c r="H2801" i="2" s="1"/>
  <c r="J2793" i="2"/>
  <c r="H2793" i="2" a="1"/>
  <c r="H2793" i="2" s="1"/>
  <c r="J2745" i="2"/>
  <c r="H2745" i="2" a="1"/>
  <c r="H2745" i="2" s="1"/>
  <c r="J2737" i="2"/>
  <c r="H2737" i="2" a="1"/>
  <c r="H2737" i="2" s="1"/>
  <c r="J2729" i="2"/>
  <c r="H2729" i="2" a="1"/>
  <c r="H2729" i="2" s="1"/>
  <c r="J2713" i="2"/>
  <c r="H2713" i="2" a="1"/>
  <c r="H2713" i="2" s="1"/>
  <c r="J2705" i="2"/>
  <c r="H2705" i="2" a="1"/>
  <c r="H2705" i="2" s="1"/>
  <c r="J2657" i="2"/>
  <c r="H2657" i="2" a="1"/>
  <c r="H2657" i="2" s="1"/>
  <c r="J2641" i="2"/>
  <c r="H2641" i="2" a="1"/>
  <c r="H2641" i="2" s="1"/>
  <c r="J2633" i="2"/>
  <c r="H2633" i="2" a="1"/>
  <c r="H2633" i="2" s="1"/>
  <c r="J2625" i="2"/>
  <c r="H2625" i="2" a="1"/>
  <c r="H2625" i="2" s="1"/>
  <c r="J2617" i="2"/>
  <c r="H2617" i="2" a="1"/>
  <c r="H2617" i="2" s="1"/>
  <c r="J2601" i="2"/>
  <c r="H2601" i="2" a="1"/>
  <c r="H2601" i="2" s="1"/>
  <c r="J2585" i="2"/>
  <c r="H2585" i="2" a="1"/>
  <c r="H2585" i="2" s="1"/>
  <c r="J2553" i="2"/>
  <c r="H2553" i="2" a="1"/>
  <c r="H2553" i="2" s="1"/>
  <c r="J2529" i="2"/>
  <c r="H2529" i="2" a="1"/>
  <c r="H2529" i="2" s="1"/>
  <c r="J2465" i="2"/>
  <c r="H2465" i="2" a="1"/>
  <c r="H2465" i="2" s="1"/>
  <c r="J2457" i="2"/>
  <c r="H2457" i="2" a="1"/>
  <c r="H2457" i="2" s="1"/>
  <c r="J2449" i="2"/>
  <c r="H2449" i="2" a="1"/>
  <c r="H2449" i="2" s="1"/>
  <c r="J2417" i="2"/>
  <c r="H2417" i="2" a="1"/>
  <c r="H2417" i="2" s="1"/>
  <c r="J2393" i="2"/>
  <c r="H2393" i="2" a="1"/>
  <c r="H2393" i="2" s="1"/>
  <c r="J2369" i="2"/>
  <c r="H2369" i="2" a="1"/>
  <c r="H2369" i="2" s="1"/>
  <c r="J2353" i="2"/>
  <c r="H2353" i="2" a="1"/>
  <c r="H2353" i="2" s="1"/>
  <c r="J2345" i="2"/>
  <c r="H2345" i="2" a="1"/>
  <c r="H2345" i="2" s="1"/>
  <c r="J2329" i="2"/>
  <c r="H2329" i="2" a="1"/>
  <c r="H2329" i="2" s="1"/>
  <c r="J2321" i="2"/>
  <c r="H2321" i="2" a="1"/>
  <c r="H2321" i="2" s="1"/>
  <c r="J2313" i="2"/>
  <c r="H2313" i="2" a="1"/>
  <c r="H2313" i="2" s="1"/>
  <c r="J2305" i="2"/>
  <c r="H2305" i="2" a="1"/>
  <c r="H2305" i="2" s="1"/>
  <c r="J2297" i="2"/>
  <c r="H2297" i="2" a="1"/>
  <c r="H2297" i="2" s="1"/>
  <c r="J2289" i="2"/>
  <c r="H2289" i="2" a="1"/>
  <c r="H2289" i="2" s="1"/>
  <c r="J2281" i="2"/>
  <c r="H2281" i="2" a="1"/>
  <c r="H2281" i="2" s="1"/>
  <c r="J2273" i="2"/>
  <c r="H2273" i="2" a="1"/>
  <c r="H2273" i="2" s="1"/>
  <c r="J2217" i="2"/>
  <c r="H2217" i="2" a="1"/>
  <c r="H2217" i="2" s="1"/>
  <c r="J2209" i="2"/>
  <c r="H2209" i="2" a="1"/>
  <c r="H2209" i="2" s="1"/>
  <c r="J2201" i="2"/>
  <c r="H2201" i="2" a="1"/>
  <c r="H2201" i="2" s="1"/>
  <c r="J2137" i="2"/>
  <c r="H2137" i="2" a="1"/>
  <c r="H2137" i="2" s="1"/>
  <c r="J2105" i="2"/>
  <c r="H2105" i="2" a="1"/>
  <c r="H2105" i="2" s="1"/>
  <c r="J2097" i="2"/>
  <c r="H2097" i="2" a="1"/>
  <c r="H2097" i="2" s="1"/>
  <c r="J2081" i="2"/>
  <c r="H2081" i="2" a="1"/>
  <c r="H2081" i="2" s="1"/>
  <c r="J2073" i="2"/>
  <c r="H2073" i="2" a="1"/>
  <c r="H2073" i="2" s="1"/>
  <c r="J2057" i="2"/>
  <c r="H2057" i="2" a="1"/>
  <c r="H2057" i="2" s="1"/>
  <c r="J2049" i="2"/>
  <c r="H2049" i="2" a="1"/>
  <c r="H2049" i="2" s="1"/>
  <c r="J2041" i="2"/>
  <c r="H2041" i="2" a="1"/>
  <c r="H2041" i="2" s="1"/>
  <c r="J2033" i="2"/>
  <c r="H2033" i="2" a="1"/>
  <c r="H2033" i="2" s="1"/>
  <c r="J1993" i="2"/>
  <c r="H1993" i="2" a="1"/>
  <c r="H1993" i="2" s="1"/>
  <c r="J1985" i="2"/>
  <c r="H1985" i="2" a="1"/>
  <c r="H1985" i="2" s="1"/>
  <c r="J1977" i="2"/>
  <c r="H1977" i="2" a="1"/>
  <c r="H1977" i="2" s="1"/>
  <c r="J1961" i="2"/>
  <c r="H1961" i="2" a="1"/>
  <c r="H1961" i="2" s="1"/>
  <c r="J1953" i="2"/>
  <c r="H1953" i="2" a="1"/>
  <c r="H1953" i="2" s="1"/>
  <c r="J1905" i="2"/>
  <c r="H1905" i="2" a="1"/>
  <c r="H1905" i="2" s="1"/>
  <c r="J1897" i="2"/>
  <c r="H1897" i="2" a="1"/>
  <c r="H1897" i="2" s="1"/>
  <c r="J1881" i="2"/>
  <c r="H1881" i="2" a="1"/>
  <c r="H1881" i="2" s="1"/>
  <c r="J1873" i="2"/>
  <c r="H1873" i="2" a="1"/>
  <c r="H1873" i="2" s="1"/>
  <c r="J1857" i="2"/>
  <c r="H1857" i="2" a="1"/>
  <c r="H1857" i="2" s="1"/>
  <c r="J1833" i="2"/>
  <c r="H1833" i="2" a="1"/>
  <c r="H1833" i="2" s="1"/>
  <c r="J1825" i="2"/>
  <c r="H1825" i="2" a="1"/>
  <c r="H1825" i="2" s="1"/>
  <c r="J1817" i="2"/>
  <c r="H1817" i="2" a="1"/>
  <c r="H1817" i="2" s="1"/>
  <c r="J1809" i="2"/>
  <c r="H1809" i="2" a="1"/>
  <c r="H1809" i="2" s="1"/>
  <c r="J1793" i="2"/>
  <c r="H1793" i="2" a="1"/>
  <c r="H1793" i="2" s="1"/>
  <c r="J1745" i="2"/>
  <c r="H1745" i="2" a="1"/>
  <c r="H1745" i="2" s="1"/>
  <c r="J1729" i="2"/>
  <c r="H1729" i="2" a="1"/>
  <c r="H1729" i="2" s="1"/>
  <c r="J1721" i="2"/>
  <c r="H1721" i="2" a="1"/>
  <c r="H1721" i="2" s="1"/>
  <c r="J1705" i="2"/>
  <c r="H1705" i="2" a="1"/>
  <c r="H1705" i="2" s="1"/>
  <c r="J1697" i="2"/>
  <c r="H1697" i="2" a="1"/>
  <c r="H1697" i="2" s="1"/>
  <c r="J1625" i="2"/>
  <c r="H1625" i="2" a="1"/>
  <c r="H1625" i="2" s="1"/>
  <c r="J1617" i="2"/>
  <c r="H1617" i="2" a="1"/>
  <c r="H1617" i="2" s="1"/>
  <c r="J1601" i="2"/>
  <c r="H1601" i="2" a="1"/>
  <c r="H1601" i="2" s="1"/>
  <c r="J1569" i="2"/>
  <c r="H1569" i="2" a="1"/>
  <c r="H1569" i="2" s="1"/>
  <c r="J1561" i="2"/>
  <c r="H1561" i="2" a="1"/>
  <c r="H1561" i="2" s="1"/>
  <c r="J1553" i="2"/>
  <c r="H1553" i="2" a="1"/>
  <c r="H1553" i="2" s="1"/>
  <c r="J1545" i="2"/>
  <c r="H1545" i="2" a="1"/>
  <c r="H1545" i="2" s="1"/>
  <c r="J1537" i="2"/>
  <c r="H1537" i="2" a="1"/>
  <c r="H1537" i="2" s="1"/>
  <c r="J1521" i="2"/>
  <c r="H1521" i="2" a="1"/>
  <c r="H1521" i="2" s="1"/>
  <c r="J1505" i="2"/>
  <c r="H1505" i="2" a="1"/>
  <c r="H1505" i="2" s="1"/>
  <c r="J1497" i="2"/>
  <c r="H1497" i="2" a="1"/>
  <c r="H1497" i="2" s="1"/>
  <c r="J1489" i="2"/>
  <c r="H1489" i="2" a="1"/>
  <c r="H1489" i="2" s="1"/>
  <c r="J1481" i="2"/>
  <c r="H1481" i="2" a="1"/>
  <c r="H1481" i="2" s="1"/>
  <c r="J1465" i="2"/>
  <c r="H1465" i="2" a="1"/>
  <c r="H1465" i="2" s="1"/>
  <c r="J1457" i="2"/>
  <c r="H1457" i="2" a="1"/>
  <c r="H1457" i="2" s="1"/>
  <c r="J1441" i="2"/>
  <c r="H1441" i="2" a="1"/>
  <c r="H1441" i="2" s="1"/>
  <c r="J1433" i="2"/>
  <c r="H1433" i="2" a="1"/>
  <c r="H1433" i="2" s="1"/>
  <c r="J1425" i="2"/>
  <c r="H1425" i="2" a="1"/>
  <c r="H1425" i="2" s="1"/>
  <c r="H1417" i="2" a="1"/>
  <c r="H1417" i="2" s="1"/>
  <c r="J1417" i="2"/>
  <c r="J1377" i="2"/>
  <c r="H1377" i="2" a="1"/>
  <c r="H1377" i="2" s="1"/>
  <c r="J1345" i="2"/>
  <c r="H1345" i="2" a="1"/>
  <c r="H1345" i="2" s="1"/>
  <c r="J1321" i="2"/>
  <c r="H1321" i="2" a="1"/>
  <c r="H1321" i="2" s="1"/>
  <c r="J1313" i="2"/>
  <c r="H1313" i="2" a="1"/>
  <c r="H1313" i="2" s="1"/>
  <c r="H1289" i="2" a="1"/>
  <c r="H1289" i="2" s="1"/>
  <c r="J1289" i="2"/>
  <c r="J1281" i="2"/>
  <c r="H1281" i="2" a="1"/>
  <c r="H1281" i="2" s="1"/>
  <c r="J1273" i="2"/>
  <c r="H1273" i="2" a="1"/>
  <c r="H1273" i="2" s="1"/>
  <c r="H1265" i="2" a="1"/>
  <c r="H1265" i="2" s="1"/>
  <c r="J1265" i="2"/>
  <c r="J1257" i="2"/>
  <c r="H1257" i="2" a="1"/>
  <c r="H1257" i="2" s="1"/>
  <c r="J1233" i="2"/>
  <c r="H1233" i="2" a="1"/>
  <c r="H1233" i="2" s="1"/>
  <c r="J1225" i="2"/>
  <c r="H1225" i="2" a="1"/>
  <c r="H1225" i="2" s="1"/>
  <c r="J1217" i="2"/>
  <c r="H1217" i="2" a="1"/>
  <c r="H1217" i="2" s="1"/>
  <c r="J1185" i="2"/>
  <c r="H1185" i="2" a="1"/>
  <c r="H1185" i="2" s="1"/>
  <c r="J1177" i="2"/>
  <c r="H1177" i="2" a="1"/>
  <c r="H1177" i="2" s="1"/>
  <c r="J1137" i="2"/>
  <c r="H1137" i="2" a="1"/>
  <c r="H1137" i="2" s="1"/>
  <c r="J1129" i="2"/>
  <c r="H1129" i="2" a="1"/>
  <c r="H1129" i="2" s="1"/>
  <c r="J1121" i="2"/>
  <c r="H1121" i="2" a="1"/>
  <c r="H1121" i="2" s="1"/>
  <c r="J1105" i="2"/>
  <c r="H1105" i="2" a="1"/>
  <c r="H1105" i="2" s="1"/>
  <c r="J1081" i="2"/>
  <c r="H1081" i="2" a="1"/>
  <c r="H1081" i="2" s="1"/>
  <c r="H1065" i="2" a="1"/>
  <c r="H1065" i="2" s="1"/>
  <c r="J1065" i="2"/>
  <c r="J1057" i="2"/>
  <c r="H1057" i="2" a="1"/>
  <c r="H1057" i="2" s="1"/>
  <c r="J1041" i="2"/>
  <c r="H1041" i="2" a="1"/>
  <c r="H1041" i="2" s="1"/>
  <c r="J1033" i="2"/>
  <c r="H1033" i="2" a="1"/>
  <c r="H1033" i="2" s="1"/>
  <c r="J1017" i="2"/>
  <c r="H1017" i="2" a="1"/>
  <c r="H1017" i="2" s="1"/>
  <c r="J1009" i="2"/>
  <c r="H1009" i="2" a="1"/>
  <c r="H1009" i="2" s="1"/>
  <c r="J993" i="2"/>
  <c r="H993" i="2" a="1"/>
  <c r="H993" i="2" s="1"/>
  <c r="J961" i="2"/>
  <c r="H961" i="2" a="1"/>
  <c r="H961" i="2" s="1"/>
  <c r="J945" i="2"/>
  <c r="H945" i="2" a="1"/>
  <c r="H945" i="2" s="1"/>
  <c r="J929" i="2"/>
  <c r="H929" i="2" a="1"/>
  <c r="H929" i="2" s="1"/>
  <c r="H921" i="2" a="1"/>
  <c r="H921" i="2" s="1"/>
  <c r="J921" i="2"/>
  <c r="J889" i="2"/>
  <c r="H889" i="2" a="1"/>
  <c r="H889" i="2" s="1"/>
  <c r="H881" i="2" a="1"/>
  <c r="H881" i="2" s="1"/>
  <c r="J881" i="2"/>
  <c r="H873" i="2" a="1"/>
  <c r="H873" i="2" s="1"/>
  <c r="J873" i="2"/>
  <c r="H849" i="2" a="1"/>
  <c r="H849" i="2" s="1"/>
  <c r="J849" i="2"/>
  <c r="H833" i="2" a="1"/>
  <c r="H833" i="2" s="1"/>
  <c r="J833" i="2"/>
  <c r="H825" i="2" a="1"/>
  <c r="H825" i="2" s="1"/>
  <c r="J825" i="2"/>
  <c r="J809" i="2"/>
  <c r="H809" i="2" a="1"/>
  <c r="H809" i="2" s="1"/>
  <c r="J801" i="2"/>
  <c r="H801" i="2" a="1"/>
  <c r="H801" i="2" s="1"/>
  <c r="J753" i="2"/>
  <c r="H753" i="2" a="1"/>
  <c r="H753" i="2" s="1"/>
  <c r="J745" i="2"/>
  <c r="H745" i="2" a="1"/>
  <c r="H745" i="2" s="1"/>
  <c r="J737" i="2"/>
  <c r="H737" i="2" a="1"/>
  <c r="H737" i="2" s="1"/>
  <c r="H697" i="2" a="1"/>
  <c r="H697" i="2" s="1"/>
  <c r="J697" i="2"/>
  <c r="J689" i="2"/>
  <c r="H689" i="2" a="1"/>
  <c r="H689" i="2" s="1"/>
  <c r="H657" i="2" a="1"/>
  <c r="H657" i="2" s="1"/>
  <c r="J657" i="2"/>
  <c r="J649" i="2"/>
  <c r="H649" i="2" a="1"/>
  <c r="H649" i="2" s="1"/>
  <c r="J641" i="2"/>
  <c r="H641" i="2" a="1"/>
  <c r="H641" i="2" s="1"/>
  <c r="J633" i="2"/>
  <c r="H633" i="2" a="1"/>
  <c r="H633" i="2" s="1"/>
  <c r="J585" i="2"/>
  <c r="H585" i="2" a="1"/>
  <c r="H585" i="2" s="1"/>
  <c r="J569" i="2"/>
  <c r="H569" i="2" a="1"/>
  <c r="H569" i="2" s="1"/>
  <c r="J561" i="2"/>
  <c r="H561" i="2" a="1"/>
  <c r="H561" i="2" s="1"/>
  <c r="J553" i="2"/>
  <c r="H553" i="2" a="1"/>
  <c r="H553" i="2" s="1"/>
  <c r="J545" i="2"/>
  <c r="H545" i="2" a="1"/>
  <c r="H545" i="2" s="1"/>
  <c r="J505" i="2"/>
  <c r="H505" i="2" a="1"/>
  <c r="H505" i="2" s="1"/>
  <c r="J497" i="2"/>
  <c r="H497" i="2" a="1"/>
  <c r="H497" i="2" s="1"/>
  <c r="J489" i="2"/>
  <c r="H489" i="2" a="1"/>
  <c r="H489" i="2" s="1"/>
  <c r="J473" i="2"/>
  <c r="H473" i="2" a="1"/>
  <c r="H473" i="2" s="1"/>
  <c r="J457" i="2"/>
  <c r="H457" i="2" a="1"/>
  <c r="H457" i="2" s="1"/>
  <c r="H449" i="2" a="1"/>
  <c r="H449" i="2" s="1"/>
  <c r="J449" i="2"/>
  <c r="J441" i="2"/>
  <c r="H441" i="2" a="1"/>
  <c r="H441" i="2" s="1"/>
  <c r="H433" i="2" a="1"/>
  <c r="H433" i="2" s="1"/>
  <c r="J433" i="2"/>
  <c r="H425" i="2" a="1"/>
  <c r="H425" i="2" s="1"/>
  <c r="J425" i="2"/>
  <c r="H417" i="2" a="1"/>
  <c r="H417" i="2" s="1"/>
  <c r="J417" i="2"/>
  <c r="H393" i="2" a="1"/>
  <c r="H393" i="2" s="1"/>
  <c r="J393" i="2"/>
  <c r="J385" i="2"/>
  <c r="H385" i="2" a="1"/>
  <c r="H385" i="2" s="1"/>
  <c r="H361" i="2" a="1"/>
  <c r="H361" i="2" s="1"/>
  <c r="J361" i="2"/>
  <c r="J353" i="2"/>
  <c r="H353" i="2" a="1"/>
  <c r="H353" i="2" s="1"/>
  <c r="J337" i="2"/>
  <c r="H337" i="2" a="1"/>
  <c r="H337" i="2" s="1"/>
  <c r="H329" i="2" a="1"/>
  <c r="H329" i="2" s="1"/>
  <c r="J329" i="2"/>
  <c r="J313" i="2"/>
  <c r="H313" i="2" a="1"/>
  <c r="H313" i="2" s="1"/>
  <c r="J305" i="2"/>
  <c r="H305" i="2" a="1"/>
  <c r="H305" i="2" s="1"/>
  <c r="J297" i="2"/>
  <c r="H297" i="2" a="1"/>
  <c r="H297" i="2" s="1"/>
  <c r="J289" i="2"/>
  <c r="H289" i="2" a="1"/>
  <c r="H289" i="2" s="1"/>
  <c r="H257" i="2" a="1"/>
  <c r="H257" i="2" s="1"/>
  <c r="J257" i="2"/>
  <c r="J233" i="2"/>
  <c r="H233" i="2" a="1"/>
  <c r="H233" i="2" s="1"/>
  <c r="J209" i="2"/>
  <c r="H209" i="2" a="1"/>
  <c r="H209" i="2" s="1"/>
  <c r="J201" i="2"/>
  <c r="H201" i="2" a="1"/>
  <c r="H201" i="2" s="1"/>
  <c r="J193" i="2"/>
  <c r="H193" i="2" a="1"/>
  <c r="H193" i="2" s="1"/>
  <c r="J177" i="2"/>
  <c r="H177" i="2" a="1"/>
  <c r="H177" i="2" s="1"/>
  <c r="J145" i="2"/>
  <c r="H145" i="2" a="1"/>
  <c r="H145" i="2" s="1"/>
  <c r="J129" i="2"/>
  <c r="H129" i="2" a="1"/>
  <c r="H129" i="2" s="1"/>
  <c r="J105" i="2"/>
  <c r="H105" i="2" a="1"/>
  <c r="H105" i="2" s="1"/>
  <c r="J97" i="2"/>
  <c r="H97" i="2" a="1"/>
  <c r="H97" i="2" s="1"/>
  <c r="J89" i="2"/>
  <c r="H89" i="2" a="1"/>
  <c r="H89" i="2" s="1"/>
  <c r="J73" i="2"/>
  <c r="H73" i="2" a="1"/>
  <c r="H73" i="2" s="1"/>
  <c r="J33" i="2"/>
  <c r="H33" i="2" a="1"/>
  <c r="H33" i="2" s="1"/>
  <c r="H6649" i="2" a="1"/>
  <c r="H6649" i="2" s="1"/>
  <c r="H6345" i="2" a="1"/>
  <c r="H6345" i="2" s="1"/>
  <c r="H6249" i="2" a="1"/>
  <c r="H6249" i="2" s="1"/>
  <c r="H6137" i="2" a="1"/>
  <c r="H6137" i="2" s="1"/>
  <c r="H5468" i="2" a="1"/>
  <c r="H5468" i="2" s="1"/>
  <c r="H4817" i="2" a="1"/>
  <c r="H4817" i="2" s="1"/>
  <c r="H4713" i="2" a="1"/>
  <c r="H4713" i="2" s="1"/>
  <c r="H4580" i="2" a="1"/>
  <c r="H4580" i="2" s="1"/>
  <c r="H3897" i="2" a="1"/>
  <c r="H3897" i="2" s="1"/>
  <c r="H3836" i="2" a="1"/>
  <c r="H3836" i="2" s="1"/>
  <c r="H3420" i="2" a="1"/>
  <c r="H3420" i="2" s="1"/>
  <c r="H3356" i="2" a="1"/>
  <c r="H3356" i="2" s="1"/>
  <c r="H3121" i="2" a="1"/>
  <c r="H3121" i="2" s="1"/>
  <c r="H2721" i="2" a="1"/>
  <c r="H2721" i="2" s="1"/>
  <c r="H2545" i="2" a="1"/>
  <c r="H2545" i="2" s="1"/>
  <c r="H1689" i="2" a="1"/>
  <c r="H1689" i="2" s="1"/>
  <c r="H1145" i="2" a="1"/>
  <c r="H1145" i="2" s="1"/>
  <c r="H481" i="2" a="1"/>
  <c r="H481" i="2" s="1"/>
  <c r="H41" i="2" a="1"/>
  <c r="H41" i="2" s="1"/>
  <c r="J5721" i="2"/>
  <c r="J5516" i="2"/>
  <c r="H5516" i="2" a="1"/>
  <c r="H5516" i="2" s="1"/>
  <c r="H5396" i="2" a="1"/>
  <c r="H5396" i="2" s="1"/>
  <c r="J5396" i="2"/>
  <c r="J5300" i="2"/>
  <c r="H5300" i="2" a="1"/>
  <c r="H5300" i="2" s="1"/>
  <c r="J5284" i="2"/>
  <c r="H5284" i="2" a="1"/>
  <c r="H5284" i="2" s="1"/>
  <c r="J5252" i="2"/>
  <c r="H5252" i="2" a="1"/>
  <c r="H5252" i="2" s="1"/>
  <c r="H5236" i="2" a="1"/>
  <c r="H5236" i="2" s="1"/>
  <c r="J5236" i="2"/>
  <c r="J5220" i="2"/>
  <c r="H5220" i="2" a="1"/>
  <c r="H5220" i="2" s="1"/>
  <c r="J5060" i="2"/>
  <c r="H5060" i="2" a="1"/>
  <c r="H5060" i="2" s="1"/>
  <c r="J5052" i="2"/>
  <c r="H5052" i="2" a="1"/>
  <c r="H5052" i="2" s="1"/>
  <c r="J5036" i="2"/>
  <c r="H5036" i="2" a="1"/>
  <c r="H5036" i="2" s="1"/>
  <c r="H4940" i="2" a="1"/>
  <c r="H4940" i="2" s="1"/>
  <c r="J4940" i="2"/>
  <c r="J4916" i="2"/>
  <c r="H4916" i="2" a="1"/>
  <c r="H4916" i="2" s="1"/>
  <c r="J4852" i="2"/>
  <c r="H4852" i="2" a="1"/>
  <c r="H4852" i="2" s="1"/>
  <c r="H4828" i="2" a="1"/>
  <c r="H4828" i="2" s="1"/>
  <c r="J4828" i="2"/>
  <c r="H4724" i="2" a="1"/>
  <c r="H4724" i="2" s="1"/>
  <c r="J4724" i="2"/>
  <c r="J4532" i="2"/>
  <c r="H4532" i="2" a="1"/>
  <c r="H4532" i="2" s="1"/>
  <c r="H4460" i="2" a="1"/>
  <c r="H4460" i="2" s="1"/>
  <c r="J4460" i="2"/>
  <c r="H4428" i="2" a="1"/>
  <c r="H4428" i="2" s="1"/>
  <c r="J4428" i="2"/>
  <c r="J4396" i="2"/>
  <c r="H4396" i="2" a="1"/>
  <c r="H4396" i="2" s="1"/>
  <c r="H4324" i="2" a="1"/>
  <c r="H4324" i="2" s="1"/>
  <c r="J4324" i="2"/>
  <c r="H4308" i="2" a="1"/>
  <c r="H4308" i="2" s="1"/>
  <c r="J4308" i="2"/>
  <c r="J4292" i="2"/>
  <c r="H4292" i="2" a="1"/>
  <c r="H4292" i="2" s="1"/>
  <c r="H4276" i="2" a="1"/>
  <c r="H4276" i="2" s="1"/>
  <c r="J4276" i="2"/>
  <c r="J4148" i="2"/>
  <c r="H4148" i="2" a="1"/>
  <c r="H4148" i="2" s="1"/>
  <c r="H4028" i="2" a="1"/>
  <c r="H4028" i="2" s="1"/>
  <c r="J4028" i="2"/>
  <c r="J4004" i="2"/>
  <c r="H4004" i="2" a="1"/>
  <c r="H4004" i="2" s="1"/>
  <c r="J3844" i="2"/>
  <c r="H3844" i="2" a="1"/>
  <c r="H3844" i="2" s="1"/>
  <c r="J3828" i="2"/>
  <c r="H3828" i="2" a="1"/>
  <c r="H3828" i="2" s="1"/>
  <c r="H3764" i="2" a="1"/>
  <c r="H3764" i="2" s="1"/>
  <c r="J3764" i="2"/>
  <c r="H3756" i="2" a="1"/>
  <c r="H3756" i="2" s="1"/>
  <c r="J3756" i="2"/>
  <c r="H3708" i="2" a="1"/>
  <c r="H3708" i="2" s="1"/>
  <c r="J3708" i="2"/>
  <c r="H3548" i="2" a="1"/>
  <c r="H3548" i="2" s="1"/>
  <c r="J3548" i="2"/>
  <c r="J3524" i="2"/>
  <c r="H3524" i="2" a="1"/>
  <c r="H3524" i="2" s="1"/>
  <c r="J3516" i="2"/>
  <c r="H3516" i="2" a="1"/>
  <c r="H3516" i="2" s="1"/>
  <c r="J3452" i="2"/>
  <c r="H3452" i="2" a="1"/>
  <c r="H3452" i="2" s="1"/>
  <c r="J3412" i="2"/>
  <c r="H3412" i="2" a="1"/>
  <c r="H3412" i="2" s="1"/>
  <c r="J3396" i="2"/>
  <c r="H3396" i="2" a="1"/>
  <c r="H3396" i="2" s="1"/>
  <c r="J3388" i="2"/>
  <c r="H3388" i="2" a="1"/>
  <c r="H3388" i="2" s="1"/>
  <c r="H3380" i="2" a="1"/>
  <c r="H3380" i="2" s="1"/>
  <c r="J3380" i="2"/>
  <c r="J3252" i="2"/>
  <c r="H3252" i="2" a="1"/>
  <c r="H3252" i="2" s="1"/>
  <c r="H2980" i="2" a="1"/>
  <c r="H2980" i="2" s="1"/>
  <c r="J2980" i="2"/>
  <c r="H2868" i="2" a="1"/>
  <c r="H2868" i="2" s="1"/>
  <c r="J2868" i="2"/>
  <c r="J2" i="2"/>
  <c r="H2" i="2" a="1"/>
  <c r="H2" i="2" s="1"/>
  <c r="J7041" i="2"/>
  <c r="H7041" i="2" a="1"/>
  <c r="H7041" i="2" s="1"/>
  <c r="H7033" i="2" a="1"/>
  <c r="H7033" i="2" s="1"/>
  <c r="J7033" i="2"/>
  <c r="J7025" i="2"/>
  <c r="H7025" i="2" a="1"/>
  <c r="H7025" i="2" s="1"/>
  <c r="J7017" i="2"/>
  <c r="H7017" i="2" a="1"/>
  <c r="H7017" i="2" s="1"/>
  <c r="J7009" i="2"/>
  <c r="H7009" i="2" a="1"/>
  <c r="H7009" i="2" s="1"/>
  <c r="H7001" i="2" a="1"/>
  <c r="H7001" i="2" s="1"/>
  <c r="J7001" i="2"/>
  <c r="H6993" i="2" a="1"/>
  <c r="H6993" i="2" s="1"/>
  <c r="J6993" i="2"/>
  <c r="J6977" i="2"/>
  <c r="H6977" i="2" a="1"/>
  <c r="H6977" i="2" s="1"/>
  <c r="J6945" i="2"/>
  <c r="H6945" i="2" a="1"/>
  <c r="H6945" i="2" s="1"/>
  <c r="J6913" i="2"/>
  <c r="H6913" i="2" a="1"/>
  <c r="H6913" i="2" s="1"/>
  <c r="J6897" i="2"/>
  <c r="H6897" i="2" a="1"/>
  <c r="H6897" i="2" s="1"/>
  <c r="J6833" i="2"/>
  <c r="H6833" i="2" a="1"/>
  <c r="H6833" i="2" s="1"/>
  <c r="J6825" i="2"/>
  <c r="H6825" i="2" a="1"/>
  <c r="H6825" i="2" s="1"/>
  <c r="J6809" i="2"/>
  <c r="H6809" i="2" a="1"/>
  <c r="H6809" i="2" s="1"/>
  <c r="J6793" i="2"/>
  <c r="H6793" i="2" a="1"/>
  <c r="H6793" i="2" s="1"/>
  <c r="J6785" i="2"/>
  <c r="H6785" i="2" a="1"/>
  <c r="H6785" i="2" s="1"/>
  <c r="J6745" i="2"/>
  <c r="H6745" i="2" a="1"/>
  <c r="H6745" i="2" s="1"/>
  <c r="H6729" i="2" a="1"/>
  <c r="H6729" i="2" s="1"/>
  <c r="J6729" i="2"/>
  <c r="H6689" i="2" a="1"/>
  <c r="H6689" i="2" s="1"/>
  <c r="J6689" i="2"/>
  <c r="J6609" i="2"/>
  <c r="H6609" i="2" a="1"/>
  <c r="H6609" i="2" s="1"/>
  <c r="J6593" i="2"/>
  <c r="H6593" i="2" a="1"/>
  <c r="H6593" i="2" s="1"/>
  <c r="H6497" i="2" a="1"/>
  <c r="H6497" i="2" s="1"/>
  <c r="J6497" i="2"/>
  <c r="H6449" i="2" a="1"/>
  <c r="H6449" i="2" s="1"/>
  <c r="J6449" i="2"/>
  <c r="H6441" i="2" a="1"/>
  <c r="H6441" i="2" s="1"/>
  <c r="J6441" i="2"/>
  <c r="H6425" i="2" a="1"/>
  <c r="H6425" i="2" s="1"/>
  <c r="J6425" i="2"/>
  <c r="H6417" i="2" a="1"/>
  <c r="H6417" i="2" s="1"/>
  <c r="J6417" i="2"/>
  <c r="J6377" i="2"/>
  <c r="H6377" i="2" a="1"/>
  <c r="H6377" i="2" s="1"/>
  <c r="J6369" i="2"/>
  <c r="H6369" i="2" a="1"/>
  <c r="H6369" i="2" s="1"/>
  <c r="J6337" i="2"/>
  <c r="H6337" i="2" a="1"/>
  <c r="H6337" i="2" s="1"/>
  <c r="J6313" i="2"/>
  <c r="H6313" i="2" a="1"/>
  <c r="H6313" i="2" s="1"/>
  <c r="H6289" i="2" a="1"/>
  <c r="H6289" i="2" s="1"/>
  <c r="J6289" i="2"/>
  <c r="J6273" i="2"/>
  <c r="H6273" i="2" a="1"/>
  <c r="H6273" i="2" s="1"/>
  <c r="J6257" i="2"/>
  <c r="H6257" i="2" a="1"/>
  <c r="H6257" i="2" s="1"/>
  <c r="H6241" i="2" a="1"/>
  <c r="H6241" i="2" s="1"/>
  <c r="J6241" i="2"/>
  <c r="H6177" i="2" a="1"/>
  <c r="H6177" i="2" s="1"/>
  <c r="J6177" i="2"/>
  <c r="H6169" i="2" a="1"/>
  <c r="H6169" i="2" s="1"/>
  <c r="J6169" i="2"/>
  <c r="J6161" i="2"/>
  <c r="H6161" i="2" a="1"/>
  <c r="H6161" i="2" s="1"/>
  <c r="J6145" i="2"/>
  <c r="H6145" i="2" a="1"/>
  <c r="H6145" i="2" s="1"/>
  <c r="H6113" i="2" a="1"/>
  <c r="H6113" i="2" s="1"/>
  <c r="J6113" i="2"/>
  <c r="H6073" i="2" a="1"/>
  <c r="H6073" i="2" s="1"/>
  <c r="J6073" i="2"/>
  <c r="J6065" i="2"/>
  <c r="H6065" i="2" a="1"/>
  <c r="H6065" i="2" s="1"/>
  <c r="J6057" i="2"/>
  <c r="H6057" i="2" a="1"/>
  <c r="H6057" i="2" s="1"/>
  <c r="H6041" i="2" a="1"/>
  <c r="H6041" i="2" s="1"/>
  <c r="J6041" i="2"/>
  <c r="J6033" i="2"/>
  <c r="H6033" i="2" a="1"/>
  <c r="H6033" i="2" s="1"/>
  <c r="H6017" i="2" a="1"/>
  <c r="H6017" i="2" s="1"/>
  <c r="J6017" i="2"/>
  <c r="J6009" i="2"/>
  <c r="H6009" i="2" a="1"/>
  <c r="H6009" i="2" s="1"/>
  <c r="J5993" i="2"/>
  <c r="H5993" i="2" a="1"/>
  <c r="H5993" i="2" s="1"/>
  <c r="J5985" i="2"/>
  <c r="H5985" i="2" a="1"/>
  <c r="H5985" i="2" s="1"/>
  <c r="J5953" i="2"/>
  <c r="H5953" i="2" a="1"/>
  <c r="H5953" i="2" s="1"/>
  <c r="H5945" i="2" a="1"/>
  <c r="H5945" i="2" s="1"/>
  <c r="J5945" i="2"/>
  <c r="H5937" i="2" a="1"/>
  <c r="H5937" i="2" s="1"/>
  <c r="J5937" i="2"/>
  <c r="J5905" i="2"/>
  <c r="H5905" i="2" a="1"/>
  <c r="H5905" i="2" s="1"/>
  <c r="J5881" i="2"/>
  <c r="H5881" i="2" a="1"/>
  <c r="H5881" i="2" s="1"/>
  <c r="H5857" i="2" a="1"/>
  <c r="H5857" i="2" s="1"/>
  <c r="J5857" i="2"/>
  <c r="H5849" i="2" a="1"/>
  <c r="H5849" i="2" s="1"/>
  <c r="J5849" i="2"/>
  <c r="H5841" i="2" a="1"/>
  <c r="H5841" i="2" s="1"/>
  <c r="J5841" i="2"/>
  <c r="H5833" i="2" a="1"/>
  <c r="H5833" i="2" s="1"/>
  <c r="J5833" i="2"/>
  <c r="J5817" i="2"/>
  <c r="H5817" i="2" a="1"/>
  <c r="H5817" i="2" s="1"/>
  <c r="J5793" i="2"/>
  <c r="H5793" i="2" a="1"/>
  <c r="H5793" i="2" s="1"/>
  <c r="J5761" i="2"/>
  <c r="H5761" i="2" a="1"/>
  <c r="H5761" i="2" s="1"/>
  <c r="H5753" i="2" a="1"/>
  <c r="H5753" i="2" s="1"/>
  <c r="J5753" i="2"/>
  <c r="J5737" i="2"/>
  <c r="H5737" i="2" a="1"/>
  <c r="H5737" i="2" s="1"/>
  <c r="H5713" i="2" a="1"/>
  <c r="H5713" i="2" s="1"/>
  <c r="J5713" i="2"/>
  <c r="J5673" i="2"/>
  <c r="H5673" i="2" a="1"/>
  <c r="H5673" i="2" s="1"/>
  <c r="H5649" i="2" a="1"/>
  <c r="H5649" i="2" s="1"/>
  <c r="J5649" i="2"/>
  <c r="J5633" i="2"/>
  <c r="H5633" i="2" a="1"/>
  <c r="H5633" i="2" s="1"/>
  <c r="J5625" i="2"/>
  <c r="H5625" i="2" a="1"/>
  <c r="H5625" i="2" s="1"/>
  <c r="J5617" i="2"/>
  <c r="H5617" i="2" a="1"/>
  <c r="H5617" i="2" s="1"/>
  <c r="J5561" i="2"/>
  <c r="H5561" i="2" a="1"/>
  <c r="H5561" i="2" s="1"/>
  <c r="J5553" i="2"/>
  <c r="H5553" i="2" a="1"/>
  <c r="H5553" i="2" s="1"/>
  <c r="J5521" i="2"/>
  <c r="H5521" i="2" a="1"/>
  <c r="H5521" i="2" s="1"/>
  <c r="J5497" i="2"/>
  <c r="H5497" i="2" a="1"/>
  <c r="H5497" i="2" s="1"/>
  <c r="J5489" i="2"/>
  <c r="H5489" i="2" a="1"/>
  <c r="H5489" i="2" s="1"/>
  <c r="H5425" i="2" a="1"/>
  <c r="H5425" i="2" s="1"/>
  <c r="J5425" i="2"/>
  <c r="H5409" i="2" a="1"/>
  <c r="H5409" i="2" s="1"/>
  <c r="J5409" i="2"/>
  <c r="J5385" i="2"/>
  <c r="H5385" i="2" a="1"/>
  <c r="H5385" i="2" s="1"/>
  <c r="H5377" i="2" a="1"/>
  <c r="H5377" i="2" s="1"/>
  <c r="J5377" i="2"/>
  <c r="J5369" i="2"/>
  <c r="H5369" i="2" a="1"/>
  <c r="H5369" i="2" s="1"/>
  <c r="J5305" i="2"/>
  <c r="H5305" i="2" a="1"/>
  <c r="H5305" i="2" s="1"/>
  <c r="J5281" i="2"/>
  <c r="H5281" i="2" a="1"/>
  <c r="H5281" i="2" s="1"/>
  <c r="J5273" i="2"/>
  <c r="H5273" i="2" a="1"/>
  <c r="H5273" i="2" s="1"/>
  <c r="H5265" i="2" a="1"/>
  <c r="H5265" i="2" s="1"/>
  <c r="J5265" i="2"/>
  <c r="J5249" i="2"/>
  <c r="H5249" i="2" a="1"/>
  <c r="H5249" i="2" s="1"/>
  <c r="H5233" i="2" a="1"/>
  <c r="H5233" i="2" s="1"/>
  <c r="J5233" i="2"/>
  <c r="J5225" i="2"/>
  <c r="H5225" i="2" a="1"/>
  <c r="H5225" i="2" s="1"/>
  <c r="H5217" i="2" a="1"/>
  <c r="H5217" i="2" s="1"/>
  <c r="J5217" i="2"/>
  <c r="J5201" i="2"/>
  <c r="H5201" i="2" a="1"/>
  <c r="H5201" i="2" s="1"/>
  <c r="J5177" i="2"/>
  <c r="H5177" i="2" a="1"/>
  <c r="H5177" i="2" s="1"/>
  <c r="J5169" i="2"/>
  <c r="H5169" i="2" a="1"/>
  <c r="H5169" i="2" s="1"/>
  <c r="J5161" i="2"/>
  <c r="H5161" i="2" a="1"/>
  <c r="H5161" i="2" s="1"/>
  <c r="J5153" i="2"/>
  <c r="H5153" i="2" a="1"/>
  <c r="H5153" i="2" s="1"/>
  <c r="J5145" i="2"/>
  <c r="H5145" i="2" a="1"/>
  <c r="H5145" i="2" s="1"/>
  <c r="J5137" i="2"/>
  <c r="H5137" i="2" a="1"/>
  <c r="H5137" i="2" s="1"/>
  <c r="H5065" i="2" a="1"/>
  <c r="H5065" i="2" s="1"/>
  <c r="J5065" i="2"/>
  <c r="H5057" i="2" a="1"/>
  <c r="H5057" i="2" s="1"/>
  <c r="J5057" i="2"/>
  <c r="J5033" i="2"/>
  <c r="H5033" i="2" a="1"/>
  <c r="H5033" i="2" s="1"/>
  <c r="H5025" i="2" a="1"/>
  <c r="H5025" i="2" s="1"/>
  <c r="J5025" i="2"/>
  <c r="H5017" i="2" a="1"/>
  <c r="H5017" i="2" s="1"/>
  <c r="J5017" i="2"/>
  <c r="J4969" i="2"/>
  <c r="H4969" i="2" a="1"/>
  <c r="H4969" i="2" s="1"/>
  <c r="J4953" i="2"/>
  <c r="H4953" i="2" a="1"/>
  <c r="H4953" i="2" s="1"/>
  <c r="J4921" i="2"/>
  <c r="H4921" i="2" a="1"/>
  <c r="H4921" i="2" s="1"/>
  <c r="J4913" i="2"/>
  <c r="H4913" i="2" a="1"/>
  <c r="H4913" i="2" s="1"/>
  <c r="J4881" i="2"/>
  <c r="H4881" i="2" a="1"/>
  <c r="H4881" i="2" s="1"/>
  <c r="J4873" i="2"/>
  <c r="H4873" i="2" a="1"/>
  <c r="H4873" i="2" s="1"/>
  <c r="J4833" i="2"/>
  <c r="H4833" i="2" a="1"/>
  <c r="H4833" i="2" s="1"/>
  <c r="J4825" i="2"/>
  <c r="H4825" i="2" a="1"/>
  <c r="H4825" i="2" s="1"/>
  <c r="H4801" i="2" a="1"/>
  <c r="H4801" i="2" s="1"/>
  <c r="J4801" i="2"/>
  <c r="J4761" i="2"/>
  <c r="H4761" i="2" a="1"/>
  <c r="H4761" i="2" s="1"/>
  <c r="J4745" i="2"/>
  <c r="H4745" i="2" a="1"/>
  <c r="H4745" i="2" s="1"/>
  <c r="J4737" i="2"/>
  <c r="H4737" i="2" a="1"/>
  <c r="H4737" i="2" s="1"/>
  <c r="J4729" i="2"/>
  <c r="H4729" i="2" a="1"/>
  <c r="H4729" i="2" s="1"/>
  <c r="H4705" i="2" a="1"/>
  <c r="H4705" i="2" s="1"/>
  <c r="J4705" i="2"/>
  <c r="H4697" i="2" a="1"/>
  <c r="H4697" i="2" s="1"/>
  <c r="J4697" i="2"/>
  <c r="J4689" i="2"/>
  <c r="H4689" i="2" a="1"/>
  <c r="H4689" i="2" s="1"/>
  <c r="H4681" i="2" a="1"/>
  <c r="H4681" i="2" s="1"/>
  <c r="J4681" i="2"/>
  <c r="J4665" i="2"/>
  <c r="H4665" i="2" a="1"/>
  <c r="H4665" i="2" s="1"/>
  <c r="H4657" i="2" a="1"/>
  <c r="H4657" i="2" s="1"/>
  <c r="J4657" i="2"/>
  <c r="J4641" i="2"/>
  <c r="H4641" i="2" a="1"/>
  <c r="H4641" i="2" s="1"/>
  <c r="J4601" i="2"/>
  <c r="H4601" i="2" a="1"/>
  <c r="H4601" i="2" s="1"/>
  <c r="H4593" i="2" a="1"/>
  <c r="H4593" i="2" s="1"/>
  <c r="J4593" i="2"/>
  <c r="H4569" i="2" a="1"/>
  <c r="H4569" i="2" s="1"/>
  <c r="J4569" i="2"/>
  <c r="J4545" i="2"/>
  <c r="H4545" i="2" a="1"/>
  <c r="H4545" i="2" s="1"/>
  <c r="J4521" i="2"/>
  <c r="H4521" i="2" a="1"/>
  <c r="H4521" i="2" s="1"/>
  <c r="J4505" i="2"/>
  <c r="H4505" i="2" a="1"/>
  <c r="H4505" i="2" s="1"/>
  <c r="H4473" i="2" a="1"/>
  <c r="H4473" i="2" s="1"/>
  <c r="J4473" i="2"/>
  <c r="J4465" i="2"/>
  <c r="H4465" i="2" a="1"/>
  <c r="H4465" i="2" s="1"/>
  <c r="H4441" i="2" a="1"/>
  <c r="H4441" i="2" s="1"/>
  <c r="J4441" i="2"/>
  <c r="J4425" i="2"/>
  <c r="H4425" i="2" a="1"/>
  <c r="H4425" i="2" s="1"/>
  <c r="J4417" i="2"/>
  <c r="H4417" i="2" a="1"/>
  <c r="H4417" i="2" s="1"/>
  <c r="H4409" i="2" a="1"/>
  <c r="H4409" i="2" s="1"/>
  <c r="J4409" i="2"/>
  <c r="J4401" i="2"/>
  <c r="H4401" i="2" a="1"/>
  <c r="H4401" i="2" s="1"/>
  <c r="J4393" i="2"/>
  <c r="H4393" i="2" a="1"/>
  <c r="H4393" i="2" s="1"/>
  <c r="H4385" i="2" a="1"/>
  <c r="H4385" i="2" s="1"/>
  <c r="J4385" i="2"/>
  <c r="H4377" i="2" a="1"/>
  <c r="H4377" i="2" s="1"/>
  <c r="J4377" i="2"/>
  <c r="H4369" i="2" a="1"/>
  <c r="H4369" i="2" s="1"/>
  <c r="J4369" i="2"/>
  <c r="H4361" i="2" a="1"/>
  <c r="H4361" i="2" s="1"/>
  <c r="J4361" i="2"/>
  <c r="H4345" i="2" a="1"/>
  <c r="H4345" i="2" s="1"/>
  <c r="J4345" i="2"/>
  <c r="H4337" i="2" a="1"/>
  <c r="H4337" i="2" s="1"/>
  <c r="J4337" i="2"/>
  <c r="J4329" i="2"/>
  <c r="H4329" i="2" a="1"/>
  <c r="H4329" i="2" s="1"/>
  <c r="H4321" i="2" a="1"/>
  <c r="H4321" i="2" s="1"/>
  <c r="J4321" i="2"/>
  <c r="H4281" i="2" a="1"/>
  <c r="H4281" i="2" s="1"/>
  <c r="J4281" i="2"/>
  <c r="H4273" i="2" a="1"/>
  <c r="H4273" i="2" s="1"/>
  <c r="J4273" i="2"/>
  <c r="J4265" i="2"/>
  <c r="H4265" i="2" a="1"/>
  <c r="H4265" i="2" s="1"/>
  <c r="J4257" i="2"/>
  <c r="H4257" i="2" a="1"/>
  <c r="H4257" i="2" s="1"/>
  <c r="H4249" i="2" a="1"/>
  <c r="H4249" i="2" s="1"/>
  <c r="J4249" i="2"/>
  <c r="J4241" i="2"/>
  <c r="H4241" i="2" a="1"/>
  <c r="H4241" i="2" s="1"/>
  <c r="J4201" i="2"/>
  <c r="H4201" i="2" a="1"/>
  <c r="H4201" i="2" s="1"/>
  <c r="J4193" i="2"/>
  <c r="H4193" i="2" a="1"/>
  <c r="H4193" i="2" s="1"/>
  <c r="J4185" i="2"/>
  <c r="H4185" i="2" a="1"/>
  <c r="H4185" i="2" s="1"/>
  <c r="H4177" i="2" a="1"/>
  <c r="H4177" i="2" s="1"/>
  <c r="J4177" i="2"/>
  <c r="J4169" i="2"/>
  <c r="H4169" i="2" a="1"/>
  <c r="H4169" i="2" s="1"/>
  <c r="J4121" i="2"/>
  <c r="H4121" i="2" a="1"/>
  <c r="H4121" i="2" s="1"/>
  <c r="J4105" i="2"/>
  <c r="H4105" i="2" a="1"/>
  <c r="H4105" i="2" s="1"/>
  <c r="H4081" i="2" a="1"/>
  <c r="H4081" i="2" s="1"/>
  <c r="J4081" i="2"/>
  <c r="J4073" i="2"/>
  <c r="H4073" i="2" a="1"/>
  <c r="H4073" i="2" s="1"/>
  <c r="H4049" i="2" a="1"/>
  <c r="H4049" i="2" s="1"/>
  <c r="J4049" i="2"/>
  <c r="J4041" i="2"/>
  <c r="H4041" i="2" a="1"/>
  <c r="H4041" i="2" s="1"/>
  <c r="J4033" i="2"/>
  <c r="H4033" i="2" a="1"/>
  <c r="H4033" i="2" s="1"/>
  <c r="J4025" i="2"/>
  <c r="H4025" i="2" a="1"/>
  <c r="H4025" i="2" s="1"/>
  <c r="J4017" i="2"/>
  <c r="H4017" i="2" a="1"/>
  <c r="H4017" i="2" s="1"/>
  <c r="J3969" i="2"/>
  <c r="H3969" i="2" a="1"/>
  <c r="H3969" i="2" s="1"/>
  <c r="H3961" i="2" a="1"/>
  <c r="H3961" i="2" s="1"/>
  <c r="J3961" i="2"/>
  <c r="H3937" i="2" a="1"/>
  <c r="H3937" i="2" s="1"/>
  <c r="J3937" i="2"/>
  <c r="H3905" i="2" a="1"/>
  <c r="H3905" i="2" s="1"/>
  <c r="J3905" i="2"/>
  <c r="J3857" i="2"/>
  <c r="H3857" i="2" a="1"/>
  <c r="H3857" i="2" s="1"/>
  <c r="H3841" i="2" a="1"/>
  <c r="H3841" i="2" s="1"/>
  <c r="J3841" i="2"/>
  <c r="J3809" i="2"/>
  <c r="H3809" i="2" a="1"/>
  <c r="H3809" i="2" s="1"/>
  <c r="J3793" i="2"/>
  <c r="H3793" i="2" a="1"/>
  <c r="H3793" i="2" s="1"/>
  <c r="H3785" i="2" a="1"/>
  <c r="H3785" i="2" s="1"/>
  <c r="J3785" i="2"/>
  <c r="J3777" i="2"/>
  <c r="H3777" i="2" a="1"/>
  <c r="H3777" i="2" s="1"/>
  <c r="J3745" i="2"/>
  <c r="H3745" i="2" a="1"/>
  <c r="H3745" i="2" s="1"/>
  <c r="H3729" i="2" a="1"/>
  <c r="H3729" i="2" s="1"/>
  <c r="J3729" i="2"/>
  <c r="J3713" i="2"/>
  <c r="H3713" i="2" a="1"/>
  <c r="H3713" i="2" s="1"/>
  <c r="J3697" i="2"/>
  <c r="H3697" i="2" a="1"/>
  <c r="H3697" i="2" s="1"/>
  <c r="J3689" i="2"/>
  <c r="H3689" i="2" a="1"/>
  <c r="H3689" i="2" s="1"/>
  <c r="J3681" i="2"/>
  <c r="H3681" i="2" a="1"/>
  <c r="H3681" i="2" s="1"/>
  <c r="J3673" i="2"/>
  <c r="H3673" i="2" a="1"/>
  <c r="H3673" i="2" s="1"/>
  <c r="H3657" i="2" a="1"/>
  <c r="H3657" i="2" s="1"/>
  <c r="J3657" i="2"/>
  <c r="J3649" i="2"/>
  <c r="H3649" i="2" a="1"/>
  <c r="H3649" i="2" s="1"/>
  <c r="H3617" i="2" a="1"/>
  <c r="H3617" i="2" s="1"/>
  <c r="J3617" i="2"/>
  <c r="J3609" i="2"/>
  <c r="H3609" i="2" a="1"/>
  <c r="H3609" i="2" s="1"/>
  <c r="J3601" i="2"/>
  <c r="H3601" i="2" a="1"/>
  <c r="H3601" i="2" s="1"/>
  <c r="J3593" i="2"/>
  <c r="H3593" i="2" a="1"/>
  <c r="H3593" i="2" s="1"/>
  <c r="J3577" i="2"/>
  <c r="H3577" i="2" a="1"/>
  <c r="H3577" i="2" s="1"/>
  <c r="J3561" i="2"/>
  <c r="H3561" i="2" a="1"/>
  <c r="H3561" i="2" s="1"/>
  <c r="J3553" i="2"/>
  <c r="H3553" i="2" a="1"/>
  <c r="H3553" i="2" s="1"/>
  <c r="J3537" i="2"/>
  <c r="H3537" i="2" a="1"/>
  <c r="H3537" i="2" s="1"/>
  <c r="H3521" i="2" a="1"/>
  <c r="H3521" i="2" s="1"/>
  <c r="J3521" i="2"/>
  <c r="J3497" i="2"/>
  <c r="H3497" i="2" a="1"/>
  <c r="H3497" i="2" s="1"/>
  <c r="J3489" i="2"/>
  <c r="H3489" i="2" a="1"/>
  <c r="H3489" i="2" s="1"/>
  <c r="J3481" i="2"/>
  <c r="H3481" i="2" a="1"/>
  <c r="H3481" i="2" s="1"/>
  <c r="J3465" i="2"/>
  <c r="H3465" i="2" a="1"/>
  <c r="H3465" i="2" s="1"/>
  <c r="J3457" i="2"/>
  <c r="H3457" i="2" a="1"/>
  <c r="H3457" i="2" s="1"/>
  <c r="J3441" i="2"/>
  <c r="H3441" i="2" a="1"/>
  <c r="H3441" i="2" s="1"/>
  <c r="J3289" i="2"/>
  <c r="H3289" i="2" a="1"/>
  <c r="H3289" i="2" s="1"/>
  <c r="H3257" i="2" a="1"/>
  <c r="H3257" i="2" s="1"/>
  <c r="J3257" i="2"/>
  <c r="J3233" i="2"/>
  <c r="H3233" i="2" a="1"/>
  <c r="H3233" i="2" s="1"/>
  <c r="H3225" i="2" a="1"/>
  <c r="H3225" i="2" s="1"/>
  <c r="J3225" i="2"/>
  <c r="J3217" i="2"/>
  <c r="H3217" i="2" a="1"/>
  <c r="H3217" i="2" s="1"/>
  <c r="H3209" i="2" a="1"/>
  <c r="H3209" i="2" s="1"/>
  <c r="J3209" i="2"/>
  <c r="J3185" i="2"/>
  <c r="H3185" i="2" a="1"/>
  <c r="H3185" i="2" s="1"/>
  <c r="H3169" i="2" a="1"/>
  <c r="H3169" i="2" s="1"/>
  <c r="J3169" i="2"/>
  <c r="H3161" i="2" a="1"/>
  <c r="H3161" i="2" s="1"/>
  <c r="J3161" i="2"/>
  <c r="J3113" i="2"/>
  <c r="H3113" i="2" a="1"/>
  <c r="H3113" i="2" s="1"/>
  <c r="J3089" i="2"/>
  <c r="H3089" i="2" a="1"/>
  <c r="H3089" i="2" s="1"/>
  <c r="J3017" i="2"/>
  <c r="H3017" i="2" a="1"/>
  <c r="H3017" i="2" s="1"/>
  <c r="J3009" i="2"/>
  <c r="H3009" i="2" a="1"/>
  <c r="H3009" i="2" s="1"/>
  <c r="J3001" i="2"/>
  <c r="H3001" i="2" a="1"/>
  <c r="H3001" i="2" s="1"/>
  <c r="J2993" i="2"/>
  <c r="H2993" i="2" a="1"/>
  <c r="H2993" i="2" s="1"/>
  <c r="J2969" i="2"/>
  <c r="H2969" i="2" a="1"/>
  <c r="H2969" i="2" s="1"/>
  <c r="J2961" i="2"/>
  <c r="H2961" i="2" a="1"/>
  <c r="H2961" i="2" s="1"/>
  <c r="J2953" i="2"/>
  <c r="H2953" i="2" a="1"/>
  <c r="H2953" i="2" s="1"/>
  <c r="J2945" i="2"/>
  <c r="H2945" i="2" a="1"/>
  <c r="H2945" i="2" s="1"/>
  <c r="J2905" i="2"/>
  <c r="H2905" i="2" a="1"/>
  <c r="H2905" i="2" s="1"/>
  <c r="J2897" i="2"/>
  <c r="H2897" i="2" a="1"/>
  <c r="H2897" i="2" s="1"/>
  <c r="J2889" i="2"/>
  <c r="H2889" i="2" a="1"/>
  <c r="H2889" i="2" s="1"/>
  <c r="J2865" i="2"/>
  <c r="H2865" i="2" a="1"/>
  <c r="H2865" i="2" s="1"/>
  <c r="J2825" i="2"/>
  <c r="H2825" i="2" a="1"/>
  <c r="H2825" i="2" s="1"/>
  <c r="J2817" i="2"/>
  <c r="H2817" i="2" a="1"/>
  <c r="H2817" i="2" s="1"/>
  <c r="J2785" i="2"/>
  <c r="H2785" i="2" a="1"/>
  <c r="H2785" i="2" s="1"/>
  <c r="J2777" i="2"/>
  <c r="H2777" i="2" a="1"/>
  <c r="H2777" i="2" s="1"/>
  <c r="J2761" i="2"/>
  <c r="H2761" i="2" a="1"/>
  <c r="H2761" i="2" s="1"/>
  <c r="J2697" i="2"/>
  <c r="H2697" i="2" a="1"/>
  <c r="H2697" i="2" s="1"/>
  <c r="J2689" i="2"/>
  <c r="H2689" i="2" a="1"/>
  <c r="H2689" i="2" s="1"/>
  <c r="J2681" i="2"/>
  <c r="H2681" i="2" a="1"/>
  <c r="H2681" i="2" s="1"/>
  <c r="J2673" i="2"/>
  <c r="H2673" i="2" a="1"/>
  <c r="H2673" i="2" s="1"/>
  <c r="J2649" i="2"/>
  <c r="H2649" i="2" a="1"/>
  <c r="H2649" i="2" s="1"/>
  <c r="J2609" i="2"/>
  <c r="H2609" i="2" a="1"/>
  <c r="H2609" i="2" s="1"/>
  <c r="J2569" i="2"/>
  <c r="H2569" i="2" a="1"/>
  <c r="H2569" i="2" s="1"/>
  <c r="J2537" i="2"/>
  <c r="H2537" i="2" a="1"/>
  <c r="H2537" i="2" s="1"/>
  <c r="J2521" i="2"/>
  <c r="H2521" i="2" a="1"/>
  <c r="H2521" i="2" s="1"/>
  <c r="J2513" i="2"/>
  <c r="H2513" i="2" a="1"/>
  <c r="H2513" i="2" s="1"/>
  <c r="J2505" i="2"/>
  <c r="H2505" i="2" a="1"/>
  <c r="H2505" i="2" s="1"/>
  <c r="J2497" i="2"/>
  <c r="H2497" i="2" a="1"/>
  <c r="H2497" i="2" s="1"/>
  <c r="J2481" i="2"/>
  <c r="H2481" i="2" a="1"/>
  <c r="H2481" i="2" s="1"/>
  <c r="J2473" i="2"/>
  <c r="H2473" i="2" a="1"/>
  <c r="H2473" i="2" s="1"/>
  <c r="J2441" i="2"/>
  <c r="H2441" i="2" a="1"/>
  <c r="H2441" i="2" s="1"/>
  <c r="J2433" i="2"/>
  <c r="H2433" i="2" a="1"/>
  <c r="H2433" i="2" s="1"/>
  <c r="J2425" i="2"/>
  <c r="H2425" i="2" a="1"/>
  <c r="H2425" i="2" s="1"/>
  <c r="J2409" i="2"/>
  <c r="H2409" i="2" a="1"/>
  <c r="H2409" i="2" s="1"/>
  <c r="J2385" i="2"/>
  <c r="H2385" i="2" a="1"/>
  <c r="H2385" i="2" s="1"/>
  <c r="J2377" i="2"/>
  <c r="H2377" i="2" a="1"/>
  <c r="H2377" i="2" s="1"/>
  <c r="J2361" i="2"/>
  <c r="H2361" i="2" a="1"/>
  <c r="H2361" i="2" s="1"/>
  <c r="J2337" i="2"/>
  <c r="H2337" i="2" a="1"/>
  <c r="H2337" i="2" s="1"/>
  <c r="J2265" i="2"/>
  <c r="H2265" i="2" a="1"/>
  <c r="H2265" i="2" s="1"/>
  <c r="J2257" i="2"/>
  <c r="H2257" i="2" a="1"/>
  <c r="H2257" i="2" s="1"/>
  <c r="J2249" i="2"/>
  <c r="H2249" i="2" a="1"/>
  <c r="H2249" i="2" s="1"/>
  <c r="J2241" i="2"/>
  <c r="H2241" i="2" a="1"/>
  <c r="H2241" i="2" s="1"/>
  <c r="J2225" i="2"/>
  <c r="H2225" i="2" a="1"/>
  <c r="H2225" i="2" s="1"/>
  <c r="J2193" i="2"/>
  <c r="H2193" i="2" a="1"/>
  <c r="H2193" i="2" s="1"/>
  <c r="J2169" i="2"/>
  <c r="H2169" i="2" a="1"/>
  <c r="H2169" i="2" s="1"/>
  <c r="J2161" i="2"/>
  <c r="H2161" i="2" a="1"/>
  <c r="H2161" i="2" s="1"/>
  <c r="J2153" i="2"/>
  <c r="H2153" i="2" a="1"/>
  <c r="H2153" i="2" s="1"/>
  <c r="J2145" i="2"/>
  <c r="H2145" i="2" a="1"/>
  <c r="H2145" i="2" s="1"/>
  <c r="J2129" i="2"/>
  <c r="H2129" i="2" a="1"/>
  <c r="H2129" i="2" s="1"/>
  <c r="J2121" i="2"/>
  <c r="H2121" i="2" a="1"/>
  <c r="H2121" i="2" s="1"/>
  <c r="J2113" i="2"/>
  <c r="H2113" i="2" a="1"/>
  <c r="H2113" i="2" s="1"/>
  <c r="J2089" i="2"/>
  <c r="H2089" i="2" a="1"/>
  <c r="H2089" i="2" s="1"/>
  <c r="J2065" i="2"/>
  <c r="H2065" i="2" a="1"/>
  <c r="H2065" i="2" s="1"/>
  <c r="J2025" i="2"/>
  <c r="H2025" i="2" a="1"/>
  <c r="H2025" i="2" s="1"/>
  <c r="J2009" i="2"/>
  <c r="H2009" i="2" a="1"/>
  <c r="H2009" i="2" s="1"/>
  <c r="J2001" i="2"/>
  <c r="H2001" i="2" a="1"/>
  <c r="H2001" i="2" s="1"/>
  <c r="J1969" i="2"/>
  <c r="H1969" i="2" a="1"/>
  <c r="H1969" i="2" s="1"/>
  <c r="J1945" i="2"/>
  <c r="H1945" i="2" a="1"/>
  <c r="H1945" i="2" s="1"/>
  <c r="J1937" i="2"/>
  <c r="H1937" i="2" a="1"/>
  <c r="H1937" i="2" s="1"/>
  <c r="J1929" i="2"/>
  <c r="H1929" i="2" a="1"/>
  <c r="H1929" i="2" s="1"/>
  <c r="J1921" i="2"/>
  <c r="H1921" i="2" a="1"/>
  <c r="H1921" i="2" s="1"/>
  <c r="J1913" i="2"/>
  <c r="H1913" i="2" a="1"/>
  <c r="H1913" i="2" s="1"/>
  <c r="J1889" i="2"/>
  <c r="H1889" i="2" a="1"/>
  <c r="H1889" i="2" s="1"/>
  <c r="J1865" i="2"/>
  <c r="H1865" i="2" a="1"/>
  <c r="H1865" i="2" s="1"/>
  <c r="J1849" i="2"/>
  <c r="H1849" i="2" a="1"/>
  <c r="H1849" i="2" s="1"/>
  <c r="J1841" i="2"/>
  <c r="H1841" i="2" a="1"/>
  <c r="H1841" i="2" s="1"/>
  <c r="J1801" i="2"/>
  <c r="H1801" i="2" a="1"/>
  <c r="H1801" i="2" s="1"/>
  <c r="J1785" i="2"/>
  <c r="H1785" i="2" a="1"/>
  <c r="H1785" i="2" s="1"/>
  <c r="J1777" i="2"/>
  <c r="H1777" i="2" a="1"/>
  <c r="H1777" i="2" s="1"/>
  <c r="J1769" i="2"/>
  <c r="H1769" i="2" a="1"/>
  <c r="H1769" i="2" s="1"/>
  <c r="J1761" i="2"/>
  <c r="H1761" i="2" a="1"/>
  <c r="H1761" i="2" s="1"/>
  <c r="J1713" i="2"/>
  <c r="H1713" i="2" a="1"/>
  <c r="H1713" i="2" s="1"/>
  <c r="J1681" i="2"/>
  <c r="H1681" i="2" a="1"/>
  <c r="H1681" i="2" s="1"/>
  <c r="J1673" i="2"/>
  <c r="H1673" i="2" a="1"/>
  <c r="H1673" i="2" s="1"/>
  <c r="J1665" i="2"/>
  <c r="H1665" i="2" a="1"/>
  <c r="H1665" i="2" s="1"/>
  <c r="J1649" i="2"/>
  <c r="H1649" i="2" a="1"/>
  <c r="H1649" i="2" s="1"/>
  <c r="J1641" i="2"/>
  <c r="H1641" i="2" a="1"/>
  <c r="H1641" i="2" s="1"/>
  <c r="J1633" i="2"/>
  <c r="H1633" i="2" a="1"/>
  <c r="H1633" i="2" s="1"/>
  <c r="J1593" i="2"/>
  <c r="H1593" i="2" a="1"/>
  <c r="H1593" i="2" s="1"/>
  <c r="J1585" i="2"/>
  <c r="H1585" i="2" a="1"/>
  <c r="H1585" i="2" s="1"/>
  <c r="J1577" i="2"/>
  <c r="H1577" i="2" a="1"/>
  <c r="H1577" i="2" s="1"/>
  <c r="J1529" i="2"/>
  <c r="H1529" i="2" a="1"/>
  <c r="H1529" i="2" s="1"/>
  <c r="J1513" i="2"/>
  <c r="H1513" i="2" a="1"/>
  <c r="H1513" i="2" s="1"/>
  <c r="J1473" i="2"/>
  <c r="H1473" i="2" a="1"/>
  <c r="H1473" i="2" s="1"/>
  <c r="J1449" i="2"/>
  <c r="H1449" i="2" a="1"/>
  <c r="H1449" i="2" s="1"/>
  <c r="J1409" i="2"/>
  <c r="H1409" i="2" a="1"/>
  <c r="H1409" i="2" s="1"/>
  <c r="J1393" i="2"/>
  <c r="H1393" i="2" a="1"/>
  <c r="H1393" i="2" s="1"/>
  <c r="H1385" i="2" a="1"/>
  <c r="H1385" i="2" s="1"/>
  <c r="J1385" i="2"/>
  <c r="H1369" i="2" a="1"/>
  <c r="H1369" i="2" s="1"/>
  <c r="J1369" i="2"/>
  <c r="H1361" i="2" a="1"/>
  <c r="H1361" i="2" s="1"/>
  <c r="J1361" i="2"/>
  <c r="H1329" i="2" a="1"/>
  <c r="H1329" i="2" s="1"/>
  <c r="J1329" i="2"/>
  <c r="J1297" i="2"/>
  <c r="H1297" i="2" a="1"/>
  <c r="H1297" i="2" s="1"/>
  <c r="J1241" i="2"/>
  <c r="H1241" i="2" a="1"/>
  <c r="H1241" i="2" s="1"/>
  <c r="J1209" i="2"/>
  <c r="H1209" i="2" a="1"/>
  <c r="H1209" i="2" s="1"/>
  <c r="J1201" i="2"/>
  <c r="H1201" i="2" a="1"/>
  <c r="H1201" i="2" s="1"/>
  <c r="H1193" i="2" a="1"/>
  <c r="H1193" i="2" s="1"/>
  <c r="J1193" i="2"/>
  <c r="J1169" i="2"/>
  <c r="H1169" i="2" a="1"/>
  <c r="H1169" i="2" s="1"/>
  <c r="J1161" i="2"/>
  <c r="H1161" i="2" a="1"/>
  <c r="H1161" i="2" s="1"/>
  <c r="J1153" i="2"/>
  <c r="H1153" i="2" a="1"/>
  <c r="H1153" i="2" s="1"/>
  <c r="J1113" i="2"/>
  <c r="H1113" i="2" a="1"/>
  <c r="H1113" i="2" s="1"/>
  <c r="J1089" i="2"/>
  <c r="H1089" i="2" a="1"/>
  <c r="H1089" i="2" s="1"/>
  <c r="J1073" i="2"/>
  <c r="H1073" i="2" a="1"/>
  <c r="H1073" i="2" s="1"/>
  <c r="J1049" i="2"/>
  <c r="H1049" i="2" a="1"/>
  <c r="H1049" i="2" s="1"/>
  <c r="H1025" i="2" a="1"/>
  <c r="H1025" i="2" s="1"/>
  <c r="J1025" i="2"/>
  <c r="H1001" i="2" a="1"/>
  <c r="H1001" i="2" s="1"/>
  <c r="J1001" i="2"/>
  <c r="J985" i="2"/>
  <c r="H985" i="2" a="1"/>
  <c r="H985" i="2" s="1"/>
  <c r="J977" i="2"/>
  <c r="H977" i="2" a="1"/>
  <c r="H977" i="2" s="1"/>
  <c r="J969" i="2"/>
  <c r="H969" i="2" a="1"/>
  <c r="H969" i="2" s="1"/>
  <c r="J953" i="2"/>
  <c r="H953" i="2" a="1"/>
  <c r="H953" i="2" s="1"/>
  <c r="J937" i="2"/>
  <c r="H937" i="2" a="1"/>
  <c r="H937" i="2" s="1"/>
  <c r="J913" i="2"/>
  <c r="H913" i="2" a="1"/>
  <c r="H913" i="2" s="1"/>
  <c r="H905" i="2" a="1"/>
  <c r="H905" i="2" s="1"/>
  <c r="J905" i="2"/>
  <c r="H897" i="2" a="1"/>
  <c r="H897" i="2" s="1"/>
  <c r="J897" i="2"/>
  <c r="J865" i="2"/>
  <c r="H865" i="2" a="1"/>
  <c r="H865" i="2" s="1"/>
  <c r="H857" i="2" a="1"/>
  <c r="H857" i="2" s="1"/>
  <c r="J857" i="2"/>
  <c r="J841" i="2"/>
  <c r="H841" i="2" a="1"/>
  <c r="H841" i="2" s="1"/>
  <c r="J817" i="2"/>
  <c r="H817" i="2" a="1"/>
  <c r="H817" i="2" s="1"/>
  <c r="J793" i="2"/>
  <c r="H793" i="2" a="1"/>
  <c r="H793" i="2" s="1"/>
  <c r="J785" i="2"/>
  <c r="H785" i="2" a="1"/>
  <c r="H785" i="2" s="1"/>
  <c r="J777" i="2"/>
  <c r="H777" i="2" a="1"/>
  <c r="H777" i="2" s="1"/>
  <c r="J769" i="2"/>
  <c r="H769" i="2" a="1"/>
  <c r="H769" i="2" s="1"/>
  <c r="H729" i="2" a="1"/>
  <c r="H729" i="2" s="1"/>
  <c r="J729" i="2"/>
  <c r="J721" i="2"/>
  <c r="H721" i="2" a="1"/>
  <c r="H721" i="2" s="1"/>
  <c r="J705" i="2"/>
  <c r="H705" i="2" a="1"/>
  <c r="H705" i="2" s="1"/>
  <c r="J681" i="2"/>
  <c r="H681" i="2" a="1"/>
  <c r="H681" i="2" s="1"/>
  <c r="J673" i="2"/>
  <c r="H673" i="2" a="1"/>
  <c r="H673" i="2" s="1"/>
  <c r="J665" i="2"/>
  <c r="H665" i="2" a="1"/>
  <c r="H665" i="2" s="1"/>
  <c r="J625" i="2"/>
  <c r="H625" i="2" a="1"/>
  <c r="H625" i="2" s="1"/>
  <c r="J617" i="2"/>
  <c r="H617" i="2" a="1"/>
  <c r="H617" i="2" s="1"/>
  <c r="J609" i="2"/>
  <c r="H609" i="2" a="1"/>
  <c r="H609" i="2" s="1"/>
  <c r="J601" i="2"/>
  <c r="H601" i="2" a="1"/>
  <c r="H601" i="2" s="1"/>
  <c r="J593" i="2"/>
  <c r="H593" i="2" a="1"/>
  <c r="H593" i="2" s="1"/>
  <c r="J577" i="2"/>
  <c r="H577" i="2" a="1"/>
  <c r="H577" i="2" s="1"/>
  <c r="J537" i="2"/>
  <c r="H537" i="2" a="1"/>
  <c r="H537" i="2" s="1"/>
  <c r="J529" i="2"/>
  <c r="H529" i="2" a="1"/>
  <c r="H529" i="2" s="1"/>
  <c r="J521" i="2"/>
  <c r="H521" i="2" a="1"/>
  <c r="H521" i="2" s="1"/>
  <c r="H513" i="2" a="1"/>
  <c r="H513" i="2" s="1"/>
  <c r="J513" i="2"/>
  <c r="J409" i="2"/>
  <c r="H409" i="2" a="1"/>
  <c r="H409" i="2" s="1"/>
  <c r="J401" i="2"/>
  <c r="H401" i="2" a="1"/>
  <c r="H401" i="2" s="1"/>
  <c r="J377" i="2"/>
  <c r="H377" i="2" a="1"/>
  <c r="H377" i="2" s="1"/>
  <c r="J369" i="2"/>
  <c r="H369" i="2" a="1"/>
  <c r="H369" i="2" s="1"/>
  <c r="J321" i="2"/>
  <c r="H321" i="2" a="1"/>
  <c r="H321" i="2" s="1"/>
  <c r="H281" i="2" a="1"/>
  <c r="H281" i="2" s="1"/>
  <c r="J281" i="2"/>
  <c r="J273" i="2"/>
  <c r="H273" i="2" a="1"/>
  <c r="H273" i="2" s="1"/>
  <c r="J265" i="2"/>
  <c r="H265" i="2" a="1"/>
  <c r="H265" i="2" s="1"/>
  <c r="J249" i="2"/>
  <c r="H249" i="2" a="1"/>
  <c r="H249" i="2" s="1"/>
  <c r="H241" i="2" a="1"/>
  <c r="H241" i="2" s="1"/>
  <c r="J241" i="2"/>
  <c r="J225" i="2"/>
  <c r="H225" i="2" a="1"/>
  <c r="H225" i="2" s="1"/>
  <c r="J185" i="2"/>
  <c r="H185" i="2" a="1"/>
  <c r="H185" i="2" s="1"/>
  <c r="H169" i="2" a="1"/>
  <c r="H169" i="2" s="1"/>
  <c r="J169" i="2"/>
  <c r="H161" i="2" a="1"/>
  <c r="H161" i="2" s="1"/>
  <c r="J161" i="2"/>
  <c r="H137" i="2" a="1"/>
  <c r="H137" i="2" s="1"/>
  <c r="J137" i="2"/>
  <c r="J121" i="2"/>
  <c r="H121" i="2" a="1"/>
  <c r="H121" i="2" s="1"/>
  <c r="H113" i="2" a="1"/>
  <c r="H113" i="2" s="1"/>
  <c r="J113" i="2"/>
  <c r="J81" i="2"/>
  <c r="H81" i="2" a="1"/>
  <c r="H81" i="2" s="1"/>
  <c r="J65" i="2"/>
  <c r="H65" i="2" a="1"/>
  <c r="H65" i="2" s="1"/>
  <c r="H49" i="2" a="1"/>
  <c r="H49" i="2" s="1"/>
  <c r="J49" i="2"/>
  <c r="J9" i="2"/>
  <c r="H9" i="2" a="1"/>
  <c r="H9" i="2" s="1"/>
  <c r="H7034" i="2" a="1"/>
  <c r="H7034" i="2" s="1"/>
  <c r="J7034" i="2"/>
  <c r="H7026" i="2" a="1"/>
  <c r="H7026" i="2" s="1"/>
  <c r="J7026" i="2"/>
  <c r="H7018" i="2" a="1"/>
  <c r="H7018" i="2" s="1"/>
  <c r="J7018" i="2"/>
  <c r="H7010" i="2" a="1"/>
  <c r="H7010" i="2" s="1"/>
  <c r="J7010" i="2"/>
  <c r="H7002" i="2" a="1"/>
  <c r="H7002" i="2" s="1"/>
  <c r="J7002" i="2"/>
  <c r="J6994" i="2"/>
  <c r="H6994" i="2" a="1"/>
  <c r="H6994" i="2" s="1"/>
  <c r="J6978" i="2"/>
  <c r="H6978" i="2" a="1"/>
  <c r="H6978" i="2" s="1"/>
  <c r="H6970" i="2" a="1"/>
  <c r="H6970" i="2" s="1"/>
  <c r="J6970" i="2"/>
  <c r="H6962" i="2" a="1"/>
  <c r="H6962" i="2" s="1"/>
  <c r="J6962" i="2"/>
  <c r="J6954" i="2"/>
  <c r="H6954" i="2" a="1"/>
  <c r="H6954" i="2" s="1"/>
  <c r="H6946" i="2" a="1"/>
  <c r="H6946" i="2" s="1"/>
  <c r="J6946" i="2"/>
  <c r="H6938" i="2" a="1"/>
  <c r="H6938" i="2" s="1"/>
  <c r="J6938" i="2"/>
  <c r="J6930" i="2"/>
  <c r="H6930" i="2" a="1"/>
  <c r="H6930" i="2" s="1"/>
  <c r="J6922" i="2"/>
  <c r="H6922" i="2" a="1"/>
  <c r="H6922" i="2" s="1"/>
  <c r="H6914" i="2" a="1"/>
  <c r="H6914" i="2" s="1"/>
  <c r="J6914" i="2"/>
  <c r="J6906" i="2"/>
  <c r="H6906" i="2" a="1"/>
  <c r="H6906" i="2" s="1"/>
  <c r="J6898" i="2"/>
  <c r="H6898" i="2" a="1"/>
  <c r="H6898" i="2" s="1"/>
  <c r="J6882" i="2"/>
  <c r="H6882" i="2" a="1"/>
  <c r="H6882" i="2" s="1"/>
  <c r="J6874" i="2"/>
  <c r="H6874" i="2" a="1"/>
  <c r="H6874" i="2" s="1"/>
  <c r="H6866" i="2" a="1"/>
  <c r="H6866" i="2" s="1"/>
  <c r="J6866" i="2"/>
  <c r="J6850" i="2"/>
  <c r="H6850" i="2" a="1"/>
  <c r="H6850" i="2" s="1"/>
  <c r="H6842" i="2" a="1"/>
  <c r="H6842" i="2" s="1"/>
  <c r="J6842" i="2"/>
  <c r="H6834" i="2" a="1"/>
  <c r="H6834" i="2" s="1"/>
  <c r="J6834" i="2"/>
  <c r="H6826" i="2" a="1"/>
  <c r="H6826" i="2" s="1"/>
  <c r="J6826" i="2"/>
  <c r="J6818" i="2"/>
  <c r="H6818" i="2" a="1"/>
  <c r="H6818" i="2" s="1"/>
  <c r="H6810" i="2" a="1"/>
  <c r="H6810" i="2" s="1"/>
  <c r="J6810" i="2"/>
  <c r="H6802" i="2" a="1"/>
  <c r="H6802" i="2" s="1"/>
  <c r="J6802" i="2"/>
  <c r="J6794" i="2"/>
  <c r="H6794" i="2" a="1"/>
  <c r="H6794" i="2" s="1"/>
  <c r="H6786" i="2" a="1"/>
  <c r="H6786" i="2" s="1"/>
  <c r="J6786" i="2"/>
  <c r="J6778" i="2"/>
  <c r="H6778" i="2" a="1"/>
  <c r="H6778" i="2" s="1"/>
  <c r="J6770" i="2"/>
  <c r="H6770" i="2" a="1"/>
  <c r="H6770" i="2" s="1"/>
  <c r="H6762" i="2" a="1"/>
  <c r="H6762" i="2" s="1"/>
  <c r="J6762" i="2"/>
  <c r="J6754" i="2"/>
  <c r="H6754" i="2" a="1"/>
  <c r="H6754" i="2" s="1"/>
  <c r="H6746" i="2" a="1"/>
  <c r="H6746" i="2" s="1"/>
  <c r="J6746" i="2"/>
  <c r="H6738" i="2" a="1"/>
  <c r="H6738" i="2" s="1"/>
  <c r="J6738" i="2"/>
  <c r="J6730" i="2"/>
  <c r="H6730" i="2" a="1"/>
  <c r="H6730" i="2" s="1"/>
  <c r="J6722" i="2"/>
  <c r="H6722" i="2" a="1"/>
  <c r="H6722" i="2" s="1"/>
  <c r="J6714" i="2"/>
  <c r="H6714" i="2" a="1"/>
  <c r="H6714" i="2" s="1"/>
  <c r="J6706" i="2"/>
  <c r="H6706" i="2" a="1"/>
  <c r="H6706" i="2" s="1"/>
  <c r="J6690" i="2"/>
  <c r="H6690" i="2" a="1"/>
  <c r="H6690" i="2" s="1"/>
  <c r="H6682" i="2" a="1"/>
  <c r="H6682" i="2" s="1"/>
  <c r="J6682" i="2"/>
  <c r="H6674" i="2" a="1"/>
  <c r="H6674" i="2" s="1"/>
  <c r="J6674" i="2"/>
  <c r="J6666" i="2"/>
  <c r="H6666" i="2" a="1"/>
  <c r="H6666" i="2" s="1"/>
  <c r="J6658" i="2"/>
  <c r="H6658" i="2" a="1"/>
  <c r="H6658" i="2" s="1"/>
  <c r="H6650" i="2" a="1"/>
  <c r="H6650" i="2" s="1"/>
  <c r="J6650" i="2"/>
  <c r="H6642" i="2" a="1"/>
  <c r="H6642" i="2" s="1"/>
  <c r="J6642" i="2"/>
  <c r="H6626" i="2" a="1"/>
  <c r="H6626" i="2" s="1"/>
  <c r="J6626" i="2"/>
  <c r="H6618" i="2" a="1"/>
  <c r="H6618" i="2" s="1"/>
  <c r="J6618" i="2"/>
  <c r="H6610" i="2" a="1"/>
  <c r="H6610" i="2" s="1"/>
  <c r="J6610" i="2"/>
  <c r="J6602" i="2"/>
  <c r="H6602" i="2" a="1"/>
  <c r="H6602" i="2" s="1"/>
  <c r="H6594" i="2" a="1"/>
  <c r="H6594" i="2" s="1"/>
  <c r="J6594" i="2"/>
  <c r="H6586" i="2" a="1"/>
  <c r="H6586" i="2" s="1"/>
  <c r="J6586" i="2"/>
  <c r="J6578" i="2"/>
  <c r="H6578" i="2" a="1"/>
  <c r="H6578" i="2" s="1"/>
  <c r="H6570" i="2" a="1"/>
  <c r="H6570" i="2" s="1"/>
  <c r="J6570" i="2"/>
  <c r="J6562" i="2"/>
  <c r="H6562" i="2" a="1"/>
  <c r="H6562" i="2" s="1"/>
  <c r="J6546" i="2"/>
  <c r="H6546" i="2" a="1"/>
  <c r="H6546" i="2" s="1"/>
  <c r="J6530" i="2"/>
  <c r="H6530" i="2" a="1"/>
  <c r="H6530" i="2" s="1"/>
  <c r="J6514" i="2"/>
  <c r="H6514" i="2" a="1"/>
  <c r="H6514" i="2" s="1"/>
  <c r="H6506" i="2" a="1"/>
  <c r="H6506" i="2" s="1"/>
  <c r="J6506" i="2"/>
  <c r="J6498" i="2"/>
  <c r="H6498" i="2" a="1"/>
  <c r="H6498" i="2" s="1"/>
  <c r="H6490" i="2" a="1"/>
  <c r="H6490" i="2" s="1"/>
  <c r="J6490" i="2"/>
  <c r="H6482" i="2" a="1"/>
  <c r="H6482" i="2" s="1"/>
  <c r="J6482" i="2"/>
  <c r="J6474" i="2"/>
  <c r="H6474" i="2" a="1"/>
  <c r="H6474" i="2" s="1"/>
  <c r="J6466" i="2"/>
  <c r="H6466" i="2" a="1"/>
  <c r="H6466" i="2" s="1"/>
  <c r="H6458" i="2" a="1"/>
  <c r="H6458" i="2" s="1"/>
  <c r="J6458" i="2"/>
  <c r="J6442" i="2"/>
  <c r="H6442" i="2" a="1"/>
  <c r="H6442" i="2" s="1"/>
  <c r="J6426" i="2"/>
  <c r="H6426" i="2" a="1"/>
  <c r="H6426" i="2" s="1"/>
  <c r="J6410" i="2"/>
  <c r="H6410" i="2" a="1"/>
  <c r="H6410" i="2" s="1"/>
  <c r="J6402" i="2"/>
  <c r="H6402" i="2" a="1"/>
  <c r="H6402" i="2" s="1"/>
  <c r="J6394" i="2"/>
  <c r="H6394" i="2" a="1"/>
  <c r="H6394" i="2" s="1"/>
  <c r="H6378" i="2" a="1"/>
  <c r="H6378" i="2" s="1"/>
  <c r="J6378" i="2"/>
  <c r="H6370" i="2" a="1"/>
  <c r="H6370" i="2" s="1"/>
  <c r="J6370" i="2"/>
  <c r="H6362" i="2" a="1"/>
  <c r="H6362" i="2" s="1"/>
  <c r="J6362" i="2"/>
  <c r="J6354" i="2"/>
  <c r="H6354" i="2" a="1"/>
  <c r="H6354" i="2" s="1"/>
  <c r="J6346" i="2"/>
  <c r="H6346" i="2" a="1"/>
  <c r="H6346" i="2" s="1"/>
  <c r="H6338" i="2" a="1"/>
  <c r="H6338" i="2" s="1"/>
  <c r="J6338" i="2"/>
  <c r="H6330" i="2" a="1"/>
  <c r="H6330" i="2" s="1"/>
  <c r="J6330" i="2"/>
  <c r="H6322" i="2" a="1"/>
  <c r="H6322" i="2" s="1"/>
  <c r="J6322" i="2"/>
  <c r="H6314" i="2" a="1"/>
  <c r="H6314" i="2" s="1"/>
  <c r="J6314" i="2"/>
  <c r="J6306" i="2"/>
  <c r="H6306" i="2" a="1"/>
  <c r="H6306" i="2" s="1"/>
  <c r="H6298" i="2" a="1"/>
  <c r="H6298" i="2" s="1"/>
  <c r="J6298" i="2"/>
  <c r="J6290" i="2"/>
  <c r="H6290" i="2" a="1"/>
  <c r="H6290" i="2" s="1"/>
  <c r="H6274" i="2" a="1"/>
  <c r="H6274" i="2" s="1"/>
  <c r="J6274" i="2"/>
  <c r="H6266" i="2" a="1"/>
  <c r="H6266" i="2" s="1"/>
  <c r="J6266" i="2"/>
  <c r="J6242" i="2"/>
  <c r="H6242" i="2" a="1"/>
  <c r="H6242" i="2" s="1"/>
  <c r="H6234" i="2" a="1"/>
  <c r="H6234" i="2" s="1"/>
  <c r="J6234" i="2"/>
  <c r="J6226" i="2"/>
  <c r="H6226" i="2" a="1"/>
  <c r="H6226" i="2" s="1"/>
  <c r="J6218" i="2"/>
  <c r="H6218" i="2" a="1"/>
  <c r="H6218" i="2" s="1"/>
  <c r="J6210" i="2"/>
  <c r="H6210" i="2" a="1"/>
  <c r="H6210" i="2" s="1"/>
  <c r="J6202" i="2"/>
  <c r="H6202" i="2" a="1"/>
  <c r="H6202" i="2" s="1"/>
  <c r="J6194" i="2"/>
  <c r="H6194" i="2" a="1"/>
  <c r="H6194" i="2" s="1"/>
  <c r="H6186" i="2" a="1"/>
  <c r="H6186" i="2" s="1"/>
  <c r="J6186" i="2"/>
  <c r="J6178" i="2"/>
  <c r="H6178" i="2" a="1"/>
  <c r="H6178" i="2" s="1"/>
  <c r="J6170" i="2"/>
  <c r="H6170" i="2" a="1"/>
  <c r="H6170" i="2" s="1"/>
  <c r="H6162" i="2" a="1"/>
  <c r="H6162" i="2" s="1"/>
  <c r="J6162" i="2"/>
  <c r="H6146" i="2" a="1"/>
  <c r="H6146" i="2" s="1"/>
  <c r="J6146" i="2"/>
  <c r="J6138" i="2"/>
  <c r="H6138" i="2" a="1"/>
  <c r="H6138" i="2" s="1"/>
  <c r="J6130" i="2"/>
  <c r="H6130" i="2" a="1"/>
  <c r="H6130" i="2" s="1"/>
  <c r="H6921" i="2" a="1"/>
  <c r="H6921" i="2" s="1"/>
  <c r="H6538" i="2" a="1"/>
  <c r="H6538" i="2" s="1"/>
  <c r="H6434" i="2" a="1"/>
  <c r="H6434" i="2" s="1"/>
  <c r="H5665" i="2" a="1"/>
  <c r="H5665" i="2" s="1"/>
  <c r="H5361" i="2" a="1"/>
  <c r="H5361" i="2" s="1"/>
  <c r="H5092" i="2" a="1"/>
  <c r="H5092" i="2" s="1"/>
  <c r="H4892" i="2" a="1"/>
  <c r="H4892" i="2" s="1"/>
  <c r="H4841" i="2" a="1"/>
  <c r="H4841" i="2" s="1"/>
  <c r="H4649" i="2" a="1"/>
  <c r="H4649" i="2" s="1"/>
  <c r="H4513" i="2" a="1"/>
  <c r="H4513" i="2" s="1"/>
  <c r="H4212" i="2" a="1"/>
  <c r="H4212" i="2" s="1"/>
  <c r="H3433" i="2" a="1"/>
  <c r="H3433" i="2" s="1"/>
  <c r="H3241" i="2" a="1"/>
  <c r="H3241" i="2" s="1"/>
  <c r="H3025" i="2" a="1"/>
  <c r="H3025" i="2" s="1"/>
  <c r="H2873" i="2" a="1"/>
  <c r="H2873" i="2" s="1"/>
  <c r="H2185" i="2" a="1"/>
  <c r="H2185" i="2" s="1"/>
  <c r="H1353" i="2" a="1"/>
  <c r="H1353" i="2" s="1"/>
  <c r="H465" i="2" a="1"/>
  <c r="H465" i="2" s="1"/>
  <c r="H57" i="2" a="1"/>
  <c r="H57" i="2" s="1"/>
  <c r="H17" i="2" a="1"/>
  <c r="H17" i="2" s="1"/>
  <c r="J3569" i="2"/>
  <c r="J3108" i="2"/>
  <c r="J5460" i="2"/>
  <c r="H5460" i="2" a="1"/>
  <c r="H5460" i="2" s="1"/>
  <c r="H5452" i="2" a="1"/>
  <c r="H5452" i="2" s="1"/>
  <c r="J5452" i="2"/>
  <c r="J5436" i="2"/>
  <c r="H5436" i="2" a="1"/>
  <c r="H5436" i="2" s="1"/>
  <c r="J5364" i="2"/>
  <c r="H5364" i="2" a="1"/>
  <c r="H5364" i="2" s="1"/>
  <c r="H5348" i="2" a="1"/>
  <c r="H5348" i="2" s="1"/>
  <c r="J5348" i="2"/>
  <c r="H5340" i="2" a="1"/>
  <c r="H5340" i="2" s="1"/>
  <c r="J5340" i="2"/>
  <c r="J5196" i="2"/>
  <c r="H5196" i="2" a="1"/>
  <c r="H5196" i="2" s="1"/>
  <c r="H5180" i="2" a="1"/>
  <c r="H5180" i="2" s="1"/>
  <c r="J5180" i="2"/>
  <c r="H5164" i="2" a="1"/>
  <c r="H5164" i="2" s="1"/>
  <c r="J5164" i="2"/>
  <c r="H5084" i="2" a="1"/>
  <c r="H5084" i="2" s="1"/>
  <c r="J5084" i="2"/>
  <c r="J5076" i="2"/>
  <c r="H5076" i="2" a="1"/>
  <c r="H5076" i="2" s="1"/>
  <c r="H4924" i="2" a="1"/>
  <c r="H4924" i="2" s="1"/>
  <c r="J4924" i="2"/>
  <c r="J4908" i="2"/>
  <c r="H4908" i="2" a="1"/>
  <c r="H4908" i="2" s="1"/>
  <c r="J4820" i="2"/>
  <c r="H4820" i="2" a="1"/>
  <c r="H4820" i="2" s="1"/>
  <c r="J4788" i="2"/>
  <c r="H4788" i="2" a="1"/>
  <c r="H4788" i="2" s="1"/>
  <c r="J4732" i="2"/>
  <c r="H4732" i="2" a="1"/>
  <c r="H4732" i="2" s="1"/>
  <c r="J4652" i="2"/>
  <c r="H4652" i="2" a="1"/>
  <c r="H4652" i="2" s="1"/>
  <c r="H4636" i="2" a="1"/>
  <c r="H4636" i="2" s="1"/>
  <c r="J4636" i="2"/>
  <c r="J4604" i="2"/>
  <c r="H4604" i="2" a="1"/>
  <c r="H4604" i="2" s="1"/>
  <c r="H4588" i="2" a="1"/>
  <c r="H4588" i="2" s="1"/>
  <c r="J4588" i="2"/>
  <c r="H4516" i="2" a="1"/>
  <c r="H4516" i="2" s="1"/>
  <c r="J4516" i="2"/>
  <c r="J4508" i="2"/>
  <c r="H4508" i="2" a="1"/>
  <c r="H4508" i="2" s="1"/>
  <c r="H4444" i="2" a="1"/>
  <c r="H4444" i="2" s="1"/>
  <c r="J4444" i="2"/>
  <c r="H4412" i="2" a="1"/>
  <c r="H4412" i="2" s="1"/>
  <c r="J4412" i="2"/>
  <c r="J4220" i="2"/>
  <c r="H4220" i="2" a="1"/>
  <c r="H4220" i="2" s="1"/>
  <c r="J4188" i="2"/>
  <c r="H4188" i="2" a="1"/>
  <c r="H4188" i="2" s="1"/>
  <c r="J4172" i="2"/>
  <c r="H4172" i="2" a="1"/>
  <c r="H4172" i="2" s="1"/>
  <c r="H3948" i="2" a="1"/>
  <c r="H3948" i="2" s="1"/>
  <c r="J3948" i="2"/>
  <c r="J3908" i="2"/>
  <c r="H3908" i="2" a="1"/>
  <c r="H3908" i="2" s="1"/>
  <c r="H3884" i="2" a="1"/>
  <c r="H3884" i="2" s="1"/>
  <c r="J3884" i="2"/>
  <c r="H3860" i="2" a="1"/>
  <c r="H3860" i="2" s="1"/>
  <c r="J3860" i="2"/>
  <c r="H3852" i="2" a="1"/>
  <c r="H3852" i="2" s="1"/>
  <c r="J3852" i="2"/>
  <c r="J3692" i="2"/>
  <c r="H3692" i="2" a="1"/>
  <c r="H3692" i="2" s="1"/>
  <c r="J3668" i="2"/>
  <c r="H3668" i="2" a="1"/>
  <c r="H3668" i="2" s="1"/>
  <c r="J3660" i="2"/>
  <c r="H3660" i="2" a="1"/>
  <c r="H3660" i="2" s="1"/>
  <c r="J3644" i="2"/>
  <c r="H3644" i="2" a="1"/>
  <c r="H3644" i="2" s="1"/>
  <c r="J3364" i="2"/>
  <c r="H3364" i="2" a="1"/>
  <c r="H3364" i="2" s="1"/>
  <c r="J3316" i="2"/>
  <c r="H3316" i="2" a="1"/>
  <c r="H3316" i="2" s="1"/>
  <c r="J3300" i="2"/>
  <c r="H3300" i="2" a="1"/>
  <c r="H3300" i="2" s="1"/>
  <c r="H3228" i="2" a="1"/>
  <c r="H3228" i="2" s="1"/>
  <c r="J3228" i="2"/>
  <c r="H3212" i="2" a="1"/>
  <c r="H3212" i="2" s="1"/>
  <c r="J3212" i="2"/>
  <c r="H3100" i="2" a="1"/>
  <c r="H3100" i="2" s="1"/>
  <c r="J3100" i="2"/>
  <c r="H3084" i="2" a="1"/>
  <c r="H3084" i="2" s="1"/>
  <c r="J3084" i="2"/>
  <c r="J3044" i="2"/>
  <c r="H3044" i="2" a="1"/>
  <c r="H3044" i="2" s="1"/>
  <c r="H3036" i="2" a="1"/>
  <c r="H3036" i="2" s="1"/>
  <c r="J3036" i="2"/>
  <c r="J2892" i="2"/>
  <c r="H2892" i="2" a="1"/>
  <c r="H2892" i="2" s="1"/>
  <c r="H2852" i="2" a="1"/>
  <c r="H2852" i="2" s="1"/>
  <c r="J2852" i="2"/>
  <c r="H4668" i="2" a="1"/>
  <c r="H4668" i="2" s="1"/>
  <c r="H4228" i="2" a="1"/>
  <c r="H4228" i="2" s="1"/>
  <c r="J6042" i="2"/>
  <c r="H6042" i="2" a="1"/>
  <c r="H6042" i="2" s="1"/>
  <c r="H6026" i="2" a="1"/>
  <c r="H6026" i="2" s="1"/>
  <c r="J6026" i="2"/>
  <c r="H5986" i="2" a="1"/>
  <c r="H5986" i="2" s="1"/>
  <c r="J5986" i="2"/>
  <c r="H5954" i="2" a="1"/>
  <c r="H5954" i="2" s="1"/>
  <c r="J5954" i="2"/>
  <c r="J5938" i="2"/>
  <c r="H5938" i="2" a="1"/>
  <c r="H5938" i="2" s="1"/>
  <c r="H5930" i="2" a="1"/>
  <c r="H5930" i="2" s="1"/>
  <c r="J5930" i="2"/>
  <c r="J5850" i="2"/>
  <c r="H5850" i="2" a="1"/>
  <c r="H5850" i="2" s="1"/>
  <c r="J5834" i="2"/>
  <c r="H5834" i="2" a="1"/>
  <c r="H5834" i="2" s="1"/>
  <c r="H5786" i="2" a="1"/>
  <c r="H5786" i="2" s="1"/>
  <c r="J5786" i="2"/>
  <c r="H5762" i="2" a="1"/>
  <c r="H5762" i="2" s="1"/>
  <c r="J5762" i="2"/>
  <c r="J5754" i="2"/>
  <c r="H5754" i="2" a="1"/>
  <c r="H5754" i="2" s="1"/>
  <c r="J5746" i="2"/>
  <c r="H5746" i="2" a="1"/>
  <c r="H5746" i="2" s="1"/>
  <c r="J5738" i="2"/>
  <c r="H5738" i="2" a="1"/>
  <c r="H5738" i="2" s="1"/>
  <c r="H5690" i="2" a="1"/>
  <c r="H5690" i="2" s="1"/>
  <c r="J5690" i="2"/>
  <c r="J5682" i="2"/>
  <c r="H5682" i="2" a="1"/>
  <c r="H5682" i="2" s="1"/>
  <c r="H5674" i="2" a="1"/>
  <c r="H5674" i="2" s="1"/>
  <c r="J5674" i="2"/>
  <c r="H5658" i="2" a="1"/>
  <c r="H5658" i="2" s="1"/>
  <c r="J5658" i="2"/>
  <c r="J5610" i="2"/>
  <c r="H5610" i="2" a="1"/>
  <c r="H5610" i="2" s="1"/>
  <c r="J5602" i="2"/>
  <c r="H5602" i="2" a="1"/>
  <c r="H5602" i="2" s="1"/>
  <c r="J5594" i="2"/>
  <c r="H5594" i="2" a="1"/>
  <c r="H5594" i="2" s="1"/>
  <c r="J5570" i="2"/>
  <c r="H5570" i="2" a="1"/>
  <c r="H5570" i="2" s="1"/>
  <c r="J5562" i="2"/>
  <c r="H5562" i="2" a="1"/>
  <c r="H5562" i="2" s="1"/>
  <c r="J5554" i="2"/>
  <c r="H5554" i="2" a="1"/>
  <c r="H5554" i="2" s="1"/>
  <c r="J5458" i="2"/>
  <c r="H5458" i="2" a="1"/>
  <c r="H5458" i="2" s="1"/>
  <c r="J5434" i="2"/>
  <c r="H5434" i="2" a="1"/>
  <c r="H5434" i="2" s="1"/>
  <c r="J5418" i="2"/>
  <c r="H5418" i="2" a="1"/>
  <c r="H5418" i="2" s="1"/>
  <c r="J5394" i="2"/>
  <c r="H5394" i="2" a="1"/>
  <c r="H5394" i="2" s="1"/>
  <c r="J5322" i="2"/>
  <c r="H5322" i="2" a="1"/>
  <c r="H5322" i="2" s="1"/>
  <c r="J5298" i="2"/>
  <c r="H5298" i="2" a="1"/>
  <c r="H5298" i="2" s="1"/>
  <c r="J5250" i="2"/>
  <c r="H5250" i="2" a="1"/>
  <c r="H5250" i="2" s="1"/>
  <c r="H5242" i="2" a="1"/>
  <c r="H5242" i="2" s="1"/>
  <c r="J5242" i="2"/>
  <c r="J5090" i="2"/>
  <c r="H5090" i="2" a="1"/>
  <c r="H5090" i="2" s="1"/>
  <c r="J5050" i="2"/>
  <c r="H5050" i="2" a="1"/>
  <c r="H5050" i="2" s="1"/>
  <c r="J5042" i="2"/>
  <c r="H5042" i="2" a="1"/>
  <c r="H5042" i="2" s="1"/>
  <c r="J4986" i="2"/>
  <c r="H4986" i="2" a="1"/>
  <c r="H4986" i="2" s="1"/>
  <c r="J4978" i="2"/>
  <c r="H4978" i="2" a="1"/>
  <c r="H4978" i="2" s="1"/>
  <c r="J4970" i="2"/>
  <c r="H4970" i="2" a="1"/>
  <c r="H4970" i="2" s="1"/>
  <c r="J4954" i="2"/>
  <c r="H4954" i="2" a="1"/>
  <c r="H4954" i="2" s="1"/>
  <c r="H4938" i="2" a="1"/>
  <c r="H4938" i="2" s="1"/>
  <c r="J4938" i="2"/>
  <c r="J4922" i="2"/>
  <c r="H4922" i="2" a="1"/>
  <c r="H4922" i="2" s="1"/>
  <c r="H4906" i="2" a="1"/>
  <c r="H4906" i="2" s="1"/>
  <c r="J4906" i="2"/>
  <c r="J4874" i="2"/>
  <c r="H4874" i="2" a="1"/>
  <c r="H4874" i="2" s="1"/>
  <c r="J4754" i="2"/>
  <c r="H4754" i="2" a="1"/>
  <c r="H4754" i="2" s="1"/>
  <c r="J4746" i="2"/>
  <c r="H4746" i="2" a="1"/>
  <c r="H4746" i="2" s="1"/>
  <c r="H4714" i="2" a="1"/>
  <c r="H4714" i="2" s="1"/>
  <c r="J4714" i="2"/>
  <c r="H4706" i="2" a="1"/>
  <c r="H4706" i="2" s="1"/>
  <c r="J4706" i="2"/>
  <c r="J4698" i="2"/>
  <c r="H4698" i="2" a="1"/>
  <c r="H4698" i="2" s="1"/>
  <c r="H4690" i="2" a="1"/>
  <c r="H4690" i="2" s="1"/>
  <c r="J4690" i="2"/>
  <c r="J4682" i="2"/>
  <c r="H4682" i="2" a="1"/>
  <c r="H4682" i="2" s="1"/>
  <c r="H5994" i="2" a="1"/>
  <c r="H5994" i="2" s="1"/>
  <c r="H5978" i="2" a="1"/>
  <c r="H5978" i="2" s="1"/>
  <c r="H5962" i="2" a="1"/>
  <c r="H5962" i="2" s="1"/>
  <c r="H5898" i="2" a="1"/>
  <c r="H5898" i="2" s="1"/>
  <c r="H5866" i="2" a="1"/>
  <c r="H5866" i="2" s="1"/>
  <c r="H5810" i="2" a="1"/>
  <c r="H5810" i="2" s="1"/>
  <c r="H5730" i="2" a="1"/>
  <c r="H5730" i="2" s="1"/>
  <c r="H5618" i="2" a="1"/>
  <c r="H5618" i="2" s="1"/>
  <c r="H5498" i="2" a="1"/>
  <c r="H5498" i="2" s="1"/>
  <c r="H5330" i="2" a="1"/>
  <c r="H5330" i="2" s="1"/>
  <c r="H5282" i="2" a="1"/>
  <c r="H5282" i="2" s="1"/>
  <c r="H5234" i="2" a="1"/>
  <c r="H5234" i="2" s="1"/>
  <c r="H5218" i="2" a="1"/>
  <c r="H5218" i="2" s="1"/>
  <c r="H5106" i="2" a="1"/>
  <c r="H5106" i="2" s="1"/>
  <c r="H2124" i="2" a="1"/>
  <c r="H2124" i="2" s="1"/>
  <c r="H1860" i="2" a="1"/>
  <c r="H1860" i="2" s="1"/>
  <c r="H1668" i="2" a="1"/>
  <c r="H1668" i="2" s="1"/>
  <c r="H1604" i="2" a="1"/>
  <c r="H1604" i="2" s="1"/>
  <c r="H1124" i="2" a="1"/>
  <c r="H1124" i="2" s="1"/>
  <c r="H1108" i="2" a="1"/>
  <c r="H1108" i="2" s="1"/>
  <c r="H1092" i="2" a="1"/>
  <c r="H1092" i="2" s="1"/>
  <c r="H597" i="2" a="1"/>
  <c r="H597" i="2" s="1"/>
  <c r="H285" i="2" a="1"/>
  <c r="H285" i="2" s="1"/>
  <c r="H188" i="2" a="1"/>
  <c r="H188" i="2" s="1"/>
  <c r="J5714" i="2"/>
  <c r="J5642" i="2"/>
  <c r="J5154" i="2"/>
  <c r="J1988" i="2"/>
  <c r="J748" i="2"/>
  <c r="J6114" i="2"/>
  <c r="H6114" i="2" a="1"/>
  <c r="H6114" i="2" s="1"/>
  <c r="H6106" i="2" a="1"/>
  <c r="H6106" i="2" s="1"/>
  <c r="J6106" i="2"/>
  <c r="H6098" i="2" a="1"/>
  <c r="H6098" i="2" s="1"/>
  <c r="J6098" i="2"/>
  <c r="J6090" i="2"/>
  <c r="H6090" i="2" a="1"/>
  <c r="H6090" i="2" s="1"/>
  <c r="J6082" i="2"/>
  <c r="H6082" i="2" a="1"/>
  <c r="H6082" i="2" s="1"/>
  <c r="J6066" i="2"/>
  <c r="H6066" i="2" a="1"/>
  <c r="H6066" i="2" s="1"/>
  <c r="H6050" i="2" a="1"/>
  <c r="H6050" i="2" s="1"/>
  <c r="J6050" i="2"/>
  <c r="J6034" i="2"/>
  <c r="H6034" i="2" a="1"/>
  <c r="H6034" i="2" s="1"/>
  <c r="H6018" i="2" a="1"/>
  <c r="H6018" i="2" s="1"/>
  <c r="J6018" i="2"/>
  <c r="H6010" i="2" a="1"/>
  <c r="H6010" i="2" s="1"/>
  <c r="J6010" i="2"/>
  <c r="J6002" i="2"/>
  <c r="H6002" i="2" a="1"/>
  <c r="H6002" i="2" s="1"/>
  <c r="J5970" i="2"/>
  <c r="H5970" i="2" a="1"/>
  <c r="H5970" i="2" s="1"/>
  <c r="J5890" i="2"/>
  <c r="H5890" i="2" a="1"/>
  <c r="H5890" i="2" s="1"/>
  <c r="J5874" i="2"/>
  <c r="H5874" i="2" a="1"/>
  <c r="H5874" i="2" s="1"/>
  <c r="J5858" i="2"/>
  <c r="H5858" i="2" a="1"/>
  <c r="H5858" i="2" s="1"/>
  <c r="H5842" i="2" a="1"/>
  <c r="H5842" i="2" s="1"/>
  <c r="J5842" i="2"/>
  <c r="H5826" i="2" a="1"/>
  <c r="H5826" i="2" s="1"/>
  <c r="J5826" i="2"/>
  <c r="J5818" i="2"/>
  <c r="H5818" i="2" a="1"/>
  <c r="H5818" i="2" s="1"/>
  <c r="J5770" i="2"/>
  <c r="H5770" i="2" a="1"/>
  <c r="H5770" i="2" s="1"/>
  <c r="J5722" i="2"/>
  <c r="H5722" i="2" a="1"/>
  <c r="H5722" i="2" s="1"/>
  <c r="H5706" i="2" a="1"/>
  <c r="H5706" i="2" s="1"/>
  <c r="J5706" i="2"/>
  <c r="J5698" i="2"/>
  <c r="H5698" i="2" a="1"/>
  <c r="H5698" i="2" s="1"/>
  <c r="H5666" i="2" a="1"/>
  <c r="H5666" i="2" s="1"/>
  <c r="J5666" i="2"/>
  <c r="H5650" i="2" a="1"/>
  <c r="H5650" i="2" s="1"/>
  <c r="J5650" i="2"/>
  <c r="J5634" i="2"/>
  <c r="H5634" i="2" a="1"/>
  <c r="H5634" i="2" s="1"/>
  <c r="J5626" i="2"/>
  <c r="H5626" i="2" a="1"/>
  <c r="H5626" i="2" s="1"/>
  <c r="H5538" i="2" a="1"/>
  <c r="H5538" i="2" s="1"/>
  <c r="J5538" i="2"/>
  <c r="H5530" i="2" a="1"/>
  <c r="H5530" i="2" s="1"/>
  <c r="J5530" i="2"/>
  <c r="H5522" i="2" a="1"/>
  <c r="H5522" i="2" s="1"/>
  <c r="J5522" i="2"/>
  <c r="H5506" i="2" a="1"/>
  <c r="H5506" i="2" s="1"/>
  <c r="J5506" i="2"/>
  <c r="J5482" i="2"/>
  <c r="H5482" i="2" a="1"/>
  <c r="H5482" i="2" s="1"/>
  <c r="J5474" i="2"/>
  <c r="H5474" i="2" a="1"/>
  <c r="H5474" i="2" s="1"/>
  <c r="H5466" i="2" a="1"/>
  <c r="H5466" i="2" s="1"/>
  <c r="J5466" i="2"/>
  <c r="J5450" i="2"/>
  <c r="H5450" i="2" a="1"/>
  <c r="H5450" i="2" s="1"/>
  <c r="H5402" i="2" a="1"/>
  <c r="H5402" i="2" s="1"/>
  <c r="J5402" i="2"/>
  <c r="H5386" i="2" a="1"/>
  <c r="H5386" i="2" s="1"/>
  <c r="J5386" i="2"/>
  <c r="J5354" i="2"/>
  <c r="H5354" i="2" a="1"/>
  <c r="H5354" i="2" s="1"/>
  <c r="H5338" i="2" a="1"/>
  <c r="H5338" i="2" s="1"/>
  <c r="J5338" i="2"/>
  <c r="J5274" i="2"/>
  <c r="H5274" i="2" a="1"/>
  <c r="H5274" i="2" s="1"/>
  <c r="H5226" i="2" a="1"/>
  <c r="H5226" i="2" s="1"/>
  <c r="J5226" i="2"/>
  <c r="J5202" i="2"/>
  <c r="H5202" i="2" a="1"/>
  <c r="H5202" i="2" s="1"/>
  <c r="J5170" i="2"/>
  <c r="H5170" i="2" a="1"/>
  <c r="H5170" i="2" s="1"/>
  <c r="H5146" i="2" a="1"/>
  <c r="H5146" i="2" s="1"/>
  <c r="J5146" i="2"/>
  <c r="J5130" i="2"/>
  <c r="H5130" i="2" a="1"/>
  <c r="H5130" i="2" s="1"/>
  <c r="H5098" i="2" a="1"/>
  <c r="H5098" i="2" s="1"/>
  <c r="J5098" i="2"/>
  <c r="J5018" i="2"/>
  <c r="H5018" i="2" a="1"/>
  <c r="H5018" i="2" s="1"/>
  <c r="H4994" i="2" a="1"/>
  <c r="H4994" i="2" s="1"/>
  <c r="J4994" i="2"/>
  <c r="J4962" i="2"/>
  <c r="H4962" i="2" a="1"/>
  <c r="H4962" i="2" s="1"/>
  <c r="H4930" i="2" a="1"/>
  <c r="H4930" i="2" s="1"/>
  <c r="J4930" i="2"/>
  <c r="J4914" i="2"/>
  <c r="H4914" i="2" a="1"/>
  <c r="H4914" i="2" s="1"/>
  <c r="J4858" i="2"/>
  <c r="H4858" i="2" a="1"/>
  <c r="H4858" i="2" s="1"/>
  <c r="J4834" i="2"/>
  <c r="H4834" i="2" a="1"/>
  <c r="H4834" i="2" s="1"/>
  <c r="J4826" i="2"/>
  <c r="H4826" i="2" a="1"/>
  <c r="H4826" i="2" s="1"/>
  <c r="J4818" i="2"/>
  <c r="H4818" i="2" a="1"/>
  <c r="H4818" i="2" s="1"/>
  <c r="J4810" i="2"/>
  <c r="H4810" i="2" a="1"/>
  <c r="H4810" i="2" s="1"/>
  <c r="J4802" i="2"/>
  <c r="H4802" i="2" a="1"/>
  <c r="H4802" i="2" s="1"/>
  <c r="H4794" i="2" a="1"/>
  <c r="H4794" i="2" s="1"/>
  <c r="J4794" i="2"/>
  <c r="H4730" i="2" a="1"/>
  <c r="H4730" i="2" s="1"/>
  <c r="J4730" i="2"/>
  <c r="H5882" i="2" a="1"/>
  <c r="H5882" i="2" s="1"/>
  <c r="H5578" i="2" a="1"/>
  <c r="H5578" i="2" s="1"/>
  <c r="H5138" i="2" a="1"/>
  <c r="H5138" i="2" s="1"/>
  <c r="H5122" i="2" a="1"/>
  <c r="H5122" i="2" s="1"/>
  <c r="H4890" i="2" a="1"/>
  <c r="H4890" i="2" s="1"/>
  <c r="H4850" i="2" a="1"/>
  <c r="H4850" i="2" s="1"/>
  <c r="H4762" i="2" a="1"/>
  <c r="H4762" i="2" s="1"/>
  <c r="H4722" i="2" a="1"/>
  <c r="H4722" i="2" s="1"/>
  <c r="H2780" i="2" a="1"/>
  <c r="H2780" i="2" s="1"/>
  <c r="H2748" i="2" a="1"/>
  <c r="H2748" i="2" s="1"/>
  <c r="H2732" i="2" a="1"/>
  <c r="H2732" i="2" s="1"/>
  <c r="H2212" i="2" a="1"/>
  <c r="H2212" i="2" s="1"/>
  <c r="H2028" i="2" a="1"/>
  <c r="H2028" i="2" s="1"/>
  <c r="H1788" i="2" a="1"/>
  <c r="H1788" i="2" s="1"/>
  <c r="H988" i="2" a="1"/>
  <c r="H988" i="2" s="1"/>
  <c r="H493" i="2" a="1"/>
  <c r="H493" i="2" s="1"/>
  <c r="H301" i="2" a="1"/>
  <c r="H301" i="2" s="1"/>
  <c r="H236" i="2" a="1"/>
  <c r="H236" i="2" s="1"/>
  <c r="H204" i="2" a="1"/>
  <c r="H204" i="2" s="1"/>
  <c r="H52" i="2" a="1"/>
  <c r="H52" i="2" s="1"/>
  <c r="J6058" i="2"/>
  <c r="J5802" i="2"/>
  <c r="H2844" i="2" a="1"/>
  <c r="H2844" i="2" s="1"/>
  <c r="J2844" i="2"/>
  <c r="J2836" i="2"/>
  <c r="H2836" i="2" a="1"/>
  <c r="H2836" i="2" s="1"/>
  <c r="H2828" i="2" a="1"/>
  <c r="H2828" i="2" s="1"/>
  <c r="J2828" i="2"/>
  <c r="H2820" i="2" a="1"/>
  <c r="H2820" i="2" s="1"/>
  <c r="J2820" i="2"/>
  <c r="H2812" i="2" a="1"/>
  <c r="H2812" i="2" s="1"/>
  <c r="J2812" i="2"/>
  <c r="H2804" i="2" a="1"/>
  <c r="H2804" i="2" s="1"/>
  <c r="J2804" i="2"/>
  <c r="H2796" i="2" a="1"/>
  <c r="H2796" i="2" s="1"/>
  <c r="J2796" i="2"/>
  <c r="J2788" i="2"/>
  <c r="H2788" i="2" a="1"/>
  <c r="H2788" i="2" s="1"/>
  <c r="J2772" i="2"/>
  <c r="H2772" i="2" a="1"/>
  <c r="H2772" i="2" s="1"/>
  <c r="J2764" i="2"/>
  <c r="H2764" i="2" a="1"/>
  <c r="H2764" i="2" s="1"/>
  <c r="H2740" i="2" a="1"/>
  <c r="H2740" i="2" s="1"/>
  <c r="J2740" i="2"/>
  <c r="H2716" i="2" a="1"/>
  <c r="H2716" i="2" s="1"/>
  <c r="J2716" i="2"/>
  <c r="H2700" i="2" a="1"/>
  <c r="H2700" i="2" s="1"/>
  <c r="J2700" i="2"/>
  <c r="J2676" i="2"/>
  <c r="H2676" i="2" a="1"/>
  <c r="H2676" i="2" s="1"/>
  <c r="J2668" i="2"/>
  <c r="H2668" i="2" a="1"/>
  <c r="H2668" i="2" s="1"/>
  <c r="H2660" i="2" a="1"/>
  <c r="H2660" i="2" s="1"/>
  <c r="J2660" i="2"/>
  <c r="H2652" i="2" a="1"/>
  <c r="H2652" i="2" s="1"/>
  <c r="J2652" i="2"/>
  <c r="J2644" i="2"/>
  <c r="H2644" i="2" a="1"/>
  <c r="H2644" i="2" s="1"/>
  <c r="H2636" i="2" a="1"/>
  <c r="H2636" i="2" s="1"/>
  <c r="J2636" i="2"/>
  <c r="J2628" i="2"/>
  <c r="H2628" i="2" a="1"/>
  <c r="H2628" i="2" s="1"/>
  <c r="J2620" i="2"/>
  <c r="H2620" i="2" a="1"/>
  <c r="H2620" i="2" s="1"/>
  <c r="J2612" i="2"/>
  <c r="H2612" i="2" a="1"/>
  <c r="H2612" i="2" s="1"/>
  <c r="H2604" i="2" a="1"/>
  <c r="H2604" i="2" s="1"/>
  <c r="J2604" i="2"/>
  <c r="J2588" i="2"/>
  <c r="H2588" i="2" a="1"/>
  <c r="H2588" i="2" s="1"/>
  <c r="H2572" i="2" a="1"/>
  <c r="H2572" i="2" s="1"/>
  <c r="J2572" i="2"/>
  <c r="J2564" i="2"/>
  <c r="H2564" i="2" a="1"/>
  <c r="H2564" i="2" s="1"/>
  <c r="H2548" i="2" a="1"/>
  <c r="H2548" i="2" s="1"/>
  <c r="J2548" i="2"/>
  <c r="J2540" i="2"/>
  <c r="H2540" i="2" a="1"/>
  <c r="H2540" i="2" s="1"/>
  <c r="J2524" i="2"/>
  <c r="H2524" i="2" a="1"/>
  <c r="H2524" i="2" s="1"/>
  <c r="J2516" i="2"/>
  <c r="H2516" i="2" a="1"/>
  <c r="H2516" i="2" s="1"/>
  <c r="H2508" i="2" a="1"/>
  <c r="H2508" i="2" s="1"/>
  <c r="J2508" i="2"/>
  <c r="J2500" i="2"/>
  <c r="H2500" i="2" a="1"/>
  <c r="H2500" i="2" s="1"/>
  <c r="J2492" i="2"/>
  <c r="H2492" i="2" a="1"/>
  <c r="H2492" i="2" s="1"/>
  <c r="J2484" i="2"/>
  <c r="H2484" i="2" a="1"/>
  <c r="H2484" i="2" s="1"/>
  <c r="J2468" i="2"/>
  <c r="H2468" i="2" a="1"/>
  <c r="H2468" i="2" s="1"/>
  <c r="J2444" i="2"/>
  <c r="H2444" i="2" a="1"/>
  <c r="H2444" i="2" s="1"/>
  <c r="H2436" i="2" a="1"/>
  <c r="H2436" i="2" s="1"/>
  <c r="J2436" i="2"/>
  <c r="H2428" i="2" a="1"/>
  <c r="H2428" i="2" s="1"/>
  <c r="J2428" i="2"/>
  <c r="H2420" i="2" a="1"/>
  <c r="H2420" i="2" s="1"/>
  <c r="J2420" i="2"/>
  <c r="H2412" i="2" a="1"/>
  <c r="H2412" i="2" s="1"/>
  <c r="J2412" i="2"/>
  <c r="H2404" i="2" a="1"/>
  <c r="H2404" i="2" s="1"/>
  <c r="J2404" i="2"/>
  <c r="H2396" i="2" a="1"/>
  <c r="H2396" i="2" s="1"/>
  <c r="J2396" i="2"/>
  <c r="J2388" i="2"/>
  <c r="H2388" i="2" a="1"/>
  <c r="H2388" i="2" s="1"/>
  <c r="J2380" i="2"/>
  <c r="H2380" i="2" a="1"/>
  <c r="H2380" i="2" s="1"/>
  <c r="H2372" i="2" a="1"/>
  <c r="H2372" i="2" s="1"/>
  <c r="J2372" i="2"/>
  <c r="J2356" i="2"/>
  <c r="H2356" i="2" a="1"/>
  <c r="H2356" i="2" s="1"/>
  <c r="H2340" i="2" a="1"/>
  <c r="H2340" i="2" s="1"/>
  <c r="J2340" i="2"/>
  <c r="J2332" i="2"/>
  <c r="H2332" i="2" a="1"/>
  <c r="H2332" i="2" s="1"/>
  <c r="J2324" i="2"/>
  <c r="H2324" i="2" a="1"/>
  <c r="H2324" i="2" s="1"/>
  <c r="J2316" i="2"/>
  <c r="H2316" i="2" a="1"/>
  <c r="H2316" i="2" s="1"/>
  <c r="J2308" i="2"/>
  <c r="H2308" i="2" a="1"/>
  <c r="H2308" i="2" s="1"/>
  <c r="H2300" i="2" a="1"/>
  <c r="H2300" i="2" s="1"/>
  <c r="J2300" i="2"/>
  <c r="J2284" i="2"/>
  <c r="H2284" i="2" a="1"/>
  <c r="H2284" i="2" s="1"/>
  <c r="H2276" i="2" a="1"/>
  <c r="H2276" i="2" s="1"/>
  <c r="J2276" i="2"/>
  <c r="J2268" i="2"/>
  <c r="H2268" i="2" a="1"/>
  <c r="H2268" i="2" s="1"/>
  <c r="J2260" i="2"/>
  <c r="H2260" i="2" a="1"/>
  <c r="H2260" i="2" s="1"/>
  <c r="J2244" i="2"/>
  <c r="H2244" i="2" a="1"/>
  <c r="H2244" i="2" s="1"/>
  <c r="H2236" i="2" a="1"/>
  <c r="H2236" i="2" s="1"/>
  <c r="J2236" i="2"/>
  <c r="H2228" i="2" a="1"/>
  <c r="H2228" i="2" s="1"/>
  <c r="J2228" i="2"/>
  <c r="H2204" i="2" a="1"/>
  <c r="H2204" i="2" s="1"/>
  <c r="J2204" i="2"/>
  <c r="J2196" i="2"/>
  <c r="H2196" i="2" a="1"/>
  <c r="H2196" i="2" s="1"/>
  <c r="J2188" i="2"/>
  <c r="H2188" i="2" a="1"/>
  <c r="H2188" i="2" s="1"/>
  <c r="H2180" i="2" a="1"/>
  <c r="H2180" i="2" s="1"/>
  <c r="J2180" i="2"/>
  <c r="H2172" i="2" a="1"/>
  <c r="H2172" i="2" s="1"/>
  <c r="J2172" i="2"/>
  <c r="J2164" i="2"/>
  <c r="H2164" i="2" a="1"/>
  <c r="H2164" i="2" s="1"/>
  <c r="H2148" i="2" a="1"/>
  <c r="H2148" i="2" s="1"/>
  <c r="J2148" i="2"/>
  <c r="H2140" i="2" a="1"/>
  <c r="H2140" i="2" s="1"/>
  <c r="J2140" i="2"/>
  <c r="J2132" i="2"/>
  <c r="H2132" i="2" a="1"/>
  <c r="H2132" i="2" s="1"/>
  <c r="J2116" i="2"/>
  <c r="H2116" i="2" a="1"/>
  <c r="H2116" i="2" s="1"/>
  <c r="J2084" i="2"/>
  <c r="H2084" i="2" a="1"/>
  <c r="H2084" i="2" s="1"/>
  <c r="J2068" i="2"/>
  <c r="H2068" i="2" a="1"/>
  <c r="H2068" i="2" s="1"/>
  <c r="J2060" i="2"/>
  <c r="H2060" i="2" a="1"/>
  <c r="H2060" i="2" s="1"/>
  <c r="H2052" i="2" a="1"/>
  <c r="H2052" i="2" s="1"/>
  <c r="J2052" i="2"/>
  <c r="H2044" i="2" a="1"/>
  <c r="H2044" i="2" s="1"/>
  <c r="J2044" i="2"/>
  <c r="J2036" i="2"/>
  <c r="H2036" i="2" a="1"/>
  <c r="H2036" i="2" s="1"/>
  <c r="H2012" i="2" a="1"/>
  <c r="H2012" i="2" s="1"/>
  <c r="J2012" i="2"/>
  <c r="H1980" i="2" a="1"/>
  <c r="H1980" i="2" s="1"/>
  <c r="J1980" i="2"/>
  <c r="J1972" i="2"/>
  <c r="H1972" i="2" a="1"/>
  <c r="H1972" i="2" s="1"/>
  <c r="J1964" i="2"/>
  <c r="H1964" i="2" a="1"/>
  <c r="H1964" i="2" s="1"/>
  <c r="H1956" i="2" a="1"/>
  <c r="H1956" i="2" s="1"/>
  <c r="J1956" i="2"/>
  <c r="J1932" i="2"/>
  <c r="H1932" i="2" a="1"/>
  <c r="H1932" i="2" s="1"/>
  <c r="J1924" i="2"/>
  <c r="H1924" i="2" a="1"/>
  <c r="H1924" i="2" s="1"/>
  <c r="H1916" i="2" a="1"/>
  <c r="H1916" i="2" s="1"/>
  <c r="J1916" i="2"/>
  <c r="H1908" i="2" a="1"/>
  <c r="H1908" i="2" s="1"/>
  <c r="J1908" i="2"/>
  <c r="H1900" i="2" a="1"/>
  <c r="H1900" i="2" s="1"/>
  <c r="J1900" i="2"/>
  <c r="J1876" i="2"/>
  <c r="H1876" i="2" a="1"/>
  <c r="H1876" i="2" s="1"/>
  <c r="J1868" i="2"/>
  <c r="H1868" i="2" a="1"/>
  <c r="H1868" i="2" s="1"/>
  <c r="J1852" i="2"/>
  <c r="H1852" i="2" a="1"/>
  <c r="H1852" i="2" s="1"/>
  <c r="J1844" i="2"/>
  <c r="H1844" i="2" a="1"/>
  <c r="H1844" i="2" s="1"/>
  <c r="J1836" i="2"/>
  <c r="H1836" i="2" a="1"/>
  <c r="H1836" i="2" s="1"/>
  <c r="J1812" i="2"/>
  <c r="H1812" i="2" a="1"/>
  <c r="H1812" i="2" s="1"/>
  <c r="J1804" i="2"/>
  <c r="H1804" i="2" a="1"/>
  <c r="H1804" i="2" s="1"/>
  <c r="J1796" i="2"/>
  <c r="H1796" i="2" a="1"/>
  <c r="H1796" i="2" s="1"/>
  <c r="J1772" i="2"/>
  <c r="H1772" i="2" a="1"/>
  <c r="H1772" i="2" s="1"/>
  <c r="J1764" i="2"/>
  <c r="H1764" i="2" a="1"/>
  <c r="H1764" i="2" s="1"/>
  <c r="J1756" i="2"/>
  <c r="H1756" i="2" a="1"/>
  <c r="H1756" i="2" s="1"/>
  <c r="J1748" i="2"/>
  <c r="H1748" i="2" a="1"/>
  <c r="H1748" i="2" s="1"/>
  <c r="J1732" i="2"/>
  <c r="H1732" i="2" a="1"/>
  <c r="H1732" i="2" s="1"/>
  <c r="H1724" i="2" a="1"/>
  <c r="H1724" i="2" s="1"/>
  <c r="J1724" i="2"/>
  <c r="H1716" i="2" a="1"/>
  <c r="H1716" i="2" s="1"/>
  <c r="J1716" i="2"/>
  <c r="H1708" i="2" a="1"/>
  <c r="H1708" i="2" s="1"/>
  <c r="J1708" i="2"/>
  <c r="J1700" i="2"/>
  <c r="H1700" i="2" a="1"/>
  <c r="H1700" i="2" s="1"/>
  <c r="H1692" i="2" a="1"/>
  <c r="H1692" i="2" s="1"/>
  <c r="J1692" i="2"/>
  <c r="J1676" i="2"/>
  <c r="H1676" i="2" a="1"/>
  <c r="H1676" i="2" s="1"/>
  <c r="J1660" i="2"/>
  <c r="H1660" i="2" a="1"/>
  <c r="H1660" i="2" s="1"/>
  <c r="J1652" i="2"/>
  <c r="H1652" i="2" a="1"/>
  <c r="H1652" i="2" s="1"/>
  <c r="J1636" i="2"/>
  <c r="H1636" i="2" a="1"/>
  <c r="H1636" i="2" s="1"/>
  <c r="J1620" i="2"/>
  <c r="H1620" i="2" a="1"/>
  <c r="H1620" i="2" s="1"/>
  <c r="J1612" i="2"/>
  <c r="H1612" i="2" a="1"/>
  <c r="H1612" i="2" s="1"/>
  <c r="H1588" i="2" a="1"/>
  <c r="H1588" i="2" s="1"/>
  <c r="J1588" i="2"/>
  <c r="J1572" i="2"/>
  <c r="H1572" i="2" a="1"/>
  <c r="H1572" i="2" s="1"/>
  <c r="J1556" i="2"/>
  <c r="H1556" i="2" a="1"/>
  <c r="H1556" i="2" s="1"/>
  <c r="J1548" i="2"/>
  <c r="H1548" i="2" a="1"/>
  <c r="H1548" i="2" s="1"/>
  <c r="J1540" i="2"/>
  <c r="H1540" i="2" a="1"/>
  <c r="H1540" i="2" s="1"/>
  <c r="J1532" i="2"/>
  <c r="H1532" i="2" a="1"/>
  <c r="H1532" i="2" s="1"/>
  <c r="J1508" i="2"/>
  <c r="H1508" i="2" a="1"/>
  <c r="H1508" i="2" s="1"/>
  <c r="J1492" i="2"/>
  <c r="H1492" i="2" a="1"/>
  <c r="H1492" i="2" s="1"/>
  <c r="H1484" i="2" a="1"/>
  <c r="H1484" i="2" s="1"/>
  <c r="J1484" i="2"/>
  <c r="H1476" i="2" a="1"/>
  <c r="H1476" i="2" s="1"/>
  <c r="J1476" i="2"/>
  <c r="J1468" i="2"/>
  <c r="H1468" i="2" a="1"/>
  <c r="H1468" i="2" s="1"/>
  <c r="J1460" i="2"/>
  <c r="H1460" i="2" a="1"/>
  <c r="H1460" i="2" s="1"/>
  <c r="H1452" i="2" a="1"/>
  <c r="H1452" i="2" s="1"/>
  <c r="J1452" i="2"/>
  <c r="J1444" i="2"/>
  <c r="H1444" i="2" a="1"/>
  <c r="H1444" i="2" s="1"/>
  <c r="J1436" i="2"/>
  <c r="H1436" i="2" a="1"/>
  <c r="H1436" i="2" s="1"/>
  <c r="J1428" i="2"/>
  <c r="H1428" i="2" a="1"/>
  <c r="H1428" i="2" s="1"/>
  <c r="H1420" i="2" a="1"/>
  <c r="H1420" i="2" s="1"/>
  <c r="J1420" i="2"/>
  <c r="J1412" i="2"/>
  <c r="H1412" i="2" a="1"/>
  <c r="H1412" i="2" s="1"/>
  <c r="J1404" i="2"/>
  <c r="H1404" i="2" a="1"/>
  <c r="H1404" i="2" s="1"/>
  <c r="H1396" i="2" a="1"/>
  <c r="H1396" i="2" s="1"/>
  <c r="J1396" i="2"/>
  <c r="H1380" i="2" a="1"/>
  <c r="H1380" i="2" s="1"/>
  <c r="J1380" i="2"/>
  <c r="H1356" i="2" a="1"/>
  <c r="H1356" i="2" s="1"/>
  <c r="J1356" i="2"/>
  <c r="J1348" i="2"/>
  <c r="H1348" i="2" a="1"/>
  <c r="H1348" i="2" s="1"/>
  <c r="J1340" i="2"/>
  <c r="H1340" i="2" a="1"/>
  <c r="H1340" i="2" s="1"/>
  <c r="J1332" i="2"/>
  <c r="H1332" i="2" a="1"/>
  <c r="H1332" i="2" s="1"/>
  <c r="H1324" i="2" a="1"/>
  <c r="H1324" i="2" s="1"/>
  <c r="J1324" i="2"/>
  <c r="H1316" i="2" a="1"/>
  <c r="H1316" i="2" s="1"/>
  <c r="J1316" i="2"/>
  <c r="H1308" i="2" a="1"/>
  <c r="H1308" i="2" s="1"/>
  <c r="J1308" i="2"/>
  <c r="J1300" i="2"/>
  <c r="H1300" i="2" a="1"/>
  <c r="H1300" i="2" s="1"/>
  <c r="J1284" i="2"/>
  <c r="H1284" i="2" a="1"/>
  <c r="H1284" i="2" s="1"/>
  <c r="J1276" i="2"/>
  <c r="H1276" i="2" a="1"/>
  <c r="H1276" i="2" s="1"/>
  <c r="J1268" i="2"/>
  <c r="H1268" i="2" a="1"/>
  <c r="H1268" i="2" s="1"/>
  <c r="J1252" i="2"/>
  <c r="H1252" i="2" a="1"/>
  <c r="H1252" i="2" s="1"/>
  <c r="J1244" i="2"/>
  <c r="H1244" i="2" a="1"/>
  <c r="H1244" i="2" s="1"/>
  <c r="H1228" i="2" a="1"/>
  <c r="H1228" i="2" s="1"/>
  <c r="J1228" i="2"/>
  <c r="H1220" i="2" a="1"/>
  <c r="H1220" i="2" s="1"/>
  <c r="J1220" i="2"/>
  <c r="J1204" i="2"/>
  <c r="H1204" i="2" a="1"/>
  <c r="H1204" i="2" s="1"/>
  <c r="J1196" i="2"/>
  <c r="H1196" i="2" a="1"/>
  <c r="H1196" i="2" s="1"/>
  <c r="J1188" i="2"/>
  <c r="H1188" i="2" a="1"/>
  <c r="H1188" i="2" s="1"/>
  <c r="H1180" i="2" a="1"/>
  <c r="H1180" i="2" s="1"/>
  <c r="J1180" i="2"/>
  <c r="J1172" i="2"/>
  <c r="H1172" i="2" a="1"/>
  <c r="H1172" i="2" s="1"/>
  <c r="H1156" i="2" a="1"/>
  <c r="H1156" i="2" s="1"/>
  <c r="J1156" i="2"/>
  <c r="J1148" i="2"/>
  <c r="H1148" i="2" a="1"/>
  <c r="H1148" i="2" s="1"/>
  <c r="J1140" i="2"/>
  <c r="H1140" i="2" a="1"/>
  <c r="H1140" i="2" s="1"/>
  <c r="J1132" i="2"/>
  <c r="H1132" i="2" a="1"/>
  <c r="H1132" i="2" s="1"/>
  <c r="J1116" i="2"/>
  <c r="H1116" i="2" a="1"/>
  <c r="H1116" i="2" s="1"/>
  <c r="J1084" i="2"/>
  <c r="H1084" i="2" a="1"/>
  <c r="H1084" i="2" s="1"/>
  <c r="J1076" i="2"/>
  <c r="H1076" i="2" a="1"/>
  <c r="H1076" i="2" s="1"/>
  <c r="J1068" i="2"/>
  <c r="H1068" i="2" a="1"/>
  <c r="H1068" i="2" s="1"/>
  <c r="J1060" i="2"/>
  <c r="H1060" i="2" a="1"/>
  <c r="H1060" i="2" s="1"/>
  <c r="J1044" i="2"/>
  <c r="H1044" i="2" a="1"/>
  <c r="H1044" i="2" s="1"/>
  <c r="H1036" i="2" a="1"/>
  <c r="H1036" i="2" s="1"/>
  <c r="J1036" i="2"/>
  <c r="J1020" i="2"/>
  <c r="H1020" i="2" a="1"/>
  <c r="H1020" i="2" s="1"/>
  <c r="J1004" i="2"/>
  <c r="H1004" i="2" a="1"/>
  <c r="H1004" i="2" s="1"/>
  <c r="J996" i="2"/>
  <c r="H996" i="2" a="1"/>
  <c r="H996" i="2" s="1"/>
  <c r="J980" i="2"/>
  <c r="H980" i="2" a="1"/>
  <c r="H980" i="2" s="1"/>
  <c r="J972" i="2"/>
  <c r="H972" i="2" a="1"/>
  <c r="H972" i="2" s="1"/>
  <c r="H964" i="2" a="1"/>
  <c r="H964" i="2" s="1"/>
  <c r="J964" i="2"/>
  <c r="J956" i="2"/>
  <c r="H956" i="2" a="1"/>
  <c r="H956" i="2" s="1"/>
  <c r="J932" i="2"/>
  <c r="H932" i="2" a="1"/>
  <c r="H932" i="2" s="1"/>
  <c r="J924" i="2"/>
  <c r="H924" i="2" a="1"/>
  <c r="H924" i="2" s="1"/>
  <c r="J908" i="2"/>
  <c r="H908" i="2" a="1"/>
  <c r="H908" i="2" s="1"/>
  <c r="J900" i="2"/>
  <c r="H900" i="2" a="1"/>
  <c r="H900" i="2" s="1"/>
  <c r="J892" i="2"/>
  <c r="H892" i="2" a="1"/>
  <c r="H892" i="2" s="1"/>
  <c r="H884" i="2" a="1"/>
  <c r="H884" i="2" s="1"/>
  <c r="J884" i="2"/>
  <c r="J876" i="2"/>
  <c r="H876" i="2" a="1"/>
  <c r="H876" i="2" s="1"/>
  <c r="J868" i="2"/>
  <c r="H868" i="2" a="1"/>
  <c r="H868" i="2" s="1"/>
  <c r="J860" i="2"/>
  <c r="H860" i="2" a="1"/>
  <c r="H860" i="2" s="1"/>
  <c r="H852" i="2" a="1"/>
  <c r="H852" i="2" s="1"/>
  <c r="J852" i="2"/>
  <c r="J828" i="2"/>
  <c r="H828" i="2" a="1"/>
  <c r="H828" i="2" s="1"/>
  <c r="H812" i="2" a="1"/>
  <c r="H812" i="2" s="1"/>
  <c r="J812" i="2"/>
  <c r="J796" i="2"/>
  <c r="H796" i="2" a="1"/>
  <c r="H796" i="2" s="1"/>
  <c r="H780" i="2" a="1"/>
  <c r="H780" i="2" s="1"/>
  <c r="J780" i="2"/>
  <c r="J772" i="2"/>
  <c r="H772" i="2" a="1"/>
  <c r="H772" i="2" s="1"/>
  <c r="J764" i="2"/>
  <c r="H764" i="2" a="1"/>
  <c r="H764" i="2" s="1"/>
  <c r="H756" i="2" a="1"/>
  <c r="H756" i="2" s="1"/>
  <c r="J756" i="2"/>
  <c r="J740" i="2"/>
  <c r="H740" i="2" a="1"/>
  <c r="H740" i="2" s="1"/>
  <c r="J732" i="2"/>
  <c r="H732" i="2" a="1"/>
  <c r="H732" i="2" s="1"/>
  <c r="H716" i="2" a="1"/>
  <c r="H716" i="2" s="1"/>
  <c r="J716" i="2"/>
  <c r="H708" i="2" a="1"/>
  <c r="H708" i="2" s="1"/>
  <c r="J708" i="2"/>
  <c r="J684" i="2"/>
  <c r="H684" i="2" a="1"/>
  <c r="H684" i="2" s="1"/>
  <c r="J676" i="2"/>
  <c r="H676" i="2" a="1"/>
  <c r="H676" i="2" s="1"/>
  <c r="H668" i="2" a="1"/>
  <c r="H668" i="2" s="1"/>
  <c r="J668" i="2"/>
  <c r="J660" i="2"/>
  <c r="H660" i="2" a="1"/>
  <c r="H660" i="2" s="1"/>
  <c r="J652" i="2"/>
  <c r="H652" i="2" a="1"/>
  <c r="H652" i="2" s="1"/>
  <c r="H644" i="2" a="1"/>
  <c r="H644" i="2" s="1"/>
  <c r="J644" i="2"/>
  <c r="H636" i="2" a="1"/>
  <c r="H636" i="2" s="1"/>
  <c r="J636" i="2"/>
  <c r="J628" i="2"/>
  <c r="H628" i="2" a="1"/>
  <c r="H628" i="2" s="1"/>
  <c r="H604" i="2" a="1"/>
  <c r="H604" i="2" s="1"/>
  <c r="J604" i="2"/>
  <c r="J596" i="2"/>
  <c r="H596" i="2" a="1"/>
  <c r="H596" i="2" s="1"/>
  <c r="J588" i="2"/>
  <c r="H588" i="2" a="1"/>
  <c r="H588" i="2" s="1"/>
  <c r="J572" i="2"/>
  <c r="H572" i="2" a="1"/>
  <c r="H572" i="2" s="1"/>
  <c r="J564" i="2"/>
  <c r="H564" i="2" a="1"/>
  <c r="H564" i="2" s="1"/>
  <c r="J556" i="2"/>
  <c r="H556" i="2" a="1"/>
  <c r="H556" i="2" s="1"/>
  <c r="J548" i="2"/>
  <c r="H548" i="2" a="1"/>
  <c r="H548" i="2" s="1"/>
  <c r="H540" i="2" a="1"/>
  <c r="H540" i="2" s="1"/>
  <c r="J540" i="2"/>
  <c r="J532" i="2"/>
  <c r="H532" i="2" a="1"/>
  <c r="H532" i="2" s="1"/>
  <c r="J524" i="2"/>
  <c r="H524" i="2" a="1"/>
  <c r="H524" i="2" s="1"/>
  <c r="J516" i="2"/>
  <c r="H516" i="2" a="1"/>
  <c r="H516" i="2" s="1"/>
  <c r="J508" i="2"/>
  <c r="H508" i="2" a="1"/>
  <c r="H508" i="2" s="1"/>
  <c r="J500" i="2"/>
  <c r="H500" i="2" a="1"/>
  <c r="H500" i="2" s="1"/>
  <c r="J492" i="2"/>
  <c r="H492" i="2" a="1"/>
  <c r="H492" i="2" s="1"/>
  <c r="H476" i="2" a="1"/>
  <c r="H476" i="2" s="1"/>
  <c r="J476" i="2"/>
  <c r="J460" i="2"/>
  <c r="H460" i="2" a="1"/>
  <c r="H460" i="2" s="1"/>
  <c r="J444" i="2"/>
  <c r="H444" i="2" a="1"/>
  <c r="H444" i="2" s="1"/>
  <c r="J436" i="2"/>
  <c r="H436" i="2" a="1"/>
  <c r="H436" i="2" s="1"/>
  <c r="J412" i="2"/>
  <c r="H412" i="2" a="1"/>
  <c r="H412" i="2" s="1"/>
  <c r="J404" i="2"/>
  <c r="H404" i="2" a="1"/>
  <c r="H404" i="2" s="1"/>
  <c r="J388" i="2"/>
  <c r="H388" i="2" a="1"/>
  <c r="H388" i="2" s="1"/>
  <c r="J380" i="2"/>
  <c r="H380" i="2" a="1"/>
  <c r="H380" i="2" s="1"/>
  <c r="J372" i="2"/>
  <c r="H372" i="2" a="1"/>
  <c r="H372" i="2" s="1"/>
  <c r="J356" i="2"/>
  <c r="H356" i="2" a="1"/>
  <c r="H356" i="2" s="1"/>
  <c r="J348" i="2"/>
  <c r="H348" i="2" a="1"/>
  <c r="H348" i="2" s="1"/>
  <c r="J340" i="2"/>
  <c r="H340" i="2" a="1"/>
  <c r="H340" i="2" s="1"/>
  <c r="J332" i="2"/>
  <c r="H332" i="2" a="1"/>
  <c r="H332" i="2" s="1"/>
  <c r="H324" i="2" a="1"/>
  <c r="H324" i="2" s="1"/>
  <c r="J324" i="2"/>
  <c r="J316" i="2"/>
  <c r="H316" i="2" a="1"/>
  <c r="H316" i="2" s="1"/>
  <c r="H308" i="2" a="1"/>
  <c r="H308" i="2" s="1"/>
  <c r="J308" i="2"/>
  <c r="H300" i="2" a="1"/>
  <c r="H300" i="2" s="1"/>
  <c r="J300" i="2"/>
  <c r="J292" i="2"/>
  <c r="H292" i="2" a="1"/>
  <c r="H292" i="2" s="1"/>
  <c r="H284" i="2" a="1"/>
  <c r="H284" i="2" s="1"/>
  <c r="J284" i="2"/>
  <c r="H276" i="2" a="1"/>
  <c r="H276" i="2" s="1"/>
  <c r="J276" i="2"/>
  <c r="J268" i="2"/>
  <c r="H268" i="2" a="1"/>
  <c r="H268" i="2" s="1"/>
  <c r="J260" i="2"/>
  <c r="H260" i="2" a="1"/>
  <c r="H260" i="2" s="1"/>
  <c r="J252" i="2"/>
  <c r="H252" i="2" a="1"/>
  <c r="H252" i="2" s="1"/>
  <c r="J220" i="2"/>
  <c r="H220" i="2" a="1"/>
  <c r="H220" i="2" s="1"/>
  <c r="J212" i="2"/>
  <c r="H212" i="2" a="1"/>
  <c r="H212" i="2" s="1"/>
  <c r="J180" i="2"/>
  <c r="H180" i="2" a="1"/>
  <c r="H180" i="2" s="1"/>
  <c r="J172" i="2"/>
  <c r="H172" i="2" a="1"/>
  <c r="H172" i="2" s="1"/>
  <c r="J164" i="2"/>
  <c r="H164" i="2" a="1"/>
  <c r="H164" i="2" s="1"/>
  <c r="J156" i="2"/>
  <c r="H156" i="2" a="1"/>
  <c r="H156" i="2" s="1"/>
  <c r="H148" i="2" a="1"/>
  <c r="H148" i="2" s="1"/>
  <c r="J148" i="2"/>
  <c r="J140" i="2"/>
  <c r="H140" i="2" a="1"/>
  <c r="H140" i="2" s="1"/>
  <c r="J132" i="2"/>
  <c r="H132" i="2" a="1"/>
  <c r="H132" i="2" s="1"/>
  <c r="J116" i="2"/>
  <c r="H116" i="2" a="1"/>
  <c r="H116" i="2" s="1"/>
  <c r="J108" i="2"/>
  <c r="H108" i="2" a="1"/>
  <c r="H108" i="2" s="1"/>
  <c r="J100" i="2"/>
  <c r="H100" i="2" a="1"/>
  <c r="H100" i="2" s="1"/>
  <c r="J92" i="2"/>
  <c r="H92" i="2" a="1"/>
  <c r="H92" i="2" s="1"/>
  <c r="H84" i="2" a="1"/>
  <c r="H84" i="2" s="1"/>
  <c r="J84" i="2"/>
  <c r="H68" i="2" a="1"/>
  <c r="H68" i="2" s="1"/>
  <c r="J68" i="2"/>
  <c r="J60" i="2"/>
  <c r="H60" i="2" a="1"/>
  <c r="H60" i="2" s="1"/>
  <c r="H44" i="2" a="1"/>
  <c r="H44" i="2" s="1"/>
  <c r="J44" i="2"/>
  <c r="J36" i="2"/>
  <c r="H36" i="2" a="1"/>
  <c r="H36" i="2" s="1"/>
  <c r="J20" i="2"/>
  <c r="H20" i="2" a="1"/>
  <c r="H20" i="2" s="1"/>
  <c r="J12" i="2"/>
  <c r="H12" i="2" a="1"/>
  <c r="H12" i="2" s="1"/>
  <c r="J4" i="2"/>
  <c r="H4" i="2" a="1"/>
  <c r="H4" i="2" s="1"/>
  <c r="H5922" i="2" a="1"/>
  <c r="H5922" i="2" s="1"/>
  <c r="H5906" i="2" a="1"/>
  <c r="H5906" i="2" s="1"/>
  <c r="H5186" i="2" a="1"/>
  <c r="H5186" i="2" s="1"/>
  <c r="H5082" i="2" a="1"/>
  <c r="H5082" i="2" s="1"/>
  <c r="H4674" i="2" a="1"/>
  <c r="H4674" i="2" s="1"/>
  <c r="H2708" i="2" a="1"/>
  <c r="H2708" i="2" s="1"/>
  <c r="H2556" i="2" a="1"/>
  <c r="H2556" i="2" s="1"/>
  <c r="H2292" i="2" a="1"/>
  <c r="H2292" i="2" s="1"/>
  <c r="H2156" i="2" a="1"/>
  <c r="H2156" i="2" s="1"/>
  <c r="H1940" i="2" a="1"/>
  <c r="H1940" i="2" s="1"/>
  <c r="H1892" i="2" a="1"/>
  <c r="H1892" i="2" s="1"/>
  <c r="H1820" i="2" a="1"/>
  <c r="H1820" i="2" s="1"/>
  <c r="H1684" i="2" a="1"/>
  <c r="H1684" i="2" s="1"/>
  <c r="H1260" i="2" a="1"/>
  <c r="H1260" i="2" s="1"/>
  <c r="H1052" i="2" a="1"/>
  <c r="H1052" i="2" s="1"/>
  <c r="H940" i="2" a="1"/>
  <c r="H940" i="2" s="1"/>
  <c r="H612" i="2" a="1"/>
  <c r="H612" i="2" s="1"/>
  <c r="H405" i="2" a="1"/>
  <c r="H405" i="2" s="1"/>
  <c r="J5346" i="2"/>
  <c r="J4738" i="2"/>
  <c r="J637" i="2"/>
  <c r="H637" i="2" a="1"/>
  <c r="H637" i="2" s="1"/>
  <c r="H629" i="2" a="1"/>
  <c r="H629" i="2" s="1"/>
  <c r="J629" i="2"/>
  <c r="J605" i="2"/>
  <c r="H605" i="2" a="1"/>
  <c r="H605" i="2" s="1"/>
  <c r="J589" i="2"/>
  <c r="H589" i="2" a="1"/>
  <c r="H589" i="2" s="1"/>
  <c r="J541" i="2"/>
  <c r="H541" i="2" a="1"/>
  <c r="H541" i="2" s="1"/>
  <c r="J485" i="2"/>
  <c r="H485" i="2" a="1"/>
  <c r="H485" i="2" s="1"/>
  <c r="J461" i="2"/>
  <c r="H461" i="2" a="1"/>
  <c r="H461" i="2" s="1"/>
  <c r="J445" i="2"/>
  <c r="H445" i="2" a="1"/>
  <c r="H445" i="2" s="1"/>
  <c r="J429" i="2"/>
  <c r="H429" i="2" a="1"/>
  <c r="H429" i="2" s="1"/>
  <c r="J421" i="2"/>
  <c r="H421" i="2" a="1"/>
  <c r="H421" i="2" s="1"/>
  <c r="J381" i="2"/>
  <c r="H381" i="2" a="1"/>
  <c r="H381" i="2" s="1"/>
  <c r="J373" i="2"/>
  <c r="H373" i="2" a="1"/>
  <c r="H373" i="2" s="1"/>
  <c r="J365" i="2"/>
  <c r="H365" i="2" a="1"/>
  <c r="H365" i="2" s="1"/>
  <c r="J357" i="2"/>
  <c r="H357" i="2" a="1"/>
  <c r="H357" i="2" s="1"/>
  <c r="J349" i="2"/>
  <c r="H349" i="2" a="1"/>
  <c r="H349" i="2" s="1"/>
  <c r="J341" i="2"/>
  <c r="H341" i="2" a="1"/>
  <c r="H341" i="2" s="1"/>
  <c r="J317" i="2"/>
  <c r="H317" i="2" a="1"/>
  <c r="H317" i="2" s="1"/>
  <c r="H309" i="2" a="1"/>
  <c r="H309" i="2" s="1"/>
  <c r="J309" i="2"/>
  <c r="J253" i="2"/>
  <c r="H253" i="2" a="1"/>
  <c r="H253" i="2" s="1"/>
  <c r="J229" i="2"/>
  <c r="H229" i="2" a="1"/>
  <c r="H229" i="2" s="1"/>
  <c r="H5490" i="2" a="1"/>
  <c r="H5490" i="2" s="1"/>
  <c r="H389" i="2" a="1"/>
  <c r="H389" i="2" s="1"/>
  <c r="J5066" i="2"/>
  <c r="J1524" i="2"/>
  <c r="J397" i="2"/>
  <c r="H621" i="2" a="1"/>
  <c r="H621" i="2" s="1"/>
  <c r="J621" i="2"/>
  <c r="J613" i="2"/>
  <c r="H613" i="2" a="1"/>
  <c r="H613" i="2" s="1"/>
  <c r="J581" i="2"/>
  <c r="H581" i="2" a="1"/>
  <c r="H581" i="2" s="1"/>
  <c r="J573" i="2"/>
  <c r="H573" i="2" a="1"/>
  <c r="H573" i="2" s="1"/>
  <c r="J565" i="2"/>
  <c r="H565" i="2" a="1"/>
  <c r="H565" i="2" s="1"/>
  <c r="H549" i="2" a="1"/>
  <c r="H549" i="2" s="1"/>
  <c r="J549" i="2"/>
  <c r="J533" i="2"/>
  <c r="H533" i="2" a="1"/>
  <c r="H533" i="2" s="1"/>
  <c r="J525" i="2"/>
  <c r="H525" i="2" a="1"/>
  <c r="H525" i="2" s="1"/>
  <c r="H517" i="2" a="1"/>
  <c r="H517" i="2" s="1"/>
  <c r="J517" i="2"/>
  <c r="J509" i="2"/>
  <c r="H509" i="2" a="1"/>
  <c r="H509" i="2" s="1"/>
  <c r="J501" i="2"/>
  <c r="H501" i="2" a="1"/>
  <c r="H501" i="2" s="1"/>
  <c r="J469" i="2"/>
  <c r="H469" i="2" a="1"/>
  <c r="H469" i="2" s="1"/>
  <c r="J453" i="2"/>
  <c r="H453" i="2" a="1"/>
  <c r="H453" i="2" s="1"/>
  <c r="J437" i="2"/>
  <c r="H437" i="2" a="1"/>
  <c r="H437" i="2" s="1"/>
  <c r="J333" i="2"/>
  <c r="H333" i="2" a="1"/>
  <c r="H333" i="2" s="1"/>
  <c r="J325" i="2"/>
  <c r="H325" i="2" a="1"/>
  <c r="H325" i="2" s="1"/>
  <c r="J277" i="2"/>
  <c r="H277" i="2" a="1"/>
  <c r="H277" i="2" s="1"/>
  <c r="H269" i="2" a="1"/>
  <c r="H269" i="2" s="1"/>
  <c r="J269" i="2"/>
  <c r="H261" i="2" a="1"/>
  <c r="H261" i="2" s="1"/>
  <c r="J261" i="2"/>
  <c r="J237" i="2"/>
  <c r="H237" i="2" a="1"/>
  <c r="H237" i="2" s="1"/>
  <c r="H221" i="2" a="1"/>
  <c r="H221" i="2" s="1"/>
  <c r="J221" i="2"/>
  <c r="H2692" i="2" a="1"/>
  <c r="H2692" i="2" s="1"/>
  <c r="H5290" i="2" a="1"/>
  <c r="H5290" i="2" s="1"/>
  <c r="H5194" i="2" a="1"/>
  <c r="H5194" i="2" s="1"/>
  <c r="H4898" i="2" a="1"/>
  <c r="H4898" i="2" s="1"/>
  <c r="H4882" i="2" a="1"/>
  <c r="H4882" i="2" s="1"/>
  <c r="H4786" i="2" a="1"/>
  <c r="H4786" i="2" s="1"/>
  <c r="H4770" i="2" a="1"/>
  <c r="H4770" i="2" s="1"/>
  <c r="H2724" i="2" a="1"/>
  <c r="H2724" i="2" s="1"/>
  <c r="H2580" i="2" a="1"/>
  <c r="H2580" i="2" s="1"/>
  <c r="H2460" i="2" a="1"/>
  <c r="H2460" i="2" s="1"/>
  <c r="H2348" i="2" a="1"/>
  <c r="H2348" i="2" s="1"/>
  <c r="H2100" i="2" a="1"/>
  <c r="H2100" i="2" s="1"/>
  <c r="H2004" i="2" a="1"/>
  <c r="H2004" i="2" s="1"/>
  <c r="H1780" i="2" a="1"/>
  <c r="H1780" i="2" s="1"/>
  <c r="H1596" i="2" a="1"/>
  <c r="H1596" i="2" s="1"/>
  <c r="H1500" i="2" a="1"/>
  <c r="H1500" i="2" s="1"/>
  <c r="H1388" i="2" a="1"/>
  <c r="H1388" i="2" s="1"/>
  <c r="H1100" i="2" a="1"/>
  <c r="H1100" i="2" s="1"/>
  <c r="H484" i="2" a="1"/>
  <c r="H484" i="2" s="1"/>
  <c r="H245" i="2" a="1"/>
  <c r="H245" i="2" s="1"/>
  <c r="H228" i="2" a="1"/>
  <c r="H228" i="2" s="1"/>
  <c r="H213" i="2" a="1"/>
  <c r="H213" i="2" s="1"/>
  <c r="H124" i="2" a="1"/>
  <c r="H124" i="2" s="1"/>
  <c r="H28" i="2" a="1"/>
  <c r="H28" i="2" s="1"/>
  <c r="J1580" i="2"/>
  <c r="H7003" i="2" a="1"/>
  <c r="H7003" i="2" s="1"/>
  <c r="H6907" i="2" a="1"/>
  <c r="H6907" i="2" s="1"/>
  <c r="H6875" i="2" a="1"/>
  <c r="H6875" i="2" s="1"/>
  <c r="H6843" i="2" a="1"/>
  <c r="H6843" i="2" s="1"/>
  <c r="H6779" i="2" a="1"/>
  <c r="H6779" i="2" s="1"/>
  <c r="H6699" i="2" a="1"/>
  <c r="H6699" i="2" s="1"/>
  <c r="H6291" i="2" a="1"/>
  <c r="H6291" i="2" s="1"/>
  <c r="H6267" i="2" a="1"/>
  <c r="H6267" i="2" s="1"/>
  <c r="H6163" i="2" a="1"/>
  <c r="H6163" i="2" s="1"/>
  <c r="H6139" i="2" a="1"/>
  <c r="H6139" i="2" s="1"/>
  <c r="H6091" i="2" a="1"/>
  <c r="H6091" i="2" s="1"/>
  <c r="H5867" i="2" a="1"/>
  <c r="H5867" i="2" s="1"/>
  <c r="H5691" i="2" a="1"/>
  <c r="H5691" i="2" s="1"/>
  <c r="H5539" i="2" a="1"/>
  <c r="H5539" i="2" s="1"/>
  <c r="H5515" i="2" a="1"/>
  <c r="H5515" i="2" s="1"/>
  <c r="H5395" i="2" a="1"/>
  <c r="H5395" i="2" s="1"/>
  <c r="H5251" i="2" a="1"/>
  <c r="H5251" i="2" s="1"/>
  <c r="H5091" i="2" a="1"/>
  <c r="H5091" i="2" s="1"/>
  <c r="H5067" i="2" a="1"/>
  <c r="H5067" i="2" s="1"/>
  <c r="H4459" i="2" a="1"/>
  <c r="H4459" i="2" s="1"/>
  <c r="H4419" i="2" a="1"/>
  <c r="H4419" i="2" s="1"/>
  <c r="H4331" i="2" a="1"/>
  <c r="H4331" i="2" s="1"/>
  <c r="H4267" i="2" a="1"/>
  <c r="H4267" i="2" s="1"/>
  <c r="H3555" i="2" a="1"/>
  <c r="H3555" i="2" s="1"/>
  <c r="H3179" i="2" a="1"/>
  <c r="H3179" i="2" s="1"/>
  <c r="H3115" i="2" a="1"/>
  <c r="H3115" i="2" s="1"/>
  <c r="H2939" i="2" a="1"/>
  <c r="H2939" i="2" s="1"/>
  <c r="H2699" i="2" a="1"/>
  <c r="H2699" i="2" s="1"/>
  <c r="H1824" i="2" a="1"/>
  <c r="H1824" i="2" s="1"/>
  <c r="H1736" i="2" a="1"/>
  <c r="H1736" i="2" s="1"/>
  <c r="H1496" i="2" a="1"/>
  <c r="H1496" i="2" s="1"/>
  <c r="H1376" i="2" a="1"/>
  <c r="H1376" i="2" s="1"/>
  <c r="H1112" i="2" a="1"/>
  <c r="H1112" i="2" s="1"/>
  <c r="H824" i="2" a="1"/>
  <c r="H824" i="2" s="1"/>
  <c r="H80" i="2" a="1"/>
  <c r="H80" i="2" s="1"/>
  <c r="J6075" i="2"/>
  <c r="J5979" i="2"/>
  <c r="J5523" i="2"/>
  <c r="J5379" i="2"/>
  <c r="J4211" i="2"/>
  <c r="J4083" i="2"/>
  <c r="J3363" i="2"/>
  <c r="J3099" i="2"/>
  <c r="J1640" i="2"/>
  <c r="H2120" i="2" a="1"/>
  <c r="H2120" i="2" s="1"/>
  <c r="J2120" i="2"/>
  <c r="H2112" i="2" a="1"/>
  <c r="H2112" i="2" s="1"/>
  <c r="J2112" i="2"/>
  <c r="J2104" i="2"/>
  <c r="H2104" i="2" a="1"/>
  <c r="H2104" i="2" s="1"/>
  <c r="H2096" i="2" a="1"/>
  <c r="H2096" i="2" s="1"/>
  <c r="J2096" i="2"/>
  <c r="H2088" i="2" a="1"/>
  <c r="H2088" i="2" s="1"/>
  <c r="J2088" i="2"/>
  <c r="J2048" i="2"/>
  <c r="H2048" i="2" a="1"/>
  <c r="H2048" i="2" s="1"/>
  <c r="J2040" i="2"/>
  <c r="H2040" i="2" a="1"/>
  <c r="H2040" i="2" s="1"/>
  <c r="J2024" i="2"/>
  <c r="H2024" i="2" a="1"/>
  <c r="H2024" i="2" s="1"/>
  <c r="H2016" i="2" a="1"/>
  <c r="H2016" i="2" s="1"/>
  <c r="J2016" i="2"/>
  <c r="H2008" i="2" a="1"/>
  <c r="H2008" i="2" s="1"/>
  <c r="J2008" i="2"/>
  <c r="J1976" i="2"/>
  <c r="H1976" i="2" a="1"/>
  <c r="H1976" i="2" s="1"/>
  <c r="H1952" i="2" a="1"/>
  <c r="H1952" i="2" s="1"/>
  <c r="J1952" i="2"/>
  <c r="J1896" i="2"/>
  <c r="H1896" i="2" a="1"/>
  <c r="H1896" i="2" s="1"/>
  <c r="J1880" i="2"/>
  <c r="H1880" i="2" a="1"/>
  <c r="H1880" i="2" s="1"/>
  <c r="H1864" i="2" a="1"/>
  <c r="H1864" i="2" s="1"/>
  <c r="J1864" i="2"/>
  <c r="J1856" i="2"/>
  <c r="H1856" i="2" a="1"/>
  <c r="H1856" i="2" s="1"/>
  <c r="H1840" i="2" a="1"/>
  <c r="H1840" i="2" s="1"/>
  <c r="J1840" i="2"/>
  <c r="H1832" i="2" a="1"/>
  <c r="H1832" i="2" s="1"/>
  <c r="J1832" i="2"/>
  <c r="J1808" i="2"/>
  <c r="H1808" i="2" a="1"/>
  <c r="H1808" i="2" s="1"/>
  <c r="J1792" i="2"/>
  <c r="H1792" i="2" a="1"/>
  <c r="H1792" i="2" s="1"/>
  <c r="J1784" i="2"/>
  <c r="H1784" i="2" a="1"/>
  <c r="H1784" i="2" s="1"/>
  <c r="J1768" i="2"/>
  <c r="H1768" i="2" a="1"/>
  <c r="H1768" i="2" s="1"/>
  <c r="J1760" i="2"/>
  <c r="H1760" i="2" a="1"/>
  <c r="H1760" i="2" s="1"/>
  <c r="H1744" i="2" a="1"/>
  <c r="H1744" i="2" s="1"/>
  <c r="J1744" i="2"/>
  <c r="J1720" i="2"/>
  <c r="H1720" i="2" a="1"/>
  <c r="H1720" i="2" s="1"/>
  <c r="H1696" i="2" a="1"/>
  <c r="H1696" i="2" s="1"/>
  <c r="J1696" i="2"/>
  <c r="J1648" i="2"/>
  <c r="H1648" i="2" a="1"/>
  <c r="H1648" i="2" s="1"/>
  <c r="J1608" i="2"/>
  <c r="H1608" i="2" a="1"/>
  <c r="H1608" i="2" s="1"/>
  <c r="H1584" i="2" a="1"/>
  <c r="H1584" i="2" s="1"/>
  <c r="J1584" i="2"/>
  <c r="J1576" i="2"/>
  <c r="H1576" i="2" a="1"/>
  <c r="H1576" i="2" s="1"/>
  <c r="J1560" i="2"/>
  <c r="H1560" i="2" a="1"/>
  <c r="H1560" i="2" s="1"/>
  <c r="J1528" i="2"/>
  <c r="H1528" i="2" a="1"/>
  <c r="H1528" i="2" s="1"/>
  <c r="J1520" i="2"/>
  <c r="H1520" i="2" a="1"/>
  <c r="H1520" i="2" s="1"/>
  <c r="J1472" i="2"/>
  <c r="H1472" i="2" a="1"/>
  <c r="H1472" i="2" s="1"/>
  <c r="H1440" i="2" a="1"/>
  <c r="H1440" i="2" s="1"/>
  <c r="J1440" i="2"/>
  <c r="J1432" i="2"/>
  <c r="H1432" i="2" a="1"/>
  <c r="H1432" i="2" s="1"/>
  <c r="J1416" i="2"/>
  <c r="H1416" i="2" a="1"/>
  <c r="H1416" i="2" s="1"/>
  <c r="H1408" i="2" a="1"/>
  <c r="H1408" i="2" s="1"/>
  <c r="J1408" i="2"/>
  <c r="J1384" i="2"/>
  <c r="H1384" i="2" a="1"/>
  <c r="H1384" i="2" s="1"/>
  <c r="J1368" i="2"/>
  <c r="H1368" i="2" a="1"/>
  <c r="H1368" i="2" s="1"/>
  <c r="J1360" i="2"/>
  <c r="H1360" i="2" a="1"/>
  <c r="H1360" i="2" s="1"/>
  <c r="H1352" i="2" a="1"/>
  <c r="H1352" i="2" s="1"/>
  <c r="J1352" i="2"/>
  <c r="J1344" i="2"/>
  <c r="H1344" i="2" a="1"/>
  <c r="H1344" i="2" s="1"/>
  <c r="H1336" i="2" a="1"/>
  <c r="H1336" i="2" s="1"/>
  <c r="J1336" i="2"/>
  <c r="J1320" i="2"/>
  <c r="H1320" i="2" a="1"/>
  <c r="H1320" i="2" s="1"/>
  <c r="J1296" i="2"/>
  <c r="H1296" i="2" a="1"/>
  <c r="H1296" i="2" s="1"/>
  <c r="J1272" i="2"/>
  <c r="H1272" i="2" a="1"/>
  <c r="H1272" i="2" s="1"/>
  <c r="J1248" i="2"/>
  <c r="H1248" i="2" a="1"/>
  <c r="H1248" i="2" s="1"/>
  <c r="J1240" i="2"/>
  <c r="H1240" i="2" a="1"/>
  <c r="H1240" i="2" s="1"/>
  <c r="H1208" i="2" a="1"/>
  <c r="H1208" i="2" s="1"/>
  <c r="J1208" i="2"/>
  <c r="J1192" i="2"/>
  <c r="H1192" i="2" a="1"/>
  <c r="H1192" i="2" s="1"/>
  <c r="H1184" i="2" a="1"/>
  <c r="H1184" i="2" s="1"/>
  <c r="J1184" i="2"/>
  <c r="J1176" i="2"/>
  <c r="H1176" i="2" a="1"/>
  <c r="H1176" i="2" s="1"/>
  <c r="H1168" i="2" a="1"/>
  <c r="H1168" i="2" s="1"/>
  <c r="J1168" i="2"/>
  <c r="H1160" i="2" a="1"/>
  <c r="H1160" i="2" s="1"/>
  <c r="J1160" i="2"/>
  <c r="J1152" i="2"/>
  <c r="H1152" i="2" a="1"/>
  <c r="H1152" i="2" s="1"/>
  <c r="J1144" i="2"/>
  <c r="H1144" i="2" a="1"/>
  <c r="H1144" i="2" s="1"/>
  <c r="H1136" i="2" a="1"/>
  <c r="H1136" i="2" s="1"/>
  <c r="J1136" i="2"/>
  <c r="H1104" i="2" a="1"/>
  <c r="H1104" i="2" s="1"/>
  <c r="J1104" i="2"/>
  <c r="H1096" i="2" a="1"/>
  <c r="H1096" i="2" s="1"/>
  <c r="J1096" i="2"/>
  <c r="J1064" i="2"/>
  <c r="H1064" i="2" a="1"/>
  <c r="H1064" i="2" s="1"/>
  <c r="J1056" i="2"/>
  <c r="H1056" i="2" a="1"/>
  <c r="H1056" i="2" s="1"/>
  <c r="J1032" i="2"/>
  <c r="H1032" i="2" a="1"/>
  <c r="H1032" i="2" s="1"/>
  <c r="H1016" i="2" a="1"/>
  <c r="H1016" i="2" s="1"/>
  <c r="J1016" i="2"/>
  <c r="J1008" i="2"/>
  <c r="H1008" i="2" a="1"/>
  <c r="H1008" i="2" s="1"/>
  <c r="H1000" i="2" a="1"/>
  <c r="H1000" i="2" s="1"/>
  <c r="J1000" i="2"/>
  <c r="H992" i="2" a="1"/>
  <c r="H992" i="2" s="1"/>
  <c r="J992" i="2"/>
  <c r="J984" i="2"/>
  <c r="H984" i="2" a="1"/>
  <c r="H984" i="2" s="1"/>
  <c r="H976" i="2" a="1"/>
  <c r="H976" i="2" s="1"/>
  <c r="J976" i="2"/>
  <c r="H968" i="2" a="1"/>
  <c r="H968" i="2" s="1"/>
  <c r="J968" i="2"/>
  <c r="H960" i="2" a="1"/>
  <c r="H960" i="2" s="1"/>
  <c r="J960" i="2"/>
  <c r="H952" i="2" a="1"/>
  <c r="H952" i="2" s="1"/>
  <c r="J952" i="2"/>
  <c r="H936" i="2" a="1"/>
  <c r="H936" i="2" s="1"/>
  <c r="J936" i="2"/>
  <c r="H928" i="2" a="1"/>
  <c r="H928" i="2" s="1"/>
  <c r="J928" i="2"/>
  <c r="J920" i="2"/>
  <c r="H920" i="2" a="1"/>
  <c r="H920" i="2" s="1"/>
  <c r="J912" i="2"/>
  <c r="H912" i="2" a="1"/>
  <c r="H912" i="2" s="1"/>
  <c r="J904" i="2"/>
  <c r="H904" i="2" a="1"/>
  <c r="H904" i="2" s="1"/>
  <c r="J896" i="2"/>
  <c r="H896" i="2" a="1"/>
  <c r="H896" i="2" s="1"/>
  <c r="J888" i="2"/>
  <c r="H888" i="2" a="1"/>
  <c r="H888" i="2" s="1"/>
  <c r="J872" i="2"/>
  <c r="H872" i="2" a="1"/>
  <c r="H872" i="2" s="1"/>
  <c r="H864" i="2" a="1"/>
  <c r="H864" i="2" s="1"/>
  <c r="J864" i="2"/>
  <c r="J848" i="2"/>
  <c r="H848" i="2" a="1"/>
  <c r="H848" i="2" s="1"/>
  <c r="J840" i="2"/>
  <c r="H840" i="2" a="1"/>
  <c r="H840" i="2" s="1"/>
  <c r="J832" i="2"/>
  <c r="H832" i="2" a="1"/>
  <c r="H832" i="2" s="1"/>
  <c r="J808" i="2"/>
  <c r="H808" i="2" a="1"/>
  <c r="H808" i="2" s="1"/>
  <c r="J800" i="2"/>
  <c r="H800" i="2" a="1"/>
  <c r="H800" i="2" s="1"/>
  <c r="J792" i="2"/>
  <c r="H792" i="2" a="1"/>
  <c r="H792" i="2" s="1"/>
  <c r="H784" i="2" a="1"/>
  <c r="H784" i="2" s="1"/>
  <c r="J784" i="2"/>
  <c r="J760" i="2"/>
  <c r="H760" i="2" a="1"/>
  <c r="H760" i="2" s="1"/>
  <c r="J736" i="2"/>
  <c r="H736" i="2" a="1"/>
  <c r="H736" i="2" s="1"/>
  <c r="J728" i="2"/>
  <c r="H728" i="2" a="1"/>
  <c r="H728" i="2" s="1"/>
  <c r="H720" i="2" a="1"/>
  <c r="H720" i="2" s="1"/>
  <c r="J720" i="2"/>
  <c r="J704" i="2"/>
  <c r="H704" i="2" a="1"/>
  <c r="H704" i="2" s="1"/>
  <c r="J664" i="2"/>
  <c r="H664" i="2" a="1"/>
  <c r="H664" i="2" s="1"/>
  <c r="J648" i="2"/>
  <c r="H648" i="2" a="1"/>
  <c r="H648" i="2" s="1"/>
  <c r="J640" i="2"/>
  <c r="H640" i="2" a="1"/>
  <c r="H640" i="2" s="1"/>
  <c r="J632" i="2"/>
  <c r="H632" i="2" a="1"/>
  <c r="H632" i="2" s="1"/>
  <c r="H616" i="2" a="1"/>
  <c r="H616" i="2" s="1"/>
  <c r="J616" i="2"/>
  <c r="H600" i="2" a="1"/>
  <c r="H600" i="2" s="1"/>
  <c r="J600" i="2"/>
  <c r="J592" i="2"/>
  <c r="H592" i="2" a="1"/>
  <c r="H592" i="2" s="1"/>
  <c r="J576" i="2"/>
  <c r="H576" i="2" a="1"/>
  <c r="H576" i="2" s="1"/>
  <c r="J568" i="2"/>
  <c r="H568" i="2" a="1"/>
  <c r="H568" i="2" s="1"/>
  <c r="J552" i="2"/>
  <c r="H552" i="2" a="1"/>
  <c r="H552" i="2" s="1"/>
  <c r="H544" i="2" a="1"/>
  <c r="H544" i="2" s="1"/>
  <c r="J544" i="2"/>
  <c r="J496" i="2"/>
  <c r="H496" i="2" a="1"/>
  <c r="H496" i="2" s="1"/>
  <c r="H472" i="2" a="1"/>
  <c r="H472" i="2" s="1"/>
  <c r="J472" i="2"/>
  <c r="H456" i="2" a="1"/>
  <c r="H456" i="2" s="1"/>
  <c r="J456" i="2"/>
  <c r="J440" i="2"/>
  <c r="H440" i="2" a="1"/>
  <c r="H440" i="2" s="1"/>
  <c r="J432" i="2"/>
  <c r="H432" i="2" a="1"/>
  <c r="H432" i="2" s="1"/>
  <c r="J416" i="2"/>
  <c r="H416" i="2" a="1"/>
  <c r="H416" i="2" s="1"/>
  <c r="J408" i="2"/>
  <c r="H408" i="2" a="1"/>
  <c r="H408" i="2" s="1"/>
  <c r="J400" i="2"/>
  <c r="H400" i="2" a="1"/>
  <c r="H400" i="2" s="1"/>
  <c r="H392" i="2" a="1"/>
  <c r="H392" i="2" s="1"/>
  <c r="J392" i="2"/>
  <c r="J368" i="2"/>
  <c r="H368" i="2" a="1"/>
  <c r="H368" i="2" s="1"/>
  <c r="J360" i="2"/>
  <c r="H360" i="2" a="1"/>
  <c r="H360" i="2" s="1"/>
  <c r="H352" i="2" a="1"/>
  <c r="H352" i="2" s="1"/>
  <c r="J352" i="2"/>
  <c r="J344" i="2"/>
  <c r="H344" i="2" a="1"/>
  <c r="H344" i="2" s="1"/>
  <c r="J336" i="2"/>
  <c r="H336" i="2" a="1"/>
  <c r="H336" i="2" s="1"/>
  <c r="J312" i="2"/>
  <c r="H312" i="2" a="1"/>
  <c r="H312" i="2" s="1"/>
  <c r="J296" i="2"/>
  <c r="H296" i="2" a="1"/>
  <c r="H296" i="2" s="1"/>
  <c r="H288" i="2" a="1"/>
  <c r="H288" i="2" s="1"/>
  <c r="J288" i="2"/>
  <c r="J280" i="2"/>
  <c r="H280" i="2" a="1"/>
  <c r="H280" i="2" s="1"/>
  <c r="H272" i="2" a="1"/>
  <c r="H272" i="2" s="1"/>
  <c r="J272" i="2"/>
  <c r="J264" i="2"/>
  <c r="H264" i="2" a="1"/>
  <c r="H264" i="2" s="1"/>
  <c r="J256" i="2"/>
  <c r="H256" i="2" a="1"/>
  <c r="H256" i="2" s="1"/>
  <c r="H248" i="2" a="1"/>
  <c r="H248" i="2" s="1"/>
  <c r="J248" i="2"/>
  <c r="J240" i="2"/>
  <c r="H240" i="2" a="1"/>
  <c r="H240" i="2" s="1"/>
  <c r="H232" i="2" a="1"/>
  <c r="H232" i="2" s="1"/>
  <c r="J232" i="2"/>
  <c r="J224" i="2"/>
  <c r="H224" i="2" a="1"/>
  <c r="H224" i="2" s="1"/>
  <c r="H216" i="2" a="1"/>
  <c r="H216" i="2" s="1"/>
  <c r="J216" i="2"/>
  <c r="H208" i="2" a="1"/>
  <c r="H208" i="2" s="1"/>
  <c r="J208" i="2"/>
  <c r="H200" i="2" a="1"/>
  <c r="H200" i="2" s="1"/>
  <c r="J200" i="2"/>
  <c r="H192" i="2" a="1"/>
  <c r="H192" i="2" s="1"/>
  <c r="J192" i="2"/>
  <c r="J184" i="2"/>
  <c r="H184" i="2" a="1"/>
  <c r="H184" i="2" s="1"/>
  <c r="J168" i="2"/>
  <c r="H168" i="2" a="1"/>
  <c r="H168" i="2" s="1"/>
  <c r="J144" i="2"/>
  <c r="H144" i="2" a="1"/>
  <c r="H144" i="2" s="1"/>
  <c r="J120" i="2"/>
  <c r="H120" i="2" a="1"/>
  <c r="H120" i="2" s="1"/>
  <c r="H104" i="2" a="1"/>
  <c r="H104" i="2" s="1"/>
  <c r="J104" i="2"/>
  <c r="J96" i="2"/>
  <c r="H96" i="2" a="1"/>
  <c r="H96" i="2" s="1"/>
  <c r="J72" i="2"/>
  <c r="H72" i="2" a="1"/>
  <c r="H72" i="2" s="1"/>
  <c r="H64" i="2" a="1"/>
  <c r="H64" i="2" s="1"/>
  <c r="J64" i="2"/>
  <c r="J56" i="2"/>
  <c r="H56" i="2" a="1"/>
  <c r="H56" i="2" s="1"/>
  <c r="J48" i="2"/>
  <c r="H48" i="2" a="1"/>
  <c r="H48" i="2" s="1"/>
  <c r="J40" i="2"/>
  <c r="H40" i="2" a="1"/>
  <c r="H40" i="2" s="1"/>
  <c r="J32" i="2"/>
  <c r="H32" i="2" a="1"/>
  <c r="H32" i="2" s="1"/>
  <c r="J16" i="2"/>
  <c r="H16" i="2" a="1"/>
  <c r="H16" i="2" s="1"/>
  <c r="B7" i="4" s="1"/>
  <c r="H2064" i="2" a="1"/>
  <c r="H2064" i="2" s="1"/>
  <c r="H1992" i="2" a="1"/>
  <c r="H1992" i="2" s="1"/>
  <c r="H1776" i="2" a="1"/>
  <c r="H1776" i="2" s="1"/>
  <c r="H1680" i="2" a="1"/>
  <c r="H1680" i="2" s="1"/>
  <c r="H1480" i="2" a="1"/>
  <c r="H1480" i="2" s="1"/>
  <c r="H1280" i="2" a="1"/>
  <c r="H1280" i="2" s="1"/>
  <c r="H1264" i="2" a="1"/>
  <c r="H1264" i="2" s="1"/>
  <c r="H744" i="2" a="1"/>
  <c r="H744" i="2" s="1"/>
  <c r="H488" i="2" a="1"/>
  <c r="H488" i="2" s="1"/>
  <c r="H176" i="2" a="1"/>
  <c r="H176" i="2" s="1"/>
  <c r="J7043" i="2"/>
  <c r="J6811" i="2"/>
  <c r="J944" i="2"/>
  <c r="J1600" i="2"/>
  <c r="J1664" i="2"/>
  <c r="H7019" i="2" a="1"/>
  <c r="H7019" i="2" s="1"/>
  <c r="J7019" i="2"/>
  <c r="H7011" i="2" a="1"/>
  <c r="H7011" i="2" s="1"/>
  <c r="J7011" i="2"/>
  <c r="H6979" i="2" a="1"/>
  <c r="H6979" i="2" s="1"/>
  <c r="J6979" i="2"/>
  <c r="H6939" i="2" a="1"/>
  <c r="H6939" i="2" s="1"/>
  <c r="J6939" i="2"/>
  <c r="J6931" i="2"/>
  <c r="H6931" i="2" a="1"/>
  <c r="H6931" i="2" s="1"/>
  <c r="J6923" i="2"/>
  <c r="H6923" i="2" a="1"/>
  <c r="H6923" i="2" s="1"/>
  <c r="H6883" i="2" a="1"/>
  <c r="H6883" i="2" s="1"/>
  <c r="J6883" i="2"/>
  <c r="H6827" i="2" a="1"/>
  <c r="H6827" i="2" s="1"/>
  <c r="J6827" i="2"/>
  <c r="H6731" i="2" a="1"/>
  <c r="H6731" i="2" s="1"/>
  <c r="J6731" i="2"/>
  <c r="H6691" i="2" a="1"/>
  <c r="H6691" i="2" s="1"/>
  <c r="J6691" i="2"/>
  <c r="H6683" i="2" a="1"/>
  <c r="H6683" i="2" s="1"/>
  <c r="J6683" i="2"/>
  <c r="J6675" i="2"/>
  <c r="H6675" i="2" a="1"/>
  <c r="H6675" i="2" s="1"/>
  <c r="H6659" i="2" a="1"/>
  <c r="H6659" i="2" s="1"/>
  <c r="J6659" i="2"/>
  <c r="H6635" i="2" a="1"/>
  <c r="H6635" i="2" s="1"/>
  <c r="J6635" i="2"/>
  <c r="J6619" i="2"/>
  <c r="H6619" i="2" a="1"/>
  <c r="H6619" i="2" s="1"/>
  <c r="J6563" i="2"/>
  <c r="H6563" i="2" a="1"/>
  <c r="H6563" i="2" s="1"/>
  <c r="J6515" i="2"/>
  <c r="H6515" i="2" a="1"/>
  <c r="H6515" i="2" s="1"/>
  <c r="H6491" i="2" a="1"/>
  <c r="H6491" i="2" s="1"/>
  <c r="J6491" i="2"/>
  <c r="J6483" i="2"/>
  <c r="H6483" i="2" a="1"/>
  <c r="H6483" i="2" s="1"/>
  <c r="J6467" i="2"/>
  <c r="H6467" i="2" a="1"/>
  <c r="H6467" i="2" s="1"/>
  <c r="H6435" i="2" a="1"/>
  <c r="H6435" i="2" s="1"/>
  <c r="J6435" i="2"/>
  <c r="H6427" i="2" a="1"/>
  <c r="H6427" i="2" s="1"/>
  <c r="J6427" i="2"/>
  <c r="J6419" i="2"/>
  <c r="H6419" i="2" a="1"/>
  <c r="H6419" i="2" s="1"/>
  <c r="H6411" i="2" a="1"/>
  <c r="H6411" i="2" s="1"/>
  <c r="J6411" i="2"/>
  <c r="H6403" i="2" a="1"/>
  <c r="H6403" i="2" s="1"/>
  <c r="J6403" i="2"/>
  <c r="H6387" i="2" a="1"/>
  <c r="H6387" i="2" s="1"/>
  <c r="J6387" i="2"/>
  <c r="H6363" i="2" a="1"/>
  <c r="H6363" i="2" s="1"/>
  <c r="J6363" i="2"/>
  <c r="H6323" i="2" a="1"/>
  <c r="H6323" i="2" s="1"/>
  <c r="J6323" i="2"/>
  <c r="H6307" i="2" a="1"/>
  <c r="H6307" i="2" s="1"/>
  <c r="J6307" i="2"/>
  <c r="J6211" i="2"/>
  <c r="H6211" i="2" a="1"/>
  <c r="H6211" i="2" s="1"/>
  <c r="H6195" i="2" a="1"/>
  <c r="H6195" i="2" s="1"/>
  <c r="J6195" i="2"/>
  <c r="J6155" i="2"/>
  <c r="H6155" i="2" a="1"/>
  <c r="H6155" i="2" s="1"/>
  <c r="H6035" i="2" a="1"/>
  <c r="H6035" i="2" s="1"/>
  <c r="J6035" i="2"/>
  <c r="J6011" i="2"/>
  <c r="H6011" i="2" a="1"/>
  <c r="H6011" i="2" s="1"/>
  <c r="H5987" i="2" a="1"/>
  <c r="H5987" i="2" s="1"/>
  <c r="J5987" i="2"/>
  <c r="H5971" i="2" a="1"/>
  <c r="H5971" i="2" s="1"/>
  <c r="J5971" i="2"/>
  <c r="H5963" i="2" a="1"/>
  <c r="H5963" i="2" s="1"/>
  <c r="J5963" i="2"/>
  <c r="H5955" i="2" a="1"/>
  <c r="H5955" i="2" s="1"/>
  <c r="J5955" i="2"/>
  <c r="J5947" i="2"/>
  <c r="H5947" i="2" a="1"/>
  <c r="H5947" i="2" s="1"/>
  <c r="J5931" i="2"/>
  <c r="H5931" i="2" a="1"/>
  <c r="H5931" i="2" s="1"/>
  <c r="J5883" i="2"/>
  <c r="H5883" i="2" a="1"/>
  <c r="H5883" i="2" s="1"/>
  <c r="H5851" i="2" a="1"/>
  <c r="H5851" i="2" s="1"/>
  <c r="J5851" i="2"/>
  <c r="J5819" i="2"/>
  <c r="H5819" i="2" a="1"/>
  <c r="H5819" i="2" s="1"/>
  <c r="H5811" i="2" a="1"/>
  <c r="H5811" i="2" s="1"/>
  <c r="J5811" i="2"/>
  <c r="J5803" i="2"/>
  <c r="H5803" i="2" a="1"/>
  <c r="H5803" i="2" s="1"/>
  <c r="H5795" i="2" a="1"/>
  <c r="H5795" i="2" s="1"/>
  <c r="J5795" i="2"/>
  <c r="J5771" i="2"/>
  <c r="H5771" i="2" a="1"/>
  <c r="H5771" i="2" s="1"/>
  <c r="J5755" i="2"/>
  <c r="H5755" i="2" a="1"/>
  <c r="H5755" i="2" s="1"/>
  <c r="J5739" i="2"/>
  <c r="H5739" i="2" a="1"/>
  <c r="H5739" i="2" s="1"/>
  <c r="H5707" i="2" a="1"/>
  <c r="H5707" i="2" s="1"/>
  <c r="J5707" i="2"/>
  <c r="H5699" i="2" a="1"/>
  <c r="H5699" i="2" s="1"/>
  <c r="J5699" i="2"/>
  <c r="H5659" i="2" a="1"/>
  <c r="H5659" i="2" s="1"/>
  <c r="J5659" i="2"/>
  <c r="J5635" i="2"/>
  <c r="H5635" i="2" a="1"/>
  <c r="H5635" i="2" s="1"/>
  <c r="J5627" i="2"/>
  <c r="H5627" i="2" a="1"/>
  <c r="H5627" i="2" s="1"/>
  <c r="J5579" i="2"/>
  <c r="H5579" i="2" a="1"/>
  <c r="H5579" i="2" s="1"/>
  <c r="H5571" i="2" a="1"/>
  <c r="H5571" i="2" s="1"/>
  <c r="J5571" i="2"/>
  <c r="J5531" i="2"/>
  <c r="H5531" i="2" a="1"/>
  <c r="H5531" i="2" s="1"/>
  <c r="J5499" i="2"/>
  <c r="H5499" i="2" a="1"/>
  <c r="H5499" i="2" s="1"/>
  <c r="J5475" i="2"/>
  <c r="H5475" i="2" a="1"/>
  <c r="H5475" i="2" s="1"/>
  <c r="H5443" i="2" a="1"/>
  <c r="H5443" i="2" s="1"/>
  <c r="J5443" i="2"/>
  <c r="J5435" i="2"/>
  <c r="H5435" i="2" a="1"/>
  <c r="H5435" i="2" s="1"/>
  <c r="J5419" i="2"/>
  <c r="H5419" i="2" a="1"/>
  <c r="H5419" i="2" s="1"/>
  <c r="H5387" i="2" a="1"/>
  <c r="H5387" i="2" s="1"/>
  <c r="J5387" i="2"/>
  <c r="J5371" i="2"/>
  <c r="H5371" i="2" a="1"/>
  <c r="H5371" i="2" s="1"/>
  <c r="H5363" i="2" a="1"/>
  <c r="H5363" i="2" s="1"/>
  <c r="J5363" i="2"/>
  <c r="H5347" i="2" a="1"/>
  <c r="H5347" i="2" s="1"/>
  <c r="J5347" i="2"/>
  <c r="J5267" i="2"/>
  <c r="H5267" i="2" a="1"/>
  <c r="H5267" i="2" s="1"/>
  <c r="H5235" i="2" a="1"/>
  <c r="H5235" i="2" s="1"/>
  <c r="J5235" i="2"/>
  <c r="H5227" i="2" a="1"/>
  <c r="H5227" i="2" s="1"/>
  <c r="J5227" i="2"/>
  <c r="H5219" i="2" a="1"/>
  <c r="H5219" i="2" s="1"/>
  <c r="J5219" i="2"/>
  <c r="H5211" i="2" a="1"/>
  <c r="H5211" i="2" s="1"/>
  <c r="J5211" i="2"/>
  <c r="H5203" i="2" a="1"/>
  <c r="H5203" i="2" s="1"/>
  <c r="J5203" i="2"/>
  <c r="H5195" i="2" a="1"/>
  <c r="H5195" i="2" s="1"/>
  <c r="J5195" i="2"/>
  <c r="H5187" i="2" a="1"/>
  <c r="H5187" i="2" s="1"/>
  <c r="J5187" i="2"/>
  <c r="J5179" i="2"/>
  <c r="H5179" i="2" a="1"/>
  <c r="H5179" i="2" s="1"/>
  <c r="J5155" i="2"/>
  <c r="H5155" i="2" a="1"/>
  <c r="H5155" i="2" s="1"/>
  <c r="J5139" i="2"/>
  <c r="H5139" i="2" a="1"/>
  <c r="H5139" i="2" s="1"/>
  <c r="J5123" i="2"/>
  <c r="H5123" i="2" a="1"/>
  <c r="H5123" i="2" s="1"/>
  <c r="J5099" i="2"/>
  <c r="H5099" i="2" a="1"/>
  <c r="H5099" i="2" s="1"/>
  <c r="H5059" i="2" a="1"/>
  <c r="H5059" i="2" s="1"/>
  <c r="J5059" i="2"/>
  <c r="J5019" i="2"/>
  <c r="H5019" i="2" a="1"/>
  <c r="H5019" i="2" s="1"/>
  <c r="H4979" i="2" a="1"/>
  <c r="H4979" i="2" s="1"/>
  <c r="J4979" i="2"/>
  <c r="H4955" i="2" a="1"/>
  <c r="H4955" i="2" s="1"/>
  <c r="J4955" i="2"/>
  <c r="J4915" i="2"/>
  <c r="H4915" i="2" a="1"/>
  <c r="H4915" i="2" s="1"/>
  <c r="J4883" i="2"/>
  <c r="H4883" i="2" a="1"/>
  <c r="H4883" i="2" s="1"/>
  <c r="H4875" i="2" a="1"/>
  <c r="H4875" i="2" s="1"/>
  <c r="J4875" i="2"/>
  <c r="J4859" i="2"/>
  <c r="H4859" i="2" a="1"/>
  <c r="H4859" i="2" s="1"/>
  <c r="H4851" i="2" a="1"/>
  <c r="H4851" i="2" s="1"/>
  <c r="J4851" i="2"/>
  <c r="H4827" i="2" a="1"/>
  <c r="H4827" i="2" s="1"/>
  <c r="J4827" i="2"/>
  <c r="H4819" i="2" a="1"/>
  <c r="H4819" i="2" s="1"/>
  <c r="J4819" i="2"/>
  <c r="J4795" i="2"/>
  <c r="H4795" i="2" a="1"/>
  <c r="H4795" i="2" s="1"/>
  <c r="J4779" i="2"/>
  <c r="H4779" i="2" a="1"/>
  <c r="H4779" i="2" s="1"/>
  <c r="H4763" i="2" a="1"/>
  <c r="H4763" i="2" s="1"/>
  <c r="J4763" i="2"/>
  <c r="J4747" i="2"/>
  <c r="H4747" i="2" a="1"/>
  <c r="H4747" i="2" s="1"/>
  <c r="H4723" i="2" a="1"/>
  <c r="H4723" i="2" s="1"/>
  <c r="J4723" i="2"/>
  <c r="H4715" i="2" a="1"/>
  <c r="H4715" i="2" s="1"/>
  <c r="J4715" i="2"/>
  <c r="J4707" i="2"/>
  <c r="H4707" i="2" a="1"/>
  <c r="H4707" i="2" s="1"/>
  <c r="H4691" i="2" a="1"/>
  <c r="H4691" i="2" s="1"/>
  <c r="J4691" i="2"/>
  <c r="J4683" i="2"/>
  <c r="H4683" i="2" a="1"/>
  <c r="H4683" i="2" s="1"/>
  <c r="J4659" i="2"/>
  <c r="H4659" i="2" a="1"/>
  <c r="H4659" i="2" s="1"/>
  <c r="J4643" i="2"/>
  <c r="H4643" i="2" a="1"/>
  <c r="H4643" i="2" s="1"/>
  <c r="J4635" i="2"/>
  <c r="H4635" i="2" a="1"/>
  <c r="H4635" i="2" s="1"/>
  <c r="H4627" i="2" a="1"/>
  <c r="H4627" i="2" s="1"/>
  <c r="J4627" i="2"/>
  <c r="J4611" i="2"/>
  <c r="H4611" i="2" a="1"/>
  <c r="H4611" i="2" s="1"/>
  <c r="J4603" i="2"/>
  <c r="H4603" i="2" a="1"/>
  <c r="H4603" i="2" s="1"/>
  <c r="J4571" i="2"/>
  <c r="H4571" i="2" a="1"/>
  <c r="H4571" i="2" s="1"/>
  <c r="H4563" i="2" a="1"/>
  <c r="H4563" i="2" s="1"/>
  <c r="J4563" i="2"/>
  <c r="J4539" i="2"/>
  <c r="H4539" i="2" a="1"/>
  <c r="H4539" i="2" s="1"/>
  <c r="H4499" i="2" a="1"/>
  <c r="H4499" i="2" s="1"/>
  <c r="J4499" i="2"/>
  <c r="J4475" i="2"/>
  <c r="H4475" i="2" a="1"/>
  <c r="H4475" i="2" s="1"/>
  <c r="J4403" i="2"/>
  <c r="H4403" i="2" a="1"/>
  <c r="H4403" i="2" s="1"/>
  <c r="H4395" i="2" a="1"/>
  <c r="H4395" i="2" s="1"/>
  <c r="J4395" i="2"/>
  <c r="J4387" i="2"/>
  <c r="H4387" i="2" a="1"/>
  <c r="H4387" i="2" s="1"/>
  <c r="H4363" i="2" a="1"/>
  <c r="H4363" i="2" s="1"/>
  <c r="J4363" i="2"/>
  <c r="J4355" i="2"/>
  <c r="H4355" i="2" a="1"/>
  <c r="H4355" i="2" s="1"/>
  <c r="H4323" i="2" a="1"/>
  <c r="H4323" i="2" s="1"/>
  <c r="J4323" i="2"/>
  <c r="H4291" i="2" a="1"/>
  <c r="H4291" i="2" s="1"/>
  <c r="J4291" i="2"/>
  <c r="J4283" i="2"/>
  <c r="H4283" i="2" a="1"/>
  <c r="H4283" i="2" s="1"/>
  <c r="H4195" i="2" a="1"/>
  <c r="H4195" i="2" s="1"/>
  <c r="J4195" i="2"/>
  <c r="H4187" i="2" a="1"/>
  <c r="H4187" i="2" s="1"/>
  <c r="J4187" i="2"/>
  <c r="J4163" i="2"/>
  <c r="H4163" i="2" a="1"/>
  <c r="H4163" i="2" s="1"/>
  <c r="J4131" i="2"/>
  <c r="H4131" i="2" a="1"/>
  <c r="H4131" i="2" s="1"/>
  <c r="H4067" i="2" a="1"/>
  <c r="H4067" i="2" s="1"/>
  <c r="J4067" i="2"/>
  <c r="H4043" i="2" a="1"/>
  <c r="H4043" i="2" s="1"/>
  <c r="J4043" i="2"/>
  <c r="J4027" i="2"/>
  <c r="H4027" i="2" a="1"/>
  <c r="H4027" i="2" s="1"/>
  <c r="H4019" i="2" a="1"/>
  <c r="H4019" i="2" s="1"/>
  <c r="J4019" i="2"/>
  <c r="J3995" i="2"/>
  <c r="H3995" i="2" a="1"/>
  <c r="H3995" i="2" s="1"/>
  <c r="H3979" i="2" a="1"/>
  <c r="H3979" i="2" s="1"/>
  <c r="J3979" i="2"/>
  <c r="J3971" i="2"/>
  <c r="H3971" i="2" a="1"/>
  <c r="H3971" i="2" s="1"/>
  <c r="J3963" i="2"/>
  <c r="H3963" i="2" a="1"/>
  <c r="H3963" i="2" s="1"/>
  <c r="H3939" i="2" a="1"/>
  <c r="H3939" i="2" s="1"/>
  <c r="J3939" i="2"/>
  <c r="H3915" i="2" a="1"/>
  <c r="H3915" i="2" s="1"/>
  <c r="J3915" i="2"/>
  <c r="J3899" i="2"/>
  <c r="H3899" i="2" a="1"/>
  <c r="H3899" i="2" s="1"/>
  <c r="J3883" i="2"/>
  <c r="H3883" i="2" a="1"/>
  <c r="H3883" i="2" s="1"/>
  <c r="H3867" i="2" a="1"/>
  <c r="H3867" i="2" s="1"/>
  <c r="J3867" i="2"/>
  <c r="J3851" i="2"/>
  <c r="H3851" i="2" a="1"/>
  <c r="H3851" i="2" s="1"/>
  <c r="J3843" i="2"/>
  <c r="H3843" i="2" a="1"/>
  <c r="H3843" i="2" s="1"/>
  <c r="J3835" i="2"/>
  <c r="H3835" i="2" a="1"/>
  <c r="H3835" i="2" s="1"/>
  <c r="H3819" i="2" a="1"/>
  <c r="H3819" i="2" s="1"/>
  <c r="J3819" i="2"/>
  <c r="H3803" i="2" a="1"/>
  <c r="H3803" i="2" s="1"/>
  <c r="J3803" i="2"/>
  <c r="H3779" i="2" a="1"/>
  <c r="H3779" i="2" s="1"/>
  <c r="J3779" i="2"/>
  <c r="J3771" i="2"/>
  <c r="H3771" i="2" a="1"/>
  <c r="H3771" i="2" s="1"/>
  <c r="H3763" i="2" a="1"/>
  <c r="H3763" i="2" s="1"/>
  <c r="J3763" i="2"/>
  <c r="J3755" i="2"/>
  <c r="H3755" i="2" a="1"/>
  <c r="H3755" i="2" s="1"/>
  <c r="H3739" i="2" a="1"/>
  <c r="H3739" i="2" s="1"/>
  <c r="J3739" i="2"/>
  <c r="H3731" i="2" a="1"/>
  <c r="H3731" i="2" s="1"/>
  <c r="J3731" i="2"/>
  <c r="J3715" i="2"/>
  <c r="H3715" i="2" a="1"/>
  <c r="H3715" i="2" s="1"/>
  <c r="J3683" i="2"/>
  <c r="H3683" i="2" a="1"/>
  <c r="H3683" i="2" s="1"/>
  <c r="J3667" i="2"/>
  <c r="H3667" i="2" a="1"/>
  <c r="H3667" i="2" s="1"/>
  <c r="J3659" i="2"/>
  <c r="H3659" i="2" a="1"/>
  <c r="H3659" i="2" s="1"/>
  <c r="H3635" i="2" a="1"/>
  <c r="H3635" i="2" s="1"/>
  <c r="J3635" i="2"/>
  <c r="H3627" i="2" a="1"/>
  <c r="H3627" i="2" s="1"/>
  <c r="J3627" i="2"/>
  <c r="H3619" i="2" a="1"/>
  <c r="H3619" i="2" s="1"/>
  <c r="J3619" i="2"/>
  <c r="H3611" i="2" a="1"/>
  <c r="H3611" i="2" s="1"/>
  <c r="J3611" i="2"/>
  <c r="H3603" i="2" a="1"/>
  <c r="H3603" i="2" s="1"/>
  <c r="J3603" i="2"/>
  <c r="H3595" i="2" a="1"/>
  <c r="H3595" i="2" s="1"/>
  <c r="J3595" i="2"/>
  <c r="H3587" i="2" a="1"/>
  <c r="H3587" i="2" s="1"/>
  <c r="J3587" i="2"/>
  <c r="J3579" i="2"/>
  <c r="H3579" i="2" a="1"/>
  <c r="H3579" i="2" s="1"/>
  <c r="H3571" i="2" a="1"/>
  <c r="H3571" i="2" s="1"/>
  <c r="J3571" i="2"/>
  <c r="H3563" i="2" a="1"/>
  <c r="H3563" i="2" s="1"/>
  <c r="J3563" i="2"/>
  <c r="J3547" i="2"/>
  <c r="H3547" i="2" a="1"/>
  <c r="H3547" i="2" s="1"/>
  <c r="H3539" i="2" a="1"/>
  <c r="H3539" i="2" s="1"/>
  <c r="J3539" i="2"/>
  <c r="H3523" i="2" a="1"/>
  <c r="H3523" i="2" s="1"/>
  <c r="J3523" i="2"/>
  <c r="J3515" i="2"/>
  <c r="H3515" i="2" a="1"/>
  <c r="H3515" i="2" s="1"/>
  <c r="J3499" i="2"/>
  <c r="H3499" i="2" a="1"/>
  <c r="H3499" i="2" s="1"/>
  <c r="H3491" i="2" a="1"/>
  <c r="H3491" i="2" s="1"/>
  <c r="J3491" i="2"/>
  <c r="H3483" i="2" a="1"/>
  <c r="H3483" i="2" s="1"/>
  <c r="J3483" i="2"/>
  <c r="H3467" i="2" a="1"/>
  <c r="H3467" i="2" s="1"/>
  <c r="J3467" i="2"/>
  <c r="J3451" i="2"/>
  <c r="H3451" i="2" a="1"/>
  <c r="H3451" i="2" s="1"/>
  <c r="H3443" i="2" a="1"/>
  <c r="H3443" i="2" s="1"/>
  <c r="J3443" i="2"/>
  <c r="J3435" i="2"/>
  <c r="H3435" i="2" a="1"/>
  <c r="H3435" i="2" s="1"/>
  <c r="H3427" i="2" a="1"/>
  <c r="H3427" i="2" s="1"/>
  <c r="J3427" i="2"/>
  <c r="H3419" i="2" a="1"/>
  <c r="H3419" i="2" s="1"/>
  <c r="J3419" i="2"/>
  <c r="H3411" i="2" a="1"/>
  <c r="H3411" i="2" s="1"/>
  <c r="J3411" i="2"/>
  <c r="J3403" i="2"/>
  <c r="H3403" i="2" a="1"/>
  <c r="H3403" i="2" s="1"/>
  <c r="J3379" i="2"/>
  <c r="H3379" i="2" a="1"/>
  <c r="H3379" i="2" s="1"/>
  <c r="J3355" i="2"/>
  <c r="H3355" i="2" a="1"/>
  <c r="H3355" i="2" s="1"/>
  <c r="H3307" i="2" a="1"/>
  <c r="H3307" i="2" s="1"/>
  <c r="J3307" i="2"/>
  <c r="H3299" i="2" a="1"/>
  <c r="H3299" i="2" s="1"/>
  <c r="J3299" i="2"/>
  <c r="H3291" i="2" a="1"/>
  <c r="H3291" i="2" s="1"/>
  <c r="J3291" i="2"/>
  <c r="H3283" i="2" a="1"/>
  <c r="H3283" i="2" s="1"/>
  <c r="J3283" i="2"/>
  <c r="H3275" i="2" a="1"/>
  <c r="H3275" i="2" s="1"/>
  <c r="J3275" i="2"/>
  <c r="H3267" i="2" a="1"/>
  <c r="H3267" i="2" s="1"/>
  <c r="J3267" i="2"/>
  <c r="J3259" i="2"/>
  <c r="H3259" i="2" a="1"/>
  <c r="H3259" i="2" s="1"/>
  <c r="H3251" i="2" a="1"/>
  <c r="H3251" i="2" s="1"/>
  <c r="J3251" i="2"/>
  <c r="H3243" i="2" a="1"/>
  <c r="H3243" i="2" s="1"/>
  <c r="J3243" i="2"/>
  <c r="H3219" i="2" a="1"/>
  <c r="H3219" i="2" s="1"/>
  <c r="J3219" i="2"/>
  <c r="H3203" i="2" a="1"/>
  <c r="H3203" i="2" s="1"/>
  <c r="J3203" i="2"/>
  <c r="J3195" i="2"/>
  <c r="H3195" i="2" a="1"/>
  <c r="H3195" i="2" s="1"/>
  <c r="H3187" i="2" a="1"/>
  <c r="H3187" i="2" s="1"/>
  <c r="J3187" i="2"/>
  <c r="H3163" i="2" a="1"/>
  <c r="H3163" i="2" s="1"/>
  <c r="J3163" i="2"/>
  <c r="H3147" i="2" a="1"/>
  <c r="H3147" i="2" s="1"/>
  <c r="J3147" i="2"/>
  <c r="J3131" i="2"/>
  <c r="H3131" i="2" a="1"/>
  <c r="H3131" i="2" s="1"/>
  <c r="J3107" i="2"/>
  <c r="H3107" i="2" a="1"/>
  <c r="H3107" i="2" s="1"/>
  <c r="H3091" i="2" a="1"/>
  <c r="H3091" i="2" s="1"/>
  <c r="J3091" i="2"/>
  <c r="H3083" i="2" a="1"/>
  <c r="H3083" i="2" s="1"/>
  <c r="J3083" i="2"/>
  <c r="J3075" i="2"/>
  <c r="H3075" i="2" a="1"/>
  <c r="H3075" i="2" s="1"/>
  <c r="J3067" i="2"/>
  <c r="H3067" i="2" a="1"/>
  <c r="H3067" i="2" s="1"/>
  <c r="J3059" i="2"/>
  <c r="H3059" i="2" a="1"/>
  <c r="H3059" i="2" s="1"/>
  <c r="J3003" i="2"/>
  <c r="H3003" i="2" a="1"/>
  <c r="H3003" i="2" s="1"/>
  <c r="H2995" i="2" a="1"/>
  <c r="H2995" i="2" s="1"/>
  <c r="J2995" i="2"/>
  <c r="J2971" i="2"/>
  <c r="H2971" i="2" a="1"/>
  <c r="H2971" i="2" s="1"/>
  <c r="J2947" i="2"/>
  <c r="H2947" i="2" a="1"/>
  <c r="H2947" i="2" s="1"/>
  <c r="J2931" i="2"/>
  <c r="H2931" i="2" a="1"/>
  <c r="H2931" i="2" s="1"/>
  <c r="H2915" i="2" a="1"/>
  <c r="H2915" i="2" s="1"/>
  <c r="J2915" i="2"/>
  <c r="H2907" i="2" a="1"/>
  <c r="H2907" i="2" s="1"/>
  <c r="J2907" i="2"/>
  <c r="J2891" i="2"/>
  <c r="H2891" i="2" a="1"/>
  <c r="H2891" i="2" s="1"/>
  <c r="H2883" i="2" a="1"/>
  <c r="H2883" i="2" s="1"/>
  <c r="J2883" i="2"/>
  <c r="J2875" i="2"/>
  <c r="H2875" i="2" a="1"/>
  <c r="H2875" i="2" s="1"/>
  <c r="J2867" i="2"/>
  <c r="H2867" i="2" a="1"/>
  <c r="H2867" i="2" s="1"/>
  <c r="H2843" i="2" a="1"/>
  <c r="H2843" i="2" s="1"/>
  <c r="J2843" i="2"/>
  <c r="H2835" i="2" a="1"/>
  <c r="H2835" i="2" s="1"/>
  <c r="J2835" i="2"/>
  <c r="J2779" i="2"/>
  <c r="H2779" i="2" a="1"/>
  <c r="H2779" i="2" s="1"/>
  <c r="J2771" i="2"/>
  <c r="H2771" i="2" a="1"/>
  <c r="H2771" i="2" s="1"/>
  <c r="J2763" i="2"/>
  <c r="H2763" i="2" a="1"/>
  <c r="H2763" i="2" s="1"/>
  <c r="J2755" i="2"/>
  <c r="H2755" i="2" a="1"/>
  <c r="H2755" i="2" s="1"/>
  <c r="J2739" i="2"/>
  <c r="H2739" i="2" a="1"/>
  <c r="H2739" i="2" s="1"/>
  <c r="J2731" i="2"/>
  <c r="H2731" i="2" a="1"/>
  <c r="H2731" i="2" s="1"/>
  <c r="J2715" i="2"/>
  <c r="H2715" i="2" a="1"/>
  <c r="H2715" i="2" s="1"/>
  <c r="H2691" i="2" a="1"/>
  <c r="H2691" i="2" s="1"/>
  <c r="J2691" i="2"/>
  <c r="J2683" i="2"/>
  <c r="H2683" i="2" a="1"/>
  <c r="H2683" i="2" s="1"/>
  <c r="H2675" i="2" a="1"/>
  <c r="H2675" i="2" s="1"/>
  <c r="J2675" i="2"/>
  <c r="H2667" i="2" a="1"/>
  <c r="H2667" i="2" s="1"/>
  <c r="J2667" i="2"/>
  <c r="J2651" i="2"/>
  <c r="H2651" i="2" a="1"/>
  <c r="H2651" i="2" s="1"/>
  <c r="H2643" i="2" a="1"/>
  <c r="H2643" i="2" s="1"/>
  <c r="J2643" i="2"/>
  <c r="J2635" i="2"/>
  <c r="H2635" i="2" a="1"/>
  <c r="H2635" i="2" s="1"/>
  <c r="J2619" i="2"/>
  <c r="H2619" i="2" a="1"/>
  <c r="H2619" i="2" s="1"/>
  <c r="H2595" i="2" a="1"/>
  <c r="H2595" i="2" s="1"/>
  <c r="J2595" i="2"/>
  <c r="H2563" i="2" a="1"/>
  <c r="H2563" i="2" s="1"/>
  <c r="J2563" i="2"/>
  <c r="J2555" i="2"/>
  <c r="H2555" i="2" a="1"/>
  <c r="H2555" i="2" s="1"/>
  <c r="J2547" i="2"/>
  <c r="H2547" i="2" a="1"/>
  <c r="H2547" i="2" s="1"/>
  <c r="H2539" i="2" a="1"/>
  <c r="H2539" i="2" s="1"/>
  <c r="J2539" i="2"/>
  <c r="J2483" i="2"/>
  <c r="H2483" i="2" a="1"/>
  <c r="H2483" i="2" s="1"/>
  <c r="J2459" i="2"/>
  <c r="H2459" i="2" a="1"/>
  <c r="H2459" i="2" s="1"/>
  <c r="H2451" i="2" a="1"/>
  <c r="H2451" i="2" s="1"/>
  <c r="J2451" i="2"/>
  <c r="J2435" i="2"/>
  <c r="H2435" i="2" a="1"/>
  <c r="H2435" i="2" s="1"/>
  <c r="J2419" i="2"/>
  <c r="H2419" i="2" a="1"/>
  <c r="H2419" i="2" s="1"/>
  <c r="J2411" i="2"/>
  <c r="H2411" i="2" a="1"/>
  <c r="H2411" i="2" s="1"/>
  <c r="H2403" i="2" a="1"/>
  <c r="H2403" i="2" s="1"/>
  <c r="J2403" i="2"/>
  <c r="J2379" i="2"/>
  <c r="H2379" i="2" a="1"/>
  <c r="H2379" i="2" s="1"/>
  <c r="H2371" i="2" a="1"/>
  <c r="H2371" i="2" s="1"/>
  <c r="J2371" i="2"/>
  <c r="H2355" i="2" a="1"/>
  <c r="H2355" i="2" s="1"/>
  <c r="J2355" i="2"/>
  <c r="J2347" i="2"/>
  <c r="H2347" i="2" a="1"/>
  <c r="H2347" i="2" s="1"/>
  <c r="J2315" i="2"/>
  <c r="H2315" i="2" a="1"/>
  <c r="H2315" i="2" s="1"/>
  <c r="J2291" i="2"/>
  <c r="H2291" i="2" a="1"/>
  <c r="H2291" i="2" s="1"/>
  <c r="J2283" i="2"/>
  <c r="H2283" i="2" a="1"/>
  <c r="H2283" i="2" s="1"/>
  <c r="H2227" i="2" a="1"/>
  <c r="H2227" i="2" s="1"/>
  <c r="J2227" i="2"/>
  <c r="H2219" i="2" a="1"/>
  <c r="H2219" i="2" s="1"/>
  <c r="J2219" i="2"/>
  <c r="H2211" i="2" a="1"/>
  <c r="H2211" i="2" s="1"/>
  <c r="J2211" i="2"/>
  <c r="H2203" i="2" a="1"/>
  <c r="H2203" i="2" s="1"/>
  <c r="J2203" i="2"/>
  <c r="H2195" i="2" a="1"/>
  <c r="H2195" i="2" s="1"/>
  <c r="J2195" i="2"/>
  <c r="J2187" i="2"/>
  <c r="H2187" i="2" a="1"/>
  <c r="H2187" i="2" s="1"/>
  <c r="J2179" i="2"/>
  <c r="H2179" i="2" a="1"/>
  <c r="H2179" i="2" s="1"/>
  <c r="J2155" i="2"/>
  <c r="H2155" i="2" a="1"/>
  <c r="H2155" i="2" s="1"/>
  <c r="J2139" i="2"/>
  <c r="H2139" i="2" a="1"/>
  <c r="H2139" i="2" s="1"/>
  <c r="J2131" i="2"/>
  <c r="H2131" i="2" a="1"/>
  <c r="H2131" i="2" s="1"/>
  <c r="J2123" i="2"/>
  <c r="H2123" i="2" a="1"/>
  <c r="H2123" i="2" s="1"/>
  <c r="J2107" i="2"/>
  <c r="H2107" i="2" a="1"/>
  <c r="H2107" i="2" s="1"/>
  <c r="J2099" i="2"/>
  <c r="H2099" i="2" a="1"/>
  <c r="H2099" i="2" s="1"/>
  <c r="J2091" i="2"/>
  <c r="H2091" i="2" a="1"/>
  <c r="H2091" i="2" s="1"/>
  <c r="J2083" i="2"/>
  <c r="H2083" i="2" a="1"/>
  <c r="H2083" i="2" s="1"/>
  <c r="J2059" i="2"/>
  <c r="H2059" i="2" a="1"/>
  <c r="H2059" i="2" s="1"/>
  <c r="H2051" i="2" a="1"/>
  <c r="H2051" i="2" s="1"/>
  <c r="J2051" i="2"/>
  <c r="H2043" i="2" a="1"/>
  <c r="H2043" i="2" s="1"/>
  <c r="J2043" i="2"/>
  <c r="J2035" i="2"/>
  <c r="H2035" i="2" a="1"/>
  <c r="H2035" i="2" s="1"/>
  <c r="H2027" i="2" a="1"/>
  <c r="H2027" i="2" s="1"/>
  <c r="J2027" i="2"/>
  <c r="H2019" i="2" a="1"/>
  <c r="H2019" i="2" s="1"/>
  <c r="J2019" i="2"/>
  <c r="H2011" i="2" a="1"/>
  <c r="H2011" i="2" s="1"/>
  <c r="J2011" i="2"/>
  <c r="J2003" i="2"/>
  <c r="H2003" i="2" a="1"/>
  <c r="H2003" i="2" s="1"/>
  <c r="J1995" i="2"/>
  <c r="H1995" i="2" a="1"/>
  <c r="H1995" i="2" s="1"/>
  <c r="H1979" i="2" a="1"/>
  <c r="H1979" i="2" s="1"/>
  <c r="J1979" i="2"/>
  <c r="H1971" i="2" a="1"/>
  <c r="H1971" i="2" s="1"/>
  <c r="J1971" i="2"/>
  <c r="H1963" i="2" a="1"/>
  <c r="H1963" i="2" s="1"/>
  <c r="J1963" i="2"/>
  <c r="H1955" i="2" a="1"/>
  <c r="H1955" i="2" s="1"/>
  <c r="J1955" i="2"/>
  <c r="H1947" i="2" a="1"/>
  <c r="H1947" i="2" s="1"/>
  <c r="J1947" i="2"/>
  <c r="H1939" i="2" a="1"/>
  <c r="H1939" i="2" s="1"/>
  <c r="J1939" i="2"/>
  <c r="J1931" i="2"/>
  <c r="H1931" i="2" a="1"/>
  <c r="H1931" i="2" s="1"/>
  <c r="H1923" i="2" a="1"/>
  <c r="H1923" i="2" s="1"/>
  <c r="J1923" i="2"/>
  <c r="H1915" i="2" a="1"/>
  <c r="H1915" i="2" s="1"/>
  <c r="J1915" i="2"/>
  <c r="H1891" i="2" a="1"/>
  <c r="H1891" i="2" s="1"/>
  <c r="J1891" i="2"/>
  <c r="H1875" i="2" a="1"/>
  <c r="H1875" i="2" s="1"/>
  <c r="J1875" i="2"/>
  <c r="J1835" i="2"/>
  <c r="H1835" i="2" a="1"/>
  <c r="H1835" i="2" s="1"/>
  <c r="H1819" i="2" a="1"/>
  <c r="H1819" i="2" s="1"/>
  <c r="J1819" i="2"/>
  <c r="J1803" i="2"/>
  <c r="H1803" i="2" a="1"/>
  <c r="H1803" i="2" s="1"/>
  <c r="J1795" i="2"/>
  <c r="H1795" i="2" a="1"/>
  <c r="H1795" i="2" s="1"/>
  <c r="J1779" i="2"/>
  <c r="H1779" i="2" a="1"/>
  <c r="H1779" i="2" s="1"/>
  <c r="J1771" i="2"/>
  <c r="H1771" i="2" a="1"/>
  <c r="H1771" i="2" s="1"/>
  <c r="J1763" i="2"/>
  <c r="H1763" i="2" a="1"/>
  <c r="H1763" i="2" s="1"/>
  <c r="H1747" i="2" a="1"/>
  <c r="H1747" i="2" s="1"/>
  <c r="J1747" i="2"/>
  <c r="J1739" i="2"/>
  <c r="H1739" i="2" a="1"/>
  <c r="H1739" i="2" s="1"/>
  <c r="H1731" i="2" a="1"/>
  <c r="H1731" i="2" s="1"/>
  <c r="J1731" i="2"/>
  <c r="H1723" i="2" a="1"/>
  <c r="H1723" i="2" s="1"/>
  <c r="J1723" i="2"/>
  <c r="J1699" i="2"/>
  <c r="H1699" i="2" a="1"/>
  <c r="H1699" i="2" s="1"/>
  <c r="H1683" i="2" a="1"/>
  <c r="H1683" i="2" s="1"/>
  <c r="J1683" i="2"/>
  <c r="J1643" i="2"/>
  <c r="H1643" i="2" a="1"/>
  <c r="H1643" i="2" s="1"/>
  <c r="J1627" i="2"/>
  <c r="H1627" i="2" a="1"/>
  <c r="H1627" i="2" s="1"/>
  <c r="J1595" i="2"/>
  <c r="H1595" i="2" a="1"/>
  <c r="H1595" i="2" s="1"/>
  <c r="H1587" i="2" a="1"/>
  <c r="H1587" i="2" s="1"/>
  <c r="J1587" i="2"/>
  <c r="J1571" i="2"/>
  <c r="H1571" i="2" a="1"/>
  <c r="H1571" i="2" s="1"/>
  <c r="H1563" i="2" a="1"/>
  <c r="H1563" i="2" s="1"/>
  <c r="J1563" i="2"/>
  <c r="J1547" i="2"/>
  <c r="H1547" i="2" a="1"/>
  <c r="H1547" i="2" s="1"/>
  <c r="H1539" i="2" a="1"/>
  <c r="H1539" i="2" s="1"/>
  <c r="J1539" i="2"/>
  <c r="H1531" i="2" a="1"/>
  <c r="H1531" i="2" s="1"/>
  <c r="J1531" i="2"/>
  <c r="J1523" i="2"/>
  <c r="H1523" i="2" a="1"/>
  <c r="H1523" i="2" s="1"/>
  <c r="H1507" i="2" a="1"/>
  <c r="H1507" i="2" s="1"/>
  <c r="J1507" i="2"/>
  <c r="H1499" i="2" a="1"/>
  <c r="H1499" i="2" s="1"/>
  <c r="J1499" i="2"/>
  <c r="J1483" i="2"/>
  <c r="H1483" i="2" a="1"/>
  <c r="H1483" i="2" s="1"/>
  <c r="H1475" i="2" a="1"/>
  <c r="H1475" i="2" s="1"/>
  <c r="J1475" i="2"/>
  <c r="J1427" i="2"/>
  <c r="H1427" i="2" a="1"/>
  <c r="H1427" i="2" s="1"/>
  <c r="H1403" i="2" a="1"/>
  <c r="H1403" i="2" s="1"/>
  <c r="J1403" i="2"/>
  <c r="J1395" i="2"/>
  <c r="H1395" i="2" a="1"/>
  <c r="H1395" i="2" s="1"/>
  <c r="J1387" i="2"/>
  <c r="H1387" i="2" a="1"/>
  <c r="H1387" i="2" s="1"/>
  <c r="J1379" i="2"/>
  <c r="H1379" i="2" a="1"/>
  <c r="H1379" i="2" s="1"/>
  <c r="J1371" i="2"/>
  <c r="H1371" i="2" a="1"/>
  <c r="H1371" i="2" s="1"/>
  <c r="J1347" i="2"/>
  <c r="H1347" i="2" a="1"/>
  <c r="H1347" i="2" s="1"/>
  <c r="J1291" i="2"/>
  <c r="H1291" i="2" a="1"/>
  <c r="H1291" i="2" s="1"/>
  <c r="J1259" i="2"/>
  <c r="H1259" i="2" a="1"/>
  <c r="H1259" i="2" s="1"/>
  <c r="J1251" i="2"/>
  <c r="H1251" i="2" a="1"/>
  <c r="H1251" i="2" s="1"/>
  <c r="J1243" i="2"/>
  <c r="H1243" i="2" a="1"/>
  <c r="H1243" i="2" s="1"/>
  <c r="J1211" i="2"/>
  <c r="H1211" i="2" a="1"/>
  <c r="H1211" i="2" s="1"/>
  <c r="J1203" i="2"/>
  <c r="H1203" i="2" a="1"/>
  <c r="H1203" i="2" s="1"/>
  <c r="J1195" i="2"/>
  <c r="H1195" i="2" a="1"/>
  <c r="H1195" i="2" s="1"/>
  <c r="J1187" i="2"/>
  <c r="H1187" i="2" a="1"/>
  <c r="H1187" i="2" s="1"/>
  <c r="J1171" i="2"/>
  <c r="H1171" i="2" a="1"/>
  <c r="H1171" i="2" s="1"/>
  <c r="J1155" i="2"/>
  <c r="H1155" i="2" a="1"/>
  <c r="H1155" i="2" s="1"/>
  <c r="J1139" i="2"/>
  <c r="H1139" i="2" a="1"/>
  <c r="H1139" i="2" s="1"/>
  <c r="J1123" i="2"/>
  <c r="H1123" i="2" a="1"/>
  <c r="H1123" i="2" s="1"/>
  <c r="J1115" i="2"/>
  <c r="H1115" i="2" a="1"/>
  <c r="H1115" i="2" s="1"/>
  <c r="H1107" i="2" a="1"/>
  <c r="H1107" i="2" s="1"/>
  <c r="J1107" i="2"/>
  <c r="H1099" i="2" a="1"/>
  <c r="H1099" i="2" s="1"/>
  <c r="J1099" i="2"/>
  <c r="J1091" i="2"/>
  <c r="H1091" i="2" a="1"/>
  <c r="H1091" i="2" s="1"/>
  <c r="H1083" i="2" a="1"/>
  <c r="H1083" i="2" s="1"/>
  <c r="J1083" i="2"/>
  <c r="J1075" i="2"/>
  <c r="H1075" i="2" a="1"/>
  <c r="H1075" i="2" s="1"/>
  <c r="H1067" i="2" a="1"/>
  <c r="H1067" i="2" s="1"/>
  <c r="J1067" i="2"/>
  <c r="H1059" i="2" a="1"/>
  <c r="H1059" i="2" s="1"/>
  <c r="J1059" i="2"/>
  <c r="H1051" i="2" a="1"/>
  <c r="H1051" i="2" s="1"/>
  <c r="J1051" i="2"/>
  <c r="J1035" i="2"/>
  <c r="H1035" i="2" a="1"/>
  <c r="H1035" i="2" s="1"/>
  <c r="J1011" i="2"/>
  <c r="H1011" i="2" a="1"/>
  <c r="H1011" i="2" s="1"/>
  <c r="J987" i="2"/>
  <c r="H987" i="2" a="1"/>
  <c r="H987" i="2" s="1"/>
  <c r="J971" i="2"/>
  <c r="H971" i="2" a="1"/>
  <c r="H971" i="2" s="1"/>
  <c r="J955" i="2"/>
  <c r="H955" i="2" a="1"/>
  <c r="H955" i="2" s="1"/>
  <c r="J947" i="2"/>
  <c r="H947" i="2" a="1"/>
  <c r="H947" i="2" s="1"/>
  <c r="H915" i="2" a="1"/>
  <c r="H915" i="2" s="1"/>
  <c r="J915" i="2"/>
  <c r="J899" i="2"/>
  <c r="H899" i="2" a="1"/>
  <c r="H899" i="2" s="1"/>
  <c r="J883" i="2"/>
  <c r="H883" i="2" a="1"/>
  <c r="H883" i="2" s="1"/>
  <c r="J875" i="2"/>
  <c r="H875" i="2" a="1"/>
  <c r="H875" i="2" s="1"/>
  <c r="J835" i="2"/>
  <c r="H835" i="2" a="1"/>
  <c r="H835" i="2" s="1"/>
  <c r="J819" i="2"/>
  <c r="H819" i="2" a="1"/>
  <c r="H819" i="2" s="1"/>
  <c r="H811" i="2" a="1"/>
  <c r="H811" i="2" s="1"/>
  <c r="J811" i="2"/>
  <c r="J795" i="2"/>
  <c r="H795" i="2" a="1"/>
  <c r="H795" i="2" s="1"/>
  <c r="J747" i="2"/>
  <c r="H747" i="2" a="1"/>
  <c r="H747" i="2" s="1"/>
  <c r="J739" i="2"/>
  <c r="H739" i="2" a="1"/>
  <c r="H739" i="2" s="1"/>
  <c r="H731" i="2" a="1"/>
  <c r="H731" i="2" s="1"/>
  <c r="J731" i="2"/>
  <c r="H723" i="2" a="1"/>
  <c r="H723" i="2" s="1"/>
  <c r="J723" i="2"/>
  <c r="J715" i="2"/>
  <c r="H715" i="2" a="1"/>
  <c r="H715" i="2" s="1"/>
  <c r="H707" i="2" a="1"/>
  <c r="H707" i="2" s="1"/>
  <c r="J707" i="2"/>
  <c r="H699" i="2" a="1"/>
  <c r="H699" i="2" s="1"/>
  <c r="J699" i="2"/>
  <c r="J691" i="2"/>
  <c r="H691" i="2" a="1"/>
  <c r="H691" i="2" s="1"/>
  <c r="H683" i="2" a="1"/>
  <c r="H683" i="2" s="1"/>
  <c r="J683" i="2"/>
  <c r="J675" i="2"/>
  <c r="H675" i="2" a="1"/>
  <c r="H675" i="2" s="1"/>
  <c r="J667" i="2"/>
  <c r="H667" i="2" a="1"/>
  <c r="H667" i="2" s="1"/>
  <c r="J651" i="2"/>
  <c r="H651" i="2" a="1"/>
  <c r="H651" i="2" s="1"/>
  <c r="J619" i="2"/>
  <c r="H619" i="2" a="1"/>
  <c r="H619" i="2" s="1"/>
  <c r="H611" i="2" a="1"/>
  <c r="H611" i="2" s="1"/>
  <c r="J611" i="2"/>
  <c r="H595" i="2" a="1"/>
  <c r="H595" i="2" s="1"/>
  <c r="J595" i="2"/>
  <c r="J579" i="2"/>
  <c r="H579" i="2" a="1"/>
  <c r="H579" i="2" s="1"/>
  <c r="H563" i="2" a="1"/>
  <c r="H563" i="2" s="1"/>
  <c r="J563" i="2"/>
  <c r="J547" i="2"/>
  <c r="H547" i="2" a="1"/>
  <c r="H547" i="2" s="1"/>
  <c r="H539" i="2" a="1"/>
  <c r="H539" i="2" s="1"/>
  <c r="J539" i="2"/>
  <c r="J523" i="2"/>
  <c r="H523" i="2" a="1"/>
  <c r="H523" i="2" s="1"/>
  <c r="J483" i="2"/>
  <c r="H483" i="2" a="1"/>
  <c r="H483" i="2" s="1"/>
  <c r="J459" i="2"/>
  <c r="H459" i="2" a="1"/>
  <c r="H459" i="2" s="1"/>
  <c r="J451" i="2"/>
  <c r="H451" i="2" a="1"/>
  <c r="H451" i="2" s="1"/>
  <c r="J411" i="2"/>
  <c r="H411" i="2" a="1"/>
  <c r="H411" i="2" s="1"/>
  <c r="J395" i="2"/>
  <c r="H395" i="2" a="1"/>
  <c r="H395" i="2" s="1"/>
  <c r="H371" i="2" a="1"/>
  <c r="H371" i="2" s="1"/>
  <c r="J371" i="2"/>
  <c r="J347" i="2"/>
  <c r="H347" i="2" a="1"/>
  <c r="H347" i="2" s="1"/>
  <c r="J339" i="2"/>
  <c r="H339" i="2" a="1"/>
  <c r="H339" i="2" s="1"/>
  <c r="H331" i="2" a="1"/>
  <c r="H331" i="2" s="1"/>
  <c r="J331" i="2"/>
  <c r="J323" i="2"/>
  <c r="H323" i="2" a="1"/>
  <c r="H323" i="2" s="1"/>
  <c r="J315" i="2"/>
  <c r="H315" i="2" a="1"/>
  <c r="H315" i="2" s="1"/>
  <c r="J307" i="2"/>
  <c r="H307" i="2" a="1"/>
  <c r="H307" i="2" s="1"/>
  <c r="H299" i="2" a="1"/>
  <c r="H299" i="2" s="1"/>
  <c r="J299" i="2"/>
  <c r="J283" i="2"/>
  <c r="H283" i="2" a="1"/>
  <c r="H283" i="2" s="1"/>
  <c r="J267" i="2"/>
  <c r="H267" i="2" a="1"/>
  <c r="H267" i="2" s="1"/>
  <c r="J259" i="2"/>
  <c r="H259" i="2" a="1"/>
  <c r="H259" i="2" s="1"/>
  <c r="J251" i="2"/>
  <c r="H251" i="2" a="1"/>
  <c r="H251" i="2" s="1"/>
  <c r="J235" i="2"/>
  <c r="H235" i="2" a="1"/>
  <c r="H235" i="2" s="1"/>
  <c r="J219" i="2"/>
  <c r="H219" i="2" a="1"/>
  <c r="H219" i="2" s="1"/>
  <c r="H211" i="2" a="1"/>
  <c r="H211" i="2" s="1"/>
  <c r="J211" i="2"/>
  <c r="H203" i="2" a="1"/>
  <c r="H203" i="2" s="1"/>
  <c r="J203" i="2"/>
  <c r="J195" i="2"/>
  <c r="H195" i="2" a="1"/>
  <c r="H195" i="2" s="1"/>
  <c r="J171" i="2"/>
  <c r="H171" i="2" a="1"/>
  <c r="H171" i="2" s="1"/>
  <c r="J131" i="2"/>
  <c r="H131" i="2" a="1"/>
  <c r="H131" i="2" s="1"/>
  <c r="H123" i="2" a="1"/>
  <c r="H123" i="2" s="1"/>
  <c r="J123" i="2"/>
  <c r="J99" i="2"/>
  <c r="H99" i="2" a="1"/>
  <c r="H99" i="2" s="1"/>
  <c r="J83" i="2"/>
  <c r="H83" i="2" a="1"/>
  <c r="H83" i="2" s="1"/>
  <c r="J75" i="2"/>
  <c r="H75" i="2" a="1"/>
  <c r="H75" i="2" s="1"/>
  <c r="H59" i="2" a="1"/>
  <c r="H59" i="2" s="1"/>
  <c r="J59" i="2"/>
  <c r="H51" i="2" a="1"/>
  <c r="H51" i="2" s="1"/>
  <c r="J51" i="2"/>
  <c r="H27" i="2" a="1"/>
  <c r="H27" i="2" s="1"/>
  <c r="J27" i="2"/>
  <c r="J19" i="2"/>
  <c r="H19" i="2" a="1"/>
  <c r="H19" i="2" s="1"/>
  <c r="J3" i="2"/>
  <c r="H3" i="2" a="1"/>
  <c r="H3" i="2" s="1"/>
  <c r="H6915" i="2" a="1"/>
  <c r="H6915" i="2" s="1"/>
  <c r="H6891" i="2" a="1"/>
  <c r="H6891" i="2" s="1"/>
  <c r="H6739" i="2" a="1"/>
  <c r="H6739" i="2" s="1"/>
  <c r="H6715" i="2" a="1"/>
  <c r="H6715" i="2" s="1"/>
  <c r="H6603" i="2" a="1"/>
  <c r="H6603" i="2" s="1"/>
  <c r="H6579" i="2" a="1"/>
  <c r="H6579" i="2" s="1"/>
  <c r="H6555" i="2" a="1"/>
  <c r="H6555" i="2" s="1"/>
  <c r="H6451" i="2" a="1"/>
  <c r="H6451" i="2" s="1"/>
  <c r="H6355" i="2" a="1"/>
  <c r="H6355" i="2" s="1"/>
  <c r="H6251" i="2" a="1"/>
  <c r="H6251" i="2" s="1"/>
  <c r="H6243" i="2" a="1"/>
  <c r="H6243" i="2" s="1"/>
  <c r="H6227" i="2" a="1"/>
  <c r="H6227" i="2" s="1"/>
  <c r="H6123" i="2" a="1"/>
  <c r="H6123" i="2" s="1"/>
  <c r="H6099" i="2" a="1"/>
  <c r="H6099" i="2" s="1"/>
  <c r="H5907" i="2" a="1"/>
  <c r="H5907" i="2" s="1"/>
  <c r="H5827" i="2" a="1"/>
  <c r="H5827" i="2" s="1"/>
  <c r="H5779" i="2" a="1"/>
  <c r="H5779" i="2" s="1"/>
  <c r="H5315" i="2" a="1"/>
  <c r="H5315" i="2" s="1"/>
  <c r="H5291" i="2" a="1"/>
  <c r="H5291" i="2" s="1"/>
  <c r="H5083" i="2" a="1"/>
  <c r="H5083" i="2" s="1"/>
  <c r="H5011" i="2" a="1"/>
  <c r="H5011" i="2" s="1"/>
  <c r="H4947" i="2" a="1"/>
  <c r="H4947" i="2" s="1"/>
  <c r="H4579" i="2" a="1"/>
  <c r="H4579" i="2" s="1"/>
  <c r="H4491" i="2" a="1"/>
  <c r="H4491" i="2" s="1"/>
  <c r="H4347" i="2" a="1"/>
  <c r="H4347" i="2" s="1"/>
  <c r="H4219" i="2" a="1"/>
  <c r="H4219" i="2" s="1"/>
  <c r="H4155" i="2" a="1"/>
  <c r="H4155" i="2" s="1"/>
  <c r="H4059" i="2" a="1"/>
  <c r="H4059" i="2" s="1"/>
  <c r="H3747" i="2" a="1"/>
  <c r="H3747" i="2" s="1"/>
  <c r="H3707" i="2" a="1"/>
  <c r="H3707" i="2" s="1"/>
  <c r="H3387" i="2" a="1"/>
  <c r="H3387" i="2" s="1"/>
  <c r="H3331" i="2" a="1"/>
  <c r="H3331" i="2" s="1"/>
  <c r="H3155" i="2" a="1"/>
  <c r="H3155" i="2" s="1"/>
  <c r="H3139" i="2" a="1"/>
  <c r="H3139" i="2" s="1"/>
  <c r="H2987" i="2" a="1"/>
  <c r="H2987" i="2" s="1"/>
  <c r="H2859" i="2" a="1"/>
  <c r="H2859" i="2" s="1"/>
  <c r="H2723" i="2" a="1"/>
  <c r="H2723" i="2" s="1"/>
  <c r="H2707" i="2" a="1"/>
  <c r="H2707" i="2" s="1"/>
  <c r="H2627" i="2" a="1"/>
  <c r="H2627" i="2" s="1"/>
  <c r="H2387" i="2" a="1"/>
  <c r="H2387" i="2" s="1"/>
  <c r="H2075" i="2" a="1"/>
  <c r="H2075" i="2" s="1"/>
  <c r="H2000" i="2" a="1"/>
  <c r="H2000" i="2" s="1"/>
  <c r="H1859" i="2" a="1"/>
  <c r="H1859" i="2" s="1"/>
  <c r="H1843" i="2" a="1"/>
  <c r="H1843" i="2" s="1"/>
  <c r="H1800" i="2" a="1"/>
  <c r="H1800" i="2" s="1"/>
  <c r="H1787" i="2" a="1"/>
  <c r="H1787" i="2" s="1"/>
  <c r="H1632" i="2" a="1"/>
  <c r="H1632" i="2" s="1"/>
  <c r="H1619" i="2" a="1"/>
  <c r="H1619" i="2" s="1"/>
  <c r="H1515" i="2" a="1"/>
  <c r="H1515" i="2" s="1"/>
  <c r="H1504" i="2" a="1"/>
  <c r="H1504" i="2" s="1"/>
  <c r="H1411" i="2" a="1"/>
  <c r="H1411" i="2" s="1"/>
  <c r="H1227" i="2" a="1"/>
  <c r="H1227" i="2" s="1"/>
  <c r="H1163" i="2" a="1"/>
  <c r="H1163" i="2" s="1"/>
  <c r="H931" i="2" a="1"/>
  <c r="H931" i="2" s="1"/>
  <c r="H851" i="2" a="1"/>
  <c r="H851" i="2" s="1"/>
  <c r="H755" i="2" a="1"/>
  <c r="H755" i="2" s="1"/>
  <c r="H712" i="2" a="1"/>
  <c r="H712" i="2" s="1"/>
  <c r="H480" i="2" a="1"/>
  <c r="H480" i="2" s="1"/>
  <c r="H379" i="2" a="1"/>
  <c r="H379" i="2" s="1"/>
  <c r="H187" i="2" a="1"/>
  <c r="H187" i="2" s="1"/>
  <c r="H91" i="2" a="1"/>
  <c r="H91" i="2" s="1"/>
  <c r="H24" i="2" a="1"/>
  <c r="H24" i="2" s="1"/>
  <c r="J6987" i="2"/>
  <c r="J4547" i="2"/>
  <c r="J3235" i="2"/>
  <c r="J2475" i="2"/>
  <c r="J189" i="2"/>
  <c r="H189" i="2" a="1"/>
  <c r="H189" i="2" s="1"/>
  <c r="H141" i="2" a="1"/>
  <c r="H141" i="2" s="1"/>
  <c r="J141" i="2"/>
  <c r="J117" i="2"/>
  <c r="H117" i="2" a="1"/>
  <c r="H117" i="2" s="1"/>
  <c r="H109" i="2" a="1"/>
  <c r="H109" i="2" s="1"/>
  <c r="J109" i="2"/>
  <c r="J85" i="2"/>
  <c r="H85" i="2" a="1"/>
  <c r="H85" i="2" s="1"/>
  <c r="J77" i="2"/>
  <c r="H77" i="2" a="1"/>
  <c r="H77" i="2" s="1"/>
  <c r="J61" i="2"/>
  <c r="H61" i="2" a="1"/>
  <c r="H61" i="2" s="1"/>
  <c r="J45" i="2"/>
  <c r="H45" i="2" a="1"/>
  <c r="H45" i="2" s="1"/>
  <c r="H13" i="2" a="1"/>
  <c r="H13" i="2" s="1"/>
  <c r="J13" i="2"/>
  <c r="H197" i="2" a="1"/>
  <c r="H197" i="2" s="1"/>
  <c r="H173" i="2" a="1"/>
  <c r="H173" i="2" s="1"/>
  <c r="H149" i="2" a="1"/>
  <c r="H149" i="2" s="1"/>
  <c r="J133" i="2"/>
  <c r="J6911" i="2"/>
  <c r="H6911" i="2" a="1"/>
  <c r="H6911" i="2" s="1"/>
  <c r="J6903" i="2"/>
  <c r="H6903" i="2" a="1"/>
  <c r="H6903" i="2" s="1"/>
  <c r="J6839" i="2"/>
  <c r="H6839" i="2" a="1"/>
  <c r="H6839" i="2" s="1"/>
  <c r="J6711" i="2"/>
  <c r="H6711" i="2" a="1"/>
  <c r="H6711" i="2" s="1"/>
  <c r="J6455" i="2"/>
  <c r="H6455" i="2" a="1"/>
  <c r="H6455" i="2" s="1"/>
  <c r="J6399" i="2"/>
  <c r="H6399" i="2" a="1"/>
  <c r="H6399" i="2" s="1"/>
  <c r="J6391" i="2"/>
  <c r="H6391" i="2" a="1"/>
  <c r="H6391" i="2" s="1"/>
  <c r="J6263" i="2"/>
  <c r="H6263" i="2" a="1"/>
  <c r="H6263" i="2" s="1"/>
  <c r="J6135" i="2"/>
  <c r="H6135" i="2" a="1"/>
  <c r="H6135" i="2" s="1"/>
  <c r="J5991" i="2"/>
  <c r="H5991" i="2" a="1"/>
  <c r="H5991" i="2" s="1"/>
  <c r="J5887" i="2"/>
  <c r="H5887" i="2" a="1"/>
  <c r="H5887" i="2" s="1"/>
  <c r="J5511" i="2"/>
  <c r="H5511" i="2" a="1"/>
  <c r="H5511" i="2" s="1"/>
  <c r="J5495" i="2"/>
  <c r="H5495" i="2" a="1"/>
  <c r="H5495" i="2" s="1"/>
  <c r="J5479" i="2"/>
  <c r="H5479" i="2" a="1"/>
  <c r="H5479" i="2" s="1"/>
  <c r="H5471" i="2" a="1"/>
  <c r="H5471" i="2" s="1"/>
  <c r="J5471" i="2"/>
  <c r="J5463" i="2"/>
  <c r="H5463" i="2" a="1"/>
  <c r="H5463" i="2" s="1"/>
  <c r="H5447" i="2" a="1"/>
  <c r="H5447" i="2" s="1"/>
  <c r="J5447" i="2"/>
  <c r="H5439" i="2" a="1"/>
  <c r="H5439" i="2" s="1"/>
  <c r="J5439" i="2"/>
  <c r="H5423" i="2" a="1"/>
  <c r="H5423" i="2" s="1"/>
  <c r="J5423" i="2"/>
  <c r="H5295" i="2" a="1"/>
  <c r="H5295" i="2" s="1"/>
  <c r="J5295" i="2"/>
  <c r="H5279" i="2" a="1"/>
  <c r="H5279" i="2" s="1"/>
  <c r="J5279" i="2"/>
  <c r="J5271" i="2"/>
  <c r="H5271" i="2" a="1"/>
  <c r="H5271" i="2" s="1"/>
  <c r="J5079" i="2"/>
  <c r="H5079" i="2" a="1"/>
  <c r="H5079" i="2" s="1"/>
  <c r="J4863" i="2"/>
  <c r="H4863" i="2" a="1"/>
  <c r="H4863" i="2" s="1"/>
  <c r="J4815" i="2"/>
  <c r="H4815" i="2" a="1"/>
  <c r="H4815" i="2" s="1"/>
  <c r="H4743" i="2" a="1"/>
  <c r="H4743" i="2" s="1"/>
  <c r="J4743" i="2"/>
  <c r="J4695" i="2"/>
  <c r="H4695" i="2" a="1"/>
  <c r="H4695" i="2" s="1"/>
  <c r="J4647" i="2"/>
  <c r="H4647" i="2" a="1"/>
  <c r="H4647" i="2" s="1"/>
  <c r="H4615" i="2" a="1"/>
  <c r="H4615" i="2" s="1"/>
  <c r="J4615" i="2"/>
  <c r="J4567" i="2"/>
  <c r="H4567" i="2" a="1"/>
  <c r="H4567" i="2" s="1"/>
  <c r="H4527" i="2" a="1"/>
  <c r="H4527" i="2" s="1"/>
  <c r="J4527" i="2"/>
  <c r="H4519" i="2" a="1"/>
  <c r="H4519" i="2" s="1"/>
  <c r="J4519" i="2"/>
  <c r="H4423" i="2" a="1"/>
  <c r="H4423" i="2" s="1"/>
  <c r="J4423" i="2"/>
  <c r="J4351" i="2"/>
  <c r="H4351" i="2" a="1"/>
  <c r="H4351" i="2" s="1"/>
  <c r="J4311" i="2"/>
  <c r="H4311" i="2" a="1"/>
  <c r="H4311" i="2" s="1"/>
  <c r="J4215" i="2"/>
  <c r="H4215" i="2" a="1"/>
  <c r="H4215" i="2" s="1"/>
  <c r="J4119" i="2"/>
  <c r="H4119" i="2" a="1"/>
  <c r="H4119" i="2" s="1"/>
  <c r="H3943" i="2" a="1"/>
  <c r="H3943" i="2" s="1"/>
  <c r="J3943" i="2"/>
  <c r="H3791" i="2" a="1"/>
  <c r="H3791" i="2" s="1"/>
  <c r="J3791" i="2"/>
  <c r="H3775" i="2" a="1"/>
  <c r="H3775" i="2" s="1"/>
  <c r="J3775" i="2"/>
  <c r="J3735" i="2"/>
  <c r="H3735" i="2" a="1"/>
  <c r="H3735" i="2" s="1"/>
  <c r="H3647" i="2" a="1"/>
  <c r="H3647" i="2" s="1"/>
  <c r="J3647" i="2"/>
  <c r="J3607" i="2"/>
  <c r="H3607" i="2" a="1"/>
  <c r="H3607" i="2" s="1"/>
  <c r="J3599" i="2"/>
  <c r="H3599" i="2" a="1"/>
  <c r="H3599" i="2" s="1"/>
  <c r="J3567" i="2"/>
  <c r="H3567" i="2" a="1"/>
  <c r="H3567" i="2" s="1"/>
  <c r="H3551" i="2" a="1"/>
  <c r="H3551" i="2" s="1"/>
  <c r="J3551" i="2"/>
  <c r="J3543" i="2"/>
  <c r="H3543" i="2" a="1"/>
  <c r="H3543" i="2" s="1"/>
  <c r="J3479" i="2"/>
  <c r="H3479" i="2" a="1"/>
  <c r="H3479" i="2" s="1"/>
  <c r="J3287" i="2"/>
  <c r="H3287" i="2" a="1"/>
  <c r="H3287" i="2" s="1"/>
  <c r="J3215" i="2"/>
  <c r="H3215" i="2" a="1"/>
  <c r="H3215" i="2" s="1"/>
  <c r="H3191" i="2" a="1"/>
  <c r="H3191" i="2" s="1"/>
  <c r="J3191" i="2"/>
  <c r="J3087" i="2"/>
  <c r="H3087" i="2" a="1"/>
  <c r="H3087" i="2" s="1"/>
  <c r="J3047" i="2"/>
  <c r="H3047" i="2" a="1"/>
  <c r="H3047" i="2" s="1"/>
  <c r="J3031" i="2"/>
  <c r="H3031" i="2" a="1"/>
  <c r="H3031" i="2" s="1"/>
  <c r="J2975" i="2"/>
  <c r="H2975" i="2" a="1"/>
  <c r="H2975" i="2" s="1"/>
  <c r="J2863" i="2"/>
  <c r="H2863" i="2" a="1"/>
  <c r="H2863" i="2" s="1"/>
  <c r="J2823" i="2"/>
  <c r="H2823" i="2" a="1"/>
  <c r="H2823" i="2" s="1"/>
  <c r="J2799" i="2"/>
  <c r="H2799" i="2" a="1"/>
  <c r="H2799" i="2" s="1"/>
  <c r="J2791" i="2"/>
  <c r="H2791" i="2" a="1"/>
  <c r="H2791" i="2" s="1"/>
  <c r="J2783" i="2"/>
  <c r="H2783" i="2" a="1"/>
  <c r="H2783" i="2" s="1"/>
  <c r="H2719" i="2" a="1"/>
  <c r="H2719" i="2" s="1"/>
  <c r="J2719" i="2"/>
  <c r="H2711" i="2" a="1"/>
  <c r="H2711" i="2" s="1"/>
  <c r="J2711" i="2"/>
  <c r="J2703" i="2"/>
  <c r="H2703" i="2" a="1"/>
  <c r="H2703" i="2" s="1"/>
  <c r="J2623" i="2"/>
  <c r="H2623" i="2" a="1"/>
  <c r="H2623" i="2" s="1"/>
  <c r="J2607" i="2"/>
  <c r="H2607" i="2" a="1"/>
  <c r="H2607" i="2" s="1"/>
  <c r="J2599" i="2"/>
  <c r="H2599" i="2" a="1"/>
  <c r="H2599" i="2" s="1"/>
  <c r="J2503" i="2"/>
  <c r="H2503" i="2" a="1"/>
  <c r="H2503" i="2" s="1"/>
  <c r="J2431" i="2"/>
  <c r="H2431" i="2" a="1"/>
  <c r="H2431" i="2" s="1"/>
  <c r="H2359" i="2" a="1"/>
  <c r="H2359" i="2" s="1"/>
  <c r="J2359" i="2"/>
  <c r="J2351" i="2"/>
  <c r="H2351" i="2" a="1"/>
  <c r="H2351" i="2" s="1"/>
  <c r="H2343" i="2" a="1"/>
  <c r="H2343" i="2" s="1"/>
  <c r="J2343" i="2"/>
  <c r="J2327" i="2"/>
  <c r="H2327" i="2" a="1"/>
  <c r="H2327" i="2" s="1"/>
  <c r="H2319" i="2" a="1"/>
  <c r="H2319" i="2" s="1"/>
  <c r="J2319" i="2"/>
  <c r="H2311" i="2" a="1"/>
  <c r="H2311" i="2" s="1"/>
  <c r="J2311" i="2"/>
  <c r="H2263" i="2" a="1"/>
  <c r="H2263" i="2" s="1"/>
  <c r="J2263" i="2"/>
  <c r="J2191" i="2"/>
  <c r="H2191" i="2" a="1"/>
  <c r="H2191" i="2" s="1"/>
  <c r="J2095" i="2"/>
  <c r="H2095" i="2" a="1"/>
  <c r="H2095" i="2" s="1"/>
  <c r="J2087" i="2"/>
  <c r="H2087" i="2" a="1"/>
  <c r="H2087" i="2" s="1"/>
  <c r="H2039" i="2" a="1"/>
  <c r="H2039" i="2" s="1"/>
  <c r="J2039" i="2"/>
  <c r="J1943" i="2"/>
  <c r="H1943" i="2" a="1"/>
  <c r="H1943" i="2" s="1"/>
  <c r="H1871" i="2" a="1"/>
  <c r="H1871" i="2" s="1"/>
  <c r="J1871" i="2"/>
  <c r="H1847" i="2" a="1"/>
  <c r="H1847" i="2" s="1"/>
  <c r="J1847" i="2"/>
  <c r="J1815" i="2"/>
  <c r="H1815" i="2" a="1"/>
  <c r="H1815" i="2" s="1"/>
  <c r="J1783" i="2"/>
  <c r="H1783" i="2" a="1"/>
  <c r="H1783" i="2" s="1"/>
  <c r="J1775" i="2"/>
  <c r="H1775" i="2" a="1"/>
  <c r="H1775" i="2" s="1"/>
  <c r="H1759" i="2" a="1"/>
  <c r="H1759" i="2" s="1"/>
  <c r="J1759" i="2"/>
  <c r="J1703" i="2"/>
  <c r="H1703" i="2" a="1"/>
  <c r="H1703" i="2" s="1"/>
  <c r="J1679" i="2"/>
  <c r="H1679" i="2" a="1"/>
  <c r="H1679" i="2" s="1"/>
  <c r="H1655" i="2" a="1"/>
  <c r="H1655" i="2" s="1"/>
  <c r="J1655" i="2"/>
  <c r="H1599" i="2" a="1"/>
  <c r="H1599" i="2" s="1"/>
  <c r="J1599" i="2"/>
  <c r="H1535" i="2" a="1"/>
  <c r="H1535" i="2" s="1"/>
  <c r="J1535" i="2"/>
  <c r="H1527" i="2" a="1"/>
  <c r="H1527" i="2" s="1"/>
  <c r="J1527" i="2"/>
  <c r="J1519" i="2"/>
  <c r="H1519" i="2" a="1"/>
  <c r="H1519" i="2" s="1"/>
  <c r="J1439" i="2"/>
  <c r="H1439" i="2" a="1"/>
  <c r="H1439" i="2" s="1"/>
  <c r="J1431" i="2"/>
  <c r="H1431" i="2" a="1"/>
  <c r="H1431" i="2" s="1"/>
  <c r="J1399" i="2"/>
  <c r="H1399" i="2" a="1"/>
  <c r="H1399" i="2" s="1"/>
  <c r="J1327" i="2"/>
  <c r="H1327" i="2" a="1"/>
  <c r="H1327" i="2" s="1"/>
  <c r="J1247" i="2"/>
  <c r="H1247" i="2" a="1"/>
  <c r="H1247" i="2" s="1"/>
  <c r="J1239" i="2"/>
  <c r="H1239" i="2" a="1"/>
  <c r="H1239" i="2" s="1"/>
  <c r="J1231" i="2"/>
  <c r="H1231" i="2" a="1"/>
  <c r="H1231" i="2" s="1"/>
  <c r="J1223" i="2"/>
  <c r="H1223" i="2" a="1"/>
  <c r="H1223" i="2" s="1"/>
  <c r="J1215" i="2"/>
  <c r="H1215" i="2" a="1"/>
  <c r="H1215" i="2" s="1"/>
  <c r="J1207" i="2"/>
  <c r="H1207" i="2" a="1"/>
  <c r="H1207" i="2" s="1"/>
  <c r="J1199" i="2"/>
  <c r="H1199" i="2" a="1"/>
  <c r="H1199" i="2" s="1"/>
  <c r="J1191" i="2"/>
  <c r="H1191" i="2" a="1"/>
  <c r="H1191" i="2" s="1"/>
  <c r="J1183" i="2"/>
  <c r="H1183" i="2" a="1"/>
  <c r="H1183" i="2" s="1"/>
  <c r="J1175" i="2"/>
  <c r="H1175" i="2" a="1"/>
  <c r="H1175" i="2" s="1"/>
  <c r="J1167" i="2"/>
  <c r="H1167" i="2" a="1"/>
  <c r="H1167" i="2" s="1"/>
  <c r="J1135" i="2"/>
  <c r="H1135" i="2" a="1"/>
  <c r="H1135" i="2" s="1"/>
  <c r="J1087" i="2"/>
  <c r="H1087" i="2" a="1"/>
  <c r="H1087" i="2" s="1"/>
  <c r="J1055" i="2"/>
  <c r="H1055" i="2" a="1"/>
  <c r="H1055" i="2" s="1"/>
  <c r="J999" i="2"/>
  <c r="H999" i="2" a="1"/>
  <c r="H999" i="2" s="1"/>
  <c r="J991" i="2"/>
  <c r="H991" i="2" a="1"/>
  <c r="H991" i="2" s="1"/>
  <c r="J927" i="2"/>
  <c r="H927" i="2" a="1"/>
  <c r="H927" i="2" s="1"/>
  <c r="J855" i="2"/>
  <c r="H855" i="2" a="1"/>
  <c r="H855" i="2" s="1"/>
  <c r="J831" i="2"/>
  <c r="H831" i="2" a="1"/>
  <c r="H831" i="2" s="1"/>
  <c r="J783" i="2"/>
  <c r="H783" i="2" a="1"/>
  <c r="H783" i="2" s="1"/>
  <c r="J759" i="2"/>
  <c r="H759" i="2" a="1"/>
  <c r="H759" i="2" s="1"/>
  <c r="J711" i="2"/>
  <c r="H711" i="2" a="1"/>
  <c r="H711" i="2" s="1"/>
  <c r="J687" i="2"/>
  <c r="H687" i="2" a="1"/>
  <c r="H687" i="2" s="1"/>
  <c r="H607" i="2" a="1"/>
  <c r="H607" i="2" s="1"/>
  <c r="J607" i="2"/>
  <c r="J575" i="2"/>
  <c r="H575" i="2" a="1"/>
  <c r="H575" i="2" s="1"/>
  <c r="H559" i="2" a="1"/>
  <c r="H559" i="2" s="1"/>
  <c r="J559" i="2"/>
  <c r="H519" i="2" a="1"/>
  <c r="H519" i="2" s="1"/>
  <c r="J519" i="2"/>
  <c r="H503" i="2" a="1"/>
  <c r="H503" i="2" s="1"/>
  <c r="J503" i="2"/>
  <c r="J487" i="2"/>
  <c r="H487" i="2" a="1"/>
  <c r="H487" i="2" s="1"/>
  <c r="H479" i="2" a="1"/>
  <c r="H479" i="2" s="1"/>
  <c r="J479" i="2"/>
  <c r="J415" i="2"/>
  <c r="H415" i="2" a="1"/>
  <c r="H415" i="2" s="1"/>
  <c r="J359" i="2"/>
  <c r="H359" i="2" a="1"/>
  <c r="H359" i="2" s="1"/>
  <c r="J319" i="2"/>
  <c r="H319" i="2" a="1"/>
  <c r="H319" i="2" s="1"/>
  <c r="J255" i="2"/>
  <c r="H255" i="2" a="1"/>
  <c r="H255" i="2" s="1"/>
  <c r="J239" i="2"/>
  <c r="H239" i="2" a="1"/>
  <c r="H239" i="2" s="1"/>
  <c r="J159" i="2"/>
  <c r="H159" i="2" a="1"/>
  <c r="H159" i="2" s="1"/>
  <c r="J127" i="2"/>
  <c r="H127" i="2" a="1"/>
  <c r="H127" i="2" s="1"/>
  <c r="H95" i="2" a="1"/>
  <c r="H95" i="2" s="1"/>
  <c r="J95" i="2"/>
  <c r="H31" i="2" a="1"/>
  <c r="H31" i="2" s="1"/>
  <c r="J31" i="2"/>
  <c r="H5719" i="2" a="1"/>
  <c r="H5719" i="2" s="1"/>
  <c r="H5647" i="2" a="1"/>
  <c r="H5647" i="2" s="1"/>
  <c r="H5591" i="2" a="1"/>
  <c r="H5591" i="2" s="1"/>
  <c r="H5367" i="2" a="1"/>
  <c r="H5367" i="2" s="1"/>
  <c r="H5119" i="2" a="1"/>
  <c r="H5119" i="2" s="1"/>
  <c r="H4999" i="2" a="1"/>
  <c r="H4999" i="2" s="1"/>
  <c r="H4991" i="2" a="1"/>
  <c r="H4991" i="2" s="1"/>
  <c r="H4959" i="2" a="1"/>
  <c r="H4959" i="2" s="1"/>
  <c r="H4791" i="2" a="1"/>
  <c r="H4791" i="2" s="1"/>
  <c r="H4623" i="2" a="1"/>
  <c r="H4623" i="2" s="1"/>
  <c r="H4591" i="2" a="1"/>
  <c r="H4591" i="2" s="1"/>
  <c r="H4439" i="2" a="1"/>
  <c r="H4439" i="2" s="1"/>
  <c r="H4375" i="2" a="1"/>
  <c r="H4375" i="2" s="1"/>
  <c r="H4039" i="2" a="1"/>
  <c r="H4039" i="2" s="1"/>
  <c r="H4007" i="2" a="1"/>
  <c r="H4007" i="2" s="1"/>
  <c r="H3919" i="2" a="1"/>
  <c r="H3919" i="2" s="1"/>
  <c r="H3863" i="2" a="1"/>
  <c r="H3863" i="2" s="1"/>
  <c r="H3751" i="2" a="1"/>
  <c r="H3751" i="2" s="1"/>
  <c r="H3695" i="2" a="1"/>
  <c r="H3695" i="2" s="1"/>
  <c r="H3463" i="2" a="1"/>
  <c r="H3463" i="2" s="1"/>
  <c r="H3279" i="2" a="1"/>
  <c r="H3279" i="2" s="1"/>
  <c r="H3119" i="2" a="1"/>
  <c r="H3119" i="2" s="1"/>
  <c r="H3095" i="2" a="1"/>
  <c r="H3095" i="2" s="1"/>
  <c r="H2727" i="2" a="1"/>
  <c r="H2727" i="2" s="1"/>
  <c r="H2551" i="2" a="1"/>
  <c r="H2551" i="2" s="1"/>
  <c r="H1919" i="2" a="1"/>
  <c r="H1919" i="2" s="1"/>
  <c r="H1887" i="2" a="1"/>
  <c r="H1887" i="2" s="1"/>
  <c r="H1751" i="2" a="1"/>
  <c r="H1751" i="2" s="1"/>
  <c r="H1671" i="2" a="1"/>
  <c r="H1671" i="2" s="1"/>
  <c r="H1495" i="2" a="1"/>
  <c r="H1495" i="2" s="1"/>
  <c r="H1351" i="2" a="1"/>
  <c r="H1351" i="2" s="1"/>
  <c r="H1143" i="2" a="1"/>
  <c r="H1143" i="2" s="1"/>
  <c r="H1111" i="2" a="1"/>
  <c r="H1111" i="2" s="1"/>
  <c r="H1079" i="2" a="1"/>
  <c r="H1079" i="2" s="1"/>
  <c r="H887" i="2" a="1"/>
  <c r="H887" i="2" s="1"/>
  <c r="H863" i="2" a="1"/>
  <c r="H863" i="2" s="1"/>
  <c r="H703" i="2" a="1"/>
  <c r="H703" i="2" s="1"/>
  <c r="H679" i="2" a="1"/>
  <c r="H679" i="2" s="1"/>
  <c r="H623" i="2" a="1"/>
  <c r="H623" i="2" s="1"/>
  <c r="H383" i="2" a="1"/>
  <c r="H383" i="2" s="1"/>
  <c r="H223" i="2" a="1"/>
  <c r="H223" i="2" s="1"/>
  <c r="H15" i="2" a="1"/>
  <c r="H15" i="2" s="1"/>
  <c r="J6863" i="2"/>
  <c r="J6639" i="2"/>
  <c r="J6559" i="2"/>
  <c r="J6255" i="2"/>
  <c r="J5263" i="2"/>
  <c r="J5199" i="2"/>
  <c r="J4943" i="2"/>
  <c r="J4103" i="2"/>
  <c r="J3135" i="2"/>
  <c r="J2367" i="2"/>
  <c r="J1591" i="2"/>
  <c r="J4602" i="2"/>
  <c r="J4578" i="2"/>
  <c r="J4482" i="2"/>
  <c r="J4594" i="2"/>
  <c r="H4594" i="2" a="1"/>
  <c r="H4594" i="2" s="1"/>
  <c r="H4570" i="2" a="1"/>
  <c r="H4570" i="2" s="1"/>
  <c r="J4570" i="2"/>
  <c r="J4466" i="2"/>
  <c r="H4466" i="2" a="1"/>
  <c r="H4466" i="2" s="1"/>
  <c r="J4338" i="2"/>
  <c r="H4338" i="2" a="1"/>
  <c r="H4338" i="2" s="1"/>
  <c r="J4146" i="2"/>
  <c r="H4146" i="2" a="1"/>
  <c r="H4146" i="2" s="1"/>
  <c r="J4058" i="2"/>
  <c r="H4058" i="2" a="1"/>
  <c r="H4058" i="2" s="1"/>
  <c r="H3922" i="2" a="1"/>
  <c r="H3922" i="2" s="1"/>
  <c r="J3922" i="2"/>
  <c r="J3890" i="2"/>
  <c r="H3890" i="2" a="1"/>
  <c r="H3890" i="2" s="1"/>
  <c r="H3514" i="2" a="1"/>
  <c r="H3514" i="2" s="1"/>
  <c r="J3514" i="2"/>
  <c r="J3506" i="2"/>
  <c r="H3506" i="2" a="1"/>
  <c r="H3506" i="2" s="1"/>
  <c r="J3442" i="2"/>
  <c r="H3442" i="2" a="1"/>
  <c r="H3442" i="2" s="1"/>
  <c r="J3410" i="2"/>
  <c r="H3410" i="2" a="1"/>
  <c r="H3410" i="2" s="1"/>
  <c r="J3378" i="2"/>
  <c r="H3378" i="2" a="1"/>
  <c r="H3378" i="2" s="1"/>
  <c r="J3314" i="2"/>
  <c r="H3314" i="2" a="1"/>
  <c r="H3314" i="2" s="1"/>
  <c r="J3058" i="2"/>
  <c r="H3058" i="2" a="1"/>
  <c r="H3058" i="2" s="1"/>
  <c r="J2994" i="2"/>
  <c r="H2994" i="2" a="1"/>
  <c r="H2994" i="2" s="1"/>
  <c r="J2970" i="2"/>
  <c r="H2970" i="2" a="1"/>
  <c r="H2970" i="2" s="1"/>
  <c r="J2898" i="2"/>
  <c r="H2898" i="2" a="1"/>
  <c r="H2898" i="2" s="1"/>
  <c r="J2826" i="2"/>
  <c r="H2826" i="2" a="1"/>
  <c r="H2826" i="2" s="1"/>
  <c r="J2754" i="2"/>
  <c r="H2754" i="2" a="1"/>
  <c r="H2754" i="2" s="1"/>
  <c r="J2562" i="2"/>
  <c r="H2562" i="2" a="1"/>
  <c r="H2562" i="2" s="1"/>
  <c r="H2538" i="2" a="1"/>
  <c r="H2538" i="2" s="1"/>
  <c r="J2538" i="2"/>
  <c r="J2498" i="2"/>
  <c r="H2498" i="2" a="1"/>
  <c r="H2498" i="2" s="1"/>
  <c r="J2474" i="2"/>
  <c r="H2474" i="2" a="1"/>
  <c r="H2474" i="2" s="1"/>
  <c r="J2370" i="2"/>
  <c r="H2370" i="2" a="1"/>
  <c r="H2370" i="2" s="1"/>
  <c r="J2306" i="2"/>
  <c r="H2306" i="2" a="1"/>
  <c r="H2306" i="2" s="1"/>
  <c r="H2266" i="2" a="1"/>
  <c r="H2266" i="2" s="1"/>
  <c r="J2266" i="2"/>
  <c r="H2250" i="2" a="1"/>
  <c r="H2250" i="2" s="1"/>
  <c r="J2250" i="2"/>
  <c r="J2242" i="2"/>
  <c r="H2242" i="2" a="1"/>
  <c r="H2242" i="2" s="1"/>
  <c r="J2234" i="2"/>
  <c r="H2234" i="2" a="1"/>
  <c r="H2234" i="2" s="1"/>
  <c r="J2218" i="2"/>
  <c r="H2218" i="2" a="1"/>
  <c r="H2218" i="2" s="1"/>
  <c r="J2114" i="2"/>
  <c r="H2114" i="2" a="1"/>
  <c r="H2114" i="2" s="1"/>
  <c r="J2066" i="2"/>
  <c r="H2066" i="2" a="1"/>
  <c r="H2066" i="2" s="1"/>
  <c r="H1882" i="2" a="1"/>
  <c r="H1882" i="2" s="1"/>
  <c r="J1882" i="2"/>
  <c r="J1794" i="2"/>
  <c r="H1794" i="2" a="1"/>
  <c r="H1794" i="2" s="1"/>
  <c r="J1554" i="2"/>
  <c r="H1554" i="2" a="1"/>
  <c r="H1554" i="2" s="1"/>
  <c r="H1514" i="2" a="1"/>
  <c r="H1514" i="2" s="1"/>
  <c r="J1514" i="2"/>
  <c r="J1466" i="2"/>
  <c r="H1466" i="2" a="1"/>
  <c r="H1466" i="2" s="1"/>
  <c r="H1346" i="2" a="1"/>
  <c r="H1346" i="2" s="1"/>
  <c r="J1346" i="2"/>
  <c r="J1130" i="2"/>
  <c r="H1130" i="2" a="1"/>
  <c r="H1130" i="2" s="1"/>
  <c r="J1050" i="2"/>
  <c r="H1050" i="2" a="1"/>
  <c r="H1050" i="2" s="1"/>
  <c r="J874" i="2"/>
  <c r="H874" i="2" a="1"/>
  <c r="H874" i="2" s="1"/>
  <c r="J810" i="2"/>
  <c r="H810" i="2" a="1"/>
  <c r="H810" i="2" s="1"/>
  <c r="J794" i="2"/>
  <c r="H794" i="2" a="1"/>
  <c r="H794" i="2" s="1"/>
  <c r="H786" i="2" a="1"/>
  <c r="H786" i="2" s="1"/>
  <c r="J786" i="2"/>
  <c r="J778" i="2"/>
  <c r="H778" i="2" a="1"/>
  <c r="H778" i="2" s="1"/>
  <c r="J770" i="2"/>
  <c r="H770" i="2" a="1"/>
  <c r="H770" i="2" s="1"/>
  <c r="H762" i="2" a="1"/>
  <c r="H762" i="2" s="1"/>
  <c r="J762" i="2"/>
  <c r="H754" i="2" a="1"/>
  <c r="H754" i="2" s="1"/>
  <c r="J754" i="2"/>
  <c r="J746" i="2"/>
  <c r="H746" i="2" a="1"/>
  <c r="H746" i="2" s="1"/>
  <c r="J674" i="2"/>
  <c r="H674" i="2" a="1"/>
  <c r="H674" i="2" s="1"/>
  <c r="J666" i="2"/>
  <c r="H666" i="2" a="1"/>
  <c r="H666" i="2" s="1"/>
  <c r="J586" i="2"/>
  <c r="H586" i="2" a="1"/>
  <c r="H586" i="2" s="1"/>
  <c r="J514" i="2"/>
  <c r="H514" i="2" a="1"/>
  <c r="H514" i="2" s="1"/>
  <c r="J442" i="2"/>
  <c r="H442" i="2" a="1"/>
  <c r="H442" i="2" s="1"/>
  <c r="J378" i="2"/>
  <c r="H378" i="2" a="1"/>
  <c r="H378" i="2" s="1"/>
  <c r="J370" i="2"/>
  <c r="H370" i="2" a="1"/>
  <c r="H370" i="2" s="1"/>
  <c r="J362" i="2"/>
  <c r="H362" i="2" a="1"/>
  <c r="H362" i="2" s="1"/>
  <c r="J354" i="2"/>
  <c r="H354" i="2" a="1"/>
  <c r="H354" i="2" s="1"/>
  <c r="J346" i="2"/>
  <c r="H346" i="2" a="1"/>
  <c r="H346" i="2" s="1"/>
  <c r="J290" i="2"/>
  <c r="H290" i="2" a="1"/>
  <c r="H290" i="2" s="1"/>
  <c r="J194" i="2"/>
  <c r="H194" i="2" a="1"/>
  <c r="H194" i="2" s="1"/>
  <c r="J186" i="2"/>
  <c r="H186" i="2" a="1"/>
  <c r="H186" i="2" s="1"/>
  <c r="J178" i="2"/>
  <c r="H178" i="2" a="1"/>
  <c r="H178" i="2" s="1"/>
  <c r="J170" i="2"/>
  <c r="H170" i="2" a="1"/>
  <c r="H170" i="2" s="1"/>
  <c r="J162" i="2"/>
  <c r="H162" i="2" a="1"/>
  <c r="H162" i="2" s="1"/>
  <c r="J154" i="2"/>
  <c r="H154" i="2" a="1"/>
  <c r="H154" i="2" s="1"/>
  <c r="J146" i="2"/>
  <c r="H146" i="2" a="1"/>
  <c r="H146" i="2" s="1"/>
  <c r="J138" i="2"/>
  <c r="H138" i="2" a="1"/>
  <c r="H138" i="2" s="1"/>
  <c r="J130" i="2"/>
  <c r="H130" i="2" a="1"/>
  <c r="H130" i="2" s="1"/>
  <c r="J122" i="2"/>
  <c r="H122" i="2" a="1"/>
  <c r="H122" i="2" s="1"/>
  <c r="J114" i="2"/>
  <c r="H114" i="2" a="1"/>
  <c r="H114" i="2" s="1"/>
  <c r="J106" i="2"/>
  <c r="H106" i="2" a="1"/>
  <c r="H106" i="2" s="1"/>
  <c r="J98" i="2"/>
  <c r="H98" i="2" a="1"/>
  <c r="H98" i="2" s="1"/>
  <c r="J90" i="2"/>
  <c r="H90" i="2" a="1"/>
  <c r="H90" i="2" s="1"/>
  <c r="J82" i="2"/>
  <c r="H82" i="2" a="1"/>
  <c r="H82" i="2" s="1"/>
  <c r="J74" i="2"/>
  <c r="H74" i="2" a="1"/>
  <c r="H74" i="2" s="1"/>
  <c r="J66" i="2"/>
  <c r="H66" i="2" a="1"/>
  <c r="H66" i="2" s="1"/>
  <c r="J58" i="2"/>
  <c r="H58" i="2" a="1"/>
  <c r="H58" i="2" s="1"/>
  <c r="J50" i="2"/>
  <c r="H50" i="2" a="1"/>
  <c r="H50" i="2" s="1"/>
  <c r="J42" i="2"/>
  <c r="H42" i="2" a="1"/>
  <c r="H42" i="2" s="1"/>
  <c r="J34" i="2"/>
  <c r="H34" i="2" a="1"/>
  <c r="H34" i="2" s="1"/>
  <c r="J26" i="2"/>
  <c r="H26" i="2" a="1"/>
  <c r="H26" i="2" s="1"/>
  <c r="J18" i="2"/>
  <c r="H18" i="2" a="1"/>
  <c r="H18" i="2" s="1"/>
  <c r="J10" i="2"/>
  <c r="H10" i="2" a="1"/>
  <c r="H10" i="2" s="1"/>
  <c r="H4530" i="2" a="1"/>
  <c r="H4530" i="2" s="1"/>
  <c r="H4122" i="2" a="1"/>
  <c r="H4122" i="2" s="1"/>
  <c r="H4002" i="2" a="1"/>
  <c r="H4002" i="2" s="1"/>
  <c r="H3178" i="2" a="1"/>
  <c r="H3178" i="2" s="1"/>
  <c r="H3026" i="2" a="1"/>
  <c r="H3026" i="2" s="1"/>
  <c r="H2946" i="2" a="1"/>
  <c r="H2946" i="2" s="1"/>
  <c r="H2802" i="2" a="1"/>
  <c r="H2802" i="2" s="1"/>
  <c r="H2442" i="2" a="1"/>
  <c r="H2442" i="2" s="1"/>
  <c r="H2362" i="2" a="1"/>
  <c r="H2362" i="2" s="1"/>
  <c r="H2290" i="2" a="1"/>
  <c r="H2290" i="2" s="1"/>
  <c r="H2178" i="2" a="1"/>
  <c r="H2178" i="2" s="1"/>
  <c r="H1986" i="2" a="1"/>
  <c r="H1986" i="2" s="1"/>
  <c r="H1826" i="2" a="1"/>
  <c r="H1826" i="2" s="1"/>
  <c r="H1450" i="2" a="1"/>
  <c r="H1450" i="2" s="1"/>
  <c r="H1418" i="2" a="1"/>
  <c r="H1418" i="2" s="1"/>
  <c r="H1330" i="2" a="1"/>
  <c r="H1330" i="2" s="1"/>
  <c r="H1250" i="2" a="1"/>
  <c r="H1250" i="2" s="1"/>
  <c r="H1146" i="2" a="1"/>
  <c r="H1146" i="2" s="1"/>
  <c r="H1026" i="2" a="1"/>
  <c r="H1026" i="2" s="1"/>
  <c r="H842" i="2" a="1"/>
  <c r="H842" i="2" s="1"/>
  <c r="H626" i="2" a="1"/>
  <c r="H626" i="2" s="1"/>
  <c r="H554" i="2" a="1"/>
  <c r="H554" i="2" s="1"/>
  <c r="H482" i="2" a="1"/>
  <c r="H482" i="2" s="1"/>
  <c r="H298" i="2" a="1"/>
  <c r="H298" i="2" s="1"/>
  <c r="J3906" i="2"/>
  <c r="J3858" i="2"/>
  <c r="J3370" i="2"/>
  <c r="J3154" i="2"/>
  <c r="J3106" i="2"/>
  <c r="J3066" i="2"/>
  <c r="J2298" i="2"/>
  <c r="J1106" i="2"/>
  <c r="J4758" i="2"/>
  <c r="H4758" i="2" a="1"/>
  <c r="H4758" i="2" s="1"/>
  <c r="J4750" i="2"/>
  <c r="H4750" i="2" a="1"/>
  <c r="H4750" i="2" s="1"/>
  <c r="J4662" i="2"/>
  <c r="H4662" i="2" a="1"/>
  <c r="H4662" i="2" s="1"/>
  <c r="J4654" i="2"/>
  <c r="H4654" i="2" a="1"/>
  <c r="H4654" i="2" s="1"/>
  <c r="J4646" i="2"/>
  <c r="H4646" i="2" a="1"/>
  <c r="H4646" i="2" s="1"/>
  <c r="J4638" i="2"/>
  <c r="H4638" i="2" a="1"/>
  <c r="H4638" i="2" s="1"/>
  <c r="J4630" i="2"/>
  <c r="H4630" i="2" a="1"/>
  <c r="H4630" i="2" s="1"/>
  <c r="J4550" i="2"/>
  <c r="H4550" i="2" a="1"/>
  <c r="H4550" i="2" s="1"/>
  <c r="J4542" i="2"/>
  <c r="H4542" i="2" a="1"/>
  <c r="H4542" i="2" s="1"/>
  <c r="J4414" i="2"/>
  <c r="H4414" i="2" a="1"/>
  <c r="H4414" i="2" s="1"/>
  <c r="J4254" i="2"/>
  <c r="H4254" i="2" a="1"/>
  <c r="H4254" i="2" s="1"/>
  <c r="J4246" i="2"/>
  <c r="H4246" i="2" a="1"/>
  <c r="H4246" i="2" s="1"/>
  <c r="J4238" i="2"/>
  <c r="H4238" i="2" a="1"/>
  <c r="H4238" i="2" s="1"/>
  <c r="J4182" i="2"/>
  <c r="H4182" i="2" a="1"/>
  <c r="H4182" i="2" s="1"/>
  <c r="J4174" i="2"/>
  <c r="H4174" i="2" a="1"/>
  <c r="H4174" i="2" s="1"/>
  <c r="J4166" i="2"/>
  <c r="H4166" i="2" a="1"/>
  <c r="H4166" i="2" s="1"/>
  <c r="J4134" i="2"/>
  <c r="H4134" i="2" a="1"/>
  <c r="H4134" i="2" s="1"/>
  <c r="J4126" i="2"/>
  <c r="H4126" i="2" a="1"/>
  <c r="H4126" i="2" s="1"/>
  <c r="J4118" i="2"/>
  <c r="H4118" i="2" a="1"/>
  <c r="H4118" i="2" s="1"/>
  <c r="J4110" i="2"/>
  <c r="H4110" i="2" a="1"/>
  <c r="H4110" i="2" s="1"/>
  <c r="J3958" i="2"/>
  <c r="H3958" i="2" a="1"/>
  <c r="H3958" i="2" s="1"/>
  <c r="J3830" i="2"/>
  <c r="H3830" i="2" a="1"/>
  <c r="H3830" i="2" s="1"/>
  <c r="J3822" i="2"/>
  <c r="H3822" i="2" a="1"/>
  <c r="H3822" i="2" s="1"/>
  <c r="J3814" i="2"/>
  <c r="H3814" i="2" a="1"/>
  <c r="H3814" i="2" s="1"/>
  <c r="J3806" i="2"/>
  <c r="H3806" i="2" a="1"/>
  <c r="H3806" i="2" s="1"/>
  <c r="J3798" i="2"/>
  <c r="H3798" i="2" a="1"/>
  <c r="H3798" i="2" s="1"/>
  <c r="J3678" i="2"/>
  <c r="H3678" i="2" a="1"/>
  <c r="H3678" i="2" s="1"/>
  <c r="J3414" i="2"/>
  <c r="H3414" i="2" a="1"/>
  <c r="H3414" i="2" s="1"/>
  <c r="J3062" i="2"/>
  <c r="H3062" i="2" a="1"/>
  <c r="H3062" i="2" s="1"/>
  <c r="J3054" i="2"/>
  <c r="H3054" i="2" a="1"/>
  <c r="H3054" i="2" s="1"/>
  <c r="J3046" i="2"/>
  <c r="H3046" i="2" a="1"/>
  <c r="H3046" i="2" s="1"/>
  <c r="J3038" i="2"/>
  <c r="H3038" i="2" a="1"/>
  <c r="H3038" i="2" s="1"/>
  <c r="J3030" i="2"/>
  <c r="H3030" i="2" a="1"/>
  <c r="H3030" i="2" s="1"/>
  <c r="J3022" i="2"/>
  <c r="H3022" i="2" a="1"/>
  <c r="H3022" i="2" s="1"/>
  <c r="J3014" i="2"/>
  <c r="H3014" i="2" a="1"/>
  <c r="H3014" i="2" s="1"/>
  <c r="J3006" i="2"/>
  <c r="H3006" i="2" a="1"/>
  <c r="H3006" i="2" s="1"/>
  <c r="J2998" i="2"/>
  <c r="H2998" i="2" a="1"/>
  <c r="H2998" i="2" s="1"/>
  <c r="J2150" i="2"/>
  <c r="H2150" i="2" a="1"/>
  <c r="H2150" i="2" s="1"/>
  <c r="J1894" i="2"/>
  <c r="H1894" i="2" a="1"/>
  <c r="H1894" i="2" s="1"/>
  <c r="J1446" i="2"/>
  <c r="H1446" i="2" a="1"/>
  <c r="H1446" i="2" s="1"/>
  <c r="J1438" i="2"/>
  <c r="H1438" i="2" a="1"/>
  <c r="H1438" i="2" s="1"/>
  <c r="J1422" i="2"/>
  <c r="H1422" i="2" a="1"/>
  <c r="H1422" i="2" s="1"/>
  <c r="J1414" i="2"/>
  <c r="H1414" i="2" a="1"/>
  <c r="H1414" i="2" s="1"/>
  <c r="J606" i="2"/>
  <c r="H606" i="2" a="1"/>
  <c r="H606" i="2" s="1"/>
  <c r="J590" i="2"/>
  <c r="H590" i="2" a="1"/>
  <c r="H590" i="2" s="1"/>
  <c r="J550" i="2"/>
  <c r="H550" i="2" a="1"/>
  <c r="H550" i="2" s="1"/>
  <c r="J542" i="2"/>
  <c r="H542" i="2" a="1"/>
  <c r="H542" i="2" s="1"/>
  <c r="H6574" i="2" a="1"/>
  <c r="H6574" i="2" s="1"/>
  <c r="H6382" i="2" a="1"/>
  <c r="H6382" i="2" s="1"/>
  <c r="H6062" i="2" a="1"/>
  <c r="H6062" i="2" s="1"/>
  <c r="H5894" i="2" a="1"/>
  <c r="H5894" i="2" s="1"/>
  <c r="H5742" i="2" a="1"/>
  <c r="H5742" i="2" s="1"/>
  <c r="H5734" i="2" a="1"/>
  <c r="H5734" i="2" s="1"/>
  <c r="H5590" i="2" a="1"/>
  <c r="H5590" i="2" s="1"/>
  <c r="H5582" i="2" a="1"/>
  <c r="H5582" i="2" s="1"/>
  <c r="H5574" i="2" a="1"/>
  <c r="H5574" i="2" s="1"/>
  <c r="H5566" i="2" a="1"/>
  <c r="H5566" i="2" s="1"/>
  <c r="H5486" i="2" a="1"/>
  <c r="H5486" i="2" s="1"/>
  <c r="H5478" i="2" a="1"/>
  <c r="H5478" i="2" s="1"/>
  <c r="H5302" i="2" a="1"/>
  <c r="H5302" i="2" s="1"/>
  <c r="H5126" i="2" a="1"/>
  <c r="H5126" i="2" s="1"/>
  <c r="H5118" i="2" a="1"/>
  <c r="H5118" i="2" s="1"/>
  <c r="H5110" i="2" a="1"/>
  <c r="H5110" i="2" s="1"/>
  <c r="H5102" i="2" a="1"/>
  <c r="H5102" i="2" s="1"/>
  <c r="H5094" i="2" a="1"/>
  <c r="H5094" i="2" s="1"/>
  <c r="H4854" i="2" a="1"/>
  <c r="H4854" i="2" s="1"/>
  <c r="H4774" i="2" a="1"/>
  <c r="H4774" i="2" s="1"/>
  <c r="H4526" i="2" a="1"/>
  <c r="H4526" i="2" s="1"/>
  <c r="H4390" i="2" a="1"/>
  <c r="H4390" i="2" s="1"/>
  <c r="H4302" i="2" a="1"/>
  <c r="H4302" i="2" s="1"/>
  <c r="H4222" i="2" a="1"/>
  <c r="H4222" i="2" s="1"/>
  <c r="H4158" i="2" a="1"/>
  <c r="H4158" i="2" s="1"/>
  <c r="H4150" i="2" a="1"/>
  <c r="H4150" i="2" s="1"/>
  <c r="H4014" i="2" a="1"/>
  <c r="H4014" i="2" s="1"/>
  <c r="H3902" i="2" a="1"/>
  <c r="H3902" i="2" s="1"/>
  <c r="H3702" i="2" a="1"/>
  <c r="H3702" i="2" s="1"/>
  <c r="H3694" i="2" a="1"/>
  <c r="H3694" i="2" s="1"/>
  <c r="H3590" i="2" a="1"/>
  <c r="H3590" i="2" s="1"/>
  <c r="H3470" i="2" a="1"/>
  <c r="H3470" i="2" s="1"/>
  <c r="H3294" i="2" a="1"/>
  <c r="H3294" i="2" s="1"/>
  <c r="H3222" i="2" a="1"/>
  <c r="H3222" i="2" s="1"/>
  <c r="H3126" i="2" a="1"/>
  <c r="H3126" i="2" s="1"/>
  <c r="H3118" i="2" a="1"/>
  <c r="H3118" i="2" s="1"/>
  <c r="H2854" i="2" a="1"/>
  <c r="H2854" i="2" s="1"/>
  <c r="H2342" i="2" a="1"/>
  <c r="H2342" i="2" s="1"/>
  <c r="H2254" i="2" a="1"/>
  <c r="H2254" i="2" s="1"/>
  <c r="H2182" i="2" a="1"/>
  <c r="H2182" i="2" s="1"/>
  <c r="H1846" i="2" a="1"/>
  <c r="H1846" i="2" s="1"/>
  <c r="H1638" i="2" a="1"/>
  <c r="H1638" i="2" s="1"/>
  <c r="H1606" i="2" a="1"/>
  <c r="H1606" i="2" s="1"/>
  <c r="H1510" i="2" a="1"/>
  <c r="H1510" i="2" s="1"/>
  <c r="H1318" i="2" a="1"/>
  <c r="H1318" i="2" s="1"/>
  <c r="H1166" i="2" a="1"/>
  <c r="H1166" i="2" s="1"/>
  <c r="H910" i="2" a="1"/>
  <c r="H910" i="2" s="1"/>
  <c r="H846" i="2" a="1"/>
  <c r="H846" i="2" s="1"/>
  <c r="H326" i="2" a="1"/>
  <c r="H326" i="2" s="1"/>
  <c r="H230" i="2" a="1"/>
  <c r="H230" i="2" s="1"/>
  <c r="H150" i="2" a="1"/>
  <c r="H150" i="2" s="1"/>
  <c r="H86" i="2" a="1"/>
  <c r="H86" i="2" s="1"/>
  <c r="H22" i="2" a="1"/>
  <c r="H22" i="2" s="1"/>
  <c r="J614" i="2"/>
  <c r="J598" i="2"/>
  <c r="A19" i="4" l="1"/>
  <c r="D5" i="3"/>
  <c r="B30" i="3"/>
  <c r="C30" i="3" s="1"/>
  <c r="B31" i="3"/>
  <c r="C31" i="3" s="1"/>
  <c r="B32" i="3"/>
  <c r="C32" i="3" s="1"/>
  <c r="B29" i="3"/>
  <c r="C29" i="3" s="1"/>
  <c r="C17" i="3"/>
  <c r="C16" i="3"/>
  <c r="B16" i="3"/>
  <c r="E16" i="3" s="1"/>
  <c r="D18" i="3"/>
  <c r="D15" i="3"/>
  <c r="C18" i="3"/>
  <c r="C15" i="3"/>
  <c r="B18" i="3"/>
  <c r="E18" i="3" s="1"/>
  <c r="B15" i="3"/>
  <c r="E15" i="3" s="1"/>
  <c r="D17" i="3"/>
  <c r="B17" i="3"/>
  <c r="E17" i="3" s="1"/>
  <c r="D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<sst xmlns="http://schemas.openxmlformats.org/spreadsheetml/2006/main" count="119840" uniqueCount="7122">
  <si>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</si>
  <si>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</si>
  <si>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</si>
  <si>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</si>
  <si>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</si>
  <si>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</si>
  <si>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</si>
  <si>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</si>
  <si>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</si>
  <si>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</si>
  <si>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</si>
  <si>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</si>
  <si>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</si>
  <si>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</si>
  <si>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</si>
  <si>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</si>
  <si>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</si>
  <si>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</si>
  <si>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</si>
  <si>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</si>
  <si>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</si>
  <si>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</si>
  <si>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</si>
  <si>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</si>
  <si>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</si>
  <si>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</si>
  <si>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</si>
  <si>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</si>
  <si>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</si>
  <si>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</si>
  <si>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</si>
  <si>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</si>
  <si>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</si>
  <si>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</si>
  <si>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</si>
  <si>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</si>
  <si>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</si>
  <si>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</si>
  <si>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</si>
  <si>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</si>
  <si>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</si>
  <si>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</si>
  <si>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</si>
  <si>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</si>
  <si>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</si>
  <si>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</si>
  <si>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</si>
  <si>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</si>
  <si>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</si>
  <si>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</si>
  <si>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</si>
  <si>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</si>
  <si>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</si>
  <si>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</si>
  <si>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</si>
  <si>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</si>
  <si>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</si>
  <si>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</si>
  <si>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</si>
  <si>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</si>
  <si>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</si>
  <si>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</si>
  <si>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</si>
  <si>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</si>
  <si>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</si>
  <si>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</si>
  <si>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</si>
  <si>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</si>
  <si>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</si>
  <si>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</si>
  <si>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</si>
  <si>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</si>
  <si>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</si>
  <si>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</si>
  <si>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</si>
  <si>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</si>
  <si>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</si>
  <si>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</si>
  <si>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</si>
  <si>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</si>
  <si>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</si>
  <si>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</si>
  <si>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</si>
  <si>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</si>
  <si>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</si>
  <si>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</si>
  <si>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</si>
  <si>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</si>
  <si>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</si>
  <si>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</si>
  <si>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</si>
  <si>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</si>
  <si>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</si>
  <si>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</si>
  <si>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</si>
  <si>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</si>
  <si>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</si>
  <si>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</si>
  <si>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</si>
  <si>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</si>
  <si>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</si>
  <si>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</si>
  <si>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</si>
  <si>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</si>
  <si>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</si>
  <si>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</si>
  <si>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</si>
  <si>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</si>
  <si>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</si>
  <si>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</si>
  <si>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</si>
  <si>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</si>
  <si>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</si>
  <si>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</si>
  <si>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</si>
  <si>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</si>
  <si>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</si>
  <si>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</si>
  <si>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</si>
  <si>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</si>
  <si>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</si>
  <si>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</si>
  <si>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</si>
  <si>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</si>
  <si>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</si>
  <si>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</si>
  <si>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</si>
  <si>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</si>
  <si>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</si>
  <si>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</si>
  <si>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</si>
  <si>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</si>
  <si>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</si>
  <si>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</si>
  <si>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</si>
  <si>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</si>
  <si>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</si>
  <si>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</si>
  <si>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</si>
  <si>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</si>
  <si>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</si>
  <si>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</si>
  <si>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</si>
  <si>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</si>
  <si>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</si>
  <si>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</si>
  <si>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</si>
  <si>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</si>
  <si>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</si>
  <si>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</si>
  <si>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</si>
  <si>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</si>
  <si>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</si>
  <si>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</si>
  <si>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</si>
  <si>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</si>
  <si>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</si>
  <si>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</si>
  <si>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</si>
  <si>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</si>
  <si>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</si>
  <si>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</si>
  <si>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</si>
  <si>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</si>
  <si>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</si>
  <si>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</si>
  <si>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</si>
  <si>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</si>
  <si>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</si>
  <si>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</si>
  <si>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</si>
  <si>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</si>
  <si>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</si>
  <si>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</si>
  <si>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</si>
  <si>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</si>
  <si>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</si>
  <si>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</si>
  <si>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</si>
  <si>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</si>
  <si>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</si>
  <si>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</si>
  <si>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</si>
  <si>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</si>
  <si>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</si>
  <si>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</si>
  <si>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</si>
  <si>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</si>
  <si>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</si>
  <si>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</si>
  <si>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</si>
  <si>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</si>
  <si>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</si>
  <si>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</si>
  <si>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</si>
  <si>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</si>
  <si>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</si>
  <si>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</si>
  <si>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</si>
  <si>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</si>
  <si>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</si>
  <si>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</si>
  <si>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</si>
  <si>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</si>
  <si>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</si>
  <si>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</si>
  <si>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</si>
  <si>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</si>
  <si>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</si>
  <si>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</si>
  <si>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</si>
  <si>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</si>
  <si>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</si>
  <si>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</si>
  <si>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</si>
  <si>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</si>
  <si>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</si>
  <si>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</si>
  <si>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</si>
  <si>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</si>
  <si>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</si>
  <si>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</si>
  <si>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</si>
  <si>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</si>
  <si>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</si>
  <si>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</si>
  <si>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</si>
  <si>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</si>
  <si>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</si>
  <si>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</si>
  <si>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</si>
  <si>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</si>
  <si>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</si>
  <si>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</si>
  <si>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</si>
  <si>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</si>
  <si>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</si>
  <si>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</si>
  <si>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</si>
  <si>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</si>
  <si>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</si>
  <si>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</si>
  <si>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</si>
  <si>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</si>
  <si>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</si>
  <si>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</si>
  <si>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</si>
  <si>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</si>
  <si>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</si>
  <si>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</si>
  <si>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</si>
  <si>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</si>
  <si>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</si>
  <si>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</si>
  <si>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</si>
  <si>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</si>
  <si>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</si>
  <si>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</si>
  <si>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</si>
  <si>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</si>
  <si>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</si>
  <si>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</si>
  <si>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</si>
  <si>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</si>
  <si>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</si>
  <si>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</si>
  <si>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</si>
  <si>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</si>
  <si>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</si>
  <si>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</si>
  <si>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</si>
  <si>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</si>
  <si>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</si>
  <si>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</si>
  <si>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</si>
  <si>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</si>
  <si>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</si>
  <si>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</si>
  <si>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</si>
  <si>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</si>
  <si>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</si>
  <si>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</si>
  <si>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</si>
  <si>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</si>
  <si>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</si>
  <si>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</si>
  <si>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</si>
  <si>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</si>
  <si>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</si>
  <si>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</si>
  <si>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</si>
  <si>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</si>
  <si>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</si>
  <si>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</si>
  <si>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</si>
  <si>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</si>
  <si>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</si>
  <si>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</si>
  <si>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</si>
  <si>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</si>
  <si>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</si>
  <si>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</si>
  <si>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</si>
  <si>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</si>
  <si>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</si>
  <si>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</si>
  <si>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</si>
  <si>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</si>
  <si>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</si>
  <si>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</si>
  <si>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</si>
  <si>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</si>
  <si>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</si>
  <si>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</si>
  <si>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</si>
  <si>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</si>
  <si>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</si>
  <si>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</si>
  <si>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</si>
  <si>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</si>
  <si>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</si>
  <si>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</si>
  <si>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</si>
  <si>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</si>
  <si>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</si>
  <si>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</si>
  <si>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</si>
  <si>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</si>
  <si>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</si>
  <si>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</si>
  <si>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</si>
  <si>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</si>
  <si>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</si>
  <si>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</si>
  <si>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</si>
  <si>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</si>
  <si>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</si>
  <si>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</si>
  <si>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</si>
  <si>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</si>
  <si>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</si>
  <si>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</si>
  <si>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</si>
  <si>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</si>
  <si>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</si>
  <si>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</si>
  <si>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</si>
  <si>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</si>
  <si>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</si>
  <si>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</si>
  <si>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</si>
  <si>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</si>
  <si>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</si>
  <si>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</si>
  <si>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</si>
  <si>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</si>
  <si>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</si>
  <si>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</si>
  <si>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</si>
  <si>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</si>
  <si>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</si>
  <si>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</si>
  <si>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</si>
  <si>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</si>
  <si>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</si>
  <si>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</si>
  <si>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</si>
  <si>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</si>
  <si>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</si>
  <si>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</si>
  <si>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</si>
  <si>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</si>
  <si>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</si>
  <si>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</si>
  <si>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</si>
  <si>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</si>
  <si>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</si>
  <si>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</si>
  <si>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</si>
  <si>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</si>
  <si>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</si>
  <si>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</si>
  <si>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</si>
  <si>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</si>
  <si>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</si>
  <si>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</si>
  <si>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</si>
  <si>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</si>
  <si>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</si>
  <si>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</si>
  <si>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</si>
  <si>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</si>
  <si>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</si>
  <si>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</si>
  <si>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</si>
  <si>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</si>
  <si>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</si>
  <si>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</si>
  <si>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</si>
  <si>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</si>
  <si>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</si>
  <si>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</si>
  <si>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</si>
  <si>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</si>
  <si>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</si>
  <si>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</si>
  <si>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</si>
  <si>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</si>
  <si>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</si>
  <si>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</si>
  <si>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</si>
  <si>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</si>
  <si>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</si>
  <si>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</si>
  <si>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</si>
  <si>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</si>
  <si>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</si>
  <si>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</si>
  <si>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</si>
  <si>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</si>
  <si>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</si>
  <si>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</si>
  <si>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</si>
  <si>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</si>
  <si>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</si>
  <si>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</si>
  <si>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</si>
  <si>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</si>
  <si>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</si>
  <si>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</si>
  <si>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</si>
  <si>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</si>
  <si>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</si>
  <si>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</si>
  <si>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</si>
  <si>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</si>
  <si>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</si>
  <si>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</si>
  <si>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</si>
  <si>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</si>
  <si>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</si>
  <si>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</si>
  <si>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</si>
  <si>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</si>
  <si>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</si>
  <si>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</si>
  <si>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</si>
  <si>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</si>
  <si>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</si>
  <si>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</si>
  <si>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</si>
  <si>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</si>
  <si>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</si>
  <si>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</si>
  <si>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</si>
  <si>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</si>
  <si>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</si>
  <si>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</si>
  <si>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</si>
  <si>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</si>
  <si>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</si>
  <si>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</si>
  <si>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</si>
  <si>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</si>
  <si>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</si>
  <si>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</si>
  <si>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</si>
  <si>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</si>
  <si>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</si>
  <si>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</si>
  <si>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</si>
  <si>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</si>
  <si>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</si>
  <si>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</si>
  <si>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</si>
  <si>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</si>
  <si>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</si>
  <si>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</si>
  <si>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</si>
  <si>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</si>
  <si>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</si>
  <si>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</si>
  <si>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</si>
  <si>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</si>
  <si>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</si>
  <si>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</si>
  <si>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</si>
  <si>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</si>
  <si>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</si>
  <si>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</si>
  <si>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</si>
  <si>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</si>
  <si>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</si>
  <si>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</si>
  <si>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</si>
  <si>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</si>
  <si>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</si>
  <si>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</si>
  <si>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</si>
  <si>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</si>
  <si>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</si>
  <si>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</si>
  <si>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</si>
  <si>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</si>
  <si>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</si>
  <si>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</si>
  <si>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</si>
  <si>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</si>
  <si>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</si>
  <si>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</si>
  <si>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</si>
  <si>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</si>
  <si>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</si>
  <si>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</si>
  <si>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</si>
  <si>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</si>
  <si>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</si>
  <si>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</si>
  <si>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</si>
  <si>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</si>
  <si>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</si>
  <si>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</si>
  <si>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</si>
  <si>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</si>
  <si>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</si>
  <si>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</si>
  <si>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</si>
  <si>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</si>
  <si>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</si>
  <si>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</si>
  <si>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</si>
  <si>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</si>
  <si>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</si>
  <si>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</si>
  <si>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</si>
  <si>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</si>
  <si>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</si>
  <si>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</si>
  <si>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</si>
  <si>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</si>
  <si>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</si>
  <si>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</si>
  <si>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</si>
  <si>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</si>
  <si>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</si>
  <si>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</si>
  <si>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</si>
  <si>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</si>
  <si>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</si>
  <si>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</si>
  <si>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</si>
  <si>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</si>
  <si>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</si>
  <si>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</si>
  <si>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</si>
  <si>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</si>
  <si>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</si>
  <si>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</si>
  <si>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</si>
  <si>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</si>
  <si>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</si>
  <si>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</si>
  <si>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</si>
  <si>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</si>
  <si>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</si>
  <si>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</si>
  <si>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</si>
  <si>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</si>
  <si>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</si>
  <si>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</si>
  <si>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</si>
  <si>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</si>
  <si>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</si>
  <si>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</si>
  <si>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</si>
  <si>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</si>
  <si>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</si>
  <si>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</si>
  <si>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</si>
  <si>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</si>
  <si>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</si>
  <si>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</si>
  <si>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</si>
  <si>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</si>
  <si>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</si>
  <si>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</si>
  <si>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</si>
  <si>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</si>
  <si>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</si>
  <si>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</si>
  <si>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</si>
  <si>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</si>
  <si>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</si>
  <si>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</si>
  <si>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</si>
  <si>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</si>
  <si>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</si>
  <si>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</si>
  <si>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</si>
  <si>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</si>
  <si>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</si>
  <si>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</si>
  <si>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</si>
  <si>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</si>
  <si>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</si>
  <si>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</si>
  <si>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</si>
  <si>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</si>
  <si>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</si>
  <si>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</si>
  <si>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</si>
  <si>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</si>
  <si>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</si>
  <si>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</si>
  <si>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</si>
  <si>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</si>
  <si>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</si>
  <si>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</si>
  <si>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</si>
  <si>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</si>
  <si>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</si>
  <si>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</si>
  <si>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</si>
  <si>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</si>
  <si>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</si>
  <si>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</si>
  <si>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</si>
  <si>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</si>
  <si>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</si>
  <si>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</si>
  <si>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</si>
  <si>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</si>
  <si>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</si>
  <si>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</si>
  <si>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</si>
  <si>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</si>
  <si>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</si>
  <si>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</si>
  <si>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</si>
  <si>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</si>
  <si>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</si>
  <si>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</si>
  <si>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</si>
  <si>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</si>
  <si>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</si>
  <si>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</si>
  <si>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</si>
  <si>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</si>
  <si>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</si>
  <si>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</si>
  <si>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</si>
  <si>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</si>
  <si>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</si>
  <si>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</si>
  <si>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</si>
  <si>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</si>
  <si>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</si>
  <si>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</si>
  <si>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</si>
  <si>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</si>
  <si>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</si>
  <si>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</si>
  <si>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</si>
  <si>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</si>
  <si>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</si>
  <si>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</si>
  <si>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</si>
  <si>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</si>
  <si>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</si>
  <si>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</si>
  <si>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</si>
  <si>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</si>
  <si>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</si>
  <si>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</si>
  <si>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</si>
  <si>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</si>
  <si>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</si>
  <si>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</si>
  <si>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</si>
  <si>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</si>
  <si>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</si>
  <si>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</si>
  <si>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</si>
  <si>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</si>
  <si>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</si>
  <si>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</si>
  <si>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</si>
  <si>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</si>
  <si>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</si>
  <si>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</si>
  <si>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</si>
  <si>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</si>
  <si>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</si>
  <si>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</si>
  <si>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</si>
  <si>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</si>
  <si>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</si>
  <si>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</si>
  <si>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</si>
  <si>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</si>
  <si>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</si>
  <si>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</si>
  <si>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</si>
  <si>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</si>
  <si>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</si>
  <si>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</si>
  <si>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</si>
  <si>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</si>
  <si>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</si>
  <si>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</si>
  <si>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</si>
  <si>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</si>
  <si>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</si>
  <si>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</si>
  <si>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</si>
  <si>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</si>
  <si>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</si>
  <si>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</si>
  <si>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</si>
  <si>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</si>
  <si>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</si>
  <si>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</si>
  <si>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</si>
  <si>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</si>
  <si>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</si>
  <si>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</si>
  <si>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</si>
  <si>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</si>
  <si>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</si>
  <si>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</si>
  <si>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</si>
  <si>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</si>
  <si>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</si>
  <si>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</si>
  <si>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</si>
  <si>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</si>
  <si>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</si>
  <si>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</si>
  <si>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</si>
  <si>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</si>
  <si>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</si>
  <si>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</si>
  <si>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</si>
  <si>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</si>
  <si>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</si>
  <si>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</si>
  <si>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</si>
  <si>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</si>
  <si>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</si>
  <si>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</si>
  <si>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</si>
  <si>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</si>
  <si>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</si>
  <si>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</si>
  <si>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</si>
  <si>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</si>
  <si>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</si>
  <si>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</si>
  <si>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</si>
  <si>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</si>
  <si>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</si>
  <si>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</si>
  <si>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</si>
  <si>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</si>
  <si>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</si>
  <si>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</si>
  <si>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</si>
  <si>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</si>
  <si>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</si>
  <si>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</si>
  <si>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</si>
  <si>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</si>
  <si>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</si>
  <si>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</si>
  <si>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</si>
  <si>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</si>
  <si>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</si>
  <si>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</si>
  <si>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</si>
  <si>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</si>
  <si>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</si>
  <si>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</si>
  <si>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</si>
  <si>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</si>
  <si>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</si>
  <si>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</si>
  <si>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</si>
  <si>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</si>
  <si>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</si>
  <si>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</si>
  <si>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</si>
  <si>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</si>
  <si>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</si>
  <si>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</si>
  <si>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</si>
  <si>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</si>
  <si>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</si>
  <si>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</si>
  <si>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</si>
  <si>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</si>
  <si>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</si>
  <si>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</si>
  <si>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</si>
  <si>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</si>
  <si>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</si>
  <si>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</si>
  <si>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</si>
  <si>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</si>
  <si>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</si>
  <si>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</si>
  <si>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</si>
  <si>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</si>
  <si>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</si>
  <si>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</si>
  <si>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</si>
  <si>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</si>
  <si>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</si>
  <si>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</si>
  <si>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</si>
  <si>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</si>
  <si>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</si>
  <si>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</si>
  <si>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</si>
  <si>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</si>
  <si>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</si>
  <si>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</si>
  <si>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</si>
  <si>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</si>
  <si>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</si>
  <si>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</si>
  <si>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</si>
  <si>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</si>
  <si>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</si>
  <si>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</si>
  <si>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</si>
  <si>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</si>
  <si>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</si>
  <si>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</si>
  <si>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</si>
  <si>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</si>
  <si>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</si>
  <si>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</si>
  <si>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</si>
  <si>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</si>
  <si>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</si>
  <si>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</si>
  <si>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</si>
  <si>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</si>
  <si>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</si>
  <si>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</si>
  <si>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</si>
  <si>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</si>
  <si>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</si>
  <si>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</si>
  <si>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</si>
  <si>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</si>
  <si>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</si>
  <si>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</si>
  <si>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</si>
  <si>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</si>
  <si>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</si>
  <si>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</si>
  <si>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</si>
  <si>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</si>
  <si>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</si>
  <si>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</si>
  <si>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</si>
  <si>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</si>
  <si>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</si>
  <si>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</si>
  <si>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</si>
  <si>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</si>
  <si>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</si>
  <si>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</si>
  <si>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</si>
  <si>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</si>
  <si>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</si>
  <si>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</si>
  <si>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</si>
  <si>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</si>
  <si>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</si>
  <si>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</si>
  <si>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</si>
  <si>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</si>
  <si>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</si>
  <si>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</si>
  <si>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</si>
  <si>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</si>
  <si>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</si>
  <si>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</si>
  <si>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</si>
  <si>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</si>
  <si>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</si>
  <si>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</si>
  <si>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</si>
  <si>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</si>
  <si>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</si>
  <si>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</si>
  <si>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</si>
  <si>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</si>
  <si>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</si>
  <si>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</si>
  <si>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</si>
  <si>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</si>
  <si>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</si>
  <si>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</si>
  <si>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</si>
  <si>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</si>
  <si>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</si>
  <si>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</si>
  <si>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</si>
  <si>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</si>
  <si>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</si>
  <si>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</si>
  <si>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</si>
  <si>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</si>
  <si>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</si>
  <si>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</si>
  <si>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</si>
  <si>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</si>
  <si>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</si>
  <si>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</si>
  <si>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</si>
  <si>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</si>
  <si>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</si>
  <si>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</si>
  <si>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</si>
  <si>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</si>
  <si>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</si>
  <si>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</si>
  <si>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</si>
  <si>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</si>
  <si>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</si>
  <si>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</si>
  <si>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</si>
  <si>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</si>
  <si>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</si>
  <si>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</si>
  <si>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</si>
  <si>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</si>
  <si>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</si>
  <si>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</si>
  <si>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</si>
  <si>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</si>
  <si>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</si>
  <si>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</si>
  <si>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</si>
  <si>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</si>
  <si>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</si>
  <si>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</si>
  <si>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</si>
  <si>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</si>
  <si>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</si>
  <si>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</si>
  <si>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</si>
  <si>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</si>
  <si>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</si>
  <si>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</si>
  <si>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</si>
  <si>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</si>
  <si>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</si>
  <si>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</si>
  <si>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</si>
  <si>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</si>
  <si>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</si>
  <si>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</si>
  <si>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</si>
  <si>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</si>
  <si>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</si>
  <si>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</si>
  <si>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</si>
  <si>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</si>
  <si>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</si>
  <si>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</si>
  <si>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</si>
  <si>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</si>
  <si>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</si>
  <si>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</si>
  <si>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</si>
  <si>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</si>
  <si>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</si>
  <si>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</si>
  <si>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</si>
  <si>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</si>
  <si>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</si>
  <si>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</si>
  <si>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</si>
  <si>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</si>
  <si>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</si>
  <si>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</si>
  <si>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</si>
  <si>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</si>
  <si>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</si>
  <si>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</si>
  <si>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</si>
  <si>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</si>
  <si>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</si>
  <si>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</si>
  <si>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</si>
  <si>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</si>
  <si>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</si>
  <si>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</si>
  <si>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</si>
  <si>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</si>
  <si>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</si>
  <si>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</si>
  <si>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</si>
  <si>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</si>
  <si>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</si>
  <si>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</si>
  <si>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</si>
  <si>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</si>
  <si>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</si>
  <si>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</si>
  <si>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</si>
  <si>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</si>
  <si>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</si>
  <si>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</si>
  <si>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</si>
  <si>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</si>
  <si>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</si>
  <si>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</si>
  <si>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</si>
  <si>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</si>
  <si>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</si>
  <si>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</si>
  <si>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</si>
  <si>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</si>
  <si>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</si>
  <si>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</si>
  <si>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</si>
  <si>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</si>
  <si>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</si>
  <si>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</si>
  <si>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</si>
  <si>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</si>
  <si>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</si>
  <si>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</si>
  <si>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</si>
  <si>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</si>
  <si>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</si>
  <si>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</si>
  <si>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</si>
  <si>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</si>
  <si>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</si>
  <si>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</si>
  <si>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</si>
  <si>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</si>
  <si>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</si>
  <si>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</si>
  <si>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</si>
  <si>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</si>
  <si>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</si>
  <si>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</si>
  <si>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</si>
  <si>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</si>
  <si>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</si>
  <si>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</si>
  <si>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</si>
  <si>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</si>
  <si>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</si>
  <si>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</si>
  <si>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</si>
  <si>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</si>
  <si>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</si>
  <si>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</si>
  <si>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</si>
  <si>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</si>
  <si>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</si>
  <si>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</si>
  <si>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</si>
  <si>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</si>
  <si>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</si>
  <si>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</si>
  <si>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</si>
  <si>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</si>
  <si>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</si>
  <si>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</si>
  <si>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</si>
  <si>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</si>
  <si>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</si>
  <si>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</si>
  <si>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</si>
  <si>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</si>
  <si>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</si>
  <si>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</si>
  <si>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</si>
  <si>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</si>
  <si>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</si>
  <si>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</si>
  <si>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</si>
  <si>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</si>
  <si>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</si>
  <si>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</si>
  <si>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</si>
  <si>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</si>
  <si>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</si>
  <si>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</si>
  <si>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</si>
  <si>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</si>
  <si>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</si>
  <si>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</si>
  <si>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</si>
  <si>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</si>
  <si>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</si>
  <si>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</si>
  <si>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</si>
  <si>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</si>
  <si>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</si>
  <si>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</si>
  <si>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</si>
  <si>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</si>
  <si>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</si>
  <si>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</si>
  <si>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</si>
  <si>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</si>
  <si>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</si>
  <si>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</si>
  <si>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</si>
  <si>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</si>
  <si>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</si>
  <si>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</si>
  <si>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</si>
  <si>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</si>
  <si>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</si>
  <si>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</si>
  <si>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</si>
  <si>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</si>
  <si>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</si>
  <si>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</si>
  <si>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</si>
  <si>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</si>
  <si>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</si>
  <si>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</si>
  <si>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</si>
  <si>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</si>
  <si>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</si>
  <si>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</si>
  <si>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</si>
  <si>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</si>
  <si>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</si>
  <si>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</si>
  <si>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</si>
  <si>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</si>
  <si>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</si>
  <si>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</si>
  <si>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</si>
  <si>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</si>
  <si>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</si>
  <si>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</si>
  <si>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</si>
  <si>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</si>
  <si>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</si>
  <si>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</si>
  <si>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</si>
  <si>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</si>
  <si>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</si>
  <si>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</si>
  <si>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</si>
  <si>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</si>
  <si>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</si>
  <si>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</si>
  <si>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</si>
  <si>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</si>
  <si>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</si>
  <si>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</si>
  <si>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</si>
  <si>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</si>
  <si>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</si>
  <si>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</si>
  <si>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</si>
  <si>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</si>
  <si>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</si>
  <si>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</si>
  <si>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</si>
  <si>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</si>
  <si>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</si>
  <si>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</si>
  <si>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</si>
  <si>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</si>
  <si>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</si>
  <si>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</si>
  <si>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</si>
  <si>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</si>
  <si>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</si>
  <si>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</si>
  <si>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</si>
  <si>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</si>
  <si>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</si>
  <si>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</si>
  <si>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</si>
  <si>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</si>
  <si>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</si>
  <si>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</si>
  <si>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</si>
  <si>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</si>
  <si>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</si>
  <si>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</si>
  <si>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</si>
  <si>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</si>
  <si>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</si>
  <si>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</si>
  <si>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</si>
  <si>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</si>
  <si>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</si>
  <si>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</si>
  <si>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</si>
  <si>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</si>
  <si>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</si>
  <si>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</si>
  <si>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</si>
  <si>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</si>
  <si>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</si>
  <si>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</si>
  <si>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</si>
  <si>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</si>
  <si>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</si>
  <si>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</si>
  <si>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</si>
  <si>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</si>
  <si>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</si>
  <si>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</si>
  <si>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</si>
  <si>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</si>
  <si>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</si>
  <si>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</si>
  <si>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</si>
  <si>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</si>
  <si>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</si>
  <si>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</si>
  <si>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</si>
  <si>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</si>
  <si>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</si>
  <si>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</si>
  <si>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</si>
  <si>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</si>
  <si>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</si>
  <si>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</si>
  <si>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</si>
  <si>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</si>
  <si>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</si>
  <si>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</si>
  <si>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</si>
  <si>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</si>
  <si>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</si>
  <si>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</si>
  <si>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</si>
  <si>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</si>
  <si>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</si>
  <si>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</si>
  <si>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</si>
  <si>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</si>
  <si>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</si>
  <si>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</si>
  <si>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</si>
  <si>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</si>
  <si>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</si>
  <si>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</si>
  <si>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</si>
  <si>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</si>
  <si>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</si>
  <si>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</si>
  <si>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</si>
  <si>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</si>
  <si>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</si>
  <si>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</si>
  <si>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</si>
  <si>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</si>
  <si>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</si>
  <si>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</si>
  <si>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</si>
  <si>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</si>
  <si>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</si>
  <si>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</si>
  <si>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</si>
  <si>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</si>
  <si>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</si>
  <si>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</si>
  <si>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</si>
  <si>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</si>
  <si>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</si>
  <si>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</si>
  <si>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</si>
  <si>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</si>
  <si>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</si>
  <si>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</si>
  <si>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</si>
  <si>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</si>
  <si>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</si>
  <si>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</si>
  <si>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</si>
  <si>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</si>
  <si>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</si>
  <si>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</si>
  <si>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</si>
  <si>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</si>
  <si>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</si>
  <si>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</si>
  <si>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</si>
  <si>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</si>
  <si>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</si>
  <si>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</si>
  <si>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</si>
  <si>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</si>
  <si>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</si>
  <si>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</si>
  <si>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</si>
  <si>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</si>
  <si>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</si>
  <si>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</si>
  <si>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</si>
  <si>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</si>
  <si>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</si>
  <si>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</si>
  <si>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</si>
  <si>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</si>
  <si>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</si>
  <si>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</si>
  <si>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</si>
  <si>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</si>
  <si>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</si>
  <si>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</si>
  <si>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</si>
  <si>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</si>
  <si>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</si>
  <si>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</si>
  <si>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</si>
  <si>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</si>
  <si>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</si>
  <si>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</si>
  <si>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</si>
  <si>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</si>
  <si>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</si>
  <si>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</si>
  <si>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</si>
  <si>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</si>
  <si>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</si>
  <si>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</si>
  <si>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</si>
  <si>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</si>
  <si>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</si>
  <si>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</si>
  <si>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</si>
  <si>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</si>
  <si>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</si>
  <si>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</si>
  <si>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</si>
  <si>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</si>
  <si>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</si>
  <si>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</si>
  <si>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</si>
  <si>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</si>
  <si>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</si>
  <si>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</si>
  <si>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</si>
  <si>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</si>
  <si>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</si>
  <si>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</si>
  <si>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</si>
  <si>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</si>
  <si>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</si>
  <si>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</si>
  <si>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</si>
  <si>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</si>
  <si>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</si>
  <si>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</si>
  <si>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</si>
  <si>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</si>
  <si>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</si>
  <si>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</si>
  <si>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</si>
  <si>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</si>
  <si>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</si>
  <si>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</si>
  <si>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</si>
  <si>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</si>
  <si>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</si>
  <si>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</si>
  <si>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</si>
  <si>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</si>
  <si>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</si>
  <si>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</si>
  <si>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</si>
  <si>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</si>
  <si>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</si>
  <si>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</si>
  <si>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</si>
  <si>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</si>
  <si>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</si>
  <si>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</si>
  <si>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</si>
  <si>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</si>
  <si>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</si>
  <si>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</si>
  <si>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</si>
  <si>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</si>
  <si>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</si>
  <si>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</si>
  <si>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</si>
  <si>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</si>
  <si>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</si>
  <si>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</si>
  <si>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</si>
  <si>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</si>
  <si>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</si>
  <si>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</si>
  <si>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</si>
  <si>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</si>
  <si>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</si>
  <si>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</si>
  <si>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</si>
  <si>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</si>
  <si>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</si>
  <si>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</si>
  <si>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</si>
  <si>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</si>
  <si>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</si>
  <si>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</si>
  <si>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</si>
  <si>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</si>
  <si>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</si>
  <si>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</si>
  <si>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</si>
  <si>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</si>
  <si>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</si>
  <si>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</si>
  <si>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</si>
  <si>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</si>
  <si>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</si>
  <si>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</si>
  <si>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</si>
  <si>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</si>
  <si>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</si>
  <si>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</si>
  <si>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</si>
  <si>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</si>
  <si>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</si>
  <si>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</si>
  <si>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</si>
  <si>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</si>
  <si>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</si>
  <si>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</si>
  <si>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</si>
  <si>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</si>
  <si>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</si>
  <si>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</si>
  <si>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</si>
  <si>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</si>
  <si>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</si>
  <si>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</si>
  <si>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</si>
  <si>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</si>
  <si>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</si>
  <si>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</si>
  <si>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</si>
  <si>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</si>
  <si>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</si>
  <si>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</si>
  <si>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</si>
  <si>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</si>
  <si>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</si>
  <si>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</si>
  <si>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</si>
  <si>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</si>
  <si>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</si>
  <si>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</si>
  <si>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</si>
  <si>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</si>
  <si>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</si>
  <si>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</si>
  <si>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</si>
  <si>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</si>
  <si>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</si>
  <si>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</si>
  <si>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</si>
  <si>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</si>
  <si>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</si>
  <si>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</si>
  <si>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</si>
  <si>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</si>
  <si>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</si>
  <si>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</si>
  <si>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</si>
  <si>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</si>
  <si>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</si>
  <si>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</si>
  <si>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</si>
  <si>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</si>
  <si>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</si>
  <si>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</si>
  <si>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</si>
  <si>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</si>
  <si>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</si>
  <si>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</si>
  <si>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</si>
  <si>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</si>
  <si>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</si>
  <si>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</si>
  <si>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</si>
  <si>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</si>
  <si>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</si>
  <si>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</si>
  <si>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</si>
  <si>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</si>
  <si>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</si>
  <si>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</si>
  <si>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</si>
  <si>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</si>
  <si>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</si>
  <si>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</si>
  <si>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</si>
  <si>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</si>
  <si>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</si>
  <si>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</si>
  <si>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</si>
  <si>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</si>
  <si>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</si>
  <si>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</si>
  <si>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</si>
  <si>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</si>
  <si>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</si>
  <si>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</si>
  <si>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</si>
  <si>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</si>
  <si>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</si>
  <si>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</si>
  <si>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</si>
  <si>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</si>
  <si>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</si>
  <si>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</si>
  <si>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</si>
  <si>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</si>
  <si>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</si>
  <si>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</si>
  <si>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</si>
  <si>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</si>
  <si>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</si>
  <si>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</si>
  <si>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</si>
  <si>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</si>
  <si>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</si>
  <si>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</si>
  <si>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</si>
  <si>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</si>
  <si>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</si>
  <si>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</si>
  <si>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</si>
  <si>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</si>
  <si>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</si>
  <si>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</si>
  <si>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</si>
  <si>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</si>
  <si>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</si>
  <si>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</si>
  <si>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</si>
  <si>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</si>
  <si>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</si>
  <si>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</si>
  <si>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</si>
  <si>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</si>
  <si>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</si>
  <si>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</si>
  <si>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</si>
  <si>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</si>
  <si>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</si>
  <si>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</si>
  <si>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</si>
  <si>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</si>
  <si>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</si>
  <si>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</si>
  <si>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</si>
  <si>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</si>
  <si>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</si>
  <si>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</si>
  <si>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</si>
  <si>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</si>
  <si>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</si>
  <si>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</si>
  <si>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</si>
  <si>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</si>
  <si>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</si>
  <si>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</si>
  <si>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</si>
  <si>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</si>
  <si>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</si>
  <si>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</si>
  <si>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</si>
  <si>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</si>
  <si>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</si>
  <si>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</si>
  <si>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</si>
  <si>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</si>
  <si>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</si>
  <si>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</si>
  <si>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</si>
  <si>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</si>
  <si>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</si>
  <si>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</si>
  <si>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</si>
  <si>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</si>
  <si>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</si>
  <si>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</si>
  <si>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</si>
  <si>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</si>
  <si>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</si>
  <si>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</si>
  <si>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</si>
  <si>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</si>
  <si>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</si>
  <si>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</si>
  <si>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</si>
  <si>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</si>
  <si>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</si>
  <si>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</si>
  <si>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</si>
  <si>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</si>
  <si>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</si>
  <si>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</si>
  <si>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</si>
  <si>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</si>
  <si>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</si>
  <si>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</si>
  <si>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</si>
  <si>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</si>
  <si>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</si>
  <si>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</si>
  <si>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</si>
  <si>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</si>
  <si>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</si>
  <si>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</si>
  <si>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</si>
  <si>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</si>
  <si>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</si>
  <si>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</si>
  <si>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</si>
  <si>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</si>
  <si>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</si>
  <si>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</si>
  <si>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</si>
  <si>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</si>
  <si>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</si>
  <si>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</si>
  <si>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</si>
  <si>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</si>
  <si>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</si>
  <si>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</si>
  <si>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</si>
  <si>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</si>
  <si>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</si>
  <si>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</si>
  <si>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</si>
  <si>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</si>
  <si>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</si>
  <si>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</si>
  <si>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</si>
  <si>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</si>
  <si>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</si>
  <si>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</si>
  <si>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</si>
  <si>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</si>
  <si>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</si>
  <si>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</si>
  <si>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</si>
  <si>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</si>
  <si>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</si>
  <si>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</si>
  <si>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</si>
  <si>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</si>
  <si>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</si>
  <si>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</si>
  <si>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</si>
  <si>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</si>
  <si>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</si>
  <si>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</si>
  <si>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</si>
  <si>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</si>
  <si>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</si>
  <si>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</si>
  <si>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</si>
  <si>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</si>
  <si>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</si>
  <si>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</si>
  <si>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</si>
  <si>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</si>
  <si>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</si>
  <si>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</si>
  <si>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</si>
  <si>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</si>
  <si>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</si>
  <si>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</si>
  <si>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</si>
  <si>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</si>
  <si>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</si>
  <si>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</si>
  <si>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</si>
  <si>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</si>
  <si>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</si>
  <si>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</si>
  <si>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</si>
  <si>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</si>
  <si>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</si>
  <si>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</si>
  <si>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</si>
  <si>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</si>
  <si>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</si>
  <si>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</si>
  <si>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</si>
  <si>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</si>
  <si>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</si>
  <si>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</si>
  <si>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</si>
  <si>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</si>
  <si>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</si>
  <si>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</si>
  <si>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</si>
  <si>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</si>
  <si>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</si>
  <si>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</si>
  <si>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</si>
  <si>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</si>
  <si>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</si>
  <si>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</si>
  <si>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</si>
  <si>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</si>
  <si>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</si>
  <si>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</si>
  <si>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</si>
  <si>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</si>
  <si>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</si>
  <si>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</si>
  <si>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</si>
  <si>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</si>
  <si>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</si>
  <si>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</si>
  <si>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</si>
  <si>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</si>
  <si>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</si>
  <si>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</si>
  <si>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</si>
  <si>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</si>
  <si>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</si>
  <si>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</si>
  <si>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</si>
  <si>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</si>
  <si>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</si>
  <si>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</si>
  <si>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</si>
  <si>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</si>
  <si>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</si>
  <si>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</si>
  <si>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</si>
  <si>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</si>
  <si>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</si>
  <si>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</si>
  <si>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</si>
  <si>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</si>
  <si>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</si>
  <si>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</si>
  <si>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</si>
  <si>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</si>
  <si>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</si>
  <si>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</si>
  <si>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</si>
  <si>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</si>
  <si>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</si>
  <si>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</si>
  <si>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</si>
  <si>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</si>
  <si>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</si>
  <si>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</si>
  <si>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</si>
  <si>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</si>
  <si>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</si>
  <si>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</si>
  <si>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</si>
  <si>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</si>
  <si>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</si>
  <si>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</si>
  <si>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</si>
  <si>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</si>
  <si>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</si>
  <si>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</si>
  <si>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</si>
  <si>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</si>
  <si>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</si>
  <si>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</si>
  <si>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</si>
  <si>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</si>
  <si>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</si>
  <si>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</si>
  <si>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</si>
  <si>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</si>
  <si>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</si>
  <si>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</si>
  <si>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</si>
  <si>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</si>
  <si>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</si>
  <si>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</si>
  <si>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</si>
  <si>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</si>
  <si>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</si>
  <si>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</si>
  <si>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</si>
  <si>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</si>
  <si>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</si>
  <si>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</si>
  <si>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</si>
  <si>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</si>
  <si>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</si>
  <si>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</si>
  <si>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</si>
  <si>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</si>
  <si>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</si>
  <si>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</si>
  <si>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</si>
  <si>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</si>
  <si>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</si>
  <si>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</si>
  <si>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</si>
  <si>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</si>
  <si>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</si>
  <si>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</si>
  <si>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</si>
  <si>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</si>
  <si>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</si>
  <si>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</si>
  <si>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</si>
  <si>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</si>
  <si>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</si>
  <si>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</si>
  <si>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</si>
  <si>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</si>
  <si>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</si>
  <si>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</si>
  <si>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</si>
  <si>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</si>
  <si>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</si>
  <si>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</si>
  <si>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</si>
  <si>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</si>
  <si>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</si>
  <si>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</si>
  <si>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</si>
  <si>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</si>
  <si>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</si>
  <si>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</si>
  <si>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</si>
  <si>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</si>
  <si>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</si>
  <si>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</si>
  <si>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</si>
  <si>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</si>
  <si>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</si>
  <si>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</si>
  <si>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</si>
  <si>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</si>
  <si>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</si>
  <si>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</si>
  <si>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</si>
  <si>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</si>
  <si>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</si>
  <si>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</si>
  <si>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</si>
  <si>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</si>
  <si>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</si>
  <si>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</si>
  <si>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</si>
  <si>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</si>
  <si>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</si>
  <si>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</si>
  <si>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</si>
  <si>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</si>
  <si>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</si>
  <si>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</si>
  <si>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</si>
  <si>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</si>
  <si>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</si>
  <si>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</si>
  <si>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</si>
  <si>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</si>
  <si>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</si>
  <si>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</si>
  <si>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</si>
  <si>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</si>
  <si>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</si>
  <si>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</si>
  <si>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</si>
  <si>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</si>
  <si>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</si>
  <si>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</si>
  <si>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</si>
  <si>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</si>
  <si>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</si>
  <si>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</si>
  <si>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</si>
  <si>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</si>
  <si>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</si>
  <si>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</si>
  <si>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</si>
  <si>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</si>
  <si>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</si>
  <si>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</si>
  <si>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</si>
  <si>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</si>
  <si>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</si>
  <si>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</si>
  <si>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</si>
  <si>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</si>
  <si>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</si>
  <si>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</si>
  <si>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</si>
  <si>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</si>
  <si>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</si>
  <si>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</si>
  <si>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</si>
  <si>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</si>
  <si>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</si>
  <si>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</si>
  <si>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</si>
  <si>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</si>
  <si>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</si>
  <si>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</si>
  <si>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</si>
  <si>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</si>
  <si>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</si>
  <si>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</si>
  <si>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</si>
  <si>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</si>
  <si>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</si>
  <si>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</si>
  <si>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</si>
  <si>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</si>
  <si>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</si>
  <si>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</si>
  <si>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</si>
  <si>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</si>
  <si>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</si>
  <si>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</si>
  <si>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</si>
  <si>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</si>
  <si>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</si>
  <si>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</si>
  <si>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</si>
  <si>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</si>
  <si>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</si>
  <si>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</si>
  <si>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</si>
  <si>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</si>
  <si>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</si>
  <si>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</si>
  <si>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</si>
  <si>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</si>
  <si>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</si>
  <si>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</si>
  <si>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</si>
  <si>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</si>
  <si>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</si>
  <si>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</si>
  <si>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</si>
  <si>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</si>
  <si>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</si>
  <si>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</si>
  <si>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</si>
  <si>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</si>
  <si>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</si>
  <si>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</si>
  <si>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</si>
  <si>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</si>
  <si>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</si>
  <si>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</si>
  <si>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</si>
  <si>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</si>
  <si>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</si>
  <si>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</si>
  <si>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</si>
  <si>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</si>
  <si>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</si>
  <si>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</si>
  <si>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</si>
  <si>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</si>
  <si>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</si>
  <si>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</si>
  <si>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</si>
  <si>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</si>
  <si>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</si>
  <si>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</si>
  <si>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</si>
  <si>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</si>
  <si>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</si>
  <si>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</si>
  <si>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</si>
  <si>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</si>
  <si>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</si>
  <si>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</si>
  <si>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</si>
  <si>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</si>
  <si>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</si>
  <si>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</si>
  <si>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</si>
  <si>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</si>
  <si>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</si>
  <si>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</si>
  <si>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</si>
  <si>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</si>
  <si>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</si>
  <si>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</si>
  <si>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</si>
  <si>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</si>
  <si>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</si>
  <si>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</si>
  <si>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</si>
  <si>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</si>
  <si>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</si>
  <si>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</si>
  <si>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</si>
  <si>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</si>
  <si>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</si>
  <si>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</si>
  <si>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</si>
  <si>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</si>
  <si>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</si>
  <si>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</si>
  <si>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</si>
  <si>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</si>
  <si>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</si>
  <si>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</si>
  <si>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</si>
  <si>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</si>
  <si>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</si>
  <si>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</si>
  <si>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</si>
  <si>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</si>
  <si>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</si>
  <si>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</si>
  <si>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</si>
  <si>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</si>
  <si>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</si>
  <si>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</si>
  <si>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</si>
  <si>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</si>
  <si>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</si>
  <si>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</si>
  <si>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</si>
  <si>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</si>
  <si>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</si>
  <si>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</si>
  <si>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</si>
  <si>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</si>
  <si>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</si>
  <si>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</si>
  <si>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</si>
  <si>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</si>
  <si>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</si>
  <si>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</si>
  <si>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</si>
  <si>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</si>
  <si>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</si>
  <si>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</si>
  <si>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</si>
  <si>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</si>
  <si>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</si>
  <si>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</si>
  <si>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</si>
  <si>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</si>
  <si>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</si>
  <si>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</si>
  <si>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</si>
  <si>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</si>
  <si>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</si>
  <si>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</si>
  <si>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</si>
  <si>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</si>
  <si>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</si>
  <si>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</si>
  <si>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</si>
  <si>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</si>
  <si>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</si>
  <si>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</si>
  <si>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</si>
  <si>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</si>
  <si>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</si>
  <si>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</si>
  <si>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</si>
  <si>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</si>
  <si>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</si>
  <si>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</si>
  <si>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</si>
  <si>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</si>
  <si>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</si>
  <si>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</si>
  <si>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</si>
  <si>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</si>
  <si>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</si>
  <si>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</si>
  <si>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</si>
  <si>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</si>
  <si>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</si>
  <si>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</si>
  <si>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</si>
  <si>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</si>
  <si>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</si>
  <si>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</si>
  <si>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</si>
  <si>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</si>
  <si>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</si>
  <si>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</si>
  <si>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</si>
  <si>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</si>
  <si>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</si>
  <si>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</si>
  <si>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</si>
  <si>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</si>
  <si>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</si>
  <si>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</si>
  <si>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</si>
  <si>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</si>
  <si>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</si>
  <si>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</si>
  <si>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</si>
  <si>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</si>
  <si>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</si>
  <si>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</si>
  <si>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</si>
  <si>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</si>
  <si>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</si>
  <si>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</si>
  <si>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</si>
  <si>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</si>
  <si>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</si>
  <si>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</si>
  <si>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</si>
  <si>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</si>
  <si>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</si>
  <si>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</si>
  <si>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</si>
  <si>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</si>
  <si>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</si>
  <si>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</si>
  <si>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</si>
  <si>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</si>
  <si>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</si>
  <si>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</si>
  <si>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</si>
  <si>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</si>
  <si>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</si>
  <si>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</si>
  <si>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</si>
  <si>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</si>
  <si>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</si>
  <si>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</si>
  <si>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</si>
  <si>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</si>
  <si>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</si>
  <si>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</si>
  <si>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</si>
  <si>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</si>
  <si>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</si>
  <si>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</si>
  <si>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</si>
  <si>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</si>
  <si>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</si>
  <si>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</si>
  <si>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</si>
  <si>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</si>
  <si>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</si>
  <si>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</si>
  <si>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</si>
  <si>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</si>
  <si>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</si>
  <si>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</si>
  <si>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</si>
  <si>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</si>
  <si>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</si>
  <si>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</si>
  <si>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</si>
  <si>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</si>
  <si>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</si>
  <si>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</si>
  <si>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</si>
  <si>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</si>
  <si>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</si>
  <si>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</si>
  <si>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</si>
  <si>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</si>
  <si>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</si>
  <si>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</si>
  <si>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</si>
  <si>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</si>
  <si>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</si>
  <si>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</si>
  <si>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</si>
  <si>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</si>
  <si>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</si>
  <si>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</si>
  <si>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</si>
  <si>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</si>
  <si>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</si>
  <si>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</si>
  <si>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</si>
  <si>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</si>
  <si>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</si>
  <si>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</si>
  <si>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</si>
  <si>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</si>
  <si>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</si>
  <si>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</si>
  <si>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</si>
  <si>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</si>
  <si>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</si>
  <si>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</si>
  <si>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</si>
  <si>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</si>
  <si>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</si>
  <si>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</si>
  <si>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</si>
  <si>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</si>
  <si>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</si>
  <si>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</si>
  <si>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</si>
  <si>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</si>
  <si>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</si>
  <si>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</si>
  <si>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</si>
  <si>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</si>
  <si>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</si>
  <si>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</si>
  <si>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</si>
  <si>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</si>
  <si>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</si>
  <si>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</si>
  <si>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</si>
  <si>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</si>
  <si>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</si>
  <si>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</si>
  <si>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</si>
  <si>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</si>
  <si>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</si>
  <si>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</si>
  <si>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</si>
  <si>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</si>
  <si>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</si>
  <si>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</si>
  <si>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</si>
  <si>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</si>
  <si>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</si>
  <si>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</si>
  <si>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</si>
  <si>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</si>
  <si>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</si>
  <si>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</si>
  <si>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</si>
  <si>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</si>
  <si>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</si>
  <si>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</si>
  <si>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</si>
  <si>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</si>
  <si>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</si>
  <si>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</si>
  <si>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</si>
  <si>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</si>
  <si>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</si>
  <si>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</si>
  <si>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</si>
  <si>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</si>
  <si>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</si>
  <si>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</si>
  <si>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</si>
  <si>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</si>
  <si>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</si>
  <si>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</si>
  <si>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</si>
  <si>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</si>
  <si>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</si>
  <si>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</si>
  <si>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</si>
  <si>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</si>
  <si>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</si>
  <si>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</si>
  <si>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</si>
  <si>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</si>
  <si>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</si>
  <si>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</si>
  <si>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</si>
  <si>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</si>
  <si>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</si>
  <si>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</si>
  <si>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</si>
  <si>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</si>
  <si>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</si>
  <si>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</si>
  <si>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</si>
  <si>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</si>
  <si>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</si>
  <si>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</si>
  <si>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</si>
  <si>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</si>
  <si>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</si>
  <si>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</si>
  <si>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</si>
  <si>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</si>
  <si>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</si>
  <si>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</si>
  <si>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</si>
  <si>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</si>
  <si>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</si>
  <si>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</si>
  <si>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</si>
  <si>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</si>
  <si>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</si>
  <si>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</si>
  <si>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</si>
  <si>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</si>
  <si>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</si>
  <si>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</si>
  <si>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</si>
  <si>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</si>
  <si>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</si>
  <si>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</si>
  <si>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</si>
  <si>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</si>
  <si>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</si>
  <si>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</si>
  <si>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</si>
  <si>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</si>
  <si>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</si>
  <si>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</si>
  <si>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</si>
  <si>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</si>
  <si>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</si>
  <si>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</si>
  <si>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</si>
  <si>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</si>
  <si>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</si>
  <si>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</si>
  <si>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</si>
  <si>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</si>
  <si>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</si>
  <si>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</si>
  <si>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</si>
  <si>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</si>
  <si>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</si>
  <si>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</si>
  <si>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</si>
  <si>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</si>
  <si>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</si>
  <si>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</si>
  <si>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</si>
  <si>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</si>
  <si>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</si>
  <si>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</si>
  <si>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</si>
  <si>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</si>
  <si>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</si>
  <si>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</si>
  <si>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</si>
  <si>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</si>
  <si>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</si>
  <si>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</si>
  <si>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</si>
  <si>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</si>
  <si>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</si>
  <si>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</si>
  <si>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</si>
  <si>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</si>
  <si>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</si>
  <si>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</si>
  <si>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</si>
  <si>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</si>
  <si>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</si>
  <si>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</si>
  <si>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</si>
  <si>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</si>
  <si>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</si>
  <si>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</si>
  <si>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</si>
  <si>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</si>
  <si>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</si>
  <si>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</si>
  <si>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</si>
  <si>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</si>
  <si>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</si>
  <si>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</si>
  <si>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</si>
  <si>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</si>
  <si>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</si>
  <si>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</si>
  <si>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</si>
  <si>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</si>
  <si>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</si>
  <si>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</si>
  <si>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</si>
  <si>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</si>
  <si>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</si>
  <si>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</si>
  <si>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</si>
  <si>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</si>
  <si>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</si>
  <si>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</si>
  <si>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</si>
  <si>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</si>
  <si>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</si>
  <si>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</si>
  <si>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</si>
  <si>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</si>
  <si>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</si>
  <si>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</si>
  <si>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</si>
  <si>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</si>
  <si>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</si>
  <si>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</si>
  <si>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</si>
  <si>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</si>
  <si>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</si>
  <si>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</si>
  <si>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</si>
  <si>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</si>
  <si>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</si>
  <si>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</si>
  <si>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</si>
  <si>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</si>
  <si>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</si>
  <si>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</si>
  <si>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</si>
  <si>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</si>
  <si>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</si>
  <si>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</si>
  <si>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</si>
  <si>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</si>
  <si>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</si>
  <si>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</si>
  <si>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</si>
  <si>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</si>
  <si>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</si>
  <si>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</si>
  <si>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</si>
  <si>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</si>
  <si>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</si>
  <si>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</si>
  <si>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</si>
  <si>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</si>
  <si>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</si>
  <si>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</si>
  <si>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</si>
  <si>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</si>
  <si>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</si>
  <si>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</si>
  <si>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</si>
  <si>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</si>
  <si>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</si>
  <si>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</si>
  <si>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</si>
  <si>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</si>
  <si>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</si>
  <si>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</si>
  <si>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</si>
  <si>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</si>
  <si>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</si>
  <si>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</si>
  <si>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</si>
  <si>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</si>
  <si>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</si>
  <si>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</si>
  <si>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</si>
  <si>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</si>
  <si>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</si>
  <si>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</si>
  <si>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</si>
  <si>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</si>
  <si>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</si>
  <si>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</si>
  <si>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</si>
  <si>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</si>
  <si>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</si>
  <si>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</si>
  <si>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</si>
  <si>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</si>
  <si>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</si>
  <si>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</si>
  <si>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</si>
  <si>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</si>
  <si>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</si>
  <si>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</si>
  <si>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</si>
  <si>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</si>
  <si>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</si>
  <si>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</si>
  <si>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</si>
  <si>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</si>
  <si>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</si>
  <si>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</si>
  <si>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</si>
  <si>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</si>
  <si>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</si>
  <si>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</si>
  <si>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</si>
  <si>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</si>
  <si>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</si>
  <si>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</si>
  <si>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</si>
  <si>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</si>
  <si>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</si>
  <si>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</si>
  <si>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</si>
  <si>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</si>
  <si>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</si>
  <si>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</si>
  <si>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</si>
  <si>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</si>
  <si>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</si>
  <si>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</si>
  <si>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</si>
  <si>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</si>
  <si>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</si>
  <si>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</si>
  <si>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</si>
  <si>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</si>
  <si>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</si>
  <si>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</si>
  <si>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</si>
  <si>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</si>
  <si>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</si>
  <si>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</si>
  <si>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</si>
  <si>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</si>
  <si>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</si>
  <si>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</si>
  <si>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</si>
  <si>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</si>
  <si>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</si>
  <si>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</si>
  <si>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</si>
  <si>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</si>
  <si>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</si>
  <si>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</si>
  <si>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</si>
  <si>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</si>
  <si>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</si>
  <si>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</si>
  <si>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</si>
  <si>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</si>
  <si>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</si>
  <si>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</si>
  <si>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</si>
  <si>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</si>
  <si>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</si>
  <si>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</si>
  <si>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</si>
  <si>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</si>
  <si>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</si>
  <si>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</si>
  <si>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</si>
  <si>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</si>
  <si>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</si>
  <si>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</si>
  <si>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</si>
  <si>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</si>
  <si>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</si>
  <si>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</si>
  <si>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</si>
  <si>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</si>
  <si>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</si>
  <si>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</si>
  <si>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</si>
  <si>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</si>
  <si>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</si>
  <si>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</si>
  <si>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</si>
  <si>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</si>
  <si>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</si>
  <si>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</si>
  <si>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</si>
  <si>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</si>
  <si>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</si>
  <si>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</si>
  <si>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</si>
  <si>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</si>
  <si>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</si>
  <si>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</si>
  <si>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</si>
  <si>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</si>
  <si>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</si>
  <si>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</si>
  <si>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</si>
  <si>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</si>
  <si>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</si>
  <si>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</si>
  <si>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</si>
  <si>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</si>
  <si>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</si>
  <si>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</si>
  <si>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</si>
  <si>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</si>
  <si>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</si>
  <si>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</si>
  <si>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</si>
  <si>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</si>
  <si>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</si>
  <si>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</si>
  <si>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</si>
  <si>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</si>
  <si>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</si>
  <si>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</si>
  <si>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</si>
  <si>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</si>
  <si>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</si>
  <si>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</si>
  <si>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</si>
  <si>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</si>
  <si>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</si>
  <si>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</si>
  <si>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</si>
  <si>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</si>
  <si>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</si>
  <si>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</si>
  <si>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</si>
  <si>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</si>
  <si>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</si>
  <si>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</si>
  <si>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</si>
  <si>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</si>
  <si>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</si>
  <si>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</si>
  <si>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</si>
  <si>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</si>
  <si>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</si>
  <si>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</si>
  <si>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</si>
  <si>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</si>
  <si>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</si>
  <si>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</si>
  <si>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</si>
  <si>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</si>
  <si>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</si>
  <si>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</si>
  <si>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</si>
  <si>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</si>
  <si>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</si>
  <si>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</si>
  <si>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</si>
  <si>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</si>
  <si>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</si>
  <si>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</si>
  <si>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</si>
  <si>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</si>
  <si>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</si>
  <si>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</si>
  <si>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</si>
  <si>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</si>
  <si>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</si>
  <si>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</si>
  <si>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</si>
  <si>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</si>
  <si>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</si>
  <si>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</si>
  <si>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</si>
  <si>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</si>
  <si>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</si>
  <si>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</si>
  <si>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</si>
  <si>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</si>
  <si>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</si>
  <si>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</si>
  <si>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</si>
  <si>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</si>
  <si>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</si>
  <si>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</si>
  <si>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</si>
  <si>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</si>
  <si>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</si>
  <si>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</si>
  <si>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</si>
  <si>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</si>
  <si>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</si>
  <si>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</si>
  <si>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</si>
  <si>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</si>
  <si>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</si>
  <si>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</si>
  <si>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</si>
  <si>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</si>
  <si>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</si>
  <si>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</si>
  <si>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</si>
  <si>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</si>
  <si>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</si>
  <si>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</si>
  <si>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</si>
  <si>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</si>
  <si>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</si>
  <si>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</si>
  <si>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</si>
  <si>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</si>
  <si>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</si>
  <si>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</si>
  <si>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</si>
  <si>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</si>
  <si>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</si>
  <si>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</si>
  <si>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</si>
  <si>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</si>
  <si>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</si>
  <si>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</si>
  <si>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</si>
  <si>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</si>
  <si>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</si>
  <si>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</si>
  <si>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</si>
  <si>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</si>
  <si>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</si>
  <si>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</si>
  <si>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</si>
  <si>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</si>
  <si>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</si>
  <si>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</si>
  <si>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</si>
  <si>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</si>
  <si>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</si>
  <si>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</si>
  <si>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</si>
  <si>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</si>
  <si>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</si>
  <si>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</si>
  <si>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</si>
  <si>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</si>
  <si>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</si>
  <si>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</si>
  <si>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</si>
  <si>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</si>
  <si>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</si>
  <si>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</si>
  <si>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</si>
  <si>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</si>
  <si>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</si>
  <si>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</si>
  <si>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</si>
  <si>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</si>
  <si>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</si>
  <si>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</si>
  <si>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</si>
  <si>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</si>
  <si>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</si>
  <si>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</si>
  <si>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</si>
  <si>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</si>
  <si>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</si>
  <si>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</si>
  <si>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</si>
  <si>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</si>
  <si>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</si>
  <si>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</si>
  <si>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</si>
  <si>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</si>
  <si>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</si>
  <si>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</si>
  <si>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</si>
  <si>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</si>
  <si>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</si>
  <si>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</si>
  <si>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</si>
  <si>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</si>
  <si>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</si>
  <si>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</si>
  <si>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</si>
  <si>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</si>
  <si>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</si>
  <si>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</si>
  <si>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</si>
  <si>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</si>
  <si>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</si>
  <si>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</si>
  <si>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</si>
  <si>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</si>
  <si>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</si>
  <si>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</si>
  <si>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</si>
  <si>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</si>
  <si>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</si>
  <si>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</si>
  <si>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</si>
  <si>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</si>
  <si>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</si>
  <si>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</si>
  <si>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</si>
  <si>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</si>
  <si>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</si>
  <si>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</si>
  <si>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</si>
  <si>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</si>
  <si>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</si>
  <si>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</si>
  <si>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</si>
  <si>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</si>
  <si>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</si>
  <si>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</si>
  <si>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</si>
  <si>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</si>
  <si>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</si>
  <si>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</si>
  <si>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</si>
  <si>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</si>
  <si>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</si>
  <si>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</si>
  <si>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</si>
  <si>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</si>
  <si>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</si>
  <si>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</si>
  <si>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</si>
  <si>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</si>
  <si>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</si>
  <si>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</si>
  <si>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</si>
  <si>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</si>
  <si>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</si>
  <si>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</si>
  <si>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</si>
  <si>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</si>
  <si>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</si>
  <si>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</si>
  <si>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</si>
  <si>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</si>
  <si>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</si>
  <si>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</si>
  <si>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</si>
  <si>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</si>
  <si>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</si>
  <si>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</si>
  <si>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</si>
  <si>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</si>
  <si>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</si>
  <si>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</si>
  <si>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</si>
  <si>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</si>
  <si>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</si>
  <si>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</si>
  <si>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</si>
  <si>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</si>
  <si>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</si>
  <si>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</si>
  <si>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</si>
  <si>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</si>
  <si>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</si>
  <si>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</si>
  <si>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</si>
  <si>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</si>
  <si>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</si>
  <si>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</si>
  <si>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</si>
  <si>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</si>
  <si>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</si>
  <si>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</si>
  <si>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</si>
  <si>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</si>
  <si>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</si>
  <si>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</si>
  <si>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</si>
  <si>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</si>
  <si>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</si>
  <si>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</si>
  <si>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</si>
  <si>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</si>
  <si>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</si>
  <si>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</si>
  <si>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</si>
  <si>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</si>
  <si>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</si>
  <si>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</si>
  <si>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</si>
  <si>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</si>
  <si>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</si>
  <si>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</si>
  <si>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</si>
  <si>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</si>
  <si>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</si>
  <si>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</si>
  <si>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</si>
  <si>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</si>
  <si>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</si>
  <si>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</si>
  <si>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</si>
  <si>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</si>
  <si>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</si>
  <si>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</si>
  <si>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</si>
  <si>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</si>
  <si>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</si>
  <si>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</si>
  <si>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</si>
  <si>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</si>
  <si>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</si>
  <si>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</si>
  <si>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</si>
  <si>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</si>
  <si>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</si>
  <si>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</si>
  <si>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</si>
  <si>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</si>
  <si>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</si>
  <si>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</si>
  <si>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</si>
  <si>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</si>
  <si>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</si>
  <si>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</si>
  <si>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</si>
  <si>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</si>
  <si>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</si>
  <si>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</si>
  <si>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</si>
  <si>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</si>
  <si>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</si>
  <si>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</si>
  <si>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</si>
  <si>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</si>
  <si>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</si>
  <si>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</si>
  <si>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</si>
  <si>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</si>
  <si>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</si>
  <si>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</si>
  <si>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</si>
  <si>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</si>
  <si>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</si>
  <si>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</si>
  <si>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</si>
  <si>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</si>
  <si>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</si>
  <si>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</si>
  <si>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</si>
  <si>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</si>
  <si>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</si>
  <si>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</si>
  <si>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</si>
  <si>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</si>
  <si>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</si>
  <si>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</si>
  <si>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</si>
  <si>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</si>
  <si>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</si>
  <si>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</si>
  <si>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</si>
  <si>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</si>
  <si>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</si>
  <si>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</si>
  <si>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</si>
  <si>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</si>
  <si>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</si>
  <si>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</si>
  <si>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</si>
  <si>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</si>
  <si>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</si>
  <si>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</si>
  <si>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</si>
  <si>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</si>
  <si>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</si>
  <si>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</si>
  <si>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</si>
  <si>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</si>
  <si>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</si>
  <si>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</si>
  <si>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</si>
  <si>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</si>
  <si>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</si>
  <si>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</si>
  <si>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</si>
  <si>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</si>
  <si>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</si>
  <si>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</si>
  <si>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</si>
  <si>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</si>
  <si>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</si>
  <si>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</si>
  <si>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</si>
  <si>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</si>
  <si>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</si>
  <si>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</si>
  <si>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</si>
  <si>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</si>
  <si>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</si>
  <si>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</si>
  <si>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</si>
  <si>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</si>
  <si>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</si>
  <si>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</si>
  <si>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</si>
  <si>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</si>
  <si>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</si>
  <si>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</si>
  <si>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</si>
  <si>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</si>
  <si>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</si>
  <si>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</si>
  <si>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</si>
  <si>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</si>
  <si>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</si>
  <si>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</si>
  <si>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</si>
  <si>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</si>
  <si>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</si>
  <si>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</si>
  <si>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</si>
  <si>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</si>
  <si>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</si>
  <si>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</si>
  <si>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</si>
  <si>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</si>
  <si>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</si>
  <si>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</si>
  <si>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</si>
  <si>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</si>
  <si>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</si>
  <si>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</si>
  <si>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</si>
  <si>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</si>
  <si>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</si>
  <si>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</si>
  <si>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</si>
  <si>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</si>
  <si>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</si>
  <si>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</si>
  <si>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</si>
  <si>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</si>
  <si>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</si>
  <si>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</si>
  <si>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</si>
  <si>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</si>
  <si>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</si>
  <si>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</si>
  <si>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</si>
  <si>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</si>
  <si>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</si>
  <si>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</si>
  <si>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</si>
  <si>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</si>
  <si>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</si>
  <si>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</si>
  <si>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</si>
  <si>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</si>
  <si>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</si>
  <si>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</si>
  <si>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</si>
  <si>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</si>
  <si>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</si>
  <si>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</si>
  <si>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</si>
  <si>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</si>
  <si>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</si>
  <si>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</si>
  <si>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</si>
  <si>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</si>
  <si>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</si>
  <si>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</si>
  <si>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</si>
  <si>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</si>
  <si>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</si>
  <si>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</si>
  <si>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</si>
  <si>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</si>
  <si>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</si>
  <si>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</si>
  <si>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</si>
  <si>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</si>
  <si>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</si>
  <si>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</si>
  <si>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</si>
  <si>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</si>
  <si>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</si>
  <si>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</si>
  <si>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</si>
  <si>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</si>
  <si>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</si>
  <si>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</si>
  <si>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</si>
  <si>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</si>
  <si>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</si>
  <si>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</si>
  <si>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</si>
  <si>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</si>
  <si>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</si>
  <si>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</si>
  <si>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</si>
  <si>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</si>
  <si>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</si>
  <si>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</si>
  <si>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</si>
  <si>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</si>
  <si>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</si>
  <si>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</si>
  <si>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</si>
  <si>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</si>
  <si>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</si>
  <si>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</si>
  <si>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</si>
  <si>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</si>
  <si>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</si>
  <si>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</si>
  <si>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</si>
  <si>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</si>
  <si>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</si>
  <si>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</si>
  <si>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</si>
  <si>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</si>
  <si>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</si>
  <si>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</si>
  <si>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</si>
  <si>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</si>
  <si>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</si>
  <si>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</si>
  <si>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</si>
  <si>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</si>
  <si>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</si>
  <si>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</si>
  <si>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</si>
  <si>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</si>
  <si>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</si>
  <si>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</si>
  <si>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</si>
  <si>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</si>
  <si>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</si>
  <si>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</si>
  <si>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</si>
  <si>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</si>
  <si>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</si>
  <si>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</si>
  <si>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</si>
  <si>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</si>
  <si>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</si>
  <si>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</si>
  <si>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</si>
  <si>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</si>
  <si>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</si>
  <si>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</si>
  <si>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</si>
  <si>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</si>
  <si>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</si>
  <si>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</si>
  <si>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</si>
  <si>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</si>
  <si>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</si>
  <si>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</si>
  <si>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</si>
  <si>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</si>
  <si>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</si>
  <si>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</si>
  <si>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</si>
  <si>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</si>
  <si>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</si>
  <si>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</si>
  <si>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</si>
  <si>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</si>
  <si>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</si>
  <si>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</si>
  <si>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</si>
  <si>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</si>
  <si>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</si>
  <si>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</si>
  <si>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</si>
  <si>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</si>
  <si>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</si>
  <si>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</si>
  <si>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</si>
  <si>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</si>
  <si>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</si>
  <si>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</si>
  <si>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</si>
  <si>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</si>
  <si>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</si>
  <si>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</si>
  <si>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</si>
  <si>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</si>
  <si>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</si>
  <si>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</si>
  <si>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</si>
  <si>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</si>
  <si>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</si>
  <si>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</si>
  <si>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</si>
  <si>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</si>
  <si>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</si>
  <si>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</si>
  <si>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</si>
  <si>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</si>
  <si>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</si>
  <si>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</si>
  <si>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</si>
  <si>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</si>
  <si>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</si>
  <si>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</si>
  <si>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</si>
  <si>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</si>
  <si>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</si>
  <si>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</si>
  <si>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</si>
  <si>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</si>
  <si>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</si>
  <si>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</si>
  <si>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</si>
  <si>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</si>
  <si>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</si>
  <si>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</si>
  <si>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</si>
  <si>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</si>
  <si>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</si>
  <si>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</si>
  <si>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</si>
  <si>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</si>
  <si>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</si>
  <si>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</si>
  <si>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</si>
  <si>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</si>
  <si>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</si>
  <si>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</si>
  <si>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</si>
  <si>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</si>
  <si>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</si>
  <si>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</si>
  <si>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</si>
  <si>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</si>
  <si>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</si>
  <si>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</si>
  <si>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</si>
  <si>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</si>
  <si>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</si>
  <si>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</si>
  <si>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</si>
  <si>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</si>
  <si>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</si>
  <si>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</si>
  <si>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</si>
  <si>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</si>
  <si>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</si>
  <si>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</si>
  <si>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</si>
  <si>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</si>
  <si>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</si>
  <si>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</si>
  <si>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</si>
  <si>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</si>
  <si>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</si>
  <si>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</si>
  <si>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</si>
  <si>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</si>
  <si>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</si>
  <si>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</si>
  <si>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</si>
  <si>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</si>
  <si>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</si>
  <si>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</si>
  <si>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</si>
  <si>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</si>
  <si>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</si>
  <si>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</si>
  <si>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</si>
  <si>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</si>
  <si>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</si>
  <si>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</si>
  <si>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</si>
  <si>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</si>
  <si>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</si>
  <si>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</si>
  <si>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</si>
  <si>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</si>
  <si>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</si>
  <si>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</si>
  <si>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</si>
  <si>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</si>
  <si>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</si>
  <si>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</si>
  <si>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</si>
  <si>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</si>
  <si>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</si>
  <si>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</si>
  <si>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</si>
  <si>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</si>
  <si>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</si>
  <si>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</si>
  <si>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</si>
  <si>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</si>
  <si>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</si>
  <si>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</si>
  <si>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</si>
  <si>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</si>
  <si>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</si>
  <si>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</si>
  <si>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</si>
  <si>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</si>
  <si>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</si>
  <si>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</si>
  <si>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</si>
  <si>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</si>
  <si>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</si>
  <si>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</si>
  <si>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</si>
  <si>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</si>
  <si>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</si>
  <si>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</si>
  <si>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</si>
  <si>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</si>
  <si>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</si>
  <si>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</si>
  <si>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</si>
  <si>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</si>
  <si>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</si>
  <si>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</si>
  <si>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</si>
  <si>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</si>
  <si>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</si>
  <si>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</si>
  <si>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</si>
  <si>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</si>
  <si>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</si>
  <si>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</si>
  <si>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</si>
  <si>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</si>
  <si>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</si>
  <si>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</si>
  <si>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</si>
  <si>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</si>
  <si>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</si>
  <si>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</si>
  <si>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</si>
  <si>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</si>
  <si>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</si>
  <si>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</si>
  <si>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</si>
  <si>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</si>
  <si>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</si>
  <si>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</si>
  <si>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</si>
  <si>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</si>
  <si>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</si>
  <si>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</si>
  <si>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</si>
  <si>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</si>
  <si>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</si>
  <si>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</si>
  <si>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</si>
  <si>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</si>
  <si>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</si>
  <si>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</si>
  <si>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</si>
  <si>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</si>
  <si>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</si>
  <si>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</si>
  <si>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</si>
  <si>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</si>
  <si>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</si>
  <si>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</si>
  <si>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</si>
  <si>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</si>
  <si>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</si>
  <si>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</si>
  <si>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</si>
  <si>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</si>
  <si>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</si>
  <si>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</si>
  <si>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</si>
  <si>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</si>
  <si>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</si>
  <si>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</si>
  <si>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</si>
  <si>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</si>
  <si>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</si>
  <si>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</si>
  <si>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</si>
  <si>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</si>
  <si>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</si>
  <si>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</si>
  <si>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</si>
  <si>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</si>
  <si>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</si>
  <si>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</si>
  <si>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</si>
  <si>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</si>
  <si>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</si>
  <si>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</si>
  <si>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</si>
  <si>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</si>
  <si>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</si>
  <si>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</si>
  <si>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</si>
  <si>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</si>
  <si>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</si>
  <si>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</si>
  <si>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</si>
  <si>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</si>
  <si>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</si>
  <si>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</si>
  <si>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</si>
  <si>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</si>
  <si>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</si>
  <si>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</si>
  <si>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</si>
  <si>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</si>
  <si>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</si>
  <si>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</si>
  <si>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</si>
  <si>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</si>
  <si>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</si>
  <si>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</si>
  <si>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</si>
  <si>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</si>
  <si>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</si>
  <si>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</si>
  <si>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</si>
  <si>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</si>
  <si>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</si>
  <si>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</si>
  <si>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</si>
  <si>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</si>
  <si>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</si>
  <si>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</si>
  <si>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</si>
  <si>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</si>
  <si>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</si>
  <si>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</si>
  <si>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</si>
  <si>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</si>
  <si>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</si>
  <si>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</si>
  <si>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</si>
  <si>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</si>
  <si>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</si>
  <si>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</si>
  <si>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</si>
  <si>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</si>
  <si>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</si>
  <si>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</si>
  <si>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</si>
  <si>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</si>
  <si>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</si>
  <si>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</si>
  <si>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</si>
  <si>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</si>
  <si>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</si>
  <si>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</si>
  <si>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</si>
  <si>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</si>
  <si>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</si>
  <si>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</si>
  <si>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</si>
  <si>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</si>
  <si>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</si>
  <si>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</si>
  <si>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</si>
  <si>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</si>
  <si>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</si>
  <si>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</si>
  <si>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</si>
  <si>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</si>
  <si>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</si>
  <si>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</si>
  <si>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</si>
  <si>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</si>
  <si>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</si>
  <si>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</si>
  <si>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</si>
  <si>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</si>
  <si>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</si>
  <si>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</si>
  <si>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</si>
  <si>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</si>
  <si>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</si>
  <si>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</si>
  <si>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</si>
  <si>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</si>
  <si>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</si>
  <si>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</si>
  <si>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</si>
  <si>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</si>
  <si>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</si>
  <si>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</si>
  <si>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</si>
  <si>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</si>
  <si>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</si>
  <si>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</si>
  <si>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</si>
  <si>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</si>
  <si>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</si>
  <si>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</si>
  <si>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</si>
  <si>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</si>
  <si>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</si>
  <si>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</si>
  <si>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</si>
  <si>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</si>
  <si>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</si>
  <si>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</si>
  <si>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</si>
  <si>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</si>
  <si>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</si>
  <si>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</si>
  <si>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</si>
  <si>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</si>
  <si>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</si>
  <si>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</si>
  <si>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</si>
  <si>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</si>
  <si>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</si>
  <si>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</si>
  <si>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</si>
  <si>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</si>
  <si>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</si>
  <si>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</si>
  <si>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</si>
  <si>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</si>
  <si>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</si>
  <si>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</si>
  <si>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</si>
  <si>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</si>
  <si>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</si>
  <si>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</si>
  <si>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</si>
  <si>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</si>
  <si>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</si>
  <si>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</si>
  <si>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</si>
  <si>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</si>
  <si>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</si>
  <si>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</si>
  <si>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</si>
  <si>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</si>
  <si>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</si>
  <si>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</si>
  <si>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</si>
  <si>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</si>
  <si>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</si>
  <si>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</si>
  <si>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</si>
  <si>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</si>
  <si>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</si>
  <si>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</si>
  <si>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</si>
  <si>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</si>
  <si>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</si>
  <si>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</si>
  <si>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</si>
  <si>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</si>
  <si>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</si>
  <si>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</si>
  <si>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</si>
  <si>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</si>
  <si>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</si>
  <si>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</si>
  <si>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</si>
  <si>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</si>
  <si>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</si>
  <si>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</si>
  <si>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</si>
  <si>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</si>
  <si>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</si>
  <si>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</si>
  <si>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</si>
  <si>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</si>
  <si>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</si>
  <si>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</si>
  <si>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</si>
  <si>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</si>
  <si>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</si>
  <si>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</si>
  <si>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</si>
  <si>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</si>
  <si>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</si>
  <si>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</si>
  <si>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</si>
  <si>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</si>
  <si>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</si>
  <si>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</si>
  <si>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</si>
  <si>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</si>
  <si>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</si>
  <si>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</si>
  <si>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</si>
  <si>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</si>
  <si>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</si>
  <si>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</si>
  <si>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</si>
  <si>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</si>
  <si>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</si>
  <si>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</si>
  <si>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</si>
  <si>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</si>
  <si>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</si>
  <si>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</si>
  <si>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</si>
  <si>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</si>
  <si>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</si>
  <si>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</si>
  <si>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</si>
  <si>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</si>
  <si>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</si>
  <si>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</si>
  <si>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</si>
  <si>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</si>
  <si>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</si>
  <si>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</si>
  <si>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</si>
  <si>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</si>
  <si>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</si>
  <si>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</si>
  <si>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</si>
  <si>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</si>
  <si>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</si>
  <si>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</si>
  <si>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</si>
  <si>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</si>
  <si>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</si>
  <si>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</si>
  <si>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</si>
  <si>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</si>
  <si>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</si>
  <si>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</si>
  <si>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</si>
  <si>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</si>
  <si>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</si>
  <si>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</si>
  <si>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</si>
  <si>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</si>
  <si>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</si>
  <si>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</si>
  <si>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</si>
  <si>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</si>
  <si>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</si>
  <si>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</si>
  <si>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</si>
  <si>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</si>
  <si>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</si>
  <si>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</si>
  <si>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</si>
  <si>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</si>
  <si>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</si>
  <si>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</si>
  <si>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</si>
  <si>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</si>
  <si>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</si>
  <si>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</si>
  <si>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</si>
  <si>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</si>
  <si>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</si>
  <si>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</si>
  <si>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</si>
  <si>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</si>
  <si>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</si>
  <si>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</si>
  <si>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</si>
  <si>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</si>
  <si>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</si>
  <si>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</si>
  <si>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</si>
  <si>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</si>
  <si>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</si>
  <si>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</si>
  <si>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</si>
  <si>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</si>
  <si>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</si>
  <si>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</si>
  <si>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</si>
  <si>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</si>
  <si>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</si>
  <si>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</si>
  <si>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</si>
  <si>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</si>
  <si>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</si>
  <si>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</si>
  <si>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</si>
  <si>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</si>
  <si>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</si>
  <si>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</si>
  <si>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</si>
  <si>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</si>
  <si>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</si>
  <si>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</si>
  <si>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</si>
  <si>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</si>
  <si>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</si>
  <si>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</si>
  <si>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</si>
  <si>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</si>
  <si>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</si>
  <si>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</si>
  <si>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</si>
  <si>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</si>
  <si>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</si>
  <si>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</si>
  <si>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</si>
  <si>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</si>
  <si>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</si>
  <si>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</si>
  <si>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</si>
  <si>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</si>
  <si>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</si>
  <si>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</si>
  <si>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</si>
  <si>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</si>
  <si>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</si>
  <si>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</si>
  <si>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</si>
  <si>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</si>
  <si>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</si>
  <si>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</si>
  <si>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</si>
  <si>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</si>
  <si>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</si>
  <si>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</si>
  <si>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</si>
  <si>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</si>
  <si>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</si>
  <si>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</si>
  <si>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</si>
  <si>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</si>
  <si>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</si>
  <si>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</si>
  <si>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</si>
  <si>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</si>
  <si>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</si>
  <si>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</si>
  <si>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</si>
  <si>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</si>
  <si>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</si>
  <si>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</si>
  <si>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</si>
  <si>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</si>
  <si>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</si>
  <si>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</si>
  <si>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</si>
  <si>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</si>
  <si>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</si>
  <si>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</si>
  <si>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</si>
  <si>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</si>
  <si>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</si>
  <si>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</si>
  <si>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</si>
  <si>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</si>
  <si>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</si>
  <si>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</si>
  <si>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</si>
  <si>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</si>
  <si>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</si>
  <si>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</si>
  <si>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</si>
  <si>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</si>
  <si>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</si>
  <si>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</si>
  <si>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</si>
  <si>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</si>
  <si>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</si>
  <si>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</si>
  <si>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</si>
  <si>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</si>
  <si>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</si>
  <si>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</si>
  <si>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</si>
  <si>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</si>
  <si>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</si>
  <si>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</si>
  <si>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</si>
  <si>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</si>
  <si>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</si>
  <si>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</si>
  <si>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</si>
  <si>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</si>
  <si>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</si>
  <si>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</si>
  <si>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</si>
  <si>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</si>
  <si>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</si>
  <si>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</si>
  <si>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</si>
  <si>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</si>
  <si>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</si>
  <si>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</si>
  <si>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</si>
  <si>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</si>
  <si>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</si>
  <si>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</si>
  <si>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</si>
  <si>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</si>
  <si>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</si>
  <si>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</si>
  <si>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</si>
  <si>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</si>
  <si>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</si>
  <si>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</si>
  <si>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</si>
  <si>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</si>
  <si>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</si>
  <si>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</si>
  <si>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</si>
  <si>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</si>
  <si>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</si>
  <si>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</si>
  <si>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</si>
  <si>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</si>
  <si>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</si>
  <si>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</si>
  <si>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</si>
  <si>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</si>
  <si>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</si>
  <si>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</si>
  <si>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</si>
  <si>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</si>
  <si>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</si>
  <si>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</si>
  <si>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</si>
  <si>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</si>
  <si>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</si>
  <si>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</si>
  <si>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</si>
  <si>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</si>
  <si>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</si>
  <si>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</si>
  <si>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</si>
  <si>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</si>
  <si>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</si>
  <si>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</si>
  <si>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</si>
  <si>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</si>
  <si>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</si>
  <si>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</si>
  <si>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</si>
  <si>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</si>
  <si>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</si>
  <si>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</si>
  <si>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</si>
  <si>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</si>
  <si>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</si>
  <si>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</si>
  <si>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</si>
  <si>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</si>
  <si>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</si>
  <si>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</si>
  <si>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</si>
  <si>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</si>
  <si>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</si>
  <si>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</si>
  <si>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</si>
  <si>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</si>
  <si>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</si>
  <si>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</si>
  <si>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</si>
  <si>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</si>
  <si>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</si>
  <si>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</si>
  <si>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</si>
  <si>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</si>
  <si>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</si>
  <si>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</si>
  <si>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</si>
  <si>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</si>
  <si>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</si>
  <si>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</si>
  <si>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</si>
  <si>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</si>
  <si>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</si>
  <si>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</si>
  <si>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</si>
  <si>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</si>
  <si>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</si>
  <si>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</si>
  <si>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</si>
  <si>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</si>
  <si>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</si>
  <si>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</si>
  <si>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</si>
  <si>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</si>
  <si>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</si>
  <si>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</si>
  <si>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</si>
  <si>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</si>
  <si>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</si>
  <si>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</si>
  <si>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</si>
  <si>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</si>
  <si>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</si>
  <si>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</si>
  <si>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</si>
  <si>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</si>
  <si>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</si>
  <si>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</si>
  <si>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</si>
  <si>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</si>
  <si>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</si>
  <si>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</si>
  <si>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</si>
  <si>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</si>
  <si>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</si>
  <si>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</si>
  <si>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</si>
  <si>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</si>
  <si>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</si>
  <si>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</si>
  <si>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</si>
  <si>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</si>
  <si>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</si>
  <si>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</si>
  <si>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</si>
  <si>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</si>
  <si>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</si>
  <si>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</si>
  <si>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</si>
  <si>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</si>
  <si>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</si>
  <si>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</si>
  <si>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</si>
  <si>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</si>
  <si>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</si>
  <si>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</si>
  <si>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</si>
  <si>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</si>
  <si>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</si>
  <si>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</si>
  <si>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</si>
  <si>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</si>
  <si>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</si>
  <si>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</si>
  <si>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</si>
  <si>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</si>
  <si>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</si>
  <si>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</si>
  <si>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</si>
  <si>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</si>
  <si>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</si>
  <si>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</si>
  <si>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</si>
  <si>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</si>
  <si>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</si>
  <si>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</si>
  <si>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</si>
  <si>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</si>
  <si>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</si>
  <si>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</si>
  <si>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</si>
  <si>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</si>
  <si>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</si>
  <si>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</si>
  <si>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</si>
  <si>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</si>
  <si>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</si>
  <si>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</si>
  <si>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</si>
  <si>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</si>
  <si>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</si>
  <si>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</si>
  <si>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</si>
  <si>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</si>
  <si>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</si>
  <si>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</si>
  <si>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</si>
  <si>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</si>
  <si>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</si>
  <si>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</si>
  <si>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</si>
  <si>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</si>
  <si>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</si>
  <si>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</si>
  <si>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</si>
  <si>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</si>
  <si>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</si>
  <si>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</si>
  <si>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</si>
  <si>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</si>
  <si>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</si>
  <si>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</si>
  <si>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</si>
  <si>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</si>
  <si>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</si>
  <si>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</si>
  <si>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</si>
  <si>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</si>
  <si>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</si>
  <si>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</si>
  <si>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</si>
  <si>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</si>
  <si>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</si>
  <si>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</si>
  <si>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</si>
  <si>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</si>
  <si>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</si>
  <si>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</si>
  <si>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</si>
  <si>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</si>
  <si>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</si>
  <si>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</si>
  <si>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</si>
  <si>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</si>
  <si>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</si>
  <si>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</si>
  <si>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</si>
  <si>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</si>
  <si>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</si>
  <si>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</si>
  <si>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</si>
  <si>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</si>
  <si>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</si>
  <si>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</si>
  <si>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</si>
  <si>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</si>
  <si>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</si>
  <si>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</si>
  <si>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</si>
  <si>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</si>
  <si>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</si>
  <si>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</si>
  <si>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</si>
  <si>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</si>
  <si>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</si>
  <si>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</si>
  <si>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</si>
  <si>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</si>
  <si>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</si>
  <si>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</si>
  <si>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</si>
  <si>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</si>
  <si>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</si>
  <si>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</si>
  <si>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</si>
  <si>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</si>
  <si>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</si>
  <si>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</si>
  <si>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</si>
  <si>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</si>
  <si>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</si>
  <si>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</si>
  <si>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</si>
  <si>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</si>
  <si>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</si>
  <si>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</si>
  <si>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</si>
  <si>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</si>
  <si>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</si>
  <si>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</si>
  <si>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</si>
  <si>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</si>
  <si>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</si>
  <si>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</si>
  <si>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</si>
  <si>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</si>
  <si>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</si>
  <si>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</si>
  <si>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</si>
  <si>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</si>
  <si>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</si>
  <si>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</si>
  <si>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</si>
  <si>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</si>
  <si>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</si>
  <si>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</si>
  <si>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</si>
  <si>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</si>
  <si>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</si>
  <si>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</si>
  <si>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</si>
  <si>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</si>
  <si>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</si>
  <si>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</si>
  <si>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</si>
  <si>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</si>
  <si>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</si>
  <si>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</si>
  <si>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</si>
  <si>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</si>
  <si>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</si>
  <si>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</si>
  <si>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</si>
  <si>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</si>
  <si>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</si>
  <si>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</si>
  <si>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</si>
  <si>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</si>
  <si>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</si>
  <si>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</si>
  <si>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</si>
  <si>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</si>
  <si>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</si>
  <si>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</si>
  <si>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</si>
  <si>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</si>
  <si>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</si>
  <si>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</si>
  <si>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</si>
  <si>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</si>
  <si>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</si>
  <si>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</si>
  <si>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</si>
  <si>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</si>
  <si>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</si>
  <si>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</si>
  <si>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</si>
  <si>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</si>
  <si>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</si>
  <si>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</si>
  <si>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</si>
  <si>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</si>
  <si>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</si>
  <si>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</si>
  <si>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</si>
  <si>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</si>
  <si>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</si>
  <si>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</si>
  <si>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</si>
  <si>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</si>
  <si>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</si>
  <si>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</si>
  <si>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</si>
  <si>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</si>
  <si>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</si>
  <si>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</si>
  <si>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</si>
  <si>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</si>
  <si>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</si>
  <si>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</si>
  <si>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</si>
  <si>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</si>
  <si>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</si>
  <si>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</si>
  <si>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</si>
  <si>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</si>
  <si>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</si>
  <si>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</si>
  <si>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</si>
  <si>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</si>
  <si>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</si>
  <si>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</si>
  <si>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</si>
  <si>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</si>
  <si>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</si>
  <si>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</si>
  <si>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</si>
  <si>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</si>
  <si>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</si>
  <si>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</si>
  <si>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</si>
  <si>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</si>
  <si>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</si>
  <si>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</si>
  <si>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</si>
  <si>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</si>
  <si>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</si>
  <si>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</si>
  <si>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</si>
  <si>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</si>
  <si>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</si>
  <si>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</si>
  <si>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</si>
  <si>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</si>
  <si>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</si>
  <si>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</si>
  <si>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</si>
  <si>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</si>
  <si>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</si>
  <si>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</si>
  <si>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</si>
  <si>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</si>
  <si>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</si>
  <si>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</si>
  <si>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</si>
  <si>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</si>
  <si>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</si>
  <si>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</si>
  <si>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</si>
  <si>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</si>
  <si>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</si>
  <si>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</si>
  <si>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</si>
  <si>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</si>
  <si>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</si>
  <si>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</si>
  <si>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</si>
  <si>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</si>
  <si>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</si>
  <si>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</si>
  <si>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</si>
  <si>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</si>
  <si>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</si>
  <si>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</si>
  <si>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</si>
  <si>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</si>
  <si>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</si>
  <si>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</si>
  <si>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</si>
  <si>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</si>
  <si>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</si>
  <si>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</si>
  <si>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</si>
  <si>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</si>
  <si>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</si>
  <si>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</si>
  <si>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</si>
  <si>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</si>
  <si>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</si>
  <si>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</si>
  <si>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</si>
  <si>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</si>
  <si>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</si>
  <si>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</si>
  <si>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</si>
  <si>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</si>
  <si>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</si>
  <si>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</si>
  <si>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</si>
  <si>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</si>
  <si>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</si>
  <si>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</si>
  <si>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</si>
  <si>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</si>
  <si>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</si>
  <si>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</si>
  <si>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</si>
  <si>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</si>
  <si>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</si>
  <si>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</si>
  <si>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</si>
  <si>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</si>
  <si>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</si>
  <si>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</si>
  <si>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</si>
  <si>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</si>
  <si>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</si>
  <si>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</si>
  <si>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</si>
  <si>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</si>
  <si>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</si>
  <si>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</si>
  <si>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</si>
  <si>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</si>
  <si>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</si>
  <si>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</si>
  <si>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</si>
  <si>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</si>
  <si>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</si>
  <si>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</si>
  <si>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</si>
  <si>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</si>
  <si>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</si>
  <si>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</si>
  <si>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</si>
  <si>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</si>
  <si>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</si>
  <si>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</si>
  <si>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</si>
  <si>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</si>
  <si>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</si>
  <si>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</si>
  <si>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</si>
  <si>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</si>
  <si>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</si>
  <si>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</si>
  <si>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</si>
  <si>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</si>
  <si>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</si>
  <si>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</si>
  <si>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</si>
  <si>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</si>
  <si>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</si>
  <si>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</si>
  <si>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</si>
  <si>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</si>
  <si>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</si>
  <si>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</si>
  <si>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</si>
  <si>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</si>
  <si>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</si>
  <si>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</si>
  <si>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</si>
  <si>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</si>
  <si>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</si>
  <si>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</si>
  <si>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</si>
  <si>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</si>
  <si>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</si>
  <si>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</si>
  <si>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</si>
  <si>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</si>
  <si>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</si>
  <si>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</si>
  <si>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</si>
  <si>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</si>
  <si>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</si>
  <si>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</si>
  <si>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</si>
  <si>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</si>
  <si>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</si>
  <si>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</si>
  <si>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</si>
  <si>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</si>
  <si>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</si>
  <si>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</si>
  <si>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</si>
  <si>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</si>
  <si>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</si>
  <si>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</si>
  <si>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</si>
  <si>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</si>
  <si>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</si>
  <si>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</si>
  <si>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</si>
  <si>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</si>
  <si>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</si>
  <si>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</si>
  <si>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</si>
  <si>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</si>
  <si>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</si>
  <si>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</si>
  <si>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</si>
  <si>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</si>
  <si>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</si>
  <si>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</si>
  <si>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</si>
  <si>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</si>
  <si>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</si>
  <si>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</si>
  <si>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</si>
  <si>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</si>
  <si>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</si>
  <si>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</si>
  <si>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</si>
  <si>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</si>
  <si>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</si>
  <si>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</si>
  <si>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</si>
  <si>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</si>
  <si>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</si>
  <si>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</si>
  <si>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</si>
  <si>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</si>
  <si>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</si>
  <si>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</si>
  <si>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</si>
  <si>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</si>
  <si>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</si>
  <si>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</si>
  <si>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</si>
  <si>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</si>
  <si>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</si>
  <si>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</si>
  <si>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</si>
  <si>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</si>
  <si>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</si>
  <si>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</si>
  <si>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</si>
  <si>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</si>
  <si>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</si>
  <si>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</si>
  <si>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</si>
  <si>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</si>
  <si>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</si>
  <si>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</si>
  <si>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</si>
  <si>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</si>
  <si>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</si>
  <si>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</si>
  <si>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</si>
  <si>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</si>
  <si>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</si>
  <si>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</si>
  <si>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</si>
  <si>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</si>
  <si>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</si>
  <si>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</si>
  <si>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</si>
  <si>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</si>
  <si>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</si>
  <si>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</si>
  <si>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</si>
  <si>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</si>
  <si>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</si>
  <si>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</si>
  <si>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</si>
  <si>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</si>
  <si>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</si>
  <si>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</si>
  <si>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</si>
  <si>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</si>
  <si>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</si>
  <si>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</si>
  <si>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</si>
  <si>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</si>
  <si>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</si>
  <si>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</si>
  <si>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</si>
  <si>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</si>
  <si>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</si>
  <si>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</si>
  <si>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</si>
  <si>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</si>
  <si>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</si>
  <si>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</si>
  <si>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</si>
  <si>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</si>
  <si>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</si>
  <si>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</si>
  <si>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</si>
  <si>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</si>
  <si>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</si>
  <si>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</si>
  <si>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</si>
  <si>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</si>
  <si>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</si>
  <si>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</si>
  <si>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</si>
  <si>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</si>
  <si>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</si>
  <si>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</si>
  <si>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</si>
  <si>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</si>
  <si>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</si>
  <si>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</si>
  <si>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</si>
  <si>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</si>
  <si>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</si>
  <si>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</si>
  <si>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</si>
  <si>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</si>
  <si>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</si>
  <si>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</si>
  <si>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</si>
  <si>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</si>
  <si>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</si>
  <si>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</si>
  <si>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</si>
  <si>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</si>
  <si>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</si>
  <si>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</si>
  <si>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</si>
  <si>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</si>
  <si>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</si>
  <si>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</si>
  <si>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</si>
  <si>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</si>
  <si>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</si>
  <si>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</si>
  <si>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</si>
  <si>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</si>
  <si>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</si>
  <si>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</si>
  <si>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</si>
  <si>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</si>
  <si>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</si>
  <si>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</si>
  <si>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</si>
  <si>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</si>
  <si>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</si>
  <si>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</si>
  <si>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</si>
  <si>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</si>
  <si>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</si>
  <si>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</si>
  <si>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</si>
  <si>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</si>
  <si>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</si>
  <si>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</si>
  <si>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</si>
  <si>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</si>
  <si>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</si>
  <si>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</si>
  <si>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</si>
  <si>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</si>
  <si>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</si>
  <si>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</si>
  <si>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</si>
  <si>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</si>
  <si>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</si>
  <si>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</si>
  <si>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</si>
  <si>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</si>
  <si>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</si>
  <si>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</si>
  <si>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</si>
  <si>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</si>
  <si>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</si>
  <si>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</si>
  <si>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</si>
  <si>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</si>
  <si>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</si>
  <si>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</si>
  <si>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</si>
  <si>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</si>
  <si>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</si>
  <si>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</si>
  <si>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</si>
  <si>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</si>
  <si>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</si>
  <si>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</si>
  <si>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</si>
  <si>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</si>
  <si>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</si>
  <si>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</si>
  <si>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</si>
  <si>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</si>
  <si>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</si>
  <si>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</si>
  <si>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</si>
  <si>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</si>
  <si>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</si>
  <si>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</si>
  <si>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</si>
  <si>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</si>
  <si>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</si>
  <si>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</si>
  <si>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</si>
  <si>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</si>
  <si>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</si>
  <si>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</si>
  <si>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</si>
  <si>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</si>
  <si>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</si>
  <si>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</si>
  <si>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</si>
  <si>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</si>
  <si>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</si>
  <si>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</si>
  <si>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</si>
  <si>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</si>
  <si>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</si>
  <si>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</si>
  <si>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</si>
  <si>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</si>
  <si>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</si>
  <si>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</si>
  <si>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</si>
  <si>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</si>
  <si>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</si>
  <si>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</si>
  <si>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</si>
  <si>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</si>
  <si>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</si>
  <si>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</si>
  <si>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</si>
  <si>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</si>
  <si>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</si>
  <si>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</si>
  <si>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</si>
  <si>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</si>
  <si>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</si>
  <si>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</si>
  <si>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</si>
  <si>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</si>
  <si>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</si>
  <si>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</si>
  <si>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</si>
  <si>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</si>
  <si>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</si>
  <si>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</si>
  <si>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</si>
  <si>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</si>
  <si>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</si>
  <si>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</si>
  <si>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</si>
  <si>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</si>
  <si>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</si>
  <si>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</si>
  <si>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</si>
  <si>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</si>
  <si>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</si>
  <si>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</si>
  <si>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</si>
  <si>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</si>
  <si>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</si>
  <si>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</si>
  <si>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</si>
  <si>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</si>
  <si>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</si>
  <si>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</si>
  <si>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</si>
  <si>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</si>
  <si>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</si>
  <si>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</si>
  <si>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</si>
  <si>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</si>
  <si>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</si>
  <si>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</si>
  <si>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</si>
  <si>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</si>
  <si>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</si>
  <si>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</si>
  <si>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</si>
  <si>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</si>
  <si>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</si>
  <si>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</si>
  <si>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</si>
  <si>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</si>
  <si>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</si>
  <si>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</si>
  <si>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</si>
  <si>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</si>
  <si>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</si>
  <si>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</si>
  <si>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</si>
  <si>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</si>
  <si>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</si>
  <si>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</si>
  <si>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</si>
  <si>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</si>
  <si>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</si>
  <si>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</si>
  <si>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</si>
  <si>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</si>
  <si>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</si>
  <si>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</si>
  <si>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</si>
  <si>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</si>
  <si>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</si>
  <si>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</si>
  <si>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</si>
  <si>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</si>
  <si>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</si>
  <si>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</si>
  <si>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</si>
  <si>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</si>
  <si>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</si>
  <si>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</si>
  <si>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</si>
  <si>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</si>
  <si>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</si>
  <si>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</si>
  <si>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</si>
  <si>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</si>
  <si>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</si>
  <si>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</si>
  <si>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</si>
  <si>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</si>
  <si>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</si>
  <si>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</si>
  <si>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</si>
  <si>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</si>
  <si>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</si>
  <si>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</si>
  <si>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</si>
  <si>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</si>
  <si>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</si>
  <si>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</si>
  <si>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</si>
  <si>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</si>
  <si>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</si>
  <si>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</si>
  <si>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</si>
  <si>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</si>
  <si>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</si>
  <si>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</si>
  <si>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</si>
  <si>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</si>
  <si>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</si>
  <si>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</si>
  <si>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</si>
  <si>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</si>
  <si>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</si>
  <si>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</si>
  <si>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</si>
  <si>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</si>
  <si>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</si>
  <si>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</si>
  <si>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</si>
  <si>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</si>
  <si>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</si>
  <si>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</si>
  <si>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</si>
  <si>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</si>
  <si>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</si>
  <si>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</si>
  <si>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</si>
  <si>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</si>
  <si>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</si>
  <si>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</si>
  <si>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</si>
  <si>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</si>
  <si>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</si>
  <si>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</si>
  <si>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</si>
  <si>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</si>
  <si>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</si>
  <si>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</si>
  <si>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</si>
  <si>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</si>
  <si>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</si>
  <si>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</si>
  <si>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</si>
  <si>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</si>
  <si>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</si>
  <si>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</si>
  <si>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</si>
  <si>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</si>
  <si>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</si>
  <si>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</si>
  <si>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</si>
  <si>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</si>
  <si>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</si>
  <si>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</si>
  <si>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</si>
  <si>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</si>
  <si>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</si>
  <si>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</si>
  <si>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</si>
  <si>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</si>
  <si>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</si>
  <si>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</si>
  <si>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</si>
  <si>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</si>
  <si>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</si>
  <si>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</si>
  <si>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</si>
  <si>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</si>
  <si>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</si>
  <si>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</si>
  <si>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</si>
  <si>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</si>
  <si>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</si>
  <si>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</si>
  <si>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</si>
  <si>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</si>
  <si>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</si>
  <si>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</si>
  <si>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</si>
  <si>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</si>
  <si>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</si>
  <si>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</si>
  <si>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</si>
  <si>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</si>
  <si>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</si>
  <si>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</si>
  <si>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</si>
  <si>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</si>
  <si>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</si>
  <si>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</si>
  <si>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</si>
  <si>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</si>
  <si>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</si>
  <si>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</si>
  <si>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</si>
  <si>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</si>
  <si>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</si>
  <si>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</si>
  <si>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</si>
  <si>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</si>
  <si>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</si>
  <si>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</si>
  <si>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</si>
  <si>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</si>
  <si>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</si>
  <si>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</si>
  <si>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</si>
  <si>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</si>
  <si>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</si>
  <si>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</si>
  <si>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</si>
  <si>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</si>
  <si>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</si>
  <si>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</si>
  <si>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</si>
  <si>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</si>
  <si>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</si>
  <si>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</si>
  <si>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</si>
  <si>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</si>
  <si>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</si>
  <si>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</si>
  <si>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</si>
  <si>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</si>
  <si>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</si>
  <si>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</si>
  <si>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</si>
  <si>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</si>
  <si>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</si>
  <si>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</si>
  <si>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</si>
  <si>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</si>
  <si>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</si>
  <si>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</si>
  <si>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</si>
  <si>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</si>
  <si>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</si>
  <si>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</si>
  <si>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</si>
  <si>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</si>
  <si>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</si>
  <si>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</si>
  <si>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</si>
  <si>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</si>
  <si>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</si>
  <si>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</si>
  <si>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</si>
  <si>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</si>
  <si>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</si>
  <si>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</si>
  <si>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</si>
  <si>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</si>
  <si>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</si>
  <si>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</si>
  <si>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</si>
  <si>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</si>
  <si>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</si>
  <si>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</si>
  <si>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</si>
  <si>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</si>
  <si>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</si>
  <si>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</si>
  <si>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</si>
  <si>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</si>
  <si>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</si>
  <si>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</si>
  <si>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</si>
  <si>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</si>
  <si>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</si>
  <si>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</si>
  <si>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</si>
  <si>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</si>
  <si>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</si>
  <si>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</si>
  <si>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</si>
  <si>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</si>
  <si>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</si>
  <si>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</si>
  <si>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</si>
  <si>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</si>
  <si>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</si>
  <si>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</si>
  <si>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</si>
  <si>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</si>
  <si>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</si>
  <si>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</si>
  <si>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</si>
  <si>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</si>
  <si>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</si>
  <si>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</si>
  <si>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</si>
  <si>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</si>
  <si>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</si>
  <si>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</si>
  <si>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</si>
  <si>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</si>
  <si>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</si>
  <si>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</si>
  <si>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</si>
  <si>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</si>
  <si>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</si>
  <si>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</si>
  <si>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</si>
  <si>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</si>
  <si>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</si>
  <si>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</si>
  <si>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</si>
  <si>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</si>
  <si>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</si>
  <si>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</si>
  <si>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</si>
  <si>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</si>
  <si>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</si>
  <si>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</si>
  <si>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</si>
  <si>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</si>
  <si>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</si>
  <si>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</si>
  <si>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</si>
  <si>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</si>
  <si>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</si>
  <si>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</si>
  <si>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</si>
  <si>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</si>
  <si>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</si>
  <si>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</si>
  <si>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</si>
  <si>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</si>
  <si>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</si>
  <si>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</si>
  <si>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</si>
  <si>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</si>
  <si>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</si>
  <si>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</si>
  <si>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</si>
  <si>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</si>
  <si>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</si>
  <si>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</si>
  <si>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</si>
  <si>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</si>
  <si>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</si>
  <si>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</si>
  <si>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</si>
  <si>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</si>
  <si>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</si>
  <si>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</si>
  <si>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</si>
  <si>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</si>
  <si>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</si>
  <si>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</si>
  <si>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</si>
  <si>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</si>
  <si>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</si>
  <si>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</si>
  <si>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</si>
  <si>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</si>
  <si>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</si>
  <si>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</si>
  <si>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</si>
  <si>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</si>
  <si>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</si>
  <si>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</si>
  <si>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</si>
  <si>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</si>
  <si>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</si>
  <si>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</si>
  <si>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</si>
  <si>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</si>
  <si>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</si>
  <si>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</si>
  <si>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</si>
  <si>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</si>
  <si>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</si>
  <si>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</si>
  <si>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</si>
  <si>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</si>
  <si>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</si>
  <si>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</si>
  <si>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</si>
  <si>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</si>
  <si>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</si>
  <si>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</si>
  <si>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</si>
  <si>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</si>
  <si>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</si>
  <si>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</si>
  <si>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</si>
  <si>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</si>
  <si>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</si>
  <si>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</si>
  <si>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</si>
  <si>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</si>
  <si>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</si>
  <si>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</si>
  <si>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</si>
  <si>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</si>
  <si>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</si>
  <si>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</si>
  <si>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</si>
  <si>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</si>
  <si>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</si>
  <si>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</si>
  <si>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</si>
  <si>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</si>
  <si>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</si>
  <si>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</si>
  <si>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</si>
  <si>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</si>
  <si>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</si>
  <si>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</si>
  <si>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</si>
  <si>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</si>
  <si>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</si>
  <si>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</si>
  <si>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</si>
  <si>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</si>
  <si>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</si>
  <si>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</si>
  <si>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</si>
  <si>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</si>
  <si>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</si>
  <si>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</si>
  <si>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</si>
  <si>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</si>
  <si>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</si>
  <si>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</si>
  <si>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</si>
  <si>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</si>
  <si>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</si>
  <si>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</si>
  <si>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</si>
  <si>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</si>
  <si>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</si>
  <si>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</si>
  <si>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</si>
  <si>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</si>
  <si>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</si>
  <si>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</si>
  <si>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</si>
  <si>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</si>
  <si>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</si>
  <si>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</si>
  <si>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</si>
  <si>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</si>
  <si>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</si>
  <si>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</si>
  <si>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</si>
  <si>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</si>
  <si>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</si>
  <si>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</si>
  <si>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</si>
  <si>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</si>
  <si>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</si>
  <si>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</si>
  <si>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</si>
  <si>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</si>
  <si>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</si>
  <si>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</si>
  <si>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</si>
  <si>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</si>
  <si>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</si>
  <si>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</si>
  <si>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</si>
  <si>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</si>
  <si>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</si>
  <si>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</si>
  <si>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</si>
  <si>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</si>
  <si>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</si>
  <si>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</si>
  <si>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</si>
  <si>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</si>
  <si>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</si>
  <si>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</si>
  <si>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</si>
  <si>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</si>
  <si>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</si>
  <si>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</si>
  <si>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</si>
  <si>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</si>
  <si>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</si>
  <si>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</si>
  <si>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</si>
  <si>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</si>
  <si>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</si>
  <si>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</si>
  <si>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</si>
  <si>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</si>
  <si>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</si>
  <si>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</si>
  <si>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</si>
  <si>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</si>
  <si>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</si>
  <si>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</si>
  <si>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</si>
  <si>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</si>
  <si>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</si>
  <si>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</si>
  <si>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</si>
  <si>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</si>
  <si>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</si>
  <si>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</si>
  <si>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</si>
  <si>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</si>
  <si>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</si>
  <si>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</si>
  <si>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</si>
  <si>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</si>
  <si>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</si>
  <si>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</si>
  <si>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</si>
  <si>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</si>
  <si>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</si>
  <si>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</si>
  <si>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</si>
  <si>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</si>
  <si>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</si>
  <si>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</si>
  <si>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</si>
  <si>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</si>
  <si>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</si>
  <si>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</si>
  <si>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</si>
  <si>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</si>
  <si>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</si>
  <si>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</si>
  <si>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</si>
  <si>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</si>
  <si>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</si>
  <si>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</si>
  <si>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</si>
  <si>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</si>
  <si>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</si>
  <si>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</si>
  <si>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</si>
  <si>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</si>
  <si>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</si>
  <si>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</si>
  <si>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</si>
  <si>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</si>
  <si>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</si>
  <si>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</si>
  <si>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</si>
  <si>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</si>
  <si>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</si>
  <si>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</si>
  <si>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</si>
  <si>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</si>
  <si>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</si>
  <si>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</si>
  <si>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</si>
  <si>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</si>
  <si>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</si>
  <si>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</si>
  <si>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</si>
  <si>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</si>
  <si>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</si>
  <si>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</si>
  <si>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</si>
  <si>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</si>
  <si>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</si>
  <si>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</si>
  <si>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</si>
  <si>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</si>
  <si>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</si>
  <si>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</si>
  <si>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</si>
  <si>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</si>
  <si>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</si>
  <si>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</si>
  <si>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</si>
  <si>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</si>
  <si>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</si>
  <si>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</si>
  <si>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</si>
  <si>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</si>
  <si>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</si>
  <si>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</si>
  <si>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</si>
  <si>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</si>
  <si>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</si>
  <si>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</si>
  <si>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</si>
  <si>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</si>
  <si>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</si>
  <si>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</si>
  <si>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</si>
  <si>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</si>
  <si>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</si>
  <si>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</si>
  <si>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</si>
  <si>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</si>
  <si>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</si>
  <si>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</si>
  <si>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</si>
  <si>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</si>
  <si>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</si>
  <si>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</si>
  <si>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</si>
  <si>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</si>
  <si>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</si>
  <si>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</si>
  <si>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</si>
  <si>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</si>
  <si>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</si>
  <si>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</si>
  <si>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</si>
  <si>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</si>
  <si>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</si>
  <si>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</si>
  <si>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</si>
  <si>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</si>
  <si>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</si>
  <si>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</si>
  <si>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</si>
  <si>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</si>
  <si>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</si>
  <si>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</si>
  <si>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</si>
  <si>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</si>
  <si>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</si>
  <si>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</si>
  <si>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</si>
  <si>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</si>
  <si>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</si>
  <si>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</si>
  <si>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</si>
  <si>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</si>
  <si>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</si>
  <si>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</si>
  <si>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</si>
  <si>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</si>
  <si>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</si>
  <si>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</si>
  <si>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</si>
  <si>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</si>
  <si>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</si>
  <si>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</si>
  <si>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</si>
  <si>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</si>
  <si>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</si>
  <si>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</si>
  <si>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</si>
  <si>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</si>
  <si>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</si>
  <si>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</si>
  <si>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</si>
  <si>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</si>
  <si>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</si>
  <si>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</si>
  <si>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</si>
  <si>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</si>
  <si>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</si>
  <si>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</si>
  <si>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</si>
  <si>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</si>
  <si>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</si>
  <si>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</si>
  <si>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</si>
  <si>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</si>
  <si>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</si>
  <si>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</si>
  <si>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</si>
  <si>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</si>
  <si>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</si>
  <si>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</si>
  <si>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</si>
  <si>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</si>
  <si>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</si>
  <si>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</si>
  <si>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</si>
  <si>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</si>
  <si>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</si>
  <si>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</si>
  <si>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</si>
  <si>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</si>
  <si>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</si>
  <si>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</si>
  <si>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</si>
  <si>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</si>
  <si>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</si>
  <si>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</si>
  <si>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</si>
  <si>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</si>
  <si>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</si>
  <si>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</si>
  <si>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</si>
  <si>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</si>
  <si>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</si>
  <si>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</si>
  <si>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</si>
  <si>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</si>
  <si>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</si>
  <si>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</si>
  <si>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</si>
  <si>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</si>
  <si>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</si>
  <si>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</si>
  <si>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</si>
  <si>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</si>
  <si>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</si>
  <si>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</si>
  <si>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</si>
  <si>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</si>
  <si>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</si>
  <si>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</si>
  <si>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</si>
  <si>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</si>
  <si>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</si>
  <si>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</si>
  <si>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</si>
  <si>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</si>
  <si>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</si>
  <si>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</si>
  <si>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</si>
  <si>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</si>
  <si>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</si>
  <si>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</si>
  <si>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</si>
  <si>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</si>
  <si>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</si>
  <si>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</si>
  <si>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</si>
  <si>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</si>
  <si>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</si>
  <si>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</si>
  <si>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</si>
  <si>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</si>
  <si>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</si>
  <si>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</si>
  <si>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</si>
  <si>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</si>
  <si>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</si>
  <si>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</si>
  <si>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</si>
  <si>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</si>
  <si>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</si>
  <si>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</si>
  <si>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</si>
  <si>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</si>
  <si>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</si>
  <si>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</si>
  <si>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</si>
  <si>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</si>
  <si>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</si>
  <si>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</si>
  <si>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</si>
  <si>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</si>
  <si>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</si>
  <si>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</si>
  <si>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</si>
  <si>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</si>
  <si>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</si>
  <si>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</si>
  <si>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</si>
  <si>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</si>
  <si>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</si>
  <si>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</si>
  <si>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</si>
  <si>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</si>
  <si>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</si>
  <si>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</si>
  <si>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</si>
  <si>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</si>
  <si>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</si>
  <si>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</si>
  <si>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</si>
  <si>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</si>
  <si>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</si>
  <si>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</si>
  <si>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</si>
  <si>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</si>
  <si>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</si>
  <si>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</si>
  <si>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</si>
  <si>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</si>
  <si>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</si>
  <si>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</si>
  <si>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</si>
  <si>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</si>
  <si>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</si>
  <si>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</si>
  <si>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</si>
  <si>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</si>
  <si>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</si>
  <si>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</si>
  <si>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</si>
  <si>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</si>
  <si>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</si>
  <si>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</si>
  <si>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</si>
  <si>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</si>
  <si>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</si>
  <si>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</si>
  <si>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</si>
  <si>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</si>
  <si>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</si>
  <si>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</si>
  <si>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</si>
  <si>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</si>
  <si>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</si>
  <si>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</si>
  <si>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</si>
  <si>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</si>
  <si>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</si>
  <si>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</si>
  <si>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</si>
  <si>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</si>
  <si>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</si>
  <si>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</si>
  <si>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</si>
  <si>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</si>
  <si>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</si>
  <si>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</si>
  <si>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</si>
  <si>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</si>
  <si>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</si>
  <si>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</si>
  <si>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</si>
  <si>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</si>
  <si>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</si>
  <si>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</si>
  <si>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</si>
  <si>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</si>
  <si>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</si>
  <si>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</si>
  <si>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</si>
  <si>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</si>
  <si>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</si>
  <si>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</si>
  <si>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</si>
  <si>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</si>
  <si>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</si>
  <si>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</si>
  <si>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</si>
  <si>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</si>
  <si>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</si>
  <si>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</si>
  <si>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</si>
  <si>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</si>
  <si>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</si>
  <si>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</si>
  <si>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</si>
  <si>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</si>
  <si>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</si>
  <si>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</si>
  <si>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</si>
  <si>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</si>
  <si>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</si>
  <si>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</si>
  <si>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</si>
  <si>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</si>
  <si>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</si>
  <si>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</si>
  <si>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</si>
  <si>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</si>
  <si>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</si>
  <si>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</si>
  <si>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</si>
  <si>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</si>
  <si>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</si>
  <si>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</si>
  <si>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</si>
  <si>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</si>
  <si>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</si>
  <si>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</si>
  <si>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</si>
  <si>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</si>
  <si>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</si>
  <si>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</si>
  <si>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</si>
  <si>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</si>
  <si>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</si>
  <si>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</si>
  <si>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</si>
  <si>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</si>
  <si>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</si>
  <si>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</si>
  <si>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</si>
  <si>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</si>
  <si>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</si>
  <si>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</si>
  <si>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</si>
  <si>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</si>
  <si>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</si>
  <si>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</si>
  <si>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</si>
  <si>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</si>
  <si>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</si>
  <si>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</si>
  <si>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</si>
  <si>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</si>
  <si>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</si>
  <si>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</si>
  <si>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</si>
  <si>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</si>
  <si>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</si>
  <si>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</si>
  <si>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</si>
  <si>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</si>
  <si>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</si>
  <si>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</si>
  <si>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</si>
  <si>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</si>
  <si>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</si>
  <si>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</si>
  <si>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</si>
  <si>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</si>
  <si>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</si>
  <si>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</si>
  <si>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</si>
  <si>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</si>
  <si>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</si>
  <si>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</si>
  <si>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</si>
  <si>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</si>
  <si>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</si>
  <si>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</si>
  <si>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</si>
  <si>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</si>
  <si>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</si>
  <si>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</si>
  <si>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</si>
  <si>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</si>
  <si>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</si>
  <si>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</si>
  <si>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</si>
  <si>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</si>
  <si>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</si>
  <si>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</si>
  <si>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</si>
  <si>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</si>
  <si>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</si>
  <si>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</si>
  <si>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</si>
  <si>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</si>
  <si>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</si>
  <si>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</si>
  <si>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</si>
  <si>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</si>
  <si>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</si>
  <si>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</si>
  <si>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</si>
  <si>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</si>
  <si>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</si>
  <si>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</si>
  <si>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</si>
  <si>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</si>
  <si>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</si>
  <si>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</si>
  <si>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</si>
  <si>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</si>
  <si>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</si>
  <si>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</si>
  <si>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</si>
  <si>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</si>
  <si>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</si>
  <si>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</si>
  <si>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</si>
  <si>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</si>
  <si>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</si>
  <si>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</si>
  <si>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</si>
  <si>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</si>
  <si>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</si>
  <si>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</si>
  <si>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</si>
  <si>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</si>
  <si>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</si>
  <si>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</si>
  <si>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</si>
  <si>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</si>
  <si>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</si>
  <si>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</si>
  <si>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</si>
  <si>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</si>
  <si>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</si>
  <si>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</si>
  <si>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</si>
  <si>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</si>
  <si>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</si>
  <si>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</si>
  <si>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</si>
  <si>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</si>
  <si>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</si>
  <si>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</si>
  <si>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</si>
  <si>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</si>
  <si>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</si>
  <si>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</si>
  <si>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</si>
  <si>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</si>
  <si>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</si>
  <si>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</si>
  <si>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</si>
  <si>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</si>
  <si>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</si>
  <si>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</si>
  <si>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</si>
  <si>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</si>
  <si>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</si>
  <si>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</si>
  <si>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</si>
  <si>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</si>
  <si>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</si>
  <si>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</si>
  <si>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</si>
  <si>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</si>
  <si>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</si>
  <si>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</si>
  <si>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</si>
  <si>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</si>
  <si>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</si>
  <si>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</si>
  <si>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</si>
  <si>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</si>
  <si>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</si>
  <si>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</si>
  <si>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</si>
  <si>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</si>
  <si>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</si>
  <si>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</si>
  <si>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</si>
  <si>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</si>
  <si>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</si>
  <si>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</si>
  <si>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</si>
  <si>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</si>
  <si>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</si>
  <si>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</si>
  <si>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</si>
  <si>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</si>
  <si>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</si>
  <si>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</si>
  <si>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</si>
  <si>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</si>
  <si>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</si>
  <si>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</si>
  <si>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</si>
  <si>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</si>
  <si>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</si>
  <si>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</si>
  <si>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</si>
  <si>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</si>
  <si>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</si>
  <si>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</si>
  <si>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</si>
  <si>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</si>
  <si>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</si>
  <si>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</si>
  <si>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</si>
  <si>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</si>
  <si>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</si>
  <si>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</si>
  <si>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</si>
  <si>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</si>
  <si>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</si>
  <si>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</si>
  <si>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</si>
  <si>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</si>
  <si>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</si>
  <si>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</si>
  <si>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</si>
  <si>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</si>
  <si>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</si>
  <si>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</si>
  <si>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</si>
  <si>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</si>
  <si>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</si>
  <si>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</si>
  <si>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</si>
  <si>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</si>
  <si>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</si>
  <si>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</si>
  <si>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</si>
  <si>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</si>
  <si>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</si>
  <si>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</si>
  <si>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</si>
  <si>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</si>
  <si>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</si>
  <si>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</si>
  <si>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</si>
  <si>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</si>
  <si>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</si>
  <si>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</si>
  <si>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</si>
  <si>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</si>
  <si>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</si>
  <si>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</si>
  <si>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</si>
  <si>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</si>
  <si>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</si>
  <si>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</si>
  <si>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</si>
  <si>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</si>
  <si>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</si>
  <si>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</si>
  <si>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</si>
  <si>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</si>
  <si>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</si>
  <si>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</si>
  <si>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</si>
  <si>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</si>
  <si>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</si>
  <si>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</si>
  <si>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</si>
  <si>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</si>
  <si>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</si>
  <si>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</si>
  <si>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</si>
  <si>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</si>
  <si>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</si>
  <si>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</si>
  <si>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</si>
  <si>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</si>
  <si>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</si>
  <si>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</si>
  <si>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</si>
  <si>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</si>
  <si>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</si>
  <si>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</si>
  <si>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</si>
  <si>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</si>
  <si>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</si>
  <si>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</si>
  <si>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</si>
  <si>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</si>
  <si>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</si>
  <si>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</si>
  <si>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</si>
  <si>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</si>
  <si>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</si>
  <si>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</si>
  <si>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</si>
  <si>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</si>
  <si>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</si>
  <si>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</si>
  <si>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</si>
  <si>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</si>
  <si>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</si>
  <si>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</si>
  <si>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</si>
  <si>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</si>
  <si>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</si>
  <si>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</si>
  <si>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</si>
  <si>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</si>
  <si>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</si>
  <si>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</si>
  <si>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</si>
  <si>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</si>
  <si>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</si>
  <si>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</si>
  <si>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</si>
  <si>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</si>
  <si>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</si>
  <si>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</si>
  <si>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</si>
  <si>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</si>
  <si>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</si>
  <si>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</si>
  <si>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</si>
  <si>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</si>
  <si>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</si>
  <si>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</si>
  <si>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</si>
  <si>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</si>
  <si>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</si>
  <si>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</si>
  <si>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</si>
  <si>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</si>
  <si>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</si>
  <si>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</si>
  <si>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</si>
  <si>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</si>
  <si>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</si>
  <si>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</si>
  <si>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</si>
  <si>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</si>
  <si>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</si>
  <si>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</si>
  <si>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</si>
  <si>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</si>
  <si>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</si>
  <si>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</si>
  <si>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</si>
  <si>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</si>
  <si>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</si>
  <si>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</si>
  <si>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</si>
  <si>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</si>
  <si>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</si>
  <si>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</si>
  <si>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</si>
  <si>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</si>
  <si>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</si>
  <si>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</si>
  <si>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</si>
  <si>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</si>
  <si>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</si>
  <si>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</si>
  <si>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</si>
  <si>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</si>
  <si>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</si>
  <si>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</si>
  <si>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</si>
  <si>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</si>
  <si>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</si>
  <si>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</si>
  <si>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</si>
  <si>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</si>
  <si>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</si>
  <si>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</si>
  <si>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</si>
  <si>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</si>
  <si>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</si>
  <si>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</si>
  <si>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</si>
  <si>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</si>
  <si>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</si>
  <si>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</si>
  <si>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</si>
  <si>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</si>
  <si>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</si>
  <si>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</si>
  <si>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</si>
  <si>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</si>
  <si>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</si>
  <si>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</si>
  <si>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</si>
  <si>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</si>
  <si>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</si>
  <si>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</si>
  <si>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</si>
  <si>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</si>
  <si>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</si>
  <si>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</si>
  <si>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</si>
  <si>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</si>
  <si>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</si>
  <si>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</si>
  <si>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</si>
  <si>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</si>
  <si>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</si>
  <si>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</si>
  <si>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</si>
  <si>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</si>
  <si>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</si>
  <si>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</si>
  <si>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</si>
  <si>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</si>
  <si>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</si>
  <si>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</si>
  <si>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</si>
  <si>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</si>
  <si>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</si>
  <si>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</si>
  <si>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</si>
  <si>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</si>
  <si>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</si>
  <si>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</si>
  <si>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</si>
  <si>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</si>
  <si>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</si>
  <si>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</si>
  <si>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</si>
  <si>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</si>
  <si>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</si>
  <si>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</si>
  <si>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</si>
  <si>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</si>
  <si>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</si>
  <si>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</si>
  <si>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</si>
  <si>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</si>
  <si>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</si>
  <si>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</si>
  <si>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</si>
  <si>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</si>
  <si>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</si>
  <si>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</si>
  <si>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</si>
  <si>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</si>
  <si>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</si>
  <si>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</si>
  <si>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</si>
  <si>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</si>
  <si>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</si>
  <si>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</si>
  <si>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</si>
  <si>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</si>
  <si>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</si>
  <si>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</si>
  <si>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</si>
  <si>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</si>
  <si>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</si>
  <si>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</si>
  <si>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</si>
  <si>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</si>
  <si>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</si>
  <si>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</si>
  <si>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</si>
  <si>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</si>
  <si>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</si>
  <si>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</si>
  <si>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</si>
  <si>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</si>
  <si>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</si>
  <si>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</si>
  <si>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</si>
  <si>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</si>
  <si>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</si>
  <si>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</si>
  <si>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</si>
  <si>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</si>
  <si>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</si>
  <si>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</si>
  <si>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</si>
  <si>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</si>
  <si>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</si>
  <si>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</si>
  <si>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</si>
  <si>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</si>
  <si>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</si>
  <si>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</si>
  <si>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</si>
  <si>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</si>
  <si>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</si>
  <si>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</si>
  <si>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</si>
  <si>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</si>
  <si>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</si>
  <si>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</si>
  <si>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</si>
  <si>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</si>
  <si>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</si>
  <si>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</si>
  <si>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</si>
  <si>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</si>
  <si>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</si>
  <si>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</si>
  <si>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</si>
  <si>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</si>
  <si>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</si>
  <si>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</si>
  <si>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</si>
  <si>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</si>
  <si>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</si>
  <si>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</si>
  <si>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</si>
  <si>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</si>
  <si>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</si>
  <si>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</si>
  <si>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</si>
  <si>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</si>
  <si>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</si>
  <si>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</si>
  <si>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</si>
  <si>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</si>
  <si>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</si>
  <si>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</si>
  <si>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</si>
  <si>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</si>
  <si>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</si>
  <si>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</si>
  <si>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</si>
  <si>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</si>
  <si>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</si>
  <si>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</si>
  <si>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</si>
  <si>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</si>
  <si>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</si>
  <si>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</si>
  <si>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</si>
  <si>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</si>
  <si>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</si>
  <si>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</si>
  <si>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</si>
  <si>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</si>
  <si>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</si>
  <si>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</si>
  <si>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</si>
  <si>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</si>
  <si>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</si>
  <si>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</si>
  <si>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</si>
  <si>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</si>
  <si>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</si>
  <si>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</si>
  <si>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</si>
  <si>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</si>
  <si>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</si>
  <si>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</si>
  <si>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</si>
  <si>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</si>
  <si>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</si>
  <si>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</si>
  <si>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</si>
  <si>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</si>
  <si>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</si>
  <si>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</si>
  <si>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</si>
  <si>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</si>
  <si>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</si>
  <si>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</si>
  <si>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</si>
  <si>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</si>
  <si>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</si>
  <si>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</si>
  <si>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</si>
  <si>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</si>
  <si>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</si>
  <si>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</si>
  <si>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</si>
  <si>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</si>
  <si>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</si>
  <si>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</si>
  <si>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</si>
  <si>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</si>
  <si>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</si>
  <si>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</si>
  <si>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</si>
  <si>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</si>
  <si>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</si>
  <si>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</si>
  <si>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</si>
  <si>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</si>
  <si>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</si>
  <si>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</si>
  <si>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</si>
  <si>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</si>
  <si>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</si>
  <si>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</si>
  <si>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</si>
  <si>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</si>
  <si>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</si>
  <si>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</si>
  <si>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</si>
  <si>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</si>
  <si>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</si>
  <si>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</si>
  <si>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</si>
  <si>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</si>
  <si>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</si>
  <si>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</si>
  <si>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</si>
  <si>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</si>
  <si>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</si>
  <si>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</si>
  <si>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</si>
  <si>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</si>
  <si>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</si>
  <si>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</si>
  <si>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</si>
  <si>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</si>
  <si>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</si>
  <si>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</si>
  <si>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</si>
  <si>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</si>
  <si>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</si>
  <si>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</si>
  <si>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</si>
  <si>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</si>
  <si>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</si>
  <si>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</si>
  <si>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</si>
  <si>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</si>
  <si>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</si>
  <si>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</si>
  <si>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</si>
  <si>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</si>
  <si>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</si>
  <si>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</si>
  <si>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</si>
  <si>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</si>
  <si>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</si>
  <si>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</si>
  <si>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</si>
  <si>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</si>
  <si>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</si>
  <si>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</si>
  <si>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</si>
  <si>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</si>
  <si>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</si>
  <si>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</si>
  <si>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</si>
  <si>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</si>
  <si>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</si>
  <si>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</si>
  <si>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</si>
  <si>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</si>
  <si>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</si>
  <si>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</si>
  <si>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</si>
  <si>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</si>
  <si>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</si>
  <si>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</si>
  <si>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</si>
  <si>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</si>
  <si>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</si>
  <si>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</si>
  <si>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</si>
  <si>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</si>
  <si>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</si>
  <si>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</si>
  <si>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</si>
  <si>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</si>
  <si>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</si>
  <si>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</si>
  <si>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</si>
  <si>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</si>
  <si>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</si>
  <si>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</si>
  <si>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</si>
  <si>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</si>
  <si>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</si>
  <si>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</si>
  <si>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</si>
  <si>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</si>
  <si>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</si>
  <si>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</si>
  <si>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</si>
  <si>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</si>
  <si>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</si>
  <si>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</si>
  <si>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</si>
  <si>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</si>
  <si>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</si>
  <si>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</si>
  <si>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</si>
  <si>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</si>
  <si>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</si>
  <si>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</si>
  <si>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</si>
  <si>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</si>
  <si>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</si>
  <si>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</si>
  <si>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</si>
  <si>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</si>
  <si>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</si>
  <si>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</si>
  <si>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</si>
  <si>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</si>
  <si>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</si>
  <si>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</si>
  <si>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</si>
  <si>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</si>
  <si>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</si>
  <si>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</si>
  <si>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</si>
  <si>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</si>
  <si>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</si>
  <si>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</si>
  <si>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</si>
  <si>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</si>
  <si>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</si>
  <si>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</si>
  <si>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</si>
  <si>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</si>
  <si>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</si>
  <si>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</si>
  <si>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</si>
  <si>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</si>
  <si>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</si>
  <si>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</si>
  <si>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</si>
  <si>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</si>
  <si>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</si>
  <si>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</si>
  <si>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</si>
  <si>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</si>
  <si>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</si>
  <si>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</si>
  <si>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</si>
  <si>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</si>
  <si>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</si>
  <si>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</si>
  <si>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</si>
  <si>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</si>
  <si>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</si>
  <si>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</si>
  <si>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</si>
  <si>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</si>
  <si>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</si>
  <si>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</si>
  <si>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</si>
  <si>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</si>
  <si>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</si>
  <si>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</si>
  <si>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</si>
  <si>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</si>
  <si>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</si>
  <si>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</si>
  <si>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</si>
  <si>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</si>
  <si>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</si>
  <si>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</si>
  <si>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</si>
  <si>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</si>
  <si>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</si>
  <si>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</si>
  <si>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</si>
  <si>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</si>
  <si>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</si>
  <si>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</si>
  <si>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</si>
  <si>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</si>
  <si>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</si>
  <si>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</si>
  <si>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</si>
  <si>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</si>
  <si>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</si>
  <si>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</si>
  <si>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</si>
  <si>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</si>
  <si>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</si>
  <si>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</si>
  <si>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</si>
  <si>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</si>
  <si>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</si>
  <si>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</si>
  <si>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</si>
  <si>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</si>
  <si>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</si>
  <si>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</si>
  <si>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</si>
  <si>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</si>
  <si>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</si>
  <si>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</si>
  <si>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</si>
  <si>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</si>
  <si>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</si>
  <si>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</si>
  <si>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</si>
  <si>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</si>
  <si>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</si>
  <si>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</si>
  <si>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</si>
  <si>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</si>
  <si>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</si>
  <si>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</si>
  <si>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</si>
  <si>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</si>
  <si>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</si>
  <si>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</si>
  <si>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</si>
  <si>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</si>
  <si>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</si>
  <si>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</si>
  <si>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</si>
  <si>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</si>
  <si>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</si>
  <si>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</si>
  <si>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</si>
  <si>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</si>
  <si>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</si>
  <si>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</si>
  <si>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</si>
  <si>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</si>
  <si>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</si>
  <si>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</si>
  <si>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</si>
  <si>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</si>
  <si>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</si>
  <si>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</si>
  <si>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</si>
  <si>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</si>
  <si>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</si>
  <si>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</si>
  <si>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</si>
  <si>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</si>
  <si>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</si>
  <si>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</si>
  <si>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</si>
  <si>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</si>
  <si>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</si>
  <si>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</si>
  <si>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</si>
  <si>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</si>
  <si>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</si>
  <si>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</si>
  <si>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</si>
  <si>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</si>
  <si>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</si>
  <si>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</si>
  <si>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</si>
  <si>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</si>
  <si>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</si>
  <si>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</si>
  <si>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</si>
  <si>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</si>
  <si>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</si>
  <si>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</si>
  <si>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</si>
  <si>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</si>
  <si>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</si>
  <si>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</si>
  <si>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</si>
  <si>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</si>
  <si>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</si>
  <si>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</si>
  <si>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</si>
  <si>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</si>
  <si>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</si>
  <si>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</si>
  <si>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</si>
  <si>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</si>
  <si>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</si>
  <si>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</si>
  <si>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</si>
  <si>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</si>
  <si>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</si>
  <si>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</si>
  <si>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</si>
  <si>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</si>
  <si>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</si>
  <si>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</si>
  <si>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</si>
  <si>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</si>
  <si>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</si>
  <si>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</si>
  <si>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</si>
  <si>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</si>
  <si>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</si>
  <si>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</si>
  <si>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</si>
  <si>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</si>
  <si>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</si>
  <si>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</si>
  <si>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</si>
  <si>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</si>
  <si>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</si>
  <si>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</si>
  <si>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</si>
  <si>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</si>
  <si>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</si>
  <si>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</si>
  <si>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</si>
  <si>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</si>
  <si>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</si>
  <si>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</si>
  <si>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</si>
  <si>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</si>
  <si>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</si>
  <si>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</si>
  <si>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</si>
  <si>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</si>
  <si>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</si>
  <si>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</si>
  <si>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</si>
  <si>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</si>
  <si>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</si>
  <si>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</si>
  <si>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</si>
  <si>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</si>
  <si>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</si>
  <si>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</si>
  <si>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</si>
  <si>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</si>
  <si>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</si>
  <si>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</si>
  <si>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</si>
  <si>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</si>
  <si>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</si>
  <si>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</si>
  <si>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</si>
  <si>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</si>
  <si>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</si>
  <si>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</si>
  <si>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</si>
  <si>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</si>
  <si>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</si>
  <si>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</si>
  <si>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</si>
  <si>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</si>
  <si>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</si>
  <si>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</si>
  <si>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</si>
  <si>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</si>
  <si>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</si>
  <si>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</si>
  <si>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</si>
  <si>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</si>
  <si>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</si>
  <si>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</si>
  <si>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</si>
  <si>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</si>
  <si>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</si>
  <si>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</si>
  <si>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</si>
  <si>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</si>
  <si>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</si>
  <si>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</si>
  <si>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</si>
  <si>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</si>
  <si>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</si>
  <si>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</si>
  <si>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</si>
  <si>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</si>
  <si>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</si>
  <si>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</si>
  <si>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</si>
  <si>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</si>
  <si>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</si>
  <si>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</si>
  <si>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</si>
  <si>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</si>
  <si>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</si>
  <si>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</si>
  <si>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</si>
  <si>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</si>
  <si>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</si>
  <si>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</si>
  <si>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</si>
  <si>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</si>
  <si>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</si>
  <si>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</si>
  <si>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</si>
  <si>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</si>
  <si>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</si>
  <si>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</si>
  <si>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</si>
  <si>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</si>
  <si>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</si>
  <si>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</si>
  <si>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</si>
  <si>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</si>
  <si>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</si>
  <si>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</si>
  <si>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</si>
  <si>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</si>
  <si>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</si>
  <si>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</si>
  <si>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</si>
  <si>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</si>
  <si>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</si>
  <si>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</si>
  <si>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</si>
  <si>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</si>
  <si>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</si>
  <si>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</si>
  <si>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</si>
  <si>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</si>
  <si>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</si>
  <si>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</si>
  <si>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</si>
  <si>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</si>
  <si>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</si>
  <si>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</si>
  <si>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</si>
  <si>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</si>
  <si>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</si>
  <si>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</si>
  <si>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</si>
  <si>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</si>
  <si>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</si>
  <si>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</si>
  <si>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</si>
  <si>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</si>
  <si>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</si>
  <si>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</si>
  <si>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</si>
  <si>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</si>
  <si>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</si>
  <si>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</si>
  <si>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</si>
  <si>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</si>
  <si>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</si>
  <si>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</si>
  <si>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</si>
  <si>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</si>
  <si>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</si>
  <si>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</si>
  <si>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</si>
  <si>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</si>
  <si>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</si>
  <si>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</si>
  <si>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</si>
  <si>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</si>
  <si>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</si>
  <si>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</si>
  <si>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</si>
  <si>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</si>
  <si>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</si>
  <si>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</si>
  <si>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</si>
  <si>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</si>
  <si>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</si>
  <si>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</si>
  <si>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</si>
  <si>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</si>
  <si>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</si>
  <si>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</si>
  <si>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</si>
  <si>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</si>
  <si>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</si>
  <si>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</si>
  <si>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</si>
  <si>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</si>
  <si>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</si>
  <si>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</si>
  <si>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</si>
  <si>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</si>
  <si>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</si>
  <si>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</si>
  <si>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</si>
  <si>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</si>
  <si>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</si>
  <si>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</si>
  <si>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</si>
  <si>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</si>
  <si>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</si>
  <si>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</si>
  <si>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</si>
  <si>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</si>
  <si>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</si>
  <si>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</si>
  <si>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</si>
  <si>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</si>
  <si>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</si>
  <si>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</si>
  <si>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</si>
  <si>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</si>
  <si>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</si>
  <si>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</si>
  <si>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</si>
  <si>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</si>
  <si>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</si>
  <si>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</si>
  <si>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</si>
  <si>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</si>
  <si>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</si>
  <si>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</si>
  <si>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</si>
  <si>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</si>
  <si>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</si>
  <si>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</si>
  <si>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</si>
  <si>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</si>
  <si>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</si>
  <si>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</si>
  <si>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</si>
  <si>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</si>
  <si>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</si>
  <si>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</si>
  <si>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</si>
  <si>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</si>
  <si>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</si>
  <si>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</si>
  <si>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</si>
  <si>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</si>
  <si>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</si>
  <si>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</si>
  <si>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</si>
  <si>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</si>
  <si>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</si>
  <si>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</si>
  <si>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</si>
  <si>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</si>
  <si>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</si>
  <si>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</si>
  <si>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</si>
  <si>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</si>
  <si>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</si>
  <si>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</si>
  <si>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</si>
  <si>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</si>
  <si>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</si>
  <si>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</si>
  <si>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</si>
  <si>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</si>
  <si>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</si>
  <si>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</si>
  <si>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</si>
  <si>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</si>
  <si>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</si>
  <si>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</si>
  <si>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</si>
  <si>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</si>
  <si>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</si>
  <si>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</si>
  <si>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</si>
  <si>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</si>
  <si>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</si>
  <si>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</si>
  <si>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</si>
  <si>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</si>
  <si>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</si>
  <si>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</si>
  <si>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</si>
  <si>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</si>
  <si>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</si>
  <si>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</si>
  <si>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</si>
  <si>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</si>
  <si>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</si>
  <si>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</si>
  <si>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</si>
  <si>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</si>
  <si>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</si>
  <si>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</si>
  <si>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</si>
  <si>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</si>
  <si>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</si>
  <si>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</si>
  <si>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</si>
  <si>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</si>
  <si>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</si>
  <si>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</si>
  <si>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</si>
  <si>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</si>
  <si>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</si>
  <si>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</si>
  <si>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</si>
  <si>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</si>
  <si>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</si>
  <si>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</si>
  <si>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</si>
  <si>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</si>
  <si>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</si>
  <si>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</si>
  <si>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</si>
  <si>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</si>
  <si>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</si>
  <si>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</si>
  <si>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</si>
  <si>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</si>
  <si>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</si>
  <si>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</si>
  <si>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</si>
  <si>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</si>
  <si>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</si>
  <si>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</si>
  <si>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</si>
  <si>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</si>
  <si>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</si>
  <si>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</si>
  <si>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</si>
  <si>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</si>
  <si>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</si>
  <si>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</si>
  <si>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</si>
  <si>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</si>
  <si>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</si>
  <si>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</si>
  <si>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</si>
  <si>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</si>
  <si>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</si>
  <si>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</si>
  <si>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</si>
  <si>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</si>
  <si>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</si>
  <si>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</si>
  <si>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</si>
  <si>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</si>
  <si>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</si>
  <si>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</si>
  <si>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</si>
  <si>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</si>
  <si>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</si>
  <si>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</si>
  <si>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</si>
  <si>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</si>
  <si>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</si>
  <si>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</si>
  <si>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</si>
  <si>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</si>
  <si>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</si>
  <si>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</si>
  <si>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</si>
  <si>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</si>
  <si>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</si>
  <si>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</si>
  <si>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</si>
  <si>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</si>
  <si>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</si>
  <si>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</si>
  <si>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</si>
  <si>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</si>
  <si>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</si>
  <si>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</si>
  <si>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</si>
  <si>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</si>
  <si>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</si>
  <si>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</si>
  <si>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</si>
  <si>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</si>
  <si>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</si>
  <si>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</si>
  <si>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</si>
  <si>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</si>
  <si>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</si>
  <si>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</si>
  <si>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</si>
  <si>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</si>
  <si>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</si>
  <si>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</si>
  <si>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</si>
  <si>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</si>
  <si>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</si>
  <si>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</si>
  <si>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</si>
  <si>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</si>
  <si>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</si>
  <si>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</si>
  <si>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</si>
  <si>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</si>
  <si>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</si>
  <si>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</si>
  <si>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</si>
  <si>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</si>
  <si>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</si>
  <si>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</si>
  <si>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</si>
  <si>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</si>
  <si>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</si>
  <si>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</si>
  <si>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</si>
  <si>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</si>
  <si>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</si>
  <si>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</si>
  <si>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</si>
  <si>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</si>
  <si>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</si>
  <si>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</si>
  <si>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</si>
  <si>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</si>
  <si>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</si>
  <si>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</si>
  <si>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</si>
  <si>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</si>
  <si>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</si>
  <si>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</si>
  <si>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</si>
  <si>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</si>
  <si>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</si>
  <si>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</si>
  <si>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</si>
  <si>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</si>
  <si>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</si>
  <si>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</si>
  <si>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</si>
  <si>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</si>
  <si>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</si>
  <si>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</si>
  <si>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</si>
  <si>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</si>
  <si>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</si>
  <si>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</si>
  <si>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</si>
  <si>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</si>
  <si>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</si>
  <si>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</si>
  <si>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</si>
  <si>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</si>
  <si>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</si>
  <si>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</si>
  <si>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</si>
  <si>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</si>
  <si>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</si>
  <si>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</si>
  <si>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</si>
  <si>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</si>
  <si>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</si>
  <si>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</si>
  <si>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</si>
  <si>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</si>
  <si>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</si>
  <si>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</si>
  <si>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</si>
  <si>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</si>
  <si>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</si>
  <si>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</si>
  <si>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</si>
  <si>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</si>
  <si>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</si>
  <si>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</si>
  <si>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</si>
  <si>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</si>
  <si>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</si>
  <si>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</si>
  <si>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</si>
  <si>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</si>
  <si>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</si>
  <si>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</si>
  <si>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</si>
  <si>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</si>
  <si>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</si>
  <si>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</si>
  <si>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</si>
  <si>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</si>
  <si>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</si>
  <si>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</si>
  <si>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</si>
  <si>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</si>
  <si>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</si>
  <si>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</si>
  <si>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</si>
  <si>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</si>
  <si>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</si>
  <si>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</si>
  <si>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</si>
  <si>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</si>
  <si>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</si>
  <si>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</si>
  <si>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</si>
  <si>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</si>
  <si>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</si>
  <si>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</si>
  <si>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</si>
  <si>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</si>
  <si>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</si>
  <si>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</si>
  <si>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</si>
  <si>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</si>
  <si>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</si>
  <si>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</si>
  <si>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</si>
  <si>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</si>
  <si>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</si>
  <si>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</si>
  <si>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</si>
  <si>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</si>
  <si>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</si>
  <si>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</si>
  <si>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</si>
  <si>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</si>
  <si>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</si>
  <si>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</si>
  <si>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</si>
  <si>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</si>
  <si>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</si>
  <si>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</si>
  <si>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</si>
  <si>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</si>
  <si>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</si>
  <si>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</si>
  <si>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</si>
  <si>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</si>
  <si>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</si>
  <si>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</si>
  <si>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</si>
  <si>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</si>
  <si>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</si>
  <si>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</si>
  <si>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</si>
  <si>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</si>
  <si>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</si>
  <si>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</si>
  <si>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</si>
  <si>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</si>
  <si>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</si>
  <si>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</si>
  <si>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</si>
  <si>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</si>
  <si>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</si>
  <si>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</si>
  <si>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</si>
  <si>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</si>
  <si>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</si>
  <si>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</si>
  <si>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</si>
  <si>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</si>
  <si>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</si>
  <si>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</si>
  <si>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</si>
  <si>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</si>
  <si>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</si>
  <si>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</si>
  <si>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</si>
  <si>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</si>
  <si>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</si>
  <si>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</si>
  <si>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</si>
  <si>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</si>
  <si>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</si>
  <si>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</si>
  <si>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</si>
  <si>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</si>
  <si>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</si>
  <si>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</si>
  <si>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</si>
  <si>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</si>
  <si>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</si>
  <si>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</si>
  <si>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</si>
  <si>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</si>
  <si>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</si>
  <si>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</si>
  <si>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</si>
  <si>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</si>
  <si>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</si>
  <si>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</si>
  <si>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</si>
  <si>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</si>
  <si>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</si>
  <si>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</si>
  <si>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</si>
  <si>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</si>
  <si>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</si>
  <si>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</si>
  <si>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</si>
  <si>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</si>
  <si>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</si>
  <si>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</si>
  <si>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</si>
  <si>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</si>
  <si>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</si>
  <si>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</si>
  <si>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</si>
  <si>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</si>
  <si>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</si>
  <si>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</si>
  <si>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</si>
  <si>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</si>
  <si>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</si>
  <si>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</si>
  <si>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</si>
  <si>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</si>
  <si>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</si>
  <si>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</si>
  <si>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</si>
  <si>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</si>
  <si>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</si>
  <si>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</si>
  <si>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</si>
  <si>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</si>
  <si>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</si>
  <si>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</si>
  <si>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</si>
  <si>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</si>
  <si>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</si>
  <si>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</si>
  <si>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</si>
  <si>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</si>
  <si>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</si>
  <si>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</si>
  <si>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</si>
  <si>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</si>
  <si>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</si>
  <si>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</si>
  <si>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</si>
  <si>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</si>
  <si>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</si>
  <si>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</si>
  <si>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</si>
  <si>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</si>
  <si>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</si>
  <si>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</si>
  <si>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</si>
  <si>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</si>
  <si>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</si>
  <si>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</si>
  <si>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</si>
  <si>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</si>
  <si>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</si>
  <si>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</si>
  <si>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</si>
  <si>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</si>
  <si>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</si>
  <si>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</si>
  <si>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</si>
  <si>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</si>
  <si>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</si>
  <si>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</si>
  <si>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</si>
  <si>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</si>
  <si>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</si>
  <si>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</si>
  <si>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</si>
  <si>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</si>
  <si>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</si>
  <si>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</si>
  <si>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</si>
  <si>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</si>
  <si>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</si>
  <si>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</si>
  <si>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</si>
  <si>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</si>
  <si>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</si>
  <si>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</si>
  <si>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</si>
  <si>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</si>
  <si>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</si>
  <si>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</si>
  <si>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</si>
  <si>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</si>
  <si>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</si>
  <si>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</si>
  <si>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</si>
  <si>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</si>
  <si>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</si>
  <si>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</si>
  <si>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</si>
  <si>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</si>
  <si>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</si>
  <si>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</si>
  <si>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</si>
  <si>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</si>
  <si>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</si>
  <si>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</si>
  <si>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</si>
  <si>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</si>
  <si>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</si>
  <si>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</si>
  <si>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</si>
  <si>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</si>
  <si>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</si>
  <si>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</si>
  <si>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</si>
  <si>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</si>
  <si>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</si>
  <si>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</si>
  <si>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</si>
  <si>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</si>
  <si>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</si>
  <si>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</si>
  <si>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</si>
  <si>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</si>
  <si>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</si>
  <si>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</si>
  <si>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</si>
  <si>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</si>
  <si>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</si>
  <si>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</si>
  <si>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</si>
  <si>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</si>
  <si>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</si>
  <si>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</si>
  <si>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</si>
  <si>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</si>
  <si>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</si>
  <si>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</si>
  <si>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</si>
  <si>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</si>
  <si>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</si>
  <si>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</si>
  <si>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</si>
  <si>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</si>
  <si>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</si>
  <si>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</si>
  <si>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</si>
  <si>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</si>
  <si>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</si>
  <si>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</si>
  <si>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</si>
  <si>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</si>
  <si>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</si>
  <si>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</si>
  <si>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</si>
  <si>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</si>
  <si>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</si>
  <si>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</si>
  <si>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</si>
  <si>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</si>
  <si>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</si>
  <si>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</si>
  <si>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</si>
  <si>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</si>
  <si>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</si>
  <si>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</si>
  <si>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</si>
  <si>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</si>
  <si>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</si>
  <si>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</si>
  <si>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</si>
  <si>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</si>
  <si>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</si>
  <si>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</si>
  <si>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</si>
  <si>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</si>
  <si>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</si>
  <si>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</si>
  <si>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</si>
  <si>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</si>
  <si>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</si>
  <si>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</si>
  <si>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</si>
  <si>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</si>
  <si>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</si>
  <si>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</si>
  <si>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</si>
  <si>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</si>
  <si>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</si>
  <si>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</si>
  <si>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</si>
  <si>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</si>
  <si>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</si>
  <si>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</si>
  <si>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</si>
  <si>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</si>
  <si>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</si>
  <si>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</si>
  <si>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</si>
  <si>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</si>
  <si>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</si>
  <si>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</si>
  <si>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</si>
  <si>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</si>
  <si>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</si>
  <si>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</si>
  <si>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</si>
  <si>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</si>
  <si>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</si>
  <si>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</si>
  <si>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</si>
  <si>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</si>
  <si>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</si>
  <si>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</si>
  <si>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</si>
  <si>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</si>
  <si>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</si>
  <si>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</si>
  <si>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</si>
  <si>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</si>
  <si>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</si>
  <si>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</si>
  <si>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</si>
  <si>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</si>
  <si>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</si>
  <si>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</si>
  <si>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</si>
  <si>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</si>
  <si>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</si>
  <si>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</si>
  <si>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</si>
  <si>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</si>
  <si>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</si>
  <si>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</si>
  <si>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</si>
  <si>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</si>
  <si>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</si>
  <si>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</si>
  <si>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</si>
  <si>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</si>
  <si>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</si>
  <si>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</si>
  <si>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</si>
  <si>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</si>
  <si>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</si>
  <si>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</si>
  <si>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</si>
  <si>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</si>
  <si>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</si>
  <si>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</si>
  <si>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</si>
  <si>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</si>
  <si>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</si>
  <si>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Tenure</t>
  </si>
  <si>
    <t>Internet Service</t>
  </si>
  <si>
    <t>Payment Method</t>
  </si>
  <si>
    <t>Monthly Charges</t>
  </si>
  <si>
    <t>Total Charges (Cleaned)</t>
  </si>
  <si>
    <t>Tenure Group</t>
  </si>
  <si>
    <t>Services Subscribed</t>
  </si>
  <si>
    <t>Estimated Join Date</t>
  </si>
  <si>
    <t>Risk Tier</t>
  </si>
  <si>
    <t>Contract Type</t>
  </si>
  <si>
    <t>Customers</t>
  </si>
  <si>
    <t>Churned</t>
  </si>
  <si>
    <t>Churn Rate</t>
  </si>
  <si>
    <t>TOTAL</t>
  </si>
  <si>
    <t>Avg Monthly Charges</t>
  </si>
  <si>
    <t xml:space="preserve">Customers </t>
  </si>
  <si>
    <t>Avg Total Charges</t>
  </si>
  <si>
    <t>New (0-12 mo)</t>
  </si>
  <si>
    <t>Established (13-24 mo)</t>
  </si>
  <si>
    <t>Loyal (25-48 mo)</t>
  </si>
  <si>
    <t>Veteran (49+ mo)</t>
  </si>
  <si>
    <t>High Risk</t>
  </si>
  <si>
    <t>Medium Risk</t>
  </si>
  <si>
    <t>Low-Medium Risk</t>
  </si>
  <si>
    <t>Low Risk</t>
  </si>
  <si>
    <t>Select Customer ID:</t>
  </si>
  <si>
    <t>Gender</t>
  </si>
  <si>
    <t>Senior Citizen</t>
  </si>
  <si>
    <t>Tenure (Months)</t>
  </si>
  <si>
    <t>Total Charges</t>
  </si>
  <si>
    <t>Churn Status</t>
  </si>
  <si>
    <t>🔍 Customer Lookup Tool</t>
  </si>
  <si>
    <t>Profile Summary</t>
  </si>
  <si>
    <t>📊 Telco Customer Analytics Dashboard</t>
  </si>
  <si>
    <t>Based on 7,043 real telecom customer records | Source: IBM Telco Customer Churn dataset</t>
  </si>
  <si>
    <t>Total Customers</t>
  </si>
  <si>
    <t>Overall Churn Rate</t>
  </si>
  <si>
    <t>Total Monthly Revenue</t>
  </si>
  <si>
    <t>Fabric Optic Adoption</t>
  </si>
  <si>
    <t>Avg Tenure (Months)</t>
  </si>
  <si>
    <t>Senior Citizen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</si>
</sst>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"/>
    <numFmt numFmtId="166" formatCode="_(* #,##0_);_(* \(#,##0\);_(* &quot;-&quot;??_);_(@_)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color theme="4" tint="-0.499984740745262"/>
      <name val="Aptos Narrow"/>
      <family val="2"/>
      <scheme val="minor"/>
    </font>
    <font>
      <b/>
      <sz val="18"/>
      <color theme="4" tint="-0.499984740745262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34" borderId="10" xfId="0" applyFont="1" applyFill="1" applyBorder="1"/>
    <xf numFmtId="0" fontId="0" fillId="34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0" xfId="0" quotePrefix="1"/>
    <xf numFmtId="0" fontId="0" fillId="0" borderId="0" xfId="0" applyNumberFormat="1"/>
    <xf numFmtId="9" fontId="0" fillId="0" borderId="0" xfId="3" applyFont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3" xfId="0" applyFont="1" applyFill="1" applyBorder="1"/>
    <xf numFmtId="0" fontId="0" fillId="34" borderId="14" xfId="0" applyFont="1" applyFill="1" applyBorder="1"/>
    <xf numFmtId="9" fontId="0" fillId="34" borderId="14" xfId="3" applyNumberFormat="1" applyFont="1" applyFill="1" applyBorder="1"/>
    <xf numFmtId="44" fontId="0" fillId="34" borderId="15" xfId="2" applyNumberFormat="1" applyFont="1" applyFill="1" applyBorder="1"/>
    <xf numFmtId="0" fontId="0" fillId="0" borderId="13" xfId="0" applyFont="1" applyBorder="1"/>
    <xf numFmtId="0" fontId="0" fillId="0" borderId="14" xfId="0" applyFont="1" applyBorder="1"/>
    <xf numFmtId="9" fontId="0" fillId="0" borderId="14" xfId="3" applyNumberFormat="1" applyFont="1" applyBorder="1"/>
    <xf numFmtId="44" fontId="0" fillId="0" borderId="15" xfId="2" applyNumberFormat="1" applyFont="1" applyBorder="1"/>
    <xf numFmtId="9" fontId="0" fillId="34" borderId="11" xfId="3" applyNumberFormat="1" applyFont="1" applyFill="1" applyBorder="1"/>
    <xf numFmtId="44" fontId="0" fillId="34" borderId="12" xfId="2" applyNumberFormat="1" applyFont="1" applyFill="1" applyBorder="1"/>
    <xf numFmtId="9" fontId="0" fillId="34" borderId="15" xfId="3" applyNumberFormat="1" applyFont="1" applyFill="1" applyBorder="1"/>
    <xf numFmtId="9" fontId="0" fillId="0" borderId="15" xfId="3" applyNumberFormat="1" applyFont="1" applyBorder="1"/>
    <xf numFmtId="9" fontId="0" fillId="0" borderId="12" xfId="3" applyNumberFormat="1" applyFont="1" applyBorder="1"/>
    <xf numFmtId="44" fontId="0" fillId="34" borderId="14" xfId="2" applyNumberFormat="1" applyFont="1" applyFill="1" applyBorder="1"/>
    <xf numFmtId="44" fontId="0" fillId="0" borderId="14" xfId="2" applyNumberFormat="1" applyFont="1" applyBorder="1"/>
    <xf numFmtId="44" fontId="0" fillId="0" borderId="11" xfId="2" applyNumberFormat="1" applyFont="1" applyBorder="1"/>
    <xf numFmtId="0" fontId="16" fillId="0" borderId="0" xfId="0" applyFont="1"/>
    <xf numFmtId="9" fontId="0" fillId="34" borderId="15" xfId="3" applyFont="1" applyFill="1" applyBorder="1"/>
    <xf numFmtId="0" fontId="19" fillId="36" borderId="16" xfId="0" applyFont="1" applyFill="1" applyBorder="1"/>
    <xf numFmtId="0" fontId="20" fillId="0" borderId="16" xfId="0" applyFont="1" applyBorder="1"/>
    <xf numFmtId="44" fontId="21" fillId="0" borderId="16" xfId="2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0" fillId="0" borderId="0" xfId="0"/>
    <xf numFmtId="0" fontId="0" fillId="34" borderId="14" xfId="0" applyFont="1" applyFill="1" applyBorder="1"/>
    <xf numFmtId="0" fontId="23" fillId="38" borderId="0" xfId="0" applyFont="1" applyFill="1" applyAlignment="1">
      <alignment horizontal="center" vertical="top"/>
    </xf>
    <xf numFmtId="43" fontId="16" fillId="39" borderId="16" xfId="1" applyFont="1" applyFill="1" applyBorder="1" applyAlignment="1">
      <alignment horizontal="center"/>
    </xf>
    <xf numFmtId="166" fontId="26" fillId="40" borderId="16" xfId="1" applyNumberFormat="1" applyFont="1" applyFill="1" applyBorder="1" applyAlignment="1">
      <alignment horizontal="center" vertical="center"/>
    </xf>
    <xf numFmtId="0" fontId="16" fillId="39" borderId="16" xfId="0" applyFont="1" applyFill="1" applyBorder="1" applyAlignment="1">
      <alignment horizontal="center"/>
    </xf>
    <xf numFmtId="9" fontId="25" fillId="40" borderId="16" xfId="3" applyFont="1" applyFill="1" applyBorder="1" applyAlignment="1">
      <alignment horizontal="center" vertical="center"/>
    </xf>
    <xf numFmtId="44" fontId="25" fillId="40" borderId="16" xfId="2" applyFont="1" applyFill="1" applyBorder="1" applyAlignment="1">
      <alignment horizontal="center"/>
    </xf>
    <xf numFmtId="0" fontId="24" fillId="40" borderId="0" xfId="0" applyFont="1" applyFill="1" applyAlignment="1">
      <alignment horizontal="center"/>
    </xf>
    <xf numFmtId="165" fontId="25" fillId="40" borderId="16" xfId="0" applyNumberFormat="1" applyFont="1" applyFill="1" applyBorder="1" applyAlignment="1">
      <alignment horizontal="center"/>
    </xf>
    <xf numFmtId="164" fontId="25" fillId="40" borderId="16" xfId="2" applyNumberFormat="1" applyFont="1" applyFill="1" applyBorder="1" applyAlignment="1">
      <alignment horizontal="center"/>
    </xf>
    <xf numFmtId="9" fontId="25" fillId="40" borderId="16" xfId="3" applyFont="1" applyFill="1" applyBorder="1" applyAlignment="1">
      <alignment horizontal="center"/>
    </xf>
    <xf numFmtId="0" fontId="18" fillId="35" borderId="0" xfId="0" applyFont="1" applyFill="1" applyAlignment="1">
      <alignment horizontal="center"/>
    </xf>
    <xf numFmtId="0" fontId="0" fillId="37" borderId="0" xfId="0" applyFont="1" applyFill="1" applyAlignment="1">
      <alignment horizontal="center"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12"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C0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Tables'!$A$2:$A$4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'Summary Tables'!$D$2:$D$4</c:f>
              <c:numCache>
                <c:formatCode>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7-465A-9D59-BEC623C5F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318208"/>
        <c:axId val="767318568"/>
      </c:barChart>
      <c:catAx>
        <c:axId val="76731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18568"/>
        <c:crosses val="autoZero"/>
        <c:auto val="1"/>
        <c:lblAlgn val="ctr"/>
        <c:lblOffset val="100"/>
        <c:noMultiLvlLbl val="0"/>
      </c:catAx>
      <c:valAx>
        <c:axId val="76731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1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88900">
        <a:schemeClr val="accent1">
          <a:lumMod val="5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by Internet Service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5A-4172-91F6-E272B7AA2FD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5A-4172-91F6-E272B7AA2FDF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5A-4172-91F6-E272B7AA2FDF}"/>
              </c:ext>
            </c:extLst>
          </c:dPt>
          <c:dLbls>
            <c:dLbl>
              <c:idx val="0"/>
              <c:layout>
                <c:manualLayout>
                  <c:x val="-0.14566644794400699"/>
                  <c:y val="2.086650627004957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5A-4172-91F6-E272B7AA2FDF}"/>
                </c:ext>
              </c:extLst>
            </c:dLbl>
            <c:dLbl>
              <c:idx val="1"/>
              <c:layout>
                <c:manualLayout>
                  <c:x val="0.10333508311461068"/>
                  <c:y val="-0.1539661708953047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5A-4172-91F6-E272B7AA2FDF}"/>
                </c:ext>
              </c:extLst>
            </c:dLbl>
            <c:dLbl>
              <c:idx val="2"/>
              <c:layout>
                <c:manualLayout>
                  <c:x val="8.575918635170604E-2"/>
                  <c:y val="0.1265121026538348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5A-4172-91F6-E272B7AA2F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'Summary Tables'!$A$9:$A$11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</c:v>
                </c:pt>
              </c:strCache>
            </c:strRef>
          </c:cat>
          <c:val>
            <c:numRef>
              <c:f>'Summary Tables'!$B$9:$B$11</c:f>
              <c:numCache>
                <c:formatCode>General</c:formatCode>
                <c:ptCount val="3"/>
                <c:pt idx="0">
                  <c:v>3096</c:v>
                </c:pt>
                <c:pt idx="1">
                  <c:v>2421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5A-4172-91F6-E272B7AA2F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88900">
        <a:schemeClr val="accent1">
          <a:lumMod val="5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Monthly Charges by Tenure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Tables'!$A$15:$A$18</c:f>
              <c:strCache>
                <c:ptCount val="4"/>
                <c:pt idx="0">
                  <c:v>New (0-12 mo)</c:v>
                </c:pt>
                <c:pt idx="1">
                  <c:v>Established (13-24 mo)</c:v>
                </c:pt>
                <c:pt idx="2">
                  <c:v>Loyal (25-48 mo)</c:v>
                </c:pt>
                <c:pt idx="3">
                  <c:v>Veteran (49+ mo)</c:v>
                </c:pt>
              </c:strCache>
            </c:strRef>
          </c:cat>
          <c:val>
            <c:numRef>
              <c:f>'Summary Tables'!$C$15:$C$18</c:f>
              <c:numCache>
                <c:formatCode>_("$"* #,##0.00_);_("$"* \(#,##0.00\);_("$"* "-"??_);_(@_)</c:formatCode>
                <c:ptCount val="4"/>
                <c:pt idx="0">
                  <c:v>56.097781335773057</c:v>
                </c:pt>
                <c:pt idx="1">
                  <c:v>61.357275390625077</c:v>
                </c:pt>
                <c:pt idx="2">
                  <c:v>65.930552070263488</c:v>
                </c:pt>
                <c:pt idx="3">
                  <c:v>73.94537740062529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3-4598-896D-7F428EBD9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970072"/>
        <c:axId val="913970432"/>
      </c:barChart>
      <c:catAx>
        <c:axId val="91397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70432"/>
        <c:crosses val="autoZero"/>
        <c:auto val="1"/>
        <c:lblAlgn val="ctr"/>
        <c:lblOffset val="100"/>
        <c:noMultiLvlLbl val="0"/>
      </c:catAx>
      <c:valAx>
        <c:axId val="9139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70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95000"/>
      </a:schemeClr>
    </a:solidFill>
    <a:ln w="9525" cap="flat" cmpd="sng" algn="ctr">
      <a:noFill/>
      <a:round/>
    </a:ln>
    <a:effectLst>
      <a:glow rad="88900">
        <a:schemeClr val="accent1">
          <a:lumMod val="5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Tables'!$A$22:$A$25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'Summary Tables'!$D$22:$D$25</c:f>
              <c:numCache>
                <c:formatCode>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C-442B-AE98-6102337AD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9603168"/>
        <c:axId val="869603528"/>
      </c:barChart>
      <c:catAx>
        <c:axId val="86960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603528"/>
        <c:crosses val="autoZero"/>
        <c:auto val="1"/>
        <c:lblAlgn val="ctr"/>
        <c:lblOffset val="100"/>
        <c:noMultiLvlLbl val="0"/>
      </c:catAx>
      <c:valAx>
        <c:axId val="86960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60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88900">
        <a:schemeClr val="accent1">
          <a:lumMod val="5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Tenure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Tables'!$A$15:$A$18</c:f>
              <c:strCache>
                <c:ptCount val="4"/>
                <c:pt idx="0">
                  <c:v>New (0-12 mo)</c:v>
                </c:pt>
                <c:pt idx="1">
                  <c:v>Established (13-24 mo)</c:v>
                </c:pt>
                <c:pt idx="2">
                  <c:v>Loyal (25-48 mo)</c:v>
                </c:pt>
                <c:pt idx="3">
                  <c:v>Veteran (49+ mo)</c:v>
                </c:pt>
              </c:strCache>
            </c:strRef>
          </c:cat>
          <c:val>
            <c:numRef>
              <c:f>'Summary Tables'!$E$15:$E$18</c:f>
              <c:numCache>
                <c:formatCode>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2-4DC5-95A8-42F8EC674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809640"/>
        <c:axId val="824810720"/>
      </c:barChart>
      <c:catAx>
        <c:axId val="82480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10720"/>
        <c:crosses val="autoZero"/>
        <c:auto val="1"/>
        <c:lblAlgn val="ctr"/>
        <c:lblOffset val="100"/>
        <c:noMultiLvlLbl val="0"/>
      </c:catAx>
      <c:valAx>
        <c:axId val="8248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09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88900">
        <a:schemeClr val="accent1">
          <a:lumMod val="5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by Risk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Tables'!$A$29:$A$32</c:f>
              <c:strCache>
                <c:ptCount val="4"/>
                <c:pt idx="0">
                  <c:v>High Risk</c:v>
                </c:pt>
                <c:pt idx="1">
                  <c:v>Medium Risk</c:v>
                </c:pt>
                <c:pt idx="2">
                  <c:v>Low-Medium Risk</c:v>
                </c:pt>
                <c:pt idx="3">
                  <c:v>Low Risk</c:v>
                </c:pt>
              </c:strCache>
            </c:strRef>
          </c:cat>
          <c:val>
            <c:numRef>
              <c:f>'Summary Tables'!$B$29:$B$32</c:f>
              <c:numCache>
                <c:formatCode>General</c:formatCode>
                <c:ptCount val="4"/>
                <c:pt idx="0">
                  <c:v>1994</c:v>
                </c:pt>
                <c:pt idx="1">
                  <c:v>737</c:v>
                </c:pt>
                <c:pt idx="2">
                  <c:v>1144</c:v>
                </c:pt>
                <c:pt idx="3">
                  <c:v>3168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1-441E-AE63-E0A971BED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4865208"/>
        <c:axId val="434865568"/>
      </c:barChart>
      <c:catAx>
        <c:axId val="434865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65568"/>
        <c:crosses val="autoZero"/>
        <c:auto val="1"/>
        <c:lblAlgn val="ctr"/>
        <c:lblOffset val="100"/>
        <c:noMultiLvlLbl val="0"/>
      </c:catAx>
      <c:valAx>
        <c:axId val="43486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65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88900">
        <a:schemeClr val="accent1">
          <a:lumMod val="5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175260</xdr:rowOff>
    </xdr:from>
    <xdr:to>
      <xdr:col>7</xdr:col>
      <xdr:colOff>297180</xdr:colOff>
      <xdr:row>39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A74E76-3895-40F5-A6BF-DB9BB1079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586740</xdr:colOff>
      <xdr:row>8</xdr:row>
      <xdr:rowOff>53340</xdr:rowOff>
    </xdr:from>
    <xdr:to>
      <xdr:col>15</xdr:col>
      <xdr:colOff>0</xdr:colOff>
      <xdr:row>23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DF5E4-33AE-486B-8EE4-BE3068AD5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205740</xdr:colOff>
      <xdr:row>8</xdr:row>
      <xdr:rowOff>45720</xdr:rowOff>
    </xdr:from>
    <xdr:to>
      <xdr:col>7</xdr:col>
      <xdr:colOff>198120</xdr:colOff>
      <xdr:row>23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6EC6F4-C456-46E7-BCF8-3A9EA9BA4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365760</xdr:colOff>
      <xdr:row>8</xdr:row>
      <xdr:rowOff>38100</xdr:rowOff>
    </xdr:from>
    <xdr:to>
      <xdr:col>22</xdr:col>
      <xdr:colOff>358140</xdr:colOff>
      <xdr:row>23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D6CE5D-85B1-4022-A3D1-0CB36FB3F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373380</xdr:colOff>
      <xdr:row>25</xdr:row>
      <xdr:rowOff>38100</xdr:rowOff>
    </xdr:from>
    <xdr:to>
      <xdr:col>22</xdr:col>
      <xdr:colOff>358140</xdr:colOff>
      <xdr:row>40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818D7C-5BA4-4767-9536-FDE681DD9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25</xdr:row>
      <xdr:rowOff>7620</xdr:rowOff>
    </xdr:from>
    <xdr:to>
      <xdr:col>14</xdr:col>
      <xdr:colOff>731520</xdr:colOff>
      <xdr:row>40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C05272-8CFA-4AD9-B9EC-DE7F07228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43036F-E91D-4BB4-9B67-7EDA2F049D88}" name="Table2" displayName="Table2" ref="A1:L7044" totalsRowShown="0">
  <autoFilter ref="A1:L7044" xr:uid="{7D43036F-E91D-4BB4-9B67-7EDA2F049D88}"/>
  <tableColumns count="12">
    <tableColumn id="1" xr3:uid="{8F08EFC9-CE7F-4692-AEBD-643FB7A4F503}" name="Customer ID">
      <calculatedColumnFormula>'Raw Data'!A2</calculatedColumnFormula>
    </tableColumn>
    <tableColumn id="2" xr3:uid="{ACBEDC0F-267E-4E77-B611-590E35454EDF}" name="Tenure">
      <calculatedColumnFormula>'Raw Data'!F2</calculatedColumnFormula>
    </tableColumn>
    <tableColumn id="3" xr3:uid="{E80A8029-DEF1-4342-A5F2-9E65EBD597B8}" name="Contract">
      <calculatedColumnFormula>'Raw Data'!P2</calculatedColumnFormula>
    </tableColumn>
    <tableColumn id="4" xr3:uid="{81154AF8-74A1-4A95-8BB5-32065D4B7CD5}" name="Internet Service">
      <calculatedColumnFormula>'Raw Data'!I2</calculatedColumnFormula>
    </tableColumn>
    <tableColumn id="5" xr3:uid="{8E6A8123-FE7C-4342-9931-366C06F6FC4D}" name="Payment Method">
      <calculatedColumnFormula>'Raw Data'!R2</calculatedColumnFormula>
    </tableColumn>
    <tableColumn id="6" xr3:uid="{D460594A-78F3-42ED-BFF6-E6020734E1E3}" name="Monthly Charges">
      <calculatedColumnFormula>'Raw Data'!S2</calculatedColumnFormula>
    </tableColumn>
    <tableColumn id="7" xr3:uid="{FE8CEB91-9728-4395-A6D9-7F40AD1CB4F5}" name="Total Charges (Cleaned)">
      <calculatedColumnFormula>IFERROR(VALUE('Raw Data'!T2),0)</calculatedColumnFormula>
    </tableColumn>
    <tableColumn id="8" xr3:uid="{BC8B2B67-5E8D-476C-8D54-1F3081DBD1B2}" name="Tenure Group" dataDxfId="11">
      <calculatedColumnFormula array="1">_xlfn.IFS(B2&lt;=12,"New (0-12 mo)",B2&lt;=24,"Established (13-24 mo)",B2&lt;=48,"Loyal (25-48 mo)",TRUE,"Veteran (49+ mo)")</calculatedColumnFormula>
    </tableColumn>
    <tableColumn id="9" xr3:uid="{EB5831D8-DD74-47B3-A092-7556608D55A2}" name="Services Subscribed" dataDxfId="10">
      <calculatedColumnFormula>COUNTIF('Raw Data'!G2:O2,"Yes")</calculatedColumnFormula>
    </tableColumn>
    <tableColumn id="10" xr3:uid="{D50D48E7-73C4-4B82-BAF0-7631CDD7B66B}" name="Estimated Join Date" dataDxfId="9">
      <calculatedColumnFormula>EDATE(TODAY(),-B2)</calculatedColumnFormula>
    </tableColumn>
    <tableColumn id="11" xr3:uid="{7BB01069-F259-426E-BDFE-8D0C38CD721B}" name="Churn" dataDxfId="8">
      <calculatedColumnFormula>'Raw Data'!U2</calculatedColumnFormula>
    </tableColumn>
    <tableColumn id="12" xr3:uid="{0A012288-DAC2-4938-8115-88078C870AAD}" name="Risk Tier" dataDxfId="7">
      <calculatedColumnFormula>IF(AND(C2="Month-to-month",B2&lt;=12),"High Risk",IF(AND(C2="Month-to-month",B2&lt;=24),"Medium Risk",IF(C2="Month-to-month","Low-Medium Risk","Low Risk")))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97DFC-D422-4115-A1CB-EBBE5CB6A10B}" name="Table1" displayName="Table1" ref="A1:U7044" totalsRowShown="0">
  <autoFilter ref="A1:U7044" xr:uid="{03E97DFC-D422-4115-A1CB-EBBE5CB6A10B}"/>
  <tableColumns count="21">
    <tableColumn id="1" xr3:uid="{354864B8-34D0-4D1C-8C11-05BCC9C5C110}" name="customerID"/>
    <tableColumn id="2" xr3:uid="{E9640DF1-1078-404D-A786-1EDDDAE4BD73}" name="gender"/>
    <tableColumn id="3" xr3:uid="{0EBF3A21-623D-446E-B0F6-0C53AA4E15C4}" name="SeniorCitizen"/>
    <tableColumn id="4" xr3:uid="{DF14584B-168B-41EF-8AC9-FFDB97070255}" name="Partner"/>
    <tableColumn id="5" xr3:uid="{2D42D96F-4C25-45AE-9257-972DBFA8B0C8}" name="Dependents"/>
    <tableColumn id="6" xr3:uid="{C284F68F-82F9-446A-946C-8F95B9A2EF57}" name="tenure"/>
    <tableColumn id="7" xr3:uid="{ACB2B544-3AAD-45C9-B17B-2CC678E013E2}" name="PhoneService"/>
    <tableColumn id="8" xr3:uid="{5FBEC564-7FCD-4E4E-8524-985DFFC4F366}" name="MultipleLines"/>
    <tableColumn id="9" xr3:uid="{AC33D3E9-3027-4D7E-A57C-2743AAF4EFF3}" name="InternetService"/>
    <tableColumn id="10" xr3:uid="{19C4DBD0-8574-42B5-9B8C-91C3698B24EB}" name="OnlineSecurity"/>
    <tableColumn id="11" xr3:uid="{DE6AB367-301D-40CF-A807-DB3362E0A10C}" name="OnlineBackup"/>
    <tableColumn id="12" xr3:uid="{2269A13D-9D11-42B2-8434-849B29553C77}" name="DeviceProtection"/>
    <tableColumn id="13" xr3:uid="{5C29CD21-611A-443A-A2D7-1E05F0A1E20F}" name="TechSupport"/>
    <tableColumn id="14" xr3:uid="{A091217C-B1AE-4EEC-A786-538CD48F5031}" name="StreamingTV"/>
    <tableColumn id="15" xr3:uid="{A1B3808A-9F3D-41DC-AD03-E2942FE04BFA}" name="StreamingMovies"/>
    <tableColumn id="16" xr3:uid="{417A56D4-1146-4B9C-B62F-73DBD62E73C1}" name="Contract"/>
    <tableColumn id="17" xr3:uid="{945A572B-9680-4688-BE07-1228A253F6E6}" name="PaperlessBilling"/>
    <tableColumn id="18" xr3:uid="{1D07C19A-E345-443F-8A25-BC862AC2E28C}" name="PaymentMethod"/>
    <tableColumn id="19" xr3:uid="{47817842-55F6-494D-A7D8-5088BCD086FD}" name="MonthlyCharges"/>
    <tableColumn id="20" xr3:uid="{63EA4ED1-D478-48E7-9B40-092DBD0BB314}" name="TotalCharges"/>
    <tableColumn id="21" xr3:uid="{C9F5110E-4021-437D-9A0F-DCE4328AF3CD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0951-A0E8-4A68-9043-746248082523}">
  <dimension ref="A1:W6"/>
  <sheetViews>
    <sheetView showGridLines="0" workbookViewId="0">
      <selection activeCell="B6" sqref="B6:C6"/>
    </sheetView>
  </sheetViews>
  <sheetFormatPr defaultRowHeight="14.4" x14ac:dyDescent="0.3"/>
  <cols>
    <col min="1" max="1" width="10" customWidth="1"/>
    <col min="2" max="2" width="8.44140625" customWidth="1"/>
    <col min="3" max="3" width="7.6640625" customWidth="1"/>
    <col min="10" max="10" width="8.109375" customWidth="1"/>
    <col min="12" max="12" width="11.44140625" customWidth="1"/>
    <col min="13" max="13" width="8.33203125" customWidth="1"/>
    <col min="15" max="15" width="10.88671875" customWidth="1"/>
  </cols>
  <sheetData>
    <row r="1" spans="1:23" ht="14.4" customHeight="1" x14ac:dyDescent="0.3">
      <c r="A1" s="36" t="s">
        <v>7114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ht="14.4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3" x14ac:dyDescent="0.3">
      <c r="A3" s="42" t="s">
        <v>7115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</row>
    <row r="5" spans="1:23" x14ac:dyDescent="0.3">
      <c r="B5" s="37" t="s">
        <v>7116</v>
      </c>
      <c r="C5" s="37"/>
      <c r="E5" s="39" t="s">
        <v>7117</v>
      </c>
      <c r="F5" s="39"/>
      <c r="H5" s="39" t="s">
        <v>7095</v>
      </c>
      <c r="I5" s="39"/>
      <c r="K5" s="39" t="s">
        <v>7118</v>
      </c>
      <c r="L5" s="39"/>
      <c r="N5" s="39" t="s">
        <v>7119</v>
      </c>
      <c r="O5" s="39"/>
      <c r="Q5" s="39" t="s">
        <v>7120</v>
      </c>
      <c r="R5" s="39"/>
      <c r="T5" s="39" t="s">
        <v>7121</v>
      </c>
      <c r="U5" s="39"/>
    </row>
    <row r="6" spans="1:23" ht="25.8" x14ac:dyDescent="0.5">
      <c r="B6" s="38">
        <f>COUNTA('Raw Data'!A2:A7044)</f>
        <v>7043</v>
      </c>
      <c r="C6" s="38"/>
      <c r="E6" s="40">
        <f>COUNTIF('Raw Data'!U2:U7044,"Yes")/B6</f>
        <v>0.26536987079369589</v>
      </c>
      <c r="F6" s="40"/>
      <c r="H6" s="41">
        <f>AVERAGE('Raw Data'!S2:S7044)</f>
        <v>64.761692460599221</v>
      </c>
      <c r="I6" s="41"/>
      <c r="K6" s="44">
        <f>SUM('Raw Data'!S2:S7044)</f>
        <v>456116.60000000033</v>
      </c>
      <c r="L6" s="44"/>
      <c r="N6" s="45">
        <f>COUNTIF('Raw Data'!I2:I7044,"Fiber optic")/B6</f>
        <v>0.4395854039471816</v>
      </c>
      <c r="O6" s="45"/>
      <c r="Q6" s="43">
        <f>AVERAGE('Raw Data'!F2:F7044)</f>
        <v>32.371148658242227</v>
      </c>
      <c r="R6" s="43"/>
      <c r="T6" s="40">
        <f>COUNTIF('Raw Data'!C2:C7044,1)/B6</f>
        <v>0.16214681243788159</v>
      </c>
      <c r="U6" s="40"/>
    </row>
  </sheetData>
  <mergeCells count="16">
    <mergeCell ref="A1:W2"/>
    <mergeCell ref="B5:C5"/>
    <mergeCell ref="B6:C6"/>
    <mergeCell ref="E5:F5"/>
    <mergeCell ref="E6:F6"/>
    <mergeCell ref="H5:I5"/>
    <mergeCell ref="H6:I6"/>
    <mergeCell ref="A3:W3"/>
    <mergeCell ref="Q6:R6"/>
    <mergeCell ref="Q5:R5"/>
    <mergeCell ref="T5:U5"/>
    <mergeCell ref="T6:U6"/>
    <mergeCell ref="K5:L5"/>
    <mergeCell ref="K6:L6"/>
    <mergeCell ref="N5:O5"/>
    <mergeCell ref="N6:O6"/>
  </mergeCells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CD58-90A8-4598-9500-A58F9AF49EF9}">
  <dimension ref="A1:D21"/>
  <sheetViews>
    <sheetView zoomScaleNormal="100" workbookViewId="0">
      <selection activeCell="B2" sqref="B2"/>
    </sheetView>
  </sheetViews>
  <sheetFormatPr defaultRowHeight="14.4" x14ac:dyDescent="0.3"/>
  <cols>
    <col min="1" max="1" width="24.5546875" customWidth="1"/>
    <col min="2" max="2" width="28.109375" customWidth="1"/>
    <col min="3" max="3" width="14.6640625" customWidth="1"/>
  </cols>
  <sheetData>
    <row r="1" spans="1:4" ht="28.05" customHeight="1" x14ac:dyDescent="0.45">
      <c r="A1" s="46" t="s">
        <v>7112</v>
      </c>
      <c r="B1" s="46"/>
      <c r="C1" s="46"/>
      <c r="D1" s="46"/>
    </row>
    <row r="2" spans="1:4" ht="15.6" x14ac:dyDescent="0.3">
      <c r="A2" t="s">
        <v>7106</v>
      </c>
      <c r="B2" s="29" t="s">
        <v>6460</v>
      </c>
    </row>
    <row r="4" spans="1:4" ht="18" x14ac:dyDescent="0.35">
      <c r="A4" s="30" t="s">
        <v>7107</v>
      </c>
      <c r="B4" s="32" t="str">
        <f>INDEX('Raw Data'!B:B,MATCH($B$2,'Raw Data'!A:A,0))</f>
        <v>Female</v>
      </c>
    </row>
    <row r="5" spans="1:4" ht="18" x14ac:dyDescent="0.35">
      <c r="A5" s="30" t="s">
        <v>7108</v>
      </c>
      <c r="B5" s="32" t="str">
        <f>IF(INDEX('Raw Data'!C:C,MATCH($B$2,'Raw Data'!A:A,0))=1,"Yes","No")</f>
        <v>No</v>
      </c>
    </row>
    <row r="6" spans="1:4" ht="18" x14ac:dyDescent="0.35">
      <c r="A6" s="30" t="s">
        <v>7109</v>
      </c>
      <c r="B6" s="32">
        <f>INDEX('Raw Data'!F:F,MATCH($B$2,'Raw Data'!A:A,0))</f>
        <v>72</v>
      </c>
    </row>
    <row r="7" spans="1:4" ht="18" x14ac:dyDescent="0.35">
      <c r="A7" s="30" t="s">
        <v>7086</v>
      </c>
      <c r="B7" s="32" t="str">
        <f>INDEX(Analysis!H:H,MATCH($B$2,Analysis!A:A,0))</f>
        <v>Veteran (49+ mo)</v>
      </c>
    </row>
    <row r="8" spans="1:4" ht="18" x14ac:dyDescent="0.35">
      <c r="A8" s="30" t="s">
        <v>15</v>
      </c>
      <c r="B8" s="32" t="str">
        <f>INDEX('Raw Data'!P:P,MATCH($B$2,'Raw Data'!A:A,0))</f>
        <v>Two year</v>
      </c>
    </row>
    <row r="9" spans="1:4" ht="18" x14ac:dyDescent="0.35">
      <c r="A9" s="30" t="s">
        <v>7082</v>
      </c>
      <c r="B9" s="32" t="str">
        <f>INDEX('Raw Data'!I:I,MATCH($B$2,'Raw Data'!A:A,0))</f>
        <v>No</v>
      </c>
    </row>
    <row r="10" spans="1:4" ht="18" x14ac:dyDescent="0.35">
      <c r="A10" s="30" t="s">
        <v>7083</v>
      </c>
      <c r="B10" s="32" t="str">
        <f>INDEX('Raw Data'!R:R,MATCH($B$2,'Raw Data'!A:A,0))</f>
        <v>Credit card (automatic)</v>
      </c>
    </row>
    <row r="11" spans="1:4" ht="18" x14ac:dyDescent="0.35">
      <c r="A11" s="30" t="s">
        <v>7084</v>
      </c>
      <c r="B11" s="31">
        <f>INDEX('Raw Data'!S:S,MATCH($B$2,'Raw Data'!A:A,0))</f>
        <v>24.25</v>
      </c>
    </row>
    <row r="12" spans="1:4" ht="18" x14ac:dyDescent="0.35">
      <c r="A12" s="30" t="s">
        <v>7110</v>
      </c>
      <c r="B12" s="31">
        <f>INDEX(Analysis!G:G,MATCH($B$2,Analysis!A:A,0))</f>
        <v>1784.5</v>
      </c>
    </row>
    <row r="13" spans="1:4" ht="18" x14ac:dyDescent="0.35">
      <c r="A13" s="30" t="s">
        <v>7087</v>
      </c>
      <c r="B13" s="32">
        <f>INDEX(Analysis!I:I,MATCH($B$2,Analysis!A:A,0))</f>
        <v>2</v>
      </c>
    </row>
    <row r="14" spans="1:4" ht="18" x14ac:dyDescent="0.35">
      <c r="A14" s="30" t="s">
        <v>7089</v>
      </c>
      <c r="B14" s="33" t="str">
        <f>INDEX(Analysis!L:L,MATCH($B$2,Analysis!A:A,0))</f>
        <v>Low Risk</v>
      </c>
    </row>
    <row r="15" spans="1:4" ht="18" x14ac:dyDescent="0.35">
      <c r="A15" s="30" t="s">
        <v>7111</v>
      </c>
      <c r="B15" s="33" t="str">
        <f>INDEX('Raw Data'!U:U,MATCH($B$2,'Raw Data'!A:A,0))</f>
        <v>No</v>
      </c>
    </row>
    <row r="18" spans="1:4" x14ac:dyDescent="0.3">
      <c r="A18" s="27" t="s">
        <v>7113</v>
      </c>
    </row>
    <row r="19" spans="1:4" x14ac:dyDescent="0.3">
      <c r="A19" s="47" t="str">
        <f>_xlfn.TEXTJOIN(" ",TRUE,"Customer",B2,"has been with the company for",B6,"months on a",B8,"contract with",B9,"internet, subscribing to",B13,"services. Current risk tier:",B14&amp;".")</f>
        <v>Customer 0480-KYJVA has been with the company for 72 months on a Two year contract with No internet, subscribing to 2 services. Current risk tier: Low Risk.</v>
      </c>
      <c r="B19" s="47"/>
      <c r="C19" s="47"/>
      <c r="D19" s="47"/>
    </row>
    <row r="20" spans="1:4" x14ac:dyDescent="0.3">
      <c r="A20" s="47"/>
      <c r="B20" s="47"/>
      <c r="C20" s="47"/>
      <c r="D20" s="47"/>
    </row>
    <row r="21" spans="1:4" x14ac:dyDescent="0.3">
      <c r="A21" s="47"/>
      <c r="B21" s="47"/>
      <c r="C21" s="47"/>
      <c r="D21" s="47"/>
    </row>
  </sheetData>
  <mergeCells count="2">
    <mergeCell ref="A1:D1"/>
    <mergeCell ref="A19:D21"/>
  </mergeCells>
  <conditionalFormatting sqref="A14">
    <cfRule type="containsText" dxfId="6" priority="11" operator="containsText" text="High Risk">
      <formula>NOT(ISERROR(SEARCH("High Risk",A14)))</formula>
    </cfRule>
  </conditionalFormatting>
  <conditionalFormatting sqref="B14">
    <cfRule type="containsText" dxfId="5" priority="1" operator="containsText" text="Low Risk">
      <formula>NOT(ISERROR(SEARCH("Low Risk",B14)))</formula>
    </cfRule>
    <cfRule type="containsText" dxfId="4" priority="2" operator="containsText" text="Low-Medium Risk">
      <formula>NOT(ISERROR(SEARCH("Low-Medium Risk",B14)))</formula>
    </cfRule>
    <cfRule type="containsText" dxfId="3" priority="3" operator="containsText" text="Medium Risk">
      <formula>NOT(ISERROR(SEARCH("Medium Risk",B14)))</formula>
    </cfRule>
    <cfRule type="containsText" dxfId="2" priority="4" operator="containsText" text="High Risk">
      <formula>NOT(ISERROR(SEARCH("High Risk",B14)))</formula>
    </cfRule>
  </conditionalFormatting>
  <conditionalFormatting sqref="B15">
    <cfRule type="containsText" dxfId="1" priority="5" operator="containsText" text="No">
      <formula>NOT(ISERROR(SEARCH("No",B15)))</formula>
    </cfRule>
    <cfRule type="containsText" dxfId="0" priority="6" operator="containsText" text="Yes">
      <formula>NOT(ISERROR(SEARCH("Yes",B15)))</formula>
    </cfRule>
  </conditionalFormatting>
  <dataValidations count="1">
    <dataValidation type="list" allowBlank="1" showInputMessage="1" showErrorMessage="1" sqref="B2" xr:uid="{7F0FFAA0-155D-4885-B2DB-55FBE2007246}">
      <formula1>CustomerIDList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C8E8-4D3A-457A-853A-8E0A1473CD7A}">
  <dimension ref="A1:E32"/>
  <sheetViews>
    <sheetView topLeftCell="A13" workbookViewId="0">
      <selection activeCell="B16" sqref="B16"/>
    </sheetView>
  </sheetViews>
  <sheetFormatPr defaultRowHeight="14.4" x14ac:dyDescent="0.3"/>
  <cols>
    <col min="1" max="1" width="21.5546875" bestFit="1" customWidth="1"/>
    <col min="2" max="2" width="11.88671875" customWidth="1"/>
    <col min="3" max="3" width="19.6640625" customWidth="1"/>
    <col min="4" max="4" width="17.88671875" customWidth="1"/>
    <col min="5" max="5" width="18" customWidth="1"/>
  </cols>
  <sheetData>
    <row r="1" spans="1:5" x14ac:dyDescent="0.3">
      <c r="A1" s="8" t="s">
        <v>7090</v>
      </c>
      <c r="B1" s="9" t="s">
        <v>7091</v>
      </c>
      <c r="C1" s="9" t="s">
        <v>7092</v>
      </c>
      <c r="D1" s="10" t="s">
        <v>7093</v>
      </c>
    </row>
    <row r="2" spans="1:5" x14ac:dyDescent="0.3">
      <c r="A2" s="11" t="s">
        <v>27</v>
      </c>
      <c r="B2" s="12">
        <f>COUNTIF(Analysis!$C$2:$C$7044,A2)</f>
        <v>3875</v>
      </c>
      <c r="C2" s="12">
        <f>COUNTIFS(Analysis!$C$2:$C$7044,A2,Analysis!$K$2:$K$7044,"Yes")</f>
        <v>1655</v>
      </c>
      <c r="D2" s="21">
        <f>C2/B2</f>
        <v>0.42709677419354841</v>
      </c>
    </row>
    <row r="3" spans="1:5" x14ac:dyDescent="0.3">
      <c r="A3" s="15" t="s">
        <v>31</v>
      </c>
      <c r="B3" s="16">
        <f>COUNTIF(Analysis!$C$2:$C$7044,A3)</f>
        <v>1473</v>
      </c>
      <c r="C3" s="16">
        <f>COUNTIFS(Analysis!$C$2:$C$7044,A3,Analysis!$K$2:$K$7044,"Yes")</f>
        <v>166</v>
      </c>
      <c r="D3" s="22">
        <f t="shared" ref="D3:D4" si="0">C3/B3</f>
        <v>0.11269517990495587</v>
      </c>
    </row>
    <row r="4" spans="1:5" x14ac:dyDescent="0.3">
      <c r="A4" s="11" t="s">
        <v>47</v>
      </c>
      <c r="B4" s="12">
        <f>COUNTIF(Analysis!$C$2:$C$7044,A4)</f>
        <v>1695</v>
      </c>
      <c r="C4" s="12">
        <f>COUNTIFS(Analysis!$C$2:$C$7044,A4,Analysis!$K$2:$K$7044,"Yes")</f>
        <v>48</v>
      </c>
      <c r="D4" s="21">
        <f t="shared" si="0"/>
        <v>2.831858407079646E-2</v>
      </c>
    </row>
    <row r="5" spans="1:5" x14ac:dyDescent="0.3">
      <c r="A5" s="3" t="s">
        <v>7094</v>
      </c>
      <c r="B5" s="4">
        <f>SUM(B2:B4)</f>
        <v>7043</v>
      </c>
      <c r="C5" s="4">
        <f>SUM(C2:C4)</f>
        <v>1869</v>
      </c>
      <c r="D5" s="23">
        <f>C5/B5</f>
        <v>0.26536987079369589</v>
      </c>
    </row>
    <row r="8" spans="1:5" x14ac:dyDescent="0.3">
      <c r="A8" s="8" t="s">
        <v>7082</v>
      </c>
      <c r="B8" s="9" t="s">
        <v>7091</v>
      </c>
      <c r="C8" s="9" t="s">
        <v>7092</v>
      </c>
      <c r="D8" s="9" t="s">
        <v>7093</v>
      </c>
      <c r="E8" s="10" t="s">
        <v>7095</v>
      </c>
    </row>
    <row r="9" spans="1:5" x14ac:dyDescent="0.3">
      <c r="A9" s="11" t="s">
        <v>37</v>
      </c>
      <c r="B9" s="12">
        <f>COUNTIF(Analysis!$D$2:$D$7044,A9)</f>
        <v>3096</v>
      </c>
      <c r="C9" s="12">
        <f>COUNTIFS(Analysis!$D$2:$D$7044,A9,Analysis!$K$2:$K$7044,"Yes")</f>
        <v>1297</v>
      </c>
      <c r="D9" s="13">
        <f t="shared" ref="D9:D11" si="1">C9/B9</f>
        <v>0.41892764857881137</v>
      </c>
      <c r="E9" s="14">
        <f>AVERAGEIFS(Analysis!$F$2:$F$7044,Analysis!$D$2:$D$7044,A9)</f>
        <v>91.50012919896615</v>
      </c>
    </row>
    <row r="10" spans="1:5" x14ac:dyDescent="0.3">
      <c r="A10" s="15" t="s">
        <v>26</v>
      </c>
      <c r="B10" s="16">
        <f>COUNTIF(Analysis!$D$2:$D$7044,A10)</f>
        <v>2421</v>
      </c>
      <c r="C10" s="16">
        <f>COUNTIFS(Analysis!$D$2:$D$7044,A10,Analysis!$K$2:$K$7044,"Yes")</f>
        <v>459</v>
      </c>
      <c r="D10" s="17">
        <f t="shared" si="1"/>
        <v>0.1895910780669145</v>
      </c>
      <c r="E10" s="18">
        <f>AVERAGEIFS(Analysis!$F$2:$F$7044,Analysis!$D$2:$D$7044,A10)</f>
        <v>58.102168525402611</v>
      </c>
    </row>
    <row r="11" spans="1:5" x14ac:dyDescent="0.3">
      <c r="A11" s="1" t="s">
        <v>24</v>
      </c>
      <c r="B11" s="2">
        <f>COUNTIF(Analysis!$D$2:$D$7044,A11)</f>
        <v>1526</v>
      </c>
      <c r="C11" s="2">
        <f>COUNTIFS(Analysis!$D$2:$D$7044,A11,Analysis!$K$2:$K$7044,"Yes")</f>
        <v>113</v>
      </c>
      <c r="D11" s="19">
        <f t="shared" si="1"/>
        <v>7.4049803407601575E-2</v>
      </c>
      <c r="E11" s="20">
        <f>AVERAGEIFS(Analysis!$F$2:$F$7044,Analysis!$D$2:$D$7044,A11)</f>
        <v>21.079193971166454</v>
      </c>
    </row>
    <row r="14" spans="1:5" x14ac:dyDescent="0.3">
      <c r="A14" s="8" t="s">
        <v>7086</v>
      </c>
      <c r="B14" s="9" t="s">
        <v>7096</v>
      </c>
      <c r="C14" s="9" t="s">
        <v>7095</v>
      </c>
      <c r="D14" s="9" t="s">
        <v>7097</v>
      </c>
      <c r="E14" s="10" t="s">
        <v>7093</v>
      </c>
    </row>
    <row r="15" spans="1:5" x14ac:dyDescent="0.3">
      <c r="A15" s="11" t="s">
        <v>7098</v>
      </c>
      <c r="B15" s="12">
        <f>COUNTIF(Analysis!$H$2:$H$7044,A15)</f>
        <v>2186</v>
      </c>
      <c r="C15" s="24">
        <f>AVERAGEIFS(Analysis!$F$2:$F$7044,Analysis!$H$2:$H$7044,A15)</f>
        <v>56.097781335773057</v>
      </c>
      <c r="D15" s="24">
        <f>AVERAGEIFS(Analysis!$G$2:$G$7044,Analysis!$H$2:$H$7044,A15)</f>
        <v>275.22959743824384</v>
      </c>
      <c r="E15" s="21">
        <f>COUNTIFS(Analysis!$H$2:$H$7044,A15,Analysis!$K$2:$K$7044,"Yes")/B15</f>
        <v>0.47438243366880145</v>
      </c>
    </row>
    <row r="16" spans="1:5" x14ac:dyDescent="0.3">
      <c r="A16" s="15" t="s">
        <v>7099</v>
      </c>
      <c r="B16" s="16">
        <f>COUNTIF(Analysis!$H$2:$H$7044,A16)</f>
        <v>1024</v>
      </c>
      <c r="C16" s="25">
        <f>AVERAGEIFS(Analysis!$F$2:$F$7044,Analysis!$H$2:$H$7044,A16)</f>
        <v>61.357275390625077</v>
      </c>
      <c r="D16" s="25">
        <f>AVERAGEIFS(Analysis!$G$2:$G$7044,Analysis!$H$2:$H$7044,A16)</f>
        <v>1126.25751953125</v>
      </c>
      <c r="E16" s="22">
        <f>COUNTIFS(Analysis!$H$2:$H$7044,A16,Analysis!$K$2:$K$7044,"Yes")/B16</f>
        <v>0.287109375</v>
      </c>
    </row>
    <row r="17" spans="1:5" x14ac:dyDescent="0.3">
      <c r="A17" s="11" t="s">
        <v>7100</v>
      </c>
      <c r="B17" s="12">
        <f>COUNTIF(Analysis!$H$2:$H$7044,A17)</f>
        <v>1594</v>
      </c>
      <c r="C17" s="24">
        <f>AVERAGEIFS(Analysis!$F$2:$F$7044,Analysis!$H$2:$H$7044,A17)</f>
        <v>65.930552070263488</v>
      </c>
      <c r="D17" s="24">
        <f>AVERAGEIFS(Analysis!$G$2:$G$7044,Analysis!$H$2:$H$7044,A17)</f>
        <v>2390.4519134253428</v>
      </c>
      <c r="E17" s="21">
        <f>COUNTIFS(Analysis!$H$2:$H$7044,A17,Analysis!$K$2:$K$7044,"Yes")/B17</f>
        <v>0.20388958594730239</v>
      </c>
    </row>
    <row r="18" spans="1:5" x14ac:dyDescent="0.3">
      <c r="A18" s="3" t="s">
        <v>7101</v>
      </c>
      <c r="B18" s="4">
        <f>COUNTIF(Analysis!$H$2:$H$7044,A18)</f>
        <v>2239</v>
      </c>
      <c r="C18" s="26">
        <f>AVERAGEIFS(Analysis!$F$2:$F$7044,Analysis!$H$2:$H$7044,A18)</f>
        <v>73.94537740062529</v>
      </c>
      <c r="D18" s="26">
        <f>AVERAGEIFS(Analysis!$G$2:$G$7044,Analysis!$H$2:$H$7044,A18)</f>
        <v>4685.5063644484198</v>
      </c>
      <c r="E18" s="23">
        <f>COUNTIFS(Analysis!$H$2:$H$7044,A18,Analysis!$K$2:$K$7044,"Yes")/B18</f>
        <v>9.5131755247878522E-2</v>
      </c>
    </row>
    <row r="21" spans="1:5" x14ac:dyDescent="0.3">
      <c r="A21" s="8" t="s">
        <v>7083</v>
      </c>
      <c r="B21" s="9" t="s">
        <v>7091</v>
      </c>
      <c r="C21" s="9" t="s">
        <v>7092</v>
      </c>
      <c r="D21" s="10" t="s">
        <v>7093</v>
      </c>
    </row>
    <row r="22" spans="1:5" x14ac:dyDescent="0.3">
      <c r="A22" s="11" t="s">
        <v>28</v>
      </c>
      <c r="B22" s="12">
        <f>COUNTIF(Analysis!$E$2:$E$7044,A22)</f>
        <v>2365</v>
      </c>
      <c r="C22" s="12">
        <f>COUNTIFS(Analysis!$E$2:$E$7044,A22,Analysis!$K$2:$K$7044,"Yes")</f>
        <v>1071</v>
      </c>
      <c r="D22" s="21">
        <f t="shared" ref="D22:D25" si="2">C22/B22</f>
        <v>0.45285412262156449</v>
      </c>
    </row>
    <row r="23" spans="1:5" x14ac:dyDescent="0.3">
      <c r="A23" s="15" t="s">
        <v>32</v>
      </c>
      <c r="B23" s="16">
        <f>COUNTIF(Analysis!$E$2:$E$7044,A23)</f>
        <v>1612</v>
      </c>
      <c r="C23" s="16">
        <f>COUNTIFS(Analysis!$E$2:$E$7044,A23,Analysis!$K$2:$K$7044,"Yes")</f>
        <v>308</v>
      </c>
      <c r="D23" s="22">
        <f t="shared" si="2"/>
        <v>0.19106699751861042</v>
      </c>
    </row>
    <row r="24" spans="1:5" x14ac:dyDescent="0.3">
      <c r="A24" s="11" t="s">
        <v>35</v>
      </c>
      <c r="B24" s="12">
        <f>COUNTIF(Analysis!$E$2:$E$7044,A24)</f>
        <v>1544</v>
      </c>
      <c r="C24" s="12">
        <f>COUNTIFS(Analysis!$E$2:$E$7044,A24,Analysis!$K$2:$K$7044,"Yes")</f>
        <v>258</v>
      </c>
      <c r="D24" s="21">
        <f t="shared" si="2"/>
        <v>0.16709844559585493</v>
      </c>
    </row>
    <row r="25" spans="1:5" x14ac:dyDescent="0.3">
      <c r="A25" s="3" t="s">
        <v>40</v>
      </c>
      <c r="B25" s="4">
        <f>COUNTIF(Analysis!$E$2:$E$7044,A25)</f>
        <v>1522</v>
      </c>
      <c r="C25" s="4">
        <f>COUNTIFS(Analysis!$E$2:$E$7044,A25,Analysis!$K$2:$K$7044,"Yes")</f>
        <v>232</v>
      </c>
      <c r="D25" s="23">
        <f t="shared" si="2"/>
        <v>0.15243101182654403</v>
      </c>
    </row>
    <row r="28" spans="1:5" x14ac:dyDescent="0.3">
      <c r="A28" s="8" t="s">
        <v>7089</v>
      </c>
      <c r="B28" s="9" t="s">
        <v>7091</v>
      </c>
      <c r="C28" s="10" t="s">
        <v>7093</v>
      </c>
    </row>
    <row r="29" spans="1:5" x14ac:dyDescent="0.3">
      <c r="A29" s="11" t="s">
        <v>7102</v>
      </c>
      <c r="B29" s="12">
        <f>COUNTIF(Analysis!$L$2:$L$7044,A29)</f>
        <v>1994</v>
      </c>
      <c r="C29" s="28">
        <f>COUNTIFS(Analysis!$L$2:$L$7044,A29,Analysis!$K$2:$K$7044,"Yes")/B29</f>
        <v>0.51354062186559679</v>
      </c>
    </row>
    <row r="30" spans="1:5" x14ac:dyDescent="0.3">
      <c r="A30" s="15" t="s">
        <v>7103</v>
      </c>
      <c r="B30" s="34">
        <f>COUNTIF(Analysis!$L$2:$L$7044,A30)</f>
        <v>737</v>
      </c>
      <c r="C30" s="7">
        <f>COUNTIFS(Analysis!$L$2:$L$7044,A30,Analysis!$K$2:$K$7044,"Yes")/B30</f>
        <v>0.37720488466757124</v>
      </c>
    </row>
    <row r="31" spans="1:5" x14ac:dyDescent="0.3">
      <c r="A31" s="11" t="s">
        <v>7104</v>
      </c>
      <c r="B31" s="35">
        <f>COUNTIF(Analysis!$L$2:$L$7044,A31)</f>
        <v>1144</v>
      </c>
      <c r="C31" s="28">
        <f>COUNTIFS(Analysis!$L$2:$L$7044,A31,Analysis!$K$2:$K$7044,"Yes")/B31</f>
        <v>0.30856643356643354</v>
      </c>
    </row>
    <row r="32" spans="1:5" x14ac:dyDescent="0.3">
      <c r="A32" s="3" t="s">
        <v>7105</v>
      </c>
      <c r="B32" s="34">
        <f>COUNTIF(Analysis!$L$2:$L$7044,A32)</f>
        <v>3168</v>
      </c>
      <c r="C32" s="7">
        <f>COUNTIFS(Analysis!$L$2:$L$7044,A32,Analysis!$K$2:$K$7044,"Yes")/B32</f>
        <v>6.7550505050505055E-2</v>
      </c>
    </row>
  </sheetData>
  <conditionalFormatting sqref="B2:B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{F71B2EA3-DCBD-4F6A-B67A-451F4BFF7444}</x14:id>
        </ext>
      </extLst>
    </cfRule>
  </conditionalFormatting>
  <conditionalFormatting sqref="B9:B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{88763B7D-81CB-47ED-B951-EA61FC4A475A}</x14:id>
        </ext>
      </extLst>
    </cfRule>
  </conditionalFormatting>
  <conditionalFormatting sqref="B15:B1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{D286A9BF-9FEB-4BA5-B3A4-066CA3D85344}</x14:id>
        </ext>
      </extLst>
    </cfRule>
  </conditionalFormatting>
  <conditionalFormatting sqref="B22:B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{552E185D-DF65-400D-AB29-C73DC88156EB}</x14:id>
        </ext>
      </extLst>
    </cfRule>
  </conditionalFormatting>
  <conditionalFormatting sqref="B29:B3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{DAD9CE4D-1F02-4002-8BD1-7D458D3BA30C}</x14:id>
        </ext>
      </extLst>
    </cfRule>
  </conditionalFormatting>
  <conditionalFormatting sqref="C29:C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D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D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E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B2EA3-DCBD-4F6A-B67A-451F4BFF7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B2:B5</xm:sqref>
        </x14:conditionalFormatting>
        <x14:conditionalFormatting xmlns:xm="http://schemas.microsoft.com/office/excel/2006/main">
          <x14:cfRule type="dataBar" id="{88763B7D-81CB-47ED-B951-EA61FC4A4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B9:B11</xm:sqref>
        </x14:conditionalFormatting>
        <x14:conditionalFormatting xmlns:xm="http://schemas.microsoft.com/office/excel/2006/main">
          <x14:cfRule type="dataBar" id="{D286A9BF-9FEB-4BA5-B3A4-066CA3D85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B15:B18</xm:sqref>
        </x14:conditionalFormatting>
        <x14:conditionalFormatting xmlns:xm="http://schemas.microsoft.com/office/excel/2006/main">
          <x14:cfRule type="dataBar" id="{552E185D-DF65-400D-AB29-C73DC8815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B22:B25</xm:sqref>
        </x14:conditionalFormatting>
        <x14:conditionalFormatting xmlns:xm="http://schemas.microsoft.com/office/excel/2006/main">
          <x14:cfRule type="dataBar" id="{DAD9CE4D-1F02-4002-8BD1-7D458D3BA3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B29:B32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699D-87C0-4569-ACB1-5BBF9EA15F4D}">
  <dimension ref="A1:N7044"/>
  <sheetViews>
    <sheetView workbookViewId="0">
      <pane ySplit="1" topLeftCell="A23" activePane="bottomLeft" state="frozen"/>
      <selection pane="bottomLeft" activeCell="P1" sqref="P1:P1048576"/>
    </sheetView>
  </sheetViews>
  <sheetFormatPr defaultRowHeight="14.4" x14ac:dyDescent="0.3"/>
  <cols>
    <col min="1" max="1" width="14.77734375" customWidth="1"/>
    <col min="2" max="2" width="9.5546875" customWidth="1"/>
    <col min="3" max="3" width="14.77734375" customWidth="1"/>
    <col min="4" max="4" width="16.6640625" customWidth="1"/>
    <col min="5" max="5" width="23.109375" customWidth="1"/>
    <col min="6" max="6" width="17.44140625" customWidth="1"/>
    <col min="7" max="7" width="25.44140625" customWidth="1"/>
    <col min="8" max="8" width="19.44140625" style="6" bestFit="1" customWidth="1"/>
    <col min="9" max="9" width="20.44140625" style="6" bestFit="1" customWidth="1"/>
    <col min="10" max="10" width="19.77734375" style="6" bestFit="1" customWidth="1"/>
    <col min="11" max="11" width="8.109375" style="6" bestFit="1" customWidth="1"/>
    <col min="12" max="12" width="16.77734375" customWidth="1"/>
    <col min="14" max="14" width="11.109375" customWidth="1"/>
  </cols>
  <sheetData>
    <row r="1" spans="1:14" x14ac:dyDescent="0.3">
      <c r="A1" t="s">
        <v>7080</v>
      </c>
      <c r="B1" t="s">
        <v>7081</v>
      </c>
      <c r="C1" t="s">
        <v>15</v>
      </c>
      <c r="D1" t="s">
        <v>7082</v>
      </c>
      <c r="E1" t="s">
        <v>7083</v>
      </c>
      <c r="F1" t="s">
        <v>7084</v>
      </c>
      <c r="G1" t="s">
        <v>7085</v>
      </c>
      <c r="H1" t="s">
        <v>7086</v>
      </c>
      <c r="I1" t="s">
        <v>7087</v>
      </c>
      <c r="J1" t="s">
        <v>7088</v>
      </c>
      <c r="K1" t="s">
        <v>20</v>
      </c>
      <c r="L1" t="s">
        <v>7089</v>
      </c>
    </row>
    <row r="2" spans="1:14" x14ac:dyDescent="0.3">
      <c r="A2" s="5" t="str">
        <f>'Raw Data'!A2</f>
        <v>7590-VHVEG</v>
      </c>
      <c r="B2">
        <f>'Raw Data'!F2</f>
        <v>1</v>
      </c>
      <c r="C2" t="str">
        <f>'Raw Data'!P2</f>
        <v>Month-to-month</v>
      </c>
      <c r="D2" t="str">
        <f>'Raw Data'!I2</f>
        <v>DSL</v>
      </c>
      <c r="E2" t="str">
        <f>'Raw Data'!R2</f>
        <v>Electronic check</v>
      </c>
      <c r="F2">
        <f>'Raw Data'!S2</f>
        <v>29.85</v>
      </c>
      <c r="G2">
        <f>IFERROR(VALUE('Raw Data'!T2),0)</f>
        <v>29.85</v>
      </c>
      <c r="H2" t="str" cm="1">
        <f t="array" ref="H2">_xlfn.IFS(B2&lt;=12,"New (0-12 mo)",B2&lt;=24,"Established (13-24 mo)",B2&lt;=48,"Loyal (25-48 mo)",TRUE,"Veteran (49+ mo)")</f>
        <v>New (0-12 mo)</v>
      </c>
      <c r="I2">
        <f>COUNTIF('Raw Data'!G2:O2,"Yes")</f>
        <v>1</v>
      </c>
      <c r="J2">
        <f t="shared" ref="J2:J65" ca="1" si="0">EDATE(TODAY(),-B2)</f>
        <v>46174</v>
      </c>
      <c r="K2" t="str">
        <f>'Raw Data'!U2</f>
        <v>No</v>
      </c>
      <c r="L2" t="str">
        <f t="shared" ref="L2:L65" si="1">IF(AND(C2="Month-to-month",B2&lt;=12),"High Risk",IF(AND(C2="Month-to-month",B2&lt;=24),"Medium Risk",IF(C2="Month-to-month","Low-Medium Risk","Low Risk")))</f>
        <v>High Risk</v>
      </c>
    </row>
    <row r="3" spans="1:14" x14ac:dyDescent="0.3">
      <c r="A3" s="5" t="str">
        <f>'Raw Data'!A3</f>
        <v>5575-GNVDE</v>
      </c>
      <c r="B3">
        <f>'Raw Data'!F3</f>
        <v>34</v>
      </c>
      <c r="C3" t="str">
        <f>'Raw Data'!P3</f>
        <v>One year</v>
      </c>
      <c r="D3" t="str">
        <f>'Raw Data'!I3</f>
        <v>DSL</v>
      </c>
      <c r="E3" t="str">
        <f>'Raw Data'!R3</f>
        <v>Mailed check</v>
      </c>
      <c r="F3">
        <f>'Raw Data'!S3</f>
        <v>56.95</v>
      </c>
      <c r="G3">
        <f>IFERROR(VALUE('Raw Data'!T3),0)</f>
        <v>1889.5</v>
      </c>
      <c r="H3" t="str" cm="1">
        <f t="array" ref="H3">_xlfn.IFS(B3&lt;=12,"New (0-12 mo)",B3&lt;=24,"Established (13-24 mo)",B3&lt;=48,"Loyal (25-48 mo)",TRUE,"Veteran (49+ mo)")</f>
        <v>Loyal (25-48 mo)</v>
      </c>
      <c r="I3">
        <f>COUNTIF('Raw Data'!G3:O3,"Yes")</f>
        <v>3</v>
      </c>
      <c r="J3">
        <f t="shared" ca="1" si="0"/>
        <v>45170</v>
      </c>
      <c r="K3" t="str">
        <f>'Raw Data'!U3</f>
        <v>No</v>
      </c>
      <c r="L3" t="str">
        <f t="shared" si="1"/>
        <v>Low Risk</v>
      </c>
      <c r="N3" s="34"/>
    </row>
    <row r="4" spans="1:14" x14ac:dyDescent="0.3">
      <c r="A4" s="5" t="str">
        <f>'Raw Data'!A4</f>
        <v>3668-QPYBK</v>
      </c>
      <c r="B4">
        <f>'Raw Data'!F4</f>
        <v>2</v>
      </c>
      <c r="C4" t="str">
        <f>'Raw Data'!P4</f>
        <v>Month-to-month</v>
      </c>
      <c r="D4" t="str">
        <f>'Raw Data'!I4</f>
        <v>DSL</v>
      </c>
      <c r="E4" t="str">
        <f>'Raw Data'!R4</f>
        <v>Mailed check</v>
      </c>
      <c r="F4">
        <f>'Raw Data'!S4</f>
        <v>53.85</v>
      </c>
      <c r="G4">
        <f>IFERROR(VALUE('Raw Data'!T4),0)</f>
        <v>108.15</v>
      </c>
      <c r="H4" t="str" cm="1">
        <f t="array" ref="H4">_xlfn.IFS(B4&lt;=12,"New (0-12 mo)",B4&lt;=24,"Established (13-24 mo)",B4&lt;=48,"Loyal (25-48 mo)",TRUE,"Veteran (49+ mo)")</f>
        <v>New (0-12 mo)</v>
      </c>
      <c r="I4">
        <f>COUNTIF('Raw Data'!G4:O4,"Yes")</f>
        <v>3</v>
      </c>
      <c r="J4">
        <f t="shared" ca="1" si="0"/>
        <v>46143</v>
      </c>
      <c r="K4" t="str">
        <f>'Raw Data'!U4</f>
        <v>Yes</v>
      </c>
      <c r="L4" t="str">
        <f t="shared" si="1"/>
        <v>High Risk</v>
      </c>
      <c r="N4" s="34"/>
    </row>
    <row r="5" spans="1:14" x14ac:dyDescent="0.3">
      <c r="A5" s="5" t="str">
        <f>'Raw Data'!A5</f>
        <v>7795-CFOCW</v>
      </c>
      <c r="B5">
        <f>'Raw Data'!F5</f>
        <v>45</v>
      </c>
      <c r="C5" t="str">
        <f>'Raw Data'!P5</f>
        <v>One year</v>
      </c>
      <c r="D5" t="str">
        <f>'Raw Data'!I5</f>
        <v>DSL</v>
      </c>
      <c r="E5" t="str">
        <f>'Raw Data'!R5</f>
        <v>Bank transfer (automatic)</v>
      </c>
      <c r="F5">
        <f>'Raw Data'!S5</f>
        <v>42.3</v>
      </c>
      <c r="G5">
        <f>IFERROR(VALUE('Raw Data'!T5),0)</f>
        <v>1840.75</v>
      </c>
      <c r="H5" t="str" cm="1">
        <f t="array" ref="H5">_xlfn.IFS(B5&lt;=12,"New (0-12 mo)",B5&lt;=24,"Established (13-24 mo)",B5&lt;=48,"Loyal (25-48 mo)",TRUE,"Veteran (49+ mo)")</f>
        <v>Loyal (25-48 mo)</v>
      </c>
      <c r="I5">
        <f>COUNTIF('Raw Data'!G5:O5,"Yes")</f>
        <v>3</v>
      </c>
      <c r="J5">
        <f t="shared" ca="1" si="0"/>
        <v>44835</v>
      </c>
      <c r="K5" t="str">
        <f>'Raw Data'!U5</f>
        <v>No</v>
      </c>
      <c r="L5" t="str">
        <f t="shared" si="1"/>
        <v>Low Risk</v>
      </c>
      <c r="N5" s="34"/>
    </row>
    <row r="6" spans="1:14" x14ac:dyDescent="0.3">
      <c r="A6" s="5" t="str">
        <f>'Raw Data'!A6</f>
        <v>9237-HQITU</v>
      </c>
      <c r="B6">
        <f>'Raw Data'!F6</f>
        <v>2</v>
      </c>
      <c r="C6" t="str">
        <f>'Raw Data'!P6</f>
        <v>Month-to-month</v>
      </c>
      <c r="D6" t="str">
        <f>'Raw Data'!I6</f>
        <v>Fiber optic</v>
      </c>
      <c r="E6" t="str">
        <f>'Raw Data'!R6</f>
        <v>Electronic check</v>
      </c>
      <c r="F6">
        <f>'Raw Data'!S6</f>
        <v>70.7</v>
      </c>
      <c r="G6">
        <f>IFERROR(VALUE('Raw Data'!T6),0)</f>
        <v>151.65</v>
      </c>
      <c r="H6" t="str" cm="1">
        <f t="array" ref="H6">_xlfn.IFS(B6&lt;=12,"New (0-12 mo)",B6&lt;=24,"Established (13-24 mo)",B6&lt;=48,"Loyal (25-48 mo)",TRUE,"Veteran (49+ mo)")</f>
        <v>New (0-12 mo)</v>
      </c>
      <c r="I6">
        <f>COUNTIF('Raw Data'!G6:O6,"Yes")</f>
        <v>1</v>
      </c>
      <c r="J6">
        <f t="shared" ca="1" si="0"/>
        <v>46143</v>
      </c>
      <c r="K6" t="str">
        <f>'Raw Data'!U6</f>
        <v>Yes</v>
      </c>
      <c r="L6" t="str">
        <f t="shared" si="1"/>
        <v>High Risk</v>
      </c>
      <c r="N6" s="34"/>
    </row>
    <row r="7" spans="1:14" x14ac:dyDescent="0.3">
      <c r="A7" s="5" t="str">
        <f>'Raw Data'!A7</f>
        <v>9305-CDSKC</v>
      </c>
      <c r="B7">
        <f>'Raw Data'!F7</f>
        <v>8</v>
      </c>
      <c r="C7" t="str">
        <f>'Raw Data'!P7</f>
        <v>Month-to-month</v>
      </c>
      <c r="D7" t="str">
        <f>'Raw Data'!I7</f>
        <v>Fiber optic</v>
      </c>
      <c r="E7" t="str">
        <f>'Raw Data'!R7</f>
        <v>Electronic check</v>
      </c>
      <c r="F7">
        <f>'Raw Data'!S7</f>
        <v>99.65</v>
      </c>
      <c r="G7">
        <f>IFERROR(VALUE('Raw Data'!T7),0)</f>
        <v>820.5</v>
      </c>
      <c r="H7" t="str" cm="1">
        <f t="array" ref="H7">_xlfn.IFS(B7&lt;=12,"New (0-12 mo)",B7&lt;=24,"Established (13-24 mo)",B7&lt;=48,"Loyal (25-48 mo)",TRUE,"Veteran (49+ mo)")</f>
        <v>New (0-12 mo)</v>
      </c>
      <c r="I7">
        <f>COUNTIF('Raw Data'!G7:O7,"Yes")</f>
        <v>5</v>
      </c>
      <c r="J7">
        <f t="shared" ca="1" si="0"/>
        <v>45962</v>
      </c>
      <c r="K7" t="str">
        <f>'Raw Data'!U7</f>
        <v>Yes</v>
      </c>
      <c r="L7" t="str">
        <f t="shared" si="1"/>
        <v>High Risk</v>
      </c>
      <c r="N7" s="34"/>
    </row>
    <row r="8" spans="1:14" x14ac:dyDescent="0.3">
      <c r="A8" s="5" t="str">
        <f>'Raw Data'!A8</f>
        <v>1452-KIOVK</v>
      </c>
      <c r="B8">
        <f>'Raw Data'!F8</f>
        <v>22</v>
      </c>
      <c r="C8" t="str">
        <f>'Raw Data'!P8</f>
        <v>Month-to-month</v>
      </c>
      <c r="D8" t="str">
        <f>'Raw Data'!I8</f>
        <v>Fiber optic</v>
      </c>
      <c r="E8" t="str">
        <f>'Raw Data'!R8</f>
        <v>Credit card (automatic)</v>
      </c>
      <c r="F8">
        <f>'Raw Data'!S8</f>
        <v>89.1</v>
      </c>
      <c r="G8">
        <f>IFERROR(VALUE('Raw Data'!T8),0)</f>
        <v>1949.4</v>
      </c>
      <c r="H8" t="str" cm="1">
        <f t="array" ref="H8">_xlfn.IFS(B8&lt;=12,"New (0-12 mo)",B8&lt;=24,"Established (13-24 mo)",B8&lt;=48,"Loyal (25-48 mo)",TRUE,"Veteran (49+ mo)")</f>
        <v>Established (13-24 mo)</v>
      </c>
      <c r="I8">
        <f>COUNTIF('Raw Data'!G8:O8,"Yes")</f>
        <v>4</v>
      </c>
      <c r="J8">
        <f t="shared" ca="1" si="0"/>
        <v>45536</v>
      </c>
      <c r="K8" t="str">
        <f>'Raw Data'!U8</f>
        <v>No</v>
      </c>
      <c r="L8" t="str">
        <f t="shared" si="1"/>
        <v>Medium Risk</v>
      </c>
      <c r="N8" s="34"/>
    </row>
    <row r="9" spans="1:14" x14ac:dyDescent="0.3">
      <c r="A9" s="5" t="str">
        <f>'Raw Data'!A9</f>
        <v>6713-OKOMC</v>
      </c>
      <c r="B9">
        <f>'Raw Data'!F9</f>
        <v>10</v>
      </c>
      <c r="C9" t="str">
        <f>'Raw Data'!P9</f>
        <v>Month-to-month</v>
      </c>
      <c r="D9" t="str">
        <f>'Raw Data'!I9</f>
        <v>DSL</v>
      </c>
      <c r="E9" t="str">
        <f>'Raw Data'!R9</f>
        <v>Mailed check</v>
      </c>
      <c r="F9">
        <f>'Raw Data'!S9</f>
        <v>29.75</v>
      </c>
      <c r="G9">
        <f>IFERROR(VALUE('Raw Data'!T9),0)</f>
        <v>301.89999999999998</v>
      </c>
      <c r="H9" t="str" cm="1">
        <f t="array" ref="H9">_xlfn.IFS(B9&lt;=12,"New (0-12 mo)",B9&lt;=24,"Established (13-24 mo)",B9&lt;=48,"Loyal (25-48 mo)",TRUE,"Veteran (49+ mo)")</f>
        <v>New (0-12 mo)</v>
      </c>
      <c r="I9">
        <f>COUNTIF('Raw Data'!G9:O9,"Yes")</f>
        <v>1</v>
      </c>
      <c r="J9">
        <f t="shared" ca="1" si="0"/>
        <v>45901</v>
      </c>
      <c r="K9" t="str">
        <f>'Raw Data'!U9</f>
        <v>No</v>
      </c>
      <c r="L9" t="str">
        <f t="shared" si="1"/>
        <v>High Risk</v>
      </c>
      <c r="N9" s="34"/>
    </row>
    <row r="10" spans="1:14" x14ac:dyDescent="0.3">
      <c r="A10" s="5" t="str">
        <f>'Raw Data'!A10</f>
        <v>7892-POOKP</v>
      </c>
      <c r="B10">
        <f>'Raw Data'!F10</f>
        <v>28</v>
      </c>
      <c r="C10" t="str">
        <f>'Raw Data'!P10</f>
        <v>Month-to-month</v>
      </c>
      <c r="D10" t="str">
        <f>'Raw Data'!I10</f>
        <v>Fiber optic</v>
      </c>
      <c r="E10" t="str">
        <f>'Raw Data'!R10</f>
        <v>Electronic check</v>
      </c>
      <c r="F10">
        <f>'Raw Data'!S10</f>
        <v>104.8</v>
      </c>
      <c r="G10">
        <f>IFERROR(VALUE('Raw Data'!T10),0)</f>
        <v>3046.05</v>
      </c>
      <c r="H10" t="str" cm="1">
        <f t="array" ref="H10">_xlfn.IFS(B10&lt;=12,"New (0-12 mo)",B10&lt;=24,"Established (13-24 mo)",B10&lt;=48,"Loyal (25-48 mo)",TRUE,"Veteran (49+ mo)")</f>
        <v>Loyal (25-48 mo)</v>
      </c>
      <c r="I10">
        <f>COUNTIF('Raw Data'!G10:O10,"Yes")</f>
        <v>6</v>
      </c>
      <c r="J10">
        <f t="shared" ca="1" si="0"/>
        <v>45352</v>
      </c>
      <c r="K10" t="str">
        <f>'Raw Data'!U10</f>
        <v>Yes</v>
      </c>
      <c r="L10" t="str">
        <f t="shared" si="1"/>
        <v>Low-Medium Risk</v>
      </c>
      <c r="N10" s="34"/>
    </row>
    <row r="11" spans="1:14" x14ac:dyDescent="0.3">
      <c r="A11" s="5" t="str">
        <f>'Raw Data'!A11</f>
        <v>6388-TABGU</v>
      </c>
      <c r="B11">
        <f>'Raw Data'!F11</f>
        <v>62</v>
      </c>
      <c r="C11" t="str">
        <f>'Raw Data'!P11</f>
        <v>One year</v>
      </c>
      <c r="D11" t="str">
        <f>'Raw Data'!I11</f>
        <v>DSL</v>
      </c>
      <c r="E11" t="str">
        <f>'Raw Data'!R11</f>
        <v>Bank transfer (automatic)</v>
      </c>
      <c r="F11">
        <f>'Raw Data'!S11</f>
        <v>56.15</v>
      </c>
      <c r="G11">
        <f>IFERROR(VALUE('Raw Data'!T11),0)</f>
        <v>3487.95</v>
      </c>
      <c r="H11" t="str" cm="1">
        <f t="array" ref="H11">_xlfn.IFS(B11&lt;=12,"New (0-12 mo)",B11&lt;=24,"Established (13-24 mo)",B11&lt;=48,"Loyal (25-48 mo)",TRUE,"Veteran (49+ mo)")</f>
        <v>Veteran (49+ mo)</v>
      </c>
      <c r="I11">
        <f>COUNTIF('Raw Data'!G11:O11,"Yes")</f>
        <v>3</v>
      </c>
      <c r="J11">
        <f t="shared" ca="1" si="0"/>
        <v>44317</v>
      </c>
      <c r="K11" t="str">
        <f>'Raw Data'!U11</f>
        <v>No</v>
      </c>
      <c r="L11" t="str">
        <f t="shared" si="1"/>
        <v>Low Risk</v>
      </c>
      <c r="N11" s="34"/>
    </row>
    <row r="12" spans="1:14" x14ac:dyDescent="0.3">
      <c r="A12" s="5" t="str">
        <f>'Raw Data'!A12</f>
        <v>9763-GRSKD</v>
      </c>
      <c r="B12">
        <f>'Raw Data'!F12</f>
        <v>13</v>
      </c>
      <c r="C12" t="str">
        <f>'Raw Data'!P12</f>
        <v>Month-to-month</v>
      </c>
      <c r="D12" t="str">
        <f>'Raw Data'!I12</f>
        <v>DSL</v>
      </c>
      <c r="E12" t="str">
        <f>'Raw Data'!R12</f>
        <v>Mailed check</v>
      </c>
      <c r="F12">
        <f>'Raw Data'!S12</f>
        <v>49.95</v>
      </c>
      <c r="G12">
        <f>IFERROR(VALUE('Raw Data'!T12),0)</f>
        <v>587.45000000000005</v>
      </c>
      <c r="H12" t="str" cm="1">
        <f t="array" ref="H12">_xlfn.IFS(B12&lt;=12,"New (0-12 mo)",B12&lt;=24,"Established (13-24 mo)",B12&lt;=48,"Loyal (25-48 mo)",TRUE,"Veteran (49+ mo)")</f>
        <v>Established (13-24 mo)</v>
      </c>
      <c r="I12">
        <f>COUNTIF('Raw Data'!G12:O12,"Yes")</f>
        <v>2</v>
      </c>
      <c r="J12">
        <f t="shared" ca="1" si="0"/>
        <v>45809</v>
      </c>
      <c r="K12" t="str">
        <f>'Raw Data'!U12</f>
        <v>No</v>
      </c>
      <c r="L12" t="str">
        <f t="shared" si="1"/>
        <v>Medium Risk</v>
      </c>
      <c r="N12" s="34"/>
    </row>
    <row r="13" spans="1:14" x14ac:dyDescent="0.3">
      <c r="A13" s="5" t="str">
        <f>'Raw Data'!A13</f>
        <v>7469-LKBCI</v>
      </c>
      <c r="B13">
        <f>'Raw Data'!F13</f>
        <v>16</v>
      </c>
      <c r="C13" t="str">
        <f>'Raw Data'!P13</f>
        <v>Two year</v>
      </c>
      <c r="D13" t="str">
        <f>'Raw Data'!I13</f>
        <v>No</v>
      </c>
      <c r="E13" t="str">
        <f>'Raw Data'!R13</f>
        <v>Credit card (automatic)</v>
      </c>
      <c r="F13">
        <f>'Raw Data'!S13</f>
        <v>18.95</v>
      </c>
      <c r="G13">
        <f>IFERROR(VALUE('Raw Data'!T13),0)</f>
        <v>326.8</v>
      </c>
      <c r="H13" t="str" cm="1">
        <f t="array" ref="H13">_xlfn.IFS(B13&lt;=12,"New (0-12 mo)",B13&lt;=24,"Established (13-24 mo)",B13&lt;=48,"Loyal (25-48 mo)",TRUE,"Veteran (49+ mo)")</f>
        <v>Established (13-24 mo)</v>
      </c>
      <c r="I13">
        <f>COUNTIF('Raw Data'!G13:O13,"Yes")</f>
        <v>1</v>
      </c>
      <c r="J13">
        <f t="shared" ca="1" si="0"/>
        <v>45717</v>
      </c>
      <c r="K13" t="str">
        <f>'Raw Data'!U13</f>
        <v>No</v>
      </c>
      <c r="L13" t="str">
        <f t="shared" si="1"/>
        <v>Low Risk</v>
      </c>
      <c r="N13" s="34"/>
    </row>
    <row r="14" spans="1:14" x14ac:dyDescent="0.3">
      <c r="A14" s="5" t="str">
        <f>'Raw Data'!A14</f>
        <v>8091-TTVAX</v>
      </c>
      <c r="B14">
        <f>'Raw Data'!F14</f>
        <v>58</v>
      </c>
      <c r="C14" t="str">
        <f>'Raw Data'!P14</f>
        <v>One year</v>
      </c>
      <c r="D14" t="str">
        <f>'Raw Data'!I14</f>
        <v>Fiber optic</v>
      </c>
      <c r="E14" t="str">
        <f>'Raw Data'!R14</f>
        <v>Credit card (automatic)</v>
      </c>
      <c r="F14">
        <f>'Raw Data'!S14</f>
        <v>100.35</v>
      </c>
      <c r="G14">
        <f>IFERROR(VALUE('Raw Data'!T14),0)</f>
        <v>5681.1</v>
      </c>
      <c r="H14" t="str" cm="1">
        <f t="array" ref="H14">_xlfn.IFS(B14&lt;=12,"New (0-12 mo)",B14&lt;=24,"Established (13-24 mo)",B14&lt;=48,"Loyal (25-48 mo)",TRUE,"Veteran (49+ mo)")</f>
        <v>Veteran (49+ mo)</v>
      </c>
      <c r="I14">
        <f>COUNTIF('Raw Data'!G14:O14,"Yes")</f>
        <v>5</v>
      </c>
      <c r="J14">
        <f t="shared" ca="1" si="0"/>
        <v>44440</v>
      </c>
      <c r="K14" t="str">
        <f>'Raw Data'!U14</f>
        <v>No</v>
      </c>
      <c r="L14" t="str">
        <f t="shared" si="1"/>
        <v>Low Risk</v>
      </c>
      <c r="N14" s="34"/>
    </row>
    <row r="15" spans="1:14" x14ac:dyDescent="0.3">
      <c r="A15" s="5" t="str">
        <f>'Raw Data'!A15</f>
        <v>0280-XJGEX</v>
      </c>
      <c r="B15">
        <f>'Raw Data'!F15</f>
        <v>49</v>
      </c>
      <c r="C15" t="str">
        <f>'Raw Data'!P15</f>
        <v>Month-to-month</v>
      </c>
      <c r="D15" t="str">
        <f>'Raw Data'!I15</f>
        <v>Fiber optic</v>
      </c>
      <c r="E15" t="str">
        <f>'Raw Data'!R15</f>
        <v>Bank transfer (automatic)</v>
      </c>
      <c r="F15">
        <f>'Raw Data'!S15</f>
        <v>103.7</v>
      </c>
      <c r="G15">
        <f>IFERROR(VALUE('Raw Data'!T15),0)</f>
        <v>5036.3</v>
      </c>
      <c r="H15" t="str" cm="1">
        <f t="array" ref="H15">_xlfn.IFS(B15&lt;=12,"New (0-12 mo)",B15&lt;=24,"Established (13-24 mo)",B15&lt;=48,"Loyal (25-48 mo)",TRUE,"Veteran (49+ mo)")</f>
        <v>Veteran (49+ mo)</v>
      </c>
      <c r="I15">
        <f>COUNTIF('Raw Data'!G15:O15,"Yes")</f>
        <v>6</v>
      </c>
      <c r="J15">
        <f t="shared" ca="1" si="0"/>
        <v>44713</v>
      </c>
      <c r="K15" t="str">
        <f>'Raw Data'!U15</f>
        <v>Yes</v>
      </c>
      <c r="L15" t="str">
        <f t="shared" si="1"/>
        <v>Low-Medium Risk</v>
      </c>
      <c r="N15" s="34"/>
    </row>
    <row r="16" spans="1:14" x14ac:dyDescent="0.3">
      <c r="A16" s="5" t="str">
        <f>'Raw Data'!A16</f>
        <v>5129-JLPIS</v>
      </c>
      <c r="B16">
        <f>'Raw Data'!F16</f>
        <v>25</v>
      </c>
      <c r="C16" t="str">
        <f>'Raw Data'!P16</f>
        <v>Month-to-month</v>
      </c>
      <c r="D16" t="str">
        <f>'Raw Data'!I16</f>
        <v>Fiber optic</v>
      </c>
      <c r="E16" t="str">
        <f>'Raw Data'!R16</f>
        <v>Electronic check</v>
      </c>
      <c r="F16">
        <f>'Raw Data'!S16</f>
        <v>105.5</v>
      </c>
      <c r="G16">
        <f>IFERROR(VALUE('Raw Data'!T16),0)</f>
        <v>2686.05</v>
      </c>
      <c r="H16" t="str" cm="1">
        <f t="array" ref="H16">_xlfn.IFS(B16&lt;=12,"New (0-12 mo)",B16&lt;=24,"Established (13-24 mo)",B16&lt;=48,"Loyal (25-48 mo)",TRUE,"Veteran (49+ mo)")</f>
        <v>Loyal (25-48 mo)</v>
      </c>
      <c r="I16">
        <f>COUNTIF('Raw Data'!G16:O16,"Yes")</f>
        <v>6</v>
      </c>
      <c r="J16">
        <f t="shared" ca="1" si="0"/>
        <v>45444</v>
      </c>
      <c r="K16" t="str">
        <f>'Raw Data'!U16</f>
        <v>No</v>
      </c>
      <c r="L16" t="str">
        <f t="shared" si="1"/>
        <v>Low-Medium Risk</v>
      </c>
      <c r="N16" s="34"/>
    </row>
    <row r="17" spans="1:14" x14ac:dyDescent="0.3">
      <c r="A17" s="5" t="str">
        <f>'Raw Data'!A17</f>
        <v>3655-SNQYZ</v>
      </c>
      <c r="B17">
        <f>'Raw Data'!F17</f>
        <v>69</v>
      </c>
      <c r="C17" t="str">
        <f>'Raw Data'!P17</f>
        <v>Two year</v>
      </c>
      <c r="D17" t="str">
        <f>'Raw Data'!I17</f>
        <v>Fiber optic</v>
      </c>
      <c r="E17" t="str">
        <f>'Raw Data'!R17</f>
        <v>Credit card (automatic)</v>
      </c>
      <c r="F17">
        <f>'Raw Data'!S17</f>
        <v>113.25</v>
      </c>
      <c r="G17">
        <f>IFERROR(VALUE('Raw Data'!T17),0)</f>
        <v>7895.15</v>
      </c>
      <c r="H17" t="str" cm="1">
        <f t="array" ref="H17">_xlfn.IFS(B17&lt;=12,"New (0-12 mo)",B17&lt;=24,"Established (13-24 mo)",B17&lt;=48,"Loyal (25-48 mo)",TRUE,"Veteran (49+ mo)")</f>
        <v>Veteran (49+ mo)</v>
      </c>
      <c r="I17">
        <f>COUNTIF('Raw Data'!G17:O17,"Yes")</f>
        <v>8</v>
      </c>
      <c r="J17">
        <f t="shared" ca="1" si="0"/>
        <v>44105</v>
      </c>
      <c r="K17" t="str">
        <f>'Raw Data'!U17</f>
        <v>No</v>
      </c>
      <c r="L17" t="str">
        <f t="shared" si="1"/>
        <v>Low Risk</v>
      </c>
      <c r="N17" s="34"/>
    </row>
    <row r="18" spans="1:14" x14ac:dyDescent="0.3">
      <c r="A18" s="5" t="str">
        <f>'Raw Data'!A18</f>
        <v>8191-XWSZG</v>
      </c>
      <c r="B18">
        <f>'Raw Data'!F18</f>
        <v>52</v>
      </c>
      <c r="C18" t="str">
        <f>'Raw Data'!P18</f>
        <v>One year</v>
      </c>
      <c r="D18" t="str">
        <f>'Raw Data'!I18</f>
        <v>No</v>
      </c>
      <c r="E18" t="str">
        <f>'Raw Data'!R18</f>
        <v>Mailed check</v>
      </c>
      <c r="F18">
        <f>'Raw Data'!S18</f>
        <v>20.65</v>
      </c>
      <c r="G18">
        <f>IFERROR(VALUE('Raw Data'!T18),0)</f>
        <v>1022.95</v>
      </c>
      <c r="H18" t="str" cm="1">
        <f t="array" ref="H18">_xlfn.IFS(B18&lt;=12,"New (0-12 mo)",B18&lt;=24,"Established (13-24 mo)",B18&lt;=48,"Loyal (25-48 mo)",TRUE,"Veteran (49+ mo)")</f>
        <v>Veteran (49+ mo)</v>
      </c>
      <c r="I18">
        <f>COUNTIF('Raw Data'!G18:O18,"Yes")</f>
        <v>1</v>
      </c>
      <c r="J18">
        <f t="shared" ca="1" si="0"/>
        <v>44621</v>
      </c>
      <c r="K18" t="str">
        <f>'Raw Data'!U18</f>
        <v>No</v>
      </c>
      <c r="L18" t="str">
        <f t="shared" si="1"/>
        <v>Low Risk</v>
      </c>
      <c r="N18" s="34"/>
    </row>
    <row r="19" spans="1:14" x14ac:dyDescent="0.3">
      <c r="A19" s="5" t="str">
        <f>'Raw Data'!A19</f>
        <v>9959-WOFKT</v>
      </c>
      <c r="B19">
        <f>'Raw Data'!F19</f>
        <v>71</v>
      </c>
      <c r="C19" t="str">
        <f>'Raw Data'!P19</f>
        <v>Two year</v>
      </c>
      <c r="D19" t="str">
        <f>'Raw Data'!I19</f>
        <v>Fiber optic</v>
      </c>
      <c r="E19" t="str">
        <f>'Raw Data'!R19</f>
        <v>Bank transfer (automatic)</v>
      </c>
      <c r="F19">
        <f>'Raw Data'!S19</f>
        <v>106.7</v>
      </c>
      <c r="G19">
        <f>IFERROR(VALUE('Raw Data'!T19),0)</f>
        <v>7382.25</v>
      </c>
      <c r="H19" t="str" cm="1">
        <f t="array" ref="H19">_xlfn.IFS(B19&lt;=12,"New (0-12 mo)",B19&lt;=24,"Established (13-24 mo)",B19&lt;=48,"Loyal (25-48 mo)",TRUE,"Veteran (49+ mo)")</f>
        <v>Veteran (49+ mo)</v>
      </c>
      <c r="I19">
        <f>COUNTIF('Raw Data'!G19:O19,"Yes")</f>
        <v>6</v>
      </c>
      <c r="J19">
        <f t="shared" ca="1" si="0"/>
        <v>44044</v>
      </c>
      <c r="K19" t="str">
        <f>'Raw Data'!U19</f>
        <v>No</v>
      </c>
      <c r="L19" t="str">
        <f t="shared" si="1"/>
        <v>Low Risk</v>
      </c>
      <c r="N19" s="34"/>
    </row>
    <row r="20" spans="1:14" x14ac:dyDescent="0.3">
      <c r="A20" s="5" t="str">
        <f>'Raw Data'!A20</f>
        <v>4190-MFLUW</v>
      </c>
      <c r="B20">
        <f>'Raw Data'!F20</f>
        <v>10</v>
      </c>
      <c r="C20" t="str">
        <f>'Raw Data'!P20</f>
        <v>Month-to-month</v>
      </c>
      <c r="D20" t="str">
        <f>'Raw Data'!I20</f>
        <v>DSL</v>
      </c>
      <c r="E20" t="str">
        <f>'Raw Data'!R20</f>
        <v>Credit card (automatic)</v>
      </c>
      <c r="F20">
        <f>'Raw Data'!S20</f>
        <v>55.2</v>
      </c>
      <c r="G20">
        <f>IFERROR(VALUE('Raw Data'!T20),0)</f>
        <v>528.35</v>
      </c>
      <c r="H20" t="str" cm="1">
        <f t="array" ref="H20">_xlfn.IFS(B20&lt;=12,"New (0-12 mo)",B20&lt;=24,"Established (13-24 mo)",B20&lt;=48,"Loyal (25-48 mo)",TRUE,"Veteran (49+ mo)")</f>
        <v>New (0-12 mo)</v>
      </c>
      <c r="I20">
        <f>COUNTIF('Raw Data'!G20:O20,"Yes")</f>
        <v>3</v>
      </c>
      <c r="J20">
        <f t="shared" ca="1" si="0"/>
        <v>45901</v>
      </c>
      <c r="K20" t="str">
        <f>'Raw Data'!U20</f>
        <v>Yes</v>
      </c>
      <c r="L20" t="str">
        <f t="shared" si="1"/>
        <v>High Risk</v>
      </c>
      <c r="N20" s="34"/>
    </row>
    <row r="21" spans="1:14" x14ac:dyDescent="0.3">
      <c r="A21" s="5" t="str">
        <f>'Raw Data'!A21</f>
        <v>4183-MYFRB</v>
      </c>
      <c r="B21">
        <f>'Raw Data'!F21</f>
        <v>21</v>
      </c>
      <c r="C21" t="str">
        <f>'Raw Data'!P21</f>
        <v>Month-to-month</v>
      </c>
      <c r="D21" t="str">
        <f>'Raw Data'!I21</f>
        <v>Fiber optic</v>
      </c>
      <c r="E21" t="str">
        <f>'Raw Data'!R21</f>
        <v>Electronic check</v>
      </c>
      <c r="F21">
        <f>'Raw Data'!S21</f>
        <v>90.05</v>
      </c>
      <c r="G21">
        <f>IFERROR(VALUE('Raw Data'!T21),0)</f>
        <v>1862.9</v>
      </c>
      <c r="H21" t="str" cm="1">
        <f t="array" ref="H21">_xlfn.IFS(B21&lt;=12,"New (0-12 mo)",B21&lt;=24,"Established (13-24 mo)",B21&lt;=48,"Loyal (25-48 mo)",TRUE,"Veteran (49+ mo)")</f>
        <v>Established (13-24 mo)</v>
      </c>
      <c r="I21">
        <f>COUNTIF('Raw Data'!G21:O21,"Yes")</f>
        <v>4</v>
      </c>
      <c r="J21">
        <f t="shared" ca="1" si="0"/>
        <v>45566</v>
      </c>
      <c r="K21" t="str">
        <f>'Raw Data'!U21</f>
        <v>No</v>
      </c>
      <c r="L21" t="str">
        <f t="shared" si="1"/>
        <v>Medium Risk</v>
      </c>
      <c r="N21" s="34"/>
    </row>
    <row r="22" spans="1:14" x14ac:dyDescent="0.3">
      <c r="A22" s="5" t="str">
        <f>'Raw Data'!A22</f>
        <v>8779-QRDMV</v>
      </c>
      <c r="B22">
        <f>'Raw Data'!F22</f>
        <v>1</v>
      </c>
      <c r="C22" t="str">
        <f>'Raw Data'!P22</f>
        <v>Month-to-month</v>
      </c>
      <c r="D22" t="str">
        <f>'Raw Data'!I22</f>
        <v>DSL</v>
      </c>
      <c r="E22" t="str">
        <f>'Raw Data'!R22</f>
        <v>Electronic check</v>
      </c>
      <c r="F22">
        <f>'Raw Data'!S22</f>
        <v>39.65</v>
      </c>
      <c r="G22">
        <f>IFERROR(VALUE('Raw Data'!T22),0)</f>
        <v>39.65</v>
      </c>
      <c r="H22" t="str" cm="1">
        <f t="array" ref="H22">_xlfn.IFS(B22&lt;=12,"New (0-12 mo)",B22&lt;=24,"Established (13-24 mo)",B22&lt;=48,"Loyal (25-48 mo)",TRUE,"Veteran (49+ mo)")</f>
        <v>New (0-12 mo)</v>
      </c>
      <c r="I22">
        <f>COUNTIF('Raw Data'!G22:O22,"Yes")</f>
        <v>2</v>
      </c>
      <c r="J22">
        <f t="shared" ca="1" si="0"/>
        <v>46174</v>
      </c>
      <c r="K22" t="str">
        <f>'Raw Data'!U22</f>
        <v>Yes</v>
      </c>
      <c r="L22" t="str">
        <f t="shared" si="1"/>
        <v>High Risk</v>
      </c>
      <c r="N22" s="34"/>
    </row>
    <row r="23" spans="1:14" x14ac:dyDescent="0.3">
      <c r="A23" s="5" t="str">
        <f>'Raw Data'!A23</f>
        <v>1680-VDCWW</v>
      </c>
      <c r="B23">
        <f>'Raw Data'!F23</f>
        <v>12</v>
      </c>
      <c r="C23" t="str">
        <f>'Raw Data'!P23</f>
        <v>One year</v>
      </c>
      <c r="D23" t="str">
        <f>'Raw Data'!I23</f>
        <v>No</v>
      </c>
      <c r="E23" t="str">
        <f>'Raw Data'!R23</f>
        <v>Bank transfer (automatic)</v>
      </c>
      <c r="F23">
        <f>'Raw Data'!S23</f>
        <v>19.8</v>
      </c>
      <c r="G23">
        <f>IFERROR(VALUE('Raw Data'!T23),0)</f>
        <v>202.25</v>
      </c>
      <c r="H23" t="str" cm="1">
        <f t="array" ref="H23">_xlfn.IFS(B23&lt;=12,"New (0-12 mo)",B23&lt;=24,"Established (13-24 mo)",B23&lt;=48,"Loyal (25-48 mo)",TRUE,"Veteran (49+ mo)")</f>
        <v>New (0-12 mo)</v>
      </c>
      <c r="I23">
        <f>COUNTIF('Raw Data'!G23:O23,"Yes")</f>
        <v>1</v>
      </c>
      <c r="J23">
        <f t="shared" ca="1" si="0"/>
        <v>45839</v>
      </c>
      <c r="K23" t="str">
        <f>'Raw Data'!U23</f>
        <v>No</v>
      </c>
      <c r="L23" t="str">
        <f t="shared" si="1"/>
        <v>Low Risk</v>
      </c>
      <c r="N23" s="34"/>
    </row>
    <row r="24" spans="1:14" x14ac:dyDescent="0.3">
      <c r="A24" s="5" t="str">
        <f>'Raw Data'!A24</f>
        <v>1066-JKSGK</v>
      </c>
      <c r="B24">
        <f>'Raw Data'!F24</f>
        <v>1</v>
      </c>
      <c r="C24" t="str">
        <f>'Raw Data'!P24</f>
        <v>Month-to-month</v>
      </c>
      <c r="D24" t="str">
        <f>'Raw Data'!I24</f>
        <v>No</v>
      </c>
      <c r="E24" t="str">
        <f>'Raw Data'!R24</f>
        <v>Mailed check</v>
      </c>
      <c r="F24">
        <f>'Raw Data'!S24</f>
        <v>20.149999999999999</v>
      </c>
      <c r="G24">
        <f>IFERROR(VALUE('Raw Data'!T24),0)</f>
        <v>20.149999999999999</v>
      </c>
      <c r="H24" t="str" cm="1">
        <f t="array" ref="H24">_xlfn.IFS(B24&lt;=12,"New (0-12 mo)",B24&lt;=24,"Established (13-24 mo)",B24&lt;=48,"Loyal (25-48 mo)",TRUE,"Veteran (49+ mo)")</f>
        <v>New (0-12 mo)</v>
      </c>
      <c r="I24">
        <f>COUNTIF('Raw Data'!G24:O24,"Yes")</f>
        <v>1</v>
      </c>
      <c r="J24">
        <f t="shared" ca="1" si="0"/>
        <v>46174</v>
      </c>
      <c r="K24" t="str">
        <f>'Raw Data'!U24</f>
        <v>Yes</v>
      </c>
      <c r="L24" t="str">
        <f t="shared" si="1"/>
        <v>High Risk</v>
      </c>
      <c r="N24" s="34"/>
    </row>
    <row r="25" spans="1:14" x14ac:dyDescent="0.3">
      <c r="A25" s="5" t="str">
        <f>'Raw Data'!A25</f>
        <v>3638-WEABW</v>
      </c>
      <c r="B25">
        <f>'Raw Data'!F25</f>
        <v>58</v>
      </c>
      <c r="C25" t="str">
        <f>'Raw Data'!P25</f>
        <v>Two year</v>
      </c>
      <c r="D25" t="str">
        <f>'Raw Data'!I25</f>
        <v>DSL</v>
      </c>
      <c r="E25" t="str">
        <f>'Raw Data'!R25</f>
        <v>Credit card (automatic)</v>
      </c>
      <c r="F25">
        <f>'Raw Data'!S25</f>
        <v>59.9</v>
      </c>
      <c r="G25">
        <f>IFERROR(VALUE('Raw Data'!T25),0)</f>
        <v>3505.1</v>
      </c>
      <c r="H25" t="str" cm="1">
        <f t="array" ref="H25">_xlfn.IFS(B25&lt;=12,"New (0-12 mo)",B25&lt;=24,"Established (13-24 mo)",B25&lt;=48,"Loyal (25-48 mo)",TRUE,"Veteran (49+ mo)")</f>
        <v>Veteran (49+ mo)</v>
      </c>
      <c r="I25">
        <f>COUNTIF('Raw Data'!G25:O25,"Yes")</f>
        <v>4</v>
      </c>
      <c r="J25">
        <f t="shared" ca="1" si="0"/>
        <v>44440</v>
      </c>
      <c r="K25" t="str">
        <f>'Raw Data'!U25</f>
        <v>No</v>
      </c>
      <c r="L25" t="str">
        <f t="shared" si="1"/>
        <v>Low Risk</v>
      </c>
      <c r="N25" s="34"/>
    </row>
    <row r="26" spans="1:14" x14ac:dyDescent="0.3">
      <c r="A26" s="5" t="str">
        <f>'Raw Data'!A26</f>
        <v>6322-HRPFA</v>
      </c>
      <c r="B26">
        <f>'Raw Data'!F26</f>
        <v>49</v>
      </c>
      <c r="C26" t="str">
        <f>'Raw Data'!P26</f>
        <v>Month-to-month</v>
      </c>
      <c r="D26" t="str">
        <f>'Raw Data'!I26</f>
        <v>DSL</v>
      </c>
      <c r="E26" t="str">
        <f>'Raw Data'!R26</f>
        <v>Credit card (automatic)</v>
      </c>
      <c r="F26">
        <f>'Raw Data'!S26</f>
        <v>59.6</v>
      </c>
      <c r="G26">
        <f>IFERROR(VALUE('Raw Data'!T26),0)</f>
        <v>2970.3</v>
      </c>
      <c r="H26" t="str" cm="1">
        <f t="array" ref="H26">_xlfn.IFS(B26&lt;=12,"New (0-12 mo)",B26&lt;=24,"Established (13-24 mo)",B26&lt;=48,"Loyal (25-48 mo)",TRUE,"Veteran (49+ mo)")</f>
        <v>Veteran (49+ mo)</v>
      </c>
      <c r="I26">
        <f>COUNTIF('Raw Data'!G26:O26,"Yes")</f>
        <v>4</v>
      </c>
      <c r="J26">
        <f t="shared" ca="1" si="0"/>
        <v>44713</v>
      </c>
      <c r="K26" t="str">
        <f>'Raw Data'!U26</f>
        <v>No</v>
      </c>
      <c r="L26" t="str">
        <f t="shared" si="1"/>
        <v>Low-Medium Risk</v>
      </c>
      <c r="N26" s="34"/>
    </row>
    <row r="27" spans="1:14" x14ac:dyDescent="0.3">
      <c r="A27" s="5" t="str">
        <f>'Raw Data'!A27</f>
        <v>6865-JZNKO</v>
      </c>
      <c r="B27">
        <f>'Raw Data'!F27</f>
        <v>30</v>
      </c>
      <c r="C27" t="str">
        <f>'Raw Data'!P27</f>
        <v>Month-to-month</v>
      </c>
      <c r="D27" t="str">
        <f>'Raw Data'!I27</f>
        <v>DSL</v>
      </c>
      <c r="E27" t="str">
        <f>'Raw Data'!R27</f>
        <v>Bank transfer (automatic)</v>
      </c>
      <c r="F27">
        <f>'Raw Data'!S27</f>
        <v>55.3</v>
      </c>
      <c r="G27">
        <f>IFERROR(VALUE('Raw Data'!T27),0)</f>
        <v>1530.6</v>
      </c>
      <c r="H27" t="str" cm="1">
        <f t="array" ref="H27">_xlfn.IFS(B27&lt;=12,"New (0-12 mo)",B27&lt;=24,"Established (13-24 mo)",B27&lt;=48,"Loyal (25-48 mo)",TRUE,"Veteran (49+ mo)")</f>
        <v>Loyal (25-48 mo)</v>
      </c>
      <c r="I27">
        <f>COUNTIF('Raw Data'!G27:O27,"Yes")</f>
        <v>3</v>
      </c>
      <c r="J27">
        <f t="shared" ca="1" si="0"/>
        <v>45292</v>
      </c>
      <c r="K27" t="str">
        <f>'Raw Data'!U27</f>
        <v>No</v>
      </c>
      <c r="L27" t="str">
        <f t="shared" si="1"/>
        <v>Low-Medium Risk</v>
      </c>
      <c r="N27" s="34"/>
    </row>
    <row r="28" spans="1:14" x14ac:dyDescent="0.3">
      <c r="A28" s="5" t="str">
        <f>'Raw Data'!A28</f>
        <v>6467-CHFZW</v>
      </c>
      <c r="B28">
        <f>'Raw Data'!F28</f>
        <v>47</v>
      </c>
      <c r="C28" t="str">
        <f>'Raw Data'!P28</f>
        <v>Month-to-month</v>
      </c>
      <c r="D28" t="str">
        <f>'Raw Data'!I28</f>
        <v>Fiber optic</v>
      </c>
      <c r="E28" t="str">
        <f>'Raw Data'!R28</f>
        <v>Electronic check</v>
      </c>
      <c r="F28">
        <f>'Raw Data'!S28</f>
        <v>99.35</v>
      </c>
      <c r="G28">
        <f>IFERROR(VALUE('Raw Data'!T28),0)</f>
        <v>4749.1499999999996</v>
      </c>
      <c r="H28" t="str" cm="1">
        <f t="array" ref="H28">_xlfn.IFS(B28&lt;=12,"New (0-12 mo)",B28&lt;=24,"Established (13-24 mo)",B28&lt;=48,"Loyal (25-48 mo)",TRUE,"Veteran (49+ mo)")</f>
        <v>Loyal (25-48 mo)</v>
      </c>
      <c r="I28">
        <f>COUNTIF('Raw Data'!G28:O28,"Yes")</f>
        <v>5</v>
      </c>
      <c r="J28">
        <f t="shared" ca="1" si="0"/>
        <v>44774</v>
      </c>
      <c r="K28" t="str">
        <f>'Raw Data'!U28</f>
        <v>Yes</v>
      </c>
      <c r="L28" t="str">
        <f t="shared" si="1"/>
        <v>Low-Medium Risk</v>
      </c>
      <c r="N28" s="34"/>
    </row>
    <row r="29" spans="1:14" x14ac:dyDescent="0.3">
      <c r="A29" s="5" t="str">
        <f>'Raw Data'!A29</f>
        <v>8665-UTDHZ</v>
      </c>
      <c r="B29">
        <f>'Raw Data'!F29</f>
        <v>1</v>
      </c>
      <c r="C29" t="str">
        <f>'Raw Data'!P29</f>
        <v>Month-to-month</v>
      </c>
      <c r="D29" t="str">
        <f>'Raw Data'!I29</f>
        <v>DSL</v>
      </c>
      <c r="E29" t="str">
        <f>'Raw Data'!R29</f>
        <v>Electronic check</v>
      </c>
      <c r="F29">
        <f>'Raw Data'!S29</f>
        <v>30.2</v>
      </c>
      <c r="G29">
        <f>IFERROR(VALUE('Raw Data'!T29),0)</f>
        <v>30.2</v>
      </c>
      <c r="H29" t="str" cm="1">
        <f t="array" ref="H29">_xlfn.IFS(B29&lt;=12,"New (0-12 mo)",B29&lt;=24,"Established (13-24 mo)",B29&lt;=48,"Loyal (25-48 mo)",TRUE,"Veteran (49+ mo)")</f>
        <v>New (0-12 mo)</v>
      </c>
      <c r="I29">
        <f>COUNTIF('Raw Data'!G29:O29,"Yes")</f>
        <v>1</v>
      </c>
      <c r="J29">
        <f t="shared" ca="1" si="0"/>
        <v>46174</v>
      </c>
      <c r="K29" t="str">
        <f>'Raw Data'!U29</f>
        <v>Yes</v>
      </c>
      <c r="L29" t="str">
        <f t="shared" si="1"/>
        <v>High Risk</v>
      </c>
      <c r="N29" s="34"/>
    </row>
    <row r="30" spans="1:14" x14ac:dyDescent="0.3">
      <c r="A30" s="5" t="str">
        <f>'Raw Data'!A30</f>
        <v>5248-YGIJN</v>
      </c>
      <c r="B30">
        <f>'Raw Data'!F30</f>
        <v>72</v>
      </c>
      <c r="C30" t="str">
        <f>'Raw Data'!P30</f>
        <v>Two year</v>
      </c>
      <c r="D30" t="str">
        <f>'Raw Data'!I30</f>
        <v>DSL</v>
      </c>
      <c r="E30" t="str">
        <f>'Raw Data'!R30</f>
        <v>Credit card (automatic)</v>
      </c>
      <c r="F30">
        <f>'Raw Data'!S30</f>
        <v>90.25</v>
      </c>
      <c r="G30">
        <f>IFERROR(VALUE('Raw Data'!T30),0)</f>
        <v>6369.45</v>
      </c>
      <c r="H30" t="str" cm="1">
        <f t="array" ref="H30">_xlfn.IFS(B30&lt;=12,"New (0-12 mo)",B30&lt;=24,"Established (13-24 mo)",B30&lt;=48,"Loyal (25-48 mo)",TRUE,"Veteran (49+ mo)")</f>
        <v>Veteran (49+ mo)</v>
      </c>
      <c r="I30">
        <f>COUNTIF('Raw Data'!G30:O30,"Yes")</f>
        <v>8</v>
      </c>
      <c r="J30">
        <f t="shared" ca="1" si="0"/>
        <v>44013</v>
      </c>
      <c r="K30" t="str">
        <f>'Raw Data'!U30</f>
        <v>No</v>
      </c>
      <c r="L30" t="str">
        <f t="shared" si="1"/>
        <v>Low Risk</v>
      </c>
      <c r="N30" s="34"/>
    </row>
    <row r="31" spans="1:14" x14ac:dyDescent="0.3">
      <c r="A31" s="5" t="str">
        <f>'Raw Data'!A31</f>
        <v>8773-HHUOZ</v>
      </c>
      <c r="B31">
        <f>'Raw Data'!F31</f>
        <v>17</v>
      </c>
      <c r="C31" t="str">
        <f>'Raw Data'!P31</f>
        <v>Month-to-month</v>
      </c>
      <c r="D31" t="str">
        <f>'Raw Data'!I31</f>
        <v>DSL</v>
      </c>
      <c r="E31" t="str">
        <f>'Raw Data'!R31</f>
        <v>Mailed check</v>
      </c>
      <c r="F31">
        <f>'Raw Data'!S31</f>
        <v>64.7</v>
      </c>
      <c r="G31">
        <f>IFERROR(VALUE('Raw Data'!T31),0)</f>
        <v>1093.0999999999999</v>
      </c>
      <c r="H31" t="str" cm="1">
        <f t="array" ref="H31">_xlfn.IFS(B31&lt;=12,"New (0-12 mo)",B31&lt;=24,"Established (13-24 mo)",B31&lt;=48,"Loyal (25-48 mo)",TRUE,"Veteran (49+ mo)")</f>
        <v>Established (13-24 mo)</v>
      </c>
      <c r="I31">
        <f>COUNTIF('Raw Data'!G31:O31,"Yes")</f>
        <v>3</v>
      </c>
      <c r="J31">
        <f t="shared" ca="1" si="0"/>
        <v>45689</v>
      </c>
      <c r="K31" t="str">
        <f>'Raw Data'!U31</f>
        <v>Yes</v>
      </c>
      <c r="L31" t="str">
        <f t="shared" si="1"/>
        <v>Medium Risk</v>
      </c>
      <c r="N31" s="34"/>
    </row>
    <row r="32" spans="1:14" x14ac:dyDescent="0.3">
      <c r="A32" s="5" t="str">
        <f>'Raw Data'!A32</f>
        <v>3841-NFECX</v>
      </c>
      <c r="B32">
        <f>'Raw Data'!F32</f>
        <v>71</v>
      </c>
      <c r="C32" t="str">
        <f>'Raw Data'!P32</f>
        <v>Two year</v>
      </c>
      <c r="D32" t="str">
        <f>'Raw Data'!I32</f>
        <v>Fiber optic</v>
      </c>
      <c r="E32" t="str">
        <f>'Raw Data'!R32</f>
        <v>Credit card (automatic)</v>
      </c>
      <c r="F32">
        <f>'Raw Data'!S32</f>
        <v>96.35</v>
      </c>
      <c r="G32">
        <f>IFERROR(VALUE('Raw Data'!T32),0)</f>
        <v>6766.95</v>
      </c>
      <c r="H32" t="str" cm="1">
        <f t="array" ref="H32">_xlfn.IFS(B32&lt;=12,"New (0-12 mo)",B32&lt;=24,"Established (13-24 mo)",B32&lt;=48,"Loyal (25-48 mo)",TRUE,"Veteran (49+ mo)")</f>
        <v>Veteran (49+ mo)</v>
      </c>
      <c r="I32">
        <f>COUNTIF('Raw Data'!G32:O32,"Yes")</f>
        <v>6</v>
      </c>
      <c r="J32">
        <f t="shared" ca="1" si="0"/>
        <v>44044</v>
      </c>
      <c r="K32" t="str">
        <f>'Raw Data'!U32</f>
        <v>No</v>
      </c>
      <c r="L32" t="str">
        <f t="shared" si="1"/>
        <v>Low Risk</v>
      </c>
      <c r="N32" s="34"/>
    </row>
    <row r="33" spans="1:14" x14ac:dyDescent="0.3">
      <c r="A33" s="5" t="str">
        <f>'Raw Data'!A33</f>
        <v>4929-XIHVW</v>
      </c>
      <c r="B33">
        <f>'Raw Data'!F33</f>
        <v>2</v>
      </c>
      <c r="C33" t="str">
        <f>'Raw Data'!P33</f>
        <v>Month-to-month</v>
      </c>
      <c r="D33" t="str">
        <f>'Raw Data'!I33</f>
        <v>Fiber optic</v>
      </c>
      <c r="E33" t="str">
        <f>'Raw Data'!R33</f>
        <v>Credit card (automatic)</v>
      </c>
      <c r="F33">
        <f>'Raw Data'!S33</f>
        <v>95.5</v>
      </c>
      <c r="G33">
        <f>IFERROR(VALUE('Raw Data'!T33),0)</f>
        <v>181.65</v>
      </c>
      <c r="H33" t="str" cm="1">
        <f t="array" ref="H33">_xlfn.IFS(B33&lt;=12,"New (0-12 mo)",B33&lt;=24,"Established (13-24 mo)",B33&lt;=48,"Loyal (25-48 mo)",TRUE,"Veteran (49+ mo)")</f>
        <v>New (0-12 mo)</v>
      </c>
      <c r="I33">
        <f>COUNTIF('Raw Data'!G33:O33,"Yes")</f>
        <v>4</v>
      </c>
      <c r="J33">
        <f t="shared" ca="1" si="0"/>
        <v>46143</v>
      </c>
      <c r="K33" t="str">
        <f>'Raw Data'!U33</f>
        <v>No</v>
      </c>
      <c r="L33" t="str">
        <f t="shared" si="1"/>
        <v>High Risk</v>
      </c>
      <c r="N33" s="34"/>
    </row>
    <row r="34" spans="1:14" x14ac:dyDescent="0.3">
      <c r="A34" s="5" t="str">
        <f>'Raw Data'!A34</f>
        <v>6827-IEAUQ</v>
      </c>
      <c r="B34">
        <f>'Raw Data'!F34</f>
        <v>27</v>
      </c>
      <c r="C34" t="str">
        <f>'Raw Data'!P34</f>
        <v>One year</v>
      </c>
      <c r="D34" t="str">
        <f>'Raw Data'!I34</f>
        <v>DSL</v>
      </c>
      <c r="E34" t="str">
        <f>'Raw Data'!R34</f>
        <v>Mailed check</v>
      </c>
      <c r="F34">
        <f>'Raw Data'!S34</f>
        <v>66.150000000000006</v>
      </c>
      <c r="G34">
        <f>IFERROR(VALUE('Raw Data'!T34),0)</f>
        <v>1874.45</v>
      </c>
      <c r="H34" t="str" cm="1">
        <f t="array" ref="H34">_xlfn.IFS(B34&lt;=12,"New (0-12 mo)",B34&lt;=24,"Established (13-24 mo)",B34&lt;=48,"Loyal (25-48 mo)",TRUE,"Veteran (49+ mo)")</f>
        <v>Loyal (25-48 mo)</v>
      </c>
      <c r="I34">
        <f>COUNTIF('Raw Data'!G34:O34,"Yes")</f>
        <v>5</v>
      </c>
      <c r="J34">
        <f t="shared" ca="1" si="0"/>
        <v>45383</v>
      </c>
      <c r="K34" t="str">
        <f>'Raw Data'!U34</f>
        <v>No</v>
      </c>
      <c r="L34" t="str">
        <f t="shared" si="1"/>
        <v>Low Risk</v>
      </c>
      <c r="N34" s="34"/>
    </row>
    <row r="35" spans="1:14" x14ac:dyDescent="0.3">
      <c r="A35" s="5" t="str">
        <f>'Raw Data'!A35</f>
        <v>7310-EGVHZ</v>
      </c>
      <c r="B35">
        <f>'Raw Data'!F35</f>
        <v>1</v>
      </c>
      <c r="C35" t="str">
        <f>'Raw Data'!P35</f>
        <v>Month-to-month</v>
      </c>
      <c r="D35" t="str">
        <f>'Raw Data'!I35</f>
        <v>No</v>
      </c>
      <c r="E35" t="str">
        <f>'Raw Data'!R35</f>
        <v>Bank transfer (automatic)</v>
      </c>
      <c r="F35">
        <f>'Raw Data'!S35</f>
        <v>20.2</v>
      </c>
      <c r="G35">
        <f>IFERROR(VALUE('Raw Data'!T35),0)</f>
        <v>20.2</v>
      </c>
      <c r="H35" t="str" cm="1">
        <f t="array" ref="H35">_xlfn.IFS(B35&lt;=12,"New (0-12 mo)",B35&lt;=24,"Established (13-24 mo)",B35&lt;=48,"Loyal (25-48 mo)",TRUE,"Veteran (49+ mo)")</f>
        <v>New (0-12 mo)</v>
      </c>
      <c r="I35">
        <f>COUNTIF('Raw Data'!G35:O35,"Yes")</f>
        <v>1</v>
      </c>
      <c r="J35">
        <f t="shared" ca="1" si="0"/>
        <v>46174</v>
      </c>
      <c r="K35" t="str">
        <f>'Raw Data'!U35</f>
        <v>No</v>
      </c>
      <c r="L35" t="str">
        <f t="shared" si="1"/>
        <v>High Risk</v>
      </c>
      <c r="N35" s="34"/>
    </row>
    <row r="36" spans="1:14" x14ac:dyDescent="0.3">
      <c r="A36" s="5" t="str">
        <f>'Raw Data'!A36</f>
        <v>3413-BMNZE</v>
      </c>
      <c r="B36">
        <f>'Raw Data'!F36</f>
        <v>1</v>
      </c>
      <c r="C36" t="str">
        <f>'Raw Data'!P36</f>
        <v>Month-to-month</v>
      </c>
      <c r="D36" t="str">
        <f>'Raw Data'!I36</f>
        <v>DSL</v>
      </c>
      <c r="E36" t="str">
        <f>'Raw Data'!R36</f>
        <v>Bank transfer (automatic)</v>
      </c>
      <c r="F36">
        <f>'Raw Data'!S36</f>
        <v>45.25</v>
      </c>
      <c r="G36">
        <f>IFERROR(VALUE('Raw Data'!T36),0)</f>
        <v>45.25</v>
      </c>
      <c r="H36" t="str" cm="1">
        <f t="array" ref="H36">_xlfn.IFS(B36&lt;=12,"New (0-12 mo)",B36&lt;=24,"Established (13-24 mo)",B36&lt;=48,"Loyal (25-48 mo)",TRUE,"Veteran (49+ mo)")</f>
        <v>New (0-12 mo)</v>
      </c>
      <c r="I36">
        <f>COUNTIF('Raw Data'!G36:O36,"Yes")</f>
        <v>1</v>
      </c>
      <c r="J36">
        <f t="shared" ca="1" si="0"/>
        <v>46174</v>
      </c>
      <c r="K36" t="str">
        <f>'Raw Data'!U36</f>
        <v>No</v>
      </c>
      <c r="L36" t="str">
        <f t="shared" si="1"/>
        <v>High Risk</v>
      </c>
      <c r="N36" s="34"/>
    </row>
    <row r="37" spans="1:14" x14ac:dyDescent="0.3">
      <c r="A37" s="5" t="str">
        <f>'Raw Data'!A37</f>
        <v>6234-RAAPL</v>
      </c>
      <c r="B37">
        <f>'Raw Data'!F37</f>
        <v>72</v>
      </c>
      <c r="C37" t="str">
        <f>'Raw Data'!P37</f>
        <v>Two year</v>
      </c>
      <c r="D37" t="str">
        <f>'Raw Data'!I37</f>
        <v>Fiber optic</v>
      </c>
      <c r="E37" t="str">
        <f>'Raw Data'!R37</f>
        <v>Bank transfer (automatic)</v>
      </c>
      <c r="F37">
        <f>'Raw Data'!S37</f>
        <v>99.9</v>
      </c>
      <c r="G37">
        <f>IFERROR(VALUE('Raw Data'!T37),0)</f>
        <v>7251.7</v>
      </c>
      <c r="H37" t="str" cm="1">
        <f t="array" ref="H37">_xlfn.IFS(B37&lt;=12,"New (0-12 mo)",B37&lt;=24,"Established (13-24 mo)",B37&lt;=48,"Loyal (25-48 mo)",TRUE,"Veteran (49+ mo)")</f>
        <v>Veteran (49+ mo)</v>
      </c>
      <c r="I37">
        <f>COUNTIF('Raw Data'!G37:O37,"Yes")</f>
        <v>6</v>
      </c>
      <c r="J37">
        <f t="shared" ca="1" si="0"/>
        <v>44013</v>
      </c>
      <c r="K37" t="str">
        <f>'Raw Data'!U37</f>
        <v>No</v>
      </c>
      <c r="L37" t="str">
        <f t="shared" si="1"/>
        <v>Low Risk</v>
      </c>
      <c r="N37" s="34"/>
    </row>
    <row r="38" spans="1:14" x14ac:dyDescent="0.3">
      <c r="A38" s="5" t="str">
        <f>'Raw Data'!A38</f>
        <v>6047-YHPVI</v>
      </c>
      <c r="B38">
        <f>'Raw Data'!F38</f>
        <v>5</v>
      </c>
      <c r="C38" t="str">
        <f>'Raw Data'!P38</f>
        <v>Month-to-month</v>
      </c>
      <c r="D38" t="str">
        <f>'Raw Data'!I38</f>
        <v>Fiber optic</v>
      </c>
      <c r="E38" t="str">
        <f>'Raw Data'!R38</f>
        <v>Electronic check</v>
      </c>
      <c r="F38">
        <f>'Raw Data'!S38</f>
        <v>69.7</v>
      </c>
      <c r="G38">
        <f>IFERROR(VALUE('Raw Data'!T38),0)</f>
        <v>316.89999999999998</v>
      </c>
      <c r="H38" t="str" cm="1">
        <f t="array" ref="H38">_xlfn.IFS(B38&lt;=12,"New (0-12 mo)",B38&lt;=24,"Established (13-24 mo)",B38&lt;=48,"Loyal (25-48 mo)",TRUE,"Veteran (49+ mo)")</f>
        <v>New (0-12 mo)</v>
      </c>
      <c r="I38">
        <f>COUNTIF('Raw Data'!G38:O38,"Yes")</f>
        <v>1</v>
      </c>
      <c r="J38">
        <f t="shared" ca="1" si="0"/>
        <v>46054</v>
      </c>
      <c r="K38" t="str">
        <f>'Raw Data'!U38</f>
        <v>Yes</v>
      </c>
      <c r="L38" t="str">
        <f t="shared" si="1"/>
        <v>High Risk</v>
      </c>
      <c r="N38" s="34"/>
    </row>
    <row r="39" spans="1:14" x14ac:dyDescent="0.3">
      <c r="A39" s="5" t="str">
        <f>'Raw Data'!A39</f>
        <v>6572-ADKRS</v>
      </c>
      <c r="B39">
        <f>'Raw Data'!F39</f>
        <v>46</v>
      </c>
      <c r="C39" t="str">
        <f>'Raw Data'!P39</f>
        <v>Month-to-month</v>
      </c>
      <c r="D39" t="str">
        <f>'Raw Data'!I39</f>
        <v>Fiber optic</v>
      </c>
      <c r="E39" t="str">
        <f>'Raw Data'!R39</f>
        <v>Credit card (automatic)</v>
      </c>
      <c r="F39">
        <f>'Raw Data'!S39</f>
        <v>74.8</v>
      </c>
      <c r="G39">
        <f>IFERROR(VALUE('Raw Data'!T39),0)</f>
        <v>3548.3</v>
      </c>
      <c r="H39" t="str" cm="1">
        <f t="array" ref="H39">_xlfn.IFS(B39&lt;=12,"New (0-12 mo)",B39&lt;=24,"Established (13-24 mo)",B39&lt;=48,"Loyal (25-48 mo)",TRUE,"Veteran (49+ mo)")</f>
        <v>Loyal (25-48 mo)</v>
      </c>
      <c r="I39">
        <f>COUNTIF('Raw Data'!G39:O39,"Yes")</f>
        <v>2</v>
      </c>
      <c r="J39">
        <f t="shared" ca="1" si="0"/>
        <v>44805</v>
      </c>
      <c r="K39" t="str">
        <f>'Raw Data'!U39</f>
        <v>No</v>
      </c>
      <c r="L39" t="str">
        <f t="shared" si="1"/>
        <v>Low-Medium Risk</v>
      </c>
      <c r="N39" s="34"/>
    </row>
    <row r="40" spans="1:14" x14ac:dyDescent="0.3">
      <c r="A40" s="5" t="str">
        <f>'Raw Data'!A40</f>
        <v>5380-WJKOV</v>
      </c>
      <c r="B40">
        <f>'Raw Data'!F40</f>
        <v>34</v>
      </c>
      <c r="C40" t="str">
        <f>'Raw Data'!P40</f>
        <v>Month-to-month</v>
      </c>
      <c r="D40" t="str">
        <f>'Raw Data'!I40</f>
        <v>Fiber optic</v>
      </c>
      <c r="E40" t="str">
        <f>'Raw Data'!R40</f>
        <v>Electronic check</v>
      </c>
      <c r="F40">
        <f>'Raw Data'!S40</f>
        <v>106.35</v>
      </c>
      <c r="G40">
        <f>IFERROR(VALUE('Raw Data'!T40),0)</f>
        <v>3549.25</v>
      </c>
      <c r="H40" t="str" cm="1">
        <f t="array" ref="H40">_xlfn.IFS(B40&lt;=12,"New (0-12 mo)",B40&lt;=24,"Established (13-24 mo)",B40&lt;=48,"Loyal (25-48 mo)",TRUE,"Veteran (49+ mo)")</f>
        <v>Loyal (25-48 mo)</v>
      </c>
      <c r="I40">
        <f>COUNTIF('Raw Data'!G40:O40,"Yes")</f>
        <v>6</v>
      </c>
      <c r="J40">
        <f t="shared" ca="1" si="0"/>
        <v>45170</v>
      </c>
      <c r="K40" t="str">
        <f>'Raw Data'!U40</f>
        <v>Yes</v>
      </c>
      <c r="L40" t="str">
        <f t="shared" si="1"/>
        <v>Low-Medium Risk</v>
      </c>
      <c r="N40" s="34"/>
    </row>
    <row r="41" spans="1:14" x14ac:dyDescent="0.3">
      <c r="A41" s="5" t="str">
        <f>'Raw Data'!A41</f>
        <v>8168-UQWWF</v>
      </c>
      <c r="B41">
        <f>'Raw Data'!F41</f>
        <v>11</v>
      </c>
      <c r="C41" t="str">
        <f>'Raw Data'!P41</f>
        <v>Month-to-month</v>
      </c>
      <c r="D41" t="str">
        <f>'Raw Data'!I41</f>
        <v>Fiber optic</v>
      </c>
      <c r="E41" t="str">
        <f>'Raw Data'!R41</f>
        <v>Bank transfer (automatic)</v>
      </c>
      <c r="F41">
        <f>'Raw Data'!S41</f>
        <v>97.85</v>
      </c>
      <c r="G41">
        <f>IFERROR(VALUE('Raw Data'!T41),0)</f>
        <v>1105.4000000000001</v>
      </c>
      <c r="H41" t="str" cm="1">
        <f t="array" ref="H41">_xlfn.IFS(B41&lt;=12,"New (0-12 mo)",B41&lt;=24,"Established (13-24 mo)",B41&lt;=48,"Loyal (25-48 mo)",TRUE,"Veteran (49+ mo)")</f>
        <v>New (0-12 mo)</v>
      </c>
      <c r="I41">
        <f>COUNTIF('Raw Data'!G41:O41,"Yes")</f>
        <v>5</v>
      </c>
      <c r="J41">
        <f t="shared" ca="1" si="0"/>
        <v>45870</v>
      </c>
      <c r="K41" t="str">
        <f>'Raw Data'!U41</f>
        <v>Yes</v>
      </c>
      <c r="L41" t="str">
        <f t="shared" si="1"/>
        <v>High Risk</v>
      </c>
      <c r="N41" s="34"/>
    </row>
    <row r="42" spans="1:14" x14ac:dyDescent="0.3">
      <c r="A42" s="5" t="str">
        <f>'Raw Data'!A42</f>
        <v>8865-TNMNX</v>
      </c>
      <c r="B42">
        <f>'Raw Data'!F42</f>
        <v>10</v>
      </c>
      <c r="C42" t="str">
        <f>'Raw Data'!P42</f>
        <v>One year</v>
      </c>
      <c r="D42" t="str">
        <f>'Raw Data'!I42</f>
        <v>DSL</v>
      </c>
      <c r="E42" t="str">
        <f>'Raw Data'!R42</f>
        <v>Mailed check</v>
      </c>
      <c r="F42">
        <f>'Raw Data'!S42</f>
        <v>49.55</v>
      </c>
      <c r="G42">
        <f>IFERROR(VALUE('Raw Data'!T42),0)</f>
        <v>475.7</v>
      </c>
      <c r="H42" t="str" cm="1">
        <f t="array" ref="H42">_xlfn.IFS(B42&lt;=12,"New (0-12 mo)",B42&lt;=24,"Established (13-24 mo)",B42&lt;=48,"Loyal (25-48 mo)",TRUE,"Veteran (49+ mo)")</f>
        <v>New (0-12 mo)</v>
      </c>
      <c r="I42">
        <f>COUNTIF('Raw Data'!G42:O42,"Yes")</f>
        <v>2</v>
      </c>
      <c r="J42">
        <f t="shared" ca="1" si="0"/>
        <v>45901</v>
      </c>
      <c r="K42" t="str">
        <f>'Raw Data'!U42</f>
        <v>No</v>
      </c>
      <c r="L42" t="str">
        <f t="shared" si="1"/>
        <v>Low Risk</v>
      </c>
      <c r="N42" s="34"/>
    </row>
    <row r="43" spans="1:14" x14ac:dyDescent="0.3">
      <c r="A43" s="5" t="str">
        <f>'Raw Data'!A43</f>
        <v>9489-DEDVP</v>
      </c>
      <c r="B43">
        <f>'Raw Data'!F43</f>
        <v>70</v>
      </c>
      <c r="C43" t="str">
        <f>'Raw Data'!P43</f>
        <v>Two year</v>
      </c>
      <c r="D43" t="str">
        <f>'Raw Data'!I43</f>
        <v>DSL</v>
      </c>
      <c r="E43" t="str">
        <f>'Raw Data'!R43</f>
        <v>Credit card (automatic)</v>
      </c>
      <c r="F43">
        <f>'Raw Data'!S43</f>
        <v>69.2</v>
      </c>
      <c r="G43">
        <f>IFERROR(VALUE('Raw Data'!T43),0)</f>
        <v>4872.3500000000004</v>
      </c>
      <c r="H43" t="str" cm="1">
        <f t="array" ref="H43">_xlfn.IFS(B43&lt;=12,"New (0-12 mo)",B43&lt;=24,"Established (13-24 mo)",B43&lt;=48,"Loyal (25-48 mo)",TRUE,"Veteran (49+ mo)")</f>
        <v>Veteran (49+ mo)</v>
      </c>
      <c r="I43">
        <f>COUNTIF('Raw Data'!G43:O43,"Yes")</f>
        <v>5</v>
      </c>
      <c r="J43">
        <f t="shared" ca="1" si="0"/>
        <v>44075</v>
      </c>
      <c r="K43" t="str">
        <f>'Raw Data'!U43</f>
        <v>No</v>
      </c>
      <c r="L43" t="str">
        <f t="shared" si="1"/>
        <v>Low Risk</v>
      </c>
      <c r="N43" s="34"/>
    </row>
    <row r="44" spans="1:14" x14ac:dyDescent="0.3">
      <c r="A44" s="5" t="str">
        <f>'Raw Data'!A44</f>
        <v>9867-JCZSP</v>
      </c>
      <c r="B44">
        <f>'Raw Data'!F44</f>
        <v>17</v>
      </c>
      <c r="C44" t="str">
        <f>'Raw Data'!P44</f>
        <v>One year</v>
      </c>
      <c r="D44" t="str">
        <f>'Raw Data'!I44</f>
        <v>No</v>
      </c>
      <c r="E44" t="str">
        <f>'Raw Data'!R44</f>
        <v>Mailed check</v>
      </c>
      <c r="F44">
        <f>'Raw Data'!S44</f>
        <v>20.75</v>
      </c>
      <c r="G44">
        <f>IFERROR(VALUE('Raw Data'!T44),0)</f>
        <v>418.25</v>
      </c>
      <c r="H44" t="str" cm="1">
        <f t="array" ref="H44">_xlfn.IFS(B44&lt;=12,"New (0-12 mo)",B44&lt;=24,"Established (13-24 mo)",B44&lt;=48,"Loyal (25-48 mo)",TRUE,"Veteran (49+ mo)")</f>
        <v>Established (13-24 mo)</v>
      </c>
      <c r="I44">
        <f>COUNTIF('Raw Data'!G44:O44,"Yes")</f>
        <v>1</v>
      </c>
      <c r="J44">
        <f t="shared" ca="1" si="0"/>
        <v>45689</v>
      </c>
      <c r="K44" t="str">
        <f>'Raw Data'!U44</f>
        <v>No</v>
      </c>
      <c r="L44" t="str">
        <f t="shared" si="1"/>
        <v>Low Risk</v>
      </c>
      <c r="N44" s="34"/>
    </row>
    <row r="45" spans="1:14" x14ac:dyDescent="0.3">
      <c r="A45" s="5" t="str">
        <f>'Raw Data'!A45</f>
        <v>4671-VJLCL</v>
      </c>
      <c r="B45">
        <f>'Raw Data'!F45</f>
        <v>63</v>
      </c>
      <c r="C45" t="str">
        <f>'Raw Data'!P45</f>
        <v>Two year</v>
      </c>
      <c r="D45" t="str">
        <f>'Raw Data'!I45</f>
        <v>DSL</v>
      </c>
      <c r="E45" t="str">
        <f>'Raw Data'!R45</f>
        <v>Credit card (automatic)</v>
      </c>
      <c r="F45">
        <f>'Raw Data'!S45</f>
        <v>79.849999999999994</v>
      </c>
      <c r="G45">
        <f>IFERROR(VALUE('Raw Data'!T45),0)</f>
        <v>4861.45</v>
      </c>
      <c r="H45" t="str" cm="1">
        <f t="array" ref="H45">_xlfn.IFS(B45&lt;=12,"New (0-12 mo)",B45&lt;=24,"Established (13-24 mo)",B45&lt;=48,"Loyal (25-48 mo)",TRUE,"Veteran (49+ mo)")</f>
        <v>Veteran (49+ mo)</v>
      </c>
      <c r="I45">
        <f>COUNTIF('Raw Data'!G45:O45,"Yes")</f>
        <v>7</v>
      </c>
      <c r="J45">
        <f t="shared" ca="1" si="0"/>
        <v>44287</v>
      </c>
      <c r="K45" t="str">
        <f>'Raw Data'!U45</f>
        <v>No</v>
      </c>
      <c r="L45" t="str">
        <f t="shared" si="1"/>
        <v>Low Risk</v>
      </c>
      <c r="N45" s="34"/>
    </row>
    <row r="46" spans="1:14" x14ac:dyDescent="0.3">
      <c r="A46" s="5" t="str">
        <f>'Raw Data'!A46</f>
        <v>4080-IIARD</v>
      </c>
      <c r="B46">
        <f>'Raw Data'!F46</f>
        <v>13</v>
      </c>
      <c r="C46" t="str">
        <f>'Raw Data'!P46</f>
        <v>Month-to-month</v>
      </c>
      <c r="D46" t="str">
        <f>'Raw Data'!I46</f>
        <v>DSL</v>
      </c>
      <c r="E46" t="str">
        <f>'Raw Data'!R46</f>
        <v>Electronic check</v>
      </c>
      <c r="F46">
        <f>'Raw Data'!S46</f>
        <v>76.2</v>
      </c>
      <c r="G46">
        <f>IFERROR(VALUE('Raw Data'!T46),0)</f>
        <v>981.45</v>
      </c>
      <c r="H46" t="str" cm="1">
        <f t="array" ref="H46">_xlfn.IFS(B46&lt;=12,"New (0-12 mo)",B46&lt;=24,"Established (13-24 mo)",B46&lt;=48,"Loyal (25-48 mo)",TRUE,"Veteran (49+ mo)")</f>
        <v>Established (13-24 mo)</v>
      </c>
      <c r="I46">
        <f>COUNTIF('Raw Data'!G46:O46,"Yes")</f>
        <v>6</v>
      </c>
      <c r="J46">
        <f t="shared" ca="1" si="0"/>
        <v>45809</v>
      </c>
      <c r="K46" t="str">
        <f>'Raw Data'!U46</f>
        <v>No</v>
      </c>
      <c r="L46" t="str">
        <f t="shared" si="1"/>
        <v>Medium Risk</v>
      </c>
      <c r="N46" s="34"/>
    </row>
    <row r="47" spans="1:14" x14ac:dyDescent="0.3">
      <c r="A47" s="5" t="str">
        <f>'Raw Data'!A47</f>
        <v>3714-NTNFO</v>
      </c>
      <c r="B47">
        <f>'Raw Data'!F47</f>
        <v>49</v>
      </c>
      <c r="C47" t="str">
        <f>'Raw Data'!P47</f>
        <v>Month-to-month</v>
      </c>
      <c r="D47" t="str">
        <f>'Raw Data'!I47</f>
        <v>Fiber optic</v>
      </c>
      <c r="E47" t="str">
        <f>'Raw Data'!R47</f>
        <v>Electronic check</v>
      </c>
      <c r="F47">
        <f>'Raw Data'!S47</f>
        <v>84.5</v>
      </c>
      <c r="G47">
        <f>IFERROR(VALUE('Raw Data'!T47),0)</f>
        <v>3906.7</v>
      </c>
      <c r="H47" t="str" cm="1">
        <f t="array" ref="H47">_xlfn.IFS(B47&lt;=12,"New (0-12 mo)",B47&lt;=24,"Established (13-24 mo)",B47&lt;=48,"Loyal (25-48 mo)",TRUE,"Veteran (49+ mo)")</f>
        <v>Veteran (49+ mo)</v>
      </c>
      <c r="I47">
        <f>COUNTIF('Raw Data'!G47:O47,"Yes")</f>
        <v>3</v>
      </c>
      <c r="J47">
        <f t="shared" ca="1" si="0"/>
        <v>44713</v>
      </c>
      <c r="K47" t="str">
        <f>'Raw Data'!U47</f>
        <v>No</v>
      </c>
      <c r="L47" t="str">
        <f t="shared" si="1"/>
        <v>Low-Medium Risk</v>
      </c>
      <c r="N47" s="34"/>
    </row>
    <row r="48" spans="1:14" x14ac:dyDescent="0.3">
      <c r="A48" s="5" t="str">
        <f>'Raw Data'!A48</f>
        <v>5948-UJZLF</v>
      </c>
      <c r="B48">
        <f>'Raw Data'!F48</f>
        <v>2</v>
      </c>
      <c r="C48" t="str">
        <f>'Raw Data'!P48</f>
        <v>Month-to-month</v>
      </c>
      <c r="D48" t="str">
        <f>'Raw Data'!I48</f>
        <v>DSL</v>
      </c>
      <c r="E48" t="str">
        <f>'Raw Data'!R48</f>
        <v>Mailed check</v>
      </c>
      <c r="F48">
        <f>'Raw Data'!S48</f>
        <v>49.25</v>
      </c>
      <c r="G48">
        <f>IFERROR(VALUE('Raw Data'!T48),0)</f>
        <v>97</v>
      </c>
      <c r="H48" t="str" cm="1">
        <f t="array" ref="H48">_xlfn.IFS(B48&lt;=12,"New (0-12 mo)",B48&lt;=24,"Established (13-24 mo)",B48&lt;=48,"Loyal (25-48 mo)",TRUE,"Veteran (49+ mo)")</f>
        <v>New (0-12 mo)</v>
      </c>
      <c r="I48">
        <f>COUNTIF('Raw Data'!G48:O48,"Yes")</f>
        <v>2</v>
      </c>
      <c r="J48">
        <f t="shared" ca="1" si="0"/>
        <v>46143</v>
      </c>
      <c r="K48" t="str">
        <f>'Raw Data'!U48</f>
        <v>No</v>
      </c>
      <c r="L48" t="str">
        <f t="shared" si="1"/>
        <v>High Risk</v>
      </c>
      <c r="N48" s="34"/>
    </row>
    <row r="49" spans="1:14" x14ac:dyDescent="0.3">
      <c r="A49" s="5" t="str">
        <f>'Raw Data'!A49</f>
        <v>7760-OYPDY</v>
      </c>
      <c r="B49">
        <f>'Raw Data'!F49</f>
        <v>2</v>
      </c>
      <c r="C49" t="str">
        <f>'Raw Data'!P49</f>
        <v>Month-to-month</v>
      </c>
      <c r="D49" t="str">
        <f>'Raw Data'!I49</f>
        <v>Fiber optic</v>
      </c>
      <c r="E49" t="str">
        <f>'Raw Data'!R49</f>
        <v>Electronic check</v>
      </c>
      <c r="F49">
        <f>'Raw Data'!S49</f>
        <v>80.650000000000006</v>
      </c>
      <c r="G49">
        <f>IFERROR(VALUE('Raw Data'!T49),0)</f>
        <v>144.15</v>
      </c>
      <c r="H49" t="str" cm="1">
        <f t="array" ref="H49">_xlfn.IFS(B49&lt;=12,"New (0-12 mo)",B49&lt;=24,"Established (13-24 mo)",B49&lt;=48,"Loyal (25-48 mo)",TRUE,"Veteran (49+ mo)")</f>
        <v>New (0-12 mo)</v>
      </c>
      <c r="I49">
        <f>COUNTIF('Raw Data'!G49:O49,"Yes")</f>
        <v>2</v>
      </c>
      <c r="J49">
        <f t="shared" ca="1" si="0"/>
        <v>46143</v>
      </c>
      <c r="K49" t="str">
        <f>'Raw Data'!U49</f>
        <v>Yes</v>
      </c>
      <c r="L49" t="str">
        <f t="shared" si="1"/>
        <v>High Risk</v>
      </c>
      <c r="N49" s="34"/>
    </row>
    <row r="50" spans="1:14" x14ac:dyDescent="0.3">
      <c r="A50" s="5" t="str">
        <f>'Raw Data'!A50</f>
        <v>7639-LIAYI</v>
      </c>
      <c r="B50">
        <f>'Raw Data'!F50</f>
        <v>52</v>
      </c>
      <c r="C50" t="str">
        <f>'Raw Data'!P50</f>
        <v>Two year</v>
      </c>
      <c r="D50" t="str">
        <f>'Raw Data'!I50</f>
        <v>DSL</v>
      </c>
      <c r="E50" t="str">
        <f>'Raw Data'!R50</f>
        <v>Credit card (automatic)</v>
      </c>
      <c r="F50">
        <f>'Raw Data'!S50</f>
        <v>79.75</v>
      </c>
      <c r="G50">
        <f>IFERROR(VALUE('Raw Data'!T50),0)</f>
        <v>4217.8</v>
      </c>
      <c r="H50" t="str" cm="1">
        <f t="array" ref="H50">_xlfn.IFS(B50&lt;=12,"New (0-12 mo)",B50&lt;=24,"Established (13-24 mo)",B50&lt;=48,"Loyal (25-48 mo)",TRUE,"Veteran (49+ mo)")</f>
        <v>Veteran (49+ mo)</v>
      </c>
      <c r="I50">
        <f>COUNTIF('Raw Data'!G50:O50,"Yes")</f>
        <v>6</v>
      </c>
      <c r="J50">
        <f t="shared" ca="1" si="0"/>
        <v>44621</v>
      </c>
      <c r="K50" t="str">
        <f>'Raw Data'!U50</f>
        <v>No</v>
      </c>
      <c r="L50" t="str">
        <f t="shared" si="1"/>
        <v>Low Risk</v>
      </c>
      <c r="N50" s="34"/>
    </row>
    <row r="51" spans="1:14" x14ac:dyDescent="0.3">
      <c r="A51" s="5" t="str">
        <f>'Raw Data'!A51</f>
        <v>2954-PIBKO</v>
      </c>
      <c r="B51">
        <f>'Raw Data'!F51</f>
        <v>69</v>
      </c>
      <c r="C51" t="str">
        <f>'Raw Data'!P51</f>
        <v>Two year</v>
      </c>
      <c r="D51" t="str">
        <f>'Raw Data'!I51</f>
        <v>DSL</v>
      </c>
      <c r="E51" t="str">
        <f>'Raw Data'!R51</f>
        <v>Credit card (automatic)</v>
      </c>
      <c r="F51">
        <f>'Raw Data'!S51</f>
        <v>64.150000000000006</v>
      </c>
      <c r="G51">
        <f>IFERROR(VALUE('Raw Data'!T51),0)</f>
        <v>4254.1000000000004</v>
      </c>
      <c r="H51" t="str" cm="1">
        <f t="array" ref="H51">_xlfn.IFS(B51&lt;=12,"New (0-12 mo)",B51&lt;=24,"Established (13-24 mo)",B51&lt;=48,"Loyal (25-48 mo)",TRUE,"Veteran (49+ mo)")</f>
        <v>Veteran (49+ mo)</v>
      </c>
      <c r="I51">
        <f>COUNTIF('Raw Data'!G51:O51,"Yes")</f>
        <v>5</v>
      </c>
      <c r="J51">
        <f t="shared" ca="1" si="0"/>
        <v>44105</v>
      </c>
      <c r="K51" t="str">
        <f>'Raw Data'!U51</f>
        <v>No</v>
      </c>
      <c r="L51" t="str">
        <f t="shared" si="1"/>
        <v>Low Risk</v>
      </c>
      <c r="N51" s="34"/>
    </row>
    <row r="52" spans="1:14" x14ac:dyDescent="0.3">
      <c r="A52" s="5" t="str">
        <f>'Raw Data'!A52</f>
        <v>8012-SOUDQ</v>
      </c>
      <c r="B52">
        <f>'Raw Data'!F52</f>
        <v>43</v>
      </c>
      <c r="C52" t="str">
        <f>'Raw Data'!P52</f>
        <v>Month-to-month</v>
      </c>
      <c r="D52" t="str">
        <f>'Raw Data'!I52</f>
        <v>Fiber optic</v>
      </c>
      <c r="E52" t="str">
        <f>'Raw Data'!R52</f>
        <v>Electronic check</v>
      </c>
      <c r="F52">
        <f>'Raw Data'!S52</f>
        <v>90.25</v>
      </c>
      <c r="G52">
        <f>IFERROR(VALUE('Raw Data'!T52),0)</f>
        <v>3838.75</v>
      </c>
      <c r="H52" t="str" cm="1">
        <f t="array" ref="H52">_xlfn.IFS(B52&lt;=12,"New (0-12 mo)",B52&lt;=24,"Established (13-24 mo)",B52&lt;=48,"Loyal (25-48 mo)",TRUE,"Veteran (49+ mo)")</f>
        <v>Loyal (25-48 mo)</v>
      </c>
      <c r="I52">
        <f>COUNTIF('Raw Data'!G52:O52,"Yes")</f>
        <v>4</v>
      </c>
      <c r="J52">
        <f t="shared" ca="1" si="0"/>
        <v>44896</v>
      </c>
      <c r="K52" t="str">
        <f>'Raw Data'!U52</f>
        <v>No</v>
      </c>
      <c r="L52" t="str">
        <f t="shared" si="1"/>
        <v>Low-Medium Risk</v>
      </c>
      <c r="N52" s="34"/>
    </row>
    <row r="53" spans="1:14" x14ac:dyDescent="0.3">
      <c r="A53" s="5" t="str">
        <f>'Raw Data'!A53</f>
        <v>9420-LOJKX</v>
      </c>
      <c r="B53">
        <f>'Raw Data'!F53</f>
        <v>15</v>
      </c>
      <c r="C53" t="str">
        <f>'Raw Data'!P53</f>
        <v>Month-to-month</v>
      </c>
      <c r="D53" t="str">
        <f>'Raw Data'!I53</f>
        <v>Fiber optic</v>
      </c>
      <c r="E53" t="str">
        <f>'Raw Data'!R53</f>
        <v>Credit card (automatic)</v>
      </c>
      <c r="F53">
        <f>'Raw Data'!S53</f>
        <v>99.1</v>
      </c>
      <c r="G53">
        <f>IFERROR(VALUE('Raw Data'!T53),0)</f>
        <v>1426.4</v>
      </c>
      <c r="H53" t="str" cm="1">
        <f t="array" ref="H53">_xlfn.IFS(B53&lt;=12,"New (0-12 mo)",B53&lt;=24,"Established (13-24 mo)",B53&lt;=48,"Loyal (25-48 mo)",TRUE,"Veteran (49+ mo)")</f>
        <v>Established (13-24 mo)</v>
      </c>
      <c r="I53">
        <f>COUNTIF('Raw Data'!G53:O53,"Yes")</f>
        <v>5</v>
      </c>
      <c r="J53">
        <f t="shared" ca="1" si="0"/>
        <v>45748</v>
      </c>
      <c r="K53" t="str">
        <f>'Raw Data'!U53</f>
        <v>Yes</v>
      </c>
      <c r="L53" t="str">
        <f t="shared" si="1"/>
        <v>Medium Risk</v>
      </c>
      <c r="N53" s="34"/>
    </row>
    <row r="54" spans="1:14" x14ac:dyDescent="0.3">
      <c r="A54" s="5" t="str">
        <f>'Raw Data'!A54</f>
        <v>6575-SUVOI</v>
      </c>
      <c r="B54">
        <f>'Raw Data'!F54</f>
        <v>25</v>
      </c>
      <c r="C54" t="str">
        <f>'Raw Data'!P54</f>
        <v>Month-to-month</v>
      </c>
      <c r="D54" t="str">
        <f>'Raw Data'!I54</f>
        <v>DSL</v>
      </c>
      <c r="E54" t="str">
        <f>'Raw Data'!R54</f>
        <v>Credit card (automatic)</v>
      </c>
      <c r="F54">
        <f>'Raw Data'!S54</f>
        <v>69.5</v>
      </c>
      <c r="G54">
        <f>IFERROR(VALUE('Raw Data'!T54),0)</f>
        <v>1752.65</v>
      </c>
      <c r="H54" t="str" cm="1">
        <f t="array" ref="H54">_xlfn.IFS(B54&lt;=12,"New (0-12 mo)",B54&lt;=24,"Established (13-24 mo)",B54&lt;=48,"Loyal (25-48 mo)",TRUE,"Veteran (49+ mo)")</f>
        <v>Loyal (25-48 mo)</v>
      </c>
      <c r="I54">
        <f>COUNTIF('Raw Data'!G54:O54,"Yes")</f>
        <v>5</v>
      </c>
      <c r="J54">
        <f t="shared" ca="1" si="0"/>
        <v>45444</v>
      </c>
      <c r="K54" t="str">
        <f>'Raw Data'!U54</f>
        <v>No</v>
      </c>
      <c r="L54" t="str">
        <f t="shared" si="1"/>
        <v>Low-Medium Risk</v>
      </c>
      <c r="N54" s="34"/>
    </row>
    <row r="55" spans="1:14" x14ac:dyDescent="0.3">
      <c r="A55" s="5" t="str">
        <f>'Raw Data'!A55</f>
        <v>7495-OOKFY</v>
      </c>
      <c r="B55">
        <f>'Raw Data'!F55</f>
        <v>8</v>
      </c>
      <c r="C55" t="str">
        <f>'Raw Data'!P55</f>
        <v>Month-to-month</v>
      </c>
      <c r="D55" t="str">
        <f>'Raw Data'!I55</f>
        <v>Fiber optic</v>
      </c>
      <c r="E55" t="str">
        <f>'Raw Data'!R55</f>
        <v>Credit card (automatic)</v>
      </c>
      <c r="F55">
        <f>'Raw Data'!S55</f>
        <v>80.650000000000006</v>
      </c>
      <c r="G55">
        <f>IFERROR(VALUE('Raw Data'!T55),0)</f>
        <v>633.29999999999995</v>
      </c>
      <c r="H55" t="str" cm="1">
        <f t="array" ref="H55">_xlfn.IFS(B55&lt;=12,"New (0-12 mo)",B55&lt;=24,"Established (13-24 mo)",B55&lt;=48,"Loyal (25-48 mo)",TRUE,"Veteran (49+ mo)")</f>
        <v>New (0-12 mo)</v>
      </c>
      <c r="I55">
        <f>COUNTIF('Raw Data'!G55:O55,"Yes")</f>
        <v>3</v>
      </c>
      <c r="J55">
        <f t="shared" ca="1" si="0"/>
        <v>45962</v>
      </c>
      <c r="K55" t="str">
        <f>'Raw Data'!U55</f>
        <v>Yes</v>
      </c>
      <c r="L55" t="str">
        <f t="shared" si="1"/>
        <v>High Risk</v>
      </c>
      <c r="N55" s="34"/>
    </row>
    <row r="56" spans="1:14" x14ac:dyDescent="0.3">
      <c r="A56" s="5" t="str">
        <f>'Raw Data'!A56</f>
        <v>4667-QONEA</v>
      </c>
      <c r="B56">
        <f>'Raw Data'!F56</f>
        <v>60</v>
      </c>
      <c r="C56" t="str">
        <f>'Raw Data'!P56</f>
        <v>One year</v>
      </c>
      <c r="D56" t="str">
        <f>'Raw Data'!I56</f>
        <v>DSL</v>
      </c>
      <c r="E56" t="str">
        <f>'Raw Data'!R56</f>
        <v>Credit card (automatic)</v>
      </c>
      <c r="F56">
        <f>'Raw Data'!S56</f>
        <v>74.849999999999994</v>
      </c>
      <c r="G56">
        <f>IFERROR(VALUE('Raw Data'!T56),0)</f>
        <v>4456.3500000000004</v>
      </c>
      <c r="H56" t="str" cm="1">
        <f t="array" ref="H56">_xlfn.IFS(B56&lt;=12,"New (0-12 mo)",B56&lt;=24,"Established (13-24 mo)",B56&lt;=48,"Loyal (25-48 mo)",TRUE,"Veteran (49+ mo)")</f>
        <v>Veteran (49+ mo)</v>
      </c>
      <c r="I56">
        <f>COUNTIF('Raw Data'!G56:O56,"Yes")</f>
        <v>6</v>
      </c>
      <c r="J56">
        <f t="shared" ca="1" si="0"/>
        <v>44378</v>
      </c>
      <c r="K56" t="str">
        <f>'Raw Data'!U56</f>
        <v>No</v>
      </c>
      <c r="L56" t="str">
        <f t="shared" si="1"/>
        <v>Low Risk</v>
      </c>
      <c r="N56" s="34"/>
    </row>
    <row r="57" spans="1:14" x14ac:dyDescent="0.3">
      <c r="A57" s="5" t="str">
        <f>'Raw Data'!A57</f>
        <v>1658-BYGOY</v>
      </c>
      <c r="B57">
        <f>'Raw Data'!F57</f>
        <v>18</v>
      </c>
      <c r="C57" t="str">
        <f>'Raw Data'!P57</f>
        <v>Month-to-month</v>
      </c>
      <c r="D57" t="str">
        <f>'Raw Data'!I57</f>
        <v>Fiber optic</v>
      </c>
      <c r="E57" t="str">
        <f>'Raw Data'!R57</f>
        <v>Electronic check</v>
      </c>
      <c r="F57">
        <f>'Raw Data'!S57</f>
        <v>95.45</v>
      </c>
      <c r="G57">
        <f>IFERROR(VALUE('Raw Data'!T57),0)</f>
        <v>1752.55</v>
      </c>
      <c r="H57" t="str" cm="1">
        <f t="array" ref="H57">_xlfn.IFS(B57&lt;=12,"New (0-12 mo)",B57&lt;=24,"Established (13-24 mo)",B57&lt;=48,"Loyal (25-48 mo)",TRUE,"Veteran (49+ mo)")</f>
        <v>Established (13-24 mo)</v>
      </c>
      <c r="I57">
        <f>COUNTIF('Raw Data'!G57:O57,"Yes")</f>
        <v>4</v>
      </c>
      <c r="J57">
        <f t="shared" ca="1" si="0"/>
        <v>45658</v>
      </c>
      <c r="K57" t="str">
        <f>'Raw Data'!U57</f>
        <v>Yes</v>
      </c>
      <c r="L57" t="str">
        <f t="shared" si="1"/>
        <v>Medium Risk</v>
      </c>
      <c r="N57" s="34"/>
    </row>
    <row r="58" spans="1:14" x14ac:dyDescent="0.3">
      <c r="A58" s="5" t="str">
        <f>'Raw Data'!A58</f>
        <v>8769-KKTPH</v>
      </c>
      <c r="B58">
        <f>'Raw Data'!F58</f>
        <v>63</v>
      </c>
      <c r="C58" t="str">
        <f>'Raw Data'!P58</f>
        <v>One year</v>
      </c>
      <c r="D58" t="str">
        <f>'Raw Data'!I58</f>
        <v>Fiber optic</v>
      </c>
      <c r="E58" t="str">
        <f>'Raw Data'!R58</f>
        <v>Credit card (automatic)</v>
      </c>
      <c r="F58">
        <f>'Raw Data'!S58</f>
        <v>99.65</v>
      </c>
      <c r="G58">
        <f>IFERROR(VALUE('Raw Data'!T58),0)</f>
        <v>6311.2</v>
      </c>
      <c r="H58" t="str" cm="1">
        <f t="array" ref="H58">_xlfn.IFS(B58&lt;=12,"New (0-12 mo)",B58&lt;=24,"Established (13-24 mo)",B58&lt;=48,"Loyal (25-48 mo)",TRUE,"Veteran (49+ mo)")</f>
        <v>Veteran (49+ mo)</v>
      </c>
      <c r="I58">
        <f>COUNTIF('Raw Data'!G58:O58,"Yes")</f>
        <v>5</v>
      </c>
      <c r="J58">
        <f t="shared" ca="1" si="0"/>
        <v>44287</v>
      </c>
      <c r="K58" t="str">
        <f>'Raw Data'!U58</f>
        <v>No</v>
      </c>
      <c r="L58" t="str">
        <f t="shared" si="1"/>
        <v>Low Risk</v>
      </c>
      <c r="N58" s="34"/>
    </row>
    <row r="59" spans="1:14" x14ac:dyDescent="0.3">
      <c r="A59" s="5" t="str">
        <f>'Raw Data'!A59</f>
        <v>5067-XJQFU</v>
      </c>
      <c r="B59">
        <f>'Raw Data'!F59</f>
        <v>66</v>
      </c>
      <c r="C59" t="str">
        <f>'Raw Data'!P59</f>
        <v>One year</v>
      </c>
      <c r="D59" t="str">
        <f>'Raw Data'!I59</f>
        <v>Fiber optic</v>
      </c>
      <c r="E59" t="str">
        <f>'Raw Data'!R59</f>
        <v>Electronic check</v>
      </c>
      <c r="F59">
        <f>'Raw Data'!S59</f>
        <v>108.45</v>
      </c>
      <c r="G59">
        <f>IFERROR(VALUE('Raw Data'!T59),0)</f>
        <v>7076.35</v>
      </c>
      <c r="H59" t="str" cm="1">
        <f t="array" ref="H59">_xlfn.IFS(B59&lt;=12,"New (0-12 mo)",B59&lt;=24,"Established (13-24 mo)",B59&lt;=48,"Loyal (25-48 mo)",TRUE,"Veteran (49+ mo)")</f>
        <v>Veteran (49+ mo)</v>
      </c>
      <c r="I59">
        <f>COUNTIF('Raw Data'!G59:O59,"Yes")</f>
        <v>7</v>
      </c>
      <c r="J59">
        <f t="shared" ca="1" si="0"/>
        <v>44197</v>
      </c>
      <c r="K59" t="str">
        <f>'Raw Data'!U59</f>
        <v>No</v>
      </c>
      <c r="L59" t="str">
        <f t="shared" si="1"/>
        <v>Low Risk</v>
      </c>
      <c r="N59" s="34"/>
    </row>
    <row r="60" spans="1:14" x14ac:dyDescent="0.3">
      <c r="A60" s="5" t="str">
        <f>'Raw Data'!A60</f>
        <v>3957-SQXML</v>
      </c>
      <c r="B60">
        <f>'Raw Data'!F60</f>
        <v>34</v>
      </c>
      <c r="C60" t="str">
        <f>'Raw Data'!P60</f>
        <v>Two year</v>
      </c>
      <c r="D60" t="str">
        <f>'Raw Data'!I60</f>
        <v>No</v>
      </c>
      <c r="E60" t="str">
        <f>'Raw Data'!R60</f>
        <v>Credit card (automatic)</v>
      </c>
      <c r="F60">
        <f>'Raw Data'!S60</f>
        <v>24.95</v>
      </c>
      <c r="G60">
        <f>IFERROR(VALUE('Raw Data'!T60),0)</f>
        <v>894.3</v>
      </c>
      <c r="H60" t="str" cm="1">
        <f t="array" ref="H60">_xlfn.IFS(B60&lt;=12,"New (0-12 mo)",B60&lt;=24,"Established (13-24 mo)",B60&lt;=48,"Loyal (25-48 mo)",TRUE,"Veteran (49+ mo)")</f>
        <v>Loyal (25-48 mo)</v>
      </c>
      <c r="I60">
        <f>COUNTIF('Raw Data'!G60:O60,"Yes")</f>
        <v>2</v>
      </c>
      <c r="J60">
        <f t="shared" ca="1" si="0"/>
        <v>45170</v>
      </c>
      <c r="K60" t="str">
        <f>'Raw Data'!U60</f>
        <v>No</v>
      </c>
      <c r="L60" t="str">
        <f t="shared" si="1"/>
        <v>Low Risk</v>
      </c>
      <c r="N60" s="34"/>
    </row>
    <row r="61" spans="1:14" x14ac:dyDescent="0.3">
      <c r="A61" s="5" t="str">
        <f>'Raw Data'!A61</f>
        <v>5954-BDFSG</v>
      </c>
      <c r="B61">
        <f>'Raw Data'!F61</f>
        <v>72</v>
      </c>
      <c r="C61" t="str">
        <f>'Raw Data'!P61</f>
        <v>Two year</v>
      </c>
      <c r="D61" t="str">
        <f>'Raw Data'!I61</f>
        <v>Fiber optic</v>
      </c>
      <c r="E61" t="str">
        <f>'Raw Data'!R61</f>
        <v>Credit card (automatic)</v>
      </c>
      <c r="F61">
        <f>'Raw Data'!S61</f>
        <v>107.5</v>
      </c>
      <c r="G61">
        <f>IFERROR(VALUE('Raw Data'!T61),0)</f>
        <v>7853.7</v>
      </c>
      <c r="H61" t="str" cm="1">
        <f t="array" ref="H61">_xlfn.IFS(B61&lt;=12,"New (0-12 mo)",B61&lt;=24,"Established (13-24 mo)",B61&lt;=48,"Loyal (25-48 mo)",TRUE,"Veteran (49+ mo)")</f>
        <v>Veteran (49+ mo)</v>
      </c>
      <c r="I61">
        <f>COUNTIF('Raw Data'!G61:O61,"Yes")</f>
        <v>6</v>
      </c>
      <c r="J61">
        <f t="shared" ca="1" si="0"/>
        <v>44013</v>
      </c>
      <c r="K61" t="str">
        <f>'Raw Data'!U61</f>
        <v>No</v>
      </c>
      <c r="L61" t="str">
        <f t="shared" si="1"/>
        <v>Low Risk</v>
      </c>
      <c r="N61" s="34"/>
    </row>
    <row r="62" spans="1:14" x14ac:dyDescent="0.3">
      <c r="A62" s="5" t="str">
        <f>'Raw Data'!A62</f>
        <v>0434-CSFON</v>
      </c>
      <c r="B62">
        <f>'Raw Data'!F62</f>
        <v>47</v>
      </c>
      <c r="C62" t="str">
        <f>'Raw Data'!P62</f>
        <v>Month-to-month</v>
      </c>
      <c r="D62" t="str">
        <f>'Raw Data'!I62</f>
        <v>Fiber optic</v>
      </c>
      <c r="E62" t="str">
        <f>'Raw Data'!R62</f>
        <v>Electronic check</v>
      </c>
      <c r="F62">
        <f>'Raw Data'!S62</f>
        <v>100.5</v>
      </c>
      <c r="G62">
        <f>IFERROR(VALUE('Raw Data'!T62),0)</f>
        <v>4707.1000000000004</v>
      </c>
      <c r="H62" t="str" cm="1">
        <f t="array" ref="H62">_xlfn.IFS(B62&lt;=12,"New (0-12 mo)",B62&lt;=24,"Established (13-24 mo)",B62&lt;=48,"Loyal (25-48 mo)",TRUE,"Veteran (49+ mo)")</f>
        <v>Loyal (25-48 mo)</v>
      </c>
      <c r="I62">
        <f>COUNTIF('Raw Data'!G62:O62,"Yes")</f>
        <v>5</v>
      </c>
      <c r="J62">
        <f t="shared" ca="1" si="0"/>
        <v>44774</v>
      </c>
      <c r="K62" t="str">
        <f>'Raw Data'!U62</f>
        <v>No</v>
      </c>
      <c r="L62" t="str">
        <f t="shared" si="1"/>
        <v>Low-Medium Risk</v>
      </c>
      <c r="N62" s="34"/>
    </row>
    <row r="63" spans="1:14" x14ac:dyDescent="0.3">
      <c r="A63" s="5" t="str">
        <f>'Raw Data'!A63</f>
        <v>1215-FIGMP</v>
      </c>
      <c r="B63">
        <f>'Raw Data'!F63</f>
        <v>60</v>
      </c>
      <c r="C63" t="str">
        <f>'Raw Data'!P63</f>
        <v>Month-to-month</v>
      </c>
      <c r="D63" t="str">
        <f>'Raw Data'!I63</f>
        <v>Fiber optic</v>
      </c>
      <c r="E63" t="str">
        <f>'Raw Data'!R63</f>
        <v>Bank transfer (automatic)</v>
      </c>
      <c r="F63">
        <f>'Raw Data'!S63</f>
        <v>89.9</v>
      </c>
      <c r="G63">
        <f>IFERROR(VALUE('Raw Data'!T63),0)</f>
        <v>5450.7</v>
      </c>
      <c r="H63" t="str" cm="1">
        <f t="array" ref="H63">_xlfn.IFS(B63&lt;=12,"New (0-12 mo)",B63&lt;=24,"Established (13-24 mo)",B63&lt;=48,"Loyal (25-48 mo)",TRUE,"Veteran (49+ mo)")</f>
        <v>Veteran (49+ mo)</v>
      </c>
      <c r="I63">
        <f>COUNTIF('Raw Data'!G63:O63,"Yes")</f>
        <v>4</v>
      </c>
      <c r="J63">
        <f t="shared" ca="1" si="0"/>
        <v>44378</v>
      </c>
      <c r="K63" t="str">
        <f>'Raw Data'!U63</f>
        <v>No</v>
      </c>
      <c r="L63" t="str">
        <f t="shared" si="1"/>
        <v>Low-Medium Risk</v>
      </c>
      <c r="N63" s="34"/>
    </row>
    <row r="64" spans="1:14" x14ac:dyDescent="0.3">
      <c r="A64" s="5" t="str">
        <f>'Raw Data'!A64</f>
        <v>0526-SXDJP</v>
      </c>
      <c r="B64">
        <f>'Raw Data'!F64</f>
        <v>72</v>
      </c>
      <c r="C64" t="str">
        <f>'Raw Data'!P64</f>
        <v>Two year</v>
      </c>
      <c r="D64" t="str">
        <f>'Raw Data'!I64</f>
        <v>DSL</v>
      </c>
      <c r="E64" t="str">
        <f>'Raw Data'!R64</f>
        <v>Bank transfer (automatic)</v>
      </c>
      <c r="F64">
        <f>'Raw Data'!S64</f>
        <v>42.1</v>
      </c>
      <c r="G64">
        <f>IFERROR(VALUE('Raw Data'!T64),0)</f>
        <v>2962</v>
      </c>
      <c r="H64" t="str" cm="1">
        <f t="array" ref="H64">_xlfn.IFS(B64&lt;=12,"New (0-12 mo)",B64&lt;=24,"Established (13-24 mo)",B64&lt;=48,"Loyal (25-48 mo)",TRUE,"Veteran (49+ mo)")</f>
        <v>Veteran (49+ mo)</v>
      </c>
      <c r="I64">
        <f>COUNTIF('Raw Data'!G64:O64,"Yes")</f>
        <v>3</v>
      </c>
      <c r="J64">
        <f t="shared" ca="1" si="0"/>
        <v>44013</v>
      </c>
      <c r="K64" t="str">
        <f>'Raw Data'!U64</f>
        <v>No</v>
      </c>
      <c r="L64" t="str">
        <f t="shared" si="1"/>
        <v>Low Risk</v>
      </c>
      <c r="N64" s="34"/>
    </row>
    <row r="65" spans="1:14" x14ac:dyDescent="0.3">
      <c r="A65" s="5" t="str">
        <f>'Raw Data'!A65</f>
        <v>0557-ASKVU</v>
      </c>
      <c r="B65">
        <f>'Raw Data'!F65</f>
        <v>18</v>
      </c>
      <c r="C65" t="str">
        <f>'Raw Data'!P65</f>
        <v>One year</v>
      </c>
      <c r="D65" t="str">
        <f>'Raw Data'!I65</f>
        <v>DSL</v>
      </c>
      <c r="E65" t="str">
        <f>'Raw Data'!R65</f>
        <v>Credit card (automatic)</v>
      </c>
      <c r="F65">
        <f>'Raw Data'!S65</f>
        <v>54.4</v>
      </c>
      <c r="G65">
        <f>IFERROR(VALUE('Raw Data'!T65),0)</f>
        <v>957.1</v>
      </c>
      <c r="H65" t="str" cm="1">
        <f t="array" ref="H65">_xlfn.IFS(B65&lt;=12,"New (0-12 mo)",B65&lt;=24,"Established (13-24 mo)",B65&lt;=48,"Loyal (25-48 mo)",TRUE,"Veteran (49+ mo)")</f>
        <v>Established (13-24 mo)</v>
      </c>
      <c r="I65">
        <f>COUNTIF('Raw Data'!G65:O65,"Yes")</f>
        <v>3</v>
      </c>
      <c r="J65">
        <f t="shared" ca="1" si="0"/>
        <v>45658</v>
      </c>
      <c r="K65" t="str">
        <f>'Raw Data'!U65</f>
        <v>No</v>
      </c>
      <c r="L65" t="str">
        <f t="shared" si="1"/>
        <v>Low Risk</v>
      </c>
      <c r="N65" s="34"/>
    </row>
    <row r="66" spans="1:14" x14ac:dyDescent="0.3">
      <c r="A66" s="5" t="str">
        <f>'Raw Data'!A66</f>
        <v>5698-BQJOH</v>
      </c>
      <c r="B66">
        <f>'Raw Data'!F66</f>
        <v>9</v>
      </c>
      <c r="C66" t="str">
        <f>'Raw Data'!P66</f>
        <v>Month-to-month</v>
      </c>
      <c r="D66" t="str">
        <f>'Raw Data'!I66</f>
        <v>Fiber optic</v>
      </c>
      <c r="E66" t="str">
        <f>'Raw Data'!R66</f>
        <v>Electronic check</v>
      </c>
      <c r="F66">
        <f>'Raw Data'!S66</f>
        <v>94.4</v>
      </c>
      <c r="G66">
        <f>IFERROR(VALUE('Raw Data'!T66),0)</f>
        <v>857.25</v>
      </c>
      <c r="H66" t="str" cm="1">
        <f t="array" ref="H66">_xlfn.IFS(B66&lt;=12,"New (0-12 mo)",B66&lt;=24,"Established (13-24 mo)",B66&lt;=48,"Loyal (25-48 mo)",TRUE,"Veteran (49+ mo)")</f>
        <v>New (0-12 mo)</v>
      </c>
      <c r="I66">
        <f>COUNTIF('Raw Data'!G66:O66,"Yes")</f>
        <v>4</v>
      </c>
      <c r="J66">
        <f t="shared" ref="J66:J129" ca="1" si="2">EDATE(TODAY(),-B66)</f>
        <v>45931</v>
      </c>
      <c r="K66" t="str">
        <f>'Raw Data'!U66</f>
        <v>Yes</v>
      </c>
      <c r="L66" t="str">
        <f t="shared" ref="L66:L129" si="3">IF(AND(C66="Month-to-month",B66&lt;=12),"High Risk",IF(AND(C66="Month-to-month",B66&lt;=24),"Medium Risk",IF(C66="Month-to-month","Low-Medium Risk","Low Risk")))</f>
        <v>High Risk</v>
      </c>
      <c r="N66" s="34"/>
    </row>
    <row r="67" spans="1:14" x14ac:dyDescent="0.3">
      <c r="A67" s="5" t="str">
        <f>'Raw Data'!A67</f>
        <v>5122-CYFXA</v>
      </c>
      <c r="B67">
        <f>'Raw Data'!F67</f>
        <v>3</v>
      </c>
      <c r="C67" t="str">
        <f>'Raw Data'!P67</f>
        <v>Month-to-month</v>
      </c>
      <c r="D67" t="str">
        <f>'Raw Data'!I67</f>
        <v>DSL</v>
      </c>
      <c r="E67" t="str">
        <f>'Raw Data'!R67</f>
        <v>Electronic check</v>
      </c>
      <c r="F67">
        <f>'Raw Data'!S67</f>
        <v>75.3</v>
      </c>
      <c r="G67">
        <f>IFERROR(VALUE('Raw Data'!T67),0)</f>
        <v>244.1</v>
      </c>
      <c r="H67" t="str" cm="1">
        <f t="array" ref="H67">_xlfn.IFS(B67&lt;=12,"New (0-12 mo)",B67&lt;=24,"Established (13-24 mo)",B67&lt;=48,"Loyal (25-48 mo)",TRUE,"Veteran (49+ mo)")</f>
        <v>New (0-12 mo)</v>
      </c>
      <c r="I67">
        <f>COUNTIF('Raw Data'!G67:O67,"Yes")</f>
        <v>5</v>
      </c>
      <c r="J67">
        <f t="shared" ca="1" si="2"/>
        <v>46113</v>
      </c>
      <c r="K67" t="str">
        <f>'Raw Data'!U67</f>
        <v>No</v>
      </c>
      <c r="L67" t="str">
        <f t="shared" si="3"/>
        <v>High Risk</v>
      </c>
      <c r="N67" s="34"/>
    </row>
    <row r="68" spans="1:14" x14ac:dyDescent="0.3">
      <c r="A68" s="5" t="str">
        <f>'Raw Data'!A68</f>
        <v>8627-ZYGSZ</v>
      </c>
      <c r="B68">
        <f>'Raw Data'!F68</f>
        <v>47</v>
      </c>
      <c r="C68" t="str">
        <f>'Raw Data'!P68</f>
        <v>One year</v>
      </c>
      <c r="D68" t="str">
        <f>'Raw Data'!I68</f>
        <v>Fiber optic</v>
      </c>
      <c r="E68" t="str">
        <f>'Raw Data'!R68</f>
        <v>Electronic check</v>
      </c>
      <c r="F68">
        <f>'Raw Data'!S68</f>
        <v>78.900000000000006</v>
      </c>
      <c r="G68">
        <f>IFERROR(VALUE('Raw Data'!T68),0)</f>
        <v>3650.35</v>
      </c>
      <c r="H68" t="str" cm="1">
        <f t="array" ref="H68">_xlfn.IFS(B68&lt;=12,"New (0-12 mo)",B68&lt;=24,"Established (13-24 mo)",B68&lt;=48,"Loyal (25-48 mo)",TRUE,"Veteran (49+ mo)")</f>
        <v>Loyal (25-48 mo)</v>
      </c>
      <c r="I68">
        <f>COUNTIF('Raw Data'!G68:O68,"Yes")</f>
        <v>3</v>
      </c>
      <c r="J68">
        <f t="shared" ca="1" si="2"/>
        <v>44774</v>
      </c>
      <c r="K68" t="str">
        <f>'Raw Data'!U68</f>
        <v>No</v>
      </c>
      <c r="L68" t="str">
        <f t="shared" si="3"/>
        <v>Low Risk</v>
      </c>
      <c r="N68" s="34"/>
    </row>
    <row r="69" spans="1:14" x14ac:dyDescent="0.3">
      <c r="A69" s="5" t="str">
        <f>'Raw Data'!A69</f>
        <v>3410-YOQBQ</v>
      </c>
      <c r="B69">
        <f>'Raw Data'!F69</f>
        <v>31</v>
      </c>
      <c r="C69" t="str">
        <f>'Raw Data'!P69</f>
        <v>Two year</v>
      </c>
      <c r="D69" t="str">
        <f>'Raw Data'!I69</f>
        <v>DSL</v>
      </c>
      <c r="E69" t="str">
        <f>'Raw Data'!R69</f>
        <v>Mailed check</v>
      </c>
      <c r="F69">
        <f>'Raw Data'!S69</f>
        <v>79.2</v>
      </c>
      <c r="G69">
        <f>IFERROR(VALUE('Raw Data'!T69),0)</f>
        <v>2497.1999999999998</v>
      </c>
      <c r="H69" t="str" cm="1">
        <f t="array" ref="H69">_xlfn.IFS(B69&lt;=12,"New (0-12 mo)",B69&lt;=24,"Established (13-24 mo)",B69&lt;=48,"Loyal (25-48 mo)",TRUE,"Veteran (49+ mo)")</f>
        <v>Loyal (25-48 mo)</v>
      </c>
      <c r="I69">
        <f>COUNTIF('Raw Data'!G69:O69,"Yes")</f>
        <v>6</v>
      </c>
      <c r="J69">
        <f t="shared" ca="1" si="2"/>
        <v>45261</v>
      </c>
      <c r="K69" t="str">
        <f>'Raw Data'!U69</f>
        <v>No</v>
      </c>
      <c r="L69" t="str">
        <f t="shared" si="3"/>
        <v>Low Risk</v>
      </c>
      <c r="N69" s="34"/>
    </row>
    <row r="70" spans="1:14" x14ac:dyDescent="0.3">
      <c r="A70" s="5" t="str">
        <f>'Raw Data'!A70</f>
        <v>3170-NMYVV</v>
      </c>
      <c r="B70">
        <f>'Raw Data'!F70</f>
        <v>50</v>
      </c>
      <c r="C70" t="str">
        <f>'Raw Data'!P70</f>
        <v>Two year</v>
      </c>
      <c r="D70" t="str">
        <f>'Raw Data'!I70</f>
        <v>No</v>
      </c>
      <c r="E70" t="str">
        <f>'Raw Data'!R70</f>
        <v>Bank transfer (automatic)</v>
      </c>
      <c r="F70">
        <f>'Raw Data'!S70</f>
        <v>20.149999999999999</v>
      </c>
      <c r="G70">
        <f>IFERROR(VALUE('Raw Data'!T70),0)</f>
        <v>930.9</v>
      </c>
      <c r="H70" t="str" cm="1">
        <f t="array" ref="H70">_xlfn.IFS(B70&lt;=12,"New (0-12 mo)",B70&lt;=24,"Established (13-24 mo)",B70&lt;=48,"Loyal (25-48 mo)",TRUE,"Veteran (49+ mo)")</f>
        <v>Veteran (49+ mo)</v>
      </c>
      <c r="I70">
        <f>COUNTIF('Raw Data'!G70:O70,"Yes")</f>
        <v>1</v>
      </c>
      <c r="J70">
        <f t="shared" ca="1" si="2"/>
        <v>44682</v>
      </c>
      <c r="K70" t="str">
        <f>'Raw Data'!U70</f>
        <v>No</v>
      </c>
      <c r="L70" t="str">
        <f t="shared" si="3"/>
        <v>Low Risk</v>
      </c>
      <c r="N70" s="34"/>
    </row>
    <row r="71" spans="1:14" x14ac:dyDescent="0.3">
      <c r="A71" s="5" t="str">
        <f>'Raw Data'!A71</f>
        <v>7410-OIEDU</v>
      </c>
      <c r="B71">
        <f>'Raw Data'!F71</f>
        <v>10</v>
      </c>
      <c r="C71" t="str">
        <f>'Raw Data'!P71</f>
        <v>Month-to-month</v>
      </c>
      <c r="D71" t="str">
        <f>'Raw Data'!I71</f>
        <v>Fiber optic</v>
      </c>
      <c r="E71" t="str">
        <f>'Raw Data'!R71</f>
        <v>Mailed check</v>
      </c>
      <c r="F71">
        <f>'Raw Data'!S71</f>
        <v>79.849999999999994</v>
      </c>
      <c r="G71">
        <f>IFERROR(VALUE('Raw Data'!T71),0)</f>
        <v>887.35</v>
      </c>
      <c r="H71" t="str" cm="1">
        <f t="array" ref="H71">_xlfn.IFS(B71&lt;=12,"New (0-12 mo)",B71&lt;=24,"Established (13-24 mo)",B71&lt;=48,"Loyal (25-48 mo)",TRUE,"Veteran (49+ mo)")</f>
        <v>New (0-12 mo)</v>
      </c>
      <c r="I71">
        <f>COUNTIF('Raw Data'!G71:O71,"Yes")</f>
        <v>3</v>
      </c>
      <c r="J71">
        <f t="shared" ca="1" si="2"/>
        <v>45901</v>
      </c>
      <c r="K71" t="str">
        <f>'Raw Data'!U71</f>
        <v>No</v>
      </c>
      <c r="L71" t="str">
        <f t="shared" si="3"/>
        <v>High Risk</v>
      </c>
      <c r="N71" s="34"/>
    </row>
    <row r="72" spans="1:14" x14ac:dyDescent="0.3">
      <c r="A72" s="5" t="str">
        <f>'Raw Data'!A72</f>
        <v>2273-QCKXA</v>
      </c>
      <c r="B72">
        <f>'Raw Data'!F72</f>
        <v>1</v>
      </c>
      <c r="C72" t="str">
        <f>'Raw Data'!P72</f>
        <v>Month-to-month</v>
      </c>
      <c r="D72" t="str">
        <f>'Raw Data'!I72</f>
        <v>DSL</v>
      </c>
      <c r="E72" t="str">
        <f>'Raw Data'!R72</f>
        <v>Mailed check</v>
      </c>
      <c r="F72">
        <f>'Raw Data'!S72</f>
        <v>49.05</v>
      </c>
      <c r="G72">
        <f>IFERROR(VALUE('Raw Data'!T72),0)</f>
        <v>49.05</v>
      </c>
      <c r="H72" t="str" cm="1">
        <f t="array" ref="H72">_xlfn.IFS(B72&lt;=12,"New (0-12 mo)",B72&lt;=24,"Established (13-24 mo)",B72&lt;=48,"Loyal (25-48 mo)",TRUE,"Veteran (49+ mo)")</f>
        <v>New (0-12 mo)</v>
      </c>
      <c r="I72">
        <f>COUNTIF('Raw Data'!G72:O72,"Yes")</f>
        <v>2</v>
      </c>
      <c r="J72">
        <f t="shared" ca="1" si="2"/>
        <v>46174</v>
      </c>
      <c r="K72" t="str">
        <f>'Raw Data'!U72</f>
        <v>No</v>
      </c>
      <c r="L72" t="str">
        <f t="shared" si="3"/>
        <v>High Risk</v>
      </c>
      <c r="N72" s="34"/>
    </row>
    <row r="73" spans="1:14" x14ac:dyDescent="0.3">
      <c r="A73" s="5" t="str">
        <f>'Raw Data'!A73</f>
        <v>0731-EBJQB</v>
      </c>
      <c r="B73">
        <f>'Raw Data'!F73</f>
        <v>52</v>
      </c>
      <c r="C73" t="str">
        <f>'Raw Data'!P73</f>
        <v>One year</v>
      </c>
      <c r="D73" t="str">
        <f>'Raw Data'!I73</f>
        <v>No</v>
      </c>
      <c r="E73" t="str">
        <f>'Raw Data'!R73</f>
        <v>Electronic check</v>
      </c>
      <c r="F73">
        <f>'Raw Data'!S73</f>
        <v>20.399999999999999</v>
      </c>
      <c r="G73">
        <f>IFERROR(VALUE('Raw Data'!T73),0)</f>
        <v>1090.6500000000001</v>
      </c>
      <c r="H73" t="str" cm="1">
        <f t="array" ref="H73">_xlfn.IFS(B73&lt;=12,"New (0-12 mo)",B73&lt;=24,"Established (13-24 mo)",B73&lt;=48,"Loyal (25-48 mo)",TRUE,"Veteran (49+ mo)")</f>
        <v>Veteran (49+ mo)</v>
      </c>
      <c r="I73">
        <f>COUNTIF('Raw Data'!G73:O73,"Yes")</f>
        <v>1</v>
      </c>
      <c r="J73">
        <f t="shared" ca="1" si="2"/>
        <v>44621</v>
      </c>
      <c r="K73" t="str">
        <f>'Raw Data'!U73</f>
        <v>No</v>
      </c>
      <c r="L73" t="str">
        <f t="shared" si="3"/>
        <v>Low Risk</v>
      </c>
      <c r="N73" s="34"/>
    </row>
    <row r="74" spans="1:14" x14ac:dyDescent="0.3">
      <c r="A74" s="5" t="str">
        <f>'Raw Data'!A74</f>
        <v>1891-QRQSA</v>
      </c>
      <c r="B74">
        <f>'Raw Data'!F74</f>
        <v>64</v>
      </c>
      <c r="C74" t="str">
        <f>'Raw Data'!P74</f>
        <v>Two year</v>
      </c>
      <c r="D74" t="str">
        <f>'Raw Data'!I74</f>
        <v>Fiber optic</v>
      </c>
      <c r="E74" t="str">
        <f>'Raw Data'!R74</f>
        <v>Bank transfer (automatic)</v>
      </c>
      <c r="F74">
        <f>'Raw Data'!S74</f>
        <v>111.6</v>
      </c>
      <c r="G74">
        <f>IFERROR(VALUE('Raw Data'!T74),0)</f>
        <v>7099</v>
      </c>
      <c r="H74" t="str" cm="1">
        <f t="array" ref="H74">_xlfn.IFS(B74&lt;=12,"New (0-12 mo)",B74&lt;=24,"Established (13-24 mo)",B74&lt;=48,"Loyal (25-48 mo)",TRUE,"Veteran (49+ mo)")</f>
        <v>Veteran (49+ mo)</v>
      </c>
      <c r="I74">
        <f>COUNTIF('Raw Data'!G74:O74,"Yes")</f>
        <v>7</v>
      </c>
      <c r="J74">
        <f t="shared" ca="1" si="2"/>
        <v>44256</v>
      </c>
      <c r="K74" t="str">
        <f>'Raw Data'!U74</f>
        <v>No</v>
      </c>
      <c r="L74" t="str">
        <f t="shared" si="3"/>
        <v>Low Risk</v>
      </c>
      <c r="N74" s="34"/>
    </row>
    <row r="75" spans="1:14" x14ac:dyDescent="0.3">
      <c r="A75" s="5" t="str">
        <f>'Raw Data'!A75</f>
        <v>8028-PNXHQ</v>
      </c>
      <c r="B75">
        <f>'Raw Data'!F75</f>
        <v>62</v>
      </c>
      <c r="C75" t="str">
        <f>'Raw Data'!P75</f>
        <v>Two year</v>
      </c>
      <c r="D75" t="str">
        <f>'Raw Data'!I75</f>
        <v>No</v>
      </c>
      <c r="E75" t="str">
        <f>'Raw Data'!R75</f>
        <v>Bank transfer (automatic)</v>
      </c>
      <c r="F75">
        <f>'Raw Data'!S75</f>
        <v>24.25</v>
      </c>
      <c r="G75">
        <f>IFERROR(VALUE('Raw Data'!T75),0)</f>
        <v>1424.6</v>
      </c>
      <c r="H75" t="str" cm="1">
        <f t="array" ref="H75">_xlfn.IFS(B75&lt;=12,"New (0-12 mo)",B75&lt;=24,"Established (13-24 mo)",B75&lt;=48,"Loyal (25-48 mo)",TRUE,"Veteran (49+ mo)")</f>
        <v>Veteran (49+ mo)</v>
      </c>
      <c r="I75">
        <f>COUNTIF('Raw Data'!G75:O75,"Yes")</f>
        <v>2</v>
      </c>
      <c r="J75">
        <f t="shared" ca="1" si="2"/>
        <v>44317</v>
      </c>
      <c r="K75" t="str">
        <f>'Raw Data'!U75</f>
        <v>No</v>
      </c>
      <c r="L75" t="str">
        <f t="shared" si="3"/>
        <v>Low Risk</v>
      </c>
      <c r="N75" s="34"/>
    </row>
    <row r="76" spans="1:14" x14ac:dyDescent="0.3">
      <c r="A76" s="5" t="str">
        <f>'Raw Data'!A76</f>
        <v>5630-AHZIL</v>
      </c>
      <c r="B76">
        <f>'Raw Data'!F76</f>
        <v>3</v>
      </c>
      <c r="C76" t="str">
        <f>'Raw Data'!P76</f>
        <v>Month-to-month</v>
      </c>
      <c r="D76" t="str">
        <f>'Raw Data'!I76</f>
        <v>DSL</v>
      </c>
      <c r="E76" t="str">
        <f>'Raw Data'!R76</f>
        <v>Bank transfer (automatic)</v>
      </c>
      <c r="F76">
        <f>'Raw Data'!S76</f>
        <v>64.5</v>
      </c>
      <c r="G76">
        <f>IFERROR(VALUE('Raw Data'!T76),0)</f>
        <v>177.4</v>
      </c>
      <c r="H76" t="str" cm="1">
        <f t="array" ref="H76">_xlfn.IFS(B76&lt;=12,"New (0-12 mo)",B76&lt;=24,"Established (13-24 mo)",B76&lt;=48,"Loyal (25-48 mo)",TRUE,"Veteran (49+ mo)")</f>
        <v>New (0-12 mo)</v>
      </c>
      <c r="I76">
        <f>COUNTIF('Raw Data'!G76:O76,"Yes")</f>
        <v>4</v>
      </c>
      <c r="J76">
        <f t="shared" ca="1" si="2"/>
        <v>46113</v>
      </c>
      <c r="K76" t="str">
        <f>'Raw Data'!U76</f>
        <v>No</v>
      </c>
      <c r="L76" t="str">
        <f t="shared" si="3"/>
        <v>High Risk</v>
      </c>
      <c r="N76" s="34"/>
    </row>
    <row r="77" spans="1:14" x14ac:dyDescent="0.3">
      <c r="A77" s="5" t="str">
        <f>'Raw Data'!A77</f>
        <v>2673-CXQEU</v>
      </c>
      <c r="B77">
        <f>'Raw Data'!F77</f>
        <v>56</v>
      </c>
      <c r="C77" t="str">
        <f>'Raw Data'!P77</f>
        <v>One year</v>
      </c>
      <c r="D77" t="str">
        <f>'Raw Data'!I77</f>
        <v>Fiber optic</v>
      </c>
      <c r="E77" t="str">
        <f>'Raw Data'!R77</f>
        <v>Electronic check</v>
      </c>
      <c r="F77">
        <f>'Raw Data'!S77</f>
        <v>110.5</v>
      </c>
      <c r="G77">
        <f>IFERROR(VALUE('Raw Data'!T77),0)</f>
        <v>6139.5</v>
      </c>
      <c r="H77" t="str" cm="1">
        <f t="array" ref="H77">_xlfn.IFS(B77&lt;=12,"New (0-12 mo)",B77&lt;=24,"Established (13-24 mo)",B77&lt;=48,"Loyal (25-48 mo)",TRUE,"Veteran (49+ mo)")</f>
        <v>Veteran (49+ mo)</v>
      </c>
      <c r="I77">
        <f>COUNTIF('Raw Data'!G77:O77,"Yes")</f>
        <v>7</v>
      </c>
      <c r="J77">
        <f t="shared" ca="1" si="2"/>
        <v>44501</v>
      </c>
      <c r="K77" t="str">
        <f>'Raw Data'!U77</f>
        <v>No</v>
      </c>
      <c r="L77" t="str">
        <f t="shared" si="3"/>
        <v>Low Risk</v>
      </c>
      <c r="N77" s="34"/>
    </row>
    <row r="78" spans="1:14" x14ac:dyDescent="0.3">
      <c r="A78" s="5" t="str">
        <f>'Raw Data'!A78</f>
        <v>6416-JNVRK</v>
      </c>
      <c r="B78">
        <f>'Raw Data'!F78</f>
        <v>46</v>
      </c>
      <c r="C78" t="str">
        <f>'Raw Data'!P78</f>
        <v>One year</v>
      </c>
      <c r="D78" t="str">
        <f>'Raw Data'!I78</f>
        <v>DSL</v>
      </c>
      <c r="E78" t="str">
        <f>'Raw Data'!R78</f>
        <v>Credit card (automatic)</v>
      </c>
      <c r="F78">
        <f>'Raw Data'!S78</f>
        <v>55.65</v>
      </c>
      <c r="G78">
        <f>IFERROR(VALUE('Raw Data'!T78),0)</f>
        <v>2688.85</v>
      </c>
      <c r="H78" t="str" cm="1">
        <f t="array" ref="H78">_xlfn.IFS(B78&lt;=12,"New (0-12 mo)",B78&lt;=24,"Established (13-24 mo)",B78&lt;=48,"Loyal (25-48 mo)",TRUE,"Veteran (49+ mo)")</f>
        <v>Loyal (25-48 mo)</v>
      </c>
      <c r="I78">
        <f>COUNTIF('Raw Data'!G78:O78,"Yes")</f>
        <v>2</v>
      </c>
      <c r="J78">
        <f t="shared" ca="1" si="2"/>
        <v>44805</v>
      </c>
      <c r="K78" t="str">
        <f>'Raw Data'!U78</f>
        <v>No</v>
      </c>
      <c r="L78" t="str">
        <f t="shared" si="3"/>
        <v>Low Risk</v>
      </c>
      <c r="N78" s="34"/>
    </row>
    <row r="79" spans="1:14" x14ac:dyDescent="0.3">
      <c r="A79" s="5" t="str">
        <f>'Raw Data'!A79</f>
        <v>5590-ZSKRV</v>
      </c>
      <c r="B79">
        <f>'Raw Data'!F79</f>
        <v>8</v>
      </c>
      <c r="C79" t="str">
        <f>'Raw Data'!P79</f>
        <v>Month-to-month</v>
      </c>
      <c r="D79" t="str">
        <f>'Raw Data'!I79</f>
        <v>DSL</v>
      </c>
      <c r="E79" t="str">
        <f>'Raw Data'!R79</f>
        <v>Mailed check</v>
      </c>
      <c r="F79">
        <f>'Raw Data'!S79</f>
        <v>54.65</v>
      </c>
      <c r="G79">
        <f>IFERROR(VALUE('Raw Data'!T79),0)</f>
        <v>482.25</v>
      </c>
      <c r="H79" t="str" cm="1">
        <f t="array" ref="H79">_xlfn.IFS(B79&lt;=12,"New (0-12 mo)",B79&lt;=24,"Established (13-24 mo)",B79&lt;=48,"Loyal (25-48 mo)",TRUE,"Veteran (49+ mo)")</f>
        <v>New (0-12 mo)</v>
      </c>
      <c r="I79">
        <f>COUNTIF('Raw Data'!G79:O79,"Yes")</f>
        <v>3</v>
      </c>
      <c r="J79">
        <f t="shared" ca="1" si="2"/>
        <v>45962</v>
      </c>
      <c r="K79" t="str">
        <f>'Raw Data'!U79</f>
        <v>No</v>
      </c>
      <c r="L79" t="str">
        <f t="shared" si="3"/>
        <v>High Risk</v>
      </c>
      <c r="N79" s="34"/>
    </row>
    <row r="80" spans="1:14" x14ac:dyDescent="0.3">
      <c r="A80" s="5" t="str">
        <f>'Raw Data'!A80</f>
        <v>0191-ZHSKZ</v>
      </c>
      <c r="B80">
        <f>'Raw Data'!F80</f>
        <v>30</v>
      </c>
      <c r="C80" t="str">
        <f>'Raw Data'!P80</f>
        <v>Month-to-month</v>
      </c>
      <c r="D80" t="str">
        <f>'Raw Data'!I80</f>
        <v>DSL</v>
      </c>
      <c r="E80" t="str">
        <f>'Raw Data'!R80</f>
        <v>Electronic check</v>
      </c>
      <c r="F80">
        <f>'Raw Data'!S80</f>
        <v>74.75</v>
      </c>
      <c r="G80">
        <f>IFERROR(VALUE('Raw Data'!T80),0)</f>
        <v>2111.3000000000002</v>
      </c>
      <c r="H80" t="str" cm="1">
        <f t="array" ref="H80">_xlfn.IFS(B80&lt;=12,"New (0-12 mo)",B80&lt;=24,"Established (13-24 mo)",B80&lt;=48,"Loyal (25-48 mo)",TRUE,"Veteran (49+ mo)")</f>
        <v>Loyal (25-48 mo)</v>
      </c>
      <c r="I80">
        <f>COUNTIF('Raw Data'!G80:O80,"Yes")</f>
        <v>5</v>
      </c>
      <c r="J80">
        <f t="shared" ca="1" si="2"/>
        <v>45292</v>
      </c>
      <c r="K80" t="str">
        <f>'Raw Data'!U80</f>
        <v>No</v>
      </c>
      <c r="L80" t="str">
        <f t="shared" si="3"/>
        <v>Low-Medium Risk</v>
      </c>
      <c r="N80" s="34"/>
    </row>
    <row r="81" spans="1:14" x14ac:dyDescent="0.3">
      <c r="A81" s="5" t="str">
        <f>'Raw Data'!A81</f>
        <v>3887-PBQAO</v>
      </c>
      <c r="B81">
        <f>'Raw Data'!F81</f>
        <v>45</v>
      </c>
      <c r="C81" t="str">
        <f>'Raw Data'!P81</f>
        <v>One year</v>
      </c>
      <c r="D81" t="str">
        <f>'Raw Data'!I81</f>
        <v>No</v>
      </c>
      <c r="E81" t="str">
        <f>'Raw Data'!R81</f>
        <v>Credit card (automatic)</v>
      </c>
      <c r="F81">
        <f>'Raw Data'!S81</f>
        <v>25.9</v>
      </c>
      <c r="G81">
        <f>IFERROR(VALUE('Raw Data'!T81),0)</f>
        <v>1216.5999999999999</v>
      </c>
      <c r="H81" t="str" cm="1">
        <f t="array" ref="H81">_xlfn.IFS(B81&lt;=12,"New (0-12 mo)",B81&lt;=24,"Established (13-24 mo)",B81&lt;=48,"Loyal (25-48 mo)",TRUE,"Veteran (49+ mo)")</f>
        <v>Loyal (25-48 mo)</v>
      </c>
      <c r="I81">
        <f>COUNTIF('Raw Data'!G81:O81,"Yes")</f>
        <v>2</v>
      </c>
      <c r="J81">
        <f t="shared" ca="1" si="2"/>
        <v>44835</v>
      </c>
      <c r="K81" t="str">
        <f>'Raw Data'!U81</f>
        <v>No</v>
      </c>
      <c r="L81" t="str">
        <f t="shared" si="3"/>
        <v>Low Risk</v>
      </c>
      <c r="N81" s="34"/>
    </row>
    <row r="82" spans="1:14" x14ac:dyDescent="0.3">
      <c r="A82" s="5" t="str">
        <f>'Raw Data'!A82</f>
        <v>5919-TMRGD</v>
      </c>
      <c r="B82">
        <f>'Raw Data'!F82</f>
        <v>1</v>
      </c>
      <c r="C82" t="str">
        <f>'Raw Data'!P82</f>
        <v>Month-to-month</v>
      </c>
      <c r="D82" t="str">
        <f>'Raw Data'!I82</f>
        <v>Fiber optic</v>
      </c>
      <c r="E82" t="str">
        <f>'Raw Data'!R82</f>
        <v>Electronic check</v>
      </c>
      <c r="F82">
        <f>'Raw Data'!S82</f>
        <v>79.349999999999994</v>
      </c>
      <c r="G82">
        <f>IFERROR(VALUE('Raw Data'!T82),0)</f>
        <v>79.349999999999994</v>
      </c>
      <c r="H82" t="str" cm="1">
        <f t="array" ref="H82">_xlfn.IFS(B82&lt;=12,"New (0-12 mo)",B82&lt;=24,"Established (13-24 mo)",B82&lt;=48,"Loyal (25-48 mo)",TRUE,"Veteran (49+ mo)")</f>
        <v>New (0-12 mo)</v>
      </c>
      <c r="I82">
        <f>COUNTIF('Raw Data'!G82:O82,"Yes")</f>
        <v>2</v>
      </c>
      <c r="J82">
        <f t="shared" ca="1" si="2"/>
        <v>46174</v>
      </c>
      <c r="K82" t="str">
        <f>'Raw Data'!U82</f>
        <v>Yes</v>
      </c>
      <c r="L82" t="str">
        <f t="shared" si="3"/>
        <v>High Risk</v>
      </c>
      <c r="N82" s="34"/>
    </row>
    <row r="83" spans="1:14" x14ac:dyDescent="0.3">
      <c r="A83" s="5" t="str">
        <f>'Raw Data'!A83</f>
        <v>8108-UXRQN</v>
      </c>
      <c r="B83">
        <f>'Raw Data'!F83</f>
        <v>11</v>
      </c>
      <c r="C83" t="str">
        <f>'Raw Data'!P83</f>
        <v>Month-to-month</v>
      </c>
      <c r="D83" t="str">
        <f>'Raw Data'!I83</f>
        <v>DSL</v>
      </c>
      <c r="E83" t="str">
        <f>'Raw Data'!R83</f>
        <v>Electronic check</v>
      </c>
      <c r="F83">
        <f>'Raw Data'!S83</f>
        <v>50.55</v>
      </c>
      <c r="G83">
        <f>IFERROR(VALUE('Raw Data'!T83),0)</f>
        <v>565.35</v>
      </c>
      <c r="H83" t="str" cm="1">
        <f t="array" ref="H83">_xlfn.IFS(B83&lt;=12,"New (0-12 mo)",B83&lt;=24,"Established (13-24 mo)",B83&lt;=48,"Loyal (25-48 mo)",TRUE,"Veteran (49+ mo)")</f>
        <v>New (0-12 mo)</v>
      </c>
      <c r="I83">
        <f>COUNTIF('Raw Data'!G83:O83,"Yes")</f>
        <v>3</v>
      </c>
      <c r="J83">
        <f t="shared" ca="1" si="2"/>
        <v>45870</v>
      </c>
      <c r="K83" t="str">
        <f>'Raw Data'!U83</f>
        <v>No</v>
      </c>
      <c r="L83" t="str">
        <f t="shared" si="3"/>
        <v>High Risk</v>
      </c>
      <c r="N83" s="34"/>
    </row>
    <row r="84" spans="1:14" x14ac:dyDescent="0.3">
      <c r="A84" s="5" t="str">
        <f>'Raw Data'!A84</f>
        <v>9191-MYQKX</v>
      </c>
      <c r="B84">
        <f>'Raw Data'!F84</f>
        <v>7</v>
      </c>
      <c r="C84" t="str">
        <f>'Raw Data'!P84</f>
        <v>Month-to-month</v>
      </c>
      <c r="D84" t="str">
        <f>'Raw Data'!I84</f>
        <v>Fiber optic</v>
      </c>
      <c r="E84" t="str">
        <f>'Raw Data'!R84</f>
        <v>Bank transfer (automatic)</v>
      </c>
      <c r="F84">
        <f>'Raw Data'!S84</f>
        <v>75.150000000000006</v>
      </c>
      <c r="G84">
        <f>IFERROR(VALUE('Raw Data'!T84),0)</f>
        <v>496.9</v>
      </c>
      <c r="H84" t="str" cm="1">
        <f t="array" ref="H84">_xlfn.IFS(B84&lt;=12,"New (0-12 mo)",B84&lt;=24,"Established (13-24 mo)",B84&lt;=48,"Loyal (25-48 mo)",TRUE,"Veteran (49+ mo)")</f>
        <v>New (0-12 mo)</v>
      </c>
      <c r="I84">
        <f>COUNTIF('Raw Data'!G84:O84,"Yes")</f>
        <v>2</v>
      </c>
      <c r="J84">
        <f t="shared" ca="1" si="2"/>
        <v>45992</v>
      </c>
      <c r="K84" t="str">
        <f>'Raw Data'!U84</f>
        <v>Yes</v>
      </c>
      <c r="L84" t="str">
        <f t="shared" si="3"/>
        <v>High Risk</v>
      </c>
      <c r="N84" s="34"/>
    </row>
    <row r="85" spans="1:14" x14ac:dyDescent="0.3">
      <c r="A85" s="5" t="str">
        <f>'Raw Data'!A85</f>
        <v>9919-YLNNG</v>
      </c>
      <c r="B85">
        <f>'Raw Data'!F85</f>
        <v>42</v>
      </c>
      <c r="C85" t="str">
        <f>'Raw Data'!P85</f>
        <v>Month-to-month</v>
      </c>
      <c r="D85" t="str">
        <f>'Raw Data'!I85</f>
        <v>Fiber optic</v>
      </c>
      <c r="E85" t="str">
        <f>'Raw Data'!R85</f>
        <v>Bank transfer (automatic)</v>
      </c>
      <c r="F85">
        <f>'Raw Data'!S85</f>
        <v>103.8</v>
      </c>
      <c r="G85">
        <f>IFERROR(VALUE('Raw Data'!T85),0)</f>
        <v>4327.5</v>
      </c>
      <c r="H85" t="str" cm="1">
        <f t="array" ref="H85">_xlfn.IFS(B85&lt;=12,"New (0-12 mo)",B85&lt;=24,"Established (13-24 mo)",B85&lt;=48,"Loyal (25-48 mo)",TRUE,"Veteran (49+ mo)")</f>
        <v>Loyal (25-48 mo)</v>
      </c>
      <c r="I85">
        <f>COUNTIF('Raw Data'!G85:O85,"Yes")</f>
        <v>6</v>
      </c>
      <c r="J85">
        <f t="shared" ca="1" si="2"/>
        <v>44927</v>
      </c>
      <c r="K85" t="str">
        <f>'Raw Data'!U85</f>
        <v>No</v>
      </c>
      <c r="L85" t="str">
        <f t="shared" si="3"/>
        <v>Low-Medium Risk</v>
      </c>
      <c r="N85" s="34"/>
    </row>
    <row r="86" spans="1:14" x14ac:dyDescent="0.3">
      <c r="A86" s="5" t="str">
        <f>'Raw Data'!A86</f>
        <v>0318-ZOPWS</v>
      </c>
      <c r="B86">
        <f>'Raw Data'!F86</f>
        <v>49</v>
      </c>
      <c r="C86" t="str">
        <f>'Raw Data'!P86</f>
        <v>Two year</v>
      </c>
      <c r="D86" t="str">
        <f>'Raw Data'!I86</f>
        <v>No</v>
      </c>
      <c r="E86" t="str">
        <f>'Raw Data'!R86</f>
        <v>Bank transfer (automatic)</v>
      </c>
      <c r="F86">
        <f>'Raw Data'!S86</f>
        <v>20.149999999999999</v>
      </c>
      <c r="G86">
        <f>IFERROR(VALUE('Raw Data'!T86),0)</f>
        <v>973.35</v>
      </c>
      <c r="H86" t="str" cm="1">
        <f t="array" ref="H86">_xlfn.IFS(B86&lt;=12,"New (0-12 mo)",B86&lt;=24,"Established (13-24 mo)",B86&lt;=48,"Loyal (25-48 mo)",TRUE,"Veteran (49+ mo)")</f>
        <v>Veteran (49+ mo)</v>
      </c>
      <c r="I86">
        <f>COUNTIF('Raw Data'!G86:O86,"Yes")</f>
        <v>1</v>
      </c>
      <c r="J86">
        <f t="shared" ca="1" si="2"/>
        <v>44713</v>
      </c>
      <c r="K86" t="str">
        <f>'Raw Data'!U86</f>
        <v>No</v>
      </c>
      <c r="L86" t="str">
        <f t="shared" si="3"/>
        <v>Low Risk</v>
      </c>
      <c r="N86" s="34"/>
    </row>
    <row r="87" spans="1:14" x14ac:dyDescent="0.3">
      <c r="A87" s="5" t="str">
        <f>'Raw Data'!A87</f>
        <v>4445-ZJNMU</v>
      </c>
      <c r="B87">
        <f>'Raw Data'!F87</f>
        <v>9</v>
      </c>
      <c r="C87" t="str">
        <f>'Raw Data'!P87</f>
        <v>Month-to-month</v>
      </c>
      <c r="D87" t="str">
        <f>'Raw Data'!I87</f>
        <v>Fiber optic</v>
      </c>
      <c r="E87" t="str">
        <f>'Raw Data'!R87</f>
        <v>Credit card (automatic)</v>
      </c>
      <c r="F87">
        <f>'Raw Data'!S87</f>
        <v>99.3</v>
      </c>
      <c r="G87">
        <f>IFERROR(VALUE('Raw Data'!T87),0)</f>
        <v>918.75</v>
      </c>
      <c r="H87" t="str" cm="1">
        <f t="array" ref="H87">_xlfn.IFS(B87&lt;=12,"New (0-12 mo)",B87&lt;=24,"Established (13-24 mo)",B87&lt;=48,"Loyal (25-48 mo)",TRUE,"Veteran (49+ mo)")</f>
        <v>New (0-12 mo)</v>
      </c>
      <c r="I87">
        <f>COUNTIF('Raw Data'!G87:O87,"Yes")</f>
        <v>5</v>
      </c>
      <c r="J87">
        <f t="shared" ca="1" si="2"/>
        <v>45931</v>
      </c>
      <c r="K87" t="str">
        <f>'Raw Data'!U87</f>
        <v>No</v>
      </c>
      <c r="L87" t="str">
        <f t="shared" si="3"/>
        <v>High Risk</v>
      </c>
      <c r="N87" s="34"/>
    </row>
    <row r="88" spans="1:14" x14ac:dyDescent="0.3">
      <c r="A88" s="5" t="str">
        <f>'Raw Data'!A88</f>
        <v>4808-YNLEU</v>
      </c>
      <c r="B88">
        <f>'Raw Data'!F88</f>
        <v>35</v>
      </c>
      <c r="C88" t="str">
        <f>'Raw Data'!P88</f>
        <v>One year</v>
      </c>
      <c r="D88" t="str">
        <f>'Raw Data'!I88</f>
        <v>DSL</v>
      </c>
      <c r="E88" t="str">
        <f>'Raw Data'!R88</f>
        <v>Bank transfer (automatic)</v>
      </c>
      <c r="F88">
        <f>'Raw Data'!S88</f>
        <v>62.15</v>
      </c>
      <c r="G88">
        <f>IFERROR(VALUE('Raw Data'!T88),0)</f>
        <v>2215.4499999999998</v>
      </c>
      <c r="H88" t="str" cm="1">
        <f t="array" ref="H88">_xlfn.IFS(B88&lt;=12,"New (0-12 mo)",B88&lt;=24,"Established (13-24 mo)",B88&lt;=48,"Loyal (25-48 mo)",TRUE,"Veteran (49+ mo)")</f>
        <v>Loyal (25-48 mo)</v>
      </c>
      <c r="I88">
        <f>COUNTIF('Raw Data'!G88:O88,"Yes")</f>
        <v>3</v>
      </c>
      <c r="J88">
        <f t="shared" ca="1" si="2"/>
        <v>45139</v>
      </c>
      <c r="K88" t="str">
        <f>'Raw Data'!U88</f>
        <v>No</v>
      </c>
      <c r="L88" t="str">
        <f t="shared" si="3"/>
        <v>Low Risk</v>
      </c>
      <c r="N88" s="34"/>
    </row>
    <row r="89" spans="1:14" x14ac:dyDescent="0.3">
      <c r="A89" s="5" t="str">
        <f>'Raw Data'!A89</f>
        <v>1862-QRWPE</v>
      </c>
      <c r="B89">
        <f>'Raw Data'!F89</f>
        <v>48</v>
      </c>
      <c r="C89" t="str">
        <f>'Raw Data'!P89</f>
        <v>Two year</v>
      </c>
      <c r="D89" t="str">
        <f>'Raw Data'!I89</f>
        <v>No</v>
      </c>
      <c r="E89" t="str">
        <f>'Raw Data'!R89</f>
        <v>Bank transfer (automatic)</v>
      </c>
      <c r="F89">
        <f>'Raw Data'!S89</f>
        <v>20.65</v>
      </c>
      <c r="G89">
        <f>IFERROR(VALUE('Raw Data'!T89),0)</f>
        <v>1057</v>
      </c>
      <c r="H89" t="str" cm="1">
        <f t="array" ref="H89">_xlfn.IFS(B89&lt;=12,"New (0-12 mo)",B89&lt;=24,"Established (13-24 mo)",B89&lt;=48,"Loyal (25-48 mo)",TRUE,"Veteran (49+ mo)")</f>
        <v>Loyal (25-48 mo)</v>
      </c>
      <c r="I89">
        <f>COUNTIF('Raw Data'!G89:O89,"Yes")</f>
        <v>1</v>
      </c>
      <c r="J89">
        <f t="shared" ca="1" si="2"/>
        <v>44743</v>
      </c>
      <c r="K89" t="str">
        <f>'Raw Data'!U89</f>
        <v>No</v>
      </c>
      <c r="L89" t="str">
        <f t="shared" si="3"/>
        <v>Low Risk</v>
      </c>
      <c r="N89" s="34"/>
    </row>
    <row r="90" spans="1:14" x14ac:dyDescent="0.3">
      <c r="A90" s="5" t="str">
        <f>'Raw Data'!A90</f>
        <v>2796-NNUFI</v>
      </c>
      <c r="B90">
        <f>'Raw Data'!F90</f>
        <v>46</v>
      </c>
      <c r="C90" t="str">
        <f>'Raw Data'!P90</f>
        <v>Two year</v>
      </c>
      <c r="D90" t="str">
        <f>'Raw Data'!I90</f>
        <v>No</v>
      </c>
      <c r="E90" t="str">
        <f>'Raw Data'!R90</f>
        <v>Mailed check</v>
      </c>
      <c r="F90">
        <f>'Raw Data'!S90</f>
        <v>19.95</v>
      </c>
      <c r="G90">
        <f>IFERROR(VALUE('Raw Data'!T90),0)</f>
        <v>927.1</v>
      </c>
      <c r="H90" t="str" cm="1">
        <f t="array" ref="H90">_xlfn.IFS(B90&lt;=12,"New (0-12 mo)",B90&lt;=24,"Established (13-24 mo)",B90&lt;=48,"Loyal (25-48 mo)",TRUE,"Veteran (49+ mo)")</f>
        <v>Loyal (25-48 mo)</v>
      </c>
      <c r="I90">
        <f>COUNTIF('Raw Data'!G90:O90,"Yes")</f>
        <v>1</v>
      </c>
      <c r="J90">
        <f t="shared" ca="1" si="2"/>
        <v>44805</v>
      </c>
      <c r="K90" t="str">
        <f>'Raw Data'!U90</f>
        <v>No</v>
      </c>
      <c r="L90" t="str">
        <f t="shared" si="3"/>
        <v>Low Risk</v>
      </c>
      <c r="N90" s="34"/>
    </row>
    <row r="91" spans="1:14" x14ac:dyDescent="0.3">
      <c r="A91" s="5" t="str">
        <f>'Raw Data'!A91</f>
        <v>3016-KSVCP</v>
      </c>
      <c r="B91">
        <f>'Raw Data'!F91</f>
        <v>29</v>
      </c>
      <c r="C91" t="str">
        <f>'Raw Data'!P91</f>
        <v>Month-to-month</v>
      </c>
      <c r="D91" t="str">
        <f>'Raw Data'!I91</f>
        <v>DSL</v>
      </c>
      <c r="E91" t="str">
        <f>'Raw Data'!R91</f>
        <v>Mailed check</v>
      </c>
      <c r="F91">
        <f>'Raw Data'!S91</f>
        <v>33.75</v>
      </c>
      <c r="G91">
        <f>IFERROR(VALUE('Raw Data'!T91),0)</f>
        <v>1009.25</v>
      </c>
      <c r="H91" t="str" cm="1">
        <f t="array" ref="H91">_xlfn.IFS(B91&lt;=12,"New (0-12 mo)",B91&lt;=24,"Established (13-24 mo)",B91&lt;=48,"Loyal (25-48 mo)",TRUE,"Veteran (49+ mo)")</f>
        <v>Loyal (25-48 mo)</v>
      </c>
      <c r="I91">
        <f>COUNTIF('Raw Data'!G91:O91,"Yes")</f>
        <v>1</v>
      </c>
      <c r="J91">
        <f t="shared" ca="1" si="2"/>
        <v>45323</v>
      </c>
      <c r="K91" t="str">
        <f>'Raw Data'!U91</f>
        <v>No</v>
      </c>
      <c r="L91" t="str">
        <f t="shared" si="3"/>
        <v>Low-Medium Risk</v>
      </c>
      <c r="N91" s="34"/>
    </row>
    <row r="92" spans="1:14" x14ac:dyDescent="0.3">
      <c r="A92" s="5" t="str">
        <f>'Raw Data'!A92</f>
        <v>4767-HZZHQ</v>
      </c>
      <c r="B92">
        <f>'Raw Data'!F92</f>
        <v>30</v>
      </c>
      <c r="C92" t="str">
        <f>'Raw Data'!P92</f>
        <v>Month-to-month</v>
      </c>
      <c r="D92" t="str">
        <f>'Raw Data'!I92</f>
        <v>Fiber optic</v>
      </c>
      <c r="E92" t="str">
        <f>'Raw Data'!R92</f>
        <v>Bank transfer (automatic)</v>
      </c>
      <c r="F92">
        <f>'Raw Data'!S92</f>
        <v>82.05</v>
      </c>
      <c r="G92">
        <f>IFERROR(VALUE('Raw Data'!T92),0)</f>
        <v>2570.1999999999998</v>
      </c>
      <c r="H92" t="str" cm="1">
        <f t="array" ref="H92">_xlfn.IFS(B92&lt;=12,"New (0-12 mo)",B92&lt;=24,"Established (13-24 mo)",B92&lt;=48,"Loyal (25-48 mo)",TRUE,"Veteran (49+ mo)")</f>
        <v>Loyal (25-48 mo)</v>
      </c>
      <c r="I92">
        <f>COUNTIF('Raw Data'!G92:O92,"Yes")</f>
        <v>3</v>
      </c>
      <c r="J92">
        <f t="shared" ca="1" si="2"/>
        <v>45292</v>
      </c>
      <c r="K92" t="str">
        <f>'Raw Data'!U92</f>
        <v>No</v>
      </c>
      <c r="L92" t="str">
        <f t="shared" si="3"/>
        <v>Low-Medium Risk</v>
      </c>
      <c r="N92" s="34"/>
    </row>
    <row r="93" spans="1:14" x14ac:dyDescent="0.3">
      <c r="A93" s="5" t="str">
        <f>'Raw Data'!A93</f>
        <v>2424-WVHPL</v>
      </c>
      <c r="B93">
        <f>'Raw Data'!F93</f>
        <v>1</v>
      </c>
      <c r="C93" t="str">
        <f>'Raw Data'!P93</f>
        <v>Month-to-month</v>
      </c>
      <c r="D93" t="str">
        <f>'Raw Data'!I93</f>
        <v>Fiber optic</v>
      </c>
      <c r="E93" t="str">
        <f>'Raw Data'!R93</f>
        <v>Electronic check</v>
      </c>
      <c r="F93">
        <f>'Raw Data'!S93</f>
        <v>74.7</v>
      </c>
      <c r="G93">
        <f>IFERROR(VALUE('Raw Data'!T93),0)</f>
        <v>74.7</v>
      </c>
      <c r="H93" t="str" cm="1">
        <f t="array" ref="H93">_xlfn.IFS(B93&lt;=12,"New (0-12 mo)",B93&lt;=24,"Established (13-24 mo)",B93&lt;=48,"Loyal (25-48 mo)",TRUE,"Veteran (49+ mo)")</f>
        <v>New (0-12 mo)</v>
      </c>
      <c r="I93">
        <f>COUNTIF('Raw Data'!G93:O93,"Yes")</f>
        <v>2</v>
      </c>
      <c r="J93">
        <f t="shared" ca="1" si="2"/>
        <v>46174</v>
      </c>
      <c r="K93" t="str">
        <f>'Raw Data'!U93</f>
        <v>No</v>
      </c>
      <c r="L93" t="str">
        <f t="shared" si="3"/>
        <v>High Risk</v>
      </c>
      <c r="N93" s="34"/>
    </row>
    <row r="94" spans="1:14" x14ac:dyDescent="0.3">
      <c r="A94" s="5" t="str">
        <f>'Raw Data'!A94</f>
        <v>7233-PAHHL</v>
      </c>
      <c r="B94">
        <f>'Raw Data'!F94</f>
        <v>66</v>
      </c>
      <c r="C94" t="str">
        <f>'Raw Data'!P94</f>
        <v>Two year</v>
      </c>
      <c r="D94" t="str">
        <f>'Raw Data'!I94</f>
        <v>DSL</v>
      </c>
      <c r="E94" t="str">
        <f>'Raw Data'!R94</f>
        <v>Mailed check</v>
      </c>
      <c r="F94">
        <f>'Raw Data'!S94</f>
        <v>84</v>
      </c>
      <c r="G94">
        <f>IFERROR(VALUE('Raw Data'!T94),0)</f>
        <v>5714.25</v>
      </c>
      <c r="H94" t="str" cm="1">
        <f t="array" ref="H94">_xlfn.IFS(B94&lt;=12,"New (0-12 mo)",B94&lt;=24,"Established (13-24 mo)",B94&lt;=48,"Loyal (25-48 mo)",TRUE,"Veteran (49+ mo)")</f>
        <v>Veteran (49+ mo)</v>
      </c>
      <c r="I94">
        <f>COUNTIF('Raw Data'!G94:O94,"Yes")</f>
        <v>7</v>
      </c>
      <c r="J94">
        <f t="shared" ca="1" si="2"/>
        <v>44197</v>
      </c>
      <c r="K94" t="str">
        <f>'Raw Data'!U94</f>
        <v>No</v>
      </c>
      <c r="L94" t="str">
        <f t="shared" si="3"/>
        <v>Low Risk</v>
      </c>
      <c r="N94" s="34"/>
    </row>
    <row r="95" spans="1:14" x14ac:dyDescent="0.3">
      <c r="A95" s="5" t="str">
        <f>'Raw Data'!A95</f>
        <v>6067-NGCEU</v>
      </c>
      <c r="B95">
        <f>'Raw Data'!F95</f>
        <v>65</v>
      </c>
      <c r="C95" t="str">
        <f>'Raw Data'!P95</f>
        <v>Month-to-month</v>
      </c>
      <c r="D95" t="str">
        <f>'Raw Data'!I95</f>
        <v>Fiber optic</v>
      </c>
      <c r="E95" t="str">
        <f>'Raw Data'!R95</f>
        <v>Credit card (automatic)</v>
      </c>
      <c r="F95">
        <f>'Raw Data'!S95</f>
        <v>111.05</v>
      </c>
      <c r="G95">
        <f>IFERROR(VALUE('Raw Data'!T95),0)</f>
        <v>7107</v>
      </c>
      <c r="H95" t="str" cm="1">
        <f t="array" ref="H95">_xlfn.IFS(B95&lt;=12,"New (0-12 mo)",B95&lt;=24,"Established (13-24 mo)",B95&lt;=48,"Loyal (25-48 mo)",TRUE,"Veteran (49+ mo)")</f>
        <v>Veteran (49+ mo)</v>
      </c>
      <c r="I95">
        <f>COUNTIF('Raw Data'!G95:O95,"Yes")</f>
        <v>7</v>
      </c>
      <c r="J95">
        <f t="shared" ca="1" si="2"/>
        <v>44228</v>
      </c>
      <c r="K95" t="str">
        <f>'Raw Data'!U95</f>
        <v>No</v>
      </c>
      <c r="L95" t="str">
        <f t="shared" si="3"/>
        <v>Low-Medium Risk</v>
      </c>
      <c r="N95" s="34"/>
    </row>
    <row r="96" spans="1:14" x14ac:dyDescent="0.3">
      <c r="A96" s="5" t="str">
        <f>'Raw Data'!A96</f>
        <v>9848-JQJTX</v>
      </c>
      <c r="B96">
        <f>'Raw Data'!F96</f>
        <v>72</v>
      </c>
      <c r="C96" t="str">
        <f>'Raw Data'!P96</f>
        <v>Two year</v>
      </c>
      <c r="D96" t="str">
        <f>'Raw Data'!I96</f>
        <v>Fiber optic</v>
      </c>
      <c r="E96" t="str">
        <f>'Raw Data'!R96</f>
        <v>Bank transfer (automatic)</v>
      </c>
      <c r="F96">
        <f>'Raw Data'!S96</f>
        <v>100.9</v>
      </c>
      <c r="G96">
        <f>IFERROR(VALUE('Raw Data'!T96),0)</f>
        <v>7459.05</v>
      </c>
      <c r="H96" t="str" cm="1">
        <f t="array" ref="H96">_xlfn.IFS(B96&lt;=12,"New (0-12 mo)",B96&lt;=24,"Established (13-24 mo)",B96&lt;=48,"Loyal (25-48 mo)",TRUE,"Veteran (49+ mo)")</f>
        <v>Veteran (49+ mo)</v>
      </c>
      <c r="I96">
        <f>COUNTIF('Raw Data'!G96:O96,"Yes")</f>
        <v>6</v>
      </c>
      <c r="J96">
        <f t="shared" ca="1" si="2"/>
        <v>44013</v>
      </c>
      <c r="K96" t="str">
        <f>'Raw Data'!U96</f>
        <v>No</v>
      </c>
      <c r="L96" t="str">
        <f t="shared" si="3"/>
        <v>Low Risk</v>
      </c>
      <c r="N96" s="34"/>
    </row>
    <row r="97" spans="1:14" x14ac:dyDescent="0.3">
      <c r="A97" s="5" t="str">
        <f>'Raw Data'!A97</f>
        <v>8637-XJIVR</v>
      </c>
      <c r="B97">
        <f>'Raw Data'!F97</f>
        <v>12</v>
      </c>
      <c r="C97" t="str">
        <f>'Raw Data'!P97</f>
        <v>Month-to-month</v>
      </c>
      <c r="D97" t="str">
        <f>'Raw Data'!I97</f>
        <v>Fiber optic</v>
      </c>
      <c r="E97" t="str">
        <f>'Raw Data'!R97</f>
        <v>Electronic check</v>
      </c>
      <c r="F97">
        <f>'Raw Data'!S97</f>
        <v>78.95</v>
      </c>
      <c r="G97">
        <f>IFERROR(VALUE('Raw Data'!T97),0)</f>
        <v>927.35</v>
      </c>
      <c r="H97" t="str" cm="1">
        <f t="array" ref="H97">_xlfn.IFS(B97&lt;=12,"New (0-12 mo)",B97&lt;=24,"Established (13-24 mo)",B97&lt;=48,"Loyal (25-48 mo)",TRUE,"Veteran (49+ mo)")</f>
        <v>New (0-12 mo)</v>
      </c>
      <c r="I97">
        <f>COUNTIF('Raw Data'!G97:O97,"Yes")</f>
        <v>3</v>
      </c>
      <c r="J97">
        <f t="shared" ca="1" si="2"/>
        <v>45839</v>
      </c>
      <c r="K97" t="str">
        <f>'Raw Data'!U97</f>
        <v>Yes</v>
      </c>
      <c r="L97" t="str">
        <f t="shared" si="3"/>
        <v>High Risk</v>
      </c>
      <c r="N97" s="34"/>
    </row>
    <row r="98" spans="1:14" x14ac:dyDescent="0.3">
      <c r="A98" s="5" t="str">
        <f>'Raw Data'!A98</f>
        <v>9803-FTJCG</v>
      </c>
      <c r="B98">
        <f>'Raw Data'!F98</f>
        <v>71</v>
      </c>
      <c r="C98" t="str">
        <f>'Raw Data'!P98</f>
        <v>One year</v>
      </c>
      <c r="D98" t="str">
        <f>'Raw Data'!I98</f>
        <v>DSL</v>
      </c>
      <c r="E98" t="str">
        <f>'Raw Data'!R98</f>
        <v>Credit card (automatic)</v>
      </c>
      <c r="F98">
        <f>'Raw Data'!S98</f>
        <v>66.849999999999994</v>
      </c>
      <c r="G98">
        <f>IFERROR(VALUE('Raw Data'!T98),0)</f>
        <v>4748.7</v>
      </c>
      <c r="H98" t="str" cm="1">
        <f t="array" ref="H98">_xlfn.IFS(B98&lt;=12,"New (0-12 mo)",B98&lt;=24,"Established (13-24 mo)",B98&lt;=48,"Loyal (25-48 mo)",TRUE,"Veteran (49+ mo)")</f>
        <v>Veteran (49+ mo)</v>
      </c>
      <c r="I98">
        <f>COUNTIF('Raw Data'!G98:O98,"Yes")</f>
        <v>5</v>
      </c>
      <c r="J98">
        <f t="shared" ca="1" si="2"/>
        <v>44044</v>
      </c>
      <c r="K98" t="str">
        <f>'Raw Data'!U98</f>
        <v>No</v>
      </c>
      <c r="L98" t="str">
        <f t="shared" si="3"/>
        <v>Low Risk</v>
      </c>
      <c r="N98" s="34"/>
    </row>
    <row r="99" spans="1:14" x14ac:dyDescent="0.3">
      <c r="A99" s="5" t="str">
        <f>'Raw Data'!A99</f>
        <v>0278-YXOOG</v>
      </c>
      <c r="B99">
        <f>'Raw Data'!F99</f>
        <v>5</v>
      </c>
      <c r="C99" t="str">
        <f>'Raw Data'!P99</f>
        <v>Month-to-month</v>
      </c>
      <c r="D99" t="str">
        <f>'Raw Data'!I99</f>
        <v>No</v>
      </c>
      <c r="E99" t="str">
        <f>'Raw Data'!R99</f>
        <v>Mailed check</v>
      </c>
      <c r="F99">
        <f>'Raw Data'!S99</f>
        <v>21.05</v>
      </c>
      <c r="G99">
        <f>IFERROR(VALUE('Raw Data'!T99),0)</f>
        <v>113.85</v>
      </c>
      <c r="H99" t="str" cm="1">
        <f t="array" ref="H99">_xlfn.IFS(B99&lt;=12,"New (0-12 mo)",B99&lt;=24,"Established (13-24 mo)",B99&lt;=48,"Loyal (25-48 mo)",TRUE,"Veteran (49+ mo)")</f>
        <v>New (0-12 mo)</v>
      </c>
      <c r="I99">
        <f>COUNTIF('Raw Data'!G99:O99,"Yes")</f>
        <v>1</v>
      </c>
      <c r="J99">
        <f t="shared" ca="1" si="2"/>
        <v>46054</v>
      </c>
      <c r="K99" t="str">
        <f>'Raw Data'!U99</f>
        <v>Yes</v>
      </c>
      <c r="L99" t="str">
        <f t="shared" si="3"/>
        <v>High Risk</v>
      </c>
      <c r="N99" s="34"/>
    </row>
    <row r="100" spans="1:14" x14ac:dyDescent="0.3">
      <c r="A100" s="5" t="str">
        <f>'Raw Data'!A100</f>
        <v>3212-KXOCR</v>
      </c>
      <c r="B100">
        <f>'Raw Data'!F100</f>
        <v>52</v>
      </c>
      <c r="C100" t="str">
        <f>'Raw Data'!P100</f>
        <v>Two year</v>
      </c>
      <c r="D100" t="str">
        <f>'Raw Data'!I100</f>
        <v>No</v>
      </c>
      <c r="E100" t="str">
        <f>'Raw Data'!R100</f>
        <v>Bank transfer (automatic)</v>
      </c>
      <c r="F100">
        <f>'Raw Data'!S100</f>
        <v>21</v>
      </c>
      <c r="G100">
        <f>IFERROR(VALUE('Raw Data'!T100),0)</f>
        <v>1107.2</v>
      </c>
      <c r="H100" t="str" cm="1">
        <f t="array" ref="H100">_xlfn.IFS(B100&lt;=12,"New (0-12 mo)",B100&lt;=24,"Established (13-24 mo)",B100&lt;=48,"Loyal (25-48 mo)",TRUE,"Veteran (49+ mo)")</f>
        <v>Veteran (49+ mo)</v>
      </c>
      <c r="I100">
        <f>COUNTIF('Raw Data'!G100:O100,"Yes")</f>
        <v>1</v>
      </c>
      <c r="J100">
        <f t="shared" ca="1" si="2"/>
        <v>44621</v>
      </c>
      <c r="K100" t="str">
        <f>'Raw Data'!U100</f>
        <v>No</v>
      </c>
      <c r="L100" t="str">
        <f t="shared" si="3"/>
        <v>Low Risk</v>
      </c>
      <c r="N100" s="34"/>
    </row>
    <row r="101" spans="1:14" x14ac:dyDescent="0.3">
      <c r="A101" s="5" t="str">
        <f>'Raw Data'!A101</f>
        <v>4598-XLKNJ</v>
      </c>
      <c r="B101">
        <f>'Raw Data'!F101</f>
        <v>25</v>
      </c>
      <c r="C101" t="str">
        <f>'Raw Data'!P101</f>
        <v>Month-to-month</v>
      </c>
      <c r="D101" t="str">
        <f>'Raw Data'!I101</f>
        <v>Fiber optic</v>
      </c>
      <c r="E101" t="str">
        <f>'Raw Data'!R101</f>
        <v>Electronic check</v>
      </c>
      <c r="F101">
        <f>'Raw Data'!S101</f>
        <v>98.5</v>
      </c>
      <c r="G101">
        <f>IFERROR(VALUE('Raw Data'!T101),0)</f>
        <v>2514.5</v>
      </c>
      <c r="H101" t="str" cm="1">
        <f t="array" ref="H101">_xlfn.IFS(B101&lt;=12,"New (0-12 mo)",B101&lt;=24,"Established (13-24 mo)",B101&lt;=48,"Loyal (25-48 mo)",TRUE,"Veteran (49+ mo)")</f>
        <v>Loyal (25-48 mo)</v>
      </c>
      <c r="I101">
        <f>COUNTIF('Raw Data'!G101:O101,"Yes")</f>
        <v>5</v>
      </c>
      <c r="J101">
        <f t="shared" ca="1" si="2"/>
        <v>45444</v>
      </c>
      <c r="K101" t="str">
        <f>'Raw Data'!U101</f>
        <v>Yes</v>
      </c>
      <c r="L101" t="str">
        <f t="shared" si="3"/>
        <v>Low-Medium Risk</v>
      </c>
      <c r="N101" s="34"/>
    </row>
    <row r="102" spans="1:14" x14ac:dyDescent="0.3">
      <c r="A102" s="5" t="str">
        <f>'Raw Data'!A102</f>
        <v>6380-ARCEH</v>
      </c>
      <c r="B102">
        <f>'Raw Data'!F102</f>
        <v>1</v>
      </c>
      <c r="C102" t="str">
        <f>'Raw Data'!P102</f>
        <v>Month-to-month</v>
      </c>
      <c r="D102" t="str">
        <f>'Raw Data'!I102</f>
        <v>No</v>
      </c>
      <c r="E102" t="str">
        <f>'Raw Data'!R102</f>
        <v>Mailed check</v>
      </c>
      <c r="F102">
        <f>'Raw Data'!S102</f>
        <v>20.2</v>
      </c>
      <c r="G102">
        <f>IFERROR(VALUE('Raw Data'!T102),0)</f>
        <v>20.2</v>
      </c>
      <c r="H102" t="str" cm="1">
        <f t="array" ref="H102">_xlfn.IFS(B102&lt;=12,"New (0-12 mo)",B102&lt;=24,"Established (13-24 mo)",B102&lt;=48,"Loyal (25-48 mo)",TRUE,"Veteran (49+ mo)")</f>
        <v>New (0-12 mo)</v>
      </c>
      <c r="I102">
        <f>COUNTIF('Raw Data'!G102:O102,"Yes")</f>
        <v>1</v>
      </c>
      <c r="J102">
        <f t="shared" ca="1" si="2"/>
        <v>46174</v>
      </c>
      <c r="K102" t="str">
        <f>'Raw Data'!U102</f>
        <v>No</v>
      </c>
      <c r="L102" t="str">
        <f t="shared" si="3"/>
        <v>High Risk</v>
      </c>
      <c r="N102" s="34"/>
    </row>
    <row r="103" spans="1:14" x14ac:dyDescent="0.3">
      <c r="A103" s="5" t="str">
        <f>'Raw Data'!A103</f>
        <v>3679-XASPY</v>
      </c>
      <c r="B103">
        <f>'Raw Data'!F103</f>
        <v>1</v>
      </c>
      <c r="C103" t="str">
        <f>'Raw Data'!P103</f>
        <v>Month-to-month</v>
      </c>
      <c r="D103" t="str">
        <f>'Raw Data'!I103</f>
        <v>No</v>
      </c>
      <c r="E103" t="str">
        <f>'Raw Data'!R103</f>
        <v>Electronic check</v>
      </c>
      <c r="F103">
        <f>'Raw Data'!S103</f>
        <v>19.45</v>
      </c>
      <c r="G103">
        <f>IFERROR(VALUE('Raw Data'!T103),0)</f>
        <v>19.45</v>
      </c>
      <c r="H103" t="str" cm="1">
        <f t="array" ref="H103">_xlfn.IFS(B103&lt;=12,"New (0-12 mo)",B103&lt;=24,"Established (13-24 mo)",B103&lt;=48,"Loyal (25-48 mo)",TRUE,"Veteran (49+ mo)")</f>
        <v>New (0-12 mo)</v>
      </c>
      <c r="I103">
        <f>COUNTIF('Raw Data'!G103:O103,"Yes")</f>
        <v>1</v>
      </c>
      <c r="J103">
        <f t="shared" ca="1" si="2"/>
        <v>46174</v>
      </c>
      <c r="K103" t="str">
        <f>'Raw Data'!U103</f>
        <v>No</v>
      </c>
      <c r="L103" t="str">
        <f t="shared" si="3"/>
        <v>High Risk</v>
      </c>
      <c r="N103" s="34"/>
    </row>
    <row r="104" spans="1:14" x14ac:dyDescent="0.3">
      <c r="A104" s="5" t="str">
        <f>'Raw Data'!A104</f>
        <v>7123-WQUHX</v>
      </c>
      <c r="B104">
        <f>'Raw Data'!F104</f>
        <v>38</v>
      </c>
      <c r="C104" t="str">
        <f>'Raw Data'!P104</f>
        <v>One year</v>
      </c>
      <c r="D104" t="str">
        <f>'Raw Data'!I104</f>
        <v>Fiber optic</v>
      </c>
      <c r="E104" t="str">
        <f>'Raw Data'!R104</f>
        <v>Bank transfer (automatic)</v>
      </c>
      <c r="F104">
        <f>'Raw Data'!S104</f>
        <v>95</v>
      </c>
      <c r="G104">
        <f>IFERROR(VALUE('Raw Data'!T104),0)</f>
        <v>3605.6</v>
      </c>
      <c r="H104" t="str" cm="1">
        <f t="array" ref="H104">_xlfn.IFS(B104&lt;=12,"New (0-12 mo)",B104&lt;=24,"Established (13-24 mo)",B104&lt;=48,"Loyal (25-48 mo)",TRUE,"Veteran (49+ mo)")</f>
        <v>Loyal (25-48 mo)</v>
      </c>
      <c r="I104">
        <f>COUNTIF('Raw Data'!G104:O104,"Yes")</f>
        <v>5</v>
      </c>
      <c r="J104">
        <f t="shared" ca="1" si="2"/>
        <v>45047</v>
      </c>
      <c r="K104" t="str">
        <f>'Raw Data'!U104</f>
        <v>No</v>
      </c>
      <c r="L104" t="str">
        <f t="shared" si="3"/>
        <v>Low Risk</v>
      </c>
      <c r="N104" s="34"/>
    </row>
    <row r="105" spans="1:14" x14ac:dyDescent="0.3">
      <c r="A105" s="5" t="str">
        <f>'Raw Data'!A105</f>
        <v>5386-THSLQ</v>
      </c>
      <c r="B105">
        <f>'Raw Data'!F105</f>
        <v>66</v>
      </c>
      <c r="C105" t="str">
        <f>'Raw Data'!P105</f>
        <v>One year</v>
      </c>
      <c r="D105" t="str">
        <f>'Raw Data'!I105</f>
        <v>DSL</v>
      </c>
      <c r="E105" t="str">
        <f>'Raw Data'!R105</f>
        <v>Bank transfer (automatic)</v>
      </c>
      <c r="F105">
        <f>'Raw Data'!S105</f>
        <v>45.55</v>
      </c>
      <c r="G105">
        <f>IFERROR(VALUE('Raw Data'!T105),0)</f>
        <v>3027.25</v>
      </c>
      <c r="H105" t="str" cm="1">
        <f t="array" ref="H105">_xlfn.IFS(B105&lt;=12,"New (0-12 mo)",B105&lt;=24,"Established (13-24 mo)",B105&lt;=48,"Loyal (25-48 mo)",TRUE,"Veteran (49+ mo)")</f>
        <v>Veteran (49+ mo)</v>
      </c>
      <c r="I105">
        <f>COUNTIF('Raw Data'!G105:O105,"Yes")</f>
        <v>3</v>
      </c>
      <c r="J105">
        <f t="shared" ca="1" si="2"/>
        <v>44197</v>
      </c>
      <c r="K105" t="str">
        <f>'Raw Data'!U105</f>
        <v>No</v>
      </c>
      <c r="L105" t="str">
        <f t="shared" si="3"/>
        <v>Low Risk</v>
      </c>
      <c r="N105" s="34"/>
    </row>
    <row r="106" spans="1:14" x14ac:dyDescent="0.3">
      <c r="A106" s="5" t="str">
        <f>'Raw Data'!A106</f>
        <v>3192-NQECA</v>
      </c>
      <c r="B106">
        <f>'Raw Data'!F106</f>
        <v>68</v>
      </c>
      <c r="C106" t="str">
        <f>'Raw Data'!P106</f>
        <v>Two year</v>
      </c>
      <c r="D106" t="str">
        <f>'Raw Data'!I106</f>
        <v>Fiber optic</v>
      </c>
      <c r="E106" t="str">
        <f>'Raw Data'!R106</f>
        <v>Bank transfer (automatic)</v>
      </c>
      <c r="F106">
        <f>'Raw Data'!S106</f>
        <v>110</v>
      </c>
      <c r="G106">
        <f>IFERROR(VALUE('Raw Data'!T106),0)</f>
        <v>7611.85</v>
      </c>
      <c r="H106" t="str" cm="1">
        <f t="array" ref="H106">_xlfn.IFS(B106&lt;=12,"New (0-12 mo)",B106&lt;=24,"Established (13-24 mo)",B106&lt;=48,"Loyal (25-48 mo)",TRUE,"Veteran (49+ mo)")</f>
        <v>Veteran (49+ mo)</v>
      </c>
      <c r="I106">
        <f>COUNTIF('Raw Data'!G106:O106,"Yes")</f>
        <v>7</v>
      </c>
      <c r="J106">
        <f t="shared" ca="1" si="2"/>
        <v>44136</v>
      </c>
      <c r="K106" t="str">
        <f>'Raw Data'!U106</f>
        <v>Yes</v>
      </c>
      <c r="L106" t="str">
        <f t="shared" si="3"/>
        <v>Low Risk</v>
      </c>
      <c r="N106" s="34"/>
    </row>
    <row r="107" spans="1:14" x14ac:dyDescent="0.3">
      <c r="A107" s="5" t="str">
        <f>'Raw Data'!A107</f>
        <v>6180-YBIQI</v>
      </c>
      <c r="B107">
        <f>'Raw Data'!F107</f>
        <v>5</v>
      </c>
      <c r="C107" t="str">
        <f>'Raw Data'!P107</f>
        <v>Month-to-month</v>
      </c>
      <c r="D107" t="str">
        <f>'Raw Data'!I107</f>
        <v>DSL</v>
      </c>
      <c r="E107" t="str">
        <f>'Raw Data'!R107</f>
        <v>Mailed check</v>
      </c>
      <c r="F107">
        <f>'Raw Data'!S107</f>
        <v>24.3</v>
      </c>
      <c r="G107">
        <f>IFERROR(VALUE('Raw Data'!T107),0)</f>
        <v>100.2</v>
      </c>
      <c r="H107" t="str" cm="1">
        <f t="array" ref="H107">_xlfn.IFS(B107&lt;=12,"New (0-12 mo)",B107&lt;=24,"Established (13-24 mo)",B107&lt;=48,"Loyal (25-48 mo)",TRUE,"Veteran (49+ mo)")</f>
        <v>New (0-12 mo)</v>
      </c>
      <c r="I107">
        <f>COUNTIF('Raw Data'!G107:O107,"Yes")</f>
        <v>0</v>
      </c>
      <c r="J107">
        <f t="shared" ca="1" si="2"/>
        <v>46054</v>
      </c>
      <c r="K107" t="str">
        <f>'Raw Data'!U107</f>
        <v>No</v>
      </c>
      <c r="L107" t="str">
        <f t="shared" si="3"/>
        <v>High Risk</v>
      </c>
      <c r="N107" s="34"/>
    </row>
    <row r="108" spans="1:14" x14ac:dyDescent="0.3">
      <c r="A108" s="5" t="str">
        <f>'Raw Data'!A108</f>
        <v>6728-DKUCO</v>
      </c>
      <c r="B108">
        <f>'Raw Data'!F108</f>
        <v>72</v>
      </c>
      <c r="C108" t="str">
        <f>'Raw Data'!P108</f>
        <v>One year</v>
      </c>
      <c r="D108" t="str">
        <f>'Raw Data'!I108</f>
        <v>Fiber optic</v>
      </c>
      <c r="E108" t="str">
        <f>'Raw Data'!R108</f>
        <v>Electronic check</v>
      </c>
      <c r="F108">
        <f>'Raw Data'!S108</f>
        <v>104.15</v>
      </c>
      <c r="G108">
        <f>IFERROR(VALUE('Raw Data'!T108),0)</f>
        <v>7303.05</v>
      </c>
      <c r="H108" t="str" cm="1">
        <f t="array" ref="H108">_xlfn.IFS(B108&lt;=12,"New (0-12 mo)",B108&lt;=24,"Established (13-24 mo)",B108&lt;=48,"Loyal (25-48 mo)",TRUE,"Veteran (49+ mo)")</f>
        <v>Veteran (49+ mo)</v>
      </c>
      <c r="I108">
        <f>COUNTIF('Raw Data'!G108:O108,"Yes")</f>
        <v>6</v>
      </c>
      <c r="J108">
        <f t="shared" ca="1" si="2"/>
        <v>44013</v>
      </c>
      <c r="K108" t="str">
        <f>'Raw Data'!U108</f>
        <v>No</v>
      </c>
      <c r="L108" t="str">
        <f t="shared" si="3"/>
        <v>Low Risk</v>
      </c>
      <c r="N108" s="34"/>
    </row>
    <row r="109" spans="1:14" x14ac:dyDescent="0.3">
      <c r="A109" s="5" t="str">
        <f>'Raw Data'!A109</f>
        <v>9750-BOOHV</v>
      </c>
      <c r="B109">
        <f>'Raw Data'!F109</f>
        <v>32</v>
      </c>
      <c r="C109" t="str">
        <f>'Raw Data'!P109</f>
        <v>One year</v>
      </c>
      <c r="D109" t="str">
        <f>'Raw Data'!I109</f>
        <v>DSL</v>
      </c>
      <c r="E109" t="str">
        <f>'Raw Data'!R109</f>
        <v>Mailed check</v>
      </c>
      <c r="F109">
        <f>'Raw Data'!S109</f>
        <v>30.15</v>
      </c>
      <c r="G109">
        <f>IFERROR(VALUE('Raw Data'!T109),0)</f>
        <v>927.65</v>
      </c>
      <c r="H109" t="str" cm="1">
        <f t="array" ref="H109">_xlfn.IFS(B109&lt;=12,"New (0-12 mo)",B109&lt;=24,"Established (13-24 mo)",B109&lt;=48,"Loyal (25-48 mo)",TRUE,"Veteran (49+ mo)")</f>
        <v>Loyal (25-48 mo)</v>
      </c>
      <c r="I109">
        <f>COUNTIF('Raw Data'!G109:O109,"Yes")</f>
        <v>1</v>
      </c>
      <c r="J109">
        <f t="shared" ca="1" si="2"/>
        <v>45231</v>
      </c>
      <c r="K109" t="str">
        <f>'Raw Data'!U109</f>
        <v>No</v>
      </c>
      <c r="L109" t="str">
        <f t="shared" si="3"/>
        <v>Low Risk</v>
      </c>
      <c r="N109" s="34"/>
    </row>
    <row r="110" spans="1:14" x14ac:dyDescent="0.3">
      <c r="A110" s="5" t="str">
        <f>'Raw Data'!A110</f>
        <v>8597-CWYHH</v>
      </c>
      <c r="B110">
        <f>'Raw Data'!F110</f>
        <v>43</v>
      </c>
      <c r="C110" t="str">
        <f>'Raw Data'!P110</f>
        <v>One year</v>
      </c>
      <c r="D110" t="str">
        <f>'Raw Data'!I110</f>
        <v>Fiber optic</v>
      </c>
      <c r="E110" t="str">
        <f>'Raw Data'!R110</f>
        <v>Mailed check</v>
      </c>
      <c r="F110">
        <f>'Raw Data'!S110</f>
        <v>94.35</v>
      </c>
      <c r="G110">
        <f>IFERROR(VALUE('Raw Data'!T110),0)</f>
        <v>3921.3</v>
      </c>
      <c r="H110" t="str" cm="1">
        <f t="array" ref="H110">_xlfn.IFS(B110&lt;=12,"New (0-12 mo)",B110&lt;=24,"Established (13-24 mo)",B110&lt;=48,"Loyal (25-48 mo)",TRUE,"Veteran (49+ mo)")</f>
        <v>Loyal (25-48 mo)</v>
      </c>
      <c r="I110">
        <f>COUNTIF('Raw Data'!G110:O110,"Yes")</f>
        <v>4</v>
      </c>
      <c r="J110">
        <f t="shared" ca="1" si="2"/>
        <v>44896</v>
      </c>
      <c r="K110" t="str">
        <f>'Raw Data'!U110</f>
        <v>No</v>
      </c>
      <c r="L110" t="str">
        <f t="shared" si="3"/>
        <v>Low Risk</v>
      </c>
      <c r="N110" s="34"/>
    </row>
    <row r="111" spans="1:14" x14ac:dyDescent="0.3">
      <c r="A111" s="5" t="str">
        <f>'Raw Data'!A111</f>
        <v>2848-YXSMW</v>
      </c>
      <c r="B111">
        <f>'Raw Data'!F111</f>
        <v>72</v>
      </c>
      <c r="C111" t="str">
        <f>'Raw Data'!P111</f>
        <v>Two year</v>
      </c>
      <c r="D111" t="str">
        <f>'Raw Data'!I111</f>
        <v>No</v>
      </c>
      <c r="E111" t="str">
        <f>'Raw Data'!R111</f>
        <v>Credit card (automatic)</v>
      </c>
      <c r="F111">
        <f>'Raw Data'!S111</f>
        <v>19.399999999999999</v>
      </c>
      <c r="G111">
        <f>IFERROR(VALUE('Raw Data'!T111),0)</f>
        <v>1363.25</v>
      </c>
      <c r="H111" t="str" cm="1">
        <f t="array" ref="H111">_xlfn.IFS(B111&lt;=12,"New (0-12 mo)",B111&lt;=24,"Established (13-24 mo)",B111&lt;=48,"Loyal (25-48 mo)",TRUE,"Veteran (49+ mo)")</f>
        <v>Veteran (49+ mo)</v>
      </c>
      <c r="I111">
        <f>COUNTIF('Raw Data'!G111:O111,"Yes")</f>
        <v>1</v>
      </c>
      <c r="J111">
        <f t="shared" ca="1" si="2"/>
        <v>44013</v>
      </c>
      <c r="K111" t="str">
        <f>'Raw Data'!U111</f>
        <v>No</v>
      </c>
      <c r="L111" t="str">
        <f t="shared" si="3"/>
        <v>Low Risk</v>
      </c>
      <c r="N111" s="34"/>
    </row>
    <row r="112" spans="1:14" x14ac:dyDescent="0.3">
      <c r="A112" s="5" t="str">
        <f>'Raw Data'!A112</f>
        <v>0486-HECZI</v>
      </c>
      <c r="B112">
        <f>'Raw Data'!F112</f>
        <v>55</v>
      </c>
      <c r="C112" t="str">
        <f>'Raw Data'!P112</f>
        <v>Month-to-month</v>
      </c>
      <c r="D112" t="str">
        <f>'Raw Data'!I112</f>
        <v>Fiber optic</v>
      </c>
      <c r="E112" t="str">
        <f>'Raw Data'!R112</f>
        <v>Electronic check</v>
      </c>
      <c r="F112">
        <f>'Raw Data'!S112</f>
        <v>96.75</v>
      </c>
      <c r="G112">
        <f>IFERROR(VALUE('Raw Data'!T112),0)</f>
        <v>5238.8999999999996</v>
      </c>
      <c r="H112" t="str" cm="1">
        <f t="array" ref="H112">_xlfn.IFS(B112&lt;=12,"New (0-12 mo)",B112&lt;=24,"Established (13-24 mo)",B112&lt;=48,"Loyal (25-48 mo)",TRUE,"Veteran (49+ mo)")</f>
        <v>Veteran (49+ mo)</v>
      </c>
      <c r="I112">
        <f>COUNTIF('Raw Data'!G112:O112,"Yes")</f>
        <v>5</v>
      </c>
      <c r="J112">
        <f t="shared" ca="1" si="2"/>
        <v>44531</v>
      </c>
      <c r="K112" t="str">
        <f>'Raw Data'!U112</f>
        <v>Yes</v>
      </c>
      <c r="L112" t="str">
        <f t="shared" si="3"/>
        <v>Low-Medium Risk</v>
      </c>
      <c r="N112" s="34"/>
    </row>
    <row r="113" spans="1:14" x14ac:dyDescent="0.3">
      <c r="A113" s="5" t="str">
        <f>'Raw Data'!A113</f>
        <v>4549-ZDQYY</v>
      </c>
      <c r="B113">
        <f>'Raw Data'!F113</f>
        <v>52</v>
      </c>
      <c r="C113" t="str">
        <f>'Raw Data'!P113</f>
        <v>One year</v>
      </c>
      <c r="D113" t="str">
        <f>'Raw Data'!I113</f>
        <v>DSL</v>
      </c>
      <c r="E113" t="str">
        <f>'Raw Data'!R113</f>
        <v>Credit card (automatic)</v>
      </c>
      <c r="F113">
        <f>'Raw Data'!S113</f>
        <v>57.95</v>
      </c>
      <c r="G113">
        <f>IFERROR(VALUE('Raw Data'!T113),0)</f>
        <v>3042.25</v>
      </c>
      <c r="H113" t="str" cm="1">
        <f t="array" ref="H113">_xlfn.IFS(B113&lt;=12,"New (0-12 mo)",B113&lt;=24,"Established (13-24 mo)",B113&lt;=48,"Loyal (25-48 mo)",TRUE,"Veteran (49+ mo)")</f>
        <v>Veteran (49+ mo)</v>
      </c>
      <c r="I113">
        <f>COUNTIF('Raw Data'!G113:O113,"Yes")</f>
        <v>4</v>
      </c>
      <c r="J113">
        <f t="shared" ca="1" si="2"/>
        <v>44621</v>
      </c>
      <c r="K113" t="str">
        <f>'Raw Data'!U113</f>
        <v>No</v>
      </c>
      <c r="L113" t="str">
        <f t="shared" si="3"/>
        <v>Low Risk</v>
      </c>
      <c r="N113" s="34"/>
    </row>
    <row r="114" spans="1:14" x14ac:dyDescent="0.3">
      <c r="A114" s="5" t="str">
        <f>'Raw Data'!A114</f>
        <v>5712-AHQNN</v>
      </c>
      <c r="B114">
        <f>'Raw Data'!F114</f>
        <v>43</v>
      </c>
      <c r="C114" t="str">
        <f>'Raw Data'!P114</f>
        <v>Month-to-month</v>
      </c>
      <c r="D114" t="str">
        <f>'Raw Data'!I114</f>
        <v>Fiber optic</v>
      </c>
      <c r="E114" t="str">
        <f>'Raw Data'!R114</f>
        <v>Electronic check</v>
      </c>
      <c r="F114">
        <f>'Raw Data'!S114</f>
        <v>91.65</v>
      </c>
      <c r="G114">
        <f>IFERROR(VALUE('Raw Data'!T114),0)</f>
        <v>3954.1</v>
      </c>
      <c r="H114" t="str" cm="1">
        <f t="array" ref="H114">_xlfn.IFS(B114&lt;=12,"New (0-12 mo)",B114&lt;=24,"Established (13-24 mo)",B114&lt;=48,"Loyal (25-48 mo)",TRUE,"Veteran (49+ mo)")</f>
        <v>Loyal (25-48 mo)</v>
      </c>
      <c r="I114">
        <f>COUNTIF('Raw Data'!G114:O114,"Yes")</f>
        <v>4</v>
      </c>
      <c r="J114">
        <f t="shared" ca="1" si="2"/>
        <v>44896</v>
      </c>
      <c r="K114" t="str">
        <f>'Raw Data'!U114</f>
        <v>No</v>
      </c>
      <c r="L114" t="str">
        <f t="shared" si="3"/>
        <v>Low-Medium Risk</v>
      </c>
      <c r="N114" s="34"/>
    </row>
    <row r="115" spans="1:14" x14ac:dyDescent="0.3">
      <c r="A115" s="5" t="str">
        <f>'Raw Data'!A115</f>
        <v>4846-WHAFZ</v>
      </c>
      <c r="B115">
        <f>'Raw Data'!F115</f>
        <v>37</v>
      </c>
      <c r="C115" t="str">
        <f>'Raw Data'!P115</f>
        <v>Month-to-month</v>
      </c>
      <c r="D115" t="str">
        <f>'Raw Data'!I115</f>
        <v>Fiber optic</v>
      </c>
      <c r="E115" t="str">
        <f>'Raw Data'!R115</f>
        <v>Electronic check</v>
      </c>
      <c r="F115">
        <f>'Raw Data'!S115</f>
        <v>76.5</v>
      </c>
      <c r="G115">
        <f>IFERROR(VALUE('Raw Data'!T115),0)</f>
        <v>2868.15</v>
      </c>
      <c r="H115" t="str" cm="1">
        <f t="array" ref="H115">_xlfn.IFS(B115&lt;=12,"New (0-12 mo)",B115&lt;=24,"Established (13-24 mo)",B115&lt;=48,"Loyal (25-48 mo)",TRUE,"Veteran (49+ mo)")</f>
        <v>Loyal (25-48 mo)</v>
      </c>
      <c r="I115">
        <f>COUNTIF('Raw Data'!G115:O115,"Yes")</f>
        <v>2</v>
      </c>
      <c r="J115">
        <f t="shared" ca="1" si="2"/>
        <v>45078</v>
      </c>
      <c r="K115" t="str">
        <f>'Raw Data'!U115</f>
        <v>Yes</v>
      </c>
      <c r="L115" t="str">
        <f t="shared" si="3"/>
        <v>Low-Medium Risk</v>
      </c>
      <c r="N115" s="34"/>
    </row>
    <row r="116" spans="1:14" x14ac:dyDescent="0.3">
      <c r="A116" s="5" t="str">
        <f>'Raw Data'!A116</f>
        <v>5256-SKJGO</v>
      </c>
      <c r="B116">
        <f>'Raw Data'!F116</f>
        <v>64</v>
      </c>
      <c r="C116" t="str">
        <f>'Raw Data'!P116</f>
        <v>Two year</v>
      </c>
      <c r="D116" t="str">
        <f>'Raw Data'!I116</f>
        <v>DSL</v>
      </c>
      <c r="E116" t="str">
        <f>'Raw Data'!R116</f>
        <v>Electronic check</v>
      </c>
      <c r="F116">
        <f>'Raw Data'!S116</f>
        <v>54.6</v>
      </c>
      <c r="G116">
        <f>IFERROR(VALUE('Raw Data'!T116),0)</f>
        <v>3423.5</v>
      </c>
      <c r="H116" t="str" cm="1">
        <f t="array" ref="H116">_xlfn.IFS(B116&lt;=12,"New (0-12 mo)",B116&lt;=24,"Established (13-24 mo)",B116&lt;=48,"Loyal (25-48 mo)",TRUE,"Veteran (49+ mo)")</f>
        <v>Veteran (49+ mo)</v>
      </c>
      <c r="I116">
        <f>COUNTIF('Raw Data'!G116:O116,"Yes")</f>
        <v>4</v>
      </c>
      <c r="J116">
        <f t="shared" ca="1" si="2"/>
        <v>44256</v>
      </c>
      <c r="K116" t="str">
        <f>'Raw Data'!U116</f>
        <v>No</v>
      </c>
      <c r="L116" t="str">
        <f t="shared" si="3"/>
        <v>Low Risk</v>
      </c>
      <c r="N116" s="34"/>
    </row>
    <row r="117" spans="1:14" x14ac:dyDescent="0.3">
      <c r="A117" s="5" t="str">
        <f>'Raw Data'!A117</f>
        <v>3071-VBYPO</v>
      </c>
      <c r="B117">
        <f>'Raw Data'!F117</f>
        <v>3</v>
      </c>
      <c r="C117" t="str">
        <f>'Raw Data'!P117</f>
        <v>Month-to-month</v>
      </c>
      <c r="D117" t="str">
        <f>'Raw Data'!I117</f>
        <v>Fiber optic</v>
      </c>
      <c r="E117" t="str">
        <f>'Raw Data'!R117</f>
        <v>Electronic check</v>
      </c>
      <c r="F117">
        <f>'Raw Data'!S117</f>
        <v>89.85</v>
      </c>
      <c r="G117">
        <f>IFERROR(VALUE('Raw Data'!T117),0)</f>
        <v>248.4</v>
      </c>
      <c r="H117" t="str" cm="1">
        <f t="array" ref="H117">_xlfn.IFS(B117&lt;=12,"New (0-12 mo)",B117&lt;=24,"Established (13-24 mo)",B117&lt;=48,"Loyal (25-48 mo)",TRUE,"Veteran (49+ mo)")</f>
        <v>New (0-12 mo)</v>
      </c>
      <c r="I117">
        <f>COUNTIF('Raw Data'!G117:O117,"Yes")</f>
        <v>4</v>
      </c>
      <c r="J117">
        <f t="shared" ca="1" si="2"/>
        <v>46113</v>
      </c>
      <c r="K117" t="str">
        <f>'Raw Data'!U117</f>
        <v>No</v>
      </c>
      <c r="L117" t="str">
        <f t="shared" si="3"/>
        <v>High Risk</v>
      </c>
      <c r="N117" s="34"/>
    </row>
    <row r="118" spans="1:14" x14ac:dyDescent="0.3">
      <c r="A118" s="5" t="str">
        <f>'Raw Data'!A118</f>
        <v>9560-BBZXK</v>
      </c>
      <c r="B118">
        <f>'Raw Data'!F118</f>
        <v>36</v>
      </c>
      <c r="C118" t="str">
        <f>'Raw Data'!P118</f>
        <v>Two year</v>
      </c>
      <c r="D118" t="str">
        <f>'Raw Data'!I118</f>
        <v>DSL</v>
      </c>
      <c r="E118" t="str">
        <f>'Raw Data'!R118</f>
        <v>Bank transfer (automatic)</v>
      </c>
      <c r="F118">
        <f>'Raw Data'!S118</f>
        <v>31.05</v>
      </c>
      <c r="G118">
        <f>IFERROR(VALUE('Raw Data'!T118),0)</f>
        <v>1126.3499999999999</v>
      </c>
      <c r="H118" t="str" cm="1">
        <f t="array" ref="H118">_xlfn.IFS(B118&lt;=12,"New (0-12 mo)",B118&lt;=24,"Established (13-24 mo)",B118&lt;=48,"Loyal (25-48 mo)",TRUE,"Veteran (49+ mo)")</f>
        <v>Loyal (25-48 mo)</v>
      </c>
      <c r="I118">
        <f>COUNTIF('Raw Data'!G118:O118,"Yes")</f>
        <v>1</v>
      </c>
      <c r="J118">
        <f t="shared" ca="1" si="2"/>
        <v>45108</v>
      </c>
      <c r="K118" t="str">
        <f>'Raw Data'!U118</f>
        <v>No</v>
      </c>
      <c r="L118" t="str">
        <f t="shared" si="3"/>
        <v>Low Risk</v>
      </c>
      <c r="N118" s="34"/>
    </row>
    <row r="119" spans="1:14" x14ac:dyDescent="0.3">
      <c r="A119" s="5" t="str">
        <f>'Raw Data'!A119</f>
        <v>5299-RULOA</v>
      </c>
      <c r="B119">
        <f>'Raw Data'!F119</f>
        <v>10</v>
      </c>
      <c r="C119" t="str">
        <f>'Raw Data'!P119</f>
        <v>Month-to-month</v>
      </c>
      <c r="D119" t="str">
        <f>'Raw Data'!I119</f>
        <v>Fiber optic</v>
      </c>
      <c r="E119" t="str">
        <f>'Raw Data'!R119</f>
        <v>Electronic check</v>
      </c>
      <c r="F119">
        <f>'Raw Data'!S119</f>
        <v>100.25</v>
      </c>
      <c r="G119">
        <f>IFERROR(VALUE('Raw Data'!T119),0)</f>
        <v>1064.6500000000001</v>
      </c>
      <c r="H119" t="str" cm="1">
        <f t="array" ref="H119">_xlfn.IFS(B119&lt;=12,"New (0-12 mo)",B119&lt;=24,"Established (13-24 mo)",B119&lt;=48,"Loyal (25-48 mo)",TRUE,"Veteran (49+ mo)")</f>
        <v>New (0-12 mo)</v>
      </c>
      <c r="I119">
        <f>COUNTIF('Raw Data'!G119:O119,"Yes")</f>
        <v>5</v>
      </c>
      <c r="J119">
        <f t="shared" ca="1" si="2"/>
        <v>45901</v>
      </c>
      <c r="K119" t="str">
        <f>'Raw Data'!U119</f>
        <v>Yes</v>
      </c>
      <c r="L119" t="str">
        <f t="shared" si="3"/>
        <v>High Risk</v>
      </c>
      <c r="N119" s="34"/>
    </row>
    <row r="120" spans="1:14" x14ac:dyDescent="0.3">
      <c r="A120" s="5" t="str">
        <f>'Raw Data'!A120</f>
        <v>8402-OOOHJ</v>
      </c>
      <c r="B120">
        <f>'Raw Data'!F120</f>
        <v>41</v>
      </c>
      <c r="C120" t="str">
        <f>'Raw Data'!P120</f>
        <v>Two year</v>
      </c>
      <c r="D120" t="str">
        <f>'Raw Data'!I120</f>
        <v>No</v>
      </c>
      <c r="E120" t="str">
        <f>'Raw Data'!R120</f>
        <v>Mailed check</v>
      </c>
      <c r="F120">
        <f>'Raw Data'!S120</f>
        <v>20.65</v>
      </c>
      <c r="G120">
        <f>IFERROR(VALUE('Raw Data'!T120),0)</f>
        <v>835.15</v>
      </c>
      <c r="H120" t="str" cm="1">
        <f t="array" ref="H120">_xlfn.IFS(B120&lt;=12,"New (0-12 mo)",B120&lt;=24,"Established (13-24 mo)",B120&lt;=48,"Loyal (25-48 mo)",TRUE,"Veteran (49+ mo)")</f>
        <v>Loyal (25-48 mo)</v>
      </c>
      <c r="I120">
        <f>COUNTIF('Raw Data'!G120:O120,"Yes")</f>
        <v>1</v>
      </c>
      <c r="J120">
        <f t="shared" ca="1" si="2"/>
        <v>44958</v>
      </c>
      <c r="K120" t="str">
        <f>'Raw Data'!U120</f>
        <v>No</v>
      </c>
      <c r="L120" t="str">
        <f t="shared" si="3"/>
        <v>Low Risk</v>
      </c>
      <c r="N120" s="34"/>
    </row>
    <row r="121" spans="1:14" x14ac:dyDescent="0.3">
      <c r="A121" s="5" t="str">
        <f>'Raw Data'!A121</f>
        <v>9445-ZUEQE</v>
      </c>
      <c r="B121">
        <f>'Raw Data'!F121</f>
        <v>27</v>
      </c>
      <c r="C121" t="str">
        <f>'Raw Data'!P121</f>
        <v>Month-to-month</v>
      </c>
      <c r="D121" t="str">
        <f>'Raw Data'!I121</f>
        <v>Fiber optic</v>
      </c>
      <c r="E121" t="str">
        <f>'Raw Data'!R121</f>
        <v>Credit card (automatic)</v>
      </c>
      <c r="F121">
        <f>'Raw Data'!S121</f>
        <v>85.2</v>
      </c>
      <c r="G121">
        <f>IFERROR(VALUE('Raw Data'!T121),0)</f>
        <v>2151.6</v>
      </c>
      <c r="H121" t="str" cm="1">
        <f t="array" ref="H121">_xlfn.IFS(B121&lt;=12,"New (0-12 mo)",B121&lt;=24,"Established (13-24 mo)",B121&lt;=48,"Loyal (25-48 mo)",TRUE,"Veteran (49+ mo)")</f>
        <v>Loyal (25-48 mo)</v>
      </c>
      <c r="I121">
        <f>COUNTIF('Raw Data'!G121:O121,"Yes")</f>
        <v>4</v>
      </c>
      <c r="J121">
        <f t="shared" ca="1" si="2"/>
        <v>45383</v>
      </c>
      <c r="K121" t="str">
        <f>'Raw Data'!U121</f>
        <v>No</v>
      </c>
      <c r="L121" t="str">
        <f t="shared" si="3"/>
        <v>Low-Medium Risk</v>
      </c>
      <c r="N121" s="34"/>
    </row>
    <row r="122" spans="1:14" x14ac:dyDescent="0.3">
      <c r="A122" s="5" t="str">
        <f>'Raw Data'!A122</f>
        <v>1091-SOZGA</v>
      </c>
      <c r="B122">
        <f>'Raw Data'!F122</f>
        <v>56</v>
      </c>
      <c r="C122" t="str">
        <f>'Raw Data'!P122</f>
        <v>One year</v>
      </c>
      <c r="D122" t="str">
        <f>'Raw Data'!I122</f>
        <v>Fiber optic</v>
      </c>
      <c r="E122" t="str">
        <f>'Raw Data'!R122</f>
        <v>Credit card (automatic)</v>
      </c>
      <c r="F122">
        <f>'Raw Data'!S122</f>
        <v>99.8</v>
      </c>
      <c r="G122">
        <f>IFERROR(VALUE('Raw Data'!T122),0)</f>
        <v>5515.45</v>
      </c>
      <c r="H122" t="str" cm="1">
        <f t="array" ref="H122">_xlfn.IFS(B122&lt;=12,"New (0-12 mo)",B122&lt;=24,"Established (13-24 mo)",B122&lt;=48,"Loyal (25-48 mo)",TRUE,"Veteran (49+ mo)")</f>
        <v>Veteran (49+ mo)</v>
      </c>
      <c r="I122">
        <f>COUNTIF('Raw Data'!G122:O122,"Yes")</f>
        <v>5</v>
      </c>
      <c r="J122">
        <f t="shared" ca="1" si="2"/>
        <v>44501</v>
      </c>
      <c r="K122" t="str">
        <f>'Raw Data'!U122</f>
        <v>No</v>
      </c>
      <c r="L122" t="str">
        <f t="shared" si="3"/>
        <v>Low Risk</v>
      </c>
      <c r="N122" s="34"/>
    </row>
    <row r="123" spans="1:14" x14ac:dyDescent="0.3">
      <c r="A123" s="5" t="str">
        <f>'Raw Data'!A123</f>
        <v>2928-HLDBA</v>
      </c>
      <c r="B123">
        <f>'Raw Data'!F123</f>
        <v>6</v>
      </c>
      <c r="C123" t="str">
        <f>'Raw Data'!P123</f>
        <v>Month-to-month</v>
      </c>
      <c r="D123" t="str">
        <f>'Raw Data'!I123</f>
        <v>No</v>
      </c>
      <c r="E123" t="str">
        <f>'Raw Data'!R123</f>
        <v>Mailed check</v>
      </c>
      <c r="F123">
        <f>'Raw Data'!S123</f>
        <v>20.7</v>
      </c>
      <c r="G123">
        <f>IFERROR(VALUE('Raw Data'!T123),0)</f>
        <v>112.75</v>
      </c>
      <c r="H123" t="str" cm="1">
        <f t="array" ref="H123">_xlfn.IFS(B123&lt;=12,"New (0-12 mo)",B123&lt;=24,"Established (13-24 mo)",B123&lt;=48,"Loyal (25-48 mo)",TRUE,"Veteran (49+ mo)")</f>
        <v>New (0-12 mo)</v>
      </c>
      <c r="I123">
        <f>COUNTIF('Raw Data'!G123:O123,"Yes")</f>
        <v>1</v>
      </c>
      <c r="J123">
        <f t="shared" ca="1" si="2"/>
        <v>46023</v>
      </c>
      <c r="K123" t="str">
        <f>'Raw Data'!U123</f>
        <v>No</v>
      </c>
      <c r="L123" t="str">
        <f t="shared" si="3"/>
        <v>High Risk</v>
      </c>
      <c r="N123" s="34"/>
    </row>
    <row r="124" spans="1:14" x14ac:dyDescent="0.3">
      <c r="A124" s="5" t="str">
        <f>'Raw Data'!A124</f>
        <v>0404-SWRVG</v>
      </c>
      <c r="B124">
        <f>'Raw Data'!F124</f>
        <v>3</v>
      </c>
      <c r="C124" t="str">
        <f>'Raw Data'!P124</f>
        <v>Month-to-month</v>
      </c>
      <c r="D124" t="str">
        <f>'Raw Data'!I124</f>
        <v>Fiber optic</v>
      </c>
      <c r="E124" t="str">
        <f>'Raw Data'!R124</f>
        <v>Electronic check</v>
      </c>
      <c r="F124">
        <f>'Raw Data'!S124</f>
        <v>74.400000000000006</v>
      </c>
      <c r="G124">
        <f>IFERROR(VALUE('Raw Data'!T124),0)</f>
        <v>229.55</v>
      </c>
      <c r="H124" t="str" cm="1">
        <f t="array" ref="H124">_xlfn.IFS(B124&lt;=12,"New (0-12 mo)",B124&lt;=24,"Established (13-24 mo)",B124&lt;=48,"Loyal (25-48 mo)",TRUE,"Veteran (49+ mo)")</f>
        <v>New (0-12 mo)</v>
      </c>
      <c r="I124">
        <f>COUNTIF('Raw Data'!G124:O124,"Yes")</f>
        <v>2</v>
      </c>
      <c r="J124">
        <f t="shared" ca="1" si="2"/>
        <v>46113</v>
      </c>
      <c r="K124" t="str">
        <f>'Raw Data'!U124</f>
        <v>Yes</v>
      </c>
      <c r="L124" t="str">
        <f t="shared" si="3"/>
        <v>High Risk</v>
      </c>
      <c r="N124" s="34"/>
    </row>
    <row r="125" spans="1:14" x14ac:dyDescent="0.3">
      <c r="A125" s="5" t="str">
        <f>'Raw Data'!A125</f>
        <v>6497-TILVL</v>
      </c>
      <c r="B125">
        <f>'Raw Data'!F125</f>
        <v>7</v>
      </c>
      <c r="C125" t="str">
        <f>'Raw Data'!P125</f>
        <v>Month-to-month</v>
      </c>
      <c r="D125" t="str">
        <f>'Raw Data'!I125</f>
        <v>DSL</v>
      </c>
      <c r="E125" t="str">
        <f>'Raw Data'!R125</f>
        <v>Mailed check</v>
      </c>
      <c r="F125">
        <f>'Raw Data'!S125</f>
        <v>50.7</v>
      </c>
      <c r="G125">
        <f>IFERROR(VALUE('Raw Data'!T125),0)</f>
        <v>350.35</v>
      </c>
      <c r="H125" t="str" cm="1">
        <f t="array" ref="H125">_xlfn.IFS(B125&lt;=12,"New (0-12 mo)",B125&lt;=24,"Established (13-24 mo)",B125&lt;=48,"Loyal (25-48 mo)",TRUE,"Veteran (49+ mo)")</f>
        <v>New (0-12 mo)</v>
      </c>
      <c r="I125">
        <f>COUNTIF('Raw Data'!G125:O125,"Yes")</f>
        <v>2</v>
      </c>
      <c r="J125">
        <f t="shared" ca="1" si="2"/>
        <v>45992</v>
      </c>
      <c r="K125" t="str">
        <f>'Raw Data'!U125</f>
        <v>No</v>
      </c>
      <c r="L125" t="str">
        <f t="shared" si="3"/>
        <v>High Risk</v>
      </c>
      <c r="N125" s="34"/>
    </row>
    <row r="126" spans="1:14" x14ac:dyDescent="0.3">
      <c r="A126" s="5" t="str">
        <f>'Raw Data'!A126</f>
        <v>7219-TLZHO</v>
      </c>
      <c r="B126">
        <f>'Raw Data'!F126</f>
        <v>4</v>
      </c>
      <c r="C126" t="str">
        <f>'Raw Data'!P126</f>
        <v>Month-to-month</v>
      </c>
      <c r="D126" t="str">
        <f>'Raw Data'!I126</f>
        <v>No</v>
      </c>
      <c r="E126" t="str">
        <f>'Raw Data'!R126</f>
        <v>Mailed check</v>
      </c>
      <c r="F126">
        <f>'Raw Data'!S126</f>
        <v>20.85</v>
      </c>
      <c r="G126">
        <f>IFERROR(VALUE('Raw Data'!T126),0)</f>
        <v>62.9</v>
      </c>
      <c r="H126" t="str" cm="1">
        <f t="array" ref="H126">_xlfn.IFS(B126&lt;=12,"New (0-12 mo)",B126&lt;=24,"Established (13-24 mo)",B126&lt;=48,"Loyal (25-48 mo)",TRUE,"Veteran (49+ mo)")</f>
        <v>New (0-12 mo)</v>
      </c>
      <c r="I126">
        <f>COUNTIF('Raw Data'!G126:O126,"Yes")</f>
        <v>1</v>
      </c>
      <c r="J126">
        <f t="shared" ca="1" si="2"/>
        <v>46082</v>
      </c>
      <c r="K126" t="str">
        <f>'Raw Data'!U126</f>
        <v>No</v>
      </c>
      <c r="L126" t="str">
        <f t="shared" si="3"/>
        <v>High Risk</v>
      </c>
      <c r="N126" s="34"/>
    </row>
    <row r="127" spans="1:14" x14ac:dyDescent="0.3">
      <c r="A127" s="5" t="str">
        <f>'Raw Data'!A127</f>
        <v>4622-YNKIJ</v>
      </c>
      <c r="B127">
        <f>'Raw Data'!F127</f>
        <v>33</v>
      </c>
      <c r="C127" t="str">
        <f>'Raw Data'!P127</f>
        <v>Two year</v>
      </c>
      <c r="D127" t="str">
        <f>'Raw Data'!I127</f>
        <v>Fiber optic</v>
      </c>
      <c r="E127" t="str">
        <f>'Raw Data'!R127</f>
        <v>Electronic check</v>
      </c>
      <c r="F127">
        <f>'Raw Data'!S127</f>
        <v>88.95</v>
      </c>
      <c r="G127">
        <f>IFERROR(VALUE('Raw Data'!T127),0)</f>
        <v>3027.65</v>
      </c>
      <c r="H127" t="str" cm="1">
        <f t="array" ref="H127">_xlfn.IFS(B127&lt;=12,"New (0-12 mo)",B127&lt;=24,"Established (13-24 mo)",B127&lt;=48,"Loyal (25-48 mo)",TRUE,"Veteran (49+ mo)")</f>
        <v>Loyal (25-48 mo)</v>
      </c>
      <c r="I127">
        <f>COUNTIF('Raw Data'!G127:O127,"Yes")</f>
        <v>4</v>
      </c>
      <c r="J127">
        <f t="shared" ca="1" si="2"/>
        <v>45200</v>
      </c>
      <c r="K127" t="str">
        <f>'Raw Data'!U127</f>
        <v>No</v>
      </c>
      <c r="L127" t="str">
        <f t="shared" si="3"/>
        <v>Low Risk</v>
      </c>
      <c r="N127" s="34"/>
    </row>
    <row r="128" spans="1:14" x14ac:dyDescent="0.3">
      <c r="A128" s="5" t="str">
        <f>'Raw Data'!A128</f>
        <v>4412-YLTKF</v>
      </c>
      <c r="B128">
        <f>'Raw Data'!F128</f>
        <v>27</v>
      </c>
      <c r="C128" t="str">
        <f>'Raw Data'!P128</f>
        <v>Month-to-month</v>
      </c>
      <c r="D128" t="str">
        <f>'Raw Data'!I128</f>
        <v>Fiber optic</v>
      </c>
      <c r="E128" t="str">
        <f>'Raw Data'!R128</f>
        <v>Electronic check</v>
      </c>
      <c r="F128">
        <f>'Raw Data'!S128</f>
        <v>78.05</v>
      </c>
      <c r="G128">
        <f>IFERROR(VALUE('Raw Data'!T128),0)</f>
        <v>2135.5</v>
      </c>
      <c r="H128" t="str" cm="1">
        <f t="array" ref="H128">_xlfn.IFS(B128&lt;=12,"New (0-12 mo)",B128&lt;=24,"Established (13-24 mo)",B128&lt;=48,"Loyal (25-48 mo)",TRUE,"Veteran (49+ mo)")</f>
        <v>Loyal (25-48 mo)</v>
      </c>
      <c r="I128">
        <f>COUNTIF('Raw Data'!G128:O128,"Yes")</f>
        <v>3</v>
      </c>
      <c r="J128">
        <f t="shared" ca="1" si="2"/>
        <v>45383</v>
      </c>
      <c r="K128" t="str">
        <f>'Raw Data'!U128</f>
        <v>Yes</v>
      </c>
      <c r="L128" t="str">
        <f t="shared" si="3"/>
        <v>Low-Medium Risk</v>
      </c>
      <c r="N128" s="34"/>
    </row>
    <row r="129" spans="1:14" x14ac:dyDescent="0.3">
      <c r="A129" s="5" t="str">
        <f>'Raw Data'!A129</f>
        <v>6734-PSBAW</v>
      </c>
      <c r="B129">
        <f>'Raw Data'!F129</f>
        <v>72</v>
      </c>
      <c r="C129" t="str">
        <f>'Raw Data'!P129</f>
        <v>Two year</v>
      </c>
      <c r="D129" t="str">
        <f>'Raw Data'!I129</f>
        <v>No</v>
      </c>
      <c r="E129" t="str">
        <f>'Raw Data'!R129</f>
        <v>Bank transfer (automatic)</v>
      </c>
      <c r="F129">
        <f>'Raw Data'!S129</f>
        <v>23.55</v>
      </c>
      <c r="G129">
        <f>IFERROR(VALUE('Raw Data'!T129),0)</f>
        <v>1723.95</v>
      </c>
      <c r="H129" t="str" cm="1">
        <f t="array" ref="H129">_xlfn.IFS(B129&lt;=12,"New (0-12 mo)",B129&lt;=24,"Established (13-24 mo)",B129&lt;=48,"Loyal (25-48 mo)",TRUE,"Veteran (49+ mo)")</f>
        <v>Veteran (49+ mo)</v>
      </c>
      <c r="I129">
        <f>COUNTIF('Raw Data'!G129:O129,"Yes")</f>
        <v>2</v>
      </c>
      <c r="J129">
        <f t="shared" ca="1" si="2"/>
        <v>44013</v>
      </c>
      <c r="K129" t="str">
        <f>'Raw Data'!U129</f>
        <v>No</v>
      </c>
      <c r="L129" t="str">
        <f t="shared" si="3"/>
        <v>Low Risk</v>
      </c>
      <c r="N129" s="34"/>
    </row>
    <row r="130" spans="1:14" x14ac:dyDescent="0.3">
      <c r="A130" s="5" t="str">
        <f>'Raw Data'!A130</f>
        <v>3930-ZGWVE</v>
      </c>
      <c r="B130">
        <f>'Raw Data'!F130</f>
        <v>1</v>
      </c>
      <c r="C130" t="str">
        <f>'Raw Data'!P130</f>
        <v>Month-to-month</v>
      </c>
      <c r="D130" t="str">
        <f>'Raw Data'!I130</f>
        <v>No</v>
      </c>
      <c r="E130" t="str">
        <f>'Raw Data'!R130</f>
        <v>Mailed check</v>
      </c>
      <c r="F130">
        <f>'Raw Data'!S130</f>
        <v>19.75</v>
      </c>
      <c r="G130">
        <f>IFERROR(VALUE('Raw Data'!T130),0)</f>
        <v>19.75</v>
      </c>
      <c r="H130" t="str" cm="1">
        <f t="array" ref="H130">_xlfn.IFS(B130&lt;=12,"New (0-12 mo)",B130&lt;=24,"Established (13-24 mo)",B130&lt;=48,"Loyal (25-48 mo)",TRUE,"Veteran (49+ mo)")</f>
        <v>New (0-12 mo)</v>
      </c>
      <c r="I130">
        <f>COUNTIF('Raw Data'!G130:O130,"Yes")</f>
        <v>1</v>
      </c>
      <c r="J130">
        <f t="shared" ref="J130:J193" ca="1" si="4">EDATE(TODAY(),-B130)</f>
        <v>46174</v>
      </c>
      <c r="K130" t="str">
        <f>'Raw Data'!U130</f>
        <v>No</v>
      </c>
      <c r="L130" t="str">
        <f t="shared" ref="L130:L193" si="5">IF(AND(C130="Month-to-month",B130&lt;=12),"High Risk",IF(AND(C130="Month-to-month",B130&lt;=24),"Medium Risk",IF(C130="Month-to-month","Low-Medium Risk","Low Risk")))</f>
        <v>High Risk</v>
      </c>
      <c r="N130" s="34"/>
    </row>
    <row r="131" spans="1:14" x14ac:dyDescent="0.3">
      <c r="A131" s="5" t="str">
        <f>'Raw Data'!A131</f>
        <v>2639-UGMAZ</v>
      </c>
      <c r="B131">
        <f>'Raw Data'!F131</f>
        <v>71</v>
      </c>
      <c r="C131" t="str">
        <f>'Raw Data'!P131</f>
        <v>One year</v>
      </c>
      <c r="D131" t="str">
        <f>'Raw Data'!I131</f>
        <v>DSL</v>
      </c>
      <c r="E131" t="str">
        <f>'Raw Data'!R131</f>
        <v>Electronic check</v>
      </c>
      <c r="F131">
        <f>'Raw Data'!S131</f>
        <v>56.45</v>
      </c>
      <c r="G131">
        <f>IFERROR(VALUE('Raw Data'!T131),0)</f>
        <v>3985.35</v>
      </c>
      <c r="H131" t="str" cm="1">
        <f t="array" ref="H131">_xlfn.IFS(B131&lt;=12,"New (0-12 mo)",B131&lt;=24,"Established (13-24 mo)",B131&lt;=48,"Loyal (25-48 mo)",TRUE,"Veteran (49+ mo)")</f>
        <v>Veteran (49+ mo)</v>
      </c>
      <c r="I131">
        <f>COUNTIF('Raw Data'!G131:O131,"Yes")</f>
        <v>4</v>
      </c>
      <c r="J131">
        <f t="shared" ca="1" si="4"/>
        <v>44044</v>
      </c>
      <c r="K131" t="str">
        <f>'Raw Data'!U131</f>
        <v>No</v>
      </c>
      <c r="L131" t="str">
        <f t="shared" si="5"/>
        <v>Low Risk</v>
      </c>
      <c r="N131" s="34"/>
    </row>
    <row r="132" spans="1:14" x14ac:dyDescent="0.3">
      <c r="A132" s="5" t="str">
        <f>'Raw Data'!A132</f>
        <v>2876-GZYZC</v>
      </c>
      <c r="B132">
        <f>'Raw Data'!F132</f>
        <v>13</v>
      </c>
      <c r="C132" t="str">
        <f>'Raw Data'!P132</f>
        <v>Month-to-month</v>
      </c>
      <c r="D132" t="str">
        <f>'Raw Data'!I132</f>
        <v>Fiber optic</v>
      </c>
      <c r="E132" t="str">
        <f>'Raw Data'!R132</f>
        <v>Electronic check</v>
      </c>
      <c r="F132">
        <f>'Raw Data'!S132</f>
        <v>85.95</v>
      </c>
      <c r="G132">
        <f>IFERROR(VALUE('Raw Data'!T132),0)</f>
        <v>1215.6500000000001</v>
      </c>
      <c r="H132" t="str" cm="1">
        <f t="array" ref="H132">_xlfn.IFS(B132&lt;=12,"New (0-12 mo)",B132&lt;=24,"Established (13-24 mo)",B132&lt;=48,"Loyal (25-48 mo)",TRUE,"Veteran (49+ mo)")</f>
        <v>Established (13-24 mo)</v>
      </c>
      <c r="I132">
        <f>COUNTIF('Raw Data'!G132:O132,"Yes")</f>
        <v>3</v>
      </c>
      <c r="J132">
        <f t="shared" ca="1" si="4"/>
        <v>45809</v>
      </c>
      <c r="K132" t="str">
        <f>'Raw Data'!U132</f>
        <v>No</v>
      </c>
      <c r="L132" t="str">
        <f t="shared" si="5"/>
        <v>Medium Risk</v>
      </c>
      <c r="N132" s="34"/>
    </row>
    <row r="133" spans="1:14" x14ac:dyDescent="0.3">
      <c r="A133" s="5" t="str">
        <f>'Raw Data'!A133</f>
        <v>6207-WIOLX</v>
      </c>
      <c r="B133">
        <f>'Raw Data'!F133</f>
        <v>25</v>
      </c>
      <c r="C133" t="str">
        <f>'Raw Data'!P133</f>
        <v>Month-to-month</v>
      </c>
      <c r="D133" t="str">
        <f>'Raw Data'!I133</f>
        <v>DSL</v>
      </c>
      <c r="E133" t="str">
        <f>'Raw Data'!R133</f>
        <v>Credit card (automatic)</v>
      </c>
      <c r="F133">
        <f>'Raw Data'!S133</f>
        <v>58.6</v>
      </c>
      <c r="G133">
        <f>IFERROR(VALUE('Raw Data'!T133),0)</f>
        <v>1502.65</v>
      </c>
      <c r="H133" t="str" cm="1">
        <f t="array" ref="H133">_xlfn.IFS(B133&lt;=12,"New (0-12 mo)",B133&lt;=24,"Established (13-24 mo)",B133&lt;=48,"Loyal (25-48 mo)",TRUE,"Veteran (49+ mo)")</f>
        <v>Loyal (25-48 mo)</v>
      </c>
      <c r="I133">
        <f>COUNTIF('Raw Data'!G133:O133,"Yes")</f>
        <v>5</v>
      </c>
      <c r="J133">
        <f t="shared" ca="1" si="4"/>
        <v>45444</v>
      </c>
      <c r="K133" t="str">
        <f>'Raw Data'!U133</f>
        <v>Yes</v>
      </c>
      <c r="L133" t="str">
        <f t="shared" si="5"/>
        <v>Low-Medium Risk</v>
      </c>
      <c r="N133" s="34"/>
    </row>
    <row r="134" spans="1:14" x14ac:dyDescent="0.3">
      <c r="A134" s="5" t="str">
        <f>'Raw Data'!A134</f>
        <v>8587-XYZSF</v>
      </c>
      <c r="B134">
        <f>'Raw Data'!F134</f>
        <v>67</v>
      </c>
      <c r="C134" t="str">
        <f>'Raw Data'!P134</f>
        <v>Two year</v>
      </c>
      <c r="D134" t="str">
        <f>'Raw Data'!I134</f>
        <v>DSL</v>
      </c>
      <c r="E134" t="str">
        <f>'Raw Data'!R134</f>
        <v>Bank transfer (automatic)</v>
      </c>
      <c r="F134">
        <f>'Raw Data'!S134</f>
        <v>50.55</v>
      </c>
      <c r="G134">
        <f>IFERROR(VALUE('Raw Data'!T134),0)</f>
        <v>3260.1</v>
      </c>
      <c r="H134" t="str" cm="1">
        <f t="array" ref="H134">_xlfn.IFS(B134&lt;=12,"New (0-12 mo)",B134&lt;=24,"Established (13-24 mo)",B134&lt;=48,"Loyal (25-48 mo)",TRUE,"Veteran (49+ mo)")</f>
        <v>Veteran (49+ mo)</v>
      </c>
      <c r="I134">
        <f>COUNTIF('Raw Data'!G134:O134,"Yes")</f>
        <v>2</v>
      </c>
      <c r="J134">
        <f t="shared" ca="1" si="4"/>
        <v>44166</v>
      </c>
      <c r="K134" t="str">
        <f>'Raw Data'!U134</f>
        <v>No</v>
      </c>
      <c r="L134" t="str">
        <f t="shared" si="5"/>
        <v>Low Risk</v>
      </c>
      <c r="N134" s="34"/>
    </row>
    <row r="135" spans="1:14" x14ac:dyDescent="0.3">
      <c r="A135" s="5" t="str">
        <f>'Raw Data'!A135</f>
        <v>3091-FYHKI</v>
      </c>
      <c r="B135">
        <f>'Raw Data'!F135</f>
        <v>1</v>
      </c>
      <c r="C135" t="str">
        <f>'Raw Data'!P135</f>
        <v>Month-to-month</v>
      </c>
      <c r="D135" t="str">
        <f>'Raw Data'!I135</f>
        <v>DSL</v>
      </c>
      <c r="E135" t="str">
        <f>'Raw Data'!R135</f>
        <v>Electronic check</v>
      </c>
      <c r="F135">
        <f>'Raw Data'!S135</f>
        <v>35.450000000000003</v>
      </c>
      <c r="G135">
        <f>IFERROR(VALUE('Raw Data'!T135),0)</f>
        <v>35.450000000000003</v>
      </c>
      <c r="H135" t="str" cm="1">
        <f t="array" ref="H135">_xlfn.IFS(B135&lt;=12,"New (0-12 mo)",B135&lt;=24,"Established (13-24 mo)",B135&lt;=48,"Loyal (25-48 mo)",TRUE,"Veteran (49+ mo)")</f>
        <v>New (0-12 mo)</v>
      </c>
      <c r="I135">
        <f>COUNTIF('Raw Data'!G135:O135,"Yes")</f>
        <v>1</v>
      </c>
      <c r="J135">
        <f t="shared" ca="1" si="4"/>
        <v>46174</v>
      </c>
      <c r="K135" t="str">
        <f>'Raw Data'!U135</f>
        <v>Yes</v>
      </c>
      <c r="L135" t="str">
        <f t="shared" si="5"/>
        <v>High Risk</v>
      </c>
      <c r="N135" s="34"/>
    </row>
    <row r="136" spans="1:14" x14ac:dyDescent="0.3">
      <c r="A136" s="5" t="str">
        <f>'Raw Data'!A136</f>
        <v>2372-HWUHI</v>
      </c>
      <c r="B136">
        <f>'Raw Data'!F136</f>
        <v>2</v>
      </c>
      <c r="C136" t="str">
        <f>'Raw Data'!P136</f>
        <v>Month-to-month</v>
      </c>
      <c r="D136" t="str">
        <f>'Raw Data'!I136</f>
        <v>DSL</v>
      </c>
      <c r="E136" t="str">
        <f>'Raw Data'!R136</f>
        <v>Electronic check</v>
      </c>
      <c r="F136">
        <f>'Raw Data'!S136</f>
        <v>44.35</v>
      </c>
      <c r="G136">
        <f>IFERROR(VALUE('Raw Data'!T136),0)</f>
        <v>81.25</v>
      </c>
      <c r="H136" t="str" cm="1">
        <f t="array" ref="H136">_xlfn.IFS(B136&lt;=12,"New (0-12 mo)",B136&lt;=24,"Established (13-24 mo)",B136&lt;=48,"Loyal (25-48 mo)",TRUE,"Veteran (49+ mo)")</f>
        <v>New (0-12 mo)</v>
      </c>
      <c r="I136">
        <f>COUNTIF('Raw Data'!G136:O136,"Yes")</f>
        <v>1</v>
      </c>
      <c r="J136">
        <f t="shared" ca="1" si="4"/>
        <v>46143</v>
      </c>
      <c r="K136" t="str">
        <f>'Raw Data'!U136</f>
        <v>Yes</v>
      </c>
      <c r="L136" t="str">
        <f t="shared" si="5"/>
        <v>High Risk</v>
      </c>
      <c r="N136" s="34"/>
    </row>
    <row r="137" spans="1:14" x14ac:dyDescent="0.3">
      <c r="A137" s="5" t="str">
        <f>'Raw Data'!A137</f>
        <v>7799-LGRDP</v>
      </c>
      <c r="B137">
        <f>'Raw Data'!F137</f>
        <v>43</v>
      </c>
      <c r="C137" t="str">
        <f>'Raw Data'!P137</f>
        <v>Two year</v>
      </c>
      <c r="D137" t="str">
        <f>'Raw Data'!I137</f>
        <v>No</v>
      </c>
      <c r="E137" t="str">
        <f>'Raw Data'!R137</f>
        <v>Credit card (automatic)</v>
      </c>
      <c r="F137">
        <f>'Raw Data'!S137</f>
        <v>25.7</v>
      </c>
      <c r="G137">
        <f>IFERROR(VALUE('Raw Data'!T137),0)</f>
        <v>1188.2</v>
      </c>
      <c r="H137" t="str" cm="1">
        <f t="array" ref="H137">_xlfn.IFS(B137&lt;=12,"New (0-12 mo)",B137&lt;=24,"Established (13-24 mo)",B137&lt;=48,"Loyal (25-48 mo)",TRUE,"Veteran (49+ mo)")</f>
        <v>Loyal (25-48 mo)</v>
      </c>
      <c r="I137">
        <f>COUNTIF('Raw Data'!G137:O137,"Yes")</f>
        <v>2</v>
      </c>
      <c r="J137">
        <f t="shared" ca="1" si="4"/>
        <v>44896</v>
      </c>
      <c r="K137" t="str">
        <f>'Raw Data'!U137</f>
        <v>No</v>
      </c>
      <c r="L137" t="str">
        <f t="shared" si="5"/>
        <v>Low Risk</v>
      </c>
      <c r="N137" s="34"/>
    </row>
    <row r="138" spans="1:14" x14ac:dyDescent="0.3">
      <c r="A138" s="5" t="str">
        <f>'Raw Data'!A138</f>
        <v>7850-VWJUU</v>
      </c>
      <c r="B138">
        <f>'Raw Data'!F138</f>
        <v>23</v>
      </c>
      <c r="C138" t="str">
        <f>'Raw Data'!P138</f>
        <v>Month-to-month</v>
      </c>
      <c r="D138" t="str">
        <f>'Raw Data'!I138</f>
        <v>Fiber optic</v>
      </c>
      <c r="E138" t="str">
        <f>'Raw Data'!R138</f>
        <v>Bank transfer (automatic)</v>
      </c>
      <c r="F138">
        <f>'Raw Data'!S138</f>
        <v>75</v>
      </c>
      <c r="G138">
        <f>IFERROR(VALUE('Raw Data'!T138),0)</f>
        <v>1778.5</v>
      </c>
      <c r="H138" t="str" cm="1">
        <f t="array" ref="H138">_xlfn.IFS(B138&lt;=12,"New (0-12 mo)",B138&lt;=24,"Established (13-24 mo)",B138&lt;=48,"Loyal (25-48 mo)",TRUE,"Veteran (49+ mo)")</f>
        <v>Established (13-24 mo)</v>
      </c>
      <c r="I138">
        <f>COUNTIF('Raw Data'!G138:O138,"Yes")</f>
        <v>2</v>
      </c>
      <c r="J138">
        <f t="shared" ca="1" si="4"/>
        <v>45505</v>
      </c>
      <c r="K138" t="str">
        <f>'Raw Data'!U138</f>
        <v>No</v>
      </c>
      <c r="L138" t="str">
        <f t="shared" si="5"/>
        <v>Medium Risk</v>
      </c>
      <c r="N138" s="34"/>
    </row>
    <row r="139" spans="1:14" x14ac:dyDescent="0.3">
      <c r="A139" s="5" t="str">
        <f>'Raw Data'!A139</f>
        <v>3774-VBNXY</v>
      </c>
      <c r="B139">
        <f>'Raw Data'!F139</f>
        <v>64</v>
      </c>
      <c r="C139" t="str">
        <f>'Raw Data'!P139</f>
        <v>Two year</v>
      </c>
      <c r="D139" t="str">
        <f>'Raw Data'!I139</f>
        <v>No</v>
      </c>
      <c r="E139" t="str">
        <f>'Raw Data'!R139</f>
        <v>Mailed check</v>
      </c>
      <c r="F139">
        <f>'Raw Data'!S139</f>
        <v>20.2</v>
      </c>
      <c r="G139">
        <f>IFERROR(VALUE('Raw Data'!T139),0)</f>
        <v>1277.75</v>
      </c>
      <c r="H139" t="str" cm="1">
        <f t="array" ref="H139">_xlfn.IFS(B139&lt;=12,"New (0-12 mo)",B139&lt;=24,"Established (13-24 mo)",B139&lt;=48,"Loyal (25-48 mo)",TRUE,"Veteran (49+ mo)")</f>
        <v>Veteran (49+ mo)</v>
      </c>
      <c r="I139">
        <f>COUNTIF('Raw Data'!G139:O139,"Yes")</f>
        <v>1</v>
      </c>
      <c r="J139">
        <f t="shared" ca="1" si="4"/>
        <v>44256</v>
      </c>
      <c r="K139" t="str">
        <f>'Raw Data'!U139</f>
        <v>No</v>
      </c>
      <c r="L139" t="str">
        <f t="shared" si="5"/>
        <v>Low Risk</v>
      </c>
      <c r="N139" s="34"/>
    </row>
    <row r="140" spans="1:14" x14ac:dyDescent="0.3">
      <c r="A140" s="5" t="str">
        <f>'Raw Data'!A140</f>
        <v>6217-KDYWC</v>
      </c>
      <c r="B140">
        <f>'Raw Data'!F140</f>
        <v>57</v>
      </c>
      <c r="C140" t="str">
        <f>'Raw Data'!P140</f>
        <v>Two year</v>
      </c>
      <c r="D140" t="str">
        <f>'Raw Data'!I140</f>
        <v>No</v>
      </c>
      <c r="E140" t="str">
        <f>'Raw Data'!R140</f>
        <v>Mailed check</v>
      </c>
      <c r="F140">
        <f>'Raw Data'!S140</f>
        <v>19.600000000000001</v>
      </c>
      <c r="G140">
        <f>IFERROR(VALUE('Raw Data'!T140),0)</f>
        <v>1170.55</v>
      </c>
      <c r="H140" t="str" cm="1">
        <f t="array" ref="H140">_xlfn.IFS(B140&lt;=12,"New (0-12 mo)",B140&lt;=24,"Established (13-24 mo)",B140&lt;=48,"Loyal (25-48 mo)",TRUE,"Veteran (49+ mo)")</f>
        <v>Veteran (49+ mo)</v>
      </c>
      <c r="I140">
        <f>COUNTIF('Raw Data'!G140:O140,"Yes")</f>
        <v>1</v>
      </c>
      <c r="J140">
        <f t="shared" ca="1" si="4"/>
        <v>44470</v>
      </c>
      <c r="K140" t="str">
        <f>'Raw Data'!U140</f>
        <v>No</v>
      </c>
      <c r="L140" t="str">
        <f t="shared" si="5"/>
        <v>Low Risk</v>
      </c>
      <c r="N140" s="34"/>
    </row>
    <row r="141" spans="1:14" x14ac:dyDescent="0.3">
      <c r="A141" s="5" t="str">
        <f>'Raw Data'!A141</f>
        <v>0390-DCFDQ</v>
      </c>
      <c r="B141">
        <f>'Raw Data'!F141</f>
        <v>1</v>
      </c>
      <c r="C141" t="str">
        <f>'Raw Data'!P141</f>
        <v>Month-to-month</v>
      </c>
      <c r="D141" t="str">
        <f>'Raw Data'!I141</f>
        <v>Fiber optic</v>
      </c>
      <c r="E141" t="str">
        <f>'Raw Data'!R141</f>
        <v>Mailed check</v>
      </c>
      <c r="F141">
        <f>'Raw Data'!S141</f>
        <v>70.45</v>
      </c>
      <c r="G141">
        <f>IFERROR(VALUE('Raw Data'!T141),0)</f>
        <v>70.45</v>
      </c>
      <c r="H141" t="str" cm="1">
        <f t="array" ref="H141">_xlfn.IFS(B141&lt;=12,"New (0-12 mo)",B141&lt;=24,"Established (13-24 mo)",B141&lt;=48,"Loyal (25-48 mo)",TRUE,"Veteran (49+ mo)")</f>
        <v>New (0-12 mo)</v>
      </c>
      <c r="I141">
        <f>COUNTIF('Raw Data'!G141:O141,"Yes")</f>
        <v>1</v>
      </c>
      <c r="J141">
        <f t="shared" ca="1" si="4"/>
        <v>46174</v>
      </c>
      <c r="K141" t="str">
        <f>'Raw Data'!U141</f>
        <v>Yes</v>
      </c>
      <c r="L141" t="str">
        <f t="shared" si="5"/>
        <v>High Risk</v>
      </c>
      <c r="N141" s="34"/>
    </row>
    <row r="142" spans="1:14" x14ac:dyDescent="0.3">
      <c r="A142" s="5" t="str">
        <f>'Raw Data'!A142</f>
        <v>3146-MSEGF</v>
      </c>
      <c r="B142">
        <f>'Raw Data'!F142</f>
        <v>72</v>
      </c>
      <c r="C142" t="str">
        <f>'Raw Data'!P142</f>
        <v>Two year</v>
      </c>
      <c r="D142" t="str">
        <f>'Raw Data'!I142</f>
        <v>DSL</v>
      </c>
      <c r="E142" t="str">
        <f>'Raw Data'!R142</f>
        <v>Credit card (automatic)</v>
      </c>
      <c r="F142">
        <f>'Raw Data'!S142</f>
        <v>88.05</v>
      </c>
      <c r="G142">
        <f>IFERROR(VALUE('Raw Data'!T142),0)</f>
        <v>6425.65</v>
      </c>
      <c r="H142" t="str" cm="1">
        <f t="array" ref="H142">_xlfn.IFS(B142&lt;=12,"New (0-12 mo)",B142&lt;=24,"Established (13-24 mo)",B142&lt;=48,"Loyal (25-48 mo)",TRUE,"Veteran (49+ mo)")</f>
        <v>Veteran (49+ mo)</v>
      </c>
      <c r="I142">
        <f>COUNTIF('Raw Data'!G142:O142,"Yes")</f>
        <v>8</v>
      </c>
      <c r="J142">
        <f t="shared" ca="1" si="4"/>
        <v>44013</v>
      </c>
      <c r="K142" t="str">
        <f>'Raw Data'!U142</f>
        <v>No</v>
      </c>
      <c r="L142" t="str">
        <f t="shared" si="5"/>
        <v>Low Risk</v>
      </c>
      <c r="N142" s="34"/>
    </row>
    <row r="143" spans="1:14" x14ac:dyDescent="0.3">
      <c r="A143" s="5" t="str">
        <f>'Raw Data'!A143</f>
        <v>4080-OGPJL</v>
      </c>
      <c r="B143">
        <f>'Raw Data'!F143</f>
        <v>8</v>
      </c>
      <c r="C143" t="str">
        <f>'Raw Data'!P143</f>
        <v>Month-to-month</v>
      </c>
      <c r="D143" t="str">
        <f>'Raw Data'!I143</f>
        <v>DSL</v>
      </c>
      <c r="E143" t="str">
        <f>'Raw Data'!R143</f>
        <v>Electronic check</v>
      </c>
      <c r="F143">
        <f>'Raw Data'!S143</f>
        <v>71.150000000000006</v>
      </c>
      <c r="G143">
        <f>IFERROR(VALUE('Raw Data'!T143),0)</f>
        <v>563.65</v>
      </c>
      <c r="H143" t="str" cm="1">
        <f t="array" ref="H143">_xlfn.IFS(B143&lt;=12,"New (0-12 mo)",B143&lt;=24,"Established (13-24 mo)",B143&lt;=48,"Loyal (25-48 mo)",TRUE,"Veteran (49+ mo)")</f>
        <v>New (0-12 mo)</v>
      </c>
      <c r="I143">
        <f>COUNTIF('Raw Data'!G143:O143,"Yes")</f>
        <v>5</v>
      </c>
      <c r="J143">
        <f t="shared" ca="1" si="4"/>
        <v>45962</v>
      </c>
      <c r="K143" t="str">
        <f>'Raw Data'!U143</f>
        <v>Yes</v>
      </c>
      <c r="L143" t="str">
        <f t="shared" si="5"/>
        <v>High Risk</v>
      </c>
      <c r="N143" s="34"/>
    </row>
    <row r="144" spans="1:14" x14ac:dyDescent="0.3">
      <c r="A144" s="5" t="str">
        <f>'Raw Data'!A144</f>
        <v>1095-WGNGG</v>
      </c>
      <c r="B144">
        <f>'Raw Data'!F144</f>
        <v>61</v>
      </c>
      <c r="C144" t="str">
        <f>'Raw Data'!P144</f>
        <v>Two year</v>
      </c>
      <c r="D144" t="str">
        <f>'Raw Data'!I144</f>
        <v>Fiber optic</v>
      </c>
      <c r="E144" t="str">
        <f>'Raw Data'!R144</f>
        <v>Bank transfer (automatic)</v>
      </c>
      <c r="F144">
        <f>'Raw Data'!S144</f>
        <v>101.05</v>
      </c>
      <c r="G144">
        <f>IFERROR(VALUE('Raw Data'!T144),0)</f>
        <v>5971.25</v>
      </c>
      <c r="H144" t="str" cm="1">
        <f t="array" ref="H144">_xlfn.IFS(B144&lt;=12,"New (0-12 mo)",B144&lt;=24,"Established (13-24 mo)",B144&lt;=48,"Loyal (25-48 mo)",TRUE,"Veteran (49+ mo)")</f>
        <v>Veteran (49+ mo)</v>
      </c>
      <c r="I144">
        <f>COUNTIF('Raw Data'!G144:O144,"Yes")</f>
        <v>5</v>
      </c>
      <c r="J144">
        <f t="shared" ca="1" si="4"/>
        <v>44348</v>
      </c>
      <c r="K144" t="str">
        <f>'Raw Data'!U144</f>
        <v>No</v>
      </c>
      <c r="L144" t="str">
        <f t="shared" si="5"/>
        <v>Low Risk</v>
      </c>
      <c r="N144" s="34"/>
    </row>
    <row r="145" spans="1:14" x14ac:dyDescent="0.3">
      <c r="A145" s="5" t="str">
        <f>'Raw Data'!A145</f>
        <v>2636-SJDOU</v>
      </c>
      <c r="B145">
        <f>'Raw Data'!F145</f>
        <v>64</v>
      </c>
      <c r="C145" t="str">
        <f>'Raw Data'!P145</f>
        <v>One year</v>
      </c>
      <c r="D145" t="str">
        <f>'Raw Data'!I145</f>
        <v>Fiber optic</v>
      </c>
      <c r="E145" t="str">
        <f>'Raw Data'!R145</f>
        <v>Credit card (automatic)</v>
      </c>
      <c r="F145">
        <f>'Raw Data'!S145</f>
        <v>84.3</v>
      </c>
      <c r="G145">
        <f>IFERROR(VALUE('Raw Data'!T145),0)</f>
        <v>5289.05</v>
      </c>
      <c r="H145" t="str" cm="1">
        <f t="array" ref="H145">_xlfn.IFS(B145&lt;=12,"New (0-12 mo)",B145&lt;=24,"Established (13-24 mo)",B145&lt;=48,"Loyal (25-48 mo)",TRUE,"Veteran (49+ mo)")</f>
        <v>Veteran (49+ mo)</v>
      </c>
      <c r="I145">
        <f>COUNTIF('Raw Data'!G145:O145,"Yes")</f>
        <v>4</v>
      </c>
      <c r="J145">
        <f t="shared" ca="1" si="4"/>
        <v>44256</v>
      </c>
      <c r="K145" t="str">
        <f>'Raw Data'!U145</f>
        <v>No</v>
      </c>
      <c r="L145" t="str">
        <f t="shared" si="5"/>
        <v>Low Risk</v>
      </c>
      <c r="N145" s="34"/>
    </row>
    <row r="146" spans="1:14" x14ac:dyDescent="0.3">
      <c r="A146" s="5" t="str">
        <f>'Raw Data'!A146</f>
        <v>1131-QQZEB</v>
      </c>
      <c r="B146">
        <f>'Raw Data'!F146</f>
        <v>71</v>
      </c>
      <c r="C146" t="str">
        <f>'Raw Data'!P146</f>
        <v>Two year</v>
      </c>
      <c r="D146" t="str">
        <f>'Raw Data'!I146</f>
        <v>No</v>
      </c>
      <c r="E146" t="str">
        <f>'Raw Data'!R146</f>
        <v>Bank transfer (automatic)</v>
      </c>
      <c r="F146">
        <f>'Raw Data'!S146</f>
        <v>23.95</v>
      </c>
      <c r="G146">
        <f>IFERROR(VALUE('Raw Data'!T146),0)</f>
        <v>1756.2</v>
      </c>
      <c r="H146" t="str" cm="1">
        <f t="array" ref="H146">_xlfn.IFS(B146&lt;=12,"New (0-12 mo)",B146&lt;=24,"Established (13-24 mo)",B146&lt;=48,"Loyal (25-48 mo)",TRUE,"Veteran (49+ mo)")</f>
        <v>Veteran (49+ mo)</v>
      </c>
      <c r="I146">
        <f>COUNTIF('Raw Data'!G146:O146,"Yes")</f>
        <v>2</v>
      </c>
      <c r="J146">
        <f t="shared" ca="1" si="4"/>
        <v>44044</v>
      </c>
      <c r="K146" t="str">
        <f>'Raw Data'!U146</f>
        <v>No</v>
      </c>
      <c r="L146" t="str">
        <f t="shared" si="5"/>
        <v>Low Risk</v>
      </c>
      <c r="N146" s="34"/>
    </row>
    <row r="147" spans="1:14" x14ac:dyDescent="0.3">
      <c r="A147" s="5" t="str">
        <f>'Raw Data'!A147</f>
        <v>5716-EZXZN</v>
      </c>
      <c r="B147">
        <f>'Raw Data'!F147</f>
        <v>65</v>
      </c>
      <c r="C147" t="str">
        <f>'Raw Data'!P147</f>
        <v>Two year</v>
      </c>
      <c r="D147" t="str">
        <f>'Raw Data'!I147</f>
        <v>Fiber optic</v>
      </c>
      <c r="E147" t="str">
        <f>'Raw Data'!R147</f>
        <v>Credit card (automatic)</v>
      </c>
      <c r="F147">
        <f>'Raw Data'!S147</f>
        <v>99.05</v>
      </c>
      <c r="G147">
        <f>IFERROR(VALUE('Raw Data'!T147),0)</f>
        <v>6416.7</v>
      </c>
      <c r="H147" t="str" cm="1">
        <f t="array" ref="H147">_xlfn.IFS(B147&lt;=12,"New (0-12 mo)",B147&lt;=24,"Established (13-24 mo)",B147&lt;=48,"Loyal (25-48 mo)",TRUE,"Veteran (49+ mo)")</f>
        <v>Veteran (49+ mo)</v>
      </c>
      <c r="I147">
        <f>COUNTIF('Raw Data'!G147:O147,"Yes")</f>
        <v>6</v>
      </c>
      <c r="J147">
        <f t="shared" ca="1" si="4"/>
        <v>44228</v>
      </c>
      <c r="K147" t="str">
        <f>'Raw Data'!U147</f>
        <v>No</v>
      </c>
      <c r="L147" t="str">
        <f t="shared" si="5"/>
        <v>Low Risk</v>
      </c>
      <c r="N147" s="34"/>
    </row>
    <row r="148" spans="1:14" x14ac:dyDescent="0.3">
      <c r="A148" s="5" t="str">
        <f>'Raw Data'!A148</f>
        <v>6837-BJYDQ</v>
      </c>
      <c r="B148">
        <f>'Raw Data'!F148</f>
        <v>3</v>
      </c>
      <c r="C148" t="str">
        <f>'Raw Data'!P148</f>
        <v>One year</v>
      </c>
      <c r="D148" t="str">
        <f>'Raw Data'!I148</f>
        <v>No</v>
      </c>
      <c r="E148" t="str">
        <f>'Raw Data'!R148</f>
        <v>Mailed check</v>
      </c>
      <c r="F148">
        <f>'Raw Data'!S148</f>
        <v>19.600000000000001</v>
      </c>
      <c r="G148">
        <f>IFERROR(VALUE('Raw Data'!T148),0)</f>
        <v>61.35</v>
      </c>
      <c r="H148" t="str" cm="1">
        <f t="array" ref="H148">_xlfn.IFS(B148&lt;=12,"New (0-12 mo)",B148&lt;=24,"Established (13-24 mo)",B148&lt;=48,"Loyal (25-48 mo)",TRUE,"Veteran (49+ mo)")</f>
        <v>New (0-12 mo)</v>
      </c>
      <c r="I148">
        <f>COUNTIF('Raw Data'!G148:O148,"Yes")</f>
        <v>1</v>
      </c>
      <c r="J148">
        <f t="shared" ca="1" si="4"/>
        <v>46113</v>
      </c>
      <c r="K148" t="str">
        <f>'Raw Data'!U148</f>
        <v>No</v>
      </c>
      <c r="L148" t="str">
        <f t="shared" si="5"/>
        <v>Low Risk</v>
      </c>
      <c r="N148" s="34"/>
    </row>
    <row r="149" spans="1:14" x14ac:dyDescent="0.3">
      <c r="A149" s="5" t="str">
        <f>'Raw Data'!A149</f>
        <v>2135-RXIHG</v>
      </c>
      <c r="B149">
        <f>'Raw Data'!F149</f>
        <v>1</v>
      </c>
      <c r="C149" t="str">
        <f>'Raw Data'!P149</f>
        <v>Month-to-month</v>
      </c>
      <c r="D149" t="str">
        <f>'Raw Data'!I149</f>
        <v>DSL</v>
      </c>
      <c r="E149" t="str">
        <f>'Raw Data'!R149</f>
        <v>Electronic check</v>
      </c>
      <c r="F149">
        <f>'Raw Data'!S149</f>
        <v>45.65</v>
      </c>
      <c r="G149">
        <f>IFERROR(VALUE('Raw Data'!T149),0)</f>
        <v>45.65</v>
      </c>
      <c r="H149" t="str" cm="1">
        <f t="array" ref="H149">_xlfn.IFS(B149&lt;=12,"New (0-12 mo)",B149&lt;=24,"Established (13-24 mo)",B149&lt;=48,"Loyal (25-48 mo)",TRUE,"Veteran (49+ mo)")</f>
        <v>New (0-12 mo)</v>
      </c>
      <c r="I149">
        <f>COUNTIF('Raw Data'!G149:O149,"Yes")</f>
        <v>1</v>
      </c>
      <c r="J149">
        <f t="shared" ca="1" si="4"/>
        <v>46174</v>
      </c>
      <c r="K149" t="str">
        <f>'Raw Data'!U149</f>
        <v>Yes</v>
      </c>
      <c r="L149" t="str">
        <f t="shared" si="5"/>
        <v>High Risk</v>
      </c>
      <c r="N149" s="34"/>
    </row>
    <row r="150" spans="1:14" x14ac:dyDescent="0.3">
      <c r="A150" s="5" t="str">
        <f>'Raw Data'!A150</f>
        <v>6440-DKQGE</v>
      </c>
      <c r="B150">
        <f>'Raw Data'!F150</f>
        <v>30</v>
      </c>
      <c r="C150" t="str">
        <f>'Raw Data'!P150</f>
        <v>One year</v>
      </c>
      <c r="D150" t="str">
        <f>'Raw Data'!I150</f>
        <v>DSL</v>
      </c>
      <c r="E150" t="str">
        <f>'Raw Data'!R150</f>
        <v>Credit card (automatic)</v>
      </c>
      <c r="F150">
        <f>'Raw Data'!S150</f>
        <v>64.5</v>
      </c>
      <c r="G150">
        <f>IFERROR(VALUE('Raw Data'!T150),0)</f>
        <v>1929.95</v>
      </c>
      <c r="H150" t="str" cm="1">
        <f t="array" ref="H150">_xlfn.IFS(B150&lt;=12,"New (0-12 mo)",B150&lt;=24,"Established (13-24 mo)",B150&lt;=48,"Loyal (25-48 mo)",TRUE,"Veteran (49+ mo)")</f>
        <v>Loyal (25-48 mo)</v>
      </c>
      <c r="I150">
        <f>COUNTIF('Raw Data'!G150:O150,"Yes")</f>
        <v>4</v>
      </c>
      <c r="J150">
        <f t="shared" ca="1" si="4"/>
        <v>45292</v>
      </c>
      <c r="K150" t="str">
        <f>'Raw Data'!U150</f>
        <v>No</v>
      </c>
      <c r="L150" t="str">
        <f t="shared" si="5"/>
        <v>Low Risk</v>
      </c>
      <c r="N150" s="34"/>
    </row>
    <row r="151" spans="1:14" x14ac:dyDescent="0.3">
      <c r="A151" s="5" t="str">
        <f>'Raw Data'!A151</f>
        <v>3466-BYAVD</v>
      </c>
      <c r="B151">
        <f>'Raw Data'!F151</f>
        <v>15</v>
      </c>
      <c r="C151" t="str">
        <f>'Raw Data'!P151</f>
        <v>Month-to-month</v>
      </c>
      <c r="D151" t="str">
        <f>'Raw Data'!I151</f>
        <v>DSL</v>
      </c>
      <c r="E151" t="str">
        <f>'Raw Data'!R151</f>
        <v>Mailed check</v>
      </c>
      <c r="F151">
        <f>'Raw Data'!S151</f>
        <v>69.5</v>
      </c>
      <c r="G151">
        <f>IFERROR(VALUE('Raw Data'!T151),0)</f>
        <v>1071.4000000000001</v>
      </c>
      <c r="H151" t="str" cm="1">
        <f t="array" ref="H151">_xlfn.IFS(B151&lt;=12,"New (0-12 mo)",B151&lt;=24,"Established (13-24 mo)",B151&lt;=48,"Loyal (25-48 mo)",TRUE,"Veteran (49+ mo)")</f>
        <v>Established (13-24 mo)</v>
      </c>
      <c r="I151">
        <f>COUNTIF('Raw Data'!G151:O151,"Yes")</f>
        <v>5</v>
      </c>
      <c r="J151">
        <f t="shared" ca="1" si="4"/>
        <v>45748</v>
      </c>
      <c r="K151" t="str">
        <f>'Raw Data'!U151</f>
        <v>No</v>
      </c>
      <c r="L151" t="str">
        <f t="shared" si="5"/>
        <v>Medium Risk</v>
      </c>
      <c r="N151" s="34"/>
    </row>
    <row r="152" spans="1:14" x14ac:dyDescent="0.3">
      <c r="A152" s="5" t="str">
        <f>'Raw Data'!A152</f>
        <v>3780-YVMFA</v>
      </c>
      <c r="B152">
        <f>'Raw Data'!F152</f>
        <v>8</v>
      </c>
      <c r="C152" t="str">
        <f>'Raw Data'!P152</f>
        <v>Month-to-month</v>
      </c>
      <c r="D152" t="str">
        <f>'Raw Data'!I152</f>
        <v>DSL</v>
      </c>
      <c r="E152" t="str">
        <f>'Raw Data'!R152</f>
        <v>Electronic check</v>
      </c>
      <c r="F152">
        <f>'Raw Data'!S152</f>
        <v>68.55</v>
      </c>
      <c r="G152">
        <f>IFERROR(VALUE('Raw Data'!T152),0)</f>
        <v>564.35</v>
      </c>
      <c r="H152" t="str" cm="1">
        <f t="array" ref="H152">_xlfn.IFS(B152&lt;=12,"New (0-12 mo)",B152&lt;=24,"Established (13-24 mo)",B152&lt;=48,"Loyal (25-48 mo)",TRUE,"Veteran (49+ mo)")</f>
        <v>New (0-12 mo)</v>
      </c>
      <c r="I152">
        <f>COUNTIF('Raw Data'!G152:O152,"Yes")</f>
        <v>4</v>
      </c>
      <c r="J152">
        <f t="shared" ca="1" si="4"/>
        <v>45962</v>
      </c>
      <c r="K152" t="str">
        <f>'Raw Data'!U152</f>
        <v>No</v>
      </c>
      <c r="L152" t="str">
        <f t="shared" si="5"/>
        <v>High Risk</v>
      </c>
      <c r="N152" s="34"/>
    </row>
    <row r="153" spans="1:14" x14ac:dyDescent="0.3">
      <c r="A153" s="5" t="str">
        <f>'Raw Data'!A153</f>
        <v>3874-EQOEP</v>
      </c>
      <c r="B153">
        <f>'Raw Data'!F153</f>
        <v>7</v>
      </c>
      <c r="C153" t="str">
        <f>'Raw Data'!P153</f>
        <v>Month-to-month</v>
      </c>
      <c r="D153" t="str">
        <f>'Raw Data'!I153</f>
        <v>Fiber optic</v>
      </c>
      <c r="E153" t="str">
        <f>'Raw Data'!R153</f>
        <v>Mailed check</v>
      </c>
      <c r="F153">
        <f>'Raw Data'!S153</f>
        <v>95</v>
      </c>
      <c r="G153">
        <f>IFERROR(VALUE('Raw Data'!T153),0)</f>
        <v>655.5</v>
      </c>
      <c r="H153" t="str" cm="1">
        <f t="array" ref="H153">_xlfn.IFS(B153&lt;=12,"New (0-12 mo)",B153&lt;=24,"Established (13-24 mo)",B153&lt;=48,"Loyal (25-48 mo)",TRUE,"Veteran (49+ mo)")</f>
        <v>New (0-12 mo)</v>
      </c>
      <c r="I153">
        <f>COUNTIF('Raw Data'!G153:O153,"Yes")</f>
        <v>4</v>
      </c>
      <c r="J153">
        <f t="shared" ca="1" si="4"/>
        <v>45992</v>
      </c>
      <c r="K153" t="str">
        <f>'Raw Data'!U153</f>
        <v>Yes</v>
      </c>
      <c r="L153" t="str">
        <f t="shared" si="5"/>
        <v>High Risk</v>
      </c>
      <c r="N153" s="34"/>
    </row>
    <row r="154" spans="1:14" x14ac:dyDescent="0.3">
      <c r="A154" s="5" t="str">
        <f>'Raw Data'!A154</f>
        <v>1679-JRFBR</v>
      </c>
      <c r="B154">
        <f>'Raw Data'!F154</f>
        <v>70</v>
      </c>
      <c r="C154" t="str">
        <f>'Raw Data'!P154</f>
        <v>One year</v>
      </c>
      <c r="D154" t="str">
        <f>'Raw Data'!I154</f>
        <v>Fiber optic</v>
      </c>
      <c r="E154" t="str">
        <f>'Raw Data'!R154</f>
        <v>Credit card (automatic)</v>
      </c>
      <c r="F154">
        <f>'Raw Data'!S154</f>
        <v>108.15</v>
      </c>
      <c r="G154">
        <f>IFERROR(VALUE('Raw Data'!T154),0)</f>
        <v>7930.55</v>
      </c>
      <c r="H154" t="str" cm="1">
        <f t="array" ref="H154">_xlfn.IFS(B154&lt;=12,"New (0-12 mo)",B154&lt;=24,"Established (13-24 mo)",B154&lt;=48,"Loyal (25-48 mo)",TRUE,"Veteran (49+ mo)")</f>
        <v>Veteran (49+ mo)</v>
      </c>
      <c r="I154">
        <f>COUNTIF('Raw Data'!G154:O154,"Yes")</f>
        <v>7</v>
      </c>
      <c r="J154">
        <f t="shared" ca="1" si="4"/>
        <v>44075</v>
      </c>
      <c r="K154" t="str">
        <f>'Raw Data'!U154</f>
        <v>No</v>
      </c>
      <c r="L154" t="str">
        <f t="shared" si="5"/>
        <v>Low Risk</v>
      </c>
      <c r="N154" s="34"/>
    </row>
    <row r="155" spans="1:14" x14ac:dyDescent="0.3">
      <c r="A155" s="5" t="str">
        <f>'Raw Data'!A155</f>
        <v>9073-ZZIAY</v>
      </c>
      <c r="B155">
        <f>'Raw Data'!F155</f>
        <v>62</v>
      </c>
      <c r="C155" t="str">
        <f>'Raw Data'!P155</f>
        <v>Two year</v>
      </c>
      <c r="D155" t="str">
        <f>'Raw Data'!I155</f>
        <v>DSL</v>
      </c>
      <c r="E155" t="str">
        <f>'Raw Data'!R155</f>
        <v>Electronic check</v>
      </c>
      <c r="F155">
        <f>'Raw Data'!S155</f>
        <v>86.1</v>
      </c>
      <c r="G155">
        <f>IFERROR(VALUE('Raw Data'!T155),0)</f>
        <v>5215.25</v>
      </c>
      <c r="H155" t="str" cm="1">
        <f t="array" ref="H155">_xlfn.IFS(B155&lt;=12,"New (0-12 mo)",B155&lt;=24,"Established (13-24 mo)",B155&lt;=48,"Loyal (25-48 mo)",TRUE,"Veteran (49+ mo)")</f>
        <v>Veteran (49+ mo)</v>
      </c>
      <c r="I155">
        <f>COUNTIF('Raw Data'!G155:O155,"Yes")</f>
        <v>7</v>
      </c>
      <c r="J155">
        <f t="shared" ca="1" si="4"/>
        <v>44317</v>
      </c>
      <c r="K155" t="str">
        <f>'Raw Data'!U155</f>
        <v>No</v>
      </c>
      <c r="L155" t="str">
        <f t="shared" si="5"/>
        <v>Low Risk</v>
      </c>
      <c r="N155" s="34"/>
    </row>
    <row r="156" spans="1:14" x14ac:dyDescent="0.3">
      <c r="A156" s="5" t="str">
        <f>'Raw Data'!A156</f>
        <v>3077-RSNTJ</v>
      </c>
      <c r="B156">
        <f>'Raw Data'!F156</f>
        <v>6</v>
      </c>
      <c r="C156" t="str">
        <f>'Raw Data'!P156</f>
        <v>Month-to-month</v>
      </c>
      <c r="D156" t="str">
        <f>'Raw Data'!I156</f>
        <v>No</v>
      </c>
      <c r="E156" t="str">
        <f>'Raw Data'!R156</f>
        <v>Mailed check</v>
      </c>
      <c r="F156">
        <f>'Raw Data'!S156</f>
        <v>19.7</v>
      </c>
      <c r="G156">
        <f>IFERROR(VALUE('Raw Data'!T156),0)</f>
        <v>113.5</v>
      </c>
      <c r="H156" t="str" cm="1">
        <f t="array" ref="H156">_xlfn.IFS(B156&lt;=12,"New (0-12 mo)",B156&lt;=24,"Established (13-24 mo)",B156&lt;=48,"Loyal (25-48 mo)",TRUE,"Veteran (49+ mo)")</f>
        <v>New (0-12 mo)</v>
      </c>
      <c r="I156">
        <f>COUNTIF('Raw Data'!G156:O156,"Yes")</f>
        <v>1</v>
      </c>
      <c r="J156">
        <f t="shared" ca="1" si="4"/>
        <v>46023</v>
      </c>
      <c r="K156" t="str">
        <f>'Raw Data'!U156</f>
        <v>No</v>
      </c>
      <c r="L156" t="str">
        <f t="shared" si="5"/>
        <v>High Risk</v>
      </c>
      <c r="N156" s="34"/>
    </row>
    <row r="157" spans="1:14" x14ac:dyDescent="0.3">
      <c r="A157" s="5" t="str">
        <f>'Raw Data'!A157</f>
        <v>6551-GNYDG</v>
      </c>
      <c r="B157">
        <f>'Raw Data'!F157</f>
        <v>14</v>
      </c>
      <c r="C157" t="str">
        <f>'Raw Data'!P157</f>
        <v>Month-to-month</v>
      </c>
      <c r="D157" t="str">
        <f>'Raw Data'!I157</f>
        <v>Fiber optic</v>
      </c>
      <c r="E157" t="str">
        <f>'Raw Data'!R157</f>
        <v>Bank transfer (automatic)</v>
      </c>
      <c r="F157">
        <f>'Raw Data'!S157</f>
        <v>80.900000000000006</v>
      </c>
      <c r="G157">
        <f>IFERROR(VALUE('Raw Data'!T157),0)</f>
        <v>1152.8</v>
      </c>
      <c r="H157" t="str" cm="1">
        <f t="array" ref="H157">_xlfn.IFS(B157&lt;=12,"New (0-12 mo)",B157&lt;=24,"Established (13-24 mo)",B157&lt;=48,"Loyal (25-48 mo)",TRUE,"Veteran (49+ mo)")</f>
        <v>Established (13-24 mo)</v>
      </c>
      <c r="I157">
        <f>COUNTIF('Raw Data'!G157:O157,"Yes")</f>
        <v>2</v>
      </c>
      <c r="J157">
        <f t="shared" ca="1" si="4"/>
        <v>45778</v>
      </c>
      <c r="K157" t="str">
        <f>'Raw Data'!U157</f>
        <v>No</v>
      </c>
      <c r="L157" t="str">
        <f t="shared" si="5"/>
        <v>Medium Risk</v>
      </c>
      <c r="N157" s="34"/>
    </row>
    <row r="158" spans="1:14" x14ac:dyDescent="0.3">
      <c r="A158" s="5" t="str">
        <f>'Raw Data'!A158</f>
        <v>9167-APMXZ</v>
      </c>
      <c r="B158">
        <f>'Raw Data'!F158</f>
        <v>22</v>
      </c>
      <c r="C158" t="str">
        <f>'Raw Data'!P158</f>
        <v>Month-to-month</v>
      </c>
      <c r="D158" t="str">
        <f>'Raw Data'!I158</f>
        <v>Fiber optic</v>
      </c>
      <c r="E158" t="str">
        <f>'Raw Data'!R158</f>
        <v>Bank transfer (automatic)</v>
      </c>
      <c r="F158">
        <f>'Raw Data'!S158</f>
        <v>84.15</v>
      </c>
      <c r="G158">
        <f>IFERROR(VALUE('Raw Data'!T158),0)</f>
        <v>1821.95</v>
      </c>
      <c r="H158" t="str" cm="1">
        <f t="array" ref="H158">_xlfn.IFS(B158&lt;=12,"New (0-12 mo)",B158&lt;=24,"Established (13-24 mo)",B158&lt;=48,"Loyal (25-48 mo)",TRUE,"Veteran (49+ mo)")</f>
        <v>Established (13-24 mo)</v>
      </c>
      <c r="I158">
        <f>COUNTIF('Raw Data'!G158:O158,"Yes")</f>
        <v>3</v>
      </c>
      <c r="J158">
        <f t="shared" ca="1" si="4"/>
        <v>45536</v>
      </c>
      <c r="K158" t="str">
        <f>'Raw Data'!U158</f>
        <v>No</v>
      </c>
      <c r="L158" t="str">
        <f t="shared" si="5"/>
        <v>Medium Risk</v>
      </c>
      <c r="N158" s="34"/>
    </row>
    <row r="159" spans="1:14" x14ac:dyDescent="0.3">
      <c r="A159" s="5" t="str">
        <f>'Raw Data'!A159</f>
        <v>2749-CTKAJ</v>
      </c>
      <c r="B159">
        <f>'Raw Data'!F159</f>
        <v>22</v>
      </c>
      <c r="C159" t="str">
        <f>'Raw Data'!P159</f>
        <v>One year</v>
      </c>
      <c r="D159" t="str">
        <f>'Raw Data'!I159</f>
        <v>No</v>
      </c>
      <c r="E159" t="str">
        <f>'Raw Data'!R159</f>
        <v>Mailed check</v>
      </c>
      <c r="F159">
        <f>'Raw Data'!S159</f>
        <v>20.149999999999999</v>
      </c>
      <c r="G159">
        <f>IFERROR(VALUE('Raw Data'!T159),0)</f>
        <v>419.9</v>
      </c>
      <c r="H159" t="str" cm="1">
        <f t="array" ref="H159">_xlfn.IFS(B159&lt;=12,"New (0-12 mo)",B159&lt;=24,"Established (13-24 mo)",B159&lt;=48,"Loyal (25-48 mo)",TRUE,"Veteran (49+ mo)")</f>
        <v>Established (13-24 mo)</v>
      </c>
      <c r="I159">
        <f>COUNTIF('Raw Data'!G159:O159,"Yes")</f>
        <v>1</v>
      </c>
      <c r="J159">
        <f t="shared" ca="1" si="4"/>
        <v>45536</v>
      </c>
      <c r="K159" t="str">
        <f>'Raw Data'!U159</f>
        <v>No</v>
      </c>
      <c r="L159" t="str">
        <f t="shared" si="5"/>
        <v>Low Risk</v>
      </c>
      <c r="N159" s="34"/>
    </row>
    <row r="160" spans="1:14" x14ac:dyDescent="0.3">
      <c r="A160" s="5" t="str">
        <f>'Raw Data'!A160</f>
        <v>6371-NZYEG</v>
      </c>
      <c r="B160">
        <f>'Raw Data'!F160</f>
        <v>16</v>
      </c>
      <c r="C160" t="str">
        <f>'Raw Data'!P160</f>
        <v>Two year</v>
      </c>
      <c r="D160" t="str">
        <f>'Raw Data'!I160</f>
        <v>DSL</v>
      </c>
      <c r="E160" t="str">
        <f>'Raw Data'!R160</f>
        <v>Mailed check</v>
      </c>
      <c r="F160">
        <f>'Raw Data'!S160</f>
        <v>64.25</v>
      </c>
      <c r="G160">
        <f>IFERROR(VALUE('Raw Data'!T160),0)</f>
        <v>1024</v>
      </c>
      <c r="H160" t="str" cm="1">
        <f t="array" ref="H160">_xlfn.IFS(B160&lt;=12,"New (0-12 mo)",B160&lt;=24,"Established (13-24 mo)",B160&lt;=48,"Loyal (25-48 mo)",TRUE,"Veteran (49+ mo)")</f>
        <v>Established (13-24 mo)</v>
      </c>
      <c r="I160">
        <f>COUNTIF('Raw Data'!G160:O160,"Yes")</f>
        <v>4</v>
      </c>
      <c r="J160">
        <f t="shared" ca="1" si="4"/>
        <v>45717</v>
      </c>
      <c r="K160" t="str">
        <f>'Raw Data'!U160</f>
        <v>No</v>
      </c>
      <c r="L160" t="str">
        <f t="shared" si="5"/>
        <v>Low Risk</v>
      </c>
      <c r="N160" s="34"/>
    </row>
    <row r="161" spans="1:14" x14ac:dyDescent="0.3">
      <c r="A161" s="5" t="str">
        <f>'Raw Data'!A161</f>
        <v>7554-NEWDD</v>
      </c>
      <c r="B161">
        <f>'Raw Data'!F161</f>
        <v>10</v>
      </c>
      <c r="C161" t="str">
        <f>'Raw Data'!P161</f>
        <v>Two year</v>
      </c>
      <c r="D161" t="str">
        <f>'Raw Data'!I161</f>
        <v>No</v>
      </c>
      <c r="E161" t="str">
        <f>'Raw Data'!R161</f>
        <v>Bank transfer (automatic)</v>
      </c>
      <c r="F161">
        <f>'Raw Data'!S161</f>
        <v>25.7</v>
      </c>
      <c r="G161">
        <f>IFERROR(VALUE('Raw Data'!T161),0)</f>
        <v>251.6</v>
      </c>
      <c r="H161" t="str" cm="1">
        <f t="array" ref="H161">_xlfn.IFS(B161&lt;=12,"New (0-12 mo)",B161&lt;=24,"Established (13-24 mo)",B161&lt;=48,"Loyal (25-48 mo)",TRUE,"Veteran (49+ mo)")</f>
        <v>New (0-12 mo)</v>
      </c>
      <c r="I161">
        <f>COUNTIF('Raw Data'!G161:O161,"Yes")</f>
        <v>2</v>
      </c>
      <c r="J161">
        <f t="shared" ca="1" si="4"/>
        <v>45901</v>
      </c>
      <c r="K161" t="str">
        <f>'Raw Data'!U161</f>
        <v>No</v>
      </c>
      <c r="L161" t="str">
        <f t="shared" si="5"/>
        <v>Low Risk</v>
      </c>
      <c r="N161" s="34"/>
    </row>
    <row r="162" spans="1:14" x14ac:dyDescent="0.3">
      <c r="A162" s="5" t="str">
        <f>'Raw Data'!A162</f>
        <v>8992-VONJD</v>
      </c>
      <c r="B162">
        <f>'Raw Data'!F162</f>
        <v>13</v>
      </c>
      <c r="C162" t="str">
        <f>'Raw Data'!P162</f>
        <v>Month-to-month</v>
      </c>
      <c r="D162" t="str">
        <f>'Raw Data'!I162</f>
        <v>DSL</v>
      </c>
      <c r="E162" t="str">
        <f>'Raw Data'!R162</f>
        <v>Electronic check</v>
      </c>
      <c r="F162">
        <f>'Raw Data'!S162</f>
        <v>56</v>
      </c>
      <c r="G162">
        <f>IFERROR(VALUE('Raw Data'!T162),0)</f>
        <v>764.55</v>
      </c>
      <c r="H162" t="str" cm="1">
        <f t="array" ref="H162">_xlfn.IFS(B162&lt;=12,"New (0-12 mo)",B162&lt;=24,"Established (13-24 mo)",B162&lt;=48,"Loyal (25-48 mo)",TRUE,"Veteran (49+ mo)")</f>
        <v>Established (13-24 mo)</v>
      </c>
      <c r="I162">
        <f>COUNTIF('Raw Data'!G162:O162,"Yes")</f>
        <v>3</v>
      </c>
      <c r="J162">
        <f t="shared" ca="1" si="4"/>
        <v>45809</v>
      </c>
      <c r="K162" t="str">
        <f>'Raw Data'!U162</f>
        <v>No</v>
      </c>
      <c r="L162" t="str">
        <f t="shared" si="5"/>
        <v>Medium Risk</v>
      </c>
      <c r="N162" s="34"/>
    </row>
    <row r="163" spans="1:14" x14ac:dyDescent="0.3">
      <c r="A163" s="5" t="str">
        <f>'Raw Data'!A163</f>
        <v>0867-MKZVY</v>
      </c>
      <c r="B163">
        <f>'Raw Data'!F163</f>
        <v>20</v>
      </c>
      <c r="C163" t="str">
        <f>'Raw Data'!P163</f>
        <v>Month-to-month</v>
      </c>
      <c r="D163" t="str">
        <f>'Raw Data'!I163</f>
        <v>Fiber optic</v>
      </c>
      <c r="E163" t="str">
        <f>'Raw Data'!R163</f>
        <v>Electronic check</v>
      </c>
      <c r="F163">
        <f>'Raw Data'!S163</f>
        <v>82.4</v>
      </c>
      <c r="G163">
        <f>IFERROR(VALUE('Raw Data'!T163),0)</f>
        <v>1592.35</v>
      </c>
      <c r="H163" t="str" cm="1">
        <f t="array" ref="H163">_xlfn.IFS(B163&lt;=12,"New (0-12 mo)",B163&lt;=24,"Established (13-24 mo)",B163&lt;=48,"Loyal (25-48 mo)",TRUE,"Veteran (49+ mo)")</f>
        <v>Established (13-24 mo)</v>
      </c>
      <c r="I163">
        <f>COUNTIF('Raw Data'!G163:O163,"Yes")</f>
        <v>3</v>
      </c>
      <c r="J163">
        <f t="shared" ca="1" si="4"/>
        <v>45597</v>
      </c>
      <c r="K163" t="str">
        <f>'Raw Data'!U163</f>
        <v>Yes</v>
      </c>
      <c r="L163" t="str">
        <f t="shared" si="5"/>
        <v>Medium Risk</v>
      </c>
      <c r="N163" s="34"/>
    </row>
    <row r="164" spans="1:14" x14ac:dyDescent="0.3">
      <c r="A164" s="5" t="str">
        <f>'Raw Data'!A164</f>
        <v>4482-EWFMI</v>
      </c>
      <c r="B164">
        <f>'Raw Data'!F164</f>
        <v>2</v>
      </c>
      <c r="C164" t="str">
        <f>'Raw Data'!P164</f>
        <v>Month-to-month</v>
      </c>
      <c r="D164" t="str">
        <f>'Raw Data'!I164</f>
        <v>Fiber optic</v>
      </c>
      <c r="E164" t="str">
        <f>'Raw Data'!R164</f>
        <v>Electronic check</v>
      </c>
      <c r="F164">
        <f>'Raw Data'!S164</f>
        <v>69.7</v>
      </c>
      <c r="G164">
        <f>IFERROR(VALUE('Raw Data'!T164),0)</f>
        <v>135.19999999999999</v>
      </c>
      <c r="H164" t="str" cm="1">
        <f t="array" ref="H164">_xlfn.IFS(B164&lt;=12,"New (0-12 mo)",B164&lt;=24,"Established (13-24 mo)",B164&lt;=48,"Loyal (25-48 mo)",TRUE,"Veteran (49+ mo)")</f>
        <v>New (0-12 mo)</v>
      </c>
      <c r="I164">
        <f>COUNTIF('Raw Data'!G164:O164,"Yes")</f>
        <v>1</v>
      </c>
      <c r="J164">
        <f t="shared" ca="1" si="4"/>
        <v>46143</v>
      </c>
      <c r="K164" t="str">
        <f>'Raw Data'!U164</f>
        <v>No</v>
      </c>
      <c r="L164" t="str">
        <f t="shared" si="5"/>
        <v>High Risk</v>
      </c>
      <c r="N164" s="34"/>
    </row>
    <row r="165" spans="1:14" x14ac:dyDescent="0.3">
      <c r="A165" s="5" t="str">
        <f>'Raw Data'!A165</f>
        <v>4648-YPBTM</v>
      </c>
      <c r="B165">
        <f>'Raw Data'!F165</f>
        <v>53</v>
      </c>
      <c r="C165" t="str">
        <f>'Raw Data'!P165</f>
        <v>Two year</v>
      </c>
      <c r="D165" t="str">
        <f>'Raw Data'!I165</f>
        <v>DSL</v>
      </c>
      <c r="E165" t="str">
        <f>'Raw Data'!R165</f>
        <v>Bank transfer (automatic)</v>
      </c>
      <c r="F165">
        <f>'Raw Data'!S165</f>
        <v>73.900000000000006</v>
      </c>
      <c r="G165">
        <f>IFERROR(VALUE('Raw Data'!T165),0)</f>
        <v>3958.25</v>
      </c>
      <c r="H165" t="str" cm="1">
        <f t="array" ref="H165">_xlfn.IFS(B165&lt;=12,"New (0-12 mo)",B165&lt;=24,"Established (13-24 mo)",B165&lt;=48,"Loyal (25-48 mo)",TRUE,"Veteran (49+ mo)")</f>
        <v>Veteran (49+ mo)</v>
      </c>
      <c r="I165">
        <f>COUNTIF('Raw Data'!G165:O165,"Yes")</f>
        <v>6</v>
      </c>
      <c r="J165">
        <f t="shared" ca="1" si="4"/>
        <v>44593</v>
      </c>
      <c r="K165" t="str">
        <f>'Raw Data'!U165</f>
        <v>No</v>
      </c>
      <c r="L165" t="str">
        <f t="shared" si="5"/>
        <v>Low Risk</v>
      </c>
      <c r="N165" s="34"/>
    </row>
    <row r="166" spans="1:14" x14ac:dyDescent="0.3">
      <c r="A166" s="5" t="str">
        <f>'Raw Data'!A166</f>
        <v>2907-ILJBN</v>
      </c>
      <c r="B166">
        <f>'Raw Data'!F166</f>
        <v>11</v>
      </c>
      <c r="C166" t="str">
        <f>'Raw Data'!P166</f>
        <v>One year</v>
      </c>
      <c r="D166" t="str">
        <f>'Raw Data'!I166</f>
        <v>No</v>
      </c>
      <c r="E166" t="str">
        <f>'Raw Data'!R166</f>
        <v>Mailed check</v>
      </c>
      <c r="F166">
        <f>'Raw Data'!S166</f>
        <v>20.6</v>
      </c>
      <c r="G166">
        <f>IFERROR(VALUE('Raw Data'!T166),0)</f>
        <v>233.9</v>
      </c>
      <c r="H166" t="str" cm="1">
        <f t="array" ref="H166">_xlfn.IFS(B166&lt;=12,"New (0-12 mo)",B166&lt;=24,"Established (13-24 mo)",B166&lt;=48,"Loyal (25-48 mo)",TRUE,"Veteran (49+ mo)")</f>
        <v>New (0-12 mo)</v>
      </c>
      <c r="I166">
        <f>COUNTIF('Raw Data'!G166:O166,"Yes")</f>
        <v>1</v>
      </c>
      <c r="J166">
        <f t="shared" ca="1" si="4"/>
        <v>45870</v>
      </c>
      <c r="K166" t="str">
        <f>'Raw Data'!U166</f>
        <v>No</v>
      </c>
      <c r="L166" t="str">
        <f t="shared" si="5"/>
        <v>Low Risk</v>
      </c>
      <c r="N166" s="34"/>
    </row>
    <row r="167" spans="1:14" x14ac:dyDescent="0.3">
      <c r="A167" s="5" t="str">
        <f>'Raw Data'!A167</f>
        <v>6345-FZOQH</v>
      </c>
      <c r="B167">
        <f>'Raw Data'!F167</f>
        <v>69</v>
      </c>
      <c r="C167" t="str">
        <f>'Raw Data'!P167</f>
        <v>Two year</v>
      </c>
      <c r="D167" t="str">
        <f>'Raw Data'!I167</f>
        <v>No</v>
      </c>
      <c r="E167" t="str">
        <f>'Raw Data'!R167</f>
        <v>Mailed check</v>
      </c>
      <c r="F167">
        <f>'Raw Data'!S167</f>
        <v>19.899999999999999</v>
      </c>
      <c r="G167">
        <f>IFERROR(VALUE('Raw Data'!T167),0)</f>
        <v>1363.45</v>
      </c>
      <c r="H167" t="str" cm="1">
        <f t="array" ref="H167">_xlfn.IFS(B167&lt;=12,"New (0-12 mo)",B167&lt;=24,"Established (13-24 mo)",B167&lt;=48,"Loyal (25-48 mo)",TRUE,"Veteran (49+ mo)")</f>
        <v>Veteran (49+ mo)</v>
      </c>
      <c r="I167">
        <f>COUNTIF('Raw Data'!G167:O167,"Yes")</f>
        <v>1</v>
      </c>
      <c r="J167">
        <f t="shared" ca="1" si="4"/>
        <v>44105</v>
      </c>
      <c r="K167" t="str">
        <f>'Raw Data'!U167</f>
        <v>No</v>
      </c>
      <c r="L167" t="str">
        <f t="shared" si="5"/>
        <v>Low Risk</v>
      </c>
      <c r="N167" s="34"/>
    </row>
    <row r="168" spans="1:14" x14ac:dyDescent="0.3">
      <c r="A168" s="5" t="str">
        <f>'Raw Data'!A168</f>
        <v>3376-BMGFE</v>
      </c>
      <c r="B168">
        <f>'Raw Data'!F168</f>
        <v>4</v>
      </c>
      <c r="C168" t="str">
        <f>'Raw Data'!P168</f>
        <v>Month-to-month</v>
      </c>
      <c r="D168" t="str">
        <f>'Raw Data'!I168</f>
        <v>Fiber optic</v>
      </c>
      <c r="E168" t="str">
        <f>'Raw Data'!R168</f>
        <v>Bank transfer (automatic)</v>
      </c>
      <c r="F168">
        <f>'Raw Data'!S168</f>
        <v>70.900000000000006</v>
      </c>
      <c r="G168">
        <f>IFERROR(VALUE('Raw Data'!T168),0)</f>
        <v>273</v>
      </c>
      <c r="H168" t="str" cm="1">
        <f t="array" ref="H168">_xlfn.IFS(B168&lt;=12,"New (0-12 mo)",B168&lt;=24,"Established (13-24 mo)",B168&lt;=48,"Loyal (25-48 mo)",TRUE,"Veteran (49+ mo)")</f>
        <v>New (0-12 mo)</v>
      </c>
      <c r="I168">
        <f>COUNTIF('Raw Data'!G168:O168,"Yes")</f>
        <v>1</v>
      </c>
      <c r="J168">
        <f t="shared" ca="1" si="4"/>
        <v>46082</v>
      </c>
      <c r="K168" t="str">
        <f>'Raw Data'!U168</f>
        <v>Yes</v>
      </c>
      <c r="L168" t="str">
        <f t="shared" si="5"/>
        <v>High Risk</v>
      </c>
      <c r="N168" s="34"/>
    </row>
    <row r="169" spans="1:14" x14ac:dyDescent="0.3">
      <c r="A169" s="5" t="str">
        <f>'Raw Data'!A169</f>
        <v>5997-OPVFA</v>
      </c>
      <c r="B169">
        <f>'Raw Data'!F169</f>
        <v>72</v>
      </c>
      <c r="C169" t="str">
        <f>'Raw Data'!P169</f>
        <v>Two year</v>
      </c>
      <c r="D169" t="str">
        <f>'Raw Data'!I169</f>
        <v>DSL</v>
      </c>
      <c r="E169" t="str">
        <f>'Raw Data'!R169</f>
        <v>Bank transfer (automatic)</v>
      </c>
      <c r="F169">
        <f>'Raw Data'!S169</f>
        <v>89.05</v>
      </c>
      <c r="G169">
        <f>IFERROR(VALUE('Raw Data'!T169),0)</f>
        <v>6254.45</v>
      </c>
      <c r="H169" t="str" cm="1">
        <f t="array" ref="H169">_xlfn.IFS(B169&lt;=12,"New (0-12 mo)",B169&lt;=24,"Established (13-24 mo)",B169&lt;=48,"Loyal (25-48 mo)",TRUE,"Veteran (49+ mo)")</f>
        <v>Veteran (49+ mo)</v>
      </c>
      <c r="I169">
        <f>COUNTIF('Raw Data'!G169:O169,"Yes")</f>
        <v>8</v>
      </c>
      <c r="J169">
        <f t="shared" ca="1" si="4"/>
        <v>44013</v>
      </c>
      <c r="K169" t="str">
        <f>'Raw Data'!U169</f>
        <v>No</v>
      </c>
      <c r="L169" t="str">
        <f t="shared" si="5"/>
        <v>Low Risk</v>
      </c>
      <c r="N169" s="34"/>
    </row>
    <row r="170" spans="1:14" x14ac:dyDescent="0.3">
      <c r="A170" s="5" t="str">
        <f>'Raw Data'!A170</f>
        <v>3445-HXXGF</v>
      </c>
      <c r="B170">
        <f>'Raw Data'!F170</f>
        <v>58</v>
      </c>
      <c r="C170" t="str">
        <f>'Raw Data'!P170</f>
        <v>Month-to-month</v>
      </c>
      <c r="D170" t="str">
        <f>'Raw Data'!I170</f>
        <v>DSL</v>
      </c>
      <c r="E170" t="str">
        <f>'Raw Data'!R170</f>
        <v>Electronic check</v>
      </c>
      <c r="F170">
        <f>'Raw Data'!S170</f>
        <v>45.3</v>
      </c>
      <c r="G170">
        <f>IFERROR(VALUE('Raw Data'!T170),0)</f>
        <v>2651.2</v>
      </c>
      <c r="H170" t="str" cm="1">
        <f t="array" ref="H170">_xlfn.IFS(B170&lt;=12,"New (0-12 mo)",B170&lt;=24,"Established (13-24 mo)",B170&lt;=48,"Loyal (25-48 mo)",TRUE,"Veteran (49+ mo)")</f>
        <v>Veteran (49+ mo)</v>
      </c>
      <c r="I170">
        <f>COUNTIF('Raw Data'!G170:O170,"Yes")</f>
        <v>3</v>
      </c>
      <c r="J170">
        <f t="shared" ca="1" si="4"/>
        <v>44440</v>
      </c>
      <c r="K170" t="str">
        <f>'Raw Data'!U170</f>
        <v>Yes</v>
      </c>
      <c r="L170" t="str">
        <f t="shared" si="5"/>
        <v>Low-Medium Risk</v>
      </c>
      <c r="N170" s="34"/>
    </row>
    <row r="171" spans="1:14" x14ac:dyDescent="0.3">
      <c r="A171" s="5" t="str">
        <f>'Raw Data'!A171</f>
        <v>1159-WFSGR</v>
      </c>
      <c r="B171">
        <f>'Raw Data'!F171</f>
        <v>16</v>
      </c>
      <c r="C171" t="str">
        <f>'Raw Data'!P171</f>
        <v>Month-to-month</v>
      </c>
      <c r="D171" t="str">
        <f>'Raw Data'!I171</f>
        <v>No</v>
      </c>
      <c r="E171" t="str">
        <f>'Raw Data'!R171</f>
        <v>Electronic check</v>
      </c>
      <c r="F171">
        <f>'Raw Data'!S171</f>
        <v>20.399999999999999</v>
      </c>
      <c r="G171">
        <f>IFERROR(VALUE('Raw Data'!T171),0)</f>
        <v>321.39999999999998</v>
      </c>
      <c r="H171" t="str" cm="1">
        <f t="array" ref="H171">_xlfn.IFS(B171&lt;=12,"New (0-12 mo)",B171&lt;=24,"Established (13-24 mo)",B171&lt;=48,"Loyal (25-48 mo)",TRUE,"Veteran (49+ mo)")</f>
        <v>Established (13-24 mo)</v>
      </c>
      <c r="I171">
        <f>COUNTIF('Raw Data'!G171:O171,"Yes")</f>
        <v>1</v>
      </c>
      <c r="J171">
        <f t="shared" ca="1" si="4"/>
        <v>45717</v>
      </c>
      <c r="K171" t="str">
        <f>'Raw Data'!U171</f>
        <v>No</v>
      </c>
      <c r="L171" t="str">
        <f t="shared" si="5"/>
        <v>Medium Risk</v>
      </c>
      <c r="N171" s="34"/>
    </row>
    <row r="172" spans="1:14" x14ac:dyDescent="0.3">
      <c r="A172" s="5" t="str">
        <f>'Raw Data'!A172</f>
        <v>7654-YWJUF</v>
      </c>
      <c r="B172">
        <f>'Raw Data'!F172</f>
        <v>43</v>
      </c>
      <c r="C172" t="str">
        <f>'Raw Data'!P172</f>
        <v>One year</v>
      </c>
      <c r="D172" t="str">
        <f>'Raw Data'!I172</f>
        <v>Fiber optic</v>
      </c>
      <c r="E172" t="str">
        <f>'Raw Data'!R172</f>
        <v>Bank transfer (automatic)</v>
      </c>
      <c r="F172">
        <f>'Raw Data'!S172</f>
        <v>84.25</v>
      </c>
      <c r="G172">
        <f>IFERROR(VALUE('Raw Data'!T172),0)</f>
        <v>3539.25</v>
      </c>
      <c r="H172" t="str" cm="1">
        <f t="array" ref="H172">_xlfn.IFS(B172&lt;=12,"New (0-12 mo)",B172&lt;=24,"Established (13-24 mo)",B172&lt;=48,"Loyal (25-48 mo)",TRUE,"Veteran (49+ mo)")</f>
        <v>Loyal (25-48 mo)</v>
      </c>
      <c r="I172">
        <f>COUNTIF('Raw Data'!G172:O172,"Yes")</f>
        <v>4</v>
      </c>
      <c r="J172">
        <f t="shared" ca="1" si="4"/>
        <v>44896</v>
      </c>
      <c r="K172" t="str">
        <f>'Raw Data'!U172</f>
        <v>No</v>
      </c>
      <c r="L172" t="str">
        <f t="shared" si="5"/>
        <v>Low Risk</v>
      </c>
      <c r="N172" s="34"/>
    </row>
    <row r="173" spans="1:14" x14ac:dyDescent="0.3">
      <c r="A173" s="5" t="str">
        <f>'Raw Data'!A173</f>
        <v>1875-QIVME</v>
      </c>
      <c r="B173">
        <f>'Raw Data'!F173</f>
        <v>2</v>
      </c>
      <c r="C173" t="str">
        <f>'Raw Data'!P173</f>
        <v>Month-to-month</v>
      </c>
      <c r="D173" t="str">
        <f>'Raw Data'!I173</f>
        <v>Fiber optic</v>
      </c>
      <c r="E173" t="str">
        <f>'Raw Data'!R173</f>
        <v>Electronic check</v>
      </c>
      <c r="F173">
        <f>'Raw Data'!S173</f>
        <v>104.4</v>
      </c>
      <c r="G173">
        <f>IFERROR(VALUE('Raw Data'!T173),0)</f>
        <v>242.8</v>
      </c>
      <c r="H173" t="str" cm="1">
        <f t="array" ref="H173">_xlfn.IFS(B173&lt;=12,"New (0-12 mo)",B173&lt;=24,"Established (13-24 mo)",B173&lt;=48,"Loyal (25-48 mo)",TRUE,"Veteran (49+ mo)")</f>
        <v>New (0-12 mo)</v>
      </c>
      <c r="I173">
        <f>COUNTIF('Raw Data'!G173:O173,"Yes")</f>
        <v>6</v>
      </c>
      <c r="J173">
        <f t="shared" ca="1" si="4"/>
        <v>46143</v>
      </c>
      <c r="K173" t="str">
        <f>'Raw Data'!U173</f>
        <v>Yes</v>
      </c>
      <c r="L173" t="str">
        <f t="shared" si="5"/>
        <v>High Risk</v>
      </c>
      <c r="N173" s="34"/>
    </row>
    <row r="174" spans="1:14" x14ac:dyDescent="0.3">
      <c r="A174" s="5" t="str">
        <f>'Raw Data'!A174</f>
        <v>6727-IOTLZ</v>
      </c>
      <c r="B174">
        <f>'Raw Data'!F174</f>
        <v>14</v>
      </c>
      <c r="C174" t="str">
        <f>'Raw Data'!P174</f>
        <v>Two year</v>
      </c>
      <c r="D174" t="str">
        <f>'Raw Data'!I174</f>
        <v>DSL</v>
      </c>
      <c r="E174" t="str">
        <f>'Raw Data'!R174</f>
        <v>Mailed check</v>
      </c>
      <c r="F174">
        <f>'Raw Data'!S174</f>
        <v>81.95</v>
      </c>
      <c r="G174">
        <f>IFERROR(VALUE('Raw Data'!T174),0)</f>
        <v>1181.75</v>
      </c>
      <c r="H174" t="str" cm="1">
        <f t="array" ref="H174">_xlfn.IFS(B174&lt;=12,"New (0-12 mo)",B174&lt;=24,"Established (13-24 mo)",B174&lt;=48,"Loyal (25-48 mo)",TRUE,"Veteran (49+ mo)")</f>
        <v>Established (13-24 mo)</v>
      </c>
      <c r="I174">
        <f>COUNTIF('Raw Data'!G174:O174,"Yes")</f>
        <v>6</v>
      </c>
      <c r="J174">
        <f t="shared" ca="1" si="4"/>
        <v>45778</v>
      </c>
      <c r="K174" t="str">
        <f>'Raw Data'!U174</f>
        <v>No</v>
      </c>
      <c r="L174" t="str">
        <f t="shared" si="5"/>
        <v>Low Risk</v>
      </c>
      <c r="N174" s="34"/>
    </row>
    <row r="175" spans="1:14" x14ac:dyDescent="0.3">
      <c r="A175" s="5" t="str">
        <f>'Raw Data'!A175</f>
        <v>0691-JVSYA</v>
      </c>
      <c r="B175">
        <f>'Raw Data'!F175</f>
        <v>53</v>
      </c>
      <c r="C175" t="str">
        <f>'Raw Data'!P175</f>
        <v>One year</v>
      </c>
      <c r="D175" t="str">
        <f>'Raw Data'!I175</f>
        <v>Fiber optic</v>
      </c>
      <c r="E175" t="str">
        <f>'Raw Data'!R175</f>
        <v>Bank transfer (automatic)</v>
      </c>
      <c r="F175">
        <f>'Raw Data'!S175</f>
        <v>94.85</v>
      </c>
      <c r="G175">
        <f>IFERROR(VALUE('Raw Data'!T175),0)</f>
        <v>5000.2</v>
      </c>
      <c r="H175" t="str" cm="1">
        <f t="array" ref="H175">_xlfn.IFS(B175&lt;=12,"New (0-12 mo)",B175&lt;=24,"Established (13-24 mo)",B175&lt;=48,"Loyal (25-48 mo)",TRUE,"Veteran (49+ mo)")</f>
        <v>Veteran (49+ mo)</v>
      </c>
      <c r="I175">
        <f>COUNTIF('Raw Data'!G175:O175,"Yes")</f>
        <v>4</v>
      </c>
      <c r="J175">
        <f t="shared" ca="1" si="4"/>
        <v>44593</v>
      </c>
      <c r="K175" t="str">
        <f>'Raw Data'!U175</f>
        <v>Yes</v>
      </c>
      <c r="L175" t="str">
        <f t="shared" si="5"/>
        <v>Low Risk</v>
      </c>
      <c r="N175" s="34"/>
    </row>
    <row r="176" spans="1:14" x14ac:dyDescent="0.3">
      <c r="A176" s="5" t="str">
        <f>'Raw Data'!A176</f>
        <v>5918-VUKWP</v>
      </c>
      <c r="B176">
        <f>'Raw Data'!F176</f>
        <v>32</v>
      </c>
      <c r="C176" t="str">
        <f>'Raw Data'!P176</f>
        <v>One year</v>
      </c>
      <c r="D176" t="str">
        <f>'Raw Data'!I176</f>
        <v>No</v>
      </c>
      <c r="E176" t="str">
        <f>'Raw Data'!R176</f>
        <v>Bank transfer (automatic)</v>
      </c>
      <c r="F176">
        <f>'Raw Data'!S176</f>
        <v>20.55</v>
      </c>
      <c r="G176">
        <f>IFERROR(VALUE('Raw Data'!T176),0)</f>
        <v>654.54999999999995</v>
      </c>
      <c r="H176" t="str" cm="1">
        <f t="array" ref="H176">_xlfn.IFS(B176&lt;=12,"New (0-12 mo)",B176&lt;=24,"Established (13-24 mo)",B176&lt;=48,"Loyal (25-48 mo)",TRUE,"Veteran (49+ mo)")</f>
        <v>Loyal (25-48 mo)</v>
      </c>
      <c r="I176">
        <f>COUNTIF('Raw Data'!G176:O176,"Yes")</f>
        <v>1</v>
      </c>
      <c r="J176">
        <f t="shared" ca="1" si="4"/>
        <v>45231</v>
      </c>
      <c r="K176" t="str">
        <f>'Raw Data'!U176</f>
        <v>No</v>
      </c>
      <c r="L176" t="str">
        <f t="shared" si="5"/>
        <v>Low Risk</v>
      </c>
      <c r="N176" s="34"/>
    </row>
    <row r="177" spans="1:14" x14ac:dyDescent="0.3">
      <c r="A177" s="5" t="str">
        <f>'Raw Data'!A177</f>
        <v>1744-JHKYS</v>
      </c>
      <c r="B177">
        <f>'Raw Data'!F177</f>
        <v>34</v>
      </c>
      <c r="C177" t="str">
        <f>'Raw Data'!P177</f>
        <v>Month-to-month</v>
      </c>
      <c r="D177" t="str">
        <f>'Raw Data'!I177</f>
        <v>No</v>
      </c>
      <c r="E177" t="str">
        <f>'Raw Data'!R177</f>
        <v>Electronic check</v>
      </c>
      <c r="F177">
        <f>'Raw Data'!S177</f>
        <v>24.7</v>
      </c>
      <c r="G177">
        <f>IFERROR(VALUE('Raw Data'!T177),0)</f>
        <v>780.2</v>
      </c>
      <c r="H177" t="str" cm="1">
        <f t="array" ref="H177">_xlfn.IFS(B177&lt;=12,"New (0-12 mo)",B177&lt;=24,"Established (13-24 mo)",B177&lt;=48,"Loyal (25-48 mo)",TRUE,"Veteran (49+ mo)")</f>
        <v>Loyal (25-48 mo)</v>
      </c>
      <c r="I177">
        <f>COUNTIF('Raw Data'!G177:O177,"Yes")</f>
        <v>2</v>
      </c>
      <c r="J177">
        <f t="shared" ca="1" si="4"/>
        <v>45170</v>
      </c>
      <c r="K177" t="str">
        <f>'Raw Data'!U177</f>
        <v>No</v>
      </c>
      <c r="L177" t="str">
        <f t="shared" si="5"/>
        <v>Low-Medium Risk</v>
      </c>
      <c r="N177" s="34"/>
    </row>
    <row r="178" spans="1:14" x14ac:dyDescent="0.3">
      <c r="A178" s="5" t="str">
        <f>'Raw Data'!A178</f>
        <v>2656-FMOKZ</v>
      </c>
      <c r="B178">
        <f>'Raw Data'!F178</f>
        <v>15</v>
      </c>
      <c r="C178" t="str">
        <f>'Raw Data'!P178</f>
        <v>Month-to-month</v>
      </c>
      <c r="D178" t="str">
        <f>'Raw Data'!I178</f>
        <v>Fiber optic</v>
      </c>
      <c r="E178" t="str">
        <f>'Raw Data'!R178</f>
        <v>Mailed check</v>
      </c>
      <c r="F178">
        <f>'Raw Data'!S178</f>
        <v>74.45</v>
      </c>
      <c r="G178">
        <f>IFERROR(VALUE('Raw Data'!T178),0)</f>
        <v>1145.7</v>
      </c>
      <c r="H178" t="str" cm="1">
        <f t="array" ref="H178">_xlfn.IFS(B178&lt;=12,"New (0-12 mo)",B178&lt;=24,"Established (13-24 mo)",B178&lt;=48,"Loyal (25-48 mo)",TRUE,"Veteran (49+ mo)")</f>
        <v>Established (13-24 mo)</v>
      </c>
      <c r="I178">
        <f>COUNTIF('Raw Data'!G178:O178,"Yes")</f>
        <v>2</v>
      </c>
      <c r="J178">
        <f t="shared" ca="1" si="4"/>
        <v>45748</v>
      </c>
      <c r="K178" t="str">
        <f>'Raw Data'!U178</f>
        <v>Yes</v>
      </c>
      <c r="L178" t="str">
        <f t="shared" si="5"/>
        <v>Medium Risk</v>
      </c>
      <c r="N178" s="34"/>
    </row>
    <row r="179" spans="1:14" x14ac:dyDescent="0.3">
      <c r="A179" s="5" t="str">
        <f>'Raw Data'!A179</f>
        <v>2070-FNEXE</v>
      </c>
      <c r="B179">
        <f>'Raw Data'!F179</f>
        <v>7</v>
      </c>
      <c r="C179" t="str">
        <f>'Raw Data'!P179</f>
        <v>Month-to-month</v>
      </c>
      <c r="D179" t="str">
        <f>'Raw Data'!I179</f>
        <v>Fiber optic</v>
      </c>
      <c r="E179" t="str">
        <f>'Raw Data'!R179</f>
        <v>Bank transfer (automatic)</v>
      </c>
      <c r="F179">
        <f>'Raw Data'!S179</f>
        <v>76.45</v>
      </c>
      <c r="G179">
        <f>IFERROR(VALUE('Raw Data'!T179),0)</f>
        <v>503.6</v>
      </c>
      <c r="H179" t="str" cm="1">
        <f t="array" ref="H179">_xlfn.IFS(B179&lt;=12,"New (0-12 mo)",B179&lt;=24,"Established (13-24 mo)",B179&lt;=48,"Loyal (25-48 mo)",TRUE,"Veteran (49+ mo)")</f>
        <v>New (0-12 mo)</v>
      </c>
      <c r="I179">
        <f>COUNTIF('Raw Data'!G179:O179,"Yes")</f>
        <v>2</v>
      </c>
      <c r="J179">
        <f t="shared" ca="1" si="4"/>
        <v>45992</v>
      </c>
      <c r="K179" t="str">
        <f>'Raw Data'!U179</f>
        <v>Yes</v>
      </c>
      <c r="L179" t="str">
        <f t="shared" si="5"/>
        <v>High Risk</v>
      </c>
      <c r="N179" s="34"/>
    </row>
    <row r="180" spans="1:14" x14ac:dyDescent="0.3">
      <c r="A180" s="5" t="str">
        <f>'Raw Data'!A180</f>
        <v>5947-SGKCL</v>
      </c>
      <c r="B180">
        <f>'Raw Data'!F180</f>
        <v>15</v>
      </c>
      <c r="C180" t="str">
        <f>'Raw Data'!P180</f>
        <v>Month-to-month</v>
      </c>
      <c r="D180" t="str">
        <f>'Raw Data'!I180</f>
        <v>Fiber optic</v>
      </c>
      <c r="E180" t="str">
        <f>'Raw Data'!R180</f>
        <v>Bank transfer (automatic)</v>
      </c>
      <c r="F180">
        <f>'Raw Data'!S180</f>
        <v>105.35</v>
      </c>
      <c r="G180">
        <f>IFERROR(VALUE('Raw Data'!T180),0)</f>
        <v>1559.25</v>
      </c>
      <c r="H180" t="str" cm="1">
        <f t="array" ref="H180">_xlfn.IFS(B180&lt;=12,"New (0-12 mo)",B180&lt;=24,"Established (13-24 mo)",B180&lt;=48,"Loyal (25-48 mo)",TRUE,"Veteran (49+ mo)")</f>
        <v>Established (13-24 mo)</v>
      </c>
      <c r="I180">
        <f>COUNTIF('Raw Data'!G180:O180,"Yes")</f>
        <v>6</v>
      </c>
      <c r="J180">
        <f t="shared" ca="1" si="4"/>
        <v>45748</v>
      </c>
      <c r="K180" t="str">
        <f>'Raw Data'!U180</f>
        <v>No</v>
      </c>
      <c r="L180" t="str">
        <f t="shared" si="5"/>
        <v>Medium Risk</v>
      </c>
      <c r="N180" s="34"/>
    </row>
    <row r="181" spans="1:14" x14ac:dyDescent="0.3">
      <c r="A181" s="5" t="str">
        <f>'Raw Data'!A181</f>
        <v>3712-PKXZA</v>
      </c>
      <c r="B181">
        <f>'Raw Data'!F181</f>
        <v>61</v>
      </c>
      <c r="C181" t="str">
        <f>'Raw Data'!P181</f>
        <v>One year</v>
      </c>
      <c r="D181" t="str">
        <f>'Raw Data'!I181</f>
        <v>No</v>
      </c>
      <c r="E181" t="str">
        <f>'Raw Data'!R181</f>
        <v>Credit card (automatic)</v>
      </c>
      <c r="F181">
        <f>'Raw Data'!S181</f>
        <v>20.55</v>
      </c>
      <c r="G181">
        <f>IFERROR(VALUE('Raw Data'!T181),0)</f>
        <v>1252</v>
      </c>
      <c r="H181" t="str" cm="1">
        <f t="array" ref="H181">_xlfn.IFS(B181&lt;=12,"New (0-12 mo)",B181&lt;=24,"Established (13-24 mo)",B181&lt;=48,"Loyal (25-48 mo)",TRUE,"Veteran (49+ mo)")</f>
        <v>Veteran (49+ mo)</v>
      </c>
      <c r="I181">
        <f>COUNTIF('Raw Data'!G181:O181,"Yes")</f>
        <v>1</v>
      </c>
      <c r="J181">
        <f t="shared" ca="1" si="4"/>
        <v>44348</v>
      </c>
      <c r="K181" t="str">
        <f>'Raw Data'!U181</f>
        <v>No</v>
      </c>
      <c r="L181" t="str">
        <f t="shared" si="5"/>
        <v>Low Risk</v>
      </c>
      <c r="N181" s="34"/>
    </row>
    <row r="182" spans="1:14" x14ac:dyDescent="0.3">
      <c r="A182" s="5" t="str">
        <f>'Raw Data'!A182</f>
        <v>6317-YPKDH</v>
      </c>
      <c r="B182">
        <f>'Raw Data'!F182</f>
        <v>1</v>
      </c>
      <c r="C182" t="str">
        <f>'Raw Data'!P182</f>
        <v>Month-to-month</v>
      </c>
      <c r="D182" t="str">
        <f>'Raw Data'!I182</f>
        <v>DSL</v>
      </c>
      <c r="E182" t="str">
        <f>'Raw Data'!R182</f>
        <v>Bank transfer (automatic)</v>
      </c>
      <c r="F182">
        <f>'Raw Data'!S182</f>
        <v>29.95</v>
      </c>
      <c r="G182">
        <f>IFERROR(VALUE('Raw Data'!T182),0)</f>
        <v>29.95</v>
      </c>
      <c r="H182" t="str" cm="1">
        <f t="array" ref="H182">_xlfn.IFS(B182&lt;=12,"New (0-12 mo)",B182&lt;=24,"Established (13-24 mo)",B182&lt;=48,"Loyal (25-48 mo)",TRUE,"Veteran (49+ mo)")</f>
        <v>New (0-12 mo)</v>
      </c>
      <c r="I182">
        <f>COUNTIF('Raw Data'!G182:O182,"Yes")</f>
        <v>1</v>
      </c>
      <c r="J182">
        <f t="shared" ca="1" si="4"/>
        <v>46174</v>
      </c>
      <c r="K182" t="str">
        <f>'Raw Data'!U182</f>
        <v>Yes</v>
      </c>
      <c r="L182" t="str">
        <f t="shared" si="5"/>
        <v>High Risk</v>
      </c>
      <c r="N182" s="34"/>
    </row>
    <row r="183" spans="1:14" x14ac:dyDescent="0.3">
      <c r="A183" s="5" t="str">
        <f>'Raw Data'!A183</f>
        <v>6582-OIVSP</v>
      </c>
      <c r="B183">
        <f>'Raw Data'!F183</f>
        <v>1</v>
      </c>
      <c r="C183" t="str">
        <f>'Raw Data'!P183</f>
        <v>Month-to-month</v>
      </c>
      <c r="D183" t="str">
        <f>'Raw Data'!I183</f>
        <v>DSL</v>
      </c>
      <c r="E183" t="str">
        <f>'Raw Data'!R183</f>
        <v>Mailed check</v>
      </c>
      <c r="F183">
        <f>'Raw Data'!S183</f>
        <v>45.3</v>
      </c>
      <c r="G183">
        <f>IFERROR(VALUE('Raw Data'!T183),0)</f>
        <v>45.3</v>
      </c>
      <c r="H183" t="str" cm="1">
        <f t="array" ref="H183">_xlfn.IFS(B183&lt;=12,"New (0-12 mo)",B183&lt;=24,"Established (13-24 mo)",B183&lt;=48,"Loyal (25-48 mo)",TRUE,"Veteran (49+ mo)")</f>
        <v>New (0-12 mo)</v>
      </c>
      <c r="I183">
        <f>COUNTIF('Raw Data'!G183:O183,"Yes")</f>
        <v>1</v>
      </c>
      <c r="J183">
        <f t="shared" ca="1" si="4"/>
        <v>46174</v>
      </c>
      <c r="K183" t="str">
        <f>'Raw Data'!U183</f>
        <v>No</v>
      </c>
      <c r="L183" t="str">
        <f t="shared" si="5"/>
        <v>High Risk</v>
      </c>
      <c r="N183" s="34"/>
    </row>
    <row r="184" spans="1:14" x14ac:dyDescent="0.3">
      <c r="A184" s="5" t="str">
        <f>'Raw Data'!A184</f>
        <v>9367-WXLCH</v>
      </c>
      <c r="B184">
        <f>'Raw Data'!F184</f>
        <v>8</v>
      </c>
      <c r="C184" t="str">
        <f>'Raw Data'!P184</f>
        <v>Month-to-month</v>
      </c>
      <c r="D184" t="str">
        <f>'Raw Data'!I184</f>
        <v>Fiber optic</v>
      </c>
      <c r="E184" t="str">
        <f>'Raw Data'!R184</f>
        <v>Bank transfer (automatic)</v>
      </c>
      <c r="F184">
        <f>'Raw Data'!S184</f>
        <v>84.5</v>
      </c>
      <c r="G184">
        <f>IFERROR(VALUE('Raw Data'!T184),0)</f>
        <v>662.65</v>
      </c>
      <c r="H184" t="str" cm="1">
        <f t="array" ref="H184">_xlfn.IFS(B184&lt;=12,"New (0-12 mo)",B184&lt;=24,"Established (13-24 mo)",B184&lt;=48,"Loyal (25-48 mo)",TRUE,"Veteran (49+ mo)")</f>
        <v>New (0-12 mo)</v>
      </c>
      <c r="I184">
        <f>COUNTIF('Raw Data'!G184:O184,"Yes")</f>
        <v>3</v>
      </c>
      <c r="J184">
        <f t="shared" ca="1" si="4"/>
        <v>45962</v>
      </c>
      <c r="K184" t="str">
        <f>'Raw Data'!U184</f>
        <v>Yes</v>
      </c>
      <c r="L184" t="str">
        <f t="shared" si="5"/>
        <v>High Risk</v>
      </c>
      <c r="N184" s="34"/>
    </row>
    <row r="185" spans="1:14" x14ac:dyDescent="0.3">
      <c r="A185" s="5" t="str">
        <f>'Raw Data'!A185</f>
        <v>5524-KHNJP</v>
      </c>
      <c r="B185">
        <f>'Raw Data'!F185</f>
        <v>33</v>
      </c>
      <c r="C185" t="str">
        <f>'Raw Data'!P185</f>
        <v>One year</v>
      </c>
      <c r="D185" t="str">
        <f>'Raw Data'!I185</f>
        <v>DSL</v>
      </c>
      <c r="E185" t="str">
        <f>'Raw Data'!R185</f>
        <v>Credit card (automatic)</v>
      </c>
      <c r="F185">
        <f>'Raw Data'!S185</f>
        <v>74.75</v>
      </c>
      <c r="G185">
        <f>IFERROR(VALUE('Raw Data'!T185),0)</f>
        <v>2453.3000000000002</v>
      </c>
      <c r="H185" t="str" cm="1">
        <f t="array" ref="H185">_xlfn.IFS(B185&lt;=12,"New (0-12 mo)",B185&lt;=24,"Established (13-24 mo)",B185&lt;=48,"Loyal (25-48 mo)",TRUE,"Veteran (49+ mo)")</f>
        <v>Loyal (25-48 mo)</v>
      </c>
      <c r="I185">
        <f>COUNTIF('Raw Data'!G185:O185,"Yes")</f>
        <v>5</v>
      </c>
      <c r="J185">
        <f t="shared" ca="1" si="4"/>
        <v>45200</v>
      </c>
      <c r="K185" t="str">
        <f>'Raw Data'!U185</f>
        <v>No</v>
      </c>
      <c r="L185" t="str">
        <f t="shared" si="5"/>
        <v>Low Risk</v>
      </c>
      <c r="N185" s="34"/>
    </row>
    <row r="186" spans="1:14" x14ac:dyDescent="0.3">
      <c r="A186" s="5" t="str">
        <f>'Raw Data'!A186</f>
        <v>1918-ZBFQJ</v>
      </c>
      <c r="B186">
        <f>'Raw Data'!F186</f>
        <v>13</v>
      </c>
      <c r="C186" t="str">
        <f>'Raw Data'!P186</f>
        <v>Month-to-month</v>
      </c>
      <c r="D186" t="str">
        <f>'Raw Data'!I186</f>
        <v>Fiber optic</v>
      </c>
      <c r="E186" t="str">
        <f>'Raw Data'!R186</f>
        <v>Electronic check</v>
      </c>
      <c r="F186">
        <f>'Raw Data'!S186</f>
        <v>79.25</v>
      </c>
      <c r="G186">
        <f>IFERROR(VALUE('Raw Data'!T186),0)</f>
        <v>1111.6500000000001</v>
      </c>
      <c r="H186" t="str" cm="1">
        <f t="array" ref="H186">_xlfn.IFS(B186&lt;=12,"New (0-12 mo)",B186&lt;=24,"Established (13-24 mo)",B186&lt;=48,"Loyal (25-48 mo)",TRUE,"Veteran (49+ mo)")</f>
        <v>Established (13-24 mo)</v>
      </c>
      <c r="I186">
        <f>COUNTIF('Raw Data'!G186:O186,"Yes")</f>
        <v>3</v>
      </c>
      <c r="J186">
        <f t="shared" ca="1" si="4"/>
        <v>45809</v>
      </c>
      <c r="K186" t="str">
        <f>'Raw Data'!U186</f>
        <v>Yes</v>
      </c>
      <c r="L186" t="str">
        <f t="shared" si="5"/>
        <v>Medium Risk</v>
      </c>
      <c r="N186" s="34"/>
    </row>
    <row r="187" spans="1:14" x14ac:dyDescent="0.3">
      <c r="A187" s="5" t="str">
        <f>'Raw Data'!A187</f>
        <v>1024-GUALD</v>
      </c>
      <c r="B187">
        <f>'Raw Data'!F187</f>
        <v>1</v>
      </c>
      <c r="C187" t="str">
        <f>'Raw Data'!P187</f>
        <v>Month-to-month</v>
      </c>
      <c r="D187" t="str">
        <f>'Raw Data'!I187</f>
        <v>DSL</v>
      </c>
      <c r="E187" t="str">
        <f>'Raw Data'!R187</f>
        <v>Electronic check</v>
      </c>
      <c r="F187">
        <f>'Raw Data'!S187</f>
        <v>24.8</v>
      </c>
      <c r="G187">
        <f>IFERROR(VALUE('Raw Data'!T187),0)</f>
        <v>24.8</v>
      </c>
      <c r="H187" t="str" cm="1">
        <f t="array" ref="H187">_xlfn.IFS(B187&lt;=12,"New (0-12 mo)",B187&lt;=24,"Established (13-24 mo)",B187&lt;=48,"Loyal (25-48 mo)",TRUE,"Veteran (49+ mo)")</f>
        <v>New (0-12 mo)</v>
      </c>
      <c r="I187">
        <f>COUNTIF('Raw Data'!G187:O187,"Yes")</f>
        <v>0</v>
      </c>
      <c r="J187">
        <f t="shared" ca="1" si="4"/>
        <v>46174</v>
      </c>
      <c r="K187" t="str">
        <f>'Raw Data'!U187</f>
        <v>Yes</v>
      </c>
      <c r="L187" t="str">
        <f t="shared" si="5"/>
        <v>High Risk</v>
      </c>
      <c r="N187" s="34"/>
    </row>
    <row r="188" spans="1:14" x14ac:dyDescent="0.3">
      <c r="A188" s="5" t="str">
        <f>'Raw Data'!A188</f>
        <v>4827-USJHP</v>
      </c>
      <c r="B188">
        <f>'Raw Data'!F188</f>
        <v>20</v>
      </c>
      <c r="C188" t="str">
        <f>'Raw Data'!P188</f>
        <v>Month-to-month</v>
      </c>
      <c r="D188" t="str">
        <f>'Raw Data'!I188</f>
        <v>DSL</v>
      </c>
      <c r="E188" t="str">
        <f>'Raw Data'!R188</f>
        <v>Mailed check</v>
      </c>
      <c r="F188">
        <f>'Raw Data'!S188</f>
        <v>51.8</v>
      </c>
      <c r="G188">
        <f>IFERROR(VALUE('Raw Data'!T188),0)</f>
        <v>1023.85</v>
      </c>
      <c r="H188" t="str" cm="1">
        <f t="array" ref="H188">_xlfn.IFS(B188&lt;=12,"New (0-12 mo)",B188&lt;=24,"Established (13-24 mo)",B188&lt;=48,"Loyal (25-48 mo)",TRUE,"Veteran (49+ mo)")</f>
        <v>Established (13-24 mo)</v>
      </c>
      <c r="I188">
        <f>COUNTIF('Raw Data'!G188:O188,"Yes")</f>
        <v>2</v>
      </c>
      <c r="J188">
        <f t="shared" ca="1" si="4"/>
        <v>45597</v>
      </c>
      <c r="K188" t="str">
        <f>'Raw Data'!U188</f>
        <v>No</v>
      </c>
      <c r="L188" t="str">
        <f t="shared" si="5"/>
        <v>Medium Risk</v>
      </c>
      <c r="N188" s="34"/>
    </row>
    <row r="189" spans="1:14" x14ac:dyDescent="0.3">
      <c r="A189" s="5" t="str">
        <f>'Raw Data'!A189</f>
        <v>8167-GJLRN</v>
      </c>
      <c r="B189">
        <f>'Raw Data'!F189</f>
        <v>3</v>
      </c>
      <c r="C189" t="str">
        <f>'Raw Data'!P189</f>
        <v>Month-to-month</v>
      </c>
      <c r="D189" t="str">
        <f>'Raw Data'!I189</f>
        <v>DSL</v>
      </c>
      <c r="E189" t="str">
        <f>'Raw Data'!R189</f>
        <v>Electronic check</v>
      </c>
      <c r="F189">
        <f>'Raw Data'!S189</f>
        <v>30.4</v>
      </c>
      <c r="G189">
        <f>IFERROR(VALUE('Raw Data'!T189),0)</f>
        <v>82.15</v>
      </c>
      <c r="H189" t="str" cm="1">
        <f t="array" ref="H189">_xlfn.IFS(B189&lt;=12,"New (0-12 mo)",B189&lt;=24,"Established (13-24 mo)",B189&lt;=48,"Loyal (25-48 mo)",TRUE,"Veteran (49+ mo)")</f>
        <v>New (0-12 mo)</v>
      </c>
      <c r="I189">
        <f>COUNTIF('Raw Data'!G189:O189,"Yes")</f>
        <v>1</v>
      </c>
      <c r="J189">
        <f t="shared" ca="1" si="4"/>
        <v>46113</v>
      </c>
      <c r="K189" t="str">
        <f>'Raw Data'!U189</f>
        <v>No</v>
      </c>
      <c r="L189" t="str">
        <f t="shared" si="5"/>
        <v>High Risk</v>
      </c>
      <c r="N189" s="34"/>
    </row>
    <row r="190" spans="1:14" x14ac:dyDescent="0.3">
      <c r="A190" s="5" t="str">
        <f>'Raw Data'!A190</f>
        <v>0956-SYCWG</v>
      </c>
      <c r="B190">
        <f>'Raw Data'!F190</f>
        <v>13</v>
      </c>
      <c r="C190" t="str">
        <f>'Raw Data'!P190</f>
        <v>One year</v>
      </c>
      <c r="D190" t="str">
        <f>'Raw Data'!I190</f>
        <v>No</v>
      </c>
      <c r="E190" t="str">
        <f>'Raw Data'!R190</f>
        <v>Electronic check</v>
      </c>
      <c r="F190">
        <f>'Raw Data'!S190</f>
        <v>19.649999999999999</v>
      </c>
      <c r="G190">
        <f>IFERROR(VALUE('Raw Data'!T190),0)</f>
        <v>244.8</v>
      </c>
      <c r="H190" t="str" cm="1">
        <f t="array" ref="H190">_xlfn.IFS(B190&lt;=12,"New (0-12 mo)",B190&lt;=24,"Established (13-24 mo)",B190&lt;=48,"Loyal (25-48 mo)",TRUE,"Veteran (49+ mo)")</f>
        <v>Established (13-24 mo)</v>
      </c>
      <c r="I190">
        <f>COUNTIF('Raw Data'!G190:O190,"Yes")</f>
        <v>1</v>
      </c>
      <c r="J190">
        <f t="shared" ca="1" si="4"/>
        <v>45809</v>
      </c>
      <c r="K190" t="str">
        <f>'Raw Data'!U190</f>
        <v>No</v>
      </c>
      <c r="L190" t="str">
        <f t="shared" si="5"/>
        <v>Low Risk</v>
      </c>
      <c r="N190" s="34"/>
    </row>
    <row r="191" spans="1:14" x14ac:dyDescent="0.3">
      <c r="A191" s="5" t="str">
        <f>'Raw Data'!A191</f>
        <v>8017-UVSZU</v>
      </c>
      <c r="B191">
        <f>'Raw Data'!F191</f>
        <v>40</v>
      </c>
      <c r="C191" t="str">
        <f>'Raw Data'!P191</f>
        <v>Month-to-month</v>
      </c>
      <c r="D191" t="str">
        <f>'Raw Data'!I191</f>
        <v>DSL</v>
      </c>
      <c r="E191" t="str">
        <f>'Raw Data'!R191</f>
        <v>Credit card (automatic)</v>
      </c>
      <c r="F191">
        <f>'Raw Data'!S191</f>
        <v>56.6</v>
      </c>
      <c r="G191">
        <f>IFERROR(VALUE('Raw Data'!T191),0)</f>
        <v>2379.1</v>
      </c>
      <c r="H191" t="str" cm="1">
        <f t="array" ref="H191">_xlfn.IFS(B191&lt;=12,"New (0-12 mo)",B191&lt;=24,"Established (13-24 mo)",B191&lt;=48,"Loyal (25-48 mo)",TRUE,"Veteran (49+ mo)")</f>
        <v>Loyal (25-48 mo)</v>
      </c>
      <c r="I191">
        <f>COUNTIF('Raw Data'!G191:O191,"Yes")</f>
        <v>3</v>
      </c>
      <c r="J191">
        <f t="shared" ca="1" si="4"/>
        <v>44986</v>
      </c>
      <c r="K191" t="str">
        <f>'Raw Data'!U191</f>
        <v>No</v>
      </c>
      <c r="L191" t="str">
        <f t="shared" si="5"/>
        <v>Low-Medium Risk</v>
      </c>
      <c r="N191" s="34"/>
    </row>
    <row r="192" spans="1:14" x14ac:dyDescent="0.3">
      <c r="A192" s="5" t="str">
        <f>'Raw Data'!A192</f>
        <v>7100-FQPRV</v>
      </c>
      <c r="B192">
        <f>'Raw Data'!F192</f>
        <v>43</v>
      </c>
      <c r="C192" t="str">
        <f>'Raw Data'!P192</f>
        <v>One year</v>
      </c>
      <c r="D192" t="str">
        <f>'Raw Data'!I192</f>
        <v>DSL</v>
      </c>
      <c r="E192" t="str">
        <f>'Raw Data'!R192</f>
        <v>Credit card (automatic)</v>
      </c>
      <c r="F192">
        <f>'Raw Data'!S192</f>
        <v>71.900000000000006</v>
      </c>
      <c r="G192">
        <f>IFERROR(VALUE('Raw Data'!T192),0)</f>
        <v>3173.35</v>
      </c>
      <c r="H192" t="str" cm="1">
        <f t="array" ref="H192">_xlfn.IFS(B192&lt;=12,"New (0-12 mo)",B192&lt;=24,"Established (13-24 mo)",B192&lt;=48,"Loyal (25-48 mo)",TRUE,"Veteran (49+ mo)")</f>
        <v>Loyal (25-48 mo)</v>
      </c>
      <c r="I192">
        <f>COUNTIF('Raw Data'!G192:O192,"Yes")</f>
        <v>5</v>
      </c>
      <c r="J192">
        <f t="shared" ca="1" si="4"/>
        <v>44896</v>
      </c>
      <c r="K192" t="str">
        <f>'Raw Data'!U192</f>
        <v>No</v>
      </c>
      <c r="L192" t="str">
        <f t="shared" si="5"/>
        <v>Low Risk</v>
      </c>
      <c r="N192" s="34"/>
    </row>
    <row r="193" spans="1:14" x14ac:dyDescent="0.3">
      <c r="A193" s="5" t="str">
        <f>'Raw Data'!A193</f>
        <v>2472-OVKUP</v>
      </c>
      <c r="B193">
        <f>'Raw Data'!F193</f>
        <v>6</v>
      </c>
      <c r="C193" t="str">
        <f>'Raw Data'!P193</f>
        <v>Month-to-month</v>
      </c>
      <c r="D193" t="str">
        <f>'Raw Data'!I193</f>
        <v>Fiber optic</v>
      </c>
      <c r="E193" t="str">
        <f>'Raw Data'!R193</f>
        <v>Electronic check</v>
      </c>
      <c r="F193">
        <f>'Raw Data'!S193</f>
        <v>91</v>
      </c>
      <c r="G193">
        <f>IFERROR(VALUE('Raw Data'!T193),0)</f>
        <v>531</v>
      </c>
      <c r="H193" t="str" cm="1">
        <f t="array" ref="H193">_xlfn.IFS(B193&lt;=12,"New (0-12 mo)",B193&lt;=24,"Established (13-24 mo)",B193&lt;=48,"Loyal (25-48 mo)",TRUE,"Veteran (49+ mo)")</f>
        <v>New (0-12 mo)</v>
      </c>
      <c r="I193">
        <f>COUNTIF('Raw Data'!G193:O193,"Yes")</f>
        <v>4</v>
      </c>
      <c r="J193">
        <f t="shared" ca="1" si="4"/>
        <v>46023</v>
      </c>
      <c r="K193" t="str">
        <f>'Raw Data'!U193</f>
        <v>Yes</v>
      </c>
      <c r="L193" t="str">
        <f t="shared" si="5"/>
        <v>High Risk</v>
      </c>
      <c r="N193" s="34"/>
    </row>
    <row r="194" spans="1:14" x14ac:dyDescent="0.3">
      <c r="A194" s="5" t="str">
        <f>'Raw Data'!A194</f>
        <v>2984-RGEYA</v>
      </c>
      <c r="B194">
        <f>'Raw Data'!F194</f>
        <v>69</v>
      </c>
      <c r="C194" t="str">
        <f>'Raw Data'!P194</f>
        <v>Two year</v>
      </c>
      <c r="D194" t="str">
        <f>'Raw Data'!I194</f>
        <v>No</v>
      </c>
      <c r="E194" t="str">
        <f>'Raw Data'!R194</f>
        <v>Bank transfer (automatic)</v>
      </c>
      <c r="F194">
        <f>'Raw Data'!S194</f>
        <v>19.75</v>
      </c>
      <c r="G194">
        <f>IFERROR(VALUE('Raw Data'!T194),0)</f>
        <v>1375.4</v>
      </c>
      <c r="H194" t="str" cm="1">
        <f t="array" ref="H194">_xlfn.IFS(B194&lt;=12,"New (0-12 mo)",B194&lt;=24,"Established (13-24 mo)",B194&lt;=48,"Loyal (25-48 mo)",TRUE,"Veteran (49+ mo)")</f>
        <v>Veteran (49+ mo)</v>
      </c>
      <c r="I194">
        <f>COUNTIF('Raw Data'!G194:O194,"Yes")</f>
        <v>1</v>
      </c>
      <c r="J194">
        <f t="shared" ref="J194:J257" ca="1" si="6">EDATE(TODAY(),-B194)</f>
        <v>44105</v>
      </c>
      <c r="K194" t="str">
        <f>'Raw Data'!U194</f>
        <v>No</v>
      </c>
      <c r="L194" t="str">
        <f t="shared" ref="L194:L257" si="7">IF(AND(C194="Month-to-month",B194&lt;=12),"High Risk",IF(AND(C194="Month-to-month",B194&lt;=24),"Medium Risk",IF(C194="Month-to-month","Low-Medium Risk","Low Risk")))</f>
        <v>Low Risk</v>
      </c>
      <c r="N194" s="34"/>
    </row>
    <row r="195" spans="1:14" x14ac:dyDescent="0.3">
      <c r="A195" s="5" t="str">
        <f>'Raw Data'!A195</f>
        <v>9680-NIAUV</v>
      </c>
      <c r="B195">
        <f>'Raw Data'!F195</f>
        <v>72</v>
      </c>
      <c r="C195" t="str">
        <f>'Raw Data'!P195</f>
        <v>Two year</v>
      </c>
      <c r="D195" t="str">
        <f>'Raw Data'!I195</f>
        <v>Fiber optic</v>
      </c>
      <c r="E195" t="str">
        <f>'Raw Data'!R195</f>
        <v>Credit card (automatic)</v>
      </c>
      <c r="F195">
        <f>'Raw Data'!S195</f>
        <v>109.7</v>
      </c>
      <c r="G195">
        <f>IFERROR(VALUE('Raw Data'!T195),0)</f>
        <v>8129.3</v>
      </c>
      <c r="H195" t="str" cm="1">
        <f t="array" ref="H195">_xlfn.IFS(B195&lt;=12,"New (0-12 mo)",B195&lt;=24,"Established (13-24 mo)",B195&lt;=48,"Loyal (25-48 mo)",TRUE,"Veteran (49+ mo)")</f>
        <v>Veteran (49+ mo)</v>
      </c>
      <c r="I195">
        <f>COUNTIF('Raw Data'!G195:O195,"Yes")</f>
        <v>7</v>
      </c>
      <c r="J195">
        <f t="shared" ca="1" si="6"/>
        <v>44013</v>
      </c>
      <c r="K195" t="str">
        <f>'Raw Data'!U195</f>
        <v>No</v>
      </c>
      <c r="L195" t="str">
        <f t="shared" si="7"/>
        <v>Low Risk</v>
      </c>
      <c r="N195" s="34"/>
    </row>
    <row r="196" spans="1:14" x14ac:dyDescent="0.3">
      <c r="A196" s="5" t="str">
        <f>'Raw Data'!A196</f>
        <v>2146-EGVDT</v>
      </c>
      <c r="B196">
        <f>'Raw Data'!F196</f>
        <v>59</v>
      </c>
      <c r="C196" t="str">
        <f>'Raw Data'!P196</f>
        <v>Two year</v>
      </c>
      <c r="D196" t="str">
        <f>'Raw Data'!I196</f>
        <v>No</v>
      </c>
      <c r="E196" t="str">
        <f>'Raw Data'!R196</f>
        <v>Credit card (automatic)</v>
      </c>
      <c r="F196">
        <f>'Raw Data'!S196</f>
        <v>19.3</v>
      </c>
      <c r="G196">
        <f>IFERROR(VALUE('Raw Data'!T196),0)</f>
        <v>1192.7</v>
      </c>
      <c r="H196" t="str" cm="1">
        <f t="array" ref="H196">_xlfn.IFS(B196&lt;=12,"New (0-12 mo)",B196&lt;=24,"Established (13-24 mo)",B196&lt;=48,"Loyal (25-48 mo)",TRUE,"Veteran (49+ mo)")</f>
        <v>Veteran (49+ mo)</v>
      </c>
      <c r="I196">
        <f>COUNTIF('Raw Data'!G196:O196,"Yes")</f>
        <v>1</v>
      </c>
      <c r="J196">
        <f t="shared" ca="1" si="6"/>
        <v>44409</v>
      </c>
      <c r="K196" t="str">
        <f>'Raw Data'!U196</f>
        <v>No</v>
      </c>
      <c r="L196" t="str">
        <f t="shared" si="7"/>
        <v>Low Risk</v>
      </c>
      <c r="N196" s="34"/>
    </row>
    <row r="197" spans="1:14" x14ac:dyDescent="0.3">
      <c r="A197" s="5" t="str">
        <f>'Raw Data'!A197</f>
        <v>2604-IJPDU</v>
      </c>
      <c r="B197">
        <f>'Raw Data'!F197</f>
        <v>20</v>
      </c>
      <c r="C197" t="str">
        <f>'Raw Data'!P197</f>
        <v>Month-to-month</v>
      </c>
      <c r="D197" t="str">
        <f>'Raw Data'!I197</f>
        <v>Fiber optic</v>
      </c>
      <c r="E197" t="str">
        <f>'Raw Data'!R197</f>
        <v>Electronic check</v>
      </c>
      <c r="F197">
        <f>'Raw Data'!S197</f>
        <v>96.55</v>
      </c>
      <c r="G197">
        <f>IFERROR(VALUE('Raw Data'!T197),0)</f>
        <v>1901.65</v>
      </c>
      <c r="H197" t="str" cm="1">
        <f t="array" ref="H197">_xlfn.IFS(B197&lt;=12,"New (0-12 mo)",B197&lt;=24,"Established (13-24 mo)",B197&lt;=48,"Loyal (25-48 mo)",TRUE,"Veteran (49+ mo)")</f>
        <v>Established (13-24 mo)</v>
      </c>
      <c r="I197">
        <f>COUNTIF('Raw Data'!G197:O197,"Yes")</f>
        <v>5</v>
      </c>
      <c r="J197">
        <f t="shared" ca="1" si="6"/>
        <v>45597</v>
      </c>
      <c r="K197" t="str">
        <f>'Raw Data'!U197</f>
        <v>No</v>
      </c>
      <c r="L197" t="str">
        <f t="shared" si="7"/>
        <v>Medium Risk</v>
      </c>
      <c r="N197" s="34"/>
    </row>
    <row r="198" spans="1:14" x14ac:dyDescent="0.3">
      <c r="A198" s="5" t="str">
        <f>'Raw Data'!A198</f>
        <v>9178-JHUVJ</v>
      </c>
      <c r="B198">
        <f>'Raw Data'!F198</f>
        <v>24</v>
      </c>
      <c r="C198" t="str">
        <f>'Raw Data'!P198</f>
        <v>Two year</v>
      </c>
      <c r="D198" t="str">
        <f>'Raw Data'!I198</f>
        <v>No</v>
      </c>
      <c r="E198" t="str">
        <f>'Raw Data'!R198</f>
        <v>Bank transfer (automatic)</v>
      </c>
      <c r="F198">
        <f>'Raw Data'!S198</f>
        <v>24.1</v>
      </c>
      <c r="G198">
        <f>IFERROR(VALUE('Raw Data'!T198),0)</f>
        <v>587.4</v>
      </c>
      <c r="H198" t="str" cm="1">
        <f t="array" ref="H198">_xlfn.IFS(B198&lt;=12,"New (0-12 mo)",B198&lt;=24,"Established (13-24 mo)",B198&lt;=48,"Loyal (25-48 mo)",TRUE,"Veteran (49+ mo)")</f>
        <v>Established (13-24 mo)</v>
      </c>
      <c r="I198">
        <f>COUNTIF('Raw Data'!G198:O198,"Yes")</f>
        <v>2</v>
      </c>
      <c r="J198">
        <f t="shared" ca="1" si="6"/>
        <v>45474</v>
      </c>
      <c r="K198" t="str">
        <f>'Raw Data'!U198</f>
        <v>No</v>
      </c>
      <c r="L198" t="str">
        <f t="shared" si="7"/>
        <v>Low Risk</v>
      </c>
      <c r="N198" s="34"/>
    </row>
    <row r="199" spans="1:14" x14ac:dyDescent="0.3">
      <c r="A199" s="5" t="str">
        <f>'Raw Data'!A199</f>
        <v>6168-YBYNP</v>
      </c>
      <c r="B199">
        <f>'Raw Data'!F199</f>
        <v>59</v>
      </c>
      <c r="C199" t="str">
        <f>'Raw Data'!P199</f>
        <v>Month-to-month</v>
      </c>
      <c r="D199" t="str">
        <f>'Raw Data'!I199</f>
        <v>Fiber optic</v>
      </c>
      <c r="E199" t="str">
        <f>'Raw Data'!R199</f>
        <v>Electronic check</v>
      </c>
      <c r="F199">
        <f>'Raw Data'!S199</f>
        <v>111.35</v>
      </c>
      <c r="G199">
        <f>IFERROR(VALUE('Raw Data'!T199),0)</f>
        <v>6519.75</v>
      </c>
      <c r="H199" t="str" cm="1">
        <f t="array" ref="H199">_xlfn.IFS(B199&lt;=12,"New (0-12 mo)",B199&lt;=24,"Established (13-24 mo)",B199&lt;=48,"Loyal (25-48 mo)",TRUE,"Veteran (49+ mo)")</f>
        <v>Veteran (49+ mo)</v>
      </c>
      <c r="I199">
        <f>COUNTIF('Raw Data'!G199:O199,"Yes")</f>
        <v>7</v>
      </c>
      <c r="J199">
        <f t="shared" ca="1" si="6"/>
        <v>44409</v>
      </c>
      <c r="K199" t="str">
        <f>'Raw Data'!U199</f>
        <v>No</v>
      </c>
      <c r="L199" t="str">
        <f t="shared" si="7"/>
        <v>Low-Medium Risk</v>
      </c>
      <c r="N199" s="34"/>
    </row>
    <row r="200" spans="1:14" x14ac:dyDescent="0.3">
      <c r="A200" s="5" t="str">
        <f>'Raw Data'!A200</f>
        <v>7255-SSFBC</v>
      </c>
      <c r="B200">
        <f>'Raw Data'!F200</f>
        <v>72</v>
      </c>
      <c r="C200" t="str">
        <f>'Raw Data'!P200</f>
        <v>Two year</v>
      </c>
      <c r="D200" t="str">
        <f>'Raw Data'!I200</f>
        <v>Fiber optic</v>
      </c>
      <c r="E200" t="str">
        <f>'Raw Data'!R200</f>
        <v>Bank transfer (automatic)</v>
      </c>
      <c r="F200">
        <f>'Raw Data'!S200</f>
        <v>112.25</v>
      </c>
      <c r="G200">
        <f>IFERROR(VALUE('Raw Data'!T200),0)</f>
        <v>8041.65</v>
      </c>
      <c r="H200" t="str" cm="1">
        <f t="array" ref="H200">_xlfn.IFS(B200&lt;=12,"New (0-12 mo)",B200&lt;=24,"Established (13-24 mo)",B200&lt;=48,"Loyal (25-48 mo)",TRUE,"Veteran (49+ mo)")</f>
        <v>Veteran (49+ mo)</v>
      </c>
      <c r="I200">
        <f>COUNTIF('Raw Data'!G200:O200,"Yes")</f>
        <v>7</v>
      </c>
      <c r="J200">
        <f t="shared" ca="1" si="6"/>
        <v>44013</v>
      </c>
      <c r="K200" t="str">
        <f>'Raw Data'!U200</f>
        <v>No</v>
      </c>
      <c r="L200" t="str">
        <f t="shared" si="7"/>
        <v>Low Risk</v>
      </c>
      <c r="N200" s="34"/>
    </row>
    <row r="201" spans="1:14" x14ac:dyDescent="0.3">
      <c r="A201" s="5" t="str">
        <f>'Raw Data'!A201</f>
        <v>3645-DEYGF</v>
      </c>
      <c r="B201">
        <f>'Raw Data'!F201</f>
        <v>1</v>
      </c>
      <c r="C201" t="str">
        <f>'Raw Data'!P201</f>
        <v>Month-to-month</v>
      </c>
      <c r="D201" t="str">
        <f>'Raw Data'!I201</f>
        <v>No</v>
      </c>
      <c r="E201" t="str">
        <f>'Raw Data'!R201</f>
        <v>Mailed check</v>
      </c>
      <c r="F201">
        <f>'Raw Data'!S201</f>
        <v>20.75</v>
      </c>
      <c r="G201">
        <f>IFERROR(VALUE('Raw Data'!T201),0)</f>
        <v>20.75</v>
      </c>
      <c r="H201" t="str" cm="1">
        <f t="array" ref="H201">_xlfn.IFS(B201&lt;=12,"New (0-12 mo)",B201&lt;=24,"Established (13-24 mo)",B201&lt;=48,"Loyal (25-48 mo)",TRUE,"Veteran (49+ mo)")</f>
        <v>New (0-12 mo)</v>
      </c>
      <c r="I201">
        <f>COUNTIF('Raw Data'!G201:O201,"Yes")</f>
        <v>1</v>
      </c>
      <c r="J201">
        <f t="shared" ca="1" si="6"/>
        <v>46174</v>
      </c>
      <c r="K201" t="str">
        <f>'Raw Data'!U201</f>
        <v>No</v>
      </c>
      <c r="L201" t="str">
        <f t="shared" si="7"/>
        <v>High Risk</v>
      </c>
      <c r="N201" s="34"/>
    </row>
    <row r="202" spans="1:14" x14ac:dyDescent="0.3">
      <c r="A202" s="5" t="str">
        <f>'Raw Data'!A202</f>
        <v>9323-HGFWY</v>
      </c>
      <c r="B202">
        <f>'Raw Data'!F202</f>
        <v>27</v>
      </c>
      <c r="C202" t="str">
        <f>'Raw Data'!P202</f>
        <v>One year</v>
      </c>
      <c r="D202" t="str">
        <f>'Raw Data'!I202</f>
        <v>Fiber optic</v>
      </c>
      <c r="E202" t="str">
        <f>'Raw Data'!R202</f>
        <v>Credit card (automatic)</v>
      </c>
      <c r="F202">
        <f>'Raw Data'!S202</f>
        <v>101.9</v>
      </c>
      <c r="G202">
        <f>IFERROR(VALUE('Raw Data'!T202),0)</f>
        <v>2681.15</v>
      </c>
      <c r="H202" t="str" cm="1">
        <f t="array" ref="H202">_xlfn.IFS(B202&lt;=12,"New (0-12 mo)",B202&lt;=24,"Established (13-24 mo)",B202&lt;=48,"Loyal (25-48 mo)",TRUE,"Veteran (49+ mo)")</f>
        <v>Loyal (25-48 mo)</v>
      </c>
      <c r="I202">
        <f>COUNTIF('Raw Data'!G202:O202,"Yes")</f>
        <v>5</v>
      </c>
      <c r="J202">
        <f t="shared" ca="1" si="6"/>
        <v>45383</v>
      </c>
      <c r="K202" t="str">
        <f>'Raw Data'!U202</f>
        <v>No</v>
      </c>
      <c r="L202" t="str">
        <f t="shared" si="7"/>
        <v>Low Risk</v>
      </c>
      <c r="N202" s="34"/>
    </row>
    <row r="203" spans="1:14" x14ac:dyDescent="0.3">
      <c r="A203" s="5" t="str">
        <f>'Raw Data'!A203</f>
        <v>8544-GOQSH</v>
      </c>
      <c r="B203">
        <f>'Raw Data'!F203</f>
        <v>14</v>
      </c>
      <c r="C203" t="str">
        <f>'Raw Data'!P203</f>
        <v>Month-to-month</v>
      </c>
      <c r="D203" t="str">
        <f>'Raw Data'!I203</f>
        <v>Fiber optic</v>
      </c>
      <c r="E203" t="str">
        <f>'Raw Data'!R203</f>
        <v>Credit card (automatic)</v>
      </c>
      <c r="F203">
        <f>'Raw Data'!S203</f>
        <v>80.05</v>
      </c>
      <c r="G203">
        <f>IFERROR(VALUE('Raw Data'!T203),0)</f>
        <v>1112.3</v>
      </c>
      <c r="H203" t="str" cm="1">
        <f t="array" ref="H203">_xlfn.IFS(B203&lt;=12,"New (0-12 mo)",B203&lt;=24,"Established (13-24 mo)",B203&lt;=48,"Loyal (25-48 mo)",TRUE,"Veteran (49+ mo)")</f>
        <v>Established (13-24 mo)</v>
      </c>
      <c r="I203">
        <f>COUNTIF('Raw Data'!G203:O203,"Yes")</f>
        <v>3</v>
      </c>
      <c r="J203">
        <f t="shared" ca="1" si="6"/>
        <v>45778</v>
      </c>
      <c r="K203" t="str">
        <f>'Raw Data'!U203</f>
        <v>No</v>
      </c>
      <c r="L203" t="str">
        <f t="shared" si="7"/>
        <v>Medium Risk</v>
      </c>
      <c r="N203" s="34"/>
    </row>
    <row r="204" spans="1:14" x14ac:dyDescent="0.3">
      <c r="A204" s="5" t="str">
        <f>'Raw Data'!A204</f>
        <v>3363-DTIVD</v>
      </c>
      <c r="B204">
        <f>'Raw Data'!F204</f>
        <v>71</v>
      </c>
      <c r="C204" t="str">
        <f>'Raw Data'!P204</f>
        <v>Two year</v>
      </c>
      <c r="D204" t="str">
        <f>'Raw Data'!I204</f>
        <v>Fiber optic</v>
      </c>
      <c r="E204" t="str">
        <f>'Raw Data'!R204</f>
        <v>Electronic check</v>
      </c>
      <c r="F204">
        <f>'Raw Data'!S204</f>
        <v>105.55</v>
      </c>
      <c r="G204">
        <f>IFERROR(VALUE('Raw Data'!T204),0)</f>
        <v>7405.5</v>
      </c>
      <c r="H204" t="str" cm="1">
        <f t="array" ref="H204">_xlfn.IFS(B204&lt;=12,"New (0-12 mo)",B204&lt;=24,"Established (13-24 mo)",B204&lt;=48,"Loyal (25-48 mo)",TRUE,"Veteran (49+ mo)")</f>
        <v>Veteran (49+ mo)</v>
      </c>
      <c r="I204">
        <f>COUNTIF('Raw Data'!G204:O204,"Yes")</f>
        <v>6</v>
      </c>
      <c r="J204">
        <f t="shared" ca="1" si="6"/>
        <v>44044</v>
      </c>
      <c r="K204" t="str">
        <f>'Raw Data'!U204</f>
        <v>No</v>
      </c>
      <c r="L204" t="str">
        <f t="shared" si="7"/>
        <v>Low Risk</v>
      </c>
      <c r="N204" s="34"/>
    </row>
    <row r="205" spans="1:14" x14ac:dyDescent="0.3">
      <c r="A205" s="5" t="str">
        <f>'Raw Data'!A205</f>
        <v>7018-WBJNK</v>
      </c>
      <c r="B205">
        <f>'Raw Data'!F205</f>
        <v>13</v>
      </c>
      <c r="C205" t="str">
        <f>'Raw Data'!P205</f>
        <v>Month-to-month</v>
      </c>
      <c r="D205" t="str">
        <f>'Raw Data'!I205</f>
        <v>Fiber optic</v>
      </c>
      <c r="E205" t="str">
        <f>'Raw Data'!R205</f>
        <v>Credit card (automatic)</v>
      </c>
      <c r="F205">
        <f>'Raw Data'!S205</f>
        <v>78.3</v>
      </c>
      <c r="G205">
        <f>IFERROR(VALUE('Raw Data'!T205),0)</f>
        <v>1033.95</v>
      </c>
      <c r="H205" t="str" cm="1">
        <f t="array" ref="H205">_xlfn.IFS(B205&lt;=12,"New (0-12 mo)",B205&lt;=24,"Established (13-24 mo)",B205&lt;=48,"Loyal (25-48 mo)",TRUE,"Veteran (49+ mo)")</f>
        <v>Established (13-24 mo)</v>
      </c>
      <c r="I205">
        <f>COUNTIF('Raw Data'!G205:O205,"Yes")</f>
        <v>2</v>
      </c>
      <c r="J205">
        <f t="shared" ca="1" si="6"/>
        <v>45809</v>
      </c>
      <c r="K205" t="str">
        <f>'Raw Data'!U205</f>
        <v>No</v>
      </c>
      <c r="L205" t="str">
        <f t="shared" si="7"/>
        <v>Medium Risk</v>
      </c>
      <c r="N205" s="34"/>
    </row>
    <row r="206" spans="1:14" x14ac:dyDescent="0.3">
      <c r="A206" s="5" t="str">
        <f>'Raw Data'!A206</f>
        <v>9142-KZXOP</v>
      </c>
      <c r="B206">
        <f>'Raw Data'!F206</f>
        <v>44</v>
      </c>
      <c r="C206" t="str">
        <f>'Raw Data'!P206</f>
        <v>Month-to-month</v>
      </c>
      <c r="D206" t="str">
        <f>'Raw Data'!I206</f>
        <v>Fiber optic</v>
      </c>
      <c r="E206" t="str">
        <f>'Raw Data'!R206</f>
        <v>Credit card (automatic)</v>
      </c>
      <c r="F206">
        <f>'Raw Data'!S206</f>
        <v>68.849999999999994</v>
      </c>
      <c r="G206">
        <f>IFERROR(VALUE('Raw Data'!T206),0)</f>
        <v>2958.95</v>
      </c>
      <c r="H206" t="str" cm="1">
        <f t="array" ref="H206">_xlfn.IFS(B206&lt;=12,"New (0-12 mo)",B206&lt;=24,"Established (13-24 mo)",B206&lt;=48,"Loyal (25-48 mo)",TRUE,"Veteran (49+ mo)")</f>
        <v>Loyal (25-48 mo)</v>
      </c>
      <c r="I206">
        <f>COUNTIF('Raw Data'!G206:O206,"Yes")</f>
        <v>1</v>
      </c>
      <c r="J206">
        <f t="shared" ca="1" si="6"/>
        <v>44866</v>
      </c>
      <c r="K206" t="str">
        <f>'Raw Data'!U206</f>
        <v>No</v>
      </c>
      <c r="L206" t="str">
        <f t="shared" si="7"/>
        <v>Low-Medium Risk</v>
      </c>
      <c r="N206" s="34"/>
    </row>
    <row r="207" spans="1:14" x14ac:dyDescent="0.3">
      <c r="A207" s="5" t="str">
        <f>'Raw Data'!A207</f>
        <v>7674-YTAFD</v>
      </c>
      <c r="B207">
        <f>'Raw Data'!F207</f>
        <v>33</v>
      </c>
      <c r="C207" t="str">
        <f>'Raw Data'!P207</f>
        <v>One year</v>
      </c>
      <c r="D207" t="str">
        <f>'Raw Data'!I207</f>
        <v>Fiber optic</v>
      </c>
      <c r="E207" t="str">
        <f>'Raw Data'!R207</f>
        <v>Bank transfer (automatic)</v>
      </c>
      <c r="F207">
        <f>'Raw Data'!S207</f>
        <v>79.95</v>
      </c>
      <c r="G207">
        <f>IFERROR(VALUE('Raw Data'!T207),0)</f>
        <v>2684.85</v>
      </c>
      <c r="H207" t="str" cm="1">
        <f t="array" ref="H207">_xlfn.IFS(B207&lt;=12,"New (0-12 mo)",B207&lt;=24,"Established (13-24 mo)",B207&lt;=48,"Loyal (25-48 mo)",TRUE,"Veteran (49+ mo)")</f>
        <v>Loyal (25-48 mo)</v>
      </c>
      <c r="I207">
        <f>COUNTIF('Raw Data'!G207:O207,"Yes")</f>
        <v>3</v>
      </c>
      <c r="J207">
        <f t="shared" ca="1" si="6"/>
        <v>45200</v>
      </c>
      <c r="K207" t="str">
        <f>'Raw Data'!U207</f>
        <v>No</v>
      </c>
      <c r="L207" t="str">
        <f t="shared" si="7"/>
        <v>Low Risk</v>
      </c>
      <c r="N207" s="34"/>
    </row>
    <row r="208" spans="1:14" x14ac:dyDescent="0.3">
      <c r="A208" s="5" t="str">
        <f>'Raw Data'!A208</f>
        <v>6348-SNFUS</v>
      </c>
      <c r="B208">
        <f>'Raw Data'!F208</f>
        <v>72</v>
      </c>
      <c r="C208" t="str">
        <f>'Raw Data'!P208</f>
        <v>Two year</v>
      </c>
      <c r="D208" t="str">
        <f>'Raw Data'!I208</f>
        <v>DSL</v>
      </c>
      <c r="E208" t="str">
        <f>'Raw Data'!R208</f>
        <v>Credit card (automatic)</v>
      </c>
      <c r="F208">
        <f>'Raw Data'!S208</f>
        <v>55.45</v>
      </c>
      <c r="G208">
        <f>IFERROR(VALUE('Raw Data'!T208),0)</f>
        <v>4179.2</v>
      </c>
      <c r="H208" t="str" cm="1">
        <f t="array" ref="H208">_xlfn.IFS(B208&lt;=12,"New (0-12 mo)",B208&lt;=24,"Established (13-24 mo)",B208&lt;=48,"Loyal (25-48 mo)",TRUE,"Veteran (49+ mo)")</f>
        <v>Veteran (49+ mo)</v>
      </c>
      <c r="I208">
        <f>COUNTIF('Raw Data'!G208:O208,"Yes")</f>
        <v>5</v>
      </c>
      <c r="J208">
        <f t="shared" ca="1" si="6"/>
        <v>44013</v>
      </c>
      <c r="K208" t="str">
        <f>'Raw Data'!U208</f>
        <v>No</v>
      </c>
      <c r="L208" t="str">
        <f t="shared" si="7"/>
        <v>Low Risk</v>
      </c>
      <c r="N208" s="34"/>
    </row>
    <row r="209" spans="1:14" x14ac:dyDescent="0.3">
      <c r="A209" s="5" t="str">
        <f>'Raw Data'!A209</f>
        <v>1285-OKIPP</v>
      </c>
      <c r="B209">
        <f>'Raw Data'!F209</f>
        <v>1</v>
      </c>
      <c r="C209" t="str">
        <f>'Raw Data'!P209</f>
        <v>Month-to-month</v>
      </c>
      <c r="D209" t="str">
        <f>'Raw Data'!I209</f>
        <v>Fiber optic</v>
      </c>
      <c r="E209" t="str">
        <f>'Raw Data'!R209</f>
        <v>Electronic check</v>
      </c>
      <c r="F209">
        <f>'Raw Data'!S209</f>
        <v>79.900000000000006</v>
      </c>
      <c r="G209">
        <f>IFERROR(VALUE('Raw Data'!T209),0)</f>
        <v>79.900000000000006</v>
      </c>
      <c r="H209" t="str" cm="1">
        <f t="array" ref="H209">_xlfn.IFS(B209&lt;=12,"New (0-12 mo)",B209&lt;=24,"Established (13-24 mo)",B209&lt;=48,"Loyal (25-48 mo)",TRUE,"Veteran (49+ mo)")</f>
        <v>New (0-12 mo)</v>
      </c>
      <c r="I209">
        <f>COUNTIF('Raw Data'!G209:O209,"Yes")</f>
        <v>2</v>
      </c>
      <c r="J209">
        <f t="shared" ca="1" si="6"/>
        <v>46174</v>
      </c>
      <c r="K209" t="str">
        <f>'Raw Data'!U209</f>
        <v>Yes</v>
      </c>
      <c r="L209" t="str">
        <f t="shared" si="7"/>
        <v>High Risk</v>
      </c>
      <c r="N209" s="34"/>
    </row>
    <row r="210" spans="1:14" x14ac:dyDescent="0.3">
      <c r="A210" s="5" t="str">
        <f>'Raw Data'!A210</f>
        <v>7825-ECJRF</v>
      </c>
      <c r="B210">
        <f>'Raw Data'!F210</f>
        <v>19</v>
      </c>
      <c r="C210" t="str">
        <f>'Raw Data'!P210</f>
        <v>Month-to-month</v>
      </c>
      <c r="D210" t="str">
        <f>'Raw Data'!I210</f>
        <v>Fiber optic</v>
      </c>
      <c r="E210" t="str">
        <f>'Raw Data'!R210</f>
        <v>Electronic check</v>
      </c>
      <c r="F210">
        <f>'Raw Data'!S210</f>
        <v>106.6</v>
      </c>
      <c r="G210">
        <f>IFERROR(VALUE('Raw Data'!T210),0)</f>
        <v>1934.45</v>
      </c>
      <c r="H210" t="str" cm="1">
        <f t="array" ref="H210">_xlfn.IFS(B210&lt;=12,"New (0-12 mo)",B210&lt;=24,"Established (13-24 mo)",B210&lt;=48,"Loyal (25-48 mo)",TRUE,"Veteran (49+ mo)")</f>
        <v>Established (13-24 mo)</v>
      </c>
      <c r="I210">
        <f>COUNTIF('Raw Data'!G210:O210,"Yes")</f>
        <v>6</v>
      </c>
      <c r="J210">
        <f t="shared" ca="1" si="6"/>
        <v>45627</v>
      </c>
      <c r="K210" t="str">
        <f>'Raw Data'!U210</f>
        <v>Yes</v>
      </c>
      <c r="L210" t="str">
        <f t="shared" si="7"/>
        <v>Medium Risk</v>
      </c>
      <c r="N210" s="34"/>
    </row>
    <row r="211" spans="1:14" x14ac:dyDescent="0.3">
      <c r="A211" s="5" t="str">
        <f>'Raw Data'!A211</f>
        <v>1347-KTTTA</v>
      </c>
      <c r="B211">
        <f>'Raw Data'!F211</f>
        <v>64</v>
      </c>
      <c r="C211" t="str">
        <f>'Raw Data'!P211</f>
        <v>One year</v>
      </c>
      <c r="D211" t="str">
        <f>'Raw Data'!I211</f>
        <v>Fiber optic</v>
      </c>
      <c r="E211" t="str">
        <f>'Raw Data'!R211</f>
        <v>Credit card (automatic)</v>
      </c>
      <c r="F211">
        <f>'Raw Data'!S211</f>
        <v>102.45</v>
      </c>
      <c r="G211">
        <f>IFERROR(VALUE('Raw Data'!T211),0)</f>
        <v>6654.1</v>
      </c>
      <c r="H211" t="str" cm="1">
        <f t="array" ref="H211">_xlfn.IFS(B211&lt;=12,"New (0-12 mo)",B211&lt;=24,"Established (13-24 mo)",B211&lt;=48,"Loyal (25-48 mo)",TRUE,"Veteran (49+ mo)")</f>
        <v>Veteran (49+ mo)</v>
      </c>
      <c r="I211">
        <f>COUNTIF('Raw Data'!G211:O211,"Yes")</f>
        <v>6</v>
      </c>
      <c r="J211">
        <f t="shared" ca="1" si="6"/>
        <v>44256</v>
      </c>
      <c r="K211" t="str">
        <f>'Raw Data'!U211</f>
        <v>No</v>
      </c>
      <c r="L211" t="str">
        <f t="shared" si="7"/>
        <v>Low Risk</v>
      </c>
      <c r="N211" s="34"/>
    </row>
    <row r="212" spans="1:14" x14ac:dyDescent="0.3">
      <c r="A212" s="5" t="str">
        <f>'Raw Data'!A212</f>
        <v>7841-TZDMQ</v>
      </c>
      <c r="B212">
        <f>'Raw Data'!F212</f>
        <v>2</v>
      </c>
      <c r="C212" t="str">
        <f>'Raw Data'!P212</f>
        <v>Month-to-month</v>
      </c>
      <c r="D212" t="str">
        <f>'Raw Data'!I212</f>
        <v>DSL</v>
      </c>
      <c r="E212" t="str">
        <f>'Raw Data'!R212</f>
        <v>Credit card (automatic)</v>
      </c>
      <c r="F212">
        <f>'Raw Data'!S212</f>
        <v>46</v>
      </c>
      <c r="G212">
        <f>IFERROR(VALUE('Raw Data'!T212),0)</f>
        <v>84.5</v>
      </c>
      <c r="H212" t="str" cm="1">
        <f t="array" ref="H212">_xlfn.IFS(B212&lt;=12,"New (0-12 mo)",B212&lt;=24,"Established (13-24 mo)",B212&lt;=48,"Loyal (25-48 mo)",TRUE,"Veteran (49+ mo)")</f>
        <v>New (0-12 mo)</v>
      </c>
      <c r="I212">
        <f>COUNTIF('Raw Data'!G212:O212,"Yes")</f>
        <v>1</v>
      </c>
      <c r="J212">
        <f t="shared" ca="1" si="6"/>
        <v>46143</v>
      </c>
      <c r="K212" t="str">
        <f>'Raw Data'!U212</f>
        <v>Yes</v>
      </c>
      <c r="L212" t="str">
        <f t="shared" si="7"/>
        <v>High Risk</v>
      </c>
      <c r="N212" s="34"/>
    </row>
    <row r="213" spans="1:14" x14ac:dyDescent="0.3">
      <c r="A213" s="5" t="str">
        <f>'Raw Data'!A213</f>
        <v>4195-NZGTA</v>
      </c>
      <c r="B213">
        <f>'Raw Data'!F213</f>
        <v>1</v>
      </c>
      <c r="C213" t="str">
        <f>'Raw Data'!P213</f>
        <v>Month-to-month</v>
      </c>
      <c r="D213" t="str">
        <f>'Raw Data'!I213</f>
        <v>DSL</v>
      </c>
      <c r="E213" t="str">
        <f>'Raw Data'!R213</f>
        <v>Electronic check</v>
      </c>
      <c r="F213">
        <f>'Raw Data'!S213</f>
        <v>25.25</v>
      </c>
      <c r="G213">
        <f>IFERROR(VALUE('Raw Data'!T213),0)</f>
        <v>25.25</v>
      </c>
      <c r="H213" t="str" cm="1">
        <f t="array" ref="H213">_xlfn.IFS(B213&lt;=12,"New (0-12 mo)",B213&lt;=24,"Established (13-24 mo)",B213&lt;=48,"Loyal (25-48 mo)",TRUE,"Veteran (49+ mo)")</f>
        <v>New (0-12 mo)</v>
      </c>
      <c r="I213">
        <f>COUNTIF('Raw Data'!G213:O213,"Yes")</f>
        <v>0</v>
      </c>
      <c r="J213">
        <f t="shared" ca="1" si="6"/>
        <v>46174</v>
      </c>
      <c r="K213" t="str">
        <f>'Raw Data'!U213</f>
        <v>No</v>
      </c>
      <c r="L213" t="str">
        <f t="shared" si="7"/>
        <v>High Risk</v>
      </c>
      <c r="N213" s="34"/>
    </row>
    <row r="214" spans="1:14" x14ac:dyDescent="0.3">
      <c r="A214" s="5" t="str">
        <f>'Raw Data'!A214</f>
        <v>7157-SMCFK</v>
      </c>
      <c r="B214">
        <f>'Raw Data'!F214</f>
        <v>61</v>
      </c>
      <c r="C214" t="str">
        <f>'Raw Data'!P214</f>
        <v>Two year</v>
      </c>
      <c r="D214" t="str">
        <f>'Raw Data'!I214</f>
        <v>No</v>
      </c>
      <c r="E214" t="str">
        <f>'Raw Data'!R214</f>
        <v>Mailed check</v>
      </c>
      <c r="F214">
        <f>'Raw Data'!S214</f>
        <v>19.75</v>
      </c>
      <c r="G214">
        <f>IFERROR(VALUE('Raw Data'!T214),0)</f>
        <v>1124.2</v>
      </c>
      <c r="H214" t="str" cm="1">
        <f t="array" ref="H214">_xlfn.IFS(B214&lt;=12,"New (0-12 mo)",B214&lt;=24,"Established (13-24 mo)",B214&lt;=48,"Loyal (25-48 mo)",TRUE,"Veteran (49+ mo)")</f>
        <v>Veteran (49+ mo)</v>
      </c>
      <c r="I214">
        <f>COUNTIF('Raw Data'!G214:O214,"Yes")</f>
        <v>1</v>
      </c>
      <c r="J214">
        <f t="shared" ca="1" si="6"/>
        <v>44348</v>
      </c>
      <c r="K214" t="str">
        <f>'Raw Data'!U214</f>
        <v>No</v>
      </c>
      <c r="L214" t="str">
        <f t="shared" si="7"/>
        <v>Low Risk</v>
      </c>
      <c r="N214" s="34"/>
    </row>
    <row r="215" spans="1:14" x14ac:dyDescent="0.3">
      <c r="A215" s="5" t="str">
        <f>'Raw Data'!A215</f>
        <v>4709-LKHYG</v>
      </c>
      <c r="B215">
        <f>'Raw Data'!F215</f>
        <v>29</v>
      </c>
      <c r="C215" t="str">
        <f>'Raw Data'!P215</f>
        <v>One year</v>
      </c>
      <c r="D215" t="str">
        <f>'Raw Data'!I215</f>
        <v>No</v>
      </c>
      <c r="E215" t="str">
        <f>'Raw Data'!R215</f>
        <v>Electronic check</v>
      </c>
      <c r="F215">
        <f>'Raw Data'!S215</f>
        <v>20</v>
      </c>
      <c r="G215">
        <f>IFERROR(VALUE('Raw Data'!T215),0)</f>
        <v>540.04999999999995</v>
      </c>
      <c r="H215" t="str" cm="1">
        <f t="array" ref="H215">_xlfn.IFS(B215&lt;=12,"New (0-12 mo)",B215&lt;=24,"Established (13-24 mo)",B215&lt;=48,"Loyal (25-48 mo)",TRUE,"Veteran (49+ mo)")</f>
        <v>Loyal (25-48 mo)</v>
      </c>
      <c r="I215">
        <f>COUNTIF('Raw Data'!G215:O215,"Yes")</f>
        <v>1</v>
      </c>
      <c r="J215">
        <f t="shared" ca="1" si="6"/>
        <v>45323</v>
      </c>
      <c r="K215" t="str">
        <f>'Raw Data'!U215</f>
        <v>No</v>
      </c>
      <c r="L215" t="str">
        <f t="shared" si="7"/>
        <v>Low Risk</v>
      </c>
      <c r="N215" s="34"/>
    </row>
    <row r="216" spans="1:14" x14ac:dyDescent="0.3">
      <c r="A216" s="5" t="str">
        <f>'Raw Data'!A216</f>
        <v>2504-DSHIH</v>
      </c>
      <c r="B216">
        <f>'Raw Data'!F216</f>
        <v>23</v>
      </c>
      <c r="C216" t="str">
        <f>'Raw Data'!P216</f>
        <v>Month-to-month</v>
      </c>
      <c r="D216" t="str">
        <f>'Raw Data'!I216</f>
        <v>Fiber optic</v>
      </c>
      <c r="E216" t="str">
        <f>'Raw Data'!R216</f>
        <v>Electronic check</v>
      </c>
      <c r="F216">
        <f>'Raw Data'!S216</f>
        <v>86.8</v>
      </c>
      <c r="G216">
        <f>IFERROR(VALUE('Raw Data'!T216),0)</f>
        <v>1975.85</v>
      </c>
      <c r="H216" t="str" cm="1">
        <f t="array" ref="H216">_xlfn.IFS(B216&lt;=12,"New (0-12 mo)",B216&lt;=24,"Established (13-24 mo)",B216&lt;=48,"Loyal (25-48 mo)",TRUE,"Veteran (49+ mo)")</f>
        <v>Established (13-24 mo)</v>
      </c>
      <c r="I216">
        <f>COUNTIF('Raw Data'!G216:O216,"Yes")</f>
        <v>3</v>
      </c>
      <c r="J216">
        <f t="shared" ca="1" si="6"/>
        <v>45505</v>
      </c>
      <c r="K216" t="str">
        <f>'Raw Data'!U216</f>
        <v>No</v>
      </c>
      <c r="L216" t="str">
        <f t="shared" si="7"/>
        <v>Medium Risk</v>
      </c>
      <c r="N216" s="34"/>
    </row>
    <row r="217" spans="1:14" x14ac:dyDescent="0.3">
      <c r="A217" s="5" t="str">
        <f>'Raw Data'!A217</f>
        <v>0699-NDKJM</v>
      </c>
      <c r="B217">
        <f>'Raw Data'!F217</f>
        <v>57</v>
      </c>
      <c r="C217" t="str">
        <f>'Raw Data'!P217</f>
        <v>Month-to-month</v>
      </c>
      <c r="D217" t="str">
        <f>'Raw Data'!I217</f>
        <v>DSL</v>
      </c>
      <c r="E217" t="str">
        <f>'Raw Data'!R217</f>
        <v>Bank transfer (automatic)</v>
      </c>
      <c r="F217">
        <f>'Raw Data'!S217</f>
        <v>58.75</v>
      </c>
      <c r="G217">
        <f>IFERROR(VALUE('Raw Data'!T217),0)</f>
        <v>3437.45</v>
      </c>
      <c r="H217" t="str" cm="1">
        <f t="array" ref="H217">_xlfn.IFS(B217&lt;=12,"New (0-12 mo)",B217&lt;=24,"Established (13-24 mo)",B217&lt;=48,"Loyal (25-48 mo)",TRUE,"Veteran (49+ mo)")</f>
        <v>Veteran (49+ mo)</v>
      </c>
      <c r="I217">
        <f>COUNTIF('Raw Data'!G217:O217,"Yes")</f>
        <v>5</v>
      </c>
      <c r="J217">
        <f t="shared" ca="1" si="6"/>
        <v>44470</v>
      </c>
      <c r="K217" t="str">
        <f>'Raw Data'!U217</f>
        <v>No</v>
      </c>
      <c r="L217" t="str">
        <f t="shared" si="7"/>
        <v>Low-Medium Risk</v>
      </c>
      <c r="N217" s="34"/>
    </row>
    <row r="218" spans="1:14" x14ac:dyDescent="0.3">
      <c r="A218" s="5" t="str">
        <f>'Raw Data'!A218</f>
        <v>9286-BHDQG</v>
      </c>
      <c r="B218">
        <f>'Raw Data'!F218</f>
        <v>72</v>
      </c>
      <c r="C218" t="str">
        <f>'Raw Data'!P218</f>
        <v>Two year</v>
      </c>
      <c r="D218" t="str">
        <f>'Raw Data'!I218</f>
        <v>DSL</v>
      </c>
      <c r="E218" t="str">
        <f>'Raw Data'!R218</f>
        <v>Credit card (automatic)</v>
      </c>
      <c r="F218">
        <f>'Raw Data'!S218</f>
        <v>45.25</v>
      </c>
      <c r="G218">
        <f>IFERROR(VALUE('Raw Data'!T218),0)</f>
        <v>3139.8</v>
      </c>
      <c r="H218" t="str" cm="1">
        <f t="array" ref="H218">_xlfn.IFS(B218&lt;=12,"New (0-12 mo)",B218&lt;=24,"Established (13-24 mo)",B218&lt;=48,"Loyal (25-48 mo)",TRUE,"Veteran (49+ mo)")</f>
        <v>Veteran (49+ mo)</v>
      </c>
      <c r="I218">
        <f>COUNTIF('Raw Data'!G218:O218,"Yes")</f>
        <v>4</v>
      </c>
      <c r="J218">
        <f t="shared" ca="1" si="6"/>
        <v>44013</v>
      </c>
      <c r="K218" t="str">
        <f>'Raw Data'!U218</f>
        <v>No</v>
      </c>
      <c r="L218" t="str">
        <f t="shared" si="7"/>
        <v>Low Risk</v>
      </c>
      <c r="N218" s="34"/>
    </row>
    <row r="219" spans="1:14" x14ac:dyDescent="0.3">
      <c r="A219" s="5" t="str">
        <f>'Raw Data'!A219</f>
        <v>0230-WEQUW</v>
      </c>
      <c r="B219">
        <f>'Raw Data'!F219</f>
        <v>66</v>
      </c>
      <c r="C219" t="str">
        <f>'Raw Data'!P219</f>
        <v>Two year</v>
      </c>
      <c r="D219" t="str">
        <f>'Raw Data'!I219</f>
        <v>DSL</v>
      </c>
      <c r="E219" t="str">
        <f>'Raw Data'!R219</f>
        <v>Bank transfer (automatic)</v>
      </c>
      <c r="F219">
        <f>'Raw Data'!S219</f>
        <v>56.6</v>
      </c>
      <c r="G219">
        <f>IFERROR(VALUE('Raw Data'!T219),0)</f>
        <v>3789.2</v>
      </c>
      <c r="H219" t="str" cm="1">
        <f t="array" ref="H219">_xlfn.IFS(B219&lt;=12,"New (0-12 mo)",B219&lt;=24,"Established (13-24 mo)",B219&lt;=48,"Loyal (25-48 mo)",TRUE,"Veteran (49+ mo)")</f>
        <v>Veteran (49+ mo)</v>
      </c>
      <c r="I219">
        <f>COUNTIF('Raw Data'!G219:O219,"Yes")</f>
        <v>5</v>
      </c>
      <c r="J219">
        <f t="shared" ca="1" si="6"/>
        <v>44197</v>
      </c>
      <c r="K219" t="str">
        <f>'Raw Data'!U219</f>
        <v>No</v>
      </c>
      <c r="L219" t="str">
        <f t="shared" si="7"/>
        <v>Low Risk</v>
      </c>
      <c r="N219" s="34"/>
    </row>
    <row r="220" spans="1:14" x14ac:dyDescent="0.3">
      <c r="A220" s="5" t="str">
        <f>'Raw Data'!A220</f>
        <v>2040-LDIWQ</v>
      </c>
      <c r="B220">
        <f>'Raw Data'!F220</f>
        <v>65</v>
      </c>
      <c r="C220" t="str">
        <f>'Raw Data'!P220</f>
        <v>Two year</v>
      </c>
      <c r="D220" t="str">
        <f>'Raw Data'!I220</f>
        <v>DSL</v>
      </c>
      <c r="E220" t="str">
        <f>'Raw Data'!R220</f>
        <v>Bank transfer (automatic)</v>
      </c>
      <c r="F220">
        <f>'Raw Data'!S220</f>
        <v>84.2</v>
      </c>
      <c r="G220">
        <f>IFERROR(VALUE('Raw Data'!T220),0)</f>
        <v>5324.5</v>
      </c>
      <c r="H220" t="str" cm="1">
        <f t="array" ref="H220">_xlfn.IFS(B220&lt;=12,"New (0-12 mo)",B220&lt;=24,"Established (13-24 mo)",B220&lt;=48,"Loyal (25-48 mo)",TRUE,"Veteran (49+ mo)")</f>
        <v>Veteran (49+ mo)</v>
      </c>
      <c r="I220">
        <f>COUNTIF('Raw Data'!G220:O220,"Yes")</f>
        <v>7</v>
      </c>
      <c r="J220">
        <f t="shared" ca="1" si="6"/>
        <v>44228</v>
      </c>
      <c r="K220" t="str">
        <f>'Raw Data'!U220</f>
        <v>No</v>
      </c>
      <c r="L220" t="str">
        <f t="shared" si="7"/>
        <v>Low Risk</v>
      </c>
      <c r="N220" s="34"/>
    </row>
    <row r="221" spans="1:14" x14ac:dyDescent="0.3">
      <c r="A221" s="5" t="str">
        <f>'Raw Data'!A221</f>
        <v>6496-JDSSB</v>
      </c>
      <c r="B221">
        <f>'Raw Data'!F221</f>
        <v>8</v>
      </c>
      <c r="C221" t="str">
        <f>'Raw Data'!P221</f>
        <v>Month-to-month</v>
      </c>
      <c r="D221" t="str">
        <f>'Raw Data'!I221</f>
        <v>Fiber optic</v>
      </c>
      <c r="E221" t="str">
        <f>'Raw Data'!R221</f>
        <v>Bank transfer (automatic)</v>
      </c>
      <c r="F221">
        <f>'Raw Data'!S221</f>
        <v>80</v>
      </c>
      <c r="G221">
        <f>IFERROR(VALUE('Raw Data'!T221),0)</f>
        <v>624.6</v>
      </c>
      <c r="H221" t="str" cm="1">
        <f t="array" ref="H221">_xlfn.IFS(B221&lt;=12,"New (0-12 mo)",B221&lt;=24,"Established (13-24 mo)",B221&lt;=48,"Loyal (25-48 mo)",TRUE,"Veteran (49+ mo)")</f>
        <v>New (0-12 mo)</v>
      </c>
      <c r="I221">
        <f>COUNTIF('Raw Data'!G221:O221,"Yes")</f>
        <v>2</v>
      </c>
      <c r="J221">
        <f t="shared" ca="1" si="6"/>
        <v>45962</v>
      </c>
      <c r="K221" t="str">
        <f>'Raw Data'!U221</f>
        <v>No</v>
      </c>
      <c r="L221" t="str">
        <f t="shared" si="7"/>
        <v>High Risk</v>
      </c>
      <c r="N221" s="34"/>
    </row>
    <row r="222" spans="1:14" x14ac:dyDescent="0.3">
      <c r="A222" s="5" t="str">
        <f>'Raw Data'!A222</f>
        <v>9408-SSNVZ</v>
      </c>
      <c r="B222">
        <f>'Raw Data'!F222</f>
        <v>4</v>
      </c>
      <c r="C222" t="str">
        <f>'Raw Data'!P222</f>
        <v>Month-to-month</v>
      </c>
      <c r="D222" t="str">
        <f>'Raw Data'!I222</f>
        <v>Fiber optic</v>
      </c>
      <c r="E222" t="str">
        <f>'Raw Data'!R222</f>
        <v>Electronic check</v>
      </c>
      <c r="F222">
        <f>'Raw Data'!S222</f>
        <v>70.150000000000006</v>
      </c>
      <c r="G222">
        <f>IFERROR(VALUE('Raw Data'!T222),0)</f>
        <v>268.35000000000002</v>
      </c>
      <c r="H222" t="str" cm="1">
        <f t="array" ref="H222">_xlfn.IFS(B222&lt;=12,"New (0-12 mo)",B222&lt;=24,"Established (13-24 mo)",B222&lt;=48,"Loyal (25-48 mo)",TRUE,"Veteran (49+ mo)")</f>
        <v>New (0-12 mo)</v>
      </c>
      <c r="I222">
        <f>COUNTIF('Raw Data'!G222:O222,"Yes")</f>
        <v>1</v>
      </c>
      <c r="J222">
        <f t="shared" ca="1" si="6"/>
        <v>46082</v>
      </c>
      <c r="K222" t="str">
        <f>'Raw Data'!U222</f>
        <v>Yes</v>
      </c>
      <c r="L222" t="str">
        <f t="shared" si="7"/>
        <v>High Risk</v>
      </c>
      <c r="N222" s="34"/>
    </row>
    <row r="223" spans="1:14" x14ac:dyDescent="0.3">
      <c r="A223" s="5" t="str">
        <f>'Raw Data'!A223</f>
        <v>4443-EMBNA</v>
      </c>
      <c r="B223">
        <f>'Raw Data'!F223</f>
        <v>71</v>
      </c>
      <c r="C223" t="str">
        <f>'Raw Data'!P223</f>
        <v>Two year</v>
      </c>
      <c r="D223" t="str">
        <f>'Raw Data'!I223</f>
        <v>No</v>
      </c>
      <c r="E223" t="str">
        <f>'Raw Data'!R223</f>
        <v>Bank transfer (automatic)</v>
      </c>
      <c r="F223">
        <f>'Raw Data'!S223</f>
        <v>24.75</v>
      </c>
      <c r="G223">
        <f>IFERROR(VALUE('Raw Data'!T223),0)</f>
        <v>1836.9</v>
      </c>
      <c r="H223" t="str" cm="1">
        <f t="array" ref="H223">_xlfn.IFS(B223&lt;=12,"New (0-12 mo)",B223&lt;=24,"Established (13-24 mo)",B223&lt;=48,"Loyal (25-48 mo)",TRUE,"Veteran (49+ mo)")</f>
        <v>Veteran (49+ mo)</v>
      </c>
      <c r="I223">
        <f>COUNTIF('Raw Data'!G223:O223,"Yes")</f>
        <v>2</v>
      </c>
      <c r="J223">
        <f t="shared" ca="1" si="6"/>
        <v>44044</v>
      </c>
      <c r="K223" t="str">
        <f>'Raw Data'!U223</f>
        <v>No</v>
      </c>
      <c r="L223" t="str">
        <f t="shared" si="7"/>
        <v>Low Risk</v>
      </c>
      <c r="N223" s="34"/>
    </row>
    <row r="224" spans="1:14" x14ac:dyDescent="0.3">
      <c r="A224" s="5" t="str">
        <f>'Raw Data'!A224</f>
        <v>6469-MRVET</v>
      </c>
      <c r="B224">
        <f>'Raw Data'!F224</f>
        <v>1</v>
      </c>
      <c r="C224" t="str">
        <f>'Raw Data'!P224</f>
        <v>One year</v>
      </c>
      <c r="D224" t="str">
        <f>'Raw Data'!I224</f>
        <v>No</v>
      </c>
      <c r="E224" t="str">
        <f>'Raw Data'!R224</f>
        <v>Electronic check</v>
      </c>
      <c r="F224">
        <f>'Raw Data'!S224</f>
        <v>20.2</v>
      </c>
      <c r="G224">
        <f>IFERROR(VALUE('Raw Data'!T224),0)</f>
        <v>20.2</v>
      </c>
      <c r="H224" t="str" cm="1">
        <f t="array" ref="H224">_xlfn.IFS(B224&lt;=12,"New (0-12 mo)",B224&lt;=24,"Established (13-24 mo)",B224&lt;=48,"Loyal (25-48 mo)",TRUE,"Veteran (49+ mo)")</f>
        <v>New (0-12 mo)</v>
      </c>
      <c r="I224">
        <f>COUNTIF('Raw Data'!G224:O224,"Yes")</f>
        <v>1</v>
      </c>
      <c r="J224">
        <f t="shared" ca="1" si="6"/>
        <v>46174</v>
      </c>
      <c r="K224" t="str">
        <f>'Raw Data'!U224</f>
        <v>No</v>
      </c>
      <c r="L224" t="str">
        <f t="shared" si="7"/>
        <v>Low Risk</v>
      </c>
      <c r="N224" s="34"/>
    </row>
    <row r="225" spans="1:14" x14ac:dyDescent="0.3">
      <c r="A225" s="5" t="str">
        <f>'Raw Data'!A225</f>
        <v>0742-MOABM</v>
      </c>
      <c r="B225">
        <f>'Raw Data'!F225</f>
        <v>4</v>
      </c>
      <c r="C225" t="str">
        <f>'Raw Data'!P225</f>
        <v>Month-to-month</v>
      </c>
      <c r="D225" t="str">
        <f>'Raw Data'!I225</f>
        <v>DSL</v>
      </c>
      <c r="E225" t="str">
        <f>'Raw Data'!R225</f>
        <v>Mailed check</v>
      </c>
      <c r="F225">
        <f>'Raw Data'!S225</f>
        <v>50.05</v>
      </c>
      <c r="G225">
        <f>IFERROR(VALUE('Raw Data'!T225),0)</f>
        <v>179.35</v>
      </c>
      <c r="H225" t="str" cm="1">
        <f t="array" ref="H225">_xlfn.IFS(B225&lt;=12,"New (0-12 mo)",B225&lt;=24,"Established (13-24 mo)",B225&lt;=48,"Loyal (25-48 mo)",TRUE,"Veteran (49+ mo)")</f>
        <v>New (0-12 mo)</v>
      </c>
      <c r="I225">
        <f>COUNTIF('Raw Data'!G225:O225,"Yes")</f>
        <v>2</v>
      </c>
      <c r="J225">
        <f t="shared" ca="1" si="6"/>
        <v>46082</v>
      </c>
      <c r="K225" t="str">
        <f>'Raw Data'!U225</f>
        <v>Yes</v>
      </c>
      <c r="L225" t="str">
        <f t="shared" si="7"/>
        <v>High Risk</v>
      </c>
      <c r="N225" s="34"/>
    </row>
    <row r="226" spans="1:14" x14ac:dyDescent="0.3">
      <c r="A226" s="5" t="str">
        <f>'Raw Data'!A226</f>
        <v>5961-VUSRV</v>
      </c>
      <c r="B226">
        <f>'Raw Data'!F226</f>
        <v>12</v>
      </c>
      <c r="C226" t="str">
        <f>'Raw Data'!P226</f>
        <v>One year</v>
      </c>
      <c r="D226" t="str">
        <f>'Raw Data'!I226</f>
        <v>No</v>
      </c>
      <c r="E226" t="str">
        <f>'Raw Data'!R226</f>
        <v>Bank transfer (automatic)</v>
      </c>
      <c r="F226">
        <f>'Raw Data'!S226</f>
        <v>19.350000000000001</v>
      </c>
      <c r="G226">
        <f>IFERROR(VALUE('Raw Data'!T226),0)</f>
        <v>219.35</v>
      </c>
      <c r="H226" t="str" cm="1">
        <f t="array" ref="H226">_xlfn.IFS(B226&lt;=12,"New (0-12 mo)",B226&lt;=24,"Established (13-24 mo)",B226&lt;=48,"Loyal (25-48 mo)",TRUE,"Veteran (49+ mo)")</f>
        <v>New (0-12 mo)</v>
      </c>
      <c r="I226">
        <f>COUNTIF('Raw Data'!G226:O226,"Yes")</f>
        <v>1</v>
      </c>
      <c r="J226">
        <f t="shared" ca="1" si="6"/>
        <v>45839</v>
      </c>
      <c r="K226" t="str">
        <f>'Raw Data'!U226</f>
        <v>No</v>
      </c>
      <c r="L226" t="str">
        <f t="shared" si="7"/>
        <v>Low Risk</v>
      </c>
      <c r="N226" s="34"/>
    </row>
    <row r="227" spans="1:14" x14ac:dyDescent="0.3">
      <c r="A227" s="5" t="str">
        <f>'Raw Data'!A227</f>
        <v>6778-JFCMK</v>
      </c>
      <c r="B227">
        <f>'Raw Data'!F227</f>
        <v>24</v>
      </c>
      <c r="C227" t="str">
        <f>'Raw Data'!P227</f>
        <v>One year</v>
      </c>
      <c r="D227" t="str">
        <f>'Raw Data'!I227</f>
        <v>DSL</v>
      </c>
      <c r="E227" t="str">
        <f>'Raw Data'!R227</f>
        <v>Mailed check</v>
      </c>
      <c r="F227">
        <f>'Raw Data'!S227</f>
        <v>50.6</v>
      </c>
      <c r="G227">
        <f>IFERROR(VALUE('Raw Data'!T227),0)</f>
        <v>1288.75</v>
      </c>
      <c r="H227" t="str" cm="1">
        <f t="array" ref="H227">_xlfn.IFS(B227&lt;=12,"New (0-12 mo)",B227&lt;=24,"Established (13-24 mo)",B227&lt;=48,"Loyal (25-48 mo)",TRUE,"Veteran (49+ mo)")</f>
        <v>Established (13-24 mo)</v>
      </c>
      <c r="I227">
        <f>COUNTIF('Raw Data'!G227:O227,"Yes")</f>
        <v>3</v>
      </c>
      <c r="J227">
        <f t="shared" ca="1" si="6"/>
        <v>45474</v>
      </c>
      <c r="K227" t="str">
        <f>'Raw Data'!U227</f>
        <v>No</v>
      </c>
      <c r="L227" t="str">
        <f t="shared" si="7"/>
        <v>Low Risk</v>
      </c>
      <c r="N227" s="34"/>
    </row>
    <row r="228" spans="1:14" x14ac:dyDescent="0.3">
      <c r="A228" s="5" t="str">
        <f>'Raw Data'!A228</f>
        <v>6341-JVQGF</v>
      </c>
      <c r="B228">
        <f>'Raw Data'!F228</f>
        <v>31</v>
      </c>
      <c r="C228" t="str">
        <f>'Raw Data'!P228</f>
        <v>One year</v>
      </c>
      <c r="D228" t="str">
        <f>'Raw Data'!I228</f>
        <v>DSL</v>
      </c>
      <c r="E228" t="str">
        <f>'Raw Data'!R228</f>
        <v>Mailed check</v>
      </c>
      <c r="F228">
        <f>'Raw Data'!S228</f>
        <v>81.150000000000006</v>
      </c>
      <c r="G228">
        <f>IFERROR(VALUE('Raw Data'!T228),0)</f>
        <v>2545.75</v>
      </c>
      <c r="H228" t="str" cm="1">
        <f t="array" ref="H228">_xlfn.IFS(B228&lt;=12,"New (0-12 mo)",B228&lt;=24,"Established (13-24 mo)",B228&lt;=48,"Loyal (25-48 mo)",TRUE,"Veteran (49+ mo)")</f>
        <v>Loyal (25-48 mo)</v>
      </c>
      <c r="I228">
        <f>COUNTIF('Raw Data'!G228:O228,"Yes")</f>
        <v>6</v>
      </c>
      <c r="J228">
        <f t="shared" ca="1" si="6"/>
        <v>45261</v>
      </c>
      <c r="K228" t="str">
        <f>'Raw Data'!U228</f>
        <v>No</v>
      </c>
      <c r="L228" t="str">
        <f t="shared" si="7"/>
        <v>Low Risk</v>
      </c>
      <c r="N228" s="34"/>
    </row>
    <row r="229" spans="1:14" x14ac:dyDescent="0.3">
      <c r="A229" s="5" t="str">
        <f>'Raw Data'!A229</f>
        <v>2232-DMLXU</v>
      </c>
      <c r="B229">
        <f>'Raw Data'!F229</f>
        <v>1</v>
      </c>
      <c r="C229" t="str">
        <f>'Raw Data'!P229</f>
        <v>Month-to-month</v>
      </c>
      <c r="D229" t="str">
        <f>'Raw Data'!I229</f>
        <v>DSL</v>
      </c>
      <c r="E229" t="str">
        <f>'Raw Data'!R229</f>
        <v>Mailed check</v>
      </c>
      <c r="F229">
        <f>'Raw Data'!S229</f>
        <v>55.2</v>
      </c>
      <c r="G229">
        <f>IFERROR(VALUE('Raw Data'!T229),0)</f>
        <v>55.2</v>
      </c>
      <c r="H229" t="str" cm="1">
        <f t="array" ref="H229">_xlfn.IFS(B229&lt;=12,"New (0-12 mo)",B229&lt;=24,"Established (13-24 mo)",B229&lt;=48,"Loyal (25-48 mo)",TRUE,"Veteran (49+ mo)")</f>
        <v>New (0-12 mo)</v>
      </c>
      <c r="I229">
        <f>COUNTIF('Raw Data'!G229:O229,"Yes")</f>
        <v>2</v>
      </c>
      <c r="J229">
        <f t="shared" ca="1" si="6"/>
        <v>46174</v>
      </c>
      <c r="K229" t="str">
        <f>'Raw Data'!U229</f>
        <v>Yes</v>
      </c>
      <c r="L229" t="str">
        <f t="shared" si="7"/>
        <v>High Risk</v>
      </c>
      <c r="N229" s="34"/>
    </row>
    <row r="230" spans="1:14" x14ac:dyDescent="0.3">
      <c r="A230" s="5" t="str">
        <f>'Raw Data'!A230</f>
        <v>4811-JBUVU</v>
      </c>
      <c r="B230">
        <f>'Raw Data'!F230</f>
        <v>30</v>
      </c>
      <c r="C230" t="str">
        <f>'Raw Data'!P230</f>
        <v>Month-to-month</v>
      </c>
      <c r="D230" t="str">
        <f>'Raw Data'!I230</f>
        <v>Fiber optic</v>
      </c>
      <c r="E230" t="str">
        <f>'Raw Data'!R230</f>
        <v>Credit card (automatic)</v>
      </c>
      <c r="F230">
        <f>'Raw Data'!S230</f>
        <v>89.9</v>
      </c>
      <c r="G230">
        <f>IFERROR(VALUE('Raw Data'!T230),0)</f>
        <v>2723.15</v>
      </c>
      <c r="H230" t="str" cm="1">
        <f t="array" ref="H230">_xlfn.IFS(B230&lt;=12,"New (0-12 mo)",B230&lt;=24,"Established (13-24 mo)",B230&lt;=48,"Loyal (25-48 mo)",TRUE,"Veteran (49+ mo)")</f>
        <v>Loyal (25-48 mo)</v>
      </c>
      <c r="I230">
        <f>COUNTIF('Raw Data'!G230:O230,"Yes")</f>
        <v>4</v>
      </c>
      <c r="J230">
        <f t="shared" ca="1" si="6"/>
        <v>45292</v>
      </c>
      <c r="K230" t="str">
        <f>'Raw Data'!U230</f>
        <v>No</v>
      </c>
      <c r="L230" t="str">
        <f t="shared" si="7"/>
        <v>Low-Medium Risk</v>
      </c>
      <c r="N230" s="34"/>
    </row>
    <row r="231" spans="1:14" x14ac:dyDescent="0.3">
      <c r="A231" s="5" t="str">
        <f>'Raw Data'!A231</f>
        <v>0945-TSONX</v>
      </c>
      <c r="B231">
        <f>'Raw Data'!F231</f>
        <v>47</v>
      </c>
      <c r="C231" t="str">
        <f>'Raw Data'!P231</f>
        <v>Two year</v>
      </c>
      <c r="D231" t="str">
        <f>'Raw Data'!I231</f>
        <v>DSL</v>
      </c>
      <c r="E231" t="str">
        <f>'Raw Data'!R231</f>
        <v>Credit card (automatic)</v>
      </c>
      <c r="F231">
        <f>'Raw Data'!S231</f>
        <v>85.3</v>
      </c>
      <c r="G231">
        <f>IFERROR(VALUE('Raw Data'!T231),0)</f>
        <v>4107.25</v>
      </c>
      <c r="H231" t="str" cm="1">
        <f t="array" ref="H231">_xlfn.IFS(B231&lt;=12,"New (0-12 mo)",B231&lt;=24,"Established (13-24 mo)",B231&lt;=48,"Loyal (25-48 mo)",TRUE,"Veteran (49+ mo)")</f>
        <v>Loyal (25-48 mo)</v>
      </c>
      <c r="I231">
        <f>COUNTIF('Raw Data'!G231:O231,"Yes")</f>
        <v>7</v>
      </c>
      <c r="J231">
        <f t="shared" ca="1" si="6"/>
        <v>44774</v>
      </c>
      <c r="K231" t="str">
        <f>'Raw Data'!U231</f>
        <v>No</v>
      </c>
      <c r="L231" t="str">
        <f t="shared" si="7"/>
        <v>Low Risk</v>
      </c>
      <c r="N231" s="34"/>
    </row>
    <row r="232" spans="1:14" x14ac:dyDescent="0.3">
      <c r="A232" s="5" t="str">
        <f>'Raw Data'!A232</f>
        <v>2651-ZCBXV</v>
      </c>
      <c r="B232">
        <f>'Raw Data'!F232</f>
        <v>54</v>
      </c>
      <c r="C232" t="str">
        <f>'Raw Data'!P232</f>
        <v>Two year</v>
      </c>
      <c r="D232" t="str">
        <f>'Raw Data'!I232</f>
        <v>Fiber optic</v>
      </c>
      <c r="E232" t="str">
        <f>'Raw Data'!R232</f>
        <v>Credit card (automatic)</v>
      </c>
      <c r="F232">
        <f>'Raw Data'!S232</f>
        <v>108</v>
      </c>
      <c r="G232">
        <f>IFERROR(VALUE('Raw Data'!T232),0)</f>
        <v>5760.65</v>
      </c>
      <c r="H232" t="str" cm="1">
        <f t="array" ref="H232">_xlfn.IFS(B232&lt;=12,"New (0-12 mo)",B232&lt;=24,"Established (13-24 mo)",B232&lt;=48,"Loyal (25-48 mo)",TRUE,"Veteran (49+ mo)")</f>
        <v>Veteran (49+ mo)</v>
      </c>
      <c r="I232">
        <f>COUNTIF('Raw Data'!G232:O232,"Yes")</f>
        <v>7</v>
      </c>
      <c r="J232">
        <f t="shared" ca="1" si="6"/>
        <v>44562</v>
      </c>
      <c r="K232" t="str">
        <f>'Raw Data'!U232</f>
        <v>No</v>
      </c>
      <c r="L232" t="str">
        <f t="shared" si="7"/>
        <v>Low Risk</v>
      </c>
      <c r="N232" s="34"/>
    </row>
    <row r="233" spans="1:14" x14ac:dyDescent="0.3">
      <c r="A233" s="5" t="str">
        <f>'Raw Data'!A233</f>
        <v>3316-UWXUY</v>
      </c>
      <c r="B233">
        <f>'Raw Data'!F233</f>
        <v>50</v>
      </c>
      <c r="C233" t="str">
        <f>'Raw Data'!P233</f>
        <v>Month-to-month</v>
      </c>
      <c r="D233" t="str">
        <f>'Raw Data'!I233</f>
        <v>Fiber optic</v>
      </c>
      <c r="E233" t="str">
        <f>'Raw Data'!R233</f>
        <v>Credit card (automatic)</v>
      </c>
      <c r="F233">
        <f>'Raw Data'!S233</f>
        <v>93.5</v>
      </c>
      <c r="G233">
        <f>IFERROR(VALUE('Raw Data'!T233),0)</f>
        <v>4747.5</v>
      </c>
      <c r="H233" t="str" cm="1">
        <f t="array" ref="H233">_xlfn.IFS(B233&lt;=12,"New (0-12 mo)",B233&lt;=24,"Established (13-24 mo)",B233&lt;=48,"Loyal (25-48 mo)",TRUE,"Veteran (49+ mo)")</f>
        <v>Veteran (49+ mo)</v>
      </c>
      <c r="I233">
        <f>COUNTIF('Raw Data'!G233:O233,"Yes")</f>
        <v>5</v>
      </c>
      <c r="J233">
        <f t="shared" ca="1" si="6"/>
        <v>44682</v>
      </c>
      <c r="K233" t="str">
        <f>'Raw Data'!U233</f>
        <v>No</v>
      </c>
      <c r="L233" t="str">
        <f t="shared" si="7"/>
        <v>Low-Medium Risk</v>
      </c>
      <c r="N233" s="34"/>
    </row>
    <row r="234" spans="1:14" x14ac:dyDescent="0.3">
      <c r="A234" s="5" t="str">
        <f>'Raw Data'!A234</f>
        <v>8937-RDTHP</v>
      </c>
      <c r="B234">
        <f>'Raw Data'!F234</f>
        <v>1</v>
      </c>
      <c r="C234" t="str">
        <f>'Raw Data'!P234</f>
        <v>Month-to-month</v>
      </c>
      <c r="D234" t="str">
        <f>'Raw Data'!I234</f>
        <v>Fiber optic</v>
      </c>
      <c r="E234" t="str">
        <f>'Raw Data'!R234</f>
        <v>Mailed check</v>
      </c>
      <c r="F234">
        <f>'Raw Data'!S234</f>
        <v>84.6</v>
      </c>
      <c r="G234">
        <f>IFERROR(VALUE('Raw Data'!T234),0)</f>
        <v>84.6</v>
      </c>
      <c r="H234" t="str" cm="1">
        <f t="array" ref="H234">_xlfn.IFS(B234&lt;=12,"New (0-12 mo)",B234&lt;=24,"Established (13-24 mo)",B234&lt;=48,"Loyal (25-48 mo)",TRUE,"Veteran (49+ mo)")</f>
        <v>New (0-12 mo)</v>
      </c>
      <c r="I234">
        <f>COUNTIF('Raw Data'!G234:O234,"Yes")</f>
        <v>3</v>
      </c>
      <c r="J234">
        <f t="shared" ca="1" si="6"/>
        <v>46174</v>
      </c>
      <c r="K234" t="str">
        <f>'Raw Data'!U234</f>
        <v>Yes</v>
      </c>
      <c r="L234" t="str">
        <f t="shared" si="7"/>
        <v>High Risk</v>
      </c>
      <c r="N234" s="34"/>
    </row>
    <row r="235" spans="1:14" x14ac:dyDescent="0.3">
      <c r="A235" s="5" t="str">
        <f>'Raw Data'!A235</f>
        <v>7083-MIOPC</v>
      </c>
      <c r="B235">
        <f>'Raw Data'!F235</f>
        <v>72</v>
      </c>
      <c r="C235" t="str">
        <f>'Raw Data'!P235</f>
        <v>Two year</v>
      </c>
      <c r="D235" t="str">
        <f>'Raw Data'!I235</f>
        <v>No</v>
      </c>
      <c r="E235" t="str">
        <f>'Raw Data'!R235</f>
        <v>Credit card (automatic)</v>
      </c>
      <c r="F235">
        <f>'Raw Data'!S235</f>
        <v>20.25</v>
      </c>
      <c r="G235">
        <f>IFERROR(VALUE('Raw Data'!T235),0)</f>
        <v>1566.9</v>
      </c>
      <c r="H235" t="str" cm="1">
        <f t="array" ref="H235">_xlfn.IFS(B235&lt;=12,"New (0-12 mo)",B235&lt;=24,"Established (13-24 mo)",B235&lt;=48,"Loyal (25-48 mo)",TRUE,"Veteran (49+ mo)")</f>
        <v>Veteran (49+ mo)</v>
      </c>
      <c r="I235">
        <f>COUNTIF('Raw Data'!G235:O235,"Yes")</f>
        <v>1</v>
      </c>
      <c r="J235">
        <f t="shared" ca="1" si="6"/>
        <v>44013</v>
      </c>
      <c r="K235" t="str">
        <f>'Raw Data'!U235</f>
        <v>No</v>
      </c>
      <c r="L235" t="str">
        <f t="shared" si="7"/>
        <v>Low Risk</v>
      </c>
      <c r="N235" s="34"/>
    </row>
    <row r="236" spans="1:14" x14ac:dyDescent="0.3">
      <c r="A236" s="5" t="str">
        <f>'Raw Data'!A236</f>
        <v>1984-GPTEH</v>
      </c>
      <c r="B236">
        <f>'Raw Data'!F236</f>
        <v>29</v>
      </c>
      <c r="C236" t="str">
        <f>'Raw Data'!P236</f>
        <v>Month-to-month</v>
      </c>
      <c r="D236" t="str">
        <f>'Raw Data'!I236</f>
        <v>No</v>
      </c>
      <c r="E236" t="str">
        <f>'Raw Data'!R236</f>
        <v>Electronic check</v>
      </c>
      <c r="F236">
        <f>'Raw Data'!S236</f>
        <v>25.15</v>
      </c>
      <c r="G236">
        <f>IFERROR(VALUE('Raw Data'!T236),0)</f>
        <v>702</v>
      </c>
      <c r="H236" t="str" cm="1">
        <f t="array" ref="H236">_xlfn.IFS(B236&lt;=12,"New (0-12 mo)",B236&lt;=24,"Established (13-24 mo)",B236&lt;=48,"Loyal (25-48 mo)",TRUE,"Veteran (49+ mo)")</f>
        <v>Loyal (25-48 mo)</v>
      </c>
      <c r="I236">
        <f>COUNTIF('Raw Data'!G236:O236,"Yes")</f>
        <v>2</v>
      </c>
      <c r="J236">
        <f t="shared" ca="1" si="6"/>
        <v>45323</v>
      </c>
      <c r="K236" t="str">
        <f>'Raw Data'!U236</f>
        <v>No</v>
      </c>
      <c r="L236" t="str">
        <f t="shared" si="7"/>
        <v>Low-Medium Risk</v>
      </c>
      <c r="N236" s="34"/>
    </row>
    <row r="237" spans="1:14" x14ac:dyDescent="0.3">
      <c r="A237" s="5" t="str">
        <f>'Raw Data'!A237</f>
        <v>1251-KRREG</v>
      </c>
      <c r="B237">
        <f>'Raw Data'!F237</f>
        <v>2</v>
      </c>
      <c r="C237" t="str">
        <f>'Raw Data'!P237</f>
        <v>Month-to-month</v>
      </c>
      <c r="D237" t="str">
        <f>'Raw Data'!I237</f>
        <v>DSL</v>
      </c>
      <c r="E237" t="str">
        <f>'Raw Data'!R237</f>
        <v>Mailed check</v>
      </c>
      <c r="F237">
        <f>'Raw Data'!S237</f>
        <v>54.4</v>
      </c>
      <c r="G237">
        <f>IFERROR(VALUE('Raw Data'!T237),0)</f>
        <v>114.1</v>
      </c>
      <c r="H237" t="str" cm="1">
        <f t="array" ref="H237">_xlfn.IFS(B237&lt;=12,"New (0-12 mo)",B237&lt;=24,"Established (13-24 mo)",B237&lt;=48,"Loyal (25-48 mo)",TRUE,"Veteran (49+ mo)")</f>
        <v>New (0-12 mo)</v>
      </c>
      <c r="I237">
        <f>COUNTIF('Raw Data'!G237:O237,"Yes")</f>
        <v>3</v>
      </c>
      <c r="J237">
        <f t="shared" ca="1" si="6"/>
        <v>46143</v>
      </c>
      <c r="K237" t="str">
        <f>'Raw Data'!U237</f>
        <v>Yes</v>
      </c>
      <c r="L237" t="str">
        <f t="shared" si="7"/>
        <v>High Risk</v>
      </c>
      <c r="N237" s="34"/>
    </row>
    <row r="238" spans="1:14" x14ac:dyDescent="0.3">
      <c r="A238" s="5" t="str">
        <f>'Raw Data'!A238</f>
        <v>0621-JFHOL</v>
      </c>
      <c r="B238">
        <f>'Raw Data'!F238</f>
        <v>10</v>
      </c>
      <c r="C238" t="str">
        <f>'Raw Data'!P238</f>
        <v>Two year</v>
      </c>
      <c r="D238" t="str">
        <f>'Raw Data'!I238</f>
        <v>DSL</v>
      </c>
      <c r="E238" t="str">
        <f>'Raw Data'!R238</f>
        <v>Mailed check</v>
      </c>
      <c r="F238">
        <f>'Raw Data'!S238</f>
        <v>29.6</v>
      </c>
      <c r="G238">
        <f>IFERROR(VALUE('Raw Data'!T238),0)</f>
        <v>299.05</v>
      </c>
      <c r="H238" t="str" cm="1">
        <f t="array" ref="H238">_xlfn.IFS(B238&lt;=12,"New (0-12 mo)",B238&lt;=24,"Established (13-24 mo)",B238&lt;=48,"Loyal (25-48 mo)",TRUE,"Veteran (49+ mo)")</f>
        <v>New (0-12 mo)</v>
      </c>
      <c r="I238">
        <f>COUNTIF('Raw Data'!G238:O238,"Yes")</f>
        <v>1</v>
      </c>
      <c r="J238">
        <f t="shared" ca="1" si="6"/>
        <v>45901</v>
      </c>
      <c r="K238" t="str">
        <f>'Raw Data'!U238</f>
        <v>No</v>
      </c>
      <c r="L238" t="str">
        <f t="shared" si="7"/>
        <v>Low Risk</v>
      </c>
      <c r="N238" s="34"/>
    </row>
    <row r="239" spans="1:14" x14ac:dyDescent="0.3">
      <c r="A239" s="5" t="str">
        <f>'Raw Data'!A239</f>
        <v>9903-LYSAB</v>
      </c>
      <c r="B239">
        <f>'Raw Data'!F239</f>
        <v>18</v>
      </c>
      <c r="C239" t="str">
        <f>'Raw Data'!P239</f>
        <v>Month-to-month</v>
      </c>
      <c r="D239" t="str">
        <f>'Raw Data'!I239</f>
        <v>Fiber optic</v>
      </c>
      <c r="E239" t="str">
        <f>'Raw Data'!R239</f>
        <v>Electronic check</v>
      </c>
      <c r="F239">
        <f>'Raw Data'!S239</f>
        <v>73.150000000000006</v>
      </c>
      <c r="G239">
        <f>IFERROR(VALUE('Raw Data'!T239),0)</f>
        <v>1305.95</v>
      </c>
      <c r="H239" t="str" cm="1">
        <f t="array" ref="H239">_xlfn.IFS(B239&lt;=12,"New (0-12 mo)",B239&lt;=24,"Established (13-24 mo)",B239&lt;=48,"Loyal (25-48 mo)",TRUE,"Veteran (49+ mo)")</f>
        <v>Established (13-24 mo)</v>
      </c>
      <c r="I239">
        <f>COUNTIF('Raw Data'!G239:O239,"Yes")</f>
        <v>2</v>
      </c>
      <c r="J239">
        <f t="shared" ca="1" si="6"/>
        <v>45658</v>
      </c>
      <c r="K239" t="str">
        <f>'Raw Data'!U239</f>
        <v>No</v>
      </c>
      <c r="L239" t="str">
        <f t="shared" si="7"/>
        <v>Medium Risk</v>
      </c>
      <c r="N239" s="34"/>
    </row>
    <row r="240" spans="1:14" x14ac:dyDescent="0.3">
      <c r="A240" s="5" t="str">
        <f>'Raw Data'!A240</f>
        <v>0094-OIFMO</v>
      </c>
      <c r="B240">
        <f>'Raw Data'!F240</f>
        <v>11</v>
      </c>
      <c r="C240" t="str">
        <f>'Raw Data'!P240</f>
        <v>Month-to-month</v>
      </c>
      <c r="D240" t="str">
        <f>'Raw Data'!I240</f>
        <v>Fiber optic</v>
      </c>
      <c r="E240" t="str">
        <f>'Raw Data'!R240</f>
        <v>Electronic check</v>
      </c>
      <c r="F240">
        <f>'Raw Data'!S240</f>
        <v>95</v>
      </c>
      <c r="G240">
        <f>IFERROR(VALUE('Raw Data'!T240),0)</f>
        <v>1120.3</v>
      </c>
      <c r="H240" t="str" cm="1">
        <f t="array" ref="H240">_xlfn.IFS(B240&lt;=12,"New (0-12 mo)",B240&lt;=24,"Established (13-24 mo)",B240&lt;=48,"Loyal (25-48 mo)",TRUE,"Veteran (49+ mo)")</f>
        <v>New (0-12 mo)</v>
      </c>
      <c r="I240">
        <f>COUNTIF('Raw Data'!G240:O240,"Yes")</f>
        <v>4</v>
      </c>
      <c r="J240">
        <f t="shared" ca="1" si="6"/>
        <v>45870</v>
      </c>
      <c r="K240" t="str">
        <f>'Raw Data'!U240</f>
        <v>Yes</v>
      </c>
      <c r="L240" t="str">
        <f t="shared" si="7"/>
        <v>High Risk</v>
      </c>
      <c r="N240" s="34"/>
    </row>
    <row r="241" spans="1:14" x14ac:dyDescent="0.3">
      <c r="A241" s="5" t="str">
        <f>'Raw Data'!A241</f>
        <v>9227-UAQFT</v>
      </c>
      <c r="B241">
        <f>'Raw Data'!F241</f>
        <v>16</v>
      </c>
      <c r="C241" t="str">
        <f>'Raw Data'!P241</f>
        <v>Two year</v>
      </c>
      <c r="D241" t="str">
        <f>'Raw Data'!I241</f>
        <v>No</v>
      </c>
      <c r="E241" t="str">
        <f>'Raw Data'!R241</f>
        <v>Mailed check</v>
      </c>
      <c r="F241">
        <f>'Raw Data'!S241</f>
        <v>19.75</v>
      </c>
      <c r="G241">
        <f>IFERROR(VALUE('Raw Data'!T241),0)</f>
        <v>284.35000000000002</v>
      </c>
      <c r="H241" t="str" cm="1">
        <f t="array" ref="H241">_xlfn.IFS(B241&lt;=12,"New (0-12 mo)",B241&lt;=24,"Established (13-24 mo)",B241&lt;=48,"Loyal (25-48 mo)",TRUE,"Veteran (49+ mo)")</f>
        <v>Established (13-24 mo)</v>
      </c>
      <c r="I241">
        <f>COUNTIF('Raw Data'!G241:O241,"Yes")</f>
        <v>1</v>
      </c>
      <c r="J241">
        <f t="shared" ca="1" si="6"/>
        <v>45717</v>
      </c>
      <c r="K241" t="str">
        <f>'Raw Data'!U241</f>
        <v>No</v>
      </c>
      <c r="L241" t="str">
        <f t="shared" si="7"/>
        <v>Low Risk</v>
      </c>
      <c r="N241" s="34"/>
    </row>
    <row r="242" spans="1:14" x14ac:dyDescent="0.3">
      <c r="A242" s="5" t="str">
        <f>'Raw Data'!A242</f>
        <v>7301-ABVAD</v>
      </c>
      <c r="B242">
        <f>'Raw Data'!F242</f>
        <v>72</v>
      </c>
      <c r="C242" t="str">
        <f>'Raw Data'!P242</f>
        <v>Two year</v>
      </c>
      <c r="D242" t="str">
        <f>'Raw Data'!I242</f>
        <v>DSL</v>
      </c>
      <c r="E242" t="str">
        <f>'Raw Data'!R242</f>
        <v>Bank transfer (automatic)</v>
      </c>
      <c r="F242">
        <f>'Raw Data'!S242</f>
        <v>86.6</v>
      </c>
      <c r="G242">
        <f>IFERROR(VALUE('Raw Data'!T242),0)</f>
        <v>6350.5</v>
      </c>
      <c r="H242" t="str" cm="1">
        <f t="array" ref="H242">_xlfn.IFS(B242&lt;=12,"New (0-12 mo)",B242&lt;=24,"Established (13-24 mo)",B242&lt;=48,"Loyal (25-48 mo)",TRUE,"Veteran (49+ mo)")</f>
        <v>Veteran (49+ mo)</v>
      </c>
      <c r="I242">
        <f>COUNTIF('Raw Data'!G242:O242,"Yes")</f>
        <v>7</v>
      </c>
      <c r="J242">
        <f t="shared" ca="1" si="6"/>
        <v>44013</v>
      </c>
      <c r="K242" t="str">
        <f>'Raw Data'!U242</f>
        <v>No</v>
      </c>
      <c r="L242" t="str">
        <f t="shared" si="7"/>
        <v>Low Risk</v>
      </c>
      <c r="N242" s="34"/>
    </row>
    <row r="243" spans="1:14" x14ac:dyDescent="0.3">
      <c r="A243" s="5" t="str">
        <f>'Raw Data'!A243</f>
        <v>6614-FHDBO</v>
      </c>
      <c r="B243">
        <f>'Raw Data'!F243</f>
        <v>72</v>
      </c>
      <c r="C243" t="str">
        <f>'Raw Data'!P243</f>
        <v>Two year</v>
      </c>
      <c r="D243" t="str">
        <f>'Raw Data'!I243</f>
        <v>Fiber optic</v>
      </c>
      <c r="E243" t="str">
        <f>'Raw Data'!R243</f>
        <v>Bank transfer (automatic)</v>
      </c>
      <c r="F243">
        <f>'Raw Data'!S243</f>
        <v>109.2</v>
      </c>
      <c r="G243">
        <f>IFERROR(VALUE('Raw Data'!T243),0)</f>
        <v>7878.3</v>
      </c>
      <c r="H243" t="str" cm="1">
        <f t="array" ref="H243">_xlfn.IFS(B243&lt;=12,"New (0-12 mo)",B243&lt;=24,"Established (13-24 mo)",B243&lt;=48,"Loyal (25-48 mo)",TRUE,"Veteran (49+ mo)")</f>
        <v>Veteran (49+ mo)</v>
      </c>
      <c r="I243">
        <f>COUNTIF('Raw Data'!G243:O243,"Yes")</f>
        <v>7</v>
      </c>
      <c r="J243">
        <f t="shared" ca="1" si="6"/>
        <v>44013</v>
      </c>
      <c r="K243" t="str">
        <f>'Raw Data'!U243</f>
        <v>No</v>
      </c>
      <c r="L243" t="str">
        <f t="shared" si="7"/>
        <v>Low Risk</v>
      </c>
      <c r="N243" s="34"/>
    </row>
    <row r="244" spans="1:14" x14ac:dyDescent="0.3">
      <c r="A244" s="5" t="str">
        <f>'Raw Data'!A244</f>
        <v>7576-ASEJU</v>
      </c>
      <c r="B244">
        <f>'Raw Data'!F244</f>
        <v>41</v>
      </c>
      <c r="C244" t="str">
        <f>'Raw Data'!P244</f>
        <v>One year</v>
      </c>
      <c r="D244" t="str">
        <f>'Raw Data'!I244</f>
        <v>DSL</v>
      </c>
      <c r="E244" t="str">
        <f>'Raw Data'!R244</f>
        <v>Credit card (automatic)</v>
      </c>
      <c r="F244">
        <f>'Raw Data'!S244</f>
        <v>74.7</v>
      </c>
      <c r="G244">
        <f>IFERROR(VALUE('Raw Data'!T244),0)</f>
        <v>3187.65</v>
      </c>
      <c r="H244" t="str" cm="1">
        <f t="array" ref="H244">_xlfn.IFS(B244&lt;=12,"New (0-12 mo)",B244&lt;=24,"Established (13-24 mo)",B244&lt;=48,"Loyal (25-48 mo)",TRUE,"Veteran (49+ mo)")</f>
        <v>Loyal (25-48 mo)</v>
      </c>
      <c r="I244">
        <f>COUNTIF('Raw Data'!G244:O244,"Yes")</f>
        <v>5</v>
      </c>
      <c r="J244">
        <f t="shared" ca="1" si="6"/>
        <v>44958</v>
      </c>
      <c r="K244" t="str">
        <f>'Raw Data'!U244</f>
        <v>No</v>
      </c>
      <c r="L244" t="str">
        <f t="shared" si="7"/>
        <v>Low Risk</v>
      </c>
      <c r="N244" s="34"/>
    </row>
    <row r="245" spans="1:14" x14ac:dyDescent="0.3">
      <c r="A245" s="5" t="str">
        <f>'Raw Data'!A245</f>
        <v>9058-HRZSV</v>
      </c>
      <c r="B245">
        <f>'Raw Data'!F245</f>
        <v>65</v>
      </c>
      <c r="C245" t="str">
        <f>'Raw Data'!P245</f>
        <v>Month-to-month</v>
      </c>
      <c r="D245" t="str">
        <f>'Raw Data'!I245</f>
        <v>Fiber optic</v>
      </c>
      <c r="E245" t="str">
        <f>'Raw Data'!R245</f>
        <v>Electronic check</v>
      </c>
      <c r="F245">
        <f>'Raw Data'!S245</f>
        <v>94.4</v>
      </c>
      <c r="G245">
        <f>IFERROR(VALUE('Raw Data'!T245),0)</f>
        <v>6126.15</v>
      </c>
      <c r="H245" t="str" cm="1">
        <f t="array" ref="H245">_xlfn.IFS(B245&lt;=12,"New (0-12 mo)",B245&lt;=24,"Established (13-24 mo)",B245&lt;=48,"Loyal (25-48 mo)",TRUE,"Veteran (49+ mo)")</f>
        <v>Veteran (49+ mo)</v>
      </c>
      <c r="I245">
        <f>COUNTIF('Raw Data'!G245:O245,"Yes")</f>
        <v>5</v>
      </c>
      <c r="J245">
        <f t="shared" ca="1" si="6"/>
        <v>44228</v>
      </c>
      <c r="K245" t="str">
        <f>'Raw Data'!U245</f>
        <v>No</v>
      </c>
      <c r="L245" t="str">
        <f t="shared" si="7"/>
        <v>Low-Medium Risk</v>
      </c>
      <c r="N245" s="34"/>
    </row>
    <row r="246" spans="1:14" x14ac:dyDescent="0.3">
      <c r="A246" s="5" t="str">
        <f>'Raw Data'!A246</f>
        <v>4522-AKYLR</v>
      </c>
      <c r="B246">
        <f>'Raw Data'!F246</f>
        <v>13</v>
      </c>
      <c r="C246" t="str">
        <f>'Raw Data'!P246</f>
        <v>Month-to-month</v>
      </c>
      <c r="D246" t="str">
        <f>'Raw Data'!I246</f>
        <v>DSL</v>
      </c>
      <c r="E246" t="str">
        <f>'Raw Data'!R246</f>
        <v>Electronic check</v>
      </c>
      <c r="F246">
        <f>'Raw Data'!S246</f>
        <v>54.8</v>
      </c>
      <c r="G246">
        <f>IFERROR(VALUE('Raw Data'!T246),0)</f>
        <v>731.3</v>
      </c>
      <c r="H246" t="str" cm="1">
        <f t="array" ref="H246">_xlfn.IFS(B246&lt;=12,"New (0-12 mo)",B246&lt;=24,"Established (13-24 mo)",B246&lt;=48,"Loyal (25-48 mo)",TRUE,"Veteran (49+ mo)")</f>
        <v>Established (13-24 mo)</v>
      </c>
      <c r="I246">
        <f>COUNTIF('Raw Data'!G246:O246,"Yes")</f>
        <v>3</v>
      </c>
      <c r="J246">
        <f t="shared" ca="1" si="6"/>
        <v>45809</v>
      </c>
      <c r="K246" t="str">
        <f>'Raw Data'!U246</f>
        <v>No</v>
      </c>
      <c r="L246" t="str">
        <f t="shared" si="7"/>
        <v>Medium Risk</v>
      </c>
      <c r="N246" s="34"/>
    </row>
    <row r="247" spans="1:14" x14ac:dyDescent="0.3">
      <c r="A247" s="5" t="str">
        <f>'Raw Data'!A247</f>
        <v>0221-WMXNQ</v>
      </c>
      <c r="B247">
        <f>'Raw Data'!F247</f>
        <v>4</v>
      </c>
      <c r="C247" t="str">
        <f>'Raw Data'!P247</f>
        <v>Month-to-month</v>
      </c>
      <c r="D247" t="str">
        <f>'Raw Data'!I247</f>
        <v>Fiber optic</v>
      </c>
      <c r="E247" t="str">
        <f>'Raw Data'!R247</f>
        <v>Electronic check</v>
      </c>
      <c r="F247">
        <f>'Raw Data'!S247</f>
        <v>75.349999999999994</v>
      </c>
      <c r="G247">
        <f>IFERROR(VALUE('Raw Data'!T247),0)</f>
        <v>273.39999999999998</v>
      </c>
      <c r="H247" t="str" cm="1">
        <f t="array" ref="H247">_xlfn.IFS(B247&lt;=12,"New (0-12 mo)",B247&lt;=24,"Established (13-24 mo)",B247&lt;=48,"Loyal (25-48 mo)",TRUE,"Veteran (49+ mo)")</f>
        <v>New (0-12 mo)</v>
      </c>
      <c r="I247">
        <f>COUNTIF('Raw Data'!G247:O247,"Yes")</f>
        <v>2</v>
      </c>
      <c r="J247">
        <f t="shared" ca="1" si="6"/>
        <v>46082</v>
      </c>
      <c r="K247" t="str">
        <f>'Raw Data'!U247</f>
        <v>No</v>
      </c>
      <c r="L247" t="str">
        <f t="shared" si="7"/>
        <v>High Risk</v>
      </c>
      <c r="N247" s="34"/>
    </row>
    <row r="248" spans="1:14" x14ac:dyDescent="0.3">
      <c r="A248" s="5" t="str">
        <f>'Raw Data'!A248</f>
        <v>0303-UNCIP</v>
      </c>
      <c r="B248">
        <f>'Raw Data'!F248</f>
        <v>41</v>
      </c>
      <c r="C248" t="str">
        <f>'Raw Data'!P248</f>
        <v>One year</v>
      </c>
      <c r="D248" t="str">
        <f>'Raw Data'!I248</f>
        <v>DSL</v>
      </c>
      <c r="E248" t="str">
        <f>'Raw Data'!R248</f>
        <v>Mailed check</v>
      </c>
      <c r="F248">
        <f>'Raw Data'!S248</f>
        <v>65</v>
      </c>
      <c r="G248">
        <f>IFERROR(VALUE('Raw Data'!T248),0)</f>
        <v>2531.8000000000002</v>
      </c>
      <c r="H248" t="str" cm="1">
        <f t="array" ref="H248">_xlfn.IFS(B248&lt;=12,"New (0-12 mo)",B248&lt;=24,"Established (13-24 mo)",B248&lt;=48,"Loyal (25-48 mo)",TRUE,"Veteran (49+ mo)")</f>
        <v>Loyal (25-48 mo)</v>
      </c>
      <c r="I248">
        <f>COUNTIF('Raw Data'!G248:O248,"Yes")</f>
        <v>4</v>
      </c>
      <c r="J248">
        <f t="shared" ca="1" si="6"/>
        <v>44958</v>
      </c>
      <c r="K248" t="str">
        <f>'Raw Data'!U248</f>
        <v>No</v>
      </c>
      <c r="L248" t="str">
        <f t="shared" si="7"/>
        <v>Low Risk</v>
      </c>
      <c r="N248" s="34"/>
    </row>
    <row r="249" spans="1:14" x14ac:dyDescent="0.3">
      <c r="A249" s="5" t="str">
        <f>'Raw Data'!A249</f>
        <v>9947-OTFQU</v>
      </c>
      <c r="B249">
        <f>'Raw Data'!F249</f>
        <v>15</v>
      </c>
      <c r="C249" t="str">
        <f>'Raw Data'!P249</f>
        <v>Month-to-month</v>
      </c>
      <c r="D249" t="str">
        <f>'Raw Data'!I249</f>
        <v>Fiber optic</v>
      </c>
      <c r="E249" t="str">
        <f>'Raw Data'!R249</f>
        <v>Electronic check</v>
      </c>
      <c r="F249">
        <f>'Raw Data'!S249</f>
        <v>74.400000000000006</v>
      </c>
      <c r="G249">
        <f>IFERROR(VALUE('Raw Data'!T249),0)</f>
        <v>1074.3</v>
      </c>
      <c r="H249" t="str" cm="1">
        <f t="array" ref="H249">_xlfn.IFS(B249&lt;=12,"New (0-12 mo)",B249&lt;=24,"Established (13-24 mo)",B249&lt;=48,"Loyal (25-48 mo)",TRUE,"Veteran (49+ mo)")</f>
        <v>Established (13-24 mo)</v>
      </c>
      <c r="I249">
        <f>COUNTIF('Raw Data'!G249:O249,"Yes")</f>
        <v>2</v>
      </c>
      <c r="J249">
        <f t="shared" ca="1" si="6"/>
        <v>45748</v>
      </c>
      <c r="K249" t="str">
        <f>'Raw Data'!U249</f>
        <v>Yes</v>
      </c>
      <c r="L249" t="str">
        <f t="shared" si="7"/>
        <v>Medium Risk</v>
      </c>
      <c r="N249" s="34"/>
    </row>
    <row r="250" spans="1:14" x14ac:dyDescent="0.3">
      <c r="A250" s="5" t="str">
        <f>'Raw Data'!A250</f>
        <v>0322-YINQP</v>
      </c>
      <c r="B250">
        <f>'Raw Data'!F250</f>
        <v>1</v>
      </c>
      <c r="C250" t="str">
        <f>'Raw Data'!P250</f>
        <v>Month-to-month</v>
      </c>
      <c r="D250" t="str">
        <f>'Raw Data'!I250</f>
        <v>DSL</v>
      </c>
      <c r="E250" t="str">
        <f>'Raw Data'!R250</f>
        <v>Mailed check</v>
      </c>
      <c r="F250">
        <f>'Raw Data'!S250</f>
        <v>48.55</v>
      </c>
      <c r="G250">
        <f>IFERROR(VALUE('Raw Data'!T250),0)</f>
        <v>48.55</v>
      </c>
      <c r="H250" t="str" cm="1">
        <f t="array" ref="H250">_xlfn.IFS(B250&lt;=12,"New (0-12 mo)",B250&lt;=24,"Established (13-24 mo)",B250&lt;=48,"Loyal (25-48 mo)",TRUE,"Veteran (49+ mo)")</f>
        <v>New (0-12 mo)</v>
      </c>
      <c r="I250">
        <f>COUNTIF('Raw Data'!G250:O250,"Yes")</f>
        <v>2</v>
      </c>
      <c r="J250">
        <f t="shared" ca="1" si="6"/>
        <v>46174</v>
      </c>
      <c r="K250" t="str">
        <f>'Raw Data'!U250</f>
        <v>Yes</v>
      </c>
      <c r="L250" t="str">
        <f t="shared" si="7"/>
        <v>High Risk</v>
      </c>
      <c r="N250" s="34"/>
    </row>
    <row r="251" spans="1:14" x14ac:dyDescent="0.3">
      <c r="A251" s="5" t="str">
        <f>'Raw Data'!A251</f>
        <v>0959-WHOKV</v>
      </c>
      <c r="B251">
        <f>'Raw Data'!F251</f>
        <v>42</v>
      </c>
      <c r="C251" t="str">
        <f>'Raw Data'!P251</f>
        <v>One year</v>
      </c>
      <c r="D251" t="str">
        <f>'Raw Data'!I251</f>
        <v>Fiber optic</v>
      </c>
      <c r="E251" t="str">
        <f>'Raw Data'!R251</f>
        <v>Electronic check</v>
      </c>
      <c r="F251">
        <f>'Raw Data'!S251</f>
        <v>99</v>
      </c>
      <c r="G251">
        <f>IFERROR(VALUE('Raw Data'!T251),0)</f>
        <v>4298.45</v>
      </c>
      <c r="H251" t="str" cm="1">
        <f t="array" ref="H251">_xlfn.IFS(B251&lt;=12,"New (0-12 mo)",B251&lt;=24,"Established (13-24 mo)",B251&lt;=48,"Loyal (25-48 mo)",TRUE,"Veteran (49+ mo)")</f>
        <v>Loyal (25-48 mo)</v>
      </c>
      <c r="I251">
        <f>COUNTIF('Raw Data'!G251:O251,"Yes")</f>
        <v>6</v>
      </c>
      <c r="J251">
        <f t="shared" ca="1" si="6"/>
        <v>44927</v>
      </c>
      <c r="K251" t="str">
        <f>'Raw Data'!U251</f>
        <v>No</v>
      </c>
      <c r="L251" t="str">
        <f t="shared" si="7"/>
        <v>Low Risk</v>
      </c>
      <c r="N251" s="34"/>
    </row>
    <row r="252" spans="1:14" x14ac:dyDescent="0.3">
      <c r="A252" s="5" t="str">
        <f>'Raw Data'!A252</f>
        <v>4075-JFPGR</v>
      </c>
      <c r="B252">
        <f>'Raw Data'!F252</f>
        <v>51</v>
      </c>
      <c r="C252" t="str">
        <f>'Raw Data'!P252</f>
        <v>One year</v>
      </c>
      <c r="D252" t="str">
        <f>'Raw Data'!I252</f>
        <v>Fiber optic</v>
      </c>
      <c r="E252" t="str">
        <f>'Raw Data'!R252</f>
        <v>Electronic check</v>
      </c>
      <c r="F252">
        <f>'Raw Data'!S252</f>
        <v>93.5</v>
      </c>
      <c r="G252">
        <f>IFERROR(VALUE('Raw Data'!T252),0)</f>
        <v>4619.55</v>
      </c>
      <c r="H252" t="str" cm="1">
        <f t="array" ref="H252">_xlfn.IFS(B252&lt;=12,"New (0-12 mo)",B252&lt;=24,"Established (13-24 mo)",B252&lt;=48,"Loyal (25-48 mo)",TRUE,"Veteran (49+ mo)")</f>
        <v>Veteran (49+ mo)</v>
      </c>
      <c r="I252">
        <f>COUNTIF('Raw Data'!G252:O252,"Yes")</f>
        <v>5</v>
      </c>
      <c r="J252">
        <f t="shared" ca="1" si="6"/>
        <v>44652</v>
      </c>
      <c r="K252" t="str">
        <f>'Raw Data'!U252</f>
        <v>No</v>
      </c>
      <c r="L252" t="str">
        <f t="shared" si="7"/>
        <v>Low Risk</v>
      </c>
      <c r="N252" s="34"/>
    </row>
    <row r="253" spans="1:14" x14ac:dyDescent="0.3">
      <c r="A253" s="5" t="str">
        <f>'Raw Data'!A253</f>
        <v>4629-NRXKX</v>
      </c>
      <c r="B253">
        <f>'Raw Data'!F253</f>
        <v>2</v>
      </c>
      <c r="C253" t="str">
        <f>'Raw Data'!P253</f>
        <v>Month-to-month</v>
      </c>
      <c r="D253" t="str">
        <f>'Raw Data'!I253</f>
        <v>Fiber optic</v>
      </c>
      <c r="E253" t="str">
        <f>'Raw Data'!R253</f>
        <v>Electronic check</v>
      </c>
      <c r="F253">
        <f>'Raw Data'!S253</f>
        <v>70.400000000000006</v>
      </c>
      <c r="G253">
        <f>IFERROR(VALUE('Raw Data'!T253),0)</f>
        <v>147.15</v>
      </c>
      <c r="H253" t="str" cm="1">
        <f t="array" ref="H253">_xlfn.IFS(B253&lt;=12,"New (0-12 mo)",B253&lt;=24,"Established (13-24 mo)",B253&lt;=48,"Loyal (25-48 mo)",TRUE,"Veteran (49+ mo)")</f>
        <v>New (0-12 mo)</v>
      </c>
      <c r="I253">
        <f>COUNTIF('Raw Data'!G253:O253,"Yes")</f>
        <v>1</v>
      </c>
      <c r="J253">
        <f t="shared" ca="1" si="6"/>
        <v>46143</v>
      </c>
      <c r="K253" t="str">
        <f>'Raw Data'!U253</f>
        <v>Yes</v>
      </c>
      <c r="L253" t="str">
        <f t="shared" si="7"/>
        <v>High Risk</v>
      </c>
      <c r="N253" s="34"/>
    </row>
    <row r="254" spans="1:14" x14ac:dyDescent="0.3">
      <c r="A254" s="5" t="str">
        <f>'Raw Data'!A254</f>
        <v>9514-JDSKI</v>
      </c>
      <c r="B254">
        <f>'Raw Data'!F254</f>
        <v>1</v>
      </c>
      <c r="C254" t="str">
        <f>'Raw Data'!P254</f>
        <v>Month-to-month</v>
      </c>
      <c r="D254" t="str">
        <f>'Raw Data'!I254</f>
        <v>DSL</v>
      </c>
      <c r="E254" t="str">
        <f>'Raw Data'!R254</f>
        <v>Electronic check</v>
      </c>
      <c r="F254">
        <f>'Raw Data'!S254</f>
        <v>40.200000000000003</v>
      </c>
      <c r="G254">
        <f>IFERROR(VALUE('Raw Data'!T254),0)</f>
        <v>40.200000000000003</v>
      </c>
      <c r="H254" t="str" cm="1">
        <f t="array" ref="H254">_xlfn.IFS(B254&lt;=12,"New (0-12 mo)",B254&lt;=24,"Established (13-24 mo)",B254&lt;=48,"Loyal (25-48 mo)",TRUE,"Veteran (49+ mo)")</f>
        <v>New (0-12 mo)</v>
      </c>
      <c r="I254">
        <f>COUNTIF('Raw Data'!G254:O254,"Yes")</f>
        <v>2</v>
      </c>
      <c r="J254">
        <f t="shared" ca="1" si="6"/>
        <v>46174</v>
      </c>
      <c r="K254" t="str">
        <f>'Raw Data'!U254</f>
        <v>Yes</v>
      </c>
      <c r="L254" t="str">
        <f t="shared" si="7"/>
        <v>High Risk</v>
      </c>
      <c r="N254" s="34"/>
    </row>
    <row r="255" spans="1:14" x14ac:dyDescent="0.3">
      <c r="A255" s="5" t="str">
        <f>'Raw Data'!A255</f>
        <v>3282-ZISZV</v>
      </c>
      <c r="B255">
        <f>'Raw Data'!F255</f>
        <v>32</v>
      </c>
      <c r="C255" t="str">
        <f>'Raw Data'!P255</f>
        <v>One year</v>
      </c>
      <c r="D255" t="str">
        <f>'Raw Data'!I255</f>
        <v>DSL</v>
      </c>
      <c r="E255" t="str">
        <f>'Raw Data'!R255</f>
        <v>Credit card (automatic)</v>
      </c>
      <c r="F255">
        <f>'Raw Data'!S255</f>
        <v>83.7</v>
      </c>
      <c r="G255">
        <f>IFERROR(VALUE('Raw Data'!T255),0)</f>
        <v>2633.3</v>
      </c>
      <c r="H255" t="str" cm="1">
        <f t="array" ref="H255">_xlfn.IFS(B255&lt;=12,"New (0-12 mo)",B255&lt;=24,"Established (13-24 mo)",B255&lt;=48,"Loyal (25-48 mo)",TRUE,"Veteran (49+ mo)")</f>
        <v>Loyal (25-48 mo)</v>
      </c>
      <c r="I255">
        <f>COUNTIF('Raw Data'!G255:O255,"Yes")</f>
        <v>7</v>
      </c>
      <c r="J255">
        <f t="shared" ca="1" si="6"/>
        <v>45231</v>
      </c>
      <c r="K255" t="str">
        <f>'Raw Data'!U255</f>
        <v>No</v>
      </c>
      <c r="L255" t="str">
        <f t="shared" si="7"/>
        <v>Low Risk</v>
      </c>
      <c r="N255" s="34"/>
    </row>
    <row r="256" spans="1:14" x14ac:dyDescent="0.3">
      <c r="A256" s="5" t="str">
        <f>'Raw Data'!A256</f>
        <v>3675-YDUPJ</v>
      </c>
      <c r="B256">
        <f>'Raw Data'!F256</f>
        <v>10</v>
      </c>
      <c r="C256" t="str">
        <f>'Raw Data'!P256</f>
        <v>Month-to-month</v>
      </c>
      <c r="D256" t="str">
        <f>'Raw Data'!I256</f>
        <v>No</v>
      </c>
      <c r="E256" t="str">
        <f>'Raw Data'!R256</f>
        <v>Mailed check</v>
      </c>
      <c r="F256">
        <f>'Raw Data'!S256</f>
        <v>19.850000000000001</v>
      </c>
      <c r="G256">
        <f>IFERROR(VALUE('Raw Data'!T256),0)</f>
        <v>193.05</v>
      </c>
      <c r="H256" t="str" cm="1">
        <f t="array" ref="H256">_xlfn.IFS(B256&lt;=12,"New (0-12 mo)",B256&lt;=24,"Established (13-24 mo)",B256&lt;=48,"Loyal (25-48 mo)",TRUE,"Veteran (49+ mo)")</f>
        <v>New (0-12 mo)</v>
      </c>
      <c r="I256">
        <f>COUNTIF('Raw Data'!G256:O256,"Yes")</f>
        <v>1</v>
      </c>
      <c r="J256">
        <f t="shared" ca="1" si="6"/>
        <v>45901</v>
      </c>
      <c r="K256" t="str">
        <f>'Raw Data'!U256</f>
        <v>No</v>
      </c>
      <c r="L256" t="str">
        <f t="shared" si="7"/>
        <v>High Risk</v>
      </c>
      <c r="N256" s="34"/>
    </row>
    <row r="257" spans="1:14" x14ac:dyDescent="0.3">
      <c r="A257" s="5" t="str">
        <f>'Raw Data'!A257</f>
        <v>4111-BNXIF</v>
      </c>
      <c r="B257">
        <f>'Raw Data'!F257</f>
        <v>67</v>
      </c>
      <c r="C257" t="str">
        <f>'Raw Data'!P257</f>
        <v>Two year</v>
      </c>
      <c r="D257" t="str">
        <f>'Raw Data'!I257</f>
        <v>DSL</v>
      </c>
      <c r="E257" t="str">
        <f>'Raw Data'!R257</f>
        <v>Electronic check</v>
      </c>
      <c r="F257">
        <f>'Raw Data'!S257</f>
        <v>59.55</v>
      </c>
      <c r="G257">
        <f>IFERROR(VALUE('Raw Data'!T257),0)</f>
        <v>4103.8999999999996</v>
      </c>
      <c r="H257" t="str" cm="1">
        <f t="array" ref="H257">_xlfn.IFS(B257&lt;=12,"New (0-12 mo)",B257&lt;=24,"Established (13-24 mo)",B257&lt;=48,"Loyal (25-48 mo)",TRUE,"Veteran (49+ mo)")</f>
        <v>Veteran (49+ mo)</v>
      </c>
      <c r="I257">
        <f>COUNTIF('Raw Data'!G257:O257,"Yes")</f>
        <v>5</v>
      </c>
      <c r="J257">
        <f t="shared" ca="1" si="6"/>
        <v>44166</v>
      </c>
      <c r="K257" t="str">
        <f>'Raw Data'!U257</f>
        <v>No</v>
      </c>
      <c r="L257" t="str">
        <f t="shared" si="7"/>
        <v>Low Risk</v>
      </c>
      <c r="N257" s="34"/>
    </row>
    <row r="258" spans="1:14" x14ac:dyDescent="0.3">
      <c r="A258" s="5" t="str">
        <f>'Raw Data'!A258</f>
        <v>7017-VFHAY</v>
      </c>
      <c r="B258">
        <f>'Raw Data'!F258</f>
        <v>61</v>
      </c>
      <c r="C258" t="str">
        <f>'Raw Data'!P258</f>
        <v>Two year</v>
      </c>
      <c r="D258" t="str">
        <f>'Raw Data'!I258</f>
        <v>Fiber optic</v>
      </c>
      <c r="E258" t="str">
        <f>'Raw Data'!R258</f>
        <v>Credit card (automatic)</v>
      </c>
      <c r="F258">
        <f>'Raw Data'!S258</f>
        <v>115.1</v>
      </c>
      <c r="G258">
        <f>IFERROR(VALUE('Raw Data'!T258),0)</f>
        <v>7008.15</v>
      </c>
      <c r="H258" t="str" cm="1">
        <f t="array" ref="H258">_xlfn.IFS(B258&lt;=12,"New (0-12 mo)",B258&lt;=24,"Established (13-24 mo)",B258&lt;=48,"Loyal (25-48 mo)",TRUE,"Veteran (49+ mo)")</f>
        <v>Veteran (49+ mo)</v>
      </c>
      <c r="I258">
        <f>COUNTIF('Raw Data'!G258:O258,"Yes")</f>
        <v>8</v>
      </c>
      <c r="J258">
        <f t="shared" ref="J258:J321" ca="1" si="8">EDATE(TODAY(),-B258)</f>
        <v>44348</v>
      </c>
      <c r="K258" t="str">
        <f>'Raw Data'!U258</f>
        <v>No</v>
      </c>
      <c r="L258" t="str">
        <f t="shared" ref="L258:L321" si="9">IF(AND(C258="Month-to-month",B258&lt;=12),"High Risk",IF(AND(C258="Month-to-month",B258&lt;=24),"Medium Risk",IF(C258="Month-to-month","Low-Medium Risk","Low Risk")))</f>
        <v>Low Risk</v>
      </c>
      <c r="N258" s="34"/>
    </row>
    <row r="259" spans="1:14" x14ac:dyDescent="0.3">
      <c r="A259" s="5" t="str">
        <f>'Raw Data'!A259</f>
        <v>6655-LHBYW</v>
      </c>
      <c r="B259">
        <f>'Raw Data'!F259</f>
        <v>50</v>
      </c>
      <c r="C259" t="str">
        <f>'Raw Data'!P259</f>
        <v>One year</v>
      </c>
      <c r="D259" t="str">
        <f>'Raw Data'!I259</f>
        <v>Fiber optic</v>
      </c>
      <c r="E259" t="str">
        <f>'Raw Data'!R259</f>
        <v>Credit card (automatic)</v>
      </c>
      <c r="F259">
        <f>'Raw Data'!S259</f>
        <v>114.35</v>
      </c>
      <c r="G259">
        <f>IFERROR(VALUE('Raw Data'!T259),0)</f>
        <v>5791.1</v>
      </c>
      <c r="H259" t="str" cm="1">
        <f t="array" ref="H259">_xlfn.IFS(B259&lt;=12,"New (0-12 mo)",B259&lt;=24,"Established (13-24 mo)",B259&lt;=48,"Loyal (25-48 mo)",TRUE,"Veteran (49+ mo)")</f>
        <v>Veteran (49+ mo)</v>
      </c>
      <c r="I259">
        <f>COUNTIF('Raw Data'!G259:O259,"Yes")</f>
        <v>8</v>
      </c>
      <c r="J259">
        <f t="shared" ca="1" si="8"/>
        <v>44682</v>
      </c>
      <c r="K259" t="str">
        <f>'Raw Data'!U259</f>
        <v>No</v>
      </c>
      <c r="L259" t="str">
        <f t="shared" si="9"/>
        <v>Low Risk</v>
      </c>
      <c r="N259" s="34"/>
    </row>
    <row r="260" spans="1:14" x14ac:dyDescent="0.3">
      <c r="A260" s="5" t="str">
        <f>'Raw Data'!A260</f>
        <v>4959-JOSRX</v>
      </c>
      <c r="B260">
        <f>'Raw Data'!F260</f>
        <v>2</v>
      </c>
      <c r="C260" t="str">
        <f>'Raw Data'!P260</f>
        <v>Month-to-month</v>
      </c>
      <c r="D260" t="str">
        <f>'Raw Data'!I260</f>
        <v>DSL</v>
      </c>
      <c r="E260" t="str">
        <f>'Raw Data'!R260</f>
        <v>Credit card (automatic)</v>
      </c>
      <c r="F260">
        <f>'Raw Data'!S260</f>
        <v>44.6</v>
      </c>
      <c r="G260">
        <f>IFERROR(VALUE('Raw Data'!T260),0)</f>
        <v>80.55</v>
      </c>
      <c r="H260" t="str" cm="1">
        <f t="array" ref="H260">_xlfn.IFS(B260&lt;=12,"New (0-12 mo)",B260&lt;=24,"Established (13-24 mo)",B260&lt;=48,"Loyal (25-48 mo)",TRUE,"Veteran (49+ mo)")</f>
        <v>New (0-12 mo)</v>
      </c>
      <c r="I260">
        <f>COUNTIF('Raw Data'!G260:O260,"Yes")</f>
        <v>1</v>
      </c>
      <c r="J260">
        <f t="shared" ca="1" si="8"/>
        <v>46143</v>
      </c>
      <c r="K260" t="str">
        <f>'Raw Data'!U260</f>
        <v>Yes</v>
      </c>
      <c r="L260" t="str">
        <f t="shared" si="9"/>
        <v>High Risk</v>
      </c>
      <c r="N260" s="34"/>
    </row>
    <row r="261" spans="1:14" x14ac:dyDescent="0.3">
      <c r="A261" s="5" t="str">
        <f>'Raw Data'!A261</f>
        <v>5046-NUHWD</v>
      </c>
      <c r="B261">
        <f>'Raw Data'!F261</f>
        <v>29</v>
      </c>
      <c r="C261" t="str">
        <f>'Raw Data'!P261</f>
        <v>Month-to-month</v>
      </c>
      <c r="D261" t="str">
        <f>'Raw Data'!I261</f>
        <v>DSL</v>
      </c>
      <c r="E261" t="str">
        <f>'Raw Data'!R261</f>
        <v>Electronic check</v>
      </c>
      <c r="F261">
        <f>'Raw Data'!S261</f>
        <v>45</v>
      </c>
      <c r="G261">
        <f>IFERROR(VALUE('Raw Data'!T261),0)</f>
        <v>1228.6500000000001</v>
      </c>
      <c r="H261" t="str" cm="1">
        <f t="array" ref="H261">_xlfn.IFS(B261&lt;=12,"New (0-12 mo)",B261&lt;=24,"Established (13-24 mo)",B261&lt;=48,"Loyal (25-48 mo)",TRUE,"Veteran (49+ mo)")</f>
        <v>Loyal (25-48 mo)</v>
      </c>
      <c r="I261">
        <f>COUNTIF('Raw Data'!G261:O261,"Yes")</f>
        <v>3</v>
      </c>
      <c r="J261">
        <f t="shared" ca="1" si="8"/>
        <v>45323</v>
      </c>
      <c r="K261" t="str">
        <f>'Raw Data'!U261</f>
        <v>No</v>
      </c>
      <c r="L261" t="str">
        <f t="shared" si="9"/>
        <v>Low-Medium Risk</v>
      </c>
      <c r="N261" s="34"/>
    </row>
    <row r="262" spans="1:14" x14ac:dyDescent="0.3">
      <c r="A262" s="5" t="str">
        <f>'Raw Data'!A262</f>
        <v>7273-TEFQD</v>
      </c>
      <c r="B262">
        <f>'Raw Data'!F262</f>
        <v>3</v>
      </c>
      <c r="C262" t="str">
        <f>'Raw Data'!P262</f>
        <v>Month-to-month</v>
      </c>
      <c r="D262" t="str">
        <f>'Raw Data'!I262</f>
        <v>DSL</v>
      </c>
      <c r="E262" t="str">
        <f>'Raw Data'!R262</f>
        <v>Electronic check</v>
      </c>
      <c r="F262">
        <f>'Raw Data'!S262</f>
        <v>41.15</v>
      </c>
      <c r="G262">
        <f>IFERROR(VALUE('Raw Data'!T262),0)</f>
        <v>132.19999999999999</v>
      </c>
      <c r="H262" t="str" cm="1">
        <f t="array" ref="H262">_xlfn.IFS(B262&lt;=12,"New (0-12 mo)",B262&lt;=24,"Established (13-24 mo)",B262&lt;=48,"Loyal (25-48 mo)",TRUE,"Veteran (49+ mo)")</f>
        <v>New (0-12 mo)</v>
      </c>
      <c r="I262">
        <f>COUNTIF('Raw Data'!G262:O262,"Yes")</f>
        <v>2</v>
      </c>
      <c r="J262">
        <f t="shared" ca="1" si="8"/>
        <v>46113</v>
      </c>
      <c r="K262" t="str">
        <f>'Raw Data'!U262</f>
        <v>Yes</v>
      </c>
      <c r="L262" t="str">
        <f t="shared" si="9"/>
        <v>High Risk</v>
      </c>
      <c r="N262" s="34"/>
    </row>
    <row r="263" spans="1:14" x14ac:dyDescent="0.3">
      <c r="A263" s="5" t="str">
        <f>'Raw Data'!A263</f>
        <v>3606-TWKGI</v>
      </c>
      <c r="B263">
        <f>'Raw Data'!F263</f>
        <v>13</v>
      </c>
      <c r="C263" t="str">
        <f>'Raw Data'!P263</f>
        <v>Month-to-month</v>
      </c>
      <c r="D263" t="str">
        <f>'Raw Data'!I263</f>
        <v>Fiber optic</v>
      </c>
      <c r="E263" t="str">
        <f>'Raw Data'!R263</f>
        <v>Electronic check</v>
      </c>
      <c r="F263">
        <f>'Raw Data'!S263</f>
        <v>106.9</v>
      </c>
      <c r="G263">
        <f>IFERROR(VALUE('Raw Data'!T263),0)</f>
        <v>1364.3</v>
      </c>
      <c r="H263" t="str" cm="1">
        <f t="array" ref="H263">_xlfn.IFS(B263&lt;=12,"New (0-12 mo)",B263&lt;=24,"Established (13-24 mo)",B263&lt;=48,"Loyal (25-48 mo)",TRUE,"Veteran (49+ mo)")</f>
        <v>Established (13-24 mo)</v>
      </c>
      <c r="I263">
        <f>COUNTIF('Raw Data'!G263:O263,"Yes")</f>
        <v>6</v>
      </c>
      <c r="J263">
        <f t="shared" ca="1" si="8"/>
        <v>45809</v>
      </c>
      <c r="K263" t="str">
        <f>'Raw Data'!U263</f>
        <v>Yes</v>
      </c>
      <c r="L263" t="str">
        <f t="shared" si="9"/>
        <v>Medium Risk</v>
      </c>
      <c r="N263" s="34"/>
    </row>
    <row r="264" spans="1:14" x14ac:dyDescent="0.3">
      <c r="A264" s="5" t="str">
        <f>'Raw Data'!A264</f>
        <v>7529-ZDFXI</v>
      </c>
      <c r="B264">
        <f>'Raw Data'!F264</f>
        <v>57</v>
      </c>
      <c r="C264" t="str">
        <f>'Raw Data'!P264</f>
        <v>Month-to-month</v>
      </c>
      <c r="D264" t="str">
        <f>'Raw Data'!I264</f>
        <v>Fiber optic</v>
      </c>
      <c r="E264" t="str">
        <f>'Raw Data'!R264</f>
        <v>Electronic check</v>
      </c>
      <c r="F264">
        <f>'Raw Data'!S264</f>
        <v>89.85</v>
      </c>
      <c r="G264">
        <f>IFERROR(VALUE('Raw Data'!T264),0)</f>
        <v>4925.3500000000004</v>
      </c>
      <c r="H264" t="str" cm="1">
        <f t="array" ref="H264">_xlfn.IFS(B264&lt;=12,"New (0-12 mo)",B264&lt;=24,"Established (13-24 mo)",B264&lt;=48,"Loyal (25-48 mo)",TRUE,"Veteran (49+ mo)")</f>
        <v>Veteran (49+ mo)</v>
      </c>
      <c r="I264">
        <f>COUNTIF('Raw Data'!G264:O264,"Yes")</f>
        <v>4</v>
      </c>
      <c r="J264">
        <f t="shared" ca="1" si="8"/>
        <v>44470</v>
      </c>
      <c r="K264" t="str">
        <f>'Raw Data'!U264</f>
        <v>No</v>
      </c>
      <c r="L264" t="str">
        <f t="shared" si="9"/>
        <v>Low-Medium Risk</v>
      </c>
      <c r="N264" s="34"/>
    </row>
    <row r="265" spans="1:14" x14ac:dyDescent="0.3">
      <c r="A265" s="5" t="str">
        <f>'Raw Data'!A265</f>
        <v>7605-BDWDC</v>
      </c>
      <c r="B265">
        <f>'Raw Data'!F265</f>
        <v>31</v>
      </c>
      <c r="C265" t="str">
        <f>'Raw Data'!P265</f>
        <v>Two year</v>
      </c>
      <c r="D265" t="str">
        <f>'Raw Data'!I265</f>
        <v>DSL</v>
      </c>
      <c r="E265" t="str">
        <f>'Raw Data'!R265</f>
        <v>Bank transfer (automatic)</v>
      </c>
      <c r="F265">
        <f>'Raw Data'!S265</f>
        <v>49.85</v>
      </c>
      <c r="G265">
        <f>IFERROR(VALUE('Raw Data'!T265),0)</f>
        <v>1520.1</v>
      </c>
      <c r="H265" t="str" cm="1">
        <f t="array" ref="H265">_xlfn.IFS(B265&lt;=12,"New (0-12 mo)",B265&lt;=24,"Established (13-24 mo)",B265&lt;=48,"Loyal (25-48 mo)",TRUE,"Veteran (49+ mo)")</f>
        <v>Loyal (25-48 mo)</v>
      </c>
      <c r="I265">
        <f>COUNTIF('Raw Data'!G265:O265,"Yes")</f>
        <v>4</v>
      </c>
      <c r="J265">
        <f t="shared" ca="1" si="8"/>
        <v>45261</v>
      </c>
      <c r="K265" t="str">
        <f>'Raw Data'!U265</f>
        <v>No</v>
      </c>
      <c r="L265" t="str">
        <f t="shared" si="9"/>
        <v>Low Risk</v>
      </c>
      <c r="N265" s="34"/>
    </row>
    <row r="266" spans="1:14" x14ac:dyDescent="0.3">
      <c r="A266" s="5" t="str">
        <f>'Raw Data'!A266</f>
        <v>1950-KSVVJ</v>
      </c>
      <c r="B266">
        <f>'Raw Data'!F266</f>
        <v>45</v>
      </c>
      <c r="C266" t="str">
        <f>'Raw Data'!P266</f>
        <v>One year</v>
      </c>
      <c r="D266" t="str">
        <f>'Raw Data'!I266</f>
        <v>Fiber optic</v>
      </c>
      <c r="E266" t="str">
        <f>'Raw Data'!R266</f>
        <v>Mailed check</v>
      </c>
      <c r="F266">
        <f>'Raw Data'!S266</f>
        <v>113.3</v>
      </c>
      <c r="G266">
        <f>IFERROR(VALUE('Raw Data'!T266),0)</f>
        <v>5032.25</v>
      </c>
      <c r="H266" t="str" cm="1">
        <f t="array" ref="H266">_xlfn.IFS(B266&lt;=12,"New (0-12 mo)",B266&lt;=24,"Established (13-24 mo)",B266&lt;=48,"Loyal (25-48 mo)",TRUE,"Veteran (49+ mo)")</f>
        <v>Loyal (25-48 mo)</v>
      </c>
      <c r="I266">
        <f>COUNTIF('Raw Data'!G266:O266,"Yes")</f>
        <v>8</v>
      </c>
      <c r="J266">
        <f t="shared" ca="1" si="8"/>
        <v>44835</v>
      </c>
      <c r="K266" t="str">
        <f>'Raw Data'!U266</f>
        <v>No</v>
      </c>
      <c r="L266" t="str">
        <f t="shared" si="9"/>
        <v>Low Risk</v>
      </c>
      <c r="N266" s="34"/>
    </row>
    <row r="267" spans="1:14" x14ac:dyDescent="0.3">
      <c r="A267" s="5" t="str">
        <f>'Raw Data'!A267</f>
        <v>0123-CRBRT</v>
      </c>
      <c r="B267">
        <f>'Raw Data'!F267</f>
        <v>61</v>
      </c>
      <c r="C267" t="str">
        <f>'Raw Data'!P267</f>
        <v>Two year</v>
      </c>
      <c r="D267" t="str">
        <f>'Raw Data'!I267</f>
        <v>DSL</v>
      </c>
      <c r="E267" t="str">
        <f>'Raw Data'!R267</f>
        <v>Mailed check</v>
      </c>
      <c r="F267">
        <f>'Raw Data'!S267</f>
        <v>88.1</v>
      </c>
      <c r="G267">
        <f>IFERROR(VALUE('Raw Data'!T267),0)</f>
        <v>5526.75</v>
      </c>
      <c r="H267" t="str" cm="1">
        <f t="array" ref="H267">_xlfn.IFS(B267&lt;=12,"New (0-12 mo)",B267&lt;=24,"Established (13-24 mo)",B267&lt;=48,"Loyal (25-48 mo)",TRUE,"Veteran (49+ mo)")</f>
        <v>Veteran (49+ mo)</v>
      </c>
      <c r="I267">
        <f>COUNTIF('Raw Data'!G267:O267,"Yes")</f>
        <v>8</v>
      </c>
      <c r="J267">
        <f t="shared" ca="1" si="8"/>
        <v>44348</v>
      </c>
      <c r="K267" t="str">
        <f>'Raw Data'!U267</f>
        <v>No</v>
      </c>
      <c r="L267" t="str">
        <f t="shared" si="9"/>
        <v>Low Risk</v>
      </c>
      <c r="N267" s="34"/>
    </row>
    <row r="268" spans="1:14" x14ac:dyDescent="0.3">
      <c r="A268" s="5" t="str">
        <f>'Raw Data'!A268</f>
        <v>6292-TOSSS</v>
      </c>
      <c r="B268">
        <f>'Raw Data'!F268</f>
        <v>50</v>
      </c>
      <c r="C268" t="str">
        <f>'Raw Data'!P268</f>
        <v>Two year</v>
      </c>
      <c r="D268" t="str">
        <f>'Raw Data'!I268</f>
        <v>No</v>
      </c>
      <c r="E268" t="str">
        <f>'Raw Data'!R268</f>
        <v>Bank transfer (automatic)</v>
      </c>
      <c r="F268">
        <f>'Raw Data'!S268</f>
        <v>24.9</v>
      </c>
      <c r="G268">
        <f>IFERROR(VALUE('Raw Data'!T268),0)</f>
        <v>1195.25</v>
      </c>
      <c r="H268" t="str" cm="1">
        <f t="array" ref="H268">_xlfn.IFS(B268&lt;=12,"New (0-12 mo)",B268&lt;=24,"Established (13-24 mo)",B268&lt;=48,"Loyal (25-48 mo)",TRUE,"Veteran (49+ mo)")</f>
        <v>Veteran (49+ mo)</v>
      </c>
      <c r="I268">
        <f>COUNTIF('Raw Data'!G268:O268,"Yes")</f>
        <v>2</v>
      </c>
      <c r="J268">
        <f t="shared" ca="1" si="8"/>
        <v>44682</v>
      </c>
      <c r="K268" t="str">
        <f>'Raw Data'!U268</f>
        <v>No</v>
      </c>
      <c r="L268" t="str">
        <f t="shared" si="9"/>
        <v>Low Risk</v>
      </c>
      <c r="N268" s="34"/>
    </row>
    <row r="269" spans="1:14" x14ac:dyDescent="0.3">
      <c r="A269" s="5" t="str">
        <f>'Raw Data'!A269</f>
        <v>3197-ARFOY</v>
      </c>
      <c r="B269">
        <f>'Raw Data'!F269</f>
        <v>19</v>
      </c>
      <c r="C269" t="str">
        <f>'Raw Data'!P269</f>
        <v>Month-to-month</v>
      </c>
      <c r="D269" t="str">
        <f>'Raw Data'!I269</f>
        <v>Fiber optic</v>
      </c>
      <c r="E269" t="str">
        <f>'Raw Data'!R269</f>
        <v>Mailed check</v>
      </c>
      <c r="F269">
        <f>'Raw Data'!S269</f>
        <v>105</v>
      </c>
      <c r="G269">
        <f>IFERROR(VALUE('Raw Data'!T269),0)</f>
        <v>2007.25</v>
      </c>
      <c r="H269" t="str" cm="1">
        <f t="array" ref="H269">_xlfn.IFS(B269&lt;=12,"New (0-12 mo)",B269&lt;=24,"Established (13-24 mo)",B269&lt;=48,"Loyal (25-48 mo)",TRUE,"Veteran (49+ mo)")</f>
        <v>Established (13-24 mo)</v>
      </c>
      <c r="I269">
        <f>COUNTIF('Raw Data'!G269:O269,"Yes")</f>
        <v>6</v>
      </c>
      <c r="J269">
        <f t="shared" ca="1" si="8"/>
        <v>45627</v>
      </c>
      <c r="K269" t="str">
        <f>'Raw Data'!U269</f>
        <v>No</v>
      </c>
      <c r="L269" t="str">
        <f t="shared" si="9"/>
        <v>Medium Risk</v>
      </c>
      <c r="N269" s="34"/>
    </row>
    <row r="270" spans="1:14" x14ac:dyDescent="0.3">
      <c r="A270" s="5" t="str">
        <f>'Raw Data'!A270</f>
        <v>6323-AYBRX</v>
      </c>
      <c r="B270">
        <f>'Raw Data'!F270</f>
        <v>59</v>
      </c>
      <c r="C270" t="str">
        <f>'Raw Data'!P270</f>
        <v>Two year</v>
      </c>
      <c r="D270" t="str">
        <f>'Raw Data'!I270</f>
        <v>No</v>
      </c>
      <c r="E270" t="str">
        <f>'Raw Data'!R270</f>
        <v>Mailed check</v>
      </c>
      <c r="F270">
        <f>'Raw Data'!S270</f>
        <v>19.350000000000001</v>
      </c>
      <c r="G270">
        <f>IFERROR(VALUE('Raw Data'!T270),0)</f>
        <v>1099.5999999999999</v>
      </c>
      <c r="H270" t="str" cm="1">
        <f t="array" ref="H270">_xlfn.IFS(B270&lt;=12,"New (0-12 mo)",B270&lt;=24,"Established (13-24 mo)",B270&lt;=48,"Loyal (25-48 mo)",TRUE,"Veteran (49+ mo)")</f>
        <v>Veteran (49+ mo)</v>
      </c>
      <c r="I270">
        <f>COUNTIF('Raw Data'!G270:O270,"Yes")</f>
        <v>1</v>
      </c>
      <c r="J270">
        <f t="shared" ca="1" si="8"/>
        <v>44409</v>
      </c>
      <c r="K270" t="str">
        <f>'Raw Data'!U270</f>
        <v>Yes</v>
      </c>
      <c r="L270" t="str">
        <f t="shared" si="9"/>
        <v>Low Risk</v>
      </c>
      <c r="N270" s="34"/>
    </row>
    <row r="271" spans="1:14" x14ac:dyDescent="0.3">
      <c r="A271" s="5" t="str">
        <f>'Raw Data'!A271</f>
        <v>7014-ZZXAW</v>
      </c>
      <c r="B271">
        <f>'Raw Data'!F271</f>
        <v>71</v>
      </c>
      <c r="C271" t="str">
        <f>'Raw Data'!P271</f>
        <v>Two year</v>
      </c>
      <c r="D271" t="str">
        <f>'Raw Data'!I271</f>
        <v>No</v>
      </c>
      <c r="E271" t="str">
        <f>'Raw Data'!R271</f>
        <v>Credit card (automatic)</v>
      </c>
      <c r="F271">
        <f>'Raw Data'!S271</f>
        <v>24.25</v>
      </c>
      <c r="G271">
        <f>IFERROR(VALUE('Raw Data'!T271),0)</f>
        <v>1732.95</v>
      </c>
      <c r="H271" t="str" cm="1">
        <f t="array" ref="H271">_xlfn.IFS(B271&lt;=12,"New (0-12 mo)",B271&lt;=24,"Established (13-24 mo)",B271&lt;=48,"Loyal (25-48 mo)",TRUE,"Veteran (49+ mo)")</f>
        <v>Veteran (49+ mo)</v>
      </c>
      <c r="I271">
        <f>COUNTIF('Raw Data'!G271:O271,"Yes")</f>
        <v>2</v>
      </c>
      <c r="J271">
        <f t="shared" ca="1" si="8"/>
        <v>44044</v>
      </c>
      <c r="K271" t="str">
        <f>'Raw Data'!U271</f>
        <v>No</v>
      </c>
      <c r="L271" t="str">
        <f t="shared" si="9"/>
        <v>Low Risk</v>
      </c>
      <c r="N271" s="34"/>
    </row>
    <row r="272" spans="1:14" x14ac:dyDescent="0.3">
      <c r="A272" s="5" t="str">
        <f>'Raw Data'!A272</f>
        <v>4385-GZQXV</v>
      </c>
      <c r="B272">
        <f>'Raw Data'!F272</f>
        <v>16</v>
      </c>
      <c r="C272" t="str">
        <f>'Raw Data'!P272</f>
        <v>Month-to-month</v>
      </c>
      <c r="D272" t="str">
        <f>'Raw Data'!I272</f>
        <v>Fiber optic</v>
      </c>
      <c r="E272" t="str">
        <f>'Raw Data'!R272</f>
        <v>Electronic check</v>
      </c>
      <c r="F272">
        <f>'Raw Data'!S272</f>
        <v>94.45</v>
      </c>
      <c r="G272">
        <f>IFERROR(VALUE('Raw Data'!T272),0)</f>
        <v>1511.2</v>
      </c>
      <c r="H272" t="str" cm="1">
        <f t="array" ref="H272">_xlfn.IFS(B272&lt;=12,"New (0-12 mo)",B272&lt;=24,"Established (13-24 mo)",B272&lt;=48,"Loyal (25-48 mo)",TRUE,"Veteran (49+ mo)")</f>
        <v>Established (13-24 mo)</v>
      </c>
      <c r="I272">
        <f>COUNTIF('Raw Data'!G272:O272,"Yes")</f>
        <v>4</v>
      </c>
      <c r="J272">
        <f t="shared" ca="1" si="8"/>
        <v>45717</v>
      </c>
      <c r="K272" t="str">
        <f>'Raw Data'!U272</f>
        <v>Yes</v>
      </c>
      <c r="L272" t="str">
        <f t="shared" si="9"/>
        <v>Medium Risk</v>
      </c>
      <c r="N272" s="34"/>
    </row>
    <row r="273" spans="1:14" x14ac:dyDescent="0.3">
      <c r="A273" s="5" t="str">
        <f>'Raw Data'!A273</f>
        <v>7633-MVPUY</v>
      </c>
      <c r="B273">
        <f>'Raw Data'!F273</f>
        <v>57</v>
      </c>
      <c r="C273" t="str">
        <f>'Raw Data'!P273</f>
        <v>Two year</v>
      </c>
      <c r="D273" t="str">
        <f>'Raw Data'!I273</f>
        <v>DSL</v>
      </c>
      <c r="E273" t="str">
        <f>'Raw Data'!R273</f>
        <v>Electronic check</v>
      </c>
      <c r="F273">
        <f>'Raw Data'!S273</f>
        <v>59.75</v>
      </c>
      <c r="G273">
        <f>IFERROR(VALUE('Raw Data'!T273),0)</f>
        <v>3450.15</v>
      </c>
      <c r="H273" t="str" cm="1">
        <f t="array" ref="H273">_xlfn.IFS(B273&lt;=12,"New (0-12 mo)",B273&lt;=24,"Established (13-24 mo)",B273&lt;=48,"Loyal (25-48 mo)",TRUE,"Veteran (49+ mo)")</f>
        <v>Veteran (49+ mo)</v>
      </c>
      <c r="I273">
        <f>COUNTIF('Raw Data'!G273:O273,"Yes")</f>
        <v>4</v>
      </c>
      <c r="J273">
        <f t="shared" ca="1" si="8"/>
        <v>44470</v>
      </c>
      <c r="K273" t="str">
        <f>'Raw Data'!U273</f>
        <v>No</v>
      </c>
      <c r="L273" t="str">
        <f t="shared" si="9"/>
        <v>Low Risk</v>
      </c>
      <c r="N273" s="34"/>
    </row>
    <row r="274" spans="1:14" x14ac:dyDescent="0.3">
      <c r="A274" s="5" t="str">
        <f>'Raw Data'!A274</f>
        <v>6366-ZGQGL</v>
      </c>
      <c r="B274">
        <f>'Raw Data'!F274</f>
        <v>1</v>
      </c>
      <c r="C274" t="str">
        <f>'Raw Data'!P274</f>
        <v>Month-to-month</v>
      </c>
      <c r="D274" t="str">
        <f>'Raw Data'!I274</f>
        <v>DSL</v>
      </c>
      <c r="E274" t="str">
        <f>'Raw Data'!R274</f>
        <v>Bank transfer (automatic)</v>
      </c>
      <c r="F274">
        <f>'Raw Data'!S274</f>
        <v>24.8</v>
      </c>
      <c r="G274">
        <f>IFERROR(VALUE('Raw Data'!T274),0)</f>
        <v>24.8</v>
      </c>
      <c r="H274" t="str" cm="1">
        <f t="array" ref="H274">_xlfn.IFS(B274&lt;=12,"New (0-12 mo)",B274&lt;=24,"Established (13-24 mo)",B274&lt;=48,"Loyal (25-48 mo)",TRUE,"Veteran (49+ mo)")</f>
        <v>New (0-12 mo)</v>
      </c>
      <c r="I274">
        <f>COUNTIF('Raw Data'!G274:O274,"Yes")</f>
        <v>0</v>
      </c>
      <c r="J274">
        <f t="shared" ca="1" si="8"/>
        <v>46174</v>
      </c>
      <c r="K274" t="str">
        <f>'Raw Data'!U274</f>
        <v>Yes</v>
      </c>
      <c r="L274" t="str">
        <f t="shared" si="9"/>
        <v>High Risk</v>
      </c>
      <c r="N274" s="34"/>
    </row>
    <row r="275" spans="1:14" x14ac:dyDescent="0.3">
      <c r="A275" s="5" t="str">
        <f>'Raw Data'!A275</f>
        <v>4716-HHKQH</v>
      </c>
      <c r="B275">
        <f>'Raw Data'!F275</f>
        <v>20</v>
      </c>
      <c r="C275" t="str">
        <f>'Raw Data'!P275</f>
        <v>Month-to-month</v>
      </c>
      <c r="D275" t="str">
        <f>'Raw Data'!I275</f>
        <v>Fiber optic</v>
      </c>
      <c r="E275" t="str">
        <f>'Raw Data'!R275</f>
        <v>Electronic check</v>
      </c>
      <c r="F275">
        <f>'Raw Data'!S275</f>
        <v>107.05</v>
      </c>
      <c r="G275">
        <f>IFERROR(VALUE('Raw Data'!T275),0)</f>
        <v>2172.0500000000002</v>
      </c>
      <c r="H275" t="str" cm="1">
        <f t="array" ref="H275">_xlfn.IFS(B275&lt;=12,"New (0-12 mo)",B275&lt;=24,"Established (13-24 mo)",B275&lt;=48,"Loyal (25-48 mo)",TRUE,"Veteran (49+ mo)")</f>
        <v>Established (13-24 mo)</v>
      </c>
      <c r="I275">
        <f>COUNTIF('Raw Data'!G275:O275,"Yes")</f>
        <v>6</v>
      </c>
      <c r="J275">
        <f t="shared" ca="1" si="8"/>
        <v>45597</v>
      </c>
      <c r="K275" t="str">
        <f>'Raw Data'!U275</f>
        <v>No</v>
      </c>
      <c r="L275" t="str">
        <f t="shared" si="9"/>
        <v>Medium Risk</v>
      </c>
      <c r="N275" s="34"/>
    </row>
    <row r="276" spans="1:14" x14ac:dyDescent="0.3">
      <c r="A276" s="5" t="str">
        <f>'Raw Data'!A276</f>
        <v>5940-AHUHD</v>
      </c>
      <c r="B276">
        <f>'Raw Data'!F276</f>
        <v>1</v>
      </c>
      <c r="C276" t="str">
        <f>'Raw Data'!P276</f>
        <v>Month-to-month</v>
      </c>
      <c r="D276" t="str">
        <f>'Raw Data'!I276</f>
        <v>Fiber optic</v>
      </c>
      <c r="E276" t="str">
        <f>'Raw Data'!R276</f>
        <v>Mailed check</v>
      </c>
      <c r="F276">
        <f>'Raw Data'!S276</f>
        <v>70.599999999999994</v>
      </c>
      <c r="G276">
        <f>IFERROR(VALUE('Raw Data'!T276),0)</f>
        <v>70.599999999999994</v>
      </c>
      <c r="H276" t="str" cm="1">
        <f t="array" ref="H276">_xlfn.IFS(B276&lt;=12,"New (0-12 mo)",B276&lt;=24,"Established (13-24 mo)",B276&lt;=48,"Loyal (25-48 mo)",TRUE,"Veteran (49+ mo)")</f>
        <v>New (0-12 mo)</v>
      </c>
      <c r="I276">
        <f>COUNTIF('Raw Data'!G276:O276,"Yes")</f>
        <v>1</v>
      </c>
      <c r="J276">
        <f t="shared" ca="1" si="8"/>
        <v>46174</v>
      </c>
      <c r="K276" t="str">
        <f>'Raw Data'!U276</f>
        <v>Yes</v>
      </c>
      <c r="L276" t="str">
        <f t="shared" si="9"/>
        <v>High Risk</v>
      </c>
      <c r="N276" s="34"/>
    </row>
    <row r="277" spans="1:14" x14ac:dyDescent="0.3">
      <c r="A277" s="5" t="str">
        <f>'Raw Data'!A277</f>
        <v>6432-TWQLB</v>
      </c>
      <c r="B277">
        <f>'Raw Data'!F277</f>
        <v>5</v>
      </c>
      <c r="C277" t="str">
        <f>'Raw Data'!P277</f>
        <v>Month-to-month</v>
      </c>
      <c r="D277" t="str">
        <f>'Raw Data'!I277</f>
        <v>Fiber optic</v>
      </c>
      <c r="E277" t="str">
        <f>'Raw Data'!R277</f>
        <v>Electronic check</v>
      </c>
      <c r="F277">
        <f>'Raw Data'!S277</f>
        <v>85.4</v>
      </c>
      <c r="G277">
        <f>IFERROR(VALUE('Raw Data'!T277),0)</f>
        <v>401.1</v>
      </c>
      <c r="H277" t="str" cm="1">
        <f t="array" ref="H277">_xlfn.IFS(B277&lt;=12,"New (0-12 mo)",B277&lt;=24,"Established (13-24 mo)",B277&lt;=48,"Loyal (25-48 mo)",TRUE,"Veteran (49+ mo)")</f>
        <v>New (0-12 mo)</v>
      </c>
      <c r="I277">
        <f>COUNTIF('Raw Data'!G277:O277,"Yes")</f>
        <v>4</v>
      </c>
      <c r="J277">
        <f t="shared" ca="1" si="8"/>
        <v>46054</v>
      </c>
      <c r="K277" t="str">
        <f>'Raw Data'!U277</f>
        <v>Yes</v>
      </c>
      <c r="L277" t="str">
        <f t="shared" si="9"/>
        <v>High Risk</v>
      </c>
      <c r="N277" s="34"/>
    </row>
    <row r="278" spans="1:14" x14ac:dyDescent="0.3">
      <c r="A278" s="5" t="str">
        <f>'Raw Data'!A278</f>
        <v>4484-GLZOU</v>
      </c>
      <c r="B278">
        <f>'Raw Data'!F278</f>
        <v>52</v>
      </c>
      <c r="C278" t="str">
        <f>'Raw Data'!P278</f>
        <v>Month-to-month</v>
      </c>
      <c r="D278" t="str">
        <f>'Raw Data'!I278</f>
        <v>Fiber optic</v>
      </c>
      <c r="E278" t="str">
        <f>'Raw Data'!R278</f>
        <v>Electronic check</v>
      </c>
      <c r="F278">
        <f>'Raw Data'!S278</f>
        <v>105.05</v>
      </c>
      <c r="G278">
        <f>IFERROR(VALUE('Raw Data'!T278),0)</f>
        <v>5624.85</v>
      </c>
      <c r="H278" t="str" cm="1">
        <f t="array" ref="H278">_xlfn.IFS(B278&lt;=12,"New (0-12 mo)",B278&lt;=24,"Established (13-24 mo)",B278&lt;=48,"Loyal (25-48 mo)",TRUE,"Veteran (49+ mo)")</f>
        <v>Veteran (49+ mo)</v>
      </c>
      <c r="I278">
        <f>COUNTIF('Raw Data'!G278:O278,"Yes")</f>
        <v>6</v>
      </c>
      <c r="J278">
        <f t="shared" ca="1" si="8"/>
        <v>44621</v>
      </c>
      <c r="K278" t="str">
        <f>'Raw Data'!U278</f>
        <v>Yes</v>
      </c>
      <c r="L278" t="str">
        <f t="shared" si="9"/>
        <v>Low-Medium Risk</v>
      </c>
      <c r="N278" s="34"/>
    </row>
    <row r="279" spans="1:14" x14ac:dyDescent="0.3">
      <c r="A279" s="5" t="str">
        <f>'Raw Data'!A279</f>
        <v>3179-GBRWV</v>
      </c>
      <c r="B279">
        <f>'Raw Data'!F279</f>
        <v>21</v>
      </c>
      <c r="C279" t="str">
        <f>'Raw Data'!P279</f>
        <v>Month-to-month</v>
      </c>
      <c r="D279" t="str">
        <f>'Raw Data'!I279</f>
        <v>DSL</v>
      </c>
      <c r="E279" t="str">
        <f>'Raw Data'!R279</f>
        <v>Bank transfer (automatic)</v>
      </c>
      <c r="F279">
        <f>'Raw Data'!S279</f>
        <v>64.95</v>
      </c>
      <c r="G279">
        <f>IFERROR(VALUE('Raw Data'!T279),0)</f>
        <v>1339.8</v>
      </c>
      <c r="H279" t="str" cm="1">
        <f t="array" ref="H279">_xlfn.IFS(B279&lt;=12,"New (0-12 mo)",B279&lt;=24,"Established (13-24 mo)",B279&lt;=48,"Loyal (25-48 mo)",TRUE,"Veteran (49+ mo)")</f>
        <v>Established (13-24 mo)</v>
      </c>
      <c r="I279">
        <f>COUNTIF('Raw Data'!G279:O279,"Yes")</f>
        <v>4</v>
      </c>
      <c r="J279">
        <f t="shared" ca="1" si="8"/>
        <v>45566</v>
      </c>
      <c r="K279" t="str">
        <f>'Raw Data'!U279</f>
        <v>No</v>
      </c>
      <c r="L279" t="str">
        <f t="shared" si="9"/>
        <v>Medium Risk</v>
      </c>
      <c r="N279" s="34"/>
    </row>
    <row r="280" spans="1:14" x14ac:dyDescent="0.3">
      <c r="A280" s="5" t="str">
        <f>'Raw Data'!A280</f>
        <v>8645-KWHJO</v>
      </c>
      <c r="B280">
        <f>'Raw Data'!F280</f>
        <v>14</v>
      </c>
      <c r="C280" t="str">
        <f>'Raw Data'!P280</f>
        <v>Month-to-month</v>
      </c>
      <c r="D280" t="str">
        <f>'Raw Data'!I280</f>
        <v>DSL</v>
      </c>
      <c r="E280" t="str">
        <f>'Raw Data'!R280</f>
        <v>Electronic check</v>
      </c>
      <c r="F280">
        <f>'Raw Data'!S280</f>
        <v>55</v>
      </c>
      <c r="G280">
        <f>IFERROR(VALUE('Raw Data'!T280),0)</f>
        <v>771.95</v>
      </c>
      <c r="H280" t="str" cm="1">
        <f t="array" ref="H280">_xlfn.IFS(B280&lt;=12,"New (0-12 mo)",B280&lt;=24,"Established (13-24 mo)",B280&lt;=48,"Loyal (25-48 mo)",TRUE,"Veteran (49+ mo)")</f>
        <v>Established (13-24 mo)</v>
      </c>
      <c r="I280">
        <f>COUNTIF('Raw Data'!G280:O280,"Yes")</f>
        <v>4</v>
      </c>
      <c r="J280">
        <f t="shared" ca="1" si="8"/>
        <v>45778</v>
      </c>
      <c r="K280" t="str">
        <f>'Raw Data'!U280</f>
        <v>No</v>
      </c>
      <c r="L280" t="str">
        <f t="shared" si="9"/>
        <v>Medium Risk</v>
      </c>
      <c r="N280" s="34"/>
    </row>
    <row r="281" spans="1:14" x14ac:dyDescent="0.3">
      <c r="A281" s="5" t="str">
        <f>'Raw Data'!A281</f>
        <v>4130-MZLCC</v>
      </c>
      <c r="B281">
        <f>'Raw Data'!F281</f>
        <v>5</v>
      </c>
      <c r="C281" t="str">
        <f>'Raw Data'!P281</f>
        <v>Month-to-month</v>
      </c>
      <c r="D281" t="str">
        <f>'Raw Data'!I281</f>
        <v>DSL</v>
      </c>
      <c r="E281" t="str">
        <f>'Raw Data'!R281</f>
        <v>Bank transfer (automatic)</v>
      </c>
      <c r="F281">
        <f>'Raw Data'!S281</f>
        <v>50.55</v>
      </c>
      <c r="G281">
        <f>IFERROR(VALUE('Raw Data'!T281),0)</f>
        <v>244.75</v>
      </c>
      <c r="H281" t="str" cm="1">
        <f t="array" ref="H281">_xlfn.IFS(B281&lt;=12,"New (0-12 mo)",B281&lt;=24,"Established (13-24 mo)",B281&lt;=48,"Loyal (25-48 mo)",TRUE,"Veteran (49+ mo)")</f>
        <v>New (0-12 mo)</v>
      </c>
      <c r="I281">
        <f>COUNTIF('Raw Data'!G281:O281,"Yes")</f>
        <v>2</v>
      </c>
      <c r="J281">
        <f t="shared" ca="1" si="8"/>
        <v>46054</v>
      </c>
      <c r="K281" t="str">
        <f>'Raw Data'!U281</f>
        <v>No</v>
      </c>
      <c r="L281" t="str">
        <f t="shared" si="9"/>
        <v>High Risk</v>
      </c>
      <c r="N281" s="34"/>
    </row>
    <row r="282" spans="1:14" x14ac:dyDescent="0.3">
      <c r="A282" s="5" t="str">
        <f>'Raw Data'!A282</f>
        <v>0314-TKOSI</v>
      </c>
      <c r="B282">
        <f>'Raw Data'!F282</f>
        <v>6</v>
      </c>
      <c r="C282" t="str">
        <f>'Raw Data'!P282</f>
        <v>Month-to-month</v>
      </c>
      <c r="D282" t="str">
        <f>'Raw Data'!I282</f>
        <v>DSL</v>
      </c>
      <c r="E282" t="str">
        <f>'Raw Data'!R282</f>
        <v>Mailed check</v>
      </c>
      <c r="F282">
        <f>'Raw Data'!S282</f>
        <v>55.15</v>
      </c>
      <c r="G282">
        <f>IFERROR(VALUE('Raw Data'!T282),0)</f>
        <v>322.89999999999998</v>
      </c>
      <c r="H282" t="str" cm="1">
        <f t="array" ref="H282">_xlfn.IFS(B282&lt;=12,"New (0-12 mo)",B282&lt;=24,"Established (13-24 mo)",B282&lt;=48,"Loyal (25-48 mo)",TRUE,"Veteran (49+ mo)")</f>
        <v>New (0-12 mo)</v>
      </c>
      <c r="I282">
        <f>COUNTIF('Raw Data'!G282:O282,"Yes")</f>
        <v>3</v>
      </c>
      <c r="J282">
        <f t="shared" ca="1" si="8"/>
        <v>46023</v>
      </c>
      <c r="K282" t="str">
        <f>'Raw Data'!U282</f>
        <v>No</v>
      </c>
      <c r="L282" t="str">
        <f t="shared" si="9"/>
        <v>High Risk</v>
      </c>
      <c r="N282" s="34"/>
    </row>
    <row r="283" spans="1:14" x14ac:dyDescent="0.3">
      <c r="A283" s="5" t="str">
        <f>'Raw Data'!A283</f>
        <v>8229-MYEJZ</v>
      </c>
      <c r="B283">
        <f>'Raw Data'!F283</f>
        <v>10</v>
      </c>
      <c r="C283" t="str">
        <f>'Raw Data'!P283</f>
        <v>Month-to-month</v>
      </c>
      <c r="D283" t="str">
        <f>'Raw Data'!I283</f>
        <v>DSL</v>
      </c>
      <c r="E283" t="str">
        <f>'Raw Data'!R283</f>
        <v>Electronic check</v>
      </c>
      <c r="F283">
        <f>'Raw Data'!S283</f>
        <v>51.2</v>
      </c>
      <c r="G283">
        <f>IFERROR(VALUE('Raw Data'!T283),0)</f>
        <v>498.25</v>
      </c>
      <c r="H283" t="str" cm="1">
        <f t="array" ref="H283">_xlfn.IFS(B283&lt;=12,"New (0-12 mo)",B283&lt;=24,"Established (13-24 mo)",B283&lt;=48,"Loyal (25-48 mo)",TRUE,"Veteran (49+ mo)")</f>
        <v>New (0-12 mo)</v>
      </c>
      <c r="I283">
        <f>COUNTIF('Raw Data'!G283:O283,"Yes")</f>
        <v>2</v>
      </c>
      <c r="J283">
        <f t="shared" ca="1" si="8"/>
        <v>45901</v>
      </c>
      <c r="K283" t="str">
        <f>'Raw Data'!U283</f>
        <v>No</v>
      </c>
      <c r="L283" t="str">
        <f t="shared" si="9"/>
        <v>High Risk</v>
      </c>
      <c r="N283" s="34"/>
    </row>
    <row r="284" spans="1:14" x14ac:dyDescent="0.3">
      <c r="A284" s="5" t="str">
        <f>'Raw Data'!A284</f>
        <v>2080-SRCDE</v>
      </c>
      <c r="B284">
        <f>'Raw Data'!F284</f>
        <v>1</v>
      </c>
      <c r="C284" t="str">
        <f>'Raw Data'!P284</f>
        <v>Month-to-month</v>
      </c>
      <c r="D284" t="str">
        <f>'Raw Data'!I284</f>
        <v>No</v>
      </c>
      <c r="E284" t="str">
        <f>'Raw Data'!R284</f>
        <v>Mailed check</v>
      </c>
      <c r="F284">
        <f>'Raw Data'!S284</f>
        <v>25.4</v>
      </c>
      <c r="G284">
        <f>IFERROR(VALUE('Raw Data'!T284),0)</f>
        <v>25.4</v>
      </c>
      <c r="H284" t="str" cm="1">
        <f t="array" ref="H284">_xlfn.IFS(B284&lt;=12,"New (0-12 mo)",B284&lt;=24,"Established (13-24 mo)",B284&lt;=48,"Loyal (25-48 mo)",TRUE,"Veteran (49+ mo)")</f>
        <v>New (0-12 mo)</v>
      </c>
      <c r="I284">
        <f>COUNTIF('Raw Data'!G284:O284,"Yes")</f>
        <v>2</v>
      </c>
      <c r="J284">
        <f t="shared" ca="1" si="8"/>
        <v>46174</v>
      </c>
      <c r="K284" t="str">
        <f>'Raw Data'!U284</f>
        <v>No</v>
      </c>
      <c r="L284" t="str">
        <f t="shared" si="9"/>
        <v>High Risk</v>
      </c>
      <c r="N284" s="34"/>
    </row>
    <row r="285" spans="1:14" x14ac:dyDescent="0.3">
      <c r="A285" s="5" t="str">
        <f>'Raw Data'!A285</f>
        <v>9577-WJVCQ</v>
      </c>
      <c r="B285">
        <f>'Raw Data'!F285</f>
        <v>68</v>
      </c>
      <c r="C285" t="str">
        <f>'Raw Data'!P285</f>
        <v>Month-to-month</v>
      </c>
      <c r="D285" t="str">
        <f>'Raw Data'!I285</f>
        <v>DSL</v>
      </c>
      <c r="E285" t="str">
        <f>'Raw Data'!R285</f>
        <v>Mailed check</v>
      </c>
      <c r="F285">
        <f>'Raw Data'!S285</f>
        <v>54.45</v>
      </c>
      <c r="G285">
        <f>IFERROR(VALUE('Raw Data'!T285),0)</f>
        <v>3687.75</v>
      </c>
      <c r="H285" t="str" cm="1">
        <f t="array" ref="H285">_xlfn.IFS(B285&lt;=12,"New (0-12 mo)",B285&lt;=24,"Established (13-24 mo)",B285&lt;=48,"Loyal (25-48 mo)",TRUE,"Veteran (49+ mo)")</f>
        <v>Veteran (49+ mo)</v>
      </c>
      <c r="I285">
        <f>COUNTIF('Raw Data'!G285:O285,"Yes")</f>
        <v>3</v>
      </c>
      <c r="J285">
        <f t="shared" ca="1" si="8"/>
        <v>44136</v>
      </c>
      <c r="K285" t="str">
        <f>'Raw Data'!U285</f>
        <v>No</v>
      </c>
      <c r="L285" t="str">
        <f t="shared" si="9"/>
        <v>Low-Medium Risk</v>
      </c>
      <c r="N285" s="34"/>
    </row>
    <row r="286" spans="1:14" x14ac:dyDescent="0.3">
      <c r="A286" s="5" t="str">
        <f>'Raw Data'!A286</f>
        <v>9512-UIBFX</v>
      </c>
      <c r="B286">
        <f>'Raw Data'!F286</f>
        <v>18</v>
      </c>
      <c r="C286" t="str">
        <f>'Raw Data'!P286</f>
        <v>Month-to-month</v>
      </c>
      <c r="D286" t="str">
        <f>'Raw Data'!I286</f>
        <v>Fiber optic</v>
      </c>
      <c r="E286" t="str">
        <f>'Raw Data'!R286</f>
        <v>Mailed check</v>
      </c>
      <c r="F286">
        <f>'Raw Data'!S286</f>
        <v>95.15</v>
      </c>
      <c r="G286">
        <f>IFERROR(VALUE('Raw Data'!T286),0)</f>
        <v>1779.95</v>
      </c>
      <c r="H286" t="str" cm="1">
        <f t="array" ref="H286">_xlfn.IFS(B286&lt;=12,"New (0-12 mo)",B286&lt;=24,"Established (13-24 mo)",B286&lt;=48,"Loyal (25-48 mo)",TRUE,"Veteran (49+ mo)")</f>
        <v>Established (13-24 mo)</v>
      </c>
      <c r="I286">
        <f>COUNTIF('Raw Data'!G286:O286,"Yes")</f>
        <v>4</v>
      </c>
      <c r="J286">
        <f t="shared" ca="1" si="8"/>
        <v>45658</v>
      </c>
      <c r="K286" t="str">
        <f>'Raw Data'!U286</f>
        <v>Yes</v>
      </c>
      <c r="L286" t="str">
        <f t="shared" si="9"/>
        <v>Medium Risk</v>
      </c>
      <c r="N286" s="34"/>
    </row>
    <row r="287" spans="1:14" x14ac:dyDescent="0.3">
      <c r="A287" s="5" t="str">
        <f>'Raw Data'!A287</f>
        <v>6202-DYYFX</v>
      </c>
      <c r="B287">
        <f>'Raw Data'!F287</f>
        <v>22</v>
      </c>
      <c r="C287" t="str">
        <f>'Raw Data'!P287</f>
        <v>One year</v>
      </c>
      <c r="D287" t="str">
        <f>'Raw Data'!I287</f>
        <v>Fiber optic</v>
      </c>
      <c r="E287" t="str">
        <f>'Raw Data'!R287</f>
        <v>Credit card (automatic)</v>
      </c>
      <c r="F287">
        <f>'Raw Data'!S287</f>
        <v>76</v>
      </c>
      <c r="G287">
        <f>IFERROR(VALUE('Raw Data'!T287),0)</f>
        <v>1783.6</v>
      </c>
      <c r="H287" t="str" cm="1">
        <f t="array" ref="H287">_xlfn.IFS(B287&lt;=12,"New (0-12 mo)",B287&lt;=24,"Established (13-24 mo)",B287&lt;=48,"Loyal (25-48 mo)",TRUE,"Veteran (49+ mo)")</f>
        <v>Established (13-24 mo)</v>
      </c>
      <c r="I287">
        <f>COUNTIF('Raw Data'!G287:O287,"Yes")</f>
        <v>2</v>
      </c>
      <c r="J287">
        <f t="shared" ca="1" si="8"/>
        <v>45536</v>
      </c>
      <c r="K287" t="str">
        <f>'Raw Data'!U287</f>
        <v>No</v>
      </c>
      <c r="L287" t="str">
        <f t="shared" si="9"/>
        <v>Low Risk</v>
      </c>
      <c r="N287" s="34"/>
    </row>
    <row r="288" spans="1:14" x14ac:dyDescent="0.3">
      <c r="A288" s="5" t="str">
        <f>'Raw Data'!A288</f>
        <v>3808-HFKDE</v>
      </c>
      <c r="B288">
        <f>'Raw Data'!F288</f>
        <v>20</v>
      </c>
      <c r="C288" t="str">
        <f>'Raw Data'!P288</f>
        <v>Month-to-month</v>
      </c>
      <c r="D288" t="str">
        <f>'Raw Data'!I288</f>
        <v>DSL</v>
      </c>
      <c r="E288" t="str">
        <f>'Raw Data'!R288</f>
        <v>Electronic check</v>
      </c>
      <c r="F288">
        <f>'Raw Data'!S288</f>
        <v>44.35</v>
      </c>
      <c r="G288">
        <f>IFERROR(VALUE('Raw Data'!T288),0)</f>
        <v>927.15</v>
      </c>
      <c r="H288" t="str" cm="1">
        <f t="array" ref="H288">_xlfn.IFS(B288&lt;=12,"New (0-12 mo)",B288&lt;=24,"Established (13-24 mo)",B288&lt;=48,"Loyal (25-48 mo)",TRUE,"Veteran (49+ mo)")</f>
        <v>Established (13-24 mo)</v>
      </c>
      <c r="I288">
        <f>COUNTIF('Raw Data'!G288:O288,"Yes")</f>
        <v>1</v>
      </c>
      <c r="J288">
        <f t="shared" ca="1" si="8"/>
        <v>45597</v>
      </c>
      <c r="K288" t="str">
        <f>'Raw Data'!U288</f>
        <v>No</v>
      </c>
      <c r="L288" t="str">
        <f t="shared" si="9"/>
        <v>Medium Risk</v>
      </c>
      <c r="N288" s="34"/>
    </row>
    <row r="289" spans="1:14" x14ac:dyDescent="0.3">
      <c r="A289" s="5" t="str">
        <f>'Raw Data'!A289</f>
        <v>5583-SXDAG</v>
      </c>
      <c r="B289">
        <f>'Raw Data'!F289</f>
        <v>1</v>
      </c>
      <c r="C289" t="str">
        <f>'Raw Data'!P289</f>
        <v>Month-to-month</v>
      </c>
      <c r="D289" t="str">
        <f>'Raw Data'!I289</f>
        <v>Fiber optic</v>
      </c>
      <c r="E289" t="str">
        <f>'Raw Data'!R289</f>
        <v>Electronic check</v>
      </c>
      <c r="F289">
        <f>'Raw Data'!S289</f>
        <v>70</v>
      </c>
      <c r="G289">
        <f>IFERROR(VALUE('Raw Data'!T289),0)</f>
        <v>70</v>
      </c>
      <c r="H289" t="str" cm="1">
        <f t="array" ref="H289">_xlfn.IFS(B289&lt;=12,"New (0-12 mo)",B289&lt;=24,"Established (13-24 mo)",B289&lt;=48,"Loyal (25-48 mo)",TRUE,"Veteran (49+ mo)")</f>
        <v>New (0-12 mo)</v>
      </c>
      <c r="I289">
        <f>COUNTIF('Raw Data'!G289:O289,"Yes")</f>
        <v>1</v>
      </c>
      <c r="J289">
        <f t="shared" ca="1" si="8"/>
        <v>46174</v>
      </c>
      <c r="K289" t="str">
        <f>'Raw Data'!U289</f>
        <v>Yes</v>
      </c>
      <c r="L289" t="str">
        <f t="shared" si="9"/>
        <v>High Risk</v>
      </c>
      <c r="N289" s="34"/>
    </row>
    <row r="290" spans="1:14" x14ac:dyDescent="0.3">
      <c r="A290" s="5" t="str">
        <f>'Raw Data'!A290</f>
        <v>3488-PGMQJ</v>
      </c>
      <c r="B290">
        <f>'Raw Data'!F290</f>
        <v>8</v>
      </c>
      <c r="C290" t="str">
        <f>'Raw Data'!P290</f>
        <v>Month-to-month</v>
      </c>
      <c r="D290" t="str">
        <f>'Raw Data'!I290</f>
        <v>Fiber optic</v>
      </c>
      <c r="E290" t="str">
        <f>'Raw Data'!R290</f>
        <v>Electronic check</v>
      </c>
      <c r="F290">
        <f>'Raw Data'!S290</f>
        <v>74.5</v>
      </c>
      <c r="G290">
        <f>IFERROR(VALUE('Raw Data'!T290),0)</f>
        <v>606.54999999999995</v>
      </c>
      <c r="H290" t="str" cm="1">
        <f t="array" ref="H290">_xlfn.IFS(B290&lt;=12,"New (0-12 mo)",B290&lt;=24,"Established (13-24 mo)",B290&lt;=48,"Loyal (25-48 mo)",TRUE,"Veteran (49+ mo)")</f>
        <v>New (0-12 mo)</v>
      </c>
      <c r="I290">
        <f>COUNTIF('Raw Data'!G290:O290,"Yes")</f>
        <v>2</v>
      </c>
      <c r="J290">
        <f t="shared" ca="1" si="8"/>
        <v>45962</v>
      </c>
      <c r="K290" t="str">
        <f>'Raw Data'!U290</f>
        <v>Yes</v>
      </c>
      <c r="L290" t="str">
        <f t="shared" si="9"/>
        <v>High Risk</v>
      </c>
      <c r="N290" s="34"/>
    </row>
    <row r="291" spans="1:14" x14ac:dyDescent="0.3">
      <c r="A291" s="5" t="str">
        <f>'Raw Data'!A291</f>
        <v>3580-REOAC</v>
      </c>
      <c r="B291">
        <f>'Raw Data'!F291</f>
        <v>10</v>
      </c>
      <c r="C291" t="str">
        <f>'Raw Data'!P291</f>
        <v>Month-to-month</v>
      </c>
      <c r="D291" t="str">
        <f>'Raw Data'!I291</f>
        <v>DSL</v>
      </c>
      <c r="E291" t="str">
        <f>'Raw Data'!R291</f>
        <v>Credit card (automatic)</v>
      </c>
      <c r="F291">
        <f>'Raw Data'!S291</f>
        <v>44.85</v>
      </c>
      <c r="G291">
        <f>IFERROR(VALUE('Raw Data'!T291),0)</f>
        <v>435.4</v>
      </c>
      <c r="H291" t="str" cm="1">
        <f t="array" ref="H291">_xlfn.IFS(B291&lt;=12,"New (0-12 mo)",B291&lt;=24,"Established (13-24 mo)",B291&lt;=48,"Loyal (25-48 mo)",TRUE,"Veteran (49+ mo)")</f>
        <v>New (0-12 mo)</v>
      </c>
      <c r="I291">
        <f>COUNTIF('Raw Data'!G291:O291,"Yes")</f>
        <v>1</v>
      </c>
      <c r="J291">
        <f t="shared" ca="1" si="8"/>
        <v>45901</v>
      </c>
      <c r="K291" t="str">
        <f>'Raw Data'!U291</f>
        <v>Yes</v>
      </c>
      <c r="L291" t="str">
        <f t="shared" si="9"/>
        <v>High Risk</v>
      </c>
      <c r="N291" s="34"/>
    </row>
    <row r="292" spans="1:14" x14ac:dyDescent="0.3">
      <c r="A292" s="5" t="str">
        <f>'Raw Data'!A292</f>
        <v>7534-BFESC</v>
      </c>
      <c r="B292">
        <f>'Raw Data'!F292</f>
        <v>24</v>
      </c>
      <c r="C292" t="str">
        <f>'Raw Data'!P292</f>
        <v>Month-to-month</v>
      </c>
      <c r="D292" t="str">
        <f>'Raw Data'!I292</f>
        <v>Fiber optic</v>
      </c>
      <c r="E292" t="str">
        <f>'Raw Data'!R292</f>
        <v>Electronic check</v>
      </c>
      <c r="F292">
        <f>'Raw Data'!S292</f>
        <v>76.099999999999994</v>
      </c>
      <c r="G292">
        <f>IFERROR(VALUE('Raw Data'!T292),0)</f>
        <v>1712.7</v>
      </c>
      <c r="H292" t="str" cm="1">
        <f t="array" ref="H292">_xlfn.IFS(B292&lt;=12,"New (0-12 mo)",B292&lt;=24,"Established (13-24 mo)",B292&lt;=48,"Loyal (25-48 mo)",TRUE,"Veteran (49+ mo)")</f>
        <v>Established (13-24 mo)</v>
      </c>
      <c r="I292">
        <f>COUNTIF('Raw Data'!G292:O292,"Yes")</f>
        <v>2</v>
      </c>
      <c r="J292">
        <f t="shared" ca="1" si="8"/>
        <v>45474</v>
      </c>
      <c r="K292" t="str">
        <f>'Raw Data'!U292</f>
        <v>Yes</v>
      </c>
      <c r="L292" t="str">
        <f t="shared" si="9"/>
        <v>Medium Risk</v>
      </c>
      <c r="N292" s="34"/>
    </row>
    <row r="293" spans="1:14" x14ac:dyDescent="0.3">
      <c r="A293" s="5" t="str">
        <f>'Raw Data'!A293</f>
        <v>3727-OWVYD</v>
      </c>
      <c r="B293">
        <f>'Raw Data'!F293</f>
        <v>35</v>
      </c>
      <c r="C293" t="str">
        <f>'Raw Data'!P293</f>
        <v>One year</v>
      </c>
      <c r="D293" t="str">
        <f>'Raw Data'!I293</f>
        <v>DSL</v>
      </c>
      <c r="E293" t="str">
        <f>'Raw Data'!R293</f>
        <v>Mailed check</v>
      </c>
      <c r="F293">
        <f>'Raw Data'!S293</f>
        <v>61.2</v>
      </c>
      <c r="G293">
        <f>IFERROR(VALUE('Raw Data'!T293),0)</f>
        <v>2021.2</v>
      </c>
      <c r="H293" t="str" cm="1">
        <f t="array" ref="H293">_xlfn.IFS(B293&lt;=12,"New (0-12 mo)",B293&lt;=24,"Established (13-24 mo)",B293&lt;=48,"Loyal (25-48 mo)",TRUE,"Veteran (49+ mo)")</f>
        <v>Loyal (25-48 mo)</v>
      </c>
      <c r="I293">
        <f>COUNTIF('Raw Data'!G293:O293,"Yes")</f>
        <v>4</v>
      </c>
      <c r="J293">
        <f t="shared" ca="1" si="8"/>
        <v>45139</v>
      </c>
      <c r="K293" t="str">
        <f>'Raw Data'!U293</f>
        <v>No</v>
      </c>
      <c r="L293" t="str">
        <f t="shared" si="9"/>
        <v>Low Risk</v>
      </c>
      <c r="N293" s="34"/>
    </row>
    <row r="294" spans="1:14" x14ac:dyDescent="0.3">
      <c r="A294" s="5" t="str">
        <f>'Raw Data'!A294</f>
        <v>2294-SALNE</v>
      </c>
      <c r="B294">
        <f>'Raw Data'!F294</f>
        <v>23</v>
      </c>
      <c r="C294" t="str">
        <f>'Raw Data'!P294</f>
        <v>One year</v>
      </c>
      <c r="D294" t="str">
        <f>'Raw Data'!I294</f>
        <v>Fiber optic</v>
      </c>
      <c r="E294" t="str">
        <f>'Raw Data'!R294</f>
        <v>Mailed check</v>
      </c>
      <c r="F294">
        <f>'Raw Data'!S294</f>
        <v>86.8</v>
      </c>
      <c r="G294">
        <f>IFERROR(VALUE('Raw Data'!T294),0)</f>
        <v>1940.8</v>
      </c>
      <c r="H294" t="str" cm="1">
        <f t="array" ref="H294">_xlfn.IFS(B294&lt;=12,"New (0-12 mo)",B294&lt;=24,"Established (13-24 mo)",B294&lt;=48,"Loyal (25-48 mo)",TRUE,"Veteran (49+ mo)")</f>
        <v>Established (13-24 mo)</v>
      </c>
      <c r="I294">
        <f>COUNTIF('Raw Data'!G294:O294,"Yes")</f>
        <v>4</v>
      </c>
      <c r="J294">
        <f t="shared" ca="1" si="8"/>
        <v>45505</v>
      </c>
      <c r="K294" t="str">
        <f>'Raw Data'!U294</f>
        <v>No</v>
      </c>
      <c r="L294" t="str">
        <f t="shared" si="9"/>
        <v>Low Risk</v>
      </c>
      <c r="N294" s="34"/>
    </row>
    <row r="295" spans="1:14" x14ac:dyDescent="0.3">
      <c r="A295" s="5" t="str">
        <f>'Raw Data'!A295</f>
        <v>4847-TAJYI</v>
      </c>
      <c r="B295">
        <f>'Raw Data'!F295</f>
        <v>6</v>
      </c>
      <c r="C295" t="str">
        <f>'Raw Data'!P295</f>
        <v>Month-to-month</v>
      </c>
      <c r="D295" t="str">
        <f>'Raw Data'!I295</f>
        <v>Fiber optic</v>
      </c>
      <c r="E295" t="str">
        <f>'Raw Data'!R295</f>
        <v>Electronic check</v>
      </c>
      <c r="F295">
        <f>'Raw Data'!S295</f>
        <v>89.35</v>
      </c>
      <c r="G295">
        <f>IFERROR(VALUE('Raw Data'!T295),0)</f>
        <v>567.79999999999995</v>
      </c>
      <c r="H295" t="str" cm="1">
        <f t="array" ref="H295">_xlfn.IFS(B295&lt;=12,"New (0-12 mo)",B295&lt;=24,"Established (13-24 mo)",B295&lt;=48,"Loyal (25-48 mo)",TRUE,"Veteran (49+ mo)")</f>
        <v>New (0-12 mo)</v>
      </c>
      <c r="I295">
        <f>COUNTIF('Raw Data'!G295:O295,"Yes")</f>
        <v>3</v>
      </c>
      <c r="J295">
        <f t="shared" ca="1" si="8"/>
        <v>46023</v>
      </c>
      <c r="K295" t="str">
        <f>'Raw Data'!U295</f>
        <v>No</v>
      </c>
      <c r="L295" t="str">
        <f t="shared" si="9"/>
        <v>High Risk</v>
      </c>
      <c r="N295" s="34"/>
    </row>
    <row r="296" spans="1:14" x14ac:dyDescent="0.3">
      <c r="A296" s="5" t="str">
        <f>'Raw Data'!A296</f>
        <v>1563-IWQEX</v>
      </c>
      <c r="B296">
        <f>'Raw Data'!F296</f>
        <v>12</v>
      </c>
      <c r="C296" t="str">
        <f>'Raw Data'!P296</f>
        <v>Month-to-month</v>
      </c>
      <c r="D296" t="str">
        <f>'Raw Data'!I296</f>
        <v>No</v>
      </c>
      <c r="E296" t="str">
        <f>'Raw Data'!R296</f>
        <v>Mailed check</v>
      </c>
      <c r="F296">
        <f>'Raw Data'!S296</f>
        <v>19.7</v>
      </c>
      <c r="G296">
        <f>IFERROR(VALUE('Raw Data'!T296),0)</f>
        <v>220.35</v>
      </c>
      <c r="H296" t="str" cm="1">
        <f t="array" ref="H296">_xlfn.IFS(B296&lt;=12,"New (0-12 mo)",B296&lt;=24,"Established (13-24 mo)",B296&lt;=48,"Loyal (25-48 mo)",TRUE,"Veteran (49+ mo)")</f>
        <v>New (0-12 mo)</v>
      </c>
      <c r="I296">
        <f>COUNTIF('Raw Data'!G296:O296,"Yes")</f>
        <v>1</v>
      </c>
      <c r="J296">
        <f t="shared" ca="1" si="8"/>
        <v>45839</v>
      </c>
      <c r="K296" t="str">
        <f>'Raw Data'!U296</f>
        <v>No</v>
      </c>
      <c r="L296" t="str">
        <f t="shared" si="9"/>
        <v>High Risk</v>
      </c>
      <c r="N296" s="34"/>
    </row>
    <row r="297" spans="1:14" x14ac:dyDescent="0.3">
      <c r="A297" s="5" t="str">
        <f>'Raw Data'!A297</f>
        <v>8203-XJZRC</v>
      </c>
      <c r="B297">
        <f>'Raw Data'!F297</f>
        <v>1</v>
      </c>
      <c r="C297" t="str">
        <f>'Raw Data'!P297</f>
        <v>Month-to-month</v>
      </c>
      <c r="D297" t="str">
        <f>'Raw Data'!I297</f>
        <v>No</v>
      </c>
      <c r="E297" t="str">
        <f>'Raw Data'!R297</f>
        <v>Mailed check</v>
      </c>
      <c r="F297">
        <f>'Raw Data'!S297</f>
        <v>20.25</v>
      </c>
      <c r="G297">
        <f>IFERROR(VALUE('Raw Data'!T297),0)</f>
        <v>20.25</v>
      </c>
      <c r="H297" t="str" cm="1">
        <f t="array" ref="H297">_xlfn.IFS(B297&lt;=12,"New (0-12 mo)",B297&lt;=24,"Established (13-24 mo)",B297&lt;=48,"Loyal (25-48 mo)",TRUE,"Veteran (49+ mo)")</f>
        <v>New (0-12 mo)</v>
      </c>
      <c r="I297">
        <f>COUNTIF('Raw Data'!G297:O297,"Yes")</f>
        <v>1</v>
      </c>
      <c r="J297">
        <f t="shared" ca="1" si="8"/>
        <v>46174</v>
      </c>
      <c r="K297" t="str">
        <f>'Raw Data'!U297</f>
        <v>No</v>
      </c>
      <c r="L297" t="str">
        <f t="shared" si="9"/>
        <v>High Risk</v>
      </c>
      <c r="N297" s="34"/>
    </row>
    <row r="298" spans="1:14" x14ac:dyDescent="0.3">
      <c r="A298" s="5" t="str">
        <f>'Raw Data'!A298</f>
        <v>6556-DBKZF</v>
      </c>
      <c r="B298">
        <f>'Raw Data'!F298</f>
        <v>71</v>
      </c>
      <c r="C298" t="str">
        <f>'Raw Data'!P298</f>
        <v>Two year</v>
      </c>
      <c r="D298" t="str">
        <f>'Raw Data'!I298</f>
        <v>Fiber optic</v>
      </c>
      <c r="E298" t="str">
        <f>'Raw Data'!R298</f>
        <v>Electronic check</v>
      </c>
      <c r="F298">
        <f>'Raw Data'!S298</f>
        <v>76.05</v>
      </c>
      <c r="G298">
        <f>IFERROR(VALUE('Raw Data'!T298),0)</f>
        <v>5436.45</v>
      </c>
      <c r="H298" t="str" cm="1">
        <f t="array" ref="H298">_xlfn.IFS(B298&lt;=12,"New (0-12 mo)",B298&lt;=24,"Established (13-24 mo)",B298&lt;=48,"Loyal (25-48 mo)",TRUE,"Veteran (49+ mo)")</f>
        <v>Veteran (49+ mo)</v>
      </c>
      <c r="I298">
        <f>COUNTIF('Raw Data'!G298:O298,"Yes")</f>
        <v>2</v>
      </c>
      <c r="J298">
        <f t="shared" ca="1" si="8"/>
        <v>44044</v>
      </c>
      <c r="K298" t="str">
        <f>'Raw Data'!U298</f>
        <v>No</v>
      </c>
      <c r="L298" t="str">
        <f t="shared" si="9"/>
        <v>Low Risk</v>
      </c>
      <c r="N298" s="34"/>
    </row>
    <row r="299" spans="1:14" x14ac:dyDescent="0.3">
      <c r="A299" s="5" t="str">
        <f>'Raw Data'!A299</f>
        <v>6851-WEFYX</v>
      </c>
      <c r="B299">
        <f>'Raw Data'!F299</f>
        <v>35</v>
      </c>
      <c r="C299" t="str">
        <f>'Raw Data'!P299</f>
        <v>Month-to-month</v>
      </c>
      <c r="D299" t="str">
        <f>'Raw Data'!I299</f>
        <v>Fiber optic</v>
      </c>
      <c r="E299" t="str">
        <f>'Raw Data'!R299</f>
        <v>Electronic check</v>
      </c>
      <c r="F299">
        <f>'Raw Data'!S299</f>
        <v>100.8</v>
      </c>
      <c r="G299">
        <f>IFERROR(VALUE('Raw Data'!T299),0)</f>
        <v>3437.5</v>
      </c>
      <c r="H299" t="str" cm="1">
        <f t="array" ref="H299">_xlfn.IFS(B299&lt;=12,"New (0-12 mo)",B299&lt;=24,"Established (13-24 mo)",B299&lt;=48,"Loyal (25-48 mo)",TRUE,"Veteran (49+ mo)")</f>
        <v>Loyal (25-48 mo)</v>
      </c>
      <c r="I299">
        <f>COUNTIF('Raw Data'!G299:O299,"Yes")</f>
        <v>5</v>
      </c>
      <c r="J299">
        <f t="shared" ca="1" si="8"/>
        <v>45139</v>
      </c>
      <c r="K299" t="str">
        <f>'Raw Data'!U299</f>
        <v>No</v>
      </c>
      <c r="L299" t="str">
        <f t="shared" si="9"/>
        <v>Low-Medium Risk</v>
      </c>
      <c r="N299" s="34"/>
    </row>
    <row r="300" spans="1:14" x14ac:dyDescent="0.3">
      <c r="A300" s="5" t="str">
        <f>'Raw Data'!A300</f>
        <v>2985-JUUBZ</v>
      </c>
      <c r="B300">
        <f>'Raw Data'!F300</f>
        <v>40</v>
      </c>
      <c r="C300" t="str">
        <f>'Raw Data'!P300</f>
        <v>Month-to-month</v>
      </c>
      <c r="D300" t="str">
        <f>'Raw Data'!I300</f>
        <v>DSL</v>
      </c>
      <c r="E300" t="str">
        <f>'Raw Data'!R300</f>
        <v>Electronic check</v>
      </c>
      <c r="F300">
        <f>'Raw Data'!S300</f>
        <v>74.55</v>
      </c>
      <c r="G300">
        <f>IFERROR(VALUE('Raw Data'!T300),0)</f>
        <v>3015.75</v>
      </c>
      <c r="H300" t="str" cm="1">
        <f t="array" ref="H300">_xlfn.IFS(B300&lt;=12,"New (0-12 mo)",B300&lt;=24,"Established (13-24 mo)",B300&lt;=48,"Loyal (25-48 mo)",TRUE,"Veteran (49+ mo)")</f>
        <v>Loyal (25-48 mo)</v>
      </c>
      <c r="I300">
        <f>COUNTIF('Raw Data'!G300:O300,"Yes")</f>
        <v>5</v>
      </c>
      <c r="J300">
        <f t="shared" ca="1" si="8"/>
        <v>44986</v>
      </c>
      <c r="K300" t="str">
        <f>'Raw Data'!U300</f>
        <v>No</v>
      </c>
      <c r="L300" t="str">
        <f t="shared" si="9"/>
        <v>Low-Medium Risk</v>
      </c>
      <c r="N300" s="34"/>
    </row>
    <row r="301" spans="1:14" x14ac:dyDescent="0.3">
      <c r="A301" s="5" t="str">
        <f>'Raw Data'!A301</f>
        <v>6390-DSAZX</v>
      </c>
      <c r="B301">
        <f>'Raw Data'!F301</f>
        <v>1</v>
      </c>
      <c r="C301" t="str">
        <f>'Raw Data'!P301</f>
        <v>Month-to-month</v>
      </c>
      <c r="D301" t="str">
        <f>'Raw Data'!I301</f>
        <v>Fiber optic</v>
      </c>
      <c r="E301" t="str">
        <f>'Raw Data'!R301</f>
        <v>Mailed check</v>
      </c>
      <c r="F301">
        <f>'Raw Data'!S301</f>
        <v>73.599999999999994</v>
      </c>
      <c r="G301">
        <f>IFERROR(VALUE('Raw Data'!T301),0)</f>
        <v>73.599999999999994</v>
      </c>
      <c r="H301" t="str" cm="1">
        <f t="array" ref="H301">_xlfn.IFS(B301&lt;=12,"New (0-12 mo)",B301&lt;=24,"Established (13-24 mo)",B301&lt;=48,"Loyal (25-48 mo)",TRUE,"Veteran (49+ mo)")</f>
        <v>New (0-12 mo)</v>
      </c>
      <c r="I301">
        <f>COUNTIF('Raw Data'!G301:O301,"Yes")</f>
        <v>2</v>
      </c>
      <c r="J301">
        <f t="shared" ca="1" si="8"/>
        <v>46174</v>
      </c>
      <c r="K301" t="str">
        <f>'Raw Data'!U301</f>
        <v>Yes</v>
      </c>
      <c r="L301" t="str">
        <f t="shared" si="9"/>
        <v>High Risk</v>
      </c>
      <c r="N301" s="34"/>
    </row>
    <row r="302" spans="1:14" x14ac:dyDescent="0.3">
      <c r="A302" s="5" t="str">
        <f>'Raw Data'!A302</f>
        <v>0895-LMRSF</v>
      </c>
      <c r="B302">
        <f>'Raw Data'!F302</f>
        <v>23</v>
      </c>
      <c r="C302" t="str">
        <f>'Raw Data'!P302</f>
        <v>One year</v>
      </c>
      <c r="D302" t="str">
        <f>'Raw Data'!I302</f>
        <v>DSL</v>
      </c>
      <c r="E302" t="str">
        <f>'Raw Data'!R302</f>
        <v>Bank transfer (automatic)</v>
      </c>
      <c r="F302">
        <f>'Raw Data'!S302</f>
        <v>64.900000000000006</v>
      </c>
      <c r="G302">
        <f>IFERROR(VALUE('Raw Data'!T302),0)</f>
        <v>1509.8</v>
      </c>
      <c r="H302" t="str" cm="1">
        <f t="array" ref="H302">_xlfn.IFS(B302&lt;=12,"New (0-12 mo)",B302&lt;=24,"Established (13-24 mo)",B302&lt;=48,"Loyal (25-48 mo)",TRUE,"Veteran (49+ mo)")</f>
        <v>Established (13-24 mo)</v>
      </c>
      <c r="I302">
        <f>COUNTIF('Raw Data'!G302:O302,"Yes")</f>
        <v>3</v>
      </c>
      <c r="J302">
        <f t="shared" ca="1" si="8"/>
        <v>45505</v>
      </c>
      <c r="K302" t="str">
        <f>'Raw Data'!U302</f>
        <v>No</v>
      </c>
      <c r="L302" t="str">
        <f t="shared" si="9"/>
        <v>Low Risk</v>
      </c>
      <c r="N302" s="34"/>
    </row>
    <row r="303" spans="1:14" x14ac:dyDescent="0.3">
      <c r="A303" s="5" t="str">
        <f>'Raw Data'!A303</f>
        <v>8098-LLAZX</v>
      </c>
      <c r="B303">
        <f>'Raw Data'!F303</f>
        <v>4</v>
      </c>
      <c r="C303" t="str">
        <f>'Raw Data'!P303</f>
        <v>Month-to-month</v>
      </c>
      <c r="D303" t="str">
        <f>'Raw Data'!I303</f>
        <v>Fiber optic</v>
      </c>
      <c r="E303" t="str">
        <f>'Raw Data'!R303</f>
        <v>Electronic check</v>
      </c>
      <c r="F303">
        <f>'Raw Data'!S303</f>
        <v>95.45</v>
      </c>
      <c r="G303">
        <f>IFERROR(VALUE('Raw Data'!T303),0)</f>
        <v>396.1</v>
      </c>
      <c r="H303" t="str" cm="1">
        <f t="array" ref="H303">_xlfn.IFS(B303&lt;=12,"New (0-12 mo)",B303&lt;=24,"Established (13-24 mo)",B303&lt;=48,"Loyal (25-48 mo)",TRUE,"Veteran (49+ mo)")</f>
        <v>New (0-12 mo)</v>
      </c>
      <c r="I303">
        <f>COUNTIF('Raw Data'!G303:O303,"Yes")</f>
        <v>4</v>
      </c>
      <c r="J303">
        <f t="shared" ca="1" si="8"/>
        <v>46082</v>
      </c>
      <c r="K303" t="str">
        <f>'Raw Data'!U303</f>
        <v>Yes</v>
      </c>
      <c r="L303" t="str">
        <f t="shared" si="9"/>
        <v>High Risk</v>
      </c>
      <c r="N303" s="34"/>
    </row>
    <row r="304" spans="1:14" x14ac:dyDescent="0.3">
      <c r="A304" s="5" t="str">
        <f>'Raw Data'!A304</f>
        <v>8266-VBFQL</v>
      </c>
      <c r="B304">
        <f>'Raw Data'!F304</f>
        <v>4</v>
      </c>
      <c r="C304" t="str">
        <f>'Raw Data'!P304</f>
        <v>Month-to-month</v>
      </c>
      <c r="D304" t="str">
        <f>'Raw Data'!I304</f>
        <v>Fiber optic</v>
      </c>
      <c r="E304" t="str">
        <f>'Raw Data'!R304</f>
        <v>Electronic check</v>
      </c>
      <c r="F304">
        <f>'Raw Data'!S304</f>
        <v>90.4</v>
      </c>
      <c r="G304">
        <f>IFERROR(VALUE('Raw Data'!T304),0)</f>
        <v>356.65</v>
      </c>
      <c r="H304" t="str" cm="1">
        <f t="array" ref="H304">_xlfn.IFS(B304&lt;=12,"New (0-12 mo)",B304&lt;=24,"Established (13-24 mo)",B304&lt;=48,"Loyal (25-48 mo)",TRUE,"Veteran (49+ mo)")</f>
        <v>New (0-12 mo)</v>
      </c>
      <c r="I304">
        <f>COUNTIF('Raw Data'!G304:O304,"Yes")</f>
        <v>4</v>
      </c>
      <c r="J304">
        <f t="shared" ca="1" si="8"/>
        <v>46082</v>
      </c>
      <c r="K304" t="str">
        <f>'Raw Data'!U304</f>
        <v>No</v>
      </c>
      <c r="L304" t="str">
        <f t="shared" si="9"/>
        <v>High Risk</v>
      </c>
      <c r="N304" s="34"/>
    </row>
    <row r="305" spans="1:14" x14ac:dyDescent="0.3">
      <c r="A305" s="5" t="str">
        <f>'Raw Data'!A305</f>
        <v>8181-YHCMF</v>
      </c>
      <c r="B305">
        <f>'Raw Data'!F305</f>
        <v>68</v>
      </c>
      <c r="C305" t="str">
        <f>'Raw Data'!P305</f>
        <v>Two year</v>
      </c>
      <c r="D305" t="str">
        <f>'Raw Data'!I305</f>
        <v>DSL</v>
      </c>
      <c r="E305" t="str">
        <f>'Raw Data'!R305</f>
        <v>Credit card (automatic)</v>
      </c>
      <c r="F305">
        <f>'Raw Data'!S305</f>
        <v>60.3</v>
      </c>
      <c r="G305">
        <f>IFERROR(VALUE('Raw Data'!T305),0)</f>
        <v>4109</v>
      </c>
      <c r="H305" t="str" cm="1">
        <f t="array" ref="H305">_xlfn.IFS(B305&lt;=12,"New (0-12 mo)",B305&lt;=24,"Established (13-24 mo)",B305&lt;=48,"Loyal (25-48 mo)",TRUE,"Veteran (49+ mo)")</f>
        <v>Veteran (49+ mo)</v>
      </c>
      <c r="I305">
        <f>COUNTIF('Raw Data'!G305:O305,"Yes")</f>
        <v>5</v>
      </c>
      <c r="J305">
        <f t="shared" ca="1" si="8"/>
        <v>44136</v>
      </c>
      <c r="K305" t="str">
        <f>'Raw Data'!U305</f>
        <v>No</v>
      </c>
      <c r="L305" t="str">
        <f t="shared" si="9"/>
        <v>Low Risk</v>
      </c>
      <c r="N305" s="34"/>
    </row>
    <row r="306" spans="1:14" x14ac:dyDescent="0.3">
      <c r="A306" s="5" t="str">
        <f>'Raw Data'!A306</f>
        <v>2240-HSJQD</v>
      </c>
      <c r="B306">
        <f>'Raw Data'!F306</f>
        <v>38</v>
      </c>
      <c r="C306" t="str">
        <f>'Raw Data'!P306</f>
        <v>Month-to-month</v>
      </c>
      <c r="D306" t="str">
        <f>'Raw Data'!I306</f>
        <v>Fiber optic</v>
      </c>
      <c r="E306" t="str">
        <f>'Raw Data'!R306</f>
        <v>Mailed check</v>
      </c>
      <c r="F306">
        <f>'Raw Data'!S306</f>
        <v>81.849999999999994</v>
      </c>
      <c r="G306">
        <f>IFERROR(VALUE('Raw Data'!T306),0)</f>
        <v>3141.7</v>
      </c>
      <c r="H306" t="str" cm="1">
        <f t="array" ref="H306">_xlfn.IFS(B306&lt;=12,"New (0-12 mo)",B306&lt;=24,"Established (13-24 mo)",B306&lt;=48,"Loyal (25-48 mo)",TRUE,"Veteran (49+ mo)")</f>
        <v>Loyal (25-48 mo)</v>
      </c>
      <c r="I306">
        <f>COUNTIF('Raw Data'!G306:O306,"Yes")</f>
        <v>3</v>
      </c>
      <c r="J306">
        <f t="shared" ca="1" si="8"/>
        <v>45047</v>
      </c>
      <c r="K306" t="str">
        <f>'Raw Data'!U306</f>
        <v>No</v>
      </c>
      <c r="L306" t="str">
        <f t="shared" si="9"/>
        <v>Low-Medium Risk</v>
      </c>
      <c r="N306" s="34"/>
    </row>
    <row r="307" spans="1:14" x14ac:dyDescent="0.3">
      <c r="A307" s="5" t="str">
        <f>'Raw Data'!A307</f>
        <v>1248-DYXUB</v>
      </c>
      <c r="B307">
        <f>'Raw Data'!F307</f>
        <v>52</v>
      </c>
      <c r="C307" t="str">
        <f>'Raw Data'!P307</f>
        <v>Two year</v>
      </c>
      <c r="D307" t="str">
        <f>'Raw Data'!I307</f>
        <v>No</v>
      </c>
      <c r="E307" t="str">
        <f>'Raw Data'!R307</f>
        <v>Mailed check</v>
      </c>
      <c r="F307">
        <f>'Raw Data'!S307</f>
        <v>24.8</v>
      </c>
      <c r="G307">
        <f>IFERROR(VALUE('Raw Data'!T307),0)</f>
        <v>1229.0999999999999</v>
      </c>
      <c r="H307" t="str" cm="1">
        <f t="array" ref="H307">_xlfn.IFS(B307&lt;=12,"New (0-12 mo)",B307&lt;=24,"Established (13-24 mo)",B307&lt;=48,"Loyal (25-48 mo)",TRUE,"Veteran (49+ mo)")</f>
        <v>Veteran (49+ mo)</v>
      </c>
      <c r="I307">
        <f>COUNTIF('Raw Data'!G307:O307,"Yes")</f>
        <v>2</v>
      </c>
      <c r="J307">
        <f t="shared" ca="1" si="8"/>
        <v>44621</v>
      </c>
      <c r="K307" t="str">
        <f>'Raw Data'!U307</f>
        <v>No</v>
      </c>
      <c r="L307" t="str">
        <f t="shared" si="9"/>
        <v>Low Risk</v>
      </c>
      <c r="N307" s="34"/>
    </row>
    <row r="308" spans="1:14" x14ac:dyDescent="0.3">
      <c r="A308" s="5" t="str">
        <f>'Raw Data'!A308</f>
        <v>0265-EDXBD</v>
      </c>
      <c r="B308">
        <f>'Raw Data'!F308</f>
        <v>32</v>
      </c>
      <c r="C308" t="str">
        <f>'Raw Data'!P308</f>
        <v>Month-to-month</v>
      </c>
      <c r="D308" t="str">
        <f>'Raw Data'!I308</f>
        <v>Fiber optic</v>
      </c>
      <c r="E308" t="str">
        <f>'Raw Data'!R308</f>
        <v>Electronic check</v>
      </c>
      <c r="F308">
        <f>'Raw Data'!S308</f>
        <v>74.900000000000006</v>
      </c>
      <c r="G308">
        <f>IFERROR(VALUE('Raw Data'!T308),0)</f>
        <v>2303.35</v>
      </c>
      <c r="H308" t="str" cm="1">
        <f t="array" ref="H308">_xlfn.IFS(B308&lt;=12,"New (0-12 mo)",B308&lt;=24,"Established (13-24 mo)",B308&lt;=48,"Loyal (25-48 mo)",TRUE,"Veteran (49+ mo)")</f>
        <v>Loyal (25-48 mo)</v>
      </c>
      <c r="I308">
        <f>COUNTIF('Raw Data'!G308:O308,"Yes")</f>
        <v>2</v>
      </c>
      <c r="J308">
        <f t="shared" ca="1" si="8"/>
        <v>45231</v>
      </c>
      <c r="K308" t="str">
        <f>'Raw Data'!U308</f>
        <v>Yes</v>
      </c>
      <c r="L308" t="str">
        <f t="shared" si="9"/>
        <v>Low-Medium Risk</v>
      </c>
      <c r="N308" s="34"/>
    </row>
    <row r="309" spans="1:14" x14ac:dyDescent="0.3">
      <c r="A309" s="5" t="str">
        <f>'Raw Data'!A309</f>
        <v>4115-BNPJY</v>
      </c>
      <c r="B309">
        <f>'Raw Data'!F309</f>
        <v>29</v>
      </c>
      <c r="C309" t="str">
        <f>'Raw Data'!P309</f>
        <v>Two year</v>
      </c>
      <c r="D309" t="str">
        <f>'Raw Data'!I309</f>
        <v>DSL</v>
      </c>
      <c r="E309" t="str">
        <f>'Raw Data'!R309</f>
        <v>Mailed check</v>
      </c>
      <c r="F309">
        <f>'Raw Data'!S309</f>
        <v>75.55</v>
      </c>
      <c r="G309">
        <f>IFERROR(VALUE('Raw Data'!T309),0)</f>
        <v>2054.4</v>
      </c>
      <c r="H309" t="str" cm="1">
        <f t="array" ref="H309">_xlfn.IFS(B309&lt;=12,"New (0-12 mo)",B309&lt;=24,"Established (13-24 mo)",B309&lt;=48,"Loyal (25-48 mo)",TRUE,"Veteran (49+ mo)")</f>
        <v>Loyal (25-48 mo)</v>
      </c>
      <c r="I309">
        <f>COUNTIF('Raw Data'!G309:O309,"Yes")</f>
        <v>5</v>
      </c>
      <c r="J309">
        <f t="shared" ca="1" si="8"/>
        <v>45323</v>
      </c>
      <c r="K309" t="str">
        <f>'Raw Data'!U309</f>
        <v>No</v>
      </c>
      <c r="L309" t="str">
        <f t="shared" si="9"/>
        <v>Low Risk</v>
      </c>
      <c r="N309" s="34"/>
    </row>
    <row r="310" spans="1:14" x14ac:dyDescent="0.3">
      <c r="A310" s="5" t="str">
        <f>'Raw Data'!A310</f>
        <v>3167-SNQPL</v>
      </c>
      <c r="B310">
        <f>'Raw Data'!F310</f>
        <v>38</v>
      </c>
      <c r="C310" t="str">
        <f>'Raw Data'!P310</f>
        <v>Month-to-month</v>
      </c>
      <c r="D310" t="str">
        <f>'Raw Data'!I310</f>
        <v>Fiber optic</v>
      </c>
      <c r="E310" t="str">
        <f>'Raw Data'!R310</f>
        <v>Electronic check</v>
      </c>
      <c r="F310">
        <f>'Raw Data'!S310</f>
        <v>101.15</v>
      </c>
      <c r="G310">
        <f>IFERROR(VALUE('Raw Data'!T310),0)</f>
        <v>3741.85</v>
      </c>
      <c r="H310" t="str" cm="1">
        <f t="array" ref="H310">_xlfn.IFS(B310&lt;=12,"New (0-12 mo)",B310&lt;=24,"Established (13-24 mo)",B310&lt;=48,"Loyal (25-48 mo)",TRUE,"Veteran (49+ mo)")</f>
        <v>Loyal (25-48 mo)</v>
      </c>
      <c r="I310">
        <f>COUNTIF('Raw Data'!G310:O310,"Yes")</f>
        <v>5</v>
      </c>
      <c r="J310">
        <f t="shared" ca="1" si="8"/>
        <v>45047</v>
      </c>
      <c r="K310" t="str">
        <f>'Raw Data'!U310</f>
        <v>No</v>
      </c>
      <c r="L310" t="str">
        <f t="shared" si="9"/>
        <v>Low-Medium Risk</v>
      </c>
      <c r="N310" s="34"/>
    </row>
    <row r="311" spans="1:14" x14ac:dyDescent="0.3">
      <c r="A311" s="5" t="str">
        <f>'Raw Data'!A311</f>
        <v>4091-TVOCN</v>
      </c>
      <c r="B311">
        <f>'Raw Data'!F311</f>
        <v>48</v>
      </c>
      <c r="C311" t="str">
        <f>'Raw Data'!P311</f>
        <v>One year</v>
      </c>
      <c r="D311" t="str">
        <f>'Raw Data'!I311</f>
        <v>DSL</v>
      </c>
      <c r="E311" t="str">
        <f>'Raw Data'!R311</f>
        <v>Credit card (automatic)</v>
      </c>
      <c r="F311">
        <f>'Raw Data'!S311</f>
        <v>78.75</v>
      </c>
      <c r="G311">
        <f>IFERROR(VALUE('Raw Data'!T311),0)</f>
        <v>3682.45</v>
      </c>
      <c r="H311" t="str" cm="1">
        <f t="array" ref="H311">_xlfn.IFS(B311&lt;=12,"New (0-12 mo)",B311&lt;=24,"Established (13-24 mo)",B311&lt;=48,"Loyal (25-48 mo)",TRUE,"Veteran (49+ mo)")</f>
        <v>Loyal (25-48 mo)</v>
      </c>
      <c r="I311">
        <f>COUNTIF('Raw Data'!G311:O311,"Yes")</f>
        <v>6</v>
      </c>
      <c r="J311">
        <f t="shared" ca="1" si="8"/>
        <v>44743</v>
      </c>
      <c r="K311" t="str">
        <f>'Raw Data'!U311</f>
        <v>No</v>
      </c>
      <c r="L311" t="str">
        <f t="shared" si="9"/>
        <v>Low Risk</v>
      </c>
      <c r="N311" s="34"/>
    </row>
    <row r="312" spans="1:14" x14ac:dyDescent="0.3">
      <c r="A312" s="5" t="str">
        <f>'Raw Data'!A312</f>
        <v>1098-TDVUQ</v>
      </c>
      <c r="B312">
        <f>'Raw Data'!F312</f>
        <v>1</v>
      </c>
      <c r="C312" t="str">
        <f>'Raw Data'!P312</f>
        <v>Month-to-month</v>
      </c>
      <c r="D312" t="str">
        <f>'Raw Data'!I312</f>
        <v>No</v>
      </c>
      <c r="E312" t="str">
        <f>'Raw Data'!R312</f>
        <v>Bank transfer (automatic)</v>
      </c>
      <c r="F312">
        <f>'Raw Data'!S312</f>
        <v>19.25</v>
      </c>
      <c r="G312">
        <f>IFERROR(VALUE('Raw Data'!T312),0)</f>
        <v>19.25</v>
      </c>
      <c r="H312" t="str" cm="1">
        <f t="array" ref="H312">_xlfn.IFS(B312&lt;=12,"New (0-12 mo)",B312&lt;=24,"Established (13-24 mo)",B312&lt;=48,"Loyal (25-48 mo)",TRUE,"Veteran (49+ mo)")</f>
        <v>New (0-12 mo)</v>
      </c>
      <c r="I312">
        <f>COUNTIF('Raw Data'!G312:O312,"Yes")</f>
        <v>1</v>
      </c>
      <c r="J312">
        <f t="shared" ca="1" si="8"/>
        <v>46174</v>
      </c>
      <c r="K312" t="str">
        <f>'Raw Data'!U312</f>
        <v>No</v>
      </c>
      <c r="L312" t="str">
        <f t="shared" si="9"/>
        <v>High Risk</v>
      </c>
      <c r="N312" s="34"/>
    </row>
    <row r="313" spans="1:14" x14ac:dyDescent="0.3">
      <c r="A313" s="5" t="str">
        <f>'Raw Data'!A313</f>
        <v>7277-OZCGZ</v>
      </c>
      <c r="B313">
        <f>'Raw Data'!F313</f>
        <v>22</v>
      </c>
      <c r="C313" t="str">
        <f>'Raw Data'!P313</f>
        <v>Month-to-month</v>
      </c>
      <c r="D313" t="str">
        <f>'Raw Data'!I313</f>
        <v>Fiber optic</v>
      </c>
      <c r="E313" t="str">
        <f>'Raw Data'!R313</f>
        <v>Electronic check</v>
      </c>
      <c r="F313">
        <f>'Raw Data'!S313</f>
        <v>89.05</v>
      </c>
      <c r="G313">
        <f>IFERROR(VALUE('Raw Data'!T313),0)</f>
        <v>1886.25</v>
      </c>
      <c r="H313" t="str" cm="1">
        <f t="array" ref="H313">_xlfn.IFS(B313&lt;=12,"New (0-12 mo)",B313&lt;=24,"Established (13-24 mo)",B313&lt;=48,"Loyal (25-48 mo)",TRUE,"Veteran (49+ mo)")</f>
        <v>Established (13-24 mo)</v>
      </c>
      <c r="I313">
        <f>COUNTIF('Raw Data'!G313:O313,"Yes")</f>
        <v>4</v>
      </c>
      <c r="J313">
        <f t="shared" ca="1" si="8"/>
        <v>45536</v>
      </c>
      <c r="K313" t="str">
        <f>'Raw Data'!U313</f>
        <v>No</v>
      </c>
      <c r="L313" t="str">
        <f t="shared" si="9"/>
        <v>Medium Risk</v>
      </c>
      <c r="N313" s="34"/>
    </row>
    <row r="314" spans="1:14" x14ac:dyDescent="0.3">
      <c r="A314" s="5" t="str">
        <f>'Raw Data'!A314</f>
        <v>1557-EMYVT</v>
      </c>
      <c r="B314">
        <f>'Raw Data'!F314</f>
        <v>43</v>
      </c>
      <c r="C314" t="str">
        <f>'Raw Data'!P314</f>
        <v>Two year</v>
      </c>
      <c r="D314" t="str">
        <f>'Raw Data'!I314</f>
        <v>Fiber optic</v>
      </c>
      <c r="E314" t="str">
        <f>'Raw Data'!R314</f>
        <v>Credit card (automatic)</v>
      </c>
      <c r="F314">
        <f>'Raw Data'!S314</f>
        <v>115.05</v>
      </c>
      <c r="G314">
        <f>IFERROR(VALUE('Raw Data'!T314),0)</f>
        <v>4895.1000000000004</v>
      </c>
      <c r="H314" t="str" cm="1">
        <f t="array" ref="H314">_xlfn.IFS(B314&lt;=12,"New (0-12 mo)",B314&lt;=24,"Established (13-24 mo)",B314&lt;=48,"Loyal (25-48 mo)",TRUE,"Veteran (49+ mo)")</f>
        <v>Loyal (25-48 mo)</v>
      </c>
      <c r="I314">
        <f>COUNTIF('Raw Data'!G314:O314,"Yes")</f>
        <v>8</v>
      </c>
      <c r="J314">
        <f t="shared" ca="1" si="8"/>
        <v>44896</v>
      </c>
      <c r="K314" t="str">
        <f>'Raw Data'!U314</f>
        <v>No</v>
      </c>
      <c r="L314" t="str">
        <f t="shared" si="9"/>
        <v>Low Risk</v>
      </c>
      <c r="N314" s="34"/>
    </row>
    <row r="315" spans="1:14" x14ac:dyDescent="0.3">
      <c r="A315" s="5" t="str">
        <f>'Raw Data'!A315</f>
        <v>2799-ARNLO</v>
      </c>
      <c r="B315">
        <f>'Raw Data'!F315</f>
        <v>5</v>
      </c>
      <c r="C315" t="str">
        <f>'Raw Data'!P315</f>
        <v>Month-to-month</v>
      </c>
      <c r="D315" t="str">
        <f>'Raw Data'!I315</f>
        <v>Fiber optic</v>
      </c>
      <c r="E315" t="str">
        <f>'Raw Data'!R315</f>
        <v>Electronic check</v>
      </c>
      <c r="F315">
        <f>'Raw Data'!S315</f>
        <v>69.349999999999994</v>
      </c>
      <c r="G315">
        <f>IFERROR(VALUE('Raw Data'!T315),0)</f>
        <v>341.6</v>
      </c>
      <c r="H315" t="str" cm="1">
        <f t="array" ref="H315">_xlfn.IFS(B315&lt;=12,"New (0-12 mo)",B315&lt;=24,"Established (13-24 mo)",B315&lt;=48,"Loyal (25-48 mo)",TRUE,"Veteran (49+ mo)")</f>
        <v>New (0-12 mo)</v>
      </c>
      <c r="I315">
        <f>COUNTIF('Raw Data'!G315:O315,"Yes")</f>
        <v>1</v>
      </c>
      <c r="J315">
        <f t="shared" ca="1" si="8"/>
        <v>46054</v>
      </c>
      <c r="K315" t="str">
        <f>'Raw Data'!U315</f>
        <v>No</v>
      </c>
      <c r="L315" t="str">
        <f t="shared" si="9"/>
        <v>High Risk</v>
      </c>
      <c r="N315" s="34"/>
    </row>
    <row r="316" spans="1:14" x14ac:dyDescent="0.3">
      <c r="A316" s="5" t="str">
        <f>'Raw Data'!A316</f>
        <v>7563-BIUPC</v>
      </c>
      <c r="B316">
        <f>'Raw Data'!F316</f>
        <v>5</v>
      </c>
      <c r="C316" t="str">
        <f>'Raw Data'!P316</f>
        <v>Month-to-month</v>
      </c>
      <c r="D316" t="str">
        <f>'Raw Data'!I316</f>
        <v>Fiber optic</v>
      </c>
      <c r="E316" t="str">
        <f>'Raw Data'!R316</f>
        <v>Electronic check</v>
      </c>
      <c r="F316">
        <f>'Raw Data'!S316</f>
        <v>80.599999999999994</v>
      </c>
      <c r="G316">
        <f>IFERROR(VALUE('Raw Data'!T316),0)</f>
        <v>415.55</v>
      </c>
      <c r="H316" t="str" cm="1">
        <f t="array" ref="H316">_xlfn.IFS(B316&lt;=12,"New (0-12 mo)",B316&lt;=24,"Established (13-24 mo)",B316&lt;=48,"Loyal (25-48 mo)",TRUE,"Veteran (49+ mo)")</f>
        <v>New (0-12 mo)</v>
      </c>
      <c r="I316">
        <f>COUNTIF('Raw Data'!G316:O316,"Yes")</f>
        <v>2</v>
      </c>
      <c r="J316">
        <f t="shared" ca="1" si="8"/>
        <v>46054</v>
      </c>
      <c r="K316" t="str">
        <f>'Raw Data'!U316</f>
        <v>Yes</v>
      </c>
      <c r="L316" t="str">
        <f t="shared" si="9"/>
        <v>High Risk</v>
      </c>
      <c r="N316" s="34"/>
    </row>
    <row r="317" spans="1:14" x14ac:dyDescent="0.3">
      <c r="A317" s="5" t="str">
        <f>'Raw Data'!A317</f>
        <v>5027-YOCXN</v>
      </c>
      <c r="B317">
        <f>'Raw Data'!F317</f>
        <v>51</v>
      </c>
      <c r="C317" t="str">
        <f>'Raw Data'!P317</f>
        <v>One year</v>
      </c>
      <c r="D317" t="str">
        <f>'Raw Data'!I317</f>
        <v>Fiber optic</v>
      </c>
      <c r="E317" t="str">
        <f>'Raw Data'!R317</f>
        <v>Credit card (automatic)</v>
      </c>
      <c r="F317">
        <f>'Raw Data'!S317</f>
        <v>110.05</v>
      </c>
      <c r="G317">
        <f>IFERROR(VALUE('Raw Data'!T317),0)</f>
        <v>5686.4</v>
      </c>
      <c r="H317" t="str" cm="1">
        <f t="array" ref="H317">_xlfn.IFS(B317&lt;=12,"New (0-12 mo)",B317&lt;=24,"Established (13-24 mo)",B317&lt;=48,"Loyal (25-48 mo)",TRUE,"Veteran (49+ mo)")</f>
        <v>Veteran (49+ mo)</v>
      </c>
      <c r="I317">
        <f>COUNTIF('Raw Data'!G317:O317,"Yes")</f>
        <v>7</v>
      </c>
      <c r="J317">
        <f t="shared" ca="1" si="8"/>
        <v>44652</v>
      </c>
      <c r="K317" t="str">
        <f>'Raw Data'!U317</f>
        <v>No</v>
      </c>
      <c r="L317" t="str">
        <f t="shared" si="9"/>
        <v>Low Risk</v>
      </c>
      <c r="N317" s="34"/>
    </row>
    <row r="318" spans="1:14" x14ac:dyDescent="0.3">
      <c r="A318" s="5" t="str">
        <f>'Raw Data'!A318</f>
        <v>3973-SKMLN</v>
      </c>
      <c r="B318">
        <f>'Raw Data'!F318</f>
        <v>71</v>
      </c>
      <c r="C318" t="str">
        <f>'Raw Data'!P318</f>
        <v>Two year</v>
      </c>
      <c r="D318" t="str">
        <f>'Raw Data'!I318</f>
        <v>No</v>
      </c>
      <c r="E318" t="str">
        <f>'Raw Data'!R318</f>
        <v>Credit card (automatic)</v>
      </c>
      <c r="F318">
        <f>'Raw Data'!S318</f>
        <v>19.899999999999999</v>
      </c>
      <c r="G318">
        <f>IFERROR(VALUE('Raw Data'!T318),0)</f>
        <v>1355.1</v>
      </c>
      <c r="H318" t="str" cm="1">
        <f t="array" ref="H318">_xlfn.IFS(B318&lt;=12,"New (0-12 mo)",B318&lt;=24,"Established (13-24 mo)",B318&lt;=48,"Loyal (25-48 mo)",TRUE,"Veteran (49+ mo)")</f>
        <v>Veteran (49+ mo)</v>
      </c>
      <c r="I318">
        <f>COUNTIF('Raw Data'!G318:O318,"Yes")</f>
        <v>1</v>
      </c>
      <c r="J318">
        <f t="shared" ca="1" si="8"/>
        <v>44044</v>
      </c>
      <c r="K318" t="str">
        <f>'Raw Data'!U318</f>
        <v>No</v>
      </c>
      <c r="L318" t="str">
        <f t="shared" si="9"/>
        <v>Low Risk</v>
      </c>
      <c r="N318" s="34"/>
    </row>
    <row r="319" spans="1:14" x14ac:dyDescent="0.3">
      <c r="A319" s="5" t="str">
        <f>'Raw Data'!A319</f>
        <v>2321-OMBXY</v>
      </c>
      <c r="B319">
        <f>'Raw Data'!F319</f>
        <v>38</v>
      </c>
      <c r="C319" t="str">
        <f>'Raw Data'!P319</f>
        <v>One year</v>
      </c>
      <c r="D319" t="str">
        <f>'Raw Data'!I319</f>
        <v>DSL</v>
      </c>
      <c r="E319" t="str">
        <f>'Raw Data'!R319</f>
        <v>Credit card (automatic)</v>
      </c>
      <c r="F319">
        <f>'Raw Data'!S319</f>
        <v>80.3</v>
      </c>
      <c r="G319">
        <f>IFERROR(VALUE('Raw Data'!T319),0)</f>
        <v>3058.65</v>
      </c>
      <c r="H319" t="str" cm="1">
        <f t="array" ref="H319">_xlfn.IFS(B319&lt;=12,"New (0-12 mo)",B319&lt;=24,"Established (13-24 mo)",B319&lt;=48,"Loyal (25-48 mo)",TRUE,"Veteran (49+ mo)")</f>
        <v>Loyal (25-48 mo)</v>
      </c>
      <c r="I319">
        <f>COUNTIF('Raw Data'!G319:O319,"Yes")</f>
        <v>6</v>
      </c>
      <c r="J319">
        <f t="shared" ca="1" si="8"/>
        <v>45047</v>
      </c>
      <c r="K319" t="str">
        <f>'Raw Data'!U319</f>
        <v>Yes</v>
      </c>
      <c r="L319" t="str">
        <f t="shared" si="9"/>
        <v>Low Risk</v>
      </c>
      <c r="N319" s="34"/>
    </row>
    <row r="320" spans="1:14" x14ac:dyDescent="0.3">
      <c r="A320" s="5" t="str">
        <f>'Raw Data'!A320</f>
        <v>2840-XANRC</v>
      </c>
      <c r="B320">
        <f>'Raw Data'!F320</f>
        <v>24</v>
      </c>
      <c r="C320" t="str">
        <f>'Raw Data'!P320</f>
        <v>Month-to-month</v>
      </c>
      <c r="D320" t="str">
        <f>'Raw Data'!I320</f>
        <v>Fiber optic</v>
      </c>
      <c r="E320" t="str">
        <f>'Raw Data'!R320</f>
        <v>Electronic check</v>
      </c>
      <c r="F320">
        <f>'Raw Data'!S320</f>
        <v>93.15</v>
      </c>
      <c r="G320">
        <f>IFERROR(VALUE('Raw Data'!T320),0)</f>
        <v>2231.0500000000002</v>
      </c>
      <c r="H320" t="str" cm="1">
        <f t="array" ref="H320">_xlfn.IFS(B320&lt;=12,"New (0-12 mo)",B320&lt;=24,"Established (13-24 mo)",B320&lt;=48,"Loyal (25-48 mo)",TRUE,"Veteran (49+ mo)")</f>
        <v>Established (13-24 mo)</v>
      </c>
      <c r="I320">
        <f>COUNTIF('Raw Data'!G320:O320,"Yes")</f>
        <v>4</v>
      </c>
      <c r="J320">
        <f t="shared" ca="1" si="8"/>
        <v>45474</v>
      </c>
      <c r="K320" t="str">
        <f>'Raw Data'!U320</f>
        <v>Yes</v>
      </c>
      <c r="L320" t="str">
        <f t="shared" si="9"/>
        <v>Medium Risk</v>
      </c>
      <c r="N320" s="34"/>
    </row>
    <row r="321" spans="1:14" x14ac:dyDescent="0.3">
      <c r="A321" s="5" t="str">
        <f>'Raw Data'!A321</f>
        <v>6745-JEFZB</v>
      </c>
      <c r="B321">
        <f>'Raw Data'!F321</f>
        <v>35</v>
      </c>
      <c r="C321" t="str">
        <f>'Raw Data'!P321</f>
        <v>Month-to-month</v>
      </c>
      <c r="D321" t="str">
        <f>'Raw Data'!I321</f>
        <v>Fiber optic</v>
      </c>
      <c r="E321" t="str">
        <f>'Raw Data'!R321</f>
        <v>Credit card (automatic)</v>
      </c>
      <c r="F321">
        <f>'Raw Data'!S321</f>
        <v>91.5</v>
      </c>
      <c r="G321">
        <f>IFERROR(VALUE('Raw Data'!T321),0)</f>
        <v>3236.35</v>
      </c>
      <c r="H321" t="str" cm="1">
        <f t="array" ref="H321">_xlfn.IFS(B321&lt;=12,"New (0-12 mo)",B321&lt;=24,"Established (13-24 mo)",B321&lt;=48,"Loyal (25-48 mo)",TRUE,"Veteran (49+ mo)")</f>
        <v>Loyal (25-48 mo)</v>
      </c>
      <c r="I321">
        <f>COUNTIF('Raw Data'!G321:O321,"Yes")</f>
        <v>4</v>
      </c>
      <c r="J321">
        <f t="shared" ca="1" si="8"/>
        <v>45139</v>
      </c>
      <c r="K321" t="str">
        <f>'Raw Data'!U321</f>
        <v>No</v>
      </c>
      <c r="L321" t="str">
        <f t="shared" si="9"/>
        <v>Low-Medium Risk</v>
      </c>
      <c r="N321" s="34"/>
    </row>
    <row r="322" spans="1:14" x14ac:dyDescent="0.3">
      <c r="A322" s="5" t="str">
        <f>'Raw Data'!A322</f>
        <v>5020-ZSTTY</v>
      </c>
      <c r="B322">
        <f>'Raw Data'!F322</f>
        <v>54</v>
      </c>
      <c r="C322" t="str">
        <f>'Raw Data'!P322</f>
        <v>One year</v>
      </c>
      <c r="D322" t="str">
        <f>'Raw Data'!I322</f>
        <v>DSL</v>
      </c>
      <c r="E322" t="str">
        <f>'Raw Data'!R322</f>
        <v>Bank transfer (automatic)</v>
      </c>
      <c r="F322">
        <f>'Raw Data'!S322</f>
        <v>82.45</v>
      </c>
      <c r="G322">
        <f>IFERROR(VALUE('Raw Data'!T322),0)</f>
        <v>4350.1000000000004</v>
      </c>
      <c r="H322" t="str" cm="1">
        <f t="array" ref="H322">_xlfn.IFS(B322&lt;=12,"New (0-12 mo)",B322&lt;=24,"Established (13-24 mo)",B322&lt;=48,"Loyal (25-48 mo)",TRUE,"Veteran (49+ mo)")</f>
        <v>Veteran (49+ mo)</v>
      </c>
      <c r="I322">
        <f>COUNTIF('Raw Data'!G322:O322,"Yes")</f>
        <v>7</v>
      </c>
      <c r="J322">
        <f t="shared" ref="J322:J385" ca="1" si="10">EDATE(TODAY(),-B322)</f>
        <v>44562</v>
      </c>
      <c r="K322" t="str">
        <f>'Raw Data'!U322</f>
        <v>Yes</v>
      </c>
      <c r="L322" t="str">
        <f t="shared" ref="L322:L385" si="11">IF(AND(C322="Month-to-month",B322&lt;=12),"High Risk",IF(AND(C322="Month-to-month",B322&lt;=24),"Medium Risk",IF(C322="Month-to-month","Low-Medium Risk","Low Risk")))</f>
        <v>Low Risk</v>
      </c>
      <c r="N322" s="34"/>
    </row>
    <row r="323" spans="1:14" x14ac:dyDescent="0.3">
      <c r="A323" s="5" t="str">
        <f>'Raw Data'!A323</f>
        <v>9880-TDQAC</v>
      </c>
      <c r="B323">
        <f>'Raw Data'!F323</f>
        <v>72</v>
      </c>
      <c r="C323" t="str">
        <f>'Raw Data'!P323</f>
        <v>Two year</v>
      </c>
      <c r="D323" t="str">
        <f>'Raw Data'!I323</f>
        <v>DSL</v>
      </c>
      <c r="E323" t="str">
        <f>'Raw Data'!R323</f>
        <v>Electronic check</v>
      </c>
      <c r="F323">
        <f>'Raw Data'!S323</f>
        <v>60</v>
      </c>
      <c r="G323">
        <f>IFERROR(VALUE('Raw Data'!T323),0)</f>
        <v>4264</v>
      </c>
      <c r="H323" t="str" cm="1">
        <f t="array" ref="H323">_xlfn.IFS(B323&lt;=12,"New (0-12 mo)",B323&lt;=24,"Established (13-24 mo)",B323&lt;=48,"Loyal (25-48 mo)",TRUE,"Veteran (49+ mo)")</f>
        <v>Veteran (49+ mo)</v>
      </c>
      <c r="I323">
        <f>COUNTIF('Raw Data'!G323:O323,"Yes")</f>
        <v>5</v>
      </c>
      <c r="J323">
        <f t="shared" ca="1" si="10"/>
        <v>44013</v>
      </c>
      <c r="K323" t="str">
        <f>'Raw Data'!U323</f>
        <v>No</v>
      </c>
      <c r="L323" t="str">
        <f t="shared" si="11"/>
        <v>Low Risk</v>
      </c>
      <c r="N323" s="34"/>
    </row>
    <row r="324" spans="1:14" x14ac:dyDescent="0.3">
      <c r="A324" s="5" t="str">
        <f>'Raw Data'!A324</f>
        <v>8705-WZCYL</v>
      </c>
      <c r="B324">
        <f>'Raw Data'!F324</f>
        <v>1</v>
      </c>
      <c r="C324" t="str">
        <f>'Raw Data'!P324</f>
        <v>Month-to-month</v>
      </c>
      <c r="D324" t="str">
        <f>'Raw Data'!I324</f>
        <v>DSL</v>
      </c>
      <c r="E324" t="str">
        <f>'Raw Data'!R324</f>
        <v>Electronic check</v>
      </c>
      <c r="F324">
        <f>'Raw Data'!S324</f>
        <v>44.8</v>
      </c>
      <c r="G324">
        <f>IFERROR(VALUE('Raw Data'!T324),0)</f>
        <v>44.8</v>
      </c>
      <c r="H324" t="str" cm="1">
        <f t="array" ref="H324">_xlfn.IFS(B324&lt;=12,"New (0-12 mo)",B324&lt;=24,"Established (13-24 mo)",B324&lt;=48,"Loyal (25-48 mo)",TRUE,"Veteran (49+ mo)")</f>
        <v>New (0-12 mo)</v>
      </c>
      <c r="I324">
        <f>COUNTIF('Raw Data'!G324:O324,"Yes")</f>
        <v>1</v>
      </c>
      <c r="J324">
        <f t="shared" ca="1" si="10"/>
        <v>46174</v>
      </c>
      <c r="K324" t="str">
        <f>'Raw Data'!U324</f>
        <v>No</v>
      </c>
      <c r="L324" t="str">
        <f t="shared" si="11"/>
        <v>High Risk</v>
      </c>
      <c r="N324" s="34"/>
    </row>
    <row r="325" spans="1:14" x14ac:dyDescent="0.3">
      <c r="A325" s="5" t="str">
        <f>'Raw Data'!A325</f>
        <v>7102-JJVTX</v>
      </c>
      <c r="B325">
        <f>'Raw Data'!F325</f>
        <v>9</v>
      </c>
      <c r="C325" t="str">
        <f>'Raw Data'!P325</f>
        <v>One year</v>
      </c>
      <c r="D325" t="str">
        <f>'Raw Data'!I325</f>
        <v>DSL</v>
      </c>
      <c r="E325" t="str">
        <f>'Raw Data'!R325</f>
        <v>Mailed check</v>
      </c>
      <c r="F325">
        <f>'Raw Data'!S325</f>
        <v>48.6</v>
      </c>
      <c r="G325">
        <f>IFERROR(VALUE('Raw Data'!T325),0)</f>
        <v>422.3</v>
      </c>
      <c r="H325" t="str" cm="1">
        <f t="array" ref="H325">_xlfn.IFS(B325&lt;=12,"New (0-12 mo)",B325&lt;=24,"Established (13-24 mo)",B325&lt;=48,"Loyal (25-48 mo)",TRUE,"Veteran (49+ mo)")</f>
        <v>New (0-12 mo)</v>
      </c>
      <c r="I325">
        <f>COUNTIF('Raw Data'!G325:O325,"Yes")</f>
        <v>2</v>
      </c>
      <c r="J325">
        <f t="shared" ca="1" si="10"/>
        <v>45931</v>
      </c>
      <c r="K325" t="str">
        <f>'Raw Data'!U325</f>
        <v>No</v>
      </c>
      <c r="L325" t="str">
        <f t="shared" si="11"/>
        <v>Low Risk</v>
      </c>
      <c r="N325" s="34"/>
    </row>
    <row r="326" spans="1:14" x14ac:dyDescent="0.3">
      <c r="A326" s="5" t="str">
        <f>'Raw Data'!A326</f>
        <v>8626-PTQGE</v>
      </c>
      <c r="B326">
        <f>'Raw Data'!F326</f>
        <v>69</v>
      </c>
      <c r="C326" t="str">
        <f>'Raw Data'!P326</f>
        <v>Two year</v>
      </c>
      <c r="D326" t="str">
        <f>'Raw Data'!I326</f>
        <v>DSL</v>
      </c>
      <c r="E326" t="str">
        <f>'Raw Data'!R326</f>
        <v>Bank transfer (automatic)</v>
      </c>
      <c r="F326">
        <f>'Raw Data'!S326</f>
        <v>60.05</v>
      </c>
      <c r="G326">
        <f>IFERROR(VALUE('Raw Data'!T326),0)</f>
        <v>4176.7</v>
      </c>
      <c r="H326" t="str" cm="1">
        <f t="array" ref="H326">_xlfn.IFS(B326&lt;=12,"New (0-12 mo)",B326&lt;=24,"Established (13-24 mo)",B326&lt;=48,"Loyal (25-48 mo)",TRUE,"Veteran (49+ mo)")</f>
        <v>Veteran (49+ mo)</v>
      </c>
      <c r="I326">
        <f>COUNTIF('Raw Data'!G326:O326,"Yes")</f>
        <v>5</v>
      </c>
      <c r="J326">
        <f t="shared" ca="1" si="10"/>
        <v>44105</v>
      </c>
      <c r="K326" t="str">
        <f>'Raw Data'!U326</f>
        <v>No</v>
      </c>
      <c r="L326" t="str">
        <f t="shared" si="11"/>
        <v>Low Risk</v>
      </c>
      <c r="N326" s="34"/>
    </row>
    <row r="327" spans="1:14" x14ac:dyDescent="0.3">
      <c r="A327" s="5" t="str">
        <f>'Raw Data'!A327</f>
        <v>4983-CLMLV</v>
      </c>
      <c r="B327">
        <f>'Raw Data'!F327</f>
        <v>52</v>
      </c>
      <c r="C327" t="str">
        <f>'Raw Data'!P327</f>
        <v>Month-to-month</v>
      </c>
      <c r="D327" t="str">
        <f>'Raw Data'!I327</f>
        <v>Fiber optic</v>
      </c>
      <c r="E327" t="str">
        <f>'Raw Data'!R327</f>
        <v>Credit card (automatic)</v>
      </c>
      <c r="F327">
        <f>'Raw Data'!S327</f>
        <v>102.7</v>
      </c>
      <c r="G327">
        <f>IFERROR(VALUE('Raw Data'!T327),0)</f>
        <v>5138.1000000000004</v>
      </c>
      <c r="H327" t="str" cm="1">
        <f t="array" ref="H327">_xlfn.IFS(B327&lt;=12,"New (0-12 mo)",B327&lt;=24,"Established (13-24 mo)",B327&lt;=48,"Loyal (25-48 mo)",TRUE,"Veteran (49+ mo)")</f>
        <v>Veteran (49+ mo)</v>
      </c>
      <c r="I327">
        <f>COUNTIF('Raw Data'!G327:O327,"Yes")</f>
        <v>6</v>
      </c>
      <c r="J327">
        <f t="shared" ca="1" si="10"/>
        <v>44621</v>
      </c>
      <c r="K327" t="str">
        <f>'Raw Data'!U327</f>
        <v>No</v>
      </c>
      <c r="L327" t="str">
        <f t="shared" si="11"/>
        <v>Low-Medium Risk</v>
      </c>
      <c r="N327" s="34"/>
    </row>
    <row r="328" spans="1:14" x14ac:dyDescent="0.3">
      <c r="A328" s="5" t="str">
        <f>'Raw Data'!A328</f>
        <v>5701-YVSVF</v>
      </c>
      <c r="B328">
        <f>'Raw Data'!F328</f>
        <v>11</v>
      </c>
      <c r="C328" t="str">
        <f>'Raw Data'!P328</f>
        <v>Month-to-month</v>
      </c>
      <c r="D328" t="str">
        <f>'Raw Data'!I328</f>
        <v>Fiber optic</v>
      </c>
      <c r="E328" t="str">
        <f>'Raw Data'!R328</f>
        <v>Electronic check</v>
      </c>
      <c r="F328">
        <f>'Raw Data'!S328</f>
        <v>82.9</v>
      </c>
      <c r="G328">
        <f>IFERROR(VALUE('Raw Data'!T328),0)</f>
        <v>880.05</v>
      </c>
      <c r="H328" t="str" cm="1">
        <f t="array" ref="H328">_xlfn.IFS(B328&lt;=12,"New (0-12 mo)",B328&lt;=24,"Established (13-24 mo)",B328&lt;=48,"Loyal (25-48 mo)",TRUE,"Veteran (49+ mo)")</f>
        <v>New (0-12 mo)</v>
      </c>
      <c r="I328">
        <f>COUNTIF('Raw Data'!G328:O328,"Yes")</f>
        <v>3</v>
      </c>
      <c r="J328">
        <f t="shared" ca="1" si="10"/>
        <v>45870</v>
      </c>
      <c r="K328" t="str">
        <f>'Raw Data'!U328</f>
        <v>No</v>
      </c>
      <c r="L328" t="str">
        <f t="shared" si="11"/>
        <v>High Risk</v>
      </c>
      <c r="N328" s="34"/>
    </row>
    <row r="329" spans="1:14" x14ac:dyDescent="0.3">
      <c r="A329" s="5" t="str">
        <f>'Raw Data'!A329</f>
        <v>5804-LEPIM</v>
      </c>
      <c r="B329">
        <f>'Raw Data'!F329</f>
        <v>2</v>
      </c>
      <c r="C329" t="str">
        <f>'Raw Data'!P329</f>
        <v>Month-to-month</v>
      </c>
      <c r="D329" t="str">
        <f>'Raw Data'!I329</f>
        <v>Fiber optic</v>
      </c>
      <c r="E329" t="str">
        <f>'Raw Data'!R329</f>
        <v>Electronic check</v>
      </c>
      <c r="F329">
        <f>'Raw Data'!S329</f>
        <v>70.349999999999994</v>
      </c>
      <c r="G329">
        <f>IFERROR(VALUE('Raw Data'!T329),0)</f>
        <v>139.05000000000001</v>
      </c>
      <c r="H329" t="str" cm="1">
        <f t="array" ref="H329">_xlfn.IFS(B329&lt;=12,"New (0-12 mo)",B329&lt;=24,"Established (13-24 mo)",B329&lt;=48,"Loyal (25-48 mo)",TRUE,"Veteran (49+ mo)")</f>
        <v>New (0-12 mo)</v>
      </c>
      <c r="I329">
        <f>COUNTIF('Raw Data'!G329:O329,"Yes")</f>
        <v>1</v>
      </c>
      <c r="J329">
        <f t="shared" ca="1" si="10"/>
        <v>46143</v>
      </c>
      <c r="K329" t="str">
        <f>'Raw Data'!U329</f>
        <v>Yes</v>
      </c>
      <c r="L329" t="str">
        <f t="shared" si="11"/>
        <v>High Risk</v>
      </c>
      <c r="N329" s="34"/>
    </row>
    <row r="330" spans="1:14" x14ac:dyDescent="0.3">
      <c r="A330" s="5" t="str">
        <f>'Raw Data'!A330</f>
        <v>5697-GOMBF</v>
      </c>
      <c r="B330">
        <f>'Raw Data'!F330</f>
        <v>28</v>
      </c>
      <c r="C330" t="str">
        <f>'Raw Data'!P330</f>
        <v>Month-to-month</v>
      </c>
      <c r="D330" t="str">
        <f>'Raw Data'!I330</f>
        <v>DSL</v>
      </c>
      <c r="E330" t="str">
        <f>'Raw Data'!R330</f>
        <v>Electronic check</v>
      </c>
      <c r="F330">
        <f>'Raw Data'!S330</f>
        <v>35.9</v>
      </c>
      <c r="G330">
        <f>IFERROR(VALUE('Raw Data'!T330),0)</f>
        <v>973.65</v>
      </c>
      <c r="H330" t="str" cm="1">
        <f t="array" ref="H330">_xlfn.IFS(B330&lt;=12,"New (0-12 mo)",B330&lt;=24,"Established (13-24 mo)",B330&lt;=48,"Loyal (25-48 mo)",TRUE,"Veteran (49+ mo)")</f>
        <v>Loyal (25-48 mo)</v>
      </c>
      <c r="I330">
        <f>COUNTIF('Raw Data'!G330:O330,"Yes")</f>
        <v>1</v>
      </c>
      <c r="J330">
        <f t="shared" ca="1" si="10"/>
        <v>45352</v>
      </c>
      <c r="K330" t="str">
        <f>'Raw Data'!U330</f>
        <v>No</v>
      </c>
      <c r="L330" t="str">
        <f t="shared" si="11"/>
        <v>Low-Medium Risk</v>
      </c>
      <c r="N330" s="34"/>
    </row>
    <row r="331" spans="1:14" x14ac:dyDescent="0.3">
      <c r="A331" s="5" t="str">
        <f>'Raw Data'!A331</f>
        <v>2739-CACDQ</v>
      </c>
      <c r="B331">
        <f>'Raw Data'!F331</f>
        <v>17</v>
      </c>
      <c r="C331" t="str">
        <f>'Raw Data'!P331</f>
        <v>Month-to-month</v>
      </c>
      <c r="D331" t="str">
        <f>'Raw Data'!I331</f>
        <v>Fiber optic</v>
      </c>
      <c r="E331" t="str">
        <f>'Raw Data'!R331</f>
        <v>Credit card (automatic)</v>
      </c>
      <c r="F331">
        <f>'Raw Data'!S331</f>
        <v>82.65</v>
      </c>
      <c r="G331">
        <f>IFERROR(VALUE('Raw Data'!T331),0)</f>
        <v>1470.05</v>
      </c>
      <c r="H331" t="str" cm="1">
        <f t="array" ref="H331">_xlfn.IFS(B331&lt;=12,"New (0-12 mo)",B331&lt;=24,"Established (13-24 mo)",B331&lt;=48,"Loyal (25-48 mo)",TRUE,"Veteran (49+ mo)")</f>
        <v>Established (13-24 mo)</v>
      </c>
      <c r="I331">
        <f>COUNTIF('Raw Data'!G331:O331,"Yes")</f>
        <v>3</v>
      </c>
      <c r="J331">
        <f t="shared" ca="1" si="10"/>
        <v>45689</v>
      </c>
      <c r="K331" t="str">
        <f>'Raw Data'!U331</f>
        <v>No</v>
      </c>
      <c r="L331" t="str">
        <f t="shared" si="11"/>
        <v>Medium Risk</v>
      </c>
      <c r="N331" s="34"/>
    </row>
    <row r="332" spans="1:14" x14ac:dyDescent="0.3">
      <c r="A332" s="5" t="str">
        <f>'Raw Data'!A332</f>
        <v>9385-EHGDO</v>
      </c>
      <c r="B332">
        <f>'Raw Data'!F332</f>
        <v>35</v>
      </c>
      <c r="C332" t="str">
        <f>'Raw Data'!P332</f>
        <v>Two year</v>
      </c>
      <c r="D332" t="str">
        <f>'Raw Data'!I332</f>
        <v>No</v>
      </c>
      <c r="E332" t="str">
        <f>'Raw Data'!R332</f>
        <v>Mailed check</v>
      </c>
      <c r="F332">
        <f>'Raw Data'!S332</f>
        <v>19.850000000000001</v>
      </c>
      <c r="G332">
        <f>IFERROR(VALUE('Raw Data'!T332),0)</f>
        <v>739.35</v>
      </c>
      <c r="H332" t="str" cm="1">
        <f t="array" ref="H332">_xlfn.IFS(B332&lt;=12,"New (0-12 mo)",B332&lt;=24,"Established (13-24 mo)",B332&lt;=48,"Loyal (25-48 mo)",TRUE,"Veteran (49+ mo)")</f>
        <v>Loyal (25-48 mo)</v>
      </c>
      <c r="I332">
        <f>COUNTIF('Raw Data'!G332:O332,"Yes")</f>
        <v>1</v>
      </c>
      <c r="J332">
        <f t="shared" ca="1" si="10"/>
        <v>45139</v>
      </c>
      <c r="K332" t="str">
        <f>'Raw Data'!U332</f>
        <v>No</v>
      </c>
      <c r="L332" t="str">
        <f t="shared" si="11"/>
        <v>Low Risk</v>
      </c>
      <c r="N332" s="34"/>
    </row>
    <row r="333" spans="1:14" x14ac:dyDescent="0.3">
      <c r="A333" s="5" t="str">
        <f>'Raw Data'!A333</f>
        <v>9498-FIMXL</v>
      </c>
      <c r="B333">
        <f>'Raw Data'!F333</f>
        <v>8</v>
      </c>
      <c r="C333" t="str">
        <f>'Raw Data'!P333</f>
        <v>One year</v>
      </c>
      <c r="D333" t="str">
        <f>'Raw Data'!I333</f>
        <v>No</v>
      </c>
      <c r="E333" t="str">
        <f>'Raw Data'!R333</f>
        <v>Mailed check</v>
      </c>
      <c r="F333">
        <f>'Raw Data'!S333</f>
        <v>19.2</v>
      </c>
      <c r="G333">
        <f>IFERROR(VALUE('Raw Data'!T333),0)</f>
        <v>161.94999999999999</v>
      </c>
      <c r="H333" t="str" cm="1">
        <f t="array" ref="H333">_xlfn.IFS(B333&lt;=12,"New (0-12 mo)",B333&lt;=24,"Established (13-24 mo)",B333&lt;=48,"Loyal (25-48 mo)",TRUE,"Veteran (49+ mo)")</f>
        <v>New (0-12 mo)</v>
      </c>
      <c r="I333">
        <f>COUNTIF('Raw Data'!G333:O333,"Yes")</f>
        <v>1</v>
      </c>
      <c r="J333">
        <f t="shared" ca="1" si="10"/>
        <v>45962</v>
      </c>
      <c r="K333" t="str">
        <f>'Raw Data'!U333</f>
        <v>No</v>
      </c>
      <c r="L333" t="str">
        <f t="shared" si="11"/>
        <v>Low Risk</v>
      </c>
      <c r="N333" s="34"/>
    </row>
    <row r="334" spans="1:14" x14ac:dyDescent="0.3">
      <c r="A334" s="5" t="str">
        <f>'Raw Data'!A334</f>
        <v>2379-GYFLQ</v>
      </c>
      <c r="B334">
        <f>'Raw Data'!F334</f>
        <v>46</v>
      </c>
      <c r="C334" t="str">
        <f>'Raw Data'!P334</f>
        <v>One year</v>
      </c>
      <c r="D334" t="str">
        <f>'Raw Data'!I334</f>
        <v>Fiber optic</v>
      </c>
      <c r="E334" t="str">
        <f>'Raw Data'!R334</f>
        <v>Credit card (automatic)</v>
      </c>
      <c r="F334">
        <f>'Raw Data'!S334</f>
        <v>94.9</v>
      </c>
      <c r="G334">
        <f>IFERROR(VALUE('Raw Data'!T334),0)</f>
        <v>4422.95</v>
      </c>
      <c r="H334" t="str" cm="1">
        <f t="array" ref="H334">_xlfn.IFS(B334&lt;=12,"New (0-12 mo)",B334&lt;=24,"Established (13-24 mo)",B334&lt;=48,"Loyal (25-48 mo)",TRUE,"Veteran (49+ mo)")</f>
        <v>Loyal (25-48 mo)</v>
      </c>
      <c r="I334">
        <f>COUNTIF('Raw Data'!G334:O334,"Yes")</f>
        <v>5</v>
      </c>
      <c r="J334">
        <f t="shared" ca="1" si="10"/>
        <v>44805</v>
      </c>
      <c r="K334" t="str">
        <f>'Raw Data'!U334</f>
        <v>No</v>
      </c>
      <c r="L334" t="str">
        <f t="shared" si="11"/>
        <v>Low Risk</v>
      </c>
      <c r="N334" s="34"/>
    </row>
    <row r="335" spans="1:14" x14ac:dyDescent="0.3">
      <c r="A335" s="5" t="str">
        <f>'Raw Data'!A335</f>
        <v>0122-OAHPZ</v>
      </c>
      <c r="B335">
        <f>'Raw Data'!F335</f>
        <v>7</v>
      </c>
      <c r="C335" t="str">
        <f>'Raw Data'!P335</f>
        <v>Month-to-month</v>
      </c>
      <c r="D335" t="str">
        <f>'Raw Data'!I335</f>
        <v>Fiber optic</v>
      </c>
      <c r="E335" t="str">
        <f>'Raw Data'!R335</f>
        <v>Electronic check</v>
      </c>
      <c r="F335">
        <f>'Raw Data'!S335</f>
        <v>73.849999999999994</v>
      </c>
      <c r="G335">
        <f>IFERROR(VALUE('Raw Data'!T335),0)</f>
        <v>511.25</v>
      </c>
      <c r="H335" t="str" cm="1">
        <f t="array" ref="H335">_xlfn.IFS(B335&lt;=12,"New (0-12 mo)",B335&lt;=24,"Established (13-24 mo)",B335&lt;=48,"Loyal (25-48 mo)",TRUE,"Veteran (49+ mo)")</f>
        <v>New (0-12 mo)</v>
      </c>
      <c r="I335">
        <f>COUNTIF('Raw Data'!G335:O335,"Yes")</f>
        <v>2</v>
      </c>
      <c r="J335">
        <f t="shared" ca="1" si="10"/>
        <v>45992</v>
      </c>
      <c r="K335" t="str">
        <f>'Raw Data'!U335</f>
        <v>Yes</v>
      </c>
      <c r="L335" t="str">
        <f t="shared" si="11"/>
        <v>High Risk</v>
      </c>
      <c r="N335" s="34"/>
    </row>
    <row r="336" spans="1:14" x14ac:dyDescent="0.3">
      <c r="A336" s="5" t="str">
        <f>'Raw Data'!A336</f>
        <v>2868-SNELZ</v>
      </c>
      <c r="B336">
        <f>'Raw Data'!F336</f>
        <v>2</v>
      </c>
      <c r="C336" t="str">
        <f>'Raw Data'!P336</f>
        <v>Month-to-month</v>
      </c>
      <c r="D336" t="str">
        <f>'Raw Data'!I336</f>
        <v>Fiber optic</v>
      </c>
      <c r="E336" t="str">
        <f>'Raw Data'!R336</f>
        <v>Mailed check</v>
      </c>
      <c r="F336">
        <f>'Raw Data'!S336</f>
        <v>80.599999999999994</v>
      </c>
      <c r="G336">
        <f>IFERROR(VALUE('Raw Data'!T336),0)</f>
        <v>155.80000000000001</v>
      </c>
      <c r="H336" t="str" cm="1">
        <f t="array" ref="H336">_xlfn.IFS(B336&lt;=12,"New (0-12 mo)",B336&lt;=24,"Established (13-24 mo)",B336&lt;=48,"Loyal (25-48 mo)",TRUE,"Veteran (49+ mo)")</f>
        <v>New (0-12 mo)</v>
      </c>
      <c r="I336">
        <f>COUNTIF('Raw Data'!G336:O336,"Yes")</f>
        <v>3</v>
      </c>
      <c r="J336">
        <f t="shared" ca="1" si="10"/>
        <v>46143</v>
      </c>
      <c r="K336" t="str">
        <f>'Raw Data'!U336</f>
        <v>Yes</v>
      </c>
      <c r="L336" t="str">
        <f t="shared" si="11"/>
        <v>High Risk</v>
      </c>
      <c r="N336" s="34"/>
    </row>
    <row r="337" spans="1:14" x14ac:dyDescent="0.3">
      <c r="A337" s="5" t="str">
        <f>'Raw Data'!A337</f>
        <v>4322-RCYMT</v>
      </c>
      <c r="B337">
        <f>'Raw Data'!F337</f>
        <v>68</v>
      </c>
      <c r="C337" t="str">
        <f>'Raw Data'!P337</f>
        <v>One year</v>
      </c>
      <c r="D337" t="str">
        <f>'Raw Data'!I337</f>
        <v>DSL</v>
      </c>
      <c r="E337" t="str">
        <f>'Raw Data'!R337</f>
        <v>Bank transfer (automatic)</v>
      </c>
      <c r="F337">
        <f>'Raw Data'!S337</f>
        <v>75.8</v>
      </c>
      <c r="G337">
        <f>IFERROR(VALUE('Raw Data'!T337),0)</f>
        <v>5293.95</v>
      </c>
      <c r="H337" t="str" cm="1">
        <f t="array" ref="H337">_xlfn.IFS(B337&lt;=12,"New (0-12 mo)",B337&lt;=24,"Established (13-24 mo)",B337&lt;=48,"Loyal (25-48 mo)",TRUE,"Veteran (49+ mo)")</f>
        <v>Veteran (49+ mo)</v>
      </c>
      <c r="I337">
        <f>COUNTIF('Raw Data'!G337:O337,"Yes")</f>
        <v>6</v>
      </c>
      <c r="J337">
        <f t="shared" ca="1" si="10"/>
        <v>44136</v>
      </c>
      <c r="K337" t="str">
        <f>'Raw Data'!U337</f>
        <v>Yes</v>
      </c>
      <c r="L337" t="str">
        <f t="shared" si="11"/>
        <v>Low Risk</v>
      </c>
      <c r="N337" s="34"/>
    </row>
    <row r="338" spans="1:14" x14ac:dyDescent="0.3">
      <c r="A338" s="5" t="str">
        <f>'Raw Data'!A338</f>
        <v>6680-NENYN</v>
      </c>
      <c r="B338">
        <f>'Raw Data'!F338</f>
        <v>43</v>
      </c>
      <c r="C338" t="str">
        <f>'Raw Data'!P338</f>
        <v>Two year</v>
      </c>
      <c r="D338" t="str">
        <f>'Raw Data'!I338</f>
        <v>Fiber optic</v>
      </c>
      <c r="E338" t="str">
        <f>'Raw Data'!R338</f>
        <v>Electronic check</v>
      </c>
      <c r="F338">
        <f>'Raw Data'!S338</f>
        <v>104.6</v>
      </c>
      <c r="G338">
        <f>IFERROR(VALUE('Raw Data'!T338),0)</f>
        <v>4759.8500000000004</v>
      </c>
      <c r="H338" t="str" cm="1">
        <f t="array" ref="H338">_xlfn.IFS(B338&lt;=12,"New (0-12 mo)",B338&lt;=24,"Established (13-24 mo)",B338&lt;=48,"Loyal (25-48 mo)",TRUE,"Veteran (49+ mo)")</f>
        <v>Loyal (25-48 mo)</v>
      </c>
      <c r="I338">
        <f>COUNTIF('Raw Data'!G338:O338,"Yes")</f>
        <v>6</v>
      </c>
      <c r="J338">
        <f t="shared" ca="1" si="10"/>
        <v>44896</v>
      </c>
      <c r="K338" t="str">
        <f>'Raw Data'!U338</f>
        <v>Yes</v>
      </c>
      <c r="L338" t="str">
        <f t="shared" si="11"/>
        <v>Low Risk</v>
      </c>
      <c r="N338" s="34"/>
    </row>
    <row r="339" spans="1:14" x14ac:dyDescent="0.3">
      <c r="A339" s="5" t="str">
        <f>'Raw Data'!A339</f>
        <v>2088-IEBAU</v>
      </c>
      <c r="B339">
        <f>'Raw Data'!F339</f>
        <v>68</v>
      </c>
      <c r="C339" t="str">
        <f>'Raw Data'!P339</f>
        <v>Two year</v>
      </c>
      <c r="D339" t="str">
        <f>'Raw Data'!I339</f>
        <v>DSL</v>
      </c>
      <c r="E339" t="str">
        <f>'Raw Data'!R339</f>
        <v>Electronic check</v>
      </c>
      <c r="F339">
        <f>'Raw Data'!S339</f>
        <v>88.15</v>
      </c>
      <c r="G339">
        <f>IFERROR(VALUE('Raw Data'!T339),0)</f>
        <v>6148.45</v>
      </c>
      <c r="H339" t="str" cm="1">
        <f t="array" ref="H339">_xlfn.IFS(B339&lt;=12,"New (0-12 mo)",B339&lt;=24,"Established (13-24 mo)",B339&lt;=48,"Loyal (25-48 mo)",TRUE,"Veteran (49+ mo)")</f>
        <v>Veteran (49+ mo)</v>
      </c>
      <c r="I339">
        <f>COUNTIF('Raw Data'!G339:O339,"Yes")</f>
        <v>8</v>
      </c>
      <c r="J339">
        <f t="shared" ca="1" si="10"/>
        <v>44136</v>
      </c>
      <c r="K339" t="str">
        <f>'Raw Data'!U339</f>
        <v>No</v>
      </c>
      <c r="L339" t="str">
        <f t="shared" si="11"/>
        <v>Low Risk</v>
      </c>
      <c r="N339" s="34"/>
    </row>
    <row r="340" spans="1:14" x14ac:dyDescent="0.3">
      <c r="A340" s="5" t="str">
        <f>'Raw Data'!A340</f>
        <v>7982-VCELR</v>
      </c>
      <c r="B340">
        <f>'Raw Data'!F340</f>
        <v>36</v>
      </c>
      <c r="C340" t="str">
        <f>'Raw Data'!P340</f>
        <v>Month-to-month</v>
      </c>
      <c r="D340" t="str">
        <f>'Raw Data'!I340</f>
        <v>Fiber optic</v>
      </c>
      <c r="E340" t="str">
        <f>'Raw Data'!R340</f>
        <v>Credit card (automatic)</v>
      </c>
      <c r="F340">
        <f>'Raw Data'!S340</f>
        <v>94.8</v>
      </c>
      <c r="G340">
        <f>IFERROR(VALUE('Raw Data'!T340),0)</f>
        <v>3565.65</v>
      </c>
      <c r="H340" t="str" cm="1">
        <f t="array" ref="H340">_xlfn.IFS(B340&lt;=12,"New (0-12 mo)",B340&lt;=24,"Established (13-24 mo)",B340&lt;=48,"Loyal (25-48 mo)",TRUE,"Veteran (49+ mo)")</f>
        <v>Loyal (25-48 mo)</v>
      </c>
      <c r="I340">
        <f>COUNTIF('Raw Data'!G340:O340,"Yes")</f>
        <v>4</v>
      </c>
      <c r="J340">
        <f t="shared" ca="1" si="10"/>
        <v>45108</v>
      </c>
      <c r="K340" t="str">
        <f>'Raw Data'!U340</f>
        <v>No</v>
      </c>
      <c r="L340" t="str">
        <f t="shared" si="11"/>
        <v>Low-Medium Risk</v>
      </c>
      <c r="N340" s="34"/>
    </row>
    <row r="341" spans="1:14" x14ac:dyDescent="0.3">
      <c r="A341" s="5" t="str">
        <f>'Raw Data'!A341</f>
        <v>1343-EHPYB</v>
      </c>
      <c r="B341">
        <f>'Raw Data'!F341</f>
        <v>63</v>
      </c>
      <c r="C341" t="str">
        <f>'Raw Data'!P341</f>
        <v>Month-to-month</v>
      </c>
      <c r="D341" t="str">
        <f>'Raw Data'!I341</f>
        <v>Fiber optic</v>
      </c>
      <c r="E341" t="str">
        <f>'Raw Data'!R341</f>
        <v>Electronic check</v>
      </c>
      <c r="F341">
        <f>'Raw Data'!S341</f>
        <v>103.4</v>
      </c>
      <c r="G341">
        <f>IFERROR(VALUE('Raw Data'!T341),0)</f>
        <v>6603</v>
      </c>
      <c r="H341" t="str" cm="1">
        <f t="array" ref="H341">_xlfn.IFS(B341&lt;=12,"New (0-12 mo)",B341&lt;=24,"Established (13-24 mo)",B341&lt;=48,"Loyal (25-48 mo)",TRUE,"Veteran (49+ mo)")</f>
        <v>Veteran (49+ mo)</v>
      </c>
      <c r="I341">
        <f>COUNTIF('Raw Data'!G341:O341,"Yes")</f>
        <v>6</v>
      </c>
      <c r="J341">
        <f t="shared" ca="1" si="10"/>
        <v>44287</v>
      </c>
      <c r="K341" t="str">
        <f>'Raw Data'!U341</f>
        <v>Yes</v>
      </c>
      <c r="L341" t="str">
        <f t="shared" si="11"/>
        <v>Low-Medium Risk</v>
      </c>
      <c r="N341" s="34"/>
    </row>
    <row r="342" spans="1:14" x14ac:dyDescent="0.3">
      <c r="A342" s="5" t="str">
        <f>'Raw Data'!A342</f>
        <v>6035-BXTTY</v>
      </c>
      <c r="B342">
        <f>'Raw Data'!F342</f>
        <v>32</v>
      </c>
      <c r="C342" t="str">
        <f>'Raw Data'!P342</f>
        <v>Month-to-month</v>
      </c>
      <c r="D342" t="str">
        <f>'Raw Data'!I342</f>
        <v>DSL</v>
      </c>
      <c r="E342" t="str">
        <f>'Raw Data'!R342</f>
        <v>Bank transfer (automatic)</v>
      </c>
      <c r="F342">
        <f>'Raw Data'!S342</f>
        <v>54.65</v>
      </c>
      <c r="G342">
        <f>IFERROR(VALUE('Raw Data'!T342),0)</f>
        <v>1830.1</v>
      </c>
      <c r="H342" t="str" cm="1">
        <f t="array" ref="H342">_xlfn.IFS(B342&lt;=12,"New (0-12 mo)",B342&lt;=24,"Established (13-24 mo)",B342&lt;=48,"Loyal (25-48 mo)",TRUE,"Veteran (49+ mo)")</f>
        <v>Loyal (25-48 mo)</v>
      </c>
      <c r="I342">
        <f>COUNTIF('Raw Data'!G342:O342,"Yes")</f>
        <v>3</v>
      </c>
      <c r="J342">
        <f t="shared" ca="1" si="10"/>
        <v>45231</v>
      </c>
      <c r="K342" t="str">
        <f>'Raw Data'!U342</f>
        <v>No</v>
      </c>
      <c r="L342" t="str">
        <f t="shared" si="11"/>
        <v>Low-Medium Risk</v>
      </c>
      <c r="N342" s="34"/>
    </row>
    <row r="343" spans="1:14" x14ac:dyDescent="0.3">
      <c r="A343" s="5" t="str">
        <f>'Raw Data'!A343</f>
        <v>6885-PKOAM</v>
      </c>
      <c r="B343">
        <f>'Raw Data'!F343</f>
        <v>71</v>
      </c>
      <c r="C343" t="str">
        <f>'Raw Data'!P343</f>
        <v>Two year</v>
      </c>
      <c r="D343" t="str">
        <f>'Raw Data'!I343</f>
        <v>DSL</v>
      </c>
      <c r="E343" t="str">
        <f>'Raw Data'!R343</f>
        <v>Credit card (automatic)</v>
      </c>
      <c r="F343">
        <f>'Raw Data'!S343</f>
        <v>85.75</v>
      </c>
      <c r="G343">
        <f>IFERROR(VALUE('Raw Data'!T343),0)</f>
        <v>6223.8</v>
      </c>
      <c r="H343" t="str" cm="1">
        <f t="array" ref="H343">_xlfn.IFS(B343&lt;=12,"New (0-12 mo)",B343&lt;=24,"Established (13-24 mo)",B343&lt;=48,"Loyal (25-48 mo)",TRUE,"Veteran (49+ mo)")</f>
        <v>Veteran (49+ mo)</v>
      </c>
      <c r="I343">
        <f>COUNTIF('Raw Data'!G343:O343,"Yes")</f>
        <v>8</v>
      </c>
      <c r="J343">
        <f t="shared" ca="1" si="10"/>
        <v>44044</v>
      </c>
      <c r="K343" t="str">
        <f>'Raw Data'!U343</f>
        <v>No</v>
      </c>
      <c r="L343" t="str">
        <f t="shared" si="11"/>
        <v>Low Risk</v>
      </c>
      <c r="N343" s="34"/>
    </row>
    <row r="344" spans="1:14" x14ac:dyDescent="0.3">
      <c r="A344" s="5" t="str">
        <f>'Raw Data'!A344</f>
        <v>7520-HQWJU</v>
      </c>
      <c r="B344">
        <f>'Raw Data'!F344</f>
        <v>66</v>
      </c>
      <c r="C344" t="str">
        <f>'Raw Data'!P344</f>
        <v>Month-to-month</v>
      </c>
      <c r="D344" t="str">
        <f>'Raw Data'!I344</f>
        <v>DSL</v>
      </c>
      <c r="E344" t="str">
        <f>'Raw Data'!R344</f>
        <v>Bank transfer (automatic)</v>
      </c>
      <c r="F344">
        <f>'Raw Data'!S344</f>
        <v>67.45</v>
      </c>
      <c r="G344">
        <f>IFERROR(VALUE('Raw Data'!T344),0)</f>
        <v>4508.6499999999996</v>
      </c>
      <c r="H344" t="str" cm="1">
        <f t="array" ref="H344">_xlfn.IFS(B344&lt;=12,"New (0-12 mo)",B344&lt;=24,"Established (13-24 mo)",B344&lt;=48,"Loyal (25-48 mo)",TRUE,"Veteran (49+ mo)")</f>
        <v>Veteran (49+ mo)</v>
      </c>
      <c r="I344">
        <f>COUNTIF('Raw Data'!G344:O344,"Yes")</f>
        <v>5</v>
      </c>
      <c r="J344">
        <f t="shared" ca="1" si="10"/>
        <v>44197</v>
      </c>
      <c r="K344" t="str">
        <f>'Raw Data'!U344</f>
        <v>No</v>
      </c>
      <c r="L344" t="str">
        <f t="shared" si="11"/>
        <v>Low-Medium Risk</v>
      </c>
      <c r="N344" s="34"/>
    </row>
    <row r="345" spans="1:14" x14ac:dyDescent="0.3">
      <c r="A345" s="5" t="str">
        <f>'Raw Data'!A345</f>
        <v>9639-BUJXT</v>
      </c>
      <c r="B345">
        <f>'Raw Data'!F345</f>
        <v>63</v>
      </c>
      <c r="C345" t="str">
        <f>'Raw Data'!P345</f>
        <v>One year</v>
      </c>
      <c r="D345" t="str">
        <f>'Raw Data'!I345</f>
        <v>No</v>
      </c>
      <c r="E345" t="str">
        <f>'Raw Data'!R345</f>
        <v>Mailed check</v>
      </c>
      <c r="F345">
        <f>'Raw Data'!S345</f>
        <v>20.5</v>
      </c>
      <c r="G345">
        <f>IFERROR(VALUE('Raw Data'!T345),0)</f>
        <v>1328.15</v>
      </c>
      <c r="H345" t="str" cm="1">
        <f t="array" ref="H345">_xlfn.IFS(B345&lt;=12,"New (0-12 mo)",B345&lt;=24,"Established (13-24 mo)",B345&lt;=48,"Loyal (25-48 mo)",TRUE,"Veteran (49+ mo)")</f>
        <v>Veteran (49+ mo)</v>
      </c>
      <c r="I345">
        <f>COUNTIF('Raw Data'!G345:O345,"Yes")</f>
        <v>1</v>
      </c>
      <c r="J345">
        <f t="shared" ca="1" si="10"/>
        <v>44287</v>
      </c>
      <c r="K345" t="str">
        <f>'Raw Data'!U345</f>
        <v>No</v>
      </c>
      <c r="L345" t="str">
        <f t="shared" si="11"/>
        <v>Low Risk</v>
      </c>
      <c r="N345" s="34"/>
    </row>
    <row r="346" spans="1:14" x14ac:dyDescent="0.3">
      <c r="A346" s="5" t="str">
        <f>'Raw Data'!A346</f>
        <v>5924-SNGKP</v>
      </c>
      <c r="B346">
        <f>'Raw Data'!F346</f>
        <v>41</v>
      </c>
      <c r="C346" t="str">
        <f>'Raw Data'!P346</f>
        <v>One year</v>
      </c>
      <c r="D346" t="str">
        <f>'Raw Data'!I346</f>
        <v>No</v>
      </c>
      <c r="E346" t="str">
        <f>'Raw Data'!R346</f>
        <v>Credit card (automatic)</v>
      </c>
      <c r="F346">
        <f>'Raw Data'!S346</f>
        <v>20.25</v>
      </c>
      <c r="G346">
        <f>IFERROR(VALUE('Raw Data'!T346),0)</f>
        <v>865</v>
      </c>
      <c r="H346" t="str" cm="1">
        <f t="array" ref="H346">_xlfn.IFS(B346&lt;=12,"New (0-12 mo)",B346&lt;=24,"Established (13-24 mo)",B346&lt;=48,"Loyal (25-48 mo)",TRUE,"Veteran (49+ mo)")</f>
        <v>Loyal (25-48 mo)</v>
      </c>
      <c r="I346">
        <f>COUNTIF('Raw Data'!G346:O346,"Yes")</f>
        <v>1</v>
      </c>
      <c r="J346">
        <f t="shared" ca="1" si="10"/>
        <v>44958</v>
      </c>
      <c r="K346" t="str">
        <f>'Raw Data'!U346</f>
        <v>No</v>
      </c>
      <c r="L346" t="str">
        <f t="shared" si="11"/>
        <v>Low Risk</v>
      </c>
      <c r="N346" s="34"/>
    </row>
    <row r="347" spans="1:14" x14ac:dyDescent="0.3">
      <c r="A347" s="5" t="str">
        <f>'Raw Data'!A347</f>
        <v>0021-IKXGC</v>
      </c>
      <c r="B347">
        <f>'Raw Data'!F347</f>
        <v>1</v>
      </c>
      <c r="C347" t="str">
        <f>'Raw Data'!P347</f>
        <v>Month-to-month</v>
      </c>
      <c r="D347" t="str">
        <f>'Raw Data'!I347</f>
        <v>Fiber optic</v>
      </c>
      <c r="E347" t="str">
        <f>'Raw Data'!R347</f>
        <v>Electronic check</v>
      </c>
      <c r="F347">
        <f>'Raw Data'!S347</f>
        <v>72.099999999999994</v>
      </c>
      <c r="G347">
        <f>IFERROR(VALUE('Raw Data'!T347),0)</f>
        <v>72.099999999999994</v>
      </c>
      <c r="H347" t="str" cm="1">
        <f t="array" ref="H347">_xlfn.IFS(B347&lt;=12,"New (0-12 mo)",B347&lt;=24,"Established (13-24 mo)",B347&lt;=48,"Loyal (25-48 mo)",TRUE,"Veteran (49+ mo)")</f>
        <v>New (0-12 mo)</v>
      </c>
      <c r="I347">
        <f>COUNTIF('Raw Data'!G347:O347,"Yes")</f>
        <v>2</v>
      </c>
      <c r="J347">
        <f t="shared" ca="1" si="10"/>
        <v>46174</v>
      </c>
      <c r="K347" t="str">
        <f>'Raw Data'!U347</f>
        <v>No</v>
      </c>
      <c r="L347" t="str">
        <f t="shared" si="11"/>
        <v>High Risk</v>
      </c>
      <c r="N347" s="34"/>
    </row>
    <row r="348" spans="1:14" x14ac:dyDescent="0.3">
      <c r="A348" s="5" t="str">
        <f>'Raw Data'!A348</f>
        <v>2034-GDRCN</v>
      </c>
      <c r="B348">
        <f>'Raw Data'!F348</f>
        <v>2</v>
      </c>
      <c r="C348" t="str">
        <f>'Raw Data'!P348</f>
        <v>Month-to-month</v>
      </c>
      <c r="D348" t="str">
        <f>'Raw Data'!I348</f>
        <v>Fiber optic</v>
      </c>
      <c r="E348" t="str">
        <f>'Raw Data'!R348</f>
        <v>Electronic check</v>
      </c>
      <c r="F348">
        <f>'Raw Data'!S348</f>
        <v>90.4</v>
      </c>
      <c r="G348">
        <f>IFERROR(VALUE('Raw Data'!T348),0)</f>
        <v>168.2</v>
      </c>
      <c r="H348" t="str" cm="1">
        <f t="array" ref="H348">_xlfn.IFS(B348&lt;=12,"New (0-12 mo)",B348&lt;=24,"Established (13-24 mo)",B348&lt;=48,"Loyal (25-48 mo)",TRUE,"Veteran (49+ mo)")</f>
        <v>New (0-12 mo)</v>
      </c>
      <c r="I348">
        <f>COUNTIF('Raw Data'!G348:O348,"Yes")</f>
        <v>3</v>
      </c>
      <c r="J348">
        <f t="shared" ca="1" si="10"/>
        <v>46143</v>
      </c>
      <c r="K348" t="str">
        <f>'Raw Data'!U348</f>
        <v>Yes</v>
      </c>
      <c r="L348" t="str">
        <f t="shared" si="11"/>
        <v>High Risk</v>
      </c>
      <c r="N348" s="34"/>
    </row>
    <row r="349" spans="1:14" x14ac:dyDescent="0.3">
      <c r="A349" s="5" t="str">
        <f>'Raw Data'!A349</f>
        <v>8966-SNIZF</v>
      </c>
      <c r="B349">
        <f>'Raw Data'!F349</f>
        <v>70</v>
      </c>
      <c r="C349" t="str">
        <f>'Raw Data'!P349</f>
        <v>Two year</v>
      </c>
      <c r="D349" t="str">
        <f>'Raw Data'!I349</f>
        <v>No</v>
      </c>
      <c r="E349" t="str">
        <f>'Raw Data'!R349</f>
        <v>Bank transfer (automatic)</v>
      </c>
      <c r="F349">
        <f>'Raw Data'!S349</f>
        <v>19.45</v>
      </c>
      <c r="G349">
        <f>IFERROR(VALUE('Raw Data'!T349),0)</f>
        <v>1303.5</v>
      </c>
      <c r="H349" t="str" cm="1">
        <f t="array" ref="H349">_xlfn.IFS(B349&lt;=12,"New (0-12 mo)",B349&lt;=24,"Established (13-24 mo)",B349&lt;=48,"Loyal (25-48 mo)",TRUE,"Veteran (49+ mo)")</f>
        <v>Veteran (49+ mo)</v>
      </c>
      <c r="I349">
        <f>COUNTIF('Raw Data'!G349:O349,"Yes")</f>
        <v>1</v>
      </c>
      <c r="J349">
        <f t="shared" ca="1" si="10"/>
        <v>44075</v>
      </c>
      <c r="K349" t="str">
        <f>'Raw Data'!U349</f>
        <v>No</v>
      </c>
      <c r="L349" t="str">
        <f t="shared" si="11"/>
        <v>Low Risk</v>
      </c>
      <c r="N349" s="34"/>
    </row>
    <row r="350" spans="1:14" x14ac:dyDescent="0.3">
      <c r="A350" s="5" t="str">
        <f>'Raw Data'!A350</f>
        <v>6243-OZGFH</v>
      </c>
      <c r="B350">
        <f>'Raw Data'!F350</f>
        <v>23</v>
      </c>
      <c r="C350" t="str">
        <f>'Raw Data'!P350</f>
        <v>Month-to-month</v>
      </c>
      <c r="D350" t="str">
        <f>'Raw Data'!I350</f>
        <v>DSL</v>
      </c>
      <c r="E350" t="str">
        <f>'Raw Data'!R350</f>
        <v>Electronic check</v>
      </c>
      <c r="F350">
        <f>'Raw Data'!S350</f>
        <v>44.95</v>
      </c>
      <c r="G350">
        <f>IFERROR(VALUE('Raw Data'!T350),0)</f>
        <v>996.85</v>
      </c>
      <c r="H350" t="str" cm="1">
        <f t="array" ref="H350">_xlfn.IFS(B350&lt;=12,"New (0-12 mo)",B350&lt;=24,"Established (13-24 mo)",B350&lt;=48,"Loyal (25-48 mo)",TRUE,"Veteran (49+ mo)")</f>
        <v>Established (13-24 mo)</v>
      </c>
      <c r="I350">
        <f>COUNTIF('Raw Data'!G350:O350,"Yes")</f>
        <v>2</v>
      </c>
      <c r="J350">
        <f t="shared" ca="1" si="10"/>
        <v>45505</v>
      </c>
      <c r="K350" t="str">
        <f>'Raw Data'!U350</f>
        <v>No</v>
      </c>
      <c r="L350" t="str">
        <f t="shared" si="11"/>
        <v>Medium Risk</v>
      </c>
      <c r="N350" s="34"/>
    </row>
    <row r="351" spans="1:14" x14ac:dyDescent="0.3">
      <c r="A351" s="5" t="str">
        <f>'Raw Data'!A351</f>
        <v>4654-DLAMQ</v>
      </c>
      <c r="B351">
        <f>'Raw Data'!F351</f>
        <v>64</v>
      </c>
      <c r="C351" t="str">
        <f>'Raw Data'!P351</f>
        <v>One year</v>
      </c>
      <c r="D351" t="str">
        <f>'Raw Data'!I351</f>
        <v>Fiber optic</v>
      </c>
      <c r="E351" t="str">
        <f>'Raw Data'!R351</f>
        <v>Bank transfer (automatic)</v>
      </c>
      <c r="F351">
        <f>'Raw Data'!S351</f>
        <v>97</v>
      </c>
      <c r="G351">
        <f>IFERROR(VALUE('Raw Data'!T351),0)</f>
        <v>6430.9</v>
      </c>
      <c r="H351" t="str" cm="1">
        <f t="array" ref="H351">_xlfn.IFS(B351&lt;=12,"New (0-12 mo)",B351&lt;=24,"Established (13-24 mo)",B351&lt;=48,"Loyal (25-48 mo)",TRUE,"Veteran (49+ mo)")</f>
        <v>Veteran (49+ mo)</v>
      </c>
      <c r="I351">
        <f>COUNTIF('Raw Data'!G351:O351,"Yes")</f>
        <v>5</v>
      </c>
      <c r="J351">
        <f t="shared" ca="1" si="10"/>
        <v>44256</v>
      </c>
      <c r="K351" t="str">
        <f>'Raw Data'!U351</f>
        <v>No</v>
      </c>
      <c r="L351" t="str">
        <f t="shared" si="11"/>
        <v>Low Risk</v>
      </c>
      <c r="N351" s="34"/>
    </row>
    <row r="352" spans="1:14" x14ac:dyDescent="0.3">
      <c r="A352" s="5" t="str">
        <f>'Raw Data'!A352</f>
        <v>0513-RBGPE</v>
      </c>
      <c r="B352">
        <f>'Raw Data'!F352</f>
        <v>37</v>
      </c>
      <c r="C352" t="str">
        <f>'Raw Data'!P352</f>
        <v>Two year</v>
      </c>
      <c r="D352" t="str">
        <f>'Raw Data'!I352</f>
        <v>DSL</v>
      </c>
      <c r="E352" t="str">
        <f>'Raw Data'!R352</f>
        <v>Credit card (automatic)</v>
      </c>
      <c r="F352">
        <f>'Raw Data'!S352</f>
        <v>62.8</v>
      </c>
      <c r="G352">
        <f>IFERROR(VALUE('Raw Data'!T352),0)</f>
        <v>2278.75</v>
      </c>
      <c r="H352" t="str" cm="1">
        <f t="array" ref="H352">_xlfn.IFS(B352&lt;=12,"New (0-12 mo)",B352&lt;=24,"Established (13-24 mo)",B352&lt;=48,"Loyal (25-48 mo)",TRUE,"Veteran (49+ mo)")</f>
        <v>Loyal (25-48 mo)</v>
      </c>
      <c r="I352">
        <f>COUNTIF('Raw Data'!G352:O352,"Yes")</f>
        <v>5</v>
      </c>
      <c r="J352">
        <f t="shared" ca="1" si="10"/>
        <v>45078</v>
      </c>
      <c r="K352" t="str">
        <f>'Raw Data'!U352</f>
        <v>No</v>
      </c>
      <c r="L352" t="str">
        <f t="shared" si="11"/>
        <v>Low Risk</v>
      </c>
      <c r="N352" s="34"/>
    </row>
    <row r="353" spans="1:14" x14ac:dyDescent="0.3">
      <c r="A353" s="5" t="str">
        <f>'Raw Data'!A353</f>
        <v>5160-UXJED</v>
      </c>
      <c r="B353">
        <f>'Raw Data'!F353</f>
        <v>17</v>
      </c>
      <c r="C353" t="str">
        <f>'Raw Data'!P353</f>
        <v>One year</v>
      </c>
      <c r="D353" t="str">
        <f>'Raw Data'!I353</f>
        <v>DSL</v>
      </c>
      <c r="E353" t="str">
        <f>'Raw Data'!R353</f>
        <v>Mailed check</v>
      </c>
      <c r="F353">
        <f>'Raw Data'!S353</f>
        <v>44.6</v>
      </c>
      <c r="G353">
        <f>IFERROR(VALUE('Raw Data'!T353),0)</f>
        <v>681.4</v>
      </c>
      <c r="H353" t="str" cm="1">
        <f t="array" ref="H353">_xlfn.IFS(B353&lt;=12,"New (0-12 mo)",B353&lt;=24,"Established (13-24 mo)",B353&lt;=48,"Loyal (25-48 mo)",TRUE,"Veteran (49+ mo)")</f>
        <v>Established (13-24 mo)</v>
      </c>
      <c r="I353">
        <f>COUNTIF('Raw Data'!G353:O353,"Yes")</f>
        <v>1</v>
      </c>
      <c r="J353">
        <f t="shared" ca="1" si="10"/>
        <v>45689</v>
      </c>
      <c r="K353" t="str">
        <f>'Raw Data'!U353</f>
        <v>No</v>
      </c>
      <c r="L353" t="str">
        <f t="shared" si="11"/>
        <v>Low Risk</v>
      </c>
      <c r="N353" s="34"/>
    </row>
    <row r="354" spans="1:14" x14ac:dyDescent="0.3">
      <c r="A354" s="5" t="str">
        <f>'Raw Data'!A354</f>
        <v>4115-NZRKS</v>
      </c>
      <c r="B354">
        <f>'Raw Data'!F354</f>
        <v>7</v>
      </c>
      <c r="C354" t="str">
        <f>'Raw Data'!P354</f>
        <v>Month-to-month</v>
      </c>
      <c r="D354" t="str">
        <f>'Raw Data'!I354</f>
        <v>Fiber optic</v>
      </c>
      <c r="E354" t="str">
        <f>'Raw Data'!R354</f>
        <v>Electronic check</v>
      </c>
      <c r="F354">
        <f>'Raw Data'!S354</f>
        <v>89.15</v>
      </c>
      <c r="G354">
        <f>IFERROR(VALUE('Raw Data'!T354),0)</f>
        <v>574.35</v>
      </c>
      <c r="H354" t="str" cm="1">
        <f t="array" ref="H354">_xlfn.IFS(B354&lt;=12,"New (0-12 mo)",B354&lt;=24,"Established (13-24 mo)",B354&lt;=48,"Loyal (25-48 mo)",TRUE,"Veteran (49+ mo)")</f>
        <v>New (0-12 mo)</v>
      </c>
      <c r="I354">
        <f>COUNTIF('Raw Data'!G354:O354,"Yes")</f>
        <v>3</v>
      </c>
      <c r="J354">
        <f t="shared" ca="1" si="10"/>
        <v>45992</v>
      </c>
      <c r="K354" t="str">
        <f>'Raw Data'!U354</f>
        <v>No</v>
      </c>
      <c r="L354" t="str">
        <f t="shared" si="11"/>
        <v>High Risk</v>
      </c>
      <c r="N354" s="34"/>
    </row>
    <row r="355" spans="1:14" x14ac:dyDescent="0.3">
      <c r="A355" s="5" t="str">
        <f>'Raw Data'!A355</f>
        <v>0219-YTZUE</v>
      </c>
      <c r="B355">
        <f>'Raw Data'!F355</f>
        <v>4</v>
      </c>
      <c r="C355" t="str">
        <f>'Raw Data'!P355</f>
        <v>Month-to-month</v>
      </c>
      <c r="D355" t="str">
        <f>'Raw Data'!I355</f>
        <v>Fiber optic</v>
      </c>
      <c r="E355" t="str">
        <f>'Raw Data'!R355</f>
        <v>Bank transfer (automatic)</v>
      </c>
      <c r="F355">
        <f>'Raw Data'!S355</f>
        <v>84.8</v>
      </c>
      <c r="G355">
        <f>IFERROR(VALUE('Raw Data'!T355),0)</f>
        <v>371.9</v>
      </c>
      <c r="H355" t="str" cm="1">
        <f t="array" ref="H355">_xlfn.IFS(B355&lt;=12,"New (0-12 mo)",B355&lt;=24,"Established (13-24 mo)",B355&lt;=48,"Loyal (25-48 mo)",TRUE,"Veteran (49+ mo)")</f>
        <v>New (0-12 mo)</v>
      </c>
      <c r="I355">
        <f>COUNTIF('Raw Data'!G355:O355,"Yes")</f>
        <v>4</v>
      </c>
      <c r="J355">
        <f t="shared" ca="1" si="10"/>
        <v>46082</v>
      </c>
      <c r="K355" t="str">
        <f>'Raw Data'!U355</f>
        <v>Yes</v>
      </c>
      <c r="L355" t="str">
        <f t="shared" si="11"/>
        <v>High Risk</v>
      </c>
      <c r="N355" s="34"/>
    </row>
    <row r="356" spans="1:14" x14ac:dyDescent="0.3">
      <c r="A356" s="5" t="str">
        <f>'Raw Data'!A356</f>
        <v>0623-IIHUG</v>
      </c>
      <c r="B356">
        <f>'Raw Data'!F356</f>
        <v>21</v>
      </c>
      <c r="C356" t="str">
        <f>'Raw Data'!P356</f>
        <v>Month-to-month</v>
      </c>
      <c r="D356" t="str">
        <f>'Raw Data'!I356</f>
        <v>DSL</v>
      </c>
      <c r="E356" t="str">
        <f>'Raw Data'!R356</f>
        <v>Electronic check</v>
      </c>
      <c r="F356">
        <f>'Raw Data'!S356</f>
        <v>41.9</v>
      </c>
      <c r="G356">
        <f>IFERROR(VALUE('Raw Data'!T356),0)</f>
        <v>840.1</v>
      </c>
      <c r="H356" t="str" cm="1">
        <f t="array" ref="H356">_xlfn.IFS(B356&lt;=12,"New (0-12 mo)",B356&lt;=24,"Established (13-24 mo)",B356&lt;=48,"Loyal (25-48 mo)",TRUE,"Veteran (49+ mo)")</f>
        <v>Established (13-24 mo)</v>
      </c>
      <c r="I356">
        <f>COUNTIF('Raw Data'!G356:O356,"Yes")</f>
        <v>2</v>
      </c>
      <c r="J356">
        <f t="shared" ca="1" si="10"/>
        <v>45566</v>
      </c>
      <c r="K356" t="str">
        <f>'Raw Data'!U356</f>
        <v>Yes</v>
      </c>
      <c r="L356" t="str">
        <f t="shared" si="11"/>
        <v>Medium Risk</v>
      </c>
      <c r="N356" s="34"/>
    </row>
    <row r="357" spans="1:14" x14ac:dyDescent="0.3">
      <c r="A357" s="5" t="str">
        <f>'Raw Data'!A357</f>
        <v>4572-DVCGN</v>
      </c>
      <c r="B357">
        <f>'Raw Data'!F357</f>
        <v>10</v>
      </c>
      <c r="C357" t="str">
        <f>'Raw Data'!P357</f>
        <v>Month-to-month</v>
      </c>
      <c r="D357" t="str">
        <f>'Raw Data'!I357</f>
        <v>Fiber optic</v>
      </c>
      <c r="E357" t="str">
        <f>'Raw Data'!R357</f>
        <v>Bank transfer (automatic)</v>
      </c>
      <c r="F357">
        <f>'Raw Data'!S357</f>
        <v>80.25</v>
      </c>
      <c r="G357">
        <f>IFERROR(VALUE('Raw Data'!T357),0)</f>
        <v>846</v>
      </c>
      <c r="H357" t="str" cm="1">
        <f t="array" ref="H357">_xlfn.IFS(B357&lt;=12,"New (0-12 mo)",B357&lt;=24,"Established (13-24 mo)",B357&lt;=48,"Loyal (25-48 mo)",TRUE,"Veteran (49+ mo)")</f>
        <v>New (0-12 mo)</v>
      </c>
      <c r="I357">
        <f>COUNTIF('Raw Data'!G357:O357,"Yes")</f>
        <v>2</v>
      </c>
      <c r="J357">
        <f t="shared" ca="1" si="10"/>
        <v>45901</v>
      </c>
      <c r="K357" t="str">
        <f>'Raw Data'!U357</f>
        <v>Yes</v>
      </c>
      <c r="L357" t="str">
        <f t="shared" si="11"/>
        <v>High Risk</v>
      </c>
      <c r="N357" s="34"/>
    </row>
    <row r="358" spans="1:14" x14ac:dyDescent="0.3">
      <c r="A358" s="5" t="str">
        <f>'Raw Data'!A358</f>
        <v>3351-NGXYI</v>
      </c>
      <c r="B358">
        <f>'Raw Data'!F358</f>
        <v>16</v>
      </c>
      <c r="C358" t="str">
        <f>'Raw Data'!P358</f>
        <v>Month-to-month</v>
      </c>
      <c r="D358" t="str">
        <f>'Raw Data'!I358</f>
        <v>DSL</v>
      </c>
      <c r="E358" t="str">
        <f>'Raw Data'!R358</f>
        <v>Electronic check</v>
      </c>
      <c r="F358">
        <f>'Raw Data'!S358</f>
        <v>54.1</v>
      </c>
      <c r="G358">
        <f>IFERROR(VALUE('Raw Data'!T358),0)</f>
        <v>889</v>
      </c>
      <c r="H358" t="str" cm="1">
        <f t="array" ref="H358">_xlfn.IFS(B358&lt;=12,"New (0-12 mo)",B358&lt;=24,"Established (13-24 mo)",B358&lt;=48,"Loyal (25-48 mo)",TRUE,"Veteran (49+ mo)")</f>
        <v>Established (13-24 mo)</v>
      </c>
      <c r="I358">
        <f>COUNTIF('Raw Data'!G358:O358,"Yes")</f>
        <v>3</v>
      </c>
      <c r="J358">
        <f t="shared" ca="1" si="10"/>
        <v>45717</v>
      </c>
      <c r="K358" t="str">
        <f>'Raw Data'!U358</f>
        <v>No</v>
      </c>
      <c r="L358" t="str">
        <f t="shared" si="11"/>
        <v>Medium Risk</v>
      </c>
      <c r="N358" s="34"/>
    </row>
    <row r="359" spans="1:14" x14ac:dyDescent="0.3">
      <c r="A359" s="5" t="str">
        <f>'Raw Data'!A359</f>
        <v>8984-EYLLL</v>
      </c>
      <c r="B359">
        <f>'Raw Data'!F359</f>
        <v>64</v>
      </c>
      <c r="C359" t="str">
        <f>'Raw Data'!P359</f>
        <v>Two year</v>
      </c>
      <c r="D359" t="str">
        <f>'Raw Data'!I359</f>
        <v>Fiber optic</v>
      </c>
      <c r="E359" t="str">
        <f>'Raw Data'!R359</f>
        <v>Electronic check</v>
      </c>
      <c r="F359">
        <f>'Raw Data'!S359</f>
        <v>105.25</v>
      </c>
      <c r="G359">
        <f>IFERROR(VALUE('Raw Data'!T359),0)</f>
        <v>6823.4</v>
      </c>
      <c r="H359" t="str" cm="1">
        <f t="array" ref="H359">_xlfn.IFS(B359&lt;=12,"New (0-12 mo)",B359&lt;=24,"Established (13-24 mo)",B359&lt;=48,"Loyal (25-48 mo)",TRUE,"Veteran (49+ mo)")</f>
        <v>Veteran (49+ mo)</v>
      </c>
      <c r="I359">
        <f>COUNTIF('Raw Data'!G359:O359,"Yes")</f>
        <v>6</v>
      </c>
      <c r="J359">
        <f t="shared" ca="1" si="10"/>
        <v>44256</v>
      </c>
      <c r="K359" t="str">
        <f>'Raw Data'!U359</f>
        <v>No</v>
      </c>
      <c r="L359" t="str">
        <f t="shared" si="11"/>
        <v>Low Risk</v>
      </c>
      <c r="N359" s="34"/>
    </row>
    <row r="360" spans="1:14" x14ac:dyDescent="0.3">
      <c r="A360" s="5" t="str">
        <f>'Raw Data'!A360</f>
        <v>9057-MSWCO</v>
      </c>
      <c r="B360">
        <f>'Raw Data'!F360</f>
        <v>27</v>
      </c>
      <c r="C360" t="str">
        <f>'Raw Data'!P360</f>
        <v>Month-to-month</v>
      </c>
      <c r="D360" t="str">
        <f>'Raw Data'!I360</f>
        <v>DSL</v>
      </c>
      <c r="E360" t="str">
        <f>'Raw Data'!R360</f>
        <v>Credit card (automatic)</v>
      </c>
      <c r="F360">
        <f>'Raw Data'!S360</f>
        <v>30.75</v>
      </c>
      <c r="G360">
        <f>IFERROR(VALUE('Raw Data'!T360),0)</f>
        <v>805.1</v>
      </c>
      <c r="H360" t="str" cm="1">
        <f t="array" ref="H360">_xlfn.IFS(B360&lt;=12,"New (0-12 mo)",B360&lt;=24,"Established (13-24 mo)",B360&lt;=48,"Loyal (25-48 mo)",TRUE,"Veteran (49+ mo)")</f>
        <v>Loyal (25-48 mo)</v>
      </c>
      <c r="I360">
        <f>COUNTIF('Raw Data'!G360:O360,"Yes")</f>
        <v>1</v>
      </c>
      <c r="J360">
        <f t="shared" ca="1" si="10"/>
        <v>45383</v>
      </c>
      <c r="K360" t="str">
        <f>'Raw Data'!U360</f>
        <v>Yes</v>
      </c>
      <c r="L360" t="str">
        <f t="shared" si="11"/>
        <v>Low-Medium Risk</v>
      </c>
      <c r="N360" s="34"/>
    </row>
    <row r="361" spans="1:14" x14ac:dyDescent="0.3">
      <c r="A361" s="5" t="str">
        <f>'Raw Data'!A361</f>
        <v>9833-TGFHX</v>
      </c>
      <c r="B361">
        <f>'Raw Data'!F361</f>
        <v>42</v>
      </c>
      <c r="C361" t="str">
        <f>'Raw Data'!P361</f>
        <v>One year</v>
      </c>
      <c r="D361" t="str">
        <f>'Raw Data'!I361</f>
        <v>Fiber optic</v>
      </c>
      <c r="E361" t="str">
        <f>'Raw Data'!R361</f>
        <v>Electronic check</v>
      </c>
      <c r="F361">
        <f>'Raw Data'!S361</f>
        <v>97.1</v>
      </c>
      <c r="G361">
        <f>IFERROR(VALUE('Raw Data'!T361),0)</f>
        <v>4016.75</v>
      </c>
      <c r="H361" t="str" cm="1">
        <f t="array" ref="H361">_xlfn.IFS(B361&lt;=12,"New (0-12 mo)",B361&lt;=24,"Established (13-24 mo)",B361&lt;=48,"Loyal (25-48 mo)",TRUE,"Veteran (49+ mo)")</f>
        <v>Loyal (25-48 mo)</v>
      </c>
      <c r="I361">
        <f>COUNTIF('Raw Data'!G361:O361,"Yes")</f>
        <v>5</v>
      </c>
      <c r="J361">
        <f t="shared" ca="1" si="10"/>
        <v>44927</v>
      </c>
      <c r="K361" t="str">
        <f>'Raw Data'!U361</f>
        <v>No</v>
      </c>
      <c r="L361" t="str">
        <f t="shared" si="11"/>
        <v>Low Risk</v>
      </c>
      <c r="N361" s="34"/>
    </row>
    <row r="362" spans="1:14" x14ac:dyDescent="0.3">
      <c r="A362" s="5" t="str">
        <f>'Raw Data'!A362</f>
        <v>9294-TDIPC</v>
      </c>
      <c r="B362">
        <f>'Raw Data'!F362</f>
        <v>5</v>
      </c>
      <c r="C362" t="str">
        <f>'Raw Data'!P362</f>
        <v>Month-to-month</v>
      </c>
      <c r="D362" t="str">
        <f>'Raw Data'!I362</f>
        <v>No</v>
      </c>
      <c r="E362" t="str">
        <f>'Raw Data'!R362</f>
        <v>Mailed check</v>
      </c>
      <c r="F362">
        <f>'Raw Data'!S362</f>
        <v>20.2</v>
      </c>
      <c r="G362">
        <f>IFERROR(VALUE('Raw Data'!T362),0)</f>
        <v>83.75</v>
      </c>
      <c r="H362" t="str" cm="1">
        <f t="array" ref="H362">_xlfn.IFS(B362&lt;=12,"New (0-12 mo)",B362&lt;=24,"Established (13-24 mo)",B362&lt;=48,"Loyal (25-48 mo)",TRUE,"Veteran (49+ mo)")</f>
        <v>New (0-12 mo)</v>
      </c>
      <c r="I362">
        <f>COUNTIF('Raw Data'!G362:O362,"Yes")</f>
        <v>1</v>
      </c>
      <c r="J362">
        <f t="shared" ca="1" si="10"/>
        <v>46054</v>
      </c>
      <c r="K362" t="str">
        <f>'Raw Data'!U362</f>
        <v>No</v>
      </c>
      <c r="L362" t="str">
        <f t="shared" si="11"/>
        <v>High Risk</v>
      </c>
      <c r="N362" s="34"/>
    </row>
    <row r="363" spans="1:14" x14ac:dyDescent="0.3">
      <c r="A363" s="5" t="str">
        <f>'Raw Data'!A363</f>
        <v>5229-DTFYB</v>
      </c>
      <c r="B363">
        <f>'Raw Data'!F363</f>
        <v>41</v>
      </c>
      <c r="C363" t="str">
        <f>'Raw Data'!P363</f>
        <v>Two year</v>
      </c>
      <c r="D363" t="str">
        <f>'Raw Data'!I363</f>
        <v>Fiber optic</v>
      </c>
      <c r="E363" t="str">
        <f>'Raw Data'!R363</f>
        <v>Bank transfer (automatic)</v>
      </c>
      <c r="F363">
        <f>'Raw Data'!S363</f>
        <v>98.8</v>
      </c>
      <c r="G363">
        <f>IFERROR(VALUE('Raw Data'!T363),0)</f>
        <v>3959.15</v>
      </c>
      <c r="H363" t="str" cm="1">
        <f t="array" ref="H363">_xlfn.IFS(B363&lt;=12,"New (0-12 mo)",B363&lt;=24,"Established (13-24 mo)",B363&lt;=48,"Loyal (25-48 mo)",TRUE,"Veteran (49+ mo)")</f>
        <v>Loyal (25-48 mo)</v>
      </c>
      <c r="I363">
        <f>COUNTIF('Raw Data'!G363:O363,"Yes")</f>
        <v>5</v>
      </c>
      <c r="J363">
        <f t="shared" ca="1" si="10"/>
        <v>44958</v>
      </c>
      <c r="K363" t="str">
        <f>'Raw Data'!U363</f>
        <v>No</v>
      </c>
      <c r="L363" t="str">
        <f t="shared" si="11"/>
        <v>Low Risk</v>
      </c>
      <c r="N363" s="34"/>
    </row>
    <row r="364" spans="1:14" x14ac:dyDescent="0.3">
      <c r="A364" s="5" t="str">
        <f>'Raw Data'!A364</f>
        <v>0104-PPXDV</v>
      </c>
      <c r="B364">
        <f>'Raw Data'!F364</f>
        <v>58</v>
      </c>
      <c r="C364" t="str">
        <f>'Raw Data'!P364</f>
        <v>One year</v>
      </c>
      <c r="D364" t="str">
        <f>'Raw Data'!I364</f>
        <v>DSL</v>
      </c>
      <c r="E364" t="str">
        <f>'Raw Data'!R364</f>
        <v>Credit card (automatic)</v>
      </c>
      <c r="F364">
        <f>'Raw Data'!S364</f>
        <v>50.3</v>
      </c>
      <c r="G364">
        <f>IFERROR(VALUE('Raw Data'!T364),0)</f>
        <v>2878.55</v>
      </c>
      <c r="H364" t="str" cm="1">
        <f t="array" ref="H364">_xlfn.IFS(B364&lt;=12,"New (0-12 mo)",B364&lt;=24,"Established (13-24 mo)",B364&lt;=48,"Loyal (25-48 mo)",TRUE,"Veteran (49+ mo)")</f>
        <v>Veteran (49+ mo)</v>
      </c>
      <c r="I364">
        <f>COUNTIF('Raw Data'!G364:O364,"Yes")</f>
        <v>2</v>
      </c>
      <c r="J364">
        <f t="shared" ca="1" si="10"/>
        <v>44440</v>
      </c>
      <c r="K364" t="str">
        <f>'Raw Data'!U364</f>
        <v>No</v>
      </c>
      <c r="L364" t="str">
        <f t="shared" si="11"/>
        <v>Low Risk</v>
      </c>
      <c r="N364" s="34"/>
    </row>
    <row r="365" spans="1:14" x14ac:dyDescent="0.3">
      <c r="A365" s="5" t="str">
        <f>'Raw Data'!A365</f>
        <v>5176-LMJXE</v>
      </c>
      <c r="B365">
        <f>'Raw Data'!F365</f>
        <v>47</v>
      </c>
      <c r="C365" t="str">
        <f>'Raw Data'!P365</f>
        <v>Two year</v>
      </c>
      <c r="D365" t="str">
        <f>'Raw Data'!I365</f>
        <v>No</v>
      </c>
      <c r="E365" t="str">
        <f>'Raw Data'!R365</f>
        <v>Mailed check</v>
      </c>
      <c r="F365">
        <f>'Raw Data'!S365</f>
        <v>20.55</v>
      </c>
      <c r="G365">
        <f>IFERROR(VALUE('Raw Data'!T365),0)</f>
        <v>945.7</v>
      </c>
      <c r="H365" t="str" cm="1">
        <f t="array" ref="H365">_xlfn.IFS(B365&lt;=12,"New (0-12 mo)",B365&lt;=24,"Established (13-24 mo)",B365&lt;=48,"Loyal (25-48 mo)",TRUE,"Veteran (49+ mo)")</f>
        <v>Loyal (25-48 mo)</v>
      </c>
      <c r="I365">
        <f>COUNTIF('Raw Data'!G365:O365,"Yes")</f>
        <v>1</v>
      </c>
      <c r="J365">
        <f t="shared" ca="1" si="10"/>
        <v>44774</v>
      </c>
      <c r="K365" t="str">
        <f>'Raw Data'!U365</f>
        <v>No</v>
      </c>
      <c r="L365" t="str">
        <f t="shared" si="11"/>
        <v>Low Risk</v>
      </c>
      <c r="N365" s="34"/>
    </row>
    <row r="366" spans="1:14" x14ac:dyDescent="0.3">
      <c r="A366" s="5" t="str">
        <f>'Raw Data'!A366</f>
        <v>3583-KRKMD</v>
      </c>
      <c r="B366">
        <f>'Raw Data'!F366</f>
        <v>18</v>
      </c>
      <c r="C366" t="str">
        <f>'Raw Data'!P366</f>
        <v>Month-to-month</v>
      </c>
      <c r="D366" t="str">
        <f>'Raw Data'!I366</f>
        <v>Fiber optic</v>
      </c>
      <c r="E366" t="str">
        <f>'Raw Data'!R366</f>
        <v>Bank transfer (automatic)</v>
      </c>
      <c r="F366">
        <f>'Raw Data'!S366</f>
        <v>75.900000000000006</v>
      </c>
      <c r="G366">
        <f>IFERROR(VALUE('Raw Data'!T366),0)</f>
        <v>1373.05</v>
      </c>
      <c r="H366" t="str" cm="1">
        <f t="array" ref="H366">_xlfn.IFS(B366&lt;=12,"New (0-12 mo)",B366&lt;=24,"Established (13-24 mo)",B366&lt;=48,"Loyal (25-48 mo)",TRUE,"Veteran (49+ mo)")</f>
        <v>Established (13-24 mo)</v>
      </c>
      <c r="I366">
        <f>COUNTIF('Raw Data'!G366:O366,"Yes")</f>
        <v>2</v>
      </c>
      <c r="J366">
        <f t="shared" ca="1" si="10"/>
        <v>45658</v>
      </c>
      <c r="K366" t="str">
        <f>'Raw Data'!U366</f>
        <v>No</v>
      </c>
      <c r="L366" t="str">
        <f t="shared" si="11"/>
        <v>Medium Risk</v>
      </c>
      <c r="N366" s="34"/>
    </row>
    <row r="367" spans="1:14" x14ac:dyDescent="0.3">
      <c r="A367" s="5" t="str">
        <f>'Raw Data'!A367</f>
        <v>1010-DIAUQ</v>
      </c>
      <c r="B367">
        <f>'Raw Data'!F367</f>
        <v>5</v>
      </c>
      <c r="C367" t="str">
        <f>'Raw Data'!P367</f>
        <v>Month-to-month</v>
      </c>
      <c r="D367" t="str">
        <f>'Raw Data'!I367</f>
        <v>Fiber optic</v>
      </c>
      <c r="E367" t="str">
        <f>'Raw Data'!R367</f>
        <v>Bank transfer (automatic)</v>
      </c>
      <c r="F367">
        <f>'Raw Data'!S367</f>
        <v>96.5</v>
      </c>
      <c r="G367">
        <f>IFERROR(VALUE('Raw Data'!T367),0)</f>
        <v>492.55</v>
      </c>
      <c r="H367" t="str" cm="1">
        <f t="array" ref="H367">_xlfn.IFS(B367&lt;=12,"New (0-12 mo)",B367&lt;=24,"Established (13-24 mo)",B367&lt;=48,"Loyal (25-48 mo)",TRUE,"Veteran (49+ mo)")</f>
        <v>New (0-12 mo)</v>
      </c>
      <c r="I367">
        <f>COUNTIF('Raw Data'!G367:O367,"Yes")</f>
        <v>4</v>
      </c>
      <c r="J367">
        <f t="shared" ca="1" si="10"/>
        <v>46054</v>
      </c>
      <c r="K367" t="str">
        <f>'Raw Data'!U367</f>
        <v>Yes</v>
      </c>
      <c r="L367" t="str">
        <f t="shared" si="11"/>
        <v>High Risk</v>
      </c>
      <c r="N367" s="34"/>
    </row>
    <row r="368" spans="1:14" x14ac:dyDescent="0.3">
      <c r="A368" s="5" t="str">
        <f>'Raw Data'!A368</f>
        <v>9069-LGEUL</v>
      </c>
      <c r="B368">
        <f>'Raw Data'!F368</f>
        <v>23</v>
      </c>
      <c r="C368" t="str">
        <f>'Raw Data'!P368</f>
        <v>Month-to-month</v>
      </c>
      <c r="D368" t="str">
        <f>'Raw Data'!I368</f>
        <v>DSL</v>
      </c>
      <c r="E368" t="str">
        <f>'Raw Data'!R368</f>
        <v>Bank transfer (automatic)</v>
      </c>
      <c r="F368">
        <f>'Raw Data'!S368</f>
        <v>59.95</v>
      </c>
      <c r="G368">
        <f>IFERROR(VALUE('Raw Data'!T368),0)</f>
        <v>1406</v>
      </c>
      <c r="H368" t="str" cm="1">
        <f t="array" ref="H368">_xlfn.IFS(B368&lt;=12,"New (0-12 mo)",B368&lt;=24,"Established (13-24 mo)",B368&lt;=48,"Loyal (25-48 mo)",TRUE,"Veteran (49+ mo)")</f>
        <v>Established (13-24 mo)</v>
      </c>
      <c r="I368">
        <f>COUNTIF('Raw Data'!G368:O368,"Yes")</f>
        <v>3</v>
      </c>
      <c r="J368">
        <f t="shared" ca="1" si="10"/>
        <v>45505</v>
      </c>
      <c r="K368" t="str">
        <f>'Raw Data'!U368</f>
        <v>No</v>
      </c>
      <c r="L368" t="str">
        <f t="shared" si="11"/>
        <v>Medium Risk</v>
      </c>
      <c r="N368" s="34"/>
    </row>
    <row r="369" spans="1:14" x14ac:dyDescent="0.3">
      <c r="A369" s="5" t="str">
        <f>'Raw Data'!A369</f>
        <v>7302-ZHMHP</v>
      </c>
      <c r="B369">
        <f>'Raw Data'!F369</f>
        <v>1</v>
      </c>
      <c r="C369" t="str">
        <f>'Raw Data'!P369</f>
        <v>Month-to-month</v>
      </c>
      <c r="D369" t="str">
        <f>'Raw Data'!I369</f>
        <v>No</v>
      </c>
      <c r="E369" t="str">
        <f>'Raw Data'!R369</f>
        <v>Mailed check</v>
      </c>
      <c r="F369">
        <f>'Raw Data'!S369</f>
        <v>19.149999999999999</v>
      </c>
      <c r="G369">
        <f>IFERROR(VALUE('Raw Data'!T369),0)</f>
        <v>19.149999999999999</v>
      </c>
      <c r="H369" t="str" cm="1">
        <f t="array" ref="H369">_xlfn.IFS(B369&lt;=12,"New (0-12 mo)",B369&lt;=24,"Established (13-24 mo)",B369&lt;=48,"Loyal (25-48 mo)",TRUE,"Veteran (49+ mo)")</f>
        <v>New (0-12 mo)</v>
      </c>
      <c r="I369">
        <f>COUNTIF('Raw Data'!G369:O369,"Yes")</f>
        <v>1</v>
      </c>
      <c r="J369">
        <f t="shared" ca="1" si="10"/>
        <v>46174</v>
      </c>
      <c r="K369" t="str">
        <f>'Raw Data'!U369</f>
        <v>No</v>
      </c>
      <c r="L369" t="str">
        <f t="shared" si="11"/>
        <v>High Risk</v>
      </c>
      <c r="N369" s="34"/>
    </row>
    <row r="370" spans="1:14" x14ac:dyDescent="0.3">
      <c r="A370" s="5" t="str">
        <f>'Raw Data'!A370</f>
        <v>9571-EDEBV</v>
      </c>
      <c r="B370">
        <f>'Raw Data'!F370</f>
        <v>71</v>
      </c>
      <c r="C370" t="str">
        <f>'Raw Data'!P370</f>
        <v>One year</v>
      </c>
      <c r="D370" t="str">
        <f>'Raw Data'!I370</f>
        <v>Fiber optic</v>
      </c>
      <c r="E370" t="str">
        <f>'Raw Data'!R370</f>
        <v>Credit card (automatic)</v>
      </c>
      <c r="F370">
        <f>'Raw Data'!S370</f>
        <v>98.65</v>
      </c>
      <c r="G370">
        <f>IFERROR(VALUE('Raw Data'!T370),0)</f>
        <v>6962.85</v>
      </c>
      <c r="H370" t="str" cm="1">
        <f t="array" ref="H370">_xlfn.IFS(B370&lt;=12,"New (0-12 mo)",B370&lt;=24,"Established (13-24 mo)",B370&lt;=48,"Loyal (25-48 mo)",TRUE,"Veteran (49+ mo)")</f>
        <v>Veteran (49+ mo)</v>
      </c>
      <c r="I370">
        <f>COUNTIF('Raw Data'!G370:O370,"Yes")</f>
        <v>5</v>
      </c>
      <c r="J370">
        <f t="shared" ca="1" si="10"/>
        <v>44044</v>
      </c>
      <c r="K370" t="str">
        <f>'Raw Data'!U370</f>
        <v>No</v>
      </c>
      <c r="L370" t="str">
        <f t="shared" si="11"/>
        <v>Low Risk</v>
      </c>
      <c r="N370" s="34"/>
    </row>
    <row r="371" spans="1:14" x14ac:dyDescent="0.3">
      <c r="A371" s="5" t="str">
        <f>'Raw Data'!A371</f>
        <v>3520-FJGCV</v>
      </c>
      <c r="B371">
        <f>'Raw Data'!F371</f>
        <v>72</v>
      </c>
      <c r="C371" t="str">
        <f>'Raw Data'!P371</f>
        <v>Two year</v>
      </c>
      <c r="D371" t="str">
        <f>'Raw Data'!I371</f>
        <v>Fiber optic</v>
      </c>
      <c r="E371" t="str">
        <f>'Raw Data'!R371</f>
        <v>Credit card (automatic)</v>
      </c>
      <c r="F371">
        <f>'Raw Data'!S371</f>
        <v>112.6</v>
      </c>
      <c r="G371">
        <f>IFERROR(VALUE('Raw Data'!T371),0)</f>
        <v>8126.65</v>
      </c>
      <c r="H371" t="str" cm="1">
        <f t="array" ref="H371">_xlfn.IFS(B371&lt;=12,"New (0-12 mo)",B371&lt;=24,"Established (13-24 mo)",B371&lt;=48,"Loyal (25-48 mo)",TRUE,"Veteran (49+ mo)")</f>
        <v>Veteran (49+ mo)</v>
      </c>
      <c r="I371">
        <f>COUNTIF('Raw Data'!G371:O371,"Yes")</f>
        <v>8</v>
      </c>
      <c r="J371">
        <f t="shared" ca="1" si="10"/>
        <v>44013</v>
      </c>
      <c r="K371" t="str">
        <f>'Raw Data'!U371</f>
        <v>No</v>
      </c>
      <c r="L371" t="str">
        <f t="shared" si="11"/>
        <v>Low Risk</v>
      </c>
      <c r="N371" s="34"/>
    </row>
    <row r="372" spans="1:14" x14ac:dyDescent="0.3">
      <c r="A372" s="5" t="str">
        <f>'Raw Data'!A372</f>
        <v>6563-VRERX</v>
      </c>
      <c r="B372">
        <f>'Raw Data'!F372</f>
        <v>33</v>
      </c>
      <c r="C372" t="str">
        <f>'Raw Data'!P372</f>
        <v>One year</v>
      </c>
      <c r="D372" t="str">
        <f>'Raw Data'!I372</f>
        <v>No</v>
      </c>
      <c r="E372" t="str">
        <f>'Raw Data'!R372</f>
        <v>Mailed check</v>
      </c>
      <c r="F372">
        <f>'Raw Data'!S372</f>
        <v>20.6</v>
      </c>
      <c r="G372">
        <f>IFERROR(VALUE('Raw Data'!T372),0)</f>
        <v>690.25</v>
      </c>
      <c r="H372" t="str" cm="1">
        <f t="array" ref="H372">_xlfn.IFS(B372&lt;=12,"New (0-12 mo)",B372&lt;=24,"Established (13-24 mo)",B372&lt;=48,"Loyal (25-48 mo)",TRUE,"Veteran (49+ mo)")</f>
        <v>Loyal (25-48 mo)</v>
      </c>
      <c r="I372">
        <f>COUNTIF('Raw Data'!G372:O372,"Yes")</f>
        <v>1</v>
      </c>
      <c r="J372">
        <f t="shared" ca="1" si="10"/>
        <v>45200</v>
      </c>
      <c r="K372" t="str">
        <f>'Raw Data'!U372</f>
        <v>No</v>
      </c>
      <c r="L372" t="str">
        <f t="shared" si="11"/>
        <v>Low Risk</v>
      </c>
      <c r="N372" s="34"/>
    </row>
    <row r="373" spans="1:14" x14ac:dyDescent="0.3">
      <c r="A373" s="5" t="str">
        <f>'Raw Data'!A373</f>
        <v>0259-GBZSH</v>
      </c>
      <c r="B373">
        <f>'Raw Data'!F373</f>
        <v>2</v>
      </c>
      <c r="C373" t="str">
        <f>'Raw Data'!P373</f>
        <v>Month-to-month</v>
      </c>
      <c r="D373" t="str">
        <f>'Raw Data'!I373</f>
        <v>Fiber optic</v>
      </c>
      <c r="E373" t="str">
        <f>'Raw Data'!R373</f>
        <v>Electronic check</v>
      </c>
      <c r="F373">
        <f>'Raw Data'!S373</f>
        <v>85.65</v>
      </c>
      <c r="G373">
        <f>IFERROR(VALUE('Raw Data'!T373),0)</f>
        <v>181.5</v>
      </c>
      <c r="H373" t="str" cm="1">
        <f t="array" ref="H373">_xlfn.IFS(B373&lt;=12,"New (0-12 mo)",B373&lt;=24,"Established (13-24 mo)",B373&lt;=48,"Loyal (25-48 mo)",TRUE,"Veteran (49+ mo)")</f>
        <v>New (0-12 mo)</v>
      </c>
      <c r="I373">
        <f>COUNTIF('Raw Data'!G373:O373,"Yes")</f>
        <v>3</v>
      </c>
      <c r="J373">
        <f t="shared" ca="1" si="10"/>
        <v>46143</v>
      </c>
      <c r="K373" t="str">
        <f>'Raw Data'!U373</f>
        <v>Yes</v>
      </c>
      <c r="L373" t="str">
        <f t="shared" si="11"/>
        <v>High Risk</v>
      </c>
      <c r="N373" s="34"/>
    </row>
    <row r="374" spans="1:14" x14ac:dyDescent="0.3">
      <c r="A374" s="5" t="str">
        <f>'Raw Data'!A374</f>
        <v>6122-EFVKN</v>
      </c>
      <c r="B374">
        <f>'Raw Data'!F374</f>
        <v>24</v>
      </c>
      <c r="C374" t="str">
        <f>'Raw Data'!P374</f>
        <v>Two year</v>
      </c>
      <c r="D374" t="str">
        <f>'Raw Data'!I374</f>
        <v>DSL</v>
      </c>
      <c r="E374" t="str">
        <f>'Raw Data'!R374</f>
        <v>Mailed check</v>
      </c>
      <c r="F374">
        <f>'Raw Data'!S374</f>
        <v>35.75</v>
      </c>
      <c r="G374">
        <f>IFERROR(VALUE('Raw Data'!T374),0)</f>
        <v>830.8</v>
      </c>
      <c r="H374" t="str" cm="1">
        <f t="array" ref="H374">_xlfn.IFS(B374&lt;=12,"New (0-12 mo)",B374&lt;=24,"Established (13-24 mo)",B374&lt;=48,"Loyal (25-48 mo)",TRUE,"Veteran (49+ mo)")</f>
        <v>Established (13-24 mo)</v>
      </c>
      <c r="I374">
        <f>COUNTIF('Raw Data'!G374:O374,"Yes")</f>
        <v>2</v>
      </c>
      <c r="J374">
        <f t="shared" ca="1" si="10"/>
        <v>45474</v>
      </c>
      <c r="K374" t="str">
        <f>'Raw Data'!U374</f>
        <v>No</v>
      </c>
      <c r="L374" t="str">
        <f t="shared" si="11"/>
        <v>Low Risk</v>
      </c>
      <c r="N374" s="34"/>
    </row>
    <row r="375" spans="1:14" x14ac:dyDescent="0.3">
      <c r="A375" s="5" t="str">
        <f>'Raw Data'!A375</f>
        <v>2805-EDJPQ</v>
      </c>
      <c r="B375">
        <f>'Raw Data'!F375</f>
        <v>56</v>
      </c>
      <c r="C375" t="str">
        <f>'Raw Data'!P375</f>
        <v>One year</v>
      </c>
      <c r="D375" t="str">
        <f>'Raw Data'!I375</f>
        <v>Fiber optic</v>
      </c>
      <c r="E375" t="str">
        <f>'Raw Data'!R375</f>
        <v>Credit card (automatic)</v>
      </c>
      <c r="F375">
        <f>'Raw Data'!S375</f>
        <v>99.75</v>
      </c>
      <c r="G375">
        <f>IFERROR(VALUE('Raw Data'!T375),0)</f>
        <v>5608.4</v>
      </c>
      <c r="H375" t="str" cm="1">
        <f t="array" ref="H375">_xlfn.IFS(B375&lt;=12,"New (0-12 mo)",B375&lt;=24,"Established (13-24 mo)",B375&lt;=48,"Loyal (25-48 mo)",TRUE,"Veteran (49+ mo)")</f>
        <v>Veteran (49+ mo)</v>
      </c>
      <c r="I375">
        <f>COUNTIF('Raw Data'!G375:O375,"Yes")</f>
        <v>6</v>
      </c>
      <c r="J375">
        <f t="shared" ca="1" si="10"/>
        <v>44501</v>
      </c>
      <c r="K375" t="str">
        <f>'Raw Data'!U375</f>
        <v>No</v>
      </c>
      <c r="L375" t="str">
        <f t="shared" si="11"/>
        <v>Low Risk</v>
      </c>
      <c r="N375" s="34"/>
    </row>
    <row r="376" spans="1:14" x14ac:dyDescent="0.3">
      <c r="A376" s="5" t="str">
        <f>'Raw Data'!A376</f>
        <v>6862-CQUMB</v>
      </c>
      <c r="B376">
        <f>'Raw Data'!F376</f>
        <v>37</v>
      </c>
      <c r="C376" t="str">
        <f>'Raw Data'!P376</f>
        <v>Month-to-month</v>
      </c>
      <c r="D376" t="str">
        <f>'Raw Data'!I376</f>
        <v>Fiber optic</v>
      </c>
      <c r="E376" t="str">
        <f>'Raw Data'!R376</f>
        <v>Credit card (automatic)</v>
      </c>
      <c r="F376">
        <f>'Raw Data'!S376</f>
        <v>96.1</v>
      </c>
      <c r="G376">
        <f>IFERROR(VALUE('Raw Data'!T376),0)</f>
        <v>3646.8</v>
      </c>
      <c r="H376" t="str" cm="1">
        <f t="array" ref="H376">_xlfn.IFS(B376&lt;=12,"New (0-12 mo)",B376&lt;=24,"Established (13-24 mo)",B376&lt;=48,"Loyal (25-48 mo)",TRUE,"Veteran (49+ mo)")</f>
        <v>Loyal (25-48 mo)</v>
      </c>
      <c r="I376">
        <f>COUNTIF('Raw Data'!G376:O376,"Yes")</f>
        <v>4</v>
      </c>
      <c r="J376">
        <f t="shared" ca="1" si="10"/>
        <v>45078</v>
      </c>
      <c r="K376" t="str">
        <f>'Raw Data'!U376</f>
        <v>No</v>
      </c>
      <c r="L376" t="str">
        <f t="shared" si="11"/>
        <v>Low-Medium Risk</v>
      </c>
      <c r="N376" s="34"/>
    </row>
    <row r="377" spans="1:14" x14ac:dyDescent="0.3">
      <c r="A377" s="5" t="str">
        <f>'Raw Data'!A377</f>
        <v>7156-MXBJE</v>
      </c>
      <c r="B377">
        <f>'Raw Data'!F377</f>
        <v>43</v>
      </c>
      <c r="C377" t="str">
        <f>'Raw Data'!P377</f>
        <v>One year</v>
      </c>
      <c r="D377" t="str">
        <f>'Raw Data'!I377</f>
        <v>DSL</v>
      </c>
      <c r="E377" t="str">
        <f>'Raw Data'!R377</f>
        <v>Credit card (automatic)</v>
      </c>
      <c r="F377">
        <f>'Raw Data'!S377</f>
        <v>85.1</v>
      </c>
      <c r="G377">
        <f>IFERROR(VALUE('Raw Data'!T377),0)</f>
        <v>3662.25</v>
      </c>
      <c r="H377" t="str" cm="1">
        <f t="array" ref="H377">_xlfn.IFS(B377&lt;=12,"New (0-12 mo)",B377&lt;=24,"Established (13-24 mo)",B377&lt;=48,"Loyal (25-48 mo)",TRUE,"Veteran (49+ mo)")</f>
        <v>Loyal (25-48 mo)</v>
      </c>
      <c r="I377">
        <f>COUNTIF('Raw Data'!G377:O377,"Yes")</f>
        <v>7</v>
      </c>
      <c r="J377">
        <f t="shared" ca="1" si="10"/>
        <v>44896</v>
      </c>
      <c r="K377" t="str">
        <f>'Raw Data'!U377</f>
        <v>No</v>
      </c>
      <c r="L377" t="str">
        <f t="shared" si="11"/>
        <v>Low Risk</v>
      </c>
      <c r="N377" s="34"/>
    </row>
    <row r="378" spans="1:14" x14ac:dyDescent="0.3">
      <c r="A378" s="5" t="str">
        <f>'Raw Data'!A378</f>
        <v>6158-HDPXZ</v>
      </c>
      <c r="B378">
        <f>'Raw Data'!F378</f>
        <v>1</v>
      </c>
      <c r="C378" t="str">
        <f>'Raw Data'!P378</f>
        <v>Month-to-month</v>
      </c>
      <c r="D378" t="str">
        <f>'Raw Data'!I378</f>
        <v>DSL</v>
      </c>
      <c r="E378" t="str">
        <f>'Raw Data'!R378</f>
        <v>Mailed check</v>
      </c>
      <c r="F378">
        <f>'Raw Data'!S378</f>
        <v>25.35</v>
      </c>
      <c r="G378">
        <f>IFERROR(VALUE('Raw Data'!T378),0)</f>
        <v>25.35</v>
      </c>
      <c r="H378" t="str" cm="1">
        <f t="array" ref="H378">_xlfn.IFS(B378&lt;=12,"New (0-12 mo)",B378&lt;=24,"Established (13-24 mo)",B378&lt;=48,"Loyal (25-48 mo)",TRUE,"Veteran (49+ mo)")</f>
        <v>New (0-12 mo)</v>
      </c>
      <c r="I378">
        <f>COUNTIF('Raw Data'!G378:O378,"Yes")</f>
        <v>0</v>
      </c>
      <c r="J378">
        <f t="shared" ca="1" si="10"/>
        <v>46174</v>
      </c>
      <c r="K378" t="str">
        <f>'Raw Data'!U378</f>
        <v>No</v>
      </c>
      <c r="L378" t="str">
        <f t="shared" si="11"/>
        <v>High Risk</v>
      </c>
      <c r="N378" s="34"/>
    </row>
    <row r="379" spans="1:14" x14ac:dyDescent="0.3">
      <c r="A379" s="5" t="str">
        <f>'Raw Data'!A379</f>
        <v>9601-BRXPO</v>
      </c>
      <c r="B379">
        <f>'Raw Data'!F379</f>
        <v>25</v>
      </c>
      <c r="C379" t="str">
        <f>'Raw Data'!P379</f>
        <v>Month-to-month</v>
      </c>
      <c r="D379" t="str">
        <f>'Raw Data'!I379</f>
        <v>Fiber optic</v>
      </c>
      <c r="E379" t="str">
        <f>'Raw Data'!R379</f>
        <v>Bank transfer (automatic)</v>
      </c>
      <c r="F379">
        <f>'Raw Data'!S379</f>
        <v>104.95</v>
      </c>
      <c r="G379">
        <f>IFERROR(VALUE('Raw Data'!T379),0)</f>
        <v>2566.5</v>
      </c>
      <c r="H379" t="str" cm="1">
        <f t="array" ref="H379">_xlfn.IFS(B379&lt;=12,"New (0-12 mo)",B379&lt;=24,"Established (13-24 mo)",B379&lt;=48,"Loyal (25-48 mo)",TRUE,"Veteran (49+ mo)")</f>
        <v>Loyal (25-48 mo)</v>
      </c>
      <c r="I379">
        <f>COUNTIF('Raw Data'!G379:O379,"Yes")</f>
        <v>6</v>
      </c>
      <c r="J379">
        <f t="shared" ca="1" si="10"/>
        <v>45444</v>
      </c>
      <c r="K379" t="str">
        <f>'Raw Data'!U379</f>
        <v>Yes</v>
      </c>
      <c r="L379" t="str">
        <f t="shared" si="11"/>
        <v>Low-Medium Risk</v>
      </c>
      <c r="N379" s="34"/>
    </row>
    <row r="380" spans="1:14" x14ac:dyDescent="0.3">
      <c r="A380" s="5" t="str">
        <f>'Raw Data'!A380</f>
        <v>2863-IMQDR</v>
      </c>
      <c r="B380">
        <f>'Raw Data'!F380</f>
        <v>61</v>
      </c>
      <c r="C380" t="str">
        <f>'Raw Data'!P380</f>
        <v>Two year</v>
      </c>
      <c r="D380" t="str">
        <f>'Raw Data'!I380</f>
        <v>DSL</v>
      </c>
      <c r="E380" t="str">
        <f>'Raw Data'!R380</f>
        <v>Electronic check</v>
      </c>
      <c r="F380">
        <f>'Raw Data'!S380</f>
        <v>89.65</v>
      </c>
      <c r="G380">
        <f>IFERROR(VALUE('Raw Data'!T380),0)</f>
        <v>5308.7</v>
      </c>
      <c r="H380" t="str" cm="1">
        <f t="array" ref="H380">_xlfn.IFS(B380&lt;=12,"New (0-12 mo)",B380&lt;=24,"Established (13-24 mo)",B380&lt;=48,"Loyal (25-48 mo)",TRUE,"Veteran (49+ mo)")</f>
        <v>Veteran (49+ mo)</v>
      </c>
      <c r="I380">
        <f>COUNTIF('Raw Data'!G380:O380,"Yes")</f>
        <v>8</v>
      </c>
      <c r="J380">
        <f t="shared" ca="1" si="10"/>
        <v>44348</v>
      </c>
      <c r="K380" t="str">
        <f>'Raw Data'!U380</f>
        <v>No</v>
      </c>
      <c r="L380" t="str">
        <f t="shared" si="11"/>
        <v>Low Risk</v>
      </c>
      <c r="N380" s="34"/>
    </row>
    <row r="381" spans="1:14" x14ac:dyDescent="0.3">
      <c r="A381" s="5" t="str">
        <f>'Raw Data'!A381</f>
        <v>5686-CMAWK</v>
      </c>
      <c r="B381">
        <f>'Raw Data'!F381</f>
        <v>17</v>
      </c>
      <c r="C381" t="str">
        <f>'Raw Data'!P381</f>
        <v>One year</v>
      </c>
      <c r="D381" t="str">
        <f>'Raw Data'!I381</f>
        <v>Fiber optic</v>
      </c>
      <c r="E381" t="str">
        <f>'Raw Data'!R381</f>
        <v>Electronic check</v>
      </c>
      <c r="F381">
        <f>'Raw Data'!S381</f>
        <v>86.75</v>
      </c>
      <c r="G381">
        <f>IFERROR(VALUE('Raw Data'!T381),0)</f>
        <v>1410.25</v>
      </c>
      <c r="H381" t="str" cm="1">
        <f t="array" ref="H381">_xlfn.IFS(B381&lt;=12,"New (0-12 mo)",B381&lt;=24,"Established (13-24 mo)",B381&lt;=48,"Loyal (25-48 mo)",TRUE,"Veteran (49+ mo)")</f>
        <v>Established (13-24 mo)</v>
      </c>
      <c r="I381">
        <f>COUNTIF('Raw Data'!G381:O381,"Yes")</f>
        <v>4</v>
      </c>
      <c r="J381">
        <f t="shared" ca="1" si="10"/>
        <v>45689</v>
      </c>
      <c r="K381" t="str">
        <f>'Raw Data'!U381</f>
        <v>No</v>
      </c>
      <c r="L381" t="str">
        <f t="shared" si="11"/>
        <v>Low Risk</v>
      </c>
      <c r="N381" s="34"/>
    </row>
    <row r="382" spans="1:14" x14ac:dyDescent="0.3">
      <c r="A382" s="5" t="str">
        <f>'Raw Data'!A382</f>
        <v>5651-CRHKQ</v>
      </c>
      <c r="B382">
        <f>'Raw Data'!F382</f>
        <v>41</v>
      </c>
      <c r="C382" t="str">
        <f>'Raw Data'!P382</f>
        <v>One year</v>
      </c>
      <c r="D382" t="str">
        <f>'Raw Data'!I382</f>
        <v>Fiber optic</v>
      </c>
      <c r="E382" t="str">
        <f>'Raw Data'!R382</f>
        <v>Bank transfer (automatic)</v>
      </c>
      <c r="F382">
        <f>'Raw Data'!S382</f>
        <v>86.2</v>
      </c>
      <c r="G382">
        <f>IFERROR(VALUE('Raw Data'!T382),0)</f>
        <v>3339.05</v>
      </c>
      <c r="H382" t="str" cm="1">
        <f t="array" ref="H382">_xlfn.IFS(B382&lt;=12,"New (0-12 mo)",B382&lt;=24,"Established (13-24 mo)",B382&lt;=48,"Loyal (25-48 mo)",TRUE,"Veteran (49+ mo)")</f>
        <v>Loyal (25-48 mo)</v>
      </c>
      <c r="I382">
        <f>COUNTIF('Raw Data'!G382:O382,"Yes")</f>
        <v>4</v>
      </c>
      <c r="J382">
        <f t="shared" ca="1" si="10"/>
        <v>44958</v>
      </c>
      <c r="K382" t="str">
        <f>'Raw Data'!U382</f>
        <v>No</v>
      </c>
      <c r="L382" t="str">
        <f t="shared" si="11"/>
        <v>Low Risk</v>
      </c>
      <c r="N382" s="34"/>
    </row>
    <row r="383" spans="1:14" x14ac:dyDescent="0.3">
      <c r="A383" s="5" t="str">
        <f>'Raw Data'!A383</f>
        <v>6905-NIQIN</v>
      </c>
      <c r="B383">
        <f>'Raw Data'!F383</f>
        <v>1</v>
      </c>
      <c r="C383" t="str">
        <f>'Raw Data'!P383</f>
        <v>Month-to-month</v>
      </c>
      <c r="D383" t="str">
        <f>'Raw Data'!I383</f>
        <v>DSL</v>
      </c>
      <c r="E383" t="str">
        <f>'Raw Data'!R383</f>
        <v>Mailed check</v>
      </c>
      <c r="F383">
        <f>'Raw Data'!S383</f>
        <v>50.65</v>
      </c>
      <c r="G383">
        <f>IFERROR(VALUE('Raw Data'!T383),0)</f>
        <v>50.65</v>
      </c>
      <c r="H383" t="str" cm="1">
        <f t="array" ref="H383">_xlfn.IFS(B383&lt;=12,"New (0-12 mo)",B383&lt;=24,"Established (13-24 mo)",B383&lt;=48,"Loyal (25-48 mo)",TRUE,"Veteran (49+ mo)")</f>
        <v>New (0-12 mo)</v>
      </c>
      <c r="I383">
        <f>COUNTIF('Raw Data'!G383:O383,"Yes")</f>
        <v>2</v>
      </c>
      <c r="J383">
        <f t="shared" ca="1" si="10"/>
        <v>46174</v>
      </c>
      <c r="K383" t="str">
        <f>'Raw Data'!U383</f>
        <v>Yes</v>
      </c>
      <c r="L383" t="str">
        <f t="shared" si="11"/>
        <v>High Risk</v>
      </c>
      <c r="N383" s="34"/>
    </row>
    <row r="384" spans="1:14" x14ac:dyDescent="0.3">
      <c r="A384" s="5" t="str">
        <f>'Raw Data'!A384</f>
        <v>8204-YJCLA</v>
      </c>
      <c r="B384">
        <f>'Raw Data'!F384</f>
        <v>72</v>
      </c>
      <c r="C384" t="str">
        <f>'Raw Data'!P384</f>
        <v>Two year</v>
      </c>
      <c r="D384" t="str">
        <f>'Raw Data'!I384</f>
        <v>DSL</v>
      </c>
      <c r="E384" t="str">
        <f>'Raw Data'!R384</f>
        <v>Bank transfer (automatic)</v>
      </c>
      <c r="F384">
        <f>'Raw Data'!S384</f>
        <v>64.8</v>
      </c>
      <c r="G384">
        <f>IFERROR(VALUE('Raw Data'!T384),0)</f>
        <v>4732.3500000000004</v>
      </c>
      <c r="H384" t="str" cm="1">
        <f t="array" ref="H384">_xlfn.IFS(B384&lt;=12,"New (0-12 mo)",B384&lt;=24,"Established (13-24 mo)",B384&lt;=48,"Loyal (25-48 mo)",TRUE,"Veteran (49+ mo)")</f>
        <v>Veteran (49+ mo)</v>
      </c>
      <c r="I384">
        <f>COUNTIF('Raw Data'!G384:O384,"Yes")</f>
        <v>6</v>
      </c>
      <c r="J384">
        <f t="shared" ca="1" si="10"/>
        <v>44013</v>
      </c>
      <c r="K384" t="str">
        <f>'Raw Data'!U384</f>
        <v>No</v>
      </c>
      <c r="L384" t="str">
        <f t="shared" si="11"/>
        <v>Low Risk</v>
      </c>
      <c r="N384" s="34"/>
    </row>
    <row r="385" spans="1:14" x14ac:dyDescent="0.3">
      <c r="A385" s="5" t="str">
        <f>'Raw Data'!A385</f>
        <v>5167-ZFFMM</v>
      </c>
      <c r="B385">
        <f>'Raw Data'!F385</f>
        <v>1</v>
      </c>
      <c r="C385" t="str">
        <f>'Raw Data'!P385</f>
        <v>Month-to-month</v>
      </c>
      <c r="D385" t="str">
        <f>'Raw Data'!I385</f>
        <v>Fiber optic</v>
      </c>
      <c r="E385" t="str">
        <f>'Raw Data'!R385</f>
        <v>Credit card (automatic)</v>
      </c>
      <c r="F385">
        <f>'Raw Data'!S385</f>
        <v>90.85</v>
      </c>
      <c r="G385">
        <f>IFERROR(VALUE('Raw Data'!T385),0)</f>
        <v>90.85</v>
      </c>
      <c r="H385" t="str" cm="1">
        <f t="array" ref="H385">_xlfn.IFS(B385&lt;=12,"New (0-12 mo)",B385&lt;=24,"Established (13-24 mo)",B385&lt;=48,"Loyal (25-48 mo)",TRUE,"Veteran (49+ mo)")</f>
        <v>New (0-12 mo)</v>
      </c>
      <c r="I385">
        <f>COUNTIF('Raw Data'!G385:O385,"Yes")</f>
        <v>4</v>
      </c>
      <c r="J385">
        <f t="shared" ca="1" si="10"/>
        <v>46174</v>
      </c>
      <c r="K385" t="str">
        <f>'Raw Data'!U385</f>
        <v>Yes</v>
      </c>
      <c r="L385" t="str">
        <f t="shared" si="11"/>
        <v>High Risk</v>
      </c>
      <c r="N385" s="34"/>
    </row>
    <row r="386" spans="1:14" x14ac:dyDescent="0.3">
      <c r="A386" s="5" t="str">
        <f>'Raw Data'!A386</f>
        <v>6583-SZVGP</v>
      </c>
      <c r="B386">
        <f>'Raw Data'!F386</f>
        <v>48</v>
      </c>
      <c r="C386" t="str">
        <f>'Raw Data'!P386</f>
        <v>Two year</v>
      </c>
      <c r="D386" t="str">
        <f>'Raw Data'!I386</f>
        <v>Fiber optic</v>
      </c>
      <c r="E386" t="str">
        <f>'Raw Data'!R386</f>
        <v>Bank transfer (automatic)</v>
      </c>
      <c r="F386">
        <f>'Raw Data'!S386</f>
        <v>108.1</v>
      </c>
      <c r="G386">
        <f>IFERROR(VALUE('Raw Data'!T386),0)</f>
        <v>5067.45</v>
      </c>
      <c r="H386" t="str" cm="1">
        <f t="array" ref="H386">_xlfn.IFS(B386&lt;=12,"New (0-12 mo)",B386&lt;=24,"Established (13-24 mo)",B386&lt;=48,"Loyal (25-48 mo)",TRUE,"Veteran (49+ mo)")</f>
        <v>Loyal (25-48 mo)</v>
      </c>
      <c r="I386">
        <f>COUNTIF('Raw Data'!G386:O386,"Yes")</f>
        <v>6</v>
      </c>
      <c r="J386">
        <f t="shared" ref="J386:J449" ca="1" si="12">EDATE(TODAY(),-B386)</f>
        <v>44743</v>
      </c>
      <c r="K386" t="str">
        <f>'Raw Data'!U386</f>
        <v>No</v>
      </c>
      <c r="L386" t="str">
        <f t="shared" ref="L386:L449" si="13">IF(AND(C386="Month-to-month",B386&lt;=12),"High Risk",IF(AND(C386="Month-to-month",B386&lt;=24),"Medium Risk",IF(C386="Month-to-month","Low-Medium Risk","Low Risk")))</f>
        <v>Low Risk</v>
      </c>
      <c r="N386" s="34"/>
    </row>
    <row r="387" spans="1:14" x14ac:dyDescent="0.3">
      <c r="A387" s="5" t="str">
        <f>'Raw Data'!A387</f>
        <v>4895-TMWIR</v>
      </c>
      <c r="B387">
        <f>'Raw Data'!F387</f>
        <v>11</v>
      </c>
      <c r="C387" t="str">
        <f>'Raw Data'!P387</f>
        <v>Month-to-month</v>
      </c>
      <c r="D387" t="str">
        <f>'Raw Data'!I387</f>
        <v>No</v>
      </c>
      <c r="E387" t="str">
        <f>'Raw Data'!R387</f>
        <v>Mailed check</v>
      </c>
      <c r="F387">
        <f>'Raw Data'!S387</f>
        <v>19.95</v>
      </c>
      <c r="G387">
        <f>IFERROR(VALUE('Raw Data'!T387),0)</f>
        <v>214.75</v>
      </c>
      <c r="H387" t="str" cm="1">
        <f t="array" ref="H387">_xlfn.IFS(B387&lt;=12,"New (0-12 mo)",B387&lt;=24,"Established (13-24 mo)",B387&lt;=48,"Loyal (25-48 mo)",TRUE,"Veteran (49+ mo)")</f>
        <v>New (0-12 mo)</v>
      </c>
      <c r="I387">
        <f>COUNTIF('Raw Data'!G387:O387,"Yes")</f>
        <v>1</v>
      </c>
      <c r="J387">
        <f t="shared" ca="1" si="12"/>
        <v>45870</v>
      </c>
      <c r="K387" t="str">
        <f>'Raw Data'!U387</f>
        <v>Yes</v>
      </c>
      <c r="L387" t="str">
        <f t="shared" si="13"/>
        <v>High Risk</v>
      </c>
      <c r="N387" s="34"/>
    </row>
    <row r="388" spans="1:14" x14ac:dyDescent="0.3">
      <c r="A388" s="5" t="str">
        <f>'Raw Data'!A388</f>
        <v>0533-BNWKF</v>
      </c>
      <c r="B388">
        <f>'Raw Data'!F388</f>
        <v>55</v>
      </c>
      <c r="C388" t="str">
        <f>'Raw Data'!P388</f>
        <v>Month-to-month</v>
      </c>
      <c r="D388" t="str">
        <f>'Raw Data'!I388</f>
        <v>Fiber optic</v>
      </c>
      <c r="E388" t="str">
        <f>'Raw Data'!R388</f>
        <v>Electronic check</v>
      </c>
      <c r="F388">
        <f>'Raw Data'!S388</f>
        <v>85.45</v>
      </c>
      <c r="G388">
        <f>IFERROR(VALUE('Raw Data'!T388),0)</f>
        <v>4874.7</v>
      </c>
      <c r="H388" t="str" cm="1">
        <f t="array" ref="H388">_xlfn.IFS(B388&lt;=12,"New (0-12 mo)",B388&lt;=24,"Established (13-24 mo)",B388&lt;=48,"Loyal (25-48 mo)",TRUE,"Veteran (49+ mo)")</f>
        <v>Veteran (49+ mo)</v>
      </c>
      <c r="I388">
        <f>COUNTIF('Raw Data'!G388:O388,"Yes")</f>
        <v>4</v>
      </c>
      <c r="J388">
        <f t="shared" ca="1" si="12"/>
        <v>44531</v>
      </c>
      <c r="K388" t="str">
        <f>'Raw Data'!U388</f>
        <v>Yes</v>
      </c>
      <c r="L388" t="str">
        <f t="shared" si="13"/>
        <v>Low-Medium Risk</v>
      </c>
      <c r="N388" s="34"/>
    </row>
    <row r="389" spans="1:14" x14ac:dyDescent="0.3">
      <c r="A389" s="5" t="str">
        <f>'Raw Data'!A389</f>
        <v>1708-PBBOA</v>
      </c>
      <c r="B389">
        <f>'Raw Data'!F389</f>
        <v>42</v>
      </c>
      <c r="C389" t="str">
        <f>'Raw Data'!P389</f>
        <v>One year</v>
      </c>
      <c r="D389" t="str">
        <f>'Raw Data'!I389</f>
        <v>DSL</v>
      </c>
      <c r="E389" t="str">
        <f>'Raw Data'!R389</f>
        <v>Electronic check</v>
      </c>
      <c r="F389">
        <f>'Raw Data'!S389</f>
        <v>54.75</v>
      </c>
      <c r="G389">
        <f>IFERROR(VALUE('Raw Data'!T389),0)</f>
        <v>2348.4499999999998</v>
      </c>
      <c r="H389" t="str" cm="1">
        <f t="array" ref="H389">_xlfn.IFS(B389&lt;=12,"New (0-12 mo)",B389&lt;=24,"Established (13-24 mo)",B389&lt;=48,"Loyal (25-48 mo)",TRUE,"Veteran (49+ mo)")</f>
        <v>Loyal (25-48 mo)</v>
      </c>
      <c r="I389">
        <f>COUNTIF('Raw Data'!G389:O389,"Yes")</f>
        <v>5</v>
      </c>
      <c r="J389">
        <f t="shared" ca="1" si="12"/>
        <v>44927</v>
      </c>
      <c r="K389" t="str">
        <f>'Raw Data'!U389</f>
        <v>No</v>
      </c>
      <c r="L389" t="str">
        <f t="shared" si="13"/>
        <v>Low Risk</v>
      </c>
      <c r="N389" s="34"/>
    </row>
    <row r="390" spans="1:14" x14ac:dyDescent="0.3">
      <c r="A390" s="5" t="str">
        <f>'Raw Data'!A390</f>
        <v>8782-LKFPK</v>
      </c>
      <c r="B390">
        <f>'Raw Data'!F390</f>
        <v>44</v>
      </c>
      <c r="C390" t="str">
        <f>'Raw Data'!P390</f>
        <v>Month-to-month</v>
      </c>
      <c r="D390" t="str">
        <f>'Raw Data'!I390</f>
        <v>Fiber optic</v>
      </c>
      <c r="E390" t="str">
        <f>'Raw Data'!R390</f>
        <v>Mailed check</v>
      </c>
      <c r="F390">
        <f>'Raw Data'!S390</f>
        <v>90.4</v>
      </c>
      <c r="G390">
        <f>IFERROR(VALUE('Raw Data'!T390),0)</f>
        <v>4063</v>
      </c>
      <c r="H390" t="str" cm="1">
        <f t="array" ref="H390">_xlfn.IFS(B390&lt;=12,"New (0-12 mo)",B390&lt;=24,"Established (13-24 mo)",B390&lt;=48,"Loyal (25-48 mo)",TRUE,"Veteran (49+ mo)")</f>
        <v>Loyal (25-48 mo)</v>
      </c>
      <c r="I390">
        <f>COUNTIF('Raw Data'!G390:O390,"Yes")</f>
        <v>4</v>
      </c>
      <c r="J390">
        <f t="shared" ca="1" si="12"/>
        <v>44866</v>
      </c>
      <c r="K390" t="str">
        <f>'Raw Data'!U390</f>
        <v>No</v>
      </c>
      <c r="L390" t="str">
        <f t="shared" si="13"/>
        <v>Low-Medium Risk</v>
      </c>
      <c r="N390" s="34"/>
    </row>
    <row r="391" spans="1:14" x14ac:dyDescent="0.3">
      <c r="A391" s="5" t="str">
        <f>'Raw Data'!A391</f>
        <v>5522-JBWMO</v>
      </c>
      <c r="B391">
        <f>'Raw Data'!F391</f>
        <v>1</v>
      </c>
      <c r="C391" t="str">
        <f>'Raw Data'!P391</f>
        <v>Month-to-month</v>
      </c>
      <c r="D391" t="str">
        <f>'Raw Data'!I391</f>
        <v>DSL</v>
      </c>
      <c r="E391" t="str">
        <f>'Raw Data'!R391</f>
        <v>Electronic check</v>
      </c>
      <c r="F391">
        <f>'Raw Data'!S391</f>
        <v>44</v>
      </c>
      <c r="G391">
        <f>IFERROR(VALUE('Raw Data'!T391),0)</f>
        <v>44</v>
      </c>
      <c r="H391" t="str" cm="1">
        <f t="array" ref="H391">_xlfn.IFS(B391&lt;=12,"New (0-12 mo)",B391&lt;=24,"Established (13-24 mo)",B391&lt;=48,"Loyal (25-48 mo)",TRUE,"Veteran (49+ mo)")</f>
        <v>New (0-12 mo)</v>
      </c>
      <c r="I391">
        <f>COUNTIF('Raw Data'!G391:O391,"Yes")</f>
        <v>1</v>
      </c>
      <c r="J391">
        <f t="shared" ca="1" si="12"/>
        <v>46174</v>
      </c>
      <c r="K391" t="str">
        <f>'Raw Data'!U391</f>
        <v>No</v>
      </c>
      <c r="L391" t="str">
        <f t="shared" si="13"/>
        <v>High Risk</v>
      </c>
      <c r="N391" s="34"/>
    </row>
    <row r="392" spans="1:14" x14ac:dyDescent="0.3">
      <c r="A392" s="5" t="str">
        <f>'Raw Data'!A392</f>
        <v>3597-MVHJT</v>
      </c>
      <c r="B392">
        <f>'Raw Data'!F392</f>
        <v>27</v>
      </c>
      <c r="C392" t="str">
        <f>'Raw Data'!P392</f>
        <v>Month-to-month</v>
      </c>
      <c r="D392" t="str">
        <f>'Raw Data'!I392</f>
        <v>Fiber optic</v>
      </c>
      <c r="E392" t="str">
        <f>'Raw Data'!R392</f>
        <v>Bank transfer (automatic)</v>
      </c>
      <c r="F392">
        <f>'Raw Data'!S392</f>
        <v>95.6</v>
      </c>
      <c r="G392">
        <f>IFERROR(VALUE('Raw Data'!T392),0)</f>
        <v>2595.25</v>
      </c>
      <c r="H392" t="str" cm="1">
        <f t="array" ref="H392">_xlfn.IFS(B392&lt;=12,"New (0-12 mo)",B392&lt;=24,"Established (13-24 mo)",B392&lt;=48,"Loyal (25-48 mo)",TRUE,"Veteran (49+ mo)")</f>
        <v>Loyal (25-48 mo)</v>
      </c>
      <c r="I392">
        <f>COUNTIF('Raw Data'!G392:O392,"Yes")</f>
        <v>4</v>
      </c>
      <c r="J392">
        <f t="shared" ca="1" si="12"/>
        <v>45383</v>
      </c>
      <c r="K392" t="str">
        <f>'Raw Data'!U392</f>
        <v>No</v>
      </c>
      <c r="L392" t="str">
        <f t="shared" si="13"/>
        <v>Low-Medium Risk</v>
      </c>
      <c r="N392" s="34"/>
    </row>
    <row r="393" spans="1:14" x14ac:dyDescent="0.3">
      <c r="A393" s="5" t="str">
        <f>'Raw Data'!A393</f>
        <v>9774-NRNAU</v>
      </c>
      <c r="B393">
        <f>'Raw Data'!F393</f>
        <v>27</v>
      </c>
      <c r="C393" t="str">
        <f>'Raw Data'!P393</f>
        <v>Month-to-month</v>
      </c>
      <c r="D393" t="str">
        <f>'Raw Data'!I393</f>
        <v>DSL</v>
      </c>
      <c r="E393" t="str">
        <f>'Raw Data'!R393</f>
        <v>Bank transfer (automatic)</v>
      </c>
      <c r="F393">
        <f>'Raw Data'!S393</f>
        <v>84.8</v>
      </c>
      <c r="G393">
        <f>IFERROR(VALUE('Raw Data'!T393),0)</f>
        <v>2309.5500000000002</v>
      </c>
      <c r="H393" t="str" cm="1">
        <f t="array" ref="H393">_xlfn.IFS(B393&lt;=12,"New (0-12 mo)",B393&lt;=24,"Established (13-24 mo)",B393&lt;=48,"Loyal (25-48 mo)",TRUE,"Veteran (49+ mo)")</f>
        <v>Loyal (25-48 mo)</v>
      </c>
      <c r="I393">
        <f>COUNTIF('Raw Data'!G393:O393,"Yes")</f>
        <v>7</v>
      </c>
      <c r="J393">
        <f t="shared" ca="1" si="12"/>
        <v>45383</v>
      </c>
      <c r="K393" t="str">
        <f>'Raw Data'!U393</f>
        <v>No</v>
      </c>
      <c r="L393" t="str">
        <f t="shared" si="13"/>
        <v>Low-Medium Risk</v>
      </c>
      <c r="N393" s="34"/>
    </row>
    <row r="394" spans="1:14" x14ac:dyDescent="0.3">
      <c r="A394" s="5" t="str">
        <f>'Raw Data'!A394</f>
        <v>0224-RLWWD</v>
      </c>
      <c r="B394">
        <f>'Raw Data'!F394</f>
        <v>2</v>
      </c>
      <c r="C394" t="str">
        <f>'Raw Data'!P394</f>
        <v>Month-to-month</v>
      </c>
      <c r="D394" t="str">
        <f>'Raw Data'!I394</f>
        <v>DSL</v>
      </c>
      <c r="E394" t="str">
        <f>'Raw Data'!R394</f>
        <v>Electronic check</v>
      </c>
      <c r="F394">
        <f>'Raw Data'!S394</f>
        <v>44.3</v>
      </c>
      <c r="G394">
        <f>IFERROR(VALUE('Raw Data'!T394),0)</f>
        <v>89.3</v>
      </c>
      <c r="H394" t="str" cm="1">
        <f t="array" ref="H394">_xlfn.IFS(B394&lt;=12,"New (0-12 mo)",B394&lt;=24,"Established (13-24 mo)",B394&lt;=48,"Loyal (25-48 mo)",TRUE,"Veteran (49+ mo)")</f>
        <v>New (0-12 mo)</v>
      </c>
      <c r="I394">
        <f>COUNTIF('Raw Data'!G394:O394,"Yes")</f>
        <v>1</v>
      </c>
      <c r="J394">
        <f t="shared" ca="1" si="12"/>
        <v>46143</v>
      </c>
      <c r="K394" t="str">
        <f>'Raw Data'!U394</f>
        <v>No</v>
      </c>
      <c r="L394" t="str">
        <f t="shared" si="13"/>
        <v>High Risk</v>
      </c>
      <c r="N394" s="34"/>
    </row>
    <row r="395" spans="1:14" x14ac:dyDescent="0.3">
      <c r="A395" s="5" t="str">
        <f>'Raw Data'!A395</f>
        <v>9967-ATRFS</v>
      </c>
      <c r="B395">
        <f>'Raw Data'!F395</f>
        <v>19</v>
      </c>
      <c r="C395" t="str">
        <f>'Raw Data'!P395</f>
        <v>Month-to-month</v>
      </c>
      <c r="D395" t="str">
        <f>'Raw Data'!I395</f>
        <v>No</v>
      </c>
      <c r="E395" t="str">
        <f>'Raw Data'!R395</f>
        <v>Mailed check</v>
      </c>
      <c r="F395">
        <f>'Raw Data'!S395</f>
        <v>19.899999999999999</v>
      </c>
      <c r="G395">
        <f>IFERROR(VALUE('Raw Data'!T395),0)</f>
        <v>367.55</v>
      </c>
      <c r="H395" t="str" cm="1">
        <f t="array" ref="H395">_xlfn.IFS(B395&lt;=12,"New (0-12 mo)",B395&lt;=24,"Established (13-24 mo)",B395&lt;=48,"Loyal (25-48 mo)",TRUE,"Veteran (49+ mo)")</f>
        <v>Established (13-24 mo)</v>
      </c>
      <c r="I395">
        <f>COUNTIF('Raw Data'!G395:O395,"Yes")</f>
        <v>1</v>
      </c>
      <c r="J395">
        <f t="shared" ca="1" si="12"/>
        <v>45627</v>
      </c>
      <c r="K395" t="str">
        <f>'Raw Data'!U395</f>
        <v>No</v>
      </c>
      <c r="L395" t="str">
        <f t="shared" si="13"/>
        <v>Medium Risk</v>
      </c>
      <c r="N395" s="34"/>
    </row>
    <row r="396" spans="1:14" x14ac:dyDescent="0.3">
      <c r="A396" s="5" t="str">
        <f>'Raw Data'!A396</f>
        <v>3951-NJCVI</v>
      </c>
      <c r="B396">
        <f>'Raw Data'!F396</f>
        <v>42</v>
      </c>
      <c r="C396" t="str">
        <f>'Raw Data'!P396</f>
        <v>Month-to-month</v>
      </c>
      <c r="D396" t="str">
        <f>'Raw Data'!I396</f>
        <v>Fiber optic</v>
      </c>
      <c r="E396" t="str">
        <f>'Raw Data'!R396</f>
        <v>Electronic check</v>
      </c>
      <c r="F396">
        <f>'Raw Data'!S396</f>
        <v>95.05</v>
      </c>
      <c r="G396">
        <f>IFERROR(VALUE('Raw Data'!T396),0)</f>
        <v>3944.5</v>
      </c>
      <c r="H396" t="str" cm="1">
        <f t="array" ref="H396">_xlfn.IFS(B396&lt;=12,"New (0-12 mo)",B396&lt;=24,"Established (13-24 mo)",B396&lt;=48,"Loyal (25-48 mo)",TRUE,"Veteran (49+ mo)")</f>
        <v>Loyal (25-48 mo)</v>
      </c>
      <c r="I396">
        <f>COUNTIF('Raw Data'!G396:O396,"Yes")</f>
        <v>4</v>
      </c>
      <c r="J396">
        <f t="shared" ca="1" si="12"/>
        <v>44927</v>
      </c>
      <c r="K396" t="str">
        <f>'Raw Data'!U396</f>
        <v>No</v>
      </c>
      <c r="L396" t="str">
        <f t="shared" si="13"/>
        <v>Low-Medium Risk</v>
      </c>
      <c r="N396" s="34"/>
    </row>
    <row r="397" spans="1:14" x14ac:dyDescent="0.3">
      <c r="A397" s="5" t="str">
        <f>'Raw Data'!A397</f>
        <v>2977-CEBSX</v>
      </c>
      <c r="B397">
        <f>'Raw Data'!F397</f>
        <v>66</v>
      </c>
      <c r="C397" t="str">
        <f>'Raw Data'!P397</f>
        <v>Two year</v>
      </c>
      <c r="D397" t="str">
        <f>'Raw Data'!I397</f>
        <v>DSL</v>
      </c>
      <c r="E397" t="str">
        <f>'Raw Data'!R397</f>
        <v>Credit card (automatic)</v>
      </c>
      <c r="F397">
        <f>'Raw Data'!S397</f>
        <v>90.05</v>
      </c>
      <c r="G397">
        <f>IFERROR(VALUE('Raw Data'!T397),0)</f>
        <v>5965.95</v>
      </c>
      <c r="H397" t="str" cm="1">
        <f t="array" ref="H397">_xlfn.IFS(B397&lt;=12,"New (0-12 mo)",B397&lt;=24,"Established (13-24 mo)",B397&lt;=48,"Loyal (25-48 mo)",TRUE,"Veteran (49+ mo)")</f>
        <v>Veteran (49+ mo)</v>
      </c>
      <c r="I397">
        <f>COUNTIF('Raw Data'!G397:O397,"Yes")</f>
        <v>8</v>
      </c>
      <c r="J397">
        <f t="shared" ca="1" si="12"/>
        <v>44197</v>
      </c>
      <c r="K397" t="str">
        <f>'Raw Data'!U397</f>
        <v>No</v>
      </c>
      <c r="L397" t="str">
        <f t="shared" si="13"/>
        <v>Low Risk</v>
      </c>
      <c r="N397" s="34"/>
    </row>
    <row r="398" spans="1:14" x14ac:dyDescent="0.3">
      <c r="A398" s="5" t="str">
        <f>'Raw Data'!A398</f>
        <v>0177-PXBAT</v>
      </c>
      <c r="B398">
        <f>'Raw Data'!F398</f>
        <v>33</v>
      </c>
      <c r="C398" t="str">
        <f>'Raw Data'!P398</f>
        <v>Month-to-month</v>
      </c>
      <c r="D398" t="str">
        <f>'Raw Data'!I398</f>
        <v>Fiber optic</v>
      </c>
      <c r="E398" t="str">
        <f>'Raw Data'!R398</f>
        <v>Bank transfer (automatic)</v>
      </c>
      <c r="F398">
        <f>'Raw Data'!S398</f>
        <v>109.9</v>
      </c>
      <c r="G398">
        <f>IFERROR(VALUE('Raw Data'!T398),0)</f>
        <v>3694.7</v>
      </c>
      <c r="H398" t="str" cm="1">
        <f t="array" ref="H398">_xlfn.IFS(B398&lt;=12,"New (0-12 mo)",B398&lt;=24,"Established (13-24 mo)",B398&lt;=48,"Loyal (25-48 mo)",TRUE,"Veteran (49+ mo)")</f>
        <v>Loyal (25-48 mo)</v>
      </c>
      <c r="I398">
        <f>COUNTIF('Raw Data'!G398:O398,"Yes")</f>
        <v>7</v>
      </c>
      <c r="J398">
        <f t="shared" ca="1" si="12"/>
        <v>45200</v>
      </c>
      <c r="K398" t="str">
        <f>'Raw Data'!U398</f>
        <v>No</v>
      </c>
      <c r="L398" t="str">
        <f t="shared" si="13"/>
        <v>Low-Medium Risk</v>
      </c>
      <c r="N398" s="34"/>
    </row>
    <row r="399" spans="1:14" x14ac:dyDescent="0.3">
      <c r="A399" s="5" t="str">
        <f>'Raw Data'!A399</f>
        <v>6599-CEBNN</v>
      </c>
      <c r="B399">
        <f>'Raw Data'!F399</f>
        <v>34</v>
      </c>
      <c r="C399" t="str">
        <f>'Raw Data'!P399</f>
        <v>Month-to-month</v>
      </c>
      <c r="D399" t="str">
        <f>'Raw Data'!I399</f>
        <v>Fiber optic</v>
      </c>
      <c r="E399" t="str">
        <f>'Raw Data'!R399</f>
        <v>Credit card (automatic)</v>
      </c>
      <c r="F399">
        <f>'Raw Data'!S399</f>
        <v>73.95</v>
      </c>
      <c r="G399">
        <f>IFERROR(VALUE('Raw Data'!T399),0)</f>
        <v>2524.4499999999998</v>
      </c>
      <c r="H399" t="str" cm="1">
        <f t="array" ref="H399">_xlfn.IFS(B399&lt;=12,"New (0-12 mo)",B399&lt;=24,"Established (13-24 mo)",B399&lt;=48,"Loyal (25-48 mo)",TRUE,"Veteran (49+ mo)")</f>
        <v>Loyal (25-48 mo)</v>
      </c>
      <c r="I399">
        <f>COUNTIF('Raw Data'!G399:O399,"Yes")</f>
        <v>2</v>
      </c>
      <c r="J399">
        <f t="shared" ca="1" si="12"/>
        <v>45170</v>
      </c>
      <c r="K399" t="str">
        <f>'Raw Data'!U399</f>
        <v>Yes</v>
      </c>
      <c r="L399" t="str">
        <f t="shared" si="13"/>
        <v>Low-Medium Risk</v>
      </c>
      <c r="N399" s="34"/>
    </row>
    <row r="400" spans="1:14" x14ac:dyDescent="0.3">
      <c r="A400" s="5" t="str">
        <f>'Raw Data'!A400</f>
        <v>2519-ERQOJ</v>
      </c>
      <c r="B400">
        <f>'Raw Data'!F400</f>
        <v>33</v>
      </c>
      <c r="C400" t="str">
        <f>'Raw Data'!P400</f>
        <v>Month-to-month</v>
      </c>
      <c r="D400" t="str">
        <f>'Raw Data'!I400</f>
        <v>DSL</v>
      </c>
      <c r="E400" t="str">
        <f>'Raw Data'!R400</f>
        <v>Electronic check</v>
      </c>
      <c r="F400">
        <f>'Raw Data'!S400</f>
        <v>54.6</v>
      </c>
      <c r="G400">
        <f>IFERROR(VALUE('Raw Data'!T400),0)</f>
        <v>1803.7</v>
      </c>
      <c r="H400" t="str" cm="1">
        <f t="array" ref="H400">_xlfn.IFS(B400&lt;=12,"New (0-12 mo)",B400&lt;=24,"Established (13-24 mo)",B400&lt;=48,"Loyal (25-48 mo)",TRUE,"Veteran (49+ mo)")</f>
        <v>Loyal (25-48 mo)</v>
      </c>
      <c r="I400">
        <f>COUNTIF('Raw Data'!G400:O400,"Yes")</f>
        <v>4</v>
      </c>
      <c r="J400">
        <f t="shared" ca="1" si="12"/>
        <v>45200</v>
      </c>
      <c r="K400" t="str">
        <f>'Raw Data'!U400</f>
        <v>No</v>
      </c>
      <c r="L400" t="str">
        <f t="shared" si="13"/>
        <v>Low-Medium Risk</v>
      </c>
      <c r="N400" s="34"/>
    </row>
    <row r="401" spans="1:14" x14ac:dyDescent="0.3">
      <c r="A401" s="5" t="str">
        <f>'Raw Data'!A401</f>
        <v>5876-QMYLD</v>
      </c>
      <c r="B401">
        <f>'Raw Data'!F401</f>
        <v>23</v>
      </c>
      <c r="C401" t="str">
        <f>'Raw Data'!P401</f>
        <v>One year</v>
      </c>
      <c r="D401" t="str">
        <f>'Raw Data'!I401</f>
        <v>No</v>
      </c>
      <c r="E401" t="str">
        <f>'Raw Data'!R401</f>
        <v>Mailed check</v>
      </c>
      <c r="F401">
        <f>'Raw Data'!S401</f>
        <v>20.05</v>
      </c>
      <c r="G401">
        <f>IFERROR(VALUE('Raw Data'!T401),0)</f>
        <v>415.1</v>
      </c>
      <c r="H401" t="str" cm="1">
        <f t="array" ref="H401">_xlfn.IFS(B401&lt;=12,"New (0-12 mo)",B401&lt;=24,"Established (13-24 mo)",B401&lt;=48,"Loyal (25-48 mo)",TRUE,"Veteran (49+ mo)")</f>
        <v>Established (13-24 mo)</v>
      </c>
      <c r="I401">
        <f>COUNTIF('Raw Data'!G401:O401,"Yes")</f>
        <v>1</v>
      </c>
      <c r="J401">
        <f t="shared" ca="1" si="12"/>
        <v>45505</v>
      </c>
      <c r="K401" t="str">
        <f>'Raw Data'!U401</f>
        <v>No</v>
      </c>
      <c r="L401" t="str">
        <f t="shared" si="13"/>
        <v>Low Risk</v>
      </c>
      <c r="N401" s="34"/>
    </row>
    <row r="402" spans="1:14" x14ac:dyDescent="0.3">
      <c r="A402" s="5" t="str">
        <f>'Raw Data'!A402</f>
        <v>2277-AXSDC</v>
      </c>
      <c r="B402">
        <f>'Raw Data'!F402</f>
        <v>32</v>
      </c>
      <c r="C402" t="str">
        <f>'Raw Data'!P402</f>
        <v>One year</v>
      </c>
      <c r="D402" t="str">
        <f>'Raw Data'!I402</f>
        <v>No</v>
      </c>
      <c r="E402" t="str">
        <f>'Raw Data'!R402</f>
        <v>Bank transfer (automatic)</v>
      </c>
      <c r="F402">
        <f>'Raw Data'!S402</f>
        <v>19.75</v>
      </c>
      <c r="G402">
        <f>IFERROR(VALUE('Raw Data'!T402),0)</f>
        <v>624.15</v>
      </c>
      <c r="H402" t="str" cm="1">
        <f t="array" ref="H402">_xlfn.IFS(B402&lt;=12,"New (0-12 mo)",B402&lt;=24,"Established (13-24 mo)",B402&lt;=48,"Loyal (25-48 mo)",TRUE,"Veteran (49+ mo)")</f>
        <v>Loyal (25-48 mo)</v>
      </c>
      <c r="I402">
        <f>COUNTIF('Raw Data'!G402:O402,"Yes")</f>
        <v>1</v>
      </c>
      <c r="J402">
        <f t="shared" ca="1" si="12"/>
        <v>45231</v>
      </c>
      <c r="K402" t="str">
        <f>'Raw Data'!U402</f>
        <v>No</v>
      </c>
      <c r="L402" t="str">
        <f t="shared" si="13"/>
        <v>Low Risk</v>
      </c>
      <c r="N402" s="34"/>
    </row>
    <row r="403" spans="1:14" x14ac:dyDescent="0.3">
      <c r="A403" s="5" t="str">
        <f>'Raw Data'!A403</f>
        <v>9442-JTWDL</v>
      </c>
      <c r="B403">
        <f>'Raw Data'!F403</f>
        <v>11</v>
      </c>
      <c r="C403" t="str">
        <f>'Raw Data'!P403</f>
        <v>One year</v>
      </c>
      <c r="D403" t="str">
        <f>'Raw Data'!I403</f>
        <v>No</v>
      </c>
      <c r="E403" t="str">
        <f>'Raw Data'!R403</f>
        <v>Credit card (automatic)</v>
      </c>
      <c r="F403">
        <f>'Raw Data'!S403</f>
        <v>20.05</v>
      </c>
      <c r="G403">
        <f>IFERROR(VALUE('Raw Data'!T403),0)</f>
        <v>237.7</v>
      </c>
      <c r="H403" t="str" cm="1">
        <f t="array" ref="H403">_xlfn.IFS(B403&lt;=12,"New (0-12 mo)",B403&lt;=24,"Established (13-24 mo)",B403&lt;=48,"Loyal (25-48 mo)",TRUE,"Veteran (49+ mo)")</f>
        <v>New (0-12 mo)</v>
      </c>
      <c r="I403">
        <f>COUNTIF('Raw Data'!G403:O403,"Yes")</f>
        <v>1</v>
      </c>
      <c r="J403">
        <f t="shared" ca="1" si="12"/>
        <v>45870</v>
      </c>
      <c r="K403" t="str">
        <f>'Raw Data'!U403</f>
        <v>No</v>
      </c>
      <c r="L403" t="str">
        <f t="shared" si="13"/>
        <v>Low Risk</v>
      </c>
      <c r="N403" s="34"/>
    </row>
    <row r="404" spans="1:14" x14ac:dyDescent="0.3">
      <c r="A404" s="5" t="str">
        <f>'Raw Data'!A404</f>
        <v>0979-PHULV</v>
      </c>
      <c r="B404">
        <f>'Raw Data'!F404</f>
        <v>69</v>
      </c>
      <c r="C404" t="str">
        <f>'Raw Data'!P404</f>
        <v>Month-to-month</v>
      </c>
      <c r="D404" t="str">
        <f>'Raw Data'!I404</f>
        <v>Fiber optic</v>
      </c>
      <c r="E404" t="str">
        <f>'Raw Data'!R404</f>
        <v>Credit card (automatic)</v>
      </c>
      <c r="F404">
        <f>'Raw Data'!S404</f>
        <v>99.45</v>
      </c>
      <c r="G404">
        <f>IFERROR(VALUE('Raw Data'!T404),0)</f>
        <v>7007.6</v>
      </c>
      <c r="H404" t="str" cm="1">
        <f t="array" ref="H404">_xlfn.IFS(B404&lt;=12,"New (0-12 mo)",B404&lt;=24,"Established (13-24 mo)",B404&lt;=48,"Loyal (25-48 mo)",TRUE,"Veteran (49+ mo)")</f>
        <v>Veteran (49+ mo)</v>
      </c>
      <c r="I404">
        <f>COUNTIF('Raw Data'!G404:O404,"Yes")</f>
        <v>5</v>
      </c>
      <c r="J404">
        <f t="shared" ca="1" si="12"/>
        <v>44105</v>
      </c>
      <c r="K404" t="str">
        <f>'Raw Data'!U404</f>
        <v>Yes</v>
      </c>
      <c r="L404" t="str">
        <f t="shared" si="13"/>
        <v>Low-Medium Risk</v>
      </c>
      <c r="N404" s="34"/>
    </row>
    <row r="405" spans="1:14" x14ac:dyDescent="0.3">
      <c r="A405" s="5" t="str">
        <f>'Raw Data'!A405</f>
        <v>3067-SVMTC</v>
      </c>
      <c r="B405">
        <f>'Raw Data'!F405</f>
        <v>68</v>
      </c>
      <c r="C405" t="str">
        <f>'Raw Data'!P405</f>
        <v>One year</v>
      </c>
      <c r="D405" t="str">
        <f>'Raw Data'!I405</f>
        <v>DSL</v>
      </c>
      <c r="E405" t="str">
        <f>'Raw Data'!R405</f>
        <v>Bank transfer (automatic)</v>
      </c>
      <c r="F405">
        <f>'Raw Data'!S405</f>
        <v>55.9</v>
      </c>
      <c r="G405">
        <f>IFERROR(VALUE('Raw Data'!T405),0)</f>
        <v>3848.8</v>
      </c>
      <c r="H405" t="str" cm="1">
        <f t="array" ref="H405">_xlfn.IFS(B405&lt;=12,"New (0-12 mo)",B405&lt;=24,"Established (13-24 mo)",B405&lt;=48,"Loyal (25-48 mo)",TRUE,"Veteran (49+ mo)")</f>
        <v>Veteran (49+ mo)</v>
      </c>
      <c r="I405">
        <f>COUNTIF('Raw Data'!G405:O405,"Yes")</f>
        <v>3</v>
      </c>
      <c r="J405">
        <f t="shared" ca="1" si="12"/>
        <v>44136</v>
      </c>
      <c r="K405" t="str">
        <f>'Raw Data'!U405</f>
        <v>No</v>
      </c>
      <c r="L405" t="str">
        <f t="shared" si="13"/>
        <v>Low Risk</v>
      </c>
      <c r="N405" s="34"/>
    </row>
    <row r="406" spans="1:14" x14ac:dyDescent="0.3">
      <c r="A406" s="5" t="str">
        <f>'Raw Data'!A406</f>
        <v>5495-GPSRW</v>
      </c>
      <c r="B406">
        <f>'Raw Data'!F406</f>
        <v>20</v>
      </c>
      <c r="C406" t="str">
        <f>'Raw Data'!P406</f>
        <v>Two year</v>
      </c>
      <c r="D406" t="str">
        <f>'Raw Data'!I406</f>
        <v>No</v>
      </c>
      <c r="E406" t="str">
        <f>'Raw Data'!R406</f>
        <v>Mailed check</v>
      </c>
      <c r="F406">
        <f>'Raw Data'!S406</f>
        <v>19.7</v>
      </c>
      <c r="G406">
        <f>IFERROR(VALUE('Raw Data'!T406),0)</f>
        <v>419.4</v>
      </c>
      <c r="H406" t="str" cm="1">
        <f t="array" ref="H406">_xlfn.IFS(B406&lt;=12,"New (0-12 mo)",B406&lt;=24,"Established (13-24 mo)",B406&lt;=48,"Loyal (25-48 mo)",TRUE,"Veteran (49+ mo)")</f>
        <v>Established (13-24 mo)</v>
      </c>
      <c r="I406">
        <f>COUNTIF('Raw Data'!G406:O406,"Yes")</f>
        <v>1</v>
      </c>
      <c r="J406">
        <f t="shared" ca="1" si="12"/>
        <v>45597</v>
      </c>
      <c r="K406" t="str">
        <f>'Raw Data'!U406</f>
        <v>No</v>
      </c>
      <c r="L406" t="str">
        <f t="shared" si="13"/>
        <v>Low Risk</v>
      </c>
      <c r="N406" s="34"/>
    </row>
    <row r="407" spans="1:14" x14ac:dyDescent="0.3">
      <c r="A407" s="5" t="str">
        <f>'Raw Data'!A407</f>
        <v>7606-BPHHN</v>
      </c>
      <c r="B407">
        <f>'Raw Data'!F407</f>
        <v>72</v>
      </c>
      <c r="C407" t="str">
        <f>'Raw Data'!P407</f>
        <v>Two year</v>
      </c>
      <c r="D407" t="str">
        <f>'Raw Data'!I407</f>
        <v>No</v>
      </c>
      <c r="E407" t="str">
        <f>'Raw Data'!R407</f>
        <v>Credit card (automatic)</v>
      </c>
      <c r="F407">
        <f>'Raw Data'!S407</f>
        <v>19.8</v>
      </c>
      <c r="G407">
        <f>IFERROR(VALUE('Raw Data'!T407),0)</f>
        <v>1468.75</v>
      </c>
      <c r="H407" t="str" cm="1">
        <f t="array" ref="H407">_xlfn.IFS(B407&lt;=12,"New (0-12 mo)",B407&lt;=24,"Established (13-24 mo)",B407&lt;=48,"Loyal (25-48 mo)",TRUE,"Veteran (49+ mo)")</f>
        <v>Veteran (49+ mo)</v>
      </c>
      <c r="I407">
        <f>COUNTIF('Raw Data'!G407:O407,"Yes")</f>
        <v>1</v>
      </c>
      <c r="J407">
        <f t="shared" ca="1" si="12"/>
        <v>44013</v>
      </c>
      <c r="K407" t="str">
        <f>'Raw Data'!U407</f>
        <v>No</v>
      </c>
      <c r="L407" t="str">
        <f t="shared" si="13"/>
        <v>Low Risk</v>
      </c>
      <c r="N407" s="34"/>
    </row>
    <row r="408" spans="1:14" x14ac:dyDescent="0.3">
      <c r="A408" s="5" t="str">
        <f>'Raw Data'!A408</f>
        <v>4742-DRORA</v>
      </c>
      <c r="B408">
        <f>'Raw Data'!F408</f>
        <v>60</v>
      </c>
      <c r="C408" t="str">
        <f>'Raw Data'!P408</f>
        <v>One year</v>
      </c>
      <c r="D408" t="str">
        <f>'Raw Data'!I408</f>
        <v>Fiber optic</v>
      </c>
      <c r="E408" t="str">
        <f>'Raw Data'!R408</f>
        <v>Bank transfer (automatic)</v>
      </c>
      <c r="F408">
        <f>'Raw Data'!S408</f>
        <v>95.4</v>
      </c>
      <c r="G408">
        <f>IFERROR(VALUE('Raw Data'!T408),0)</f>
        <v>5812</v>
      </c>
      <c r="H408" t="str" cm="1">
        <f t="array" ref="H408">_xlfn.IFS(B408&lt;=12,"New (0-12 mo)",B408&lt;=24,"Established (13-24 mo)",B408&lt;=48,"Loyal (25-48 mo)",TRUE,"Veteran (49+ mo)")</f>
        <v>Veteran (49+ mo)</v>
      </c>
      <c r="I408">
        <f>COUNTIF('Raw Data'!G408:O408,"Yes")</f>
        <v>5</v>
      </c>
      <c r="J408">
        <f t="shared" ca="1" si="12"/>
        <v>44378</v>
      </c>
      <c r="K408" t="str">
        <f>'Raw Data'!U408</f>
        <v>No</v>
      </c>
      <c r="L408" t="str">
        <f t="shared" si="13"/>
        <v>Low Risk</v>
      </c>
      <c r="N408" s="34"/>
    </row>
    <row r="409" spans="1:14" x14ac:dyDescent="0.3">
      <c r="A409" s="5" t="str">
        <f>'Raw Data'!A409</f>
        <v>0111-KLBQG</v>
      </c>
      <c r="B409">
        <f>'Raw Data'!F409</f>
        <v>32</v>
      </c>
      <c r="C409" t="str">
        <f>'Raw Data'!P409</f>
        <v>Month-to-month</v>
      </c>
      <c r="D409" t="str">
        <f>'Raw Data'!I409</f>
        <v>Fiber optic</v>
      </c>
      <c r="E409" t="str">
        <f>'Raw Data'!R409</f>
        <v>Mailed check</v>
      </c>
      <c r="F409">
        <f>'Raw Data'!S409</f>
        <v>93.95</v>
      </c>
      <c r="G409">
        <f>IFERROR(VALUE('Raw Data'!T409),0)</f>
        <v>2861.45</v>
      </c>
      <c r="H409" t="str" cm="1">
        <f t="array" ref="H409">_xlfn.IFS(B409&lt;=12,"New (0-12 mo)",B409&lt;=24,"Established (13-24 mo)",B409&lt;=48,"Loyal (25-48 mo)",TRUE,"Veteran (49+ mo)")</f>
        <v>Loyal (25-48 mo)</v>
      </c>
      <c r="I409">
        <f>COUNTIF('Raw Data'!G409:O409,"Yes")</f>
        <v>4</v>
      </c>
      <c r="J409">
        <f t="shared" ca="1" si="12"/>
        <v>45231</v>
      </c>
      <c r="K409" t="str">
        <f>'Raw Data'!U409</f>
        <v>No</v>
      </c>
      <c r="L409" t="str">
        <f t="shared" si="13"/>
        <v>Low-Medium Risk</v>
      </c>
      <c r="N409" s="34"/>
    </row>
    <row r="410" spans="1:14" x14ac:dyDescent="0.3">
      <c r="A410" s="5" t="str">
        <f>'Raw Data'!A410</f>
        <v>4800-VHZKI</v>
      </c>
      <c r="B410">
        <f>'Raw Data'!F410</f>
        <v>1</v>
      </c>
      <c r="C410" t="str">
        <f>'Raw Data'!P410</f>
        <v>Month-to-month</v>
      </c>
      <c r="D410" t="str">
        <f>'Raw Data'!I410</f>
        <v>No</v>
      </c>
      <c r="E410" t="str">
        <f>'Raw Data'!R410</f>
        <v>Mailed check</v>
      </c>
      <c r="F410">
        <f>'Raw Data'!S410</f>
        <v>19.899999999999999</v>
      </c>
      <c r="G410">
        <f>IFERROR(VALUE('Raw Data'!T410),0)</f>
        <v>19.899999999999999</v>
      </c>
      <c r="H410" t="str" cm="1">
        <f t="array" ref="H410">_xlfn.IFS(B410&lt;=12,"New (0-12 mo)",B410&lt;=24,"Established (13-24 mo)",B410&lt;=48,"Loyal (25-48 mo)",TRUE,"Veteran (49+ mo)")</f>
        <v>New (0-12 mo)</v>
      </c>
      <c r="I410">
        <f>COUNTIF('Raw Data'!G410:O410,"Yes")</f>
        <v>1</v>
      </c>
      <c r="J410">
        <f t="shared" ca="1" si="12"/>
        <v>46174</v>
      </c>
      <c r="K410" t="str">
        <f>'Raw Data'!U410</f>
        <v>Yes</v>
      </c>
      <c r="L410" t="str">
        <f t="shared" si="13"/>
        <v>High Risk</v>
      </c>
      <c r="N410" s="34"/>
    </row>
    <row r="411" spans="1:14" x14ac:dyDescent="0.3">
      <c r="A411" s="5" t="str">
        <f>'Raw Data'!A411</f>
        <v>7989-CHGTL</v>
      </c>
      <c r="B411">
        <f>'Raw Data'!F411</f>
        <v>1</v>
      </c>
      <c r="C411" t="str">
        <f>'Raw Data'!P411</f>
        <v>Month-to-month</v>
      </c>
      <c r="D411" t="str">
        <f>'Raw Data'!I411</f>
        <v>No</v>
      </c>
      <c r="E411" t="str">
        <f>'Raw Data'!R411</f>
        <v>Mailed check</v>
      </c>
      <c r="F411">
        <f>'Raw Data'!S411</f>
        <v>19.600000000000001</v>
      </c>
      <c r="G411">
        <f>IFERROR(VALUE('Raw Data'!T411),0)</f>
        <v>19.600000000000001</v>
      </c>
      <c r="H411" t="str" cm="1">
        <f t="array" ref="H411">_xlfn.IFS(B411&lt;=12,"New (0-12 mo)",B411&lt;=24,"Established (13-24 mo)",B411&lt;=48,"Loyal (25-48 mo)",TRUE,"Veteran (49+ mo)")</f>
        <v>New (0-12 mo)</v>
      </c>
      <c r="I411">
        <f>COUNTIF('Raw Data'!G411:O411,"Yes")</f>
        <v>1</v>
      </c>
      <c r="J411">
        <f t="shared" ca="1" si="12"/>
        <v>46174</v>
      </c>
      <c r="K411" t="str">
        <f>'Raw Data'!U411</f>
        <v>Yes</v>
      </c>
      <c r="L411" t="str">
        <f t="shared" si="13"/>
        <v>High Risk</v>
      </c>
      <c r="N411" s="34"/>
    </row>
    <row r="412" spans="1:14" x14ac:dyDescent="0.3">
      <c r="A412" s="5" t="str">
        <f>'Raw Data'!A412</f>
        <v>0334-GDDSO</v>
      </c>
      <c r="B412">
        <f>'Raw Data'!F412</f>
        <v>3</v>
      </c>
      <c r="C412" t="str">
        <f>'Raw Data'!P412</f>
        <v>Month-to-month</v>
      </c>
      <c r="D412" t="str">
        <f>'Raw Data'!I412</f>
        <v>Fiber optic</v>
      </c>
      <c r="E412" t="str">
        <f>'Raw Data'!R412</f>
        <v>Electronic check</v>
      </c>
      <c r="F412">
        <f>'Raw Data'!S412</f>
        <v>81.349999999999994</v>
      </c>
      <c r="G412">
        <f>IFERROR(VALUE('Raw Data'!T412),0)</f>
        <v>233.7</v>
      </c>
      <c r="H412" t="str" cm="1">
        <f t="array" ref="H412">_xlfn.IFS(B412&lt;=12,"New (0-12 mo)",B412&lt;=24,"Established (13-24 mo)",B412&lt;=48,"Loyal (25-48 mo)",TRUE,"Veteran (49+ mo)")</f>
        <v>New (0-12 mo)</v>
      </c>
      <c r="I412">
        <f>COUNTIF('Raw Data'!G412:O412,"Yes")</f>
        <v>3</v>
      </c>
      <c r="J412">
        <f t="shared" ca="1" si="12"/>
        <v>46113</v>
      </c>
      <c r="K412" t="str">
        <f>'Raw Data'!U412</f>
        <v>Yes</v>
      </c>
      <c r="L412" t="str">
        <f t="shared" si="13"/>
        <v>High Risk</v>
      </c>
      <c r="N412" s="34"/>
    </row>
    <row r="413" spans="1:14" x14ac:dyDescent="0.3">
      <c r="A413" s="5" t="str">
        <f>'Raw Data'!A413</f>
        <v>4163-NCJAK</v>
      </c>
      <c r="B413">
        <f>'Raw Data'!F413</f>
        <v>46</v>
      </c>
      <c r="C413" t="str">
        <f>'Raw Data'!P413</f>
        <v>One year</v>
      </c>
      <c r="D413" t="str">
        <f>'Raw Data'!I413</f>
        <v>No</v>
      </c>
      <c r="E413" t="str">
        <f>'Raw Data'!R413</f>
        <v>Bank transfer (automatic)</v>
      </c>
      <c r="F413">
        <f>'Raw Data'!S413</f>
        <v>24.45</v>
      </c>
      <c r="G413">
        <f>IFERROR(VALUE('Raw Data'!T413),0)</f>
        <v>1066.1500000000001</v>
      </c>
      <c r="H413" t="str" cm="1">
        <f t="array" ref="H413">_xlfn.IFS(B413&lt;=12,"New (0-12 mo)",B413&lt;=24,"Established (13-24 mo)",B413&lt;=48,"Loyal (25-48 mo)",TRUE,"Veteran (49+ mo)")</f>
        <v>Loyal (25-48 mo)</v>
      </c>
      <c r="I413">
        <f>COUNTIF('Raw Data'!G413:O413,"Yes")</f>
        <v>2</v>
      </c>
      <c r="J413">
        <f t="shared" ca="1" si="12"/>
        <v>44805</v>
      </c>
      <c r="K413" t="str">
        <f>'Raw Data'!U413</f>
        <v>No</v>
      </c>
      <c r="L413" t="str">
        <f t="shared" si="13"/>
        <v>Low Risk</v>
      </c>
      <c r="N413" s="34"/>
    </row>
    <row r="414" spans="1:14" x14ac:dyDescent="0.3">
      <c r="A414" s="5" t="str">
        <f>'Raw Data'!A414</f>
        <v>5233-AOZUF</v>
      </c>
      <c r="B414">
        <f>'Raw Data'!F414</f>
        <v>29</v>
      </c>
      <c r="C414" t="str">
        <f>'Raw Data'!P414</f>
        <v>Month-to-month</v>
      </c>
      <c r="D414" t="str">
        <f>'Raw Data'!I414</f>
        <v>Fiber optic</v>
      </c>
      <c r="E414" t="str">
        <f>'Raw Data'!R414</f>
        <v>Electronic check</v>
      </c>
      <c r="F414">
        <f>'Raw Data'!S414</f>
        <v>74.95</v>
      </c>
      <c r="G414">
        <f>IFERROR(VALUE('Raw Data'!T414),0)</f>
        <v>2149.0500000000002</v>
      </c>
      <c r="H414" t="str" cm="1">
        <f t="array" ref="H414">_xlfn.IFS(B414&lt;=12,"New (0-12 mo)",B414&lt;=24,"Established (13-24 mo)",B414&lt;=48,"Loyal (25-48 mo)",TRUE,"Veteran (49+ mo)")</f>
        <v>Loyal (25-48 mo)</v>
      </c>
      <c r="I414">
        <f>COUNTIF('Raw Data'!G414:O414,"Yes")</f>
        <v>2</v>
      </c>
      <c r="J414">
        <f t="shared" ca="1" si="12"/>
        <v>45323</v>
      </c>
      <c r="K414" t="str">
        <f>'Raw Data'!U414</f>
        <v>No</v>
      </c>
      <c r="L414" t="str">
        <f t="shared" si="13"/>
        <v>Low-Medium Risk</v>
      </c>
      <c r="N414" s="34"/>
    </row>
    <row r="415" spans="1:14" x14ac:dyDescent="0.3">
      <c r="A415" s="5" t="str">
        <f>'Raw Data'!A415</f>
        <v>5973-EJGDP</v>
      </c>
      <c r="B415">
        <f>'Raw Data'!F415</f>
        <v>51</v>
      </c>
      <c r="C415" t="str">
        <f>'Raw Data'!P415</f>
        <v>Month-to-month</v>
      </c>
      <c r="D415" t="str">
        <f>'Raw Data'!I415</f>
        <v>Fiber optic</v>
      </c>
      <c r="E415" t="str">
        <f>'Raw Data'!R415</f>
        <v>Electronic check</v>
      </c>
      <c r="F415">
        <f>'Raw Data'!S415</f>
        <v>87.35</v>
      </c>
      <c r="G415">
        <f>IFERROR(VALUE('Raw Data'!T415),0)</f>
        <v>4473</v>
      </c>
      <c r="H415" t="str" cm="1">
        <f t="array" ref="H415">_xlfn.IFS(B415&lt;=12,"New (0-12 mo)",B415&lt;=24,"Established (13-24 mo)",B415&lt;=48,"Loyal (25-48 mo)",TRUE,"Veteran (49+ mo)")</f>
        <v>Veteran (49+ mo)</v>
      </c>
      <c r="I415">
        <f>COUNTIF('Raw Data'!G415:O415,"Yes")</f>
        <v>5</v>
      </c>
      <c r="J415">
        <f t="shared" ca="1" si="12"/>
        <v>44652</v>
      </c>
      <c r="K415" t="str">
        <f>'Raw Data'!U415</f>
        <v>No</v>
      </c>
      <c r="L415" t="str">
        <f t="shared" si="13"/>
        <v>Low-Medium Risk</v>
      </c>
      <c r="N415" s="34"/>
    </row>
    <row r="416" spans="1:14" x14ac:dyDescent="0.3">
      <c r="A416" s="5" t="str">
        <f>'Raw Data'!A416</f>
        <v>1996-DBMUS</v>
      </c>
      <c r="B416">
        <f>'Raw Data'!F416</f>
        <v>48</v>
      </c>
      <c r="C416" t="str">
        <f>'Raw Data'!P416</f>
        <v>Month-to-month</v>
      </c>
      <c r="D416" t="str">
        <f>'Raw Data'!I416</f>
        <v>Fiber optic</v>
      </c>
      <c r="E416" t="str">
        <f>'Raw Data'!R416</f>
        <v>Bank transfer (automatic)</v>
      </c>
      <c r="F416">
        <f>'Raw Data'!S416</f>
        <v>70.650000000000006</v>
      </c>
      <c r="G416">
        <f>IFERROR(VALUE('Raw Data'!T416),0)</f>
        <v>3545.05</v>
      </c>
      <c r="H416" t="str" cm="1">
        <f t="array" ref="H416">_xlfn.IFS(B416&lt;=12,"New (0-12 mo)",B416&lt;=24,"Established (13-24 mo)",B416&lt;=48,"Loyal (25-48 mo)",TRUE,"Veteran (49+ mo)")</f>
        <v>Loyal (25-48 mo)</v>
      </c>
      <c r="I416">
        <f>COUNTIF('Raw Data'!G416:O416,"Yes")</f>
        <v>1</v>
      </c>
      <c r="J416">
        <f t="shared" ca="1" si="12"/>
        <v>44743</v>
      </c>
      <c r="K416" t="str">
        <f>'Raw Data'!U416</f>
        <v>No</v>
      </c>
      <c r="L416" t="str">
        <f t="shared" si="13"/>
        <v>Low-Medium Risk</v>
      </c>
      <c r="N416" s="34"/>
    </row>
    <row r="417" spans="1:14" x14ac:dyDescent="0.3">
      <c r="A417" s="5" t="str">
        <f>'Raw Data'!A417</f>
        <v>7916-VCCPB</v>
      </c>
      <c r="B417">
        <f>'Raw Data'!F417</f>
        <v>16</v>
      </c>
      <c r="C417" t="str">
        <f>'Raw Data'!P417</f>
        <v>Month-to-month</v>
      </c>
      <c r="D417" t="str">
        <f>'Raw Data'!I417</f>
        <v>Fiber optic</v>
      </c>
      <c r="E417" t="str">
        <f>'Raw Data'!R417</f>
        <v>Bank transfer (automatic)</v>
      </c>
      <c r="F417">
        <f>'Raw Data'!S417</f>
        <v>73.25</v>
      </c>
      <c r="G417">
        <f>IFERROR(VALUE('Raw Data'!T417),0)</f>
        <v>1195.75</v>
      </c>
      <c r="H417" t="str" cm="1">
        <f t="array" ref="H417">_xlfn.IFS(B417&lt;=12,"New (0-12 mo)",B417&lt;=24,"Established (13-24 mo)",B417&lt;=48,"Loyal (25-48 mo)",TRUE,"Veteran (49+ mo)")</f>
        <v>Established (13-24 mo)</v>
      </c>
      <c r="I417">
        <f>COUNTIF('Raw Data'!G417:O417,"Yes")</f>
        <v>2</v>
      </c>
      <c r="J417">
        <f t="shared" ca="1" si="12"/>
        <v>45717</v>
      </c>
      <c r="K417" t="str">
        <f>'Raw Data'!U417</f>
        <v>No</v>
      </c>
      <c r="L417" t="str">
        <f t="shared" si="13"/>
        <v>Medium Risk</v>
      </c>
      <c r="N417" s="34"/>
    </row>
    <row r="418" spans="1:14" x14ac:dyDescent="0.3">
      <c r="A418" s="5" t="str">
        <f>'Raw Data'!A418</f>
        <v>4686-GEFRM</v>
      </c>
      <c r="B418">
        <f>'Raw Data'!F418</f>
        <v>70</v>
      </c>
      <c r="C418" t="str">
        <f>'Raw Data'!P418</f>
        <v>Two year</v>
      </c>
      <c r="D418" t="str">
        <f>'Raw Data'!I418</f>
        <v>Fiber optic</v>
      </c>
      <c r="E418" t="str">
        <f>'Raw Data'!R418</f>
        <v>Bank transfer (automatic)</v>
      </c>
      <c r="F418">
        <f>'Raw Data'!S418</f>
        <v>98.7</v>
      </c>
      <c r="G418">
        <f>IFERROR(VALUE('Raw Data'!T418),0)</f>
        <v>6858.9</v>
      </c>
      <c r="H418" t="str" cm="1">
        <f t="array" ref="H418">_xlfn.IFS(B418&lt;=12,"New (0-12 mo)",B418&lt;=24,"Established (13-24 mo)",B418&lt;=48,"Loyal (25-48 mo)",TRUE,"Veteran (49+ mo)")</f>
        <v>Veteran (49+ mo)</v>
      </c>
      <c r="I418">
        <f>COUNTIF('Raw Data'!G418:O418,"Yes")</f>
        <v>6</v>
      </c>
      <c r="J418">
        <f t="shared" ca="1" si="12"/>
        <v>44075</v>
      </c>
      <c r="K418" t="str">
        <f>'Raw Data'!U418</f>
        <v>No</v>
      </c>
      <c r="L418" t="str">
        <f t="shared" si="13"/>
        <v>Low Risk</v>
      </c>
      <c r="N418" s="34"/>
    </row>
    <row r="419" spans="1:14" x14ac:dyDescent="0.3">
      <c r="A419" s="5" t="str">
        <f>'Raw Data'!A419</f>
        <v>5249-QYHEX</v>
      </c>
      <c r="B419">
        <f>'Raw Data'!F419</f>
        <v>40</v>
      </c>
      <c r="C419" t="str">
        <f>'Raw Data'!P419</f>
        <v>Two year</v>
      </c>
      <c r="D419" t="str">
        <f>'Raw Data'!I419</f>
        <v>No</v>
      </c>
      <c r="E419" t="str">
        <f>'Raw Data'!R419</f>
        <v>Mailed check</v>
      </c>
      <c r="F419">
        <f>'Raw Data'!S419</f>
        <v>24.8</v>
      </c>
      <c r="G419">
        <f>IFERROR(VALUE('Raw Data'!T419),0)</f>
        <v>1024.7</v>
      </c>
      <c r="H419" t="str" cm="1">
        <f t="array" ref="H419">_xlfn.IFS(B419&lt;=12,"New (0-12 mo)",B419&lt;=24,"Established (13-24 mo)",B419&lt;=48,"Loyal (25-48 mo)",TRUE,"Veteran (49+ mo)")</f>
        <v>Loyal (25-48 mo)</v>
      </c>
      <c r="I419">
        <f>COUNTIF('Raw Data'!G419:O419,"Yes")</f>
        <v>2</v>
      </c>
      <c r="J419">
        <f t="shared" ca="1" si="12"/>
        <v>44986</v>
      </c>
      <c r="K419" t="str">
        <f>'Raw Data'!U419</f>
        <v>No</v>
      </c>
      <c r="L419" t="str">
        <f t="shared" si="13"/>
        <v>Low Risk</v>
      </c>
      <c r="N419" s="34"/>
    </row>
    <row r="420" spans="1:14" x14ac:dyDescent="0.3">
      <c r="A420" s="5" t="str">
        <f>'Raw Data'!A420</f>
        <v>0578-SKVMF</v>
      </c>
      <c r="B420">
        <f>'Raw Data'!F420</f>
        <v>22</v>
      </c>
      <c r="C420" t="str">
        <f>'Raw Data'!P420</f>
        <v>Month-to-month</v>
      </c>
      <c r="D420" t="str">
        <f>'Raw Data'!I420</f>
        <v>Fiber optic</v>
      </c>
      <c r="E420" t="str">
        <f>'Raw Data'!R420</f>
        <v>Electronic check</v>
      </c>
      <c r="F420">
        <f>'Raw Data'!S420</f>
        <v>83.3</v>
      </c>
      <c r="G420">
        <f>IFERROR(VALUE('Raw Data'!T420),0)</f>
        <v>1845.9</v>
      </c>
      <c r="H420" t="str" cm="1">
        <f t="array" ref="H420">_xlfn.IFS(B420&lt;=12,"New (0-12 mo)",B420&lt;=24,"Established (13-24 mo)",B420&lt;=48,"Loyal (25-48 mo)",TRUE,"Veteran (49+ mo)")</f>
        <v>Established (13-24 mo)</v>
      </c>
      <c r="I420">
        <f>COUNTIF('Raw Data'!G420:O420,"Yes")</f>
        <v>3</v>
      </c>
      <c r="J420">
        <f t="shared" ca="1" si="12"/>
        <v>45536</v>
      </c>
      <c r="K420" t="str">
        <f>'Raw Data'!U420</f>
        <v>Yes</v>
      </c>
      <c r="L420" t="str">
        <f t="shared" si="13"/>
        <v>Medium Risk</v>
      </c>
      <c r="N420" s="34"/>
    </row>
    <row r="421" spans="1:14" x14ac:dyDescent="0.3">
      <c r="A421" s="5" t="str">
        <f>'Raw Data'!A421</f>
        <v>5564-NEMQO</v>
      </c>
      <c r="B421">
        <f>'Raw Data'!F421</f>
        <v>1</v>
      </c>
      <c r="C421" t="str">
        <f>'Raw Data'!P421</f>
        <v>Month-to-month</v>
      </c>
      <c r="D421" t="str">
        <f>'Raw Data'!I421</f>
        <v>Fiber optic</v>
      </c>
      <c r="E421" t="str">
        <f>'Raw Data'!R421</f>
        <v>Bank transfer (automatic)</v>
      </c>
      <c r="F421">
        <f>'Raw Data'!S421</f>
        <v>75.3</v>
      </c>
      <c r="G421">
        <f>IFERROR(VALUE('Raw Data'!T421),0)</f>
        <v>75.3</v>
      </c>
      <c r="H421" t="str" cm="1">
        <f t="array" ref="H421">_xlfn.IFS(B421&lt;=12,"New (0-12 mo)",B421&lt;=24,"Established (13-24 mo)",B421&lt;=48,"Loyal (25-48 mo)",TRUE,"Veteran (49+ mo)")</f>
        <v>New (0-12 mo)</v>
      </c>
      <c r="I421">
        <f>COUNTIF('Raw Data'!G421:O421,"Yes")</f>
        <v>2</v>
      </c>
      <c r="J421">
        <f t="shared" ca="1" si="12"/>
        <v>46174</v>
      </c>
      <c r="K421" t="str">
        <f>'Raw Data'!U421</f>
        <v>Yes</v>
      </c>
      <c r="L421" t="str">
        <f t="shared" si="13"/>
        <v>High Risk</v>
      </c>
      <c r="N421" s="34"/>
    </row>
    <row r="422" spans="1:14" x14ac:dyDescent="0.3">
      <c r="A422" s="5" t="str">
        <f>'Raw Data'!A422</f>
        <v>2233-FAGXV</v>
      </c>
      <c r="B422">
        <f>'Raw Data'!F422</f>
        <v>5</v>
      </c>
      <c r="C422" t="str">
        <f>'Raw Data'!P422</f>
        <v>Month-to-month</v>
      </c>
      <c r="D422" t="str">
        <f>'Raw Data'!I422</f>
        <v>No</v>
      </c>
      <c r="E422" t="str">
        <f>'Raw Data'!R422</f>
        <v>Mailed check</v>
      </c>
      <c r="F422">
        <f>'Raw Data'!S422</f>
        <v>24.3</v>
      </c>
      <c r="G422">
        <f>IFERROR(VALUE('Raw Data'!T422),0)</f>
        <v>132.25</v>
      </c>
      <c r="H422" t="str" cm="1">
        <f t="array" ref="H422">_xlfn.IFS(B422&lt;=12,"New (0-12 mo)",B422&lt;=24,"Established (13-24 mo)",B422&lt;=48,"Loyal (25-48 mo)",TRUE,"Veteran (49+ mo)")</f>
        <v>New (0-12 mo)</v>
      </c>
      <c r="I422">
        <f>COUNTIF('Raw Data'!G422:O422,"Yes")</f>
        <v>2</v>
      </c>
      <c r="J422">
        <f t="shared" ca="1" si="12"/>
        <v>46054</v>
      </c>
      <c r="K422" t="str">
        <f>'Raw Data'!U422</f>
        <v>No</v>
      </c>
      <c r="L422" t="str">
        <f t="shared" si="13"/>
        <v>High Risk</v>
      </c>
      <c r="N422" s="34"/>
    </row>
    <row r="423" spans="1:14" x14ac:dyDescent="0.3">
      <c r="A423" s="5" t="str">
        <f>'Raw Data'!A423</f>
        <v>5605-IYGFG</v>
      </c>
      <c r="B423">
        <f>'Raw Data'!F423</f>
        <v>7</v>
      </c>
      <c r="C423" t="str">
        <f>'Raw Data'!P423</f>
        <v>Month-to-month</v>
      </c>
      <c r="D423" t="str">
        <f>'Raw Data'!I423</f>
        <v>Fiber optic</v>
      </c>
      <c r="E423" t="str">
        <f>'Raw Data'!R423</f>
        <v>Bank transfer (automatic)</v>
      </c>
      <c r="F423">
        <f>'Raw Data'!S423</f>
        <v>69.849999999999994</v>
      </c>
      <c r="G423">
        <f>IFERROR(VALUE('Raw Data'!T423),0)</f>
        <v>515.45000000000005</v>
      </c>
      <c r="H423" t="str" cm="1">
        <f t="array" ref="H423">_xlfn.IFS(B423&lt;=12,"New (0-12 mo)",B423&lt;=24,"Established (13-24 mo)",B423&lt;=48,"Loyal (25-48 mo)",TRUE,"Veteran (49+ mo)")</f>
        <v>New (0-12 mo)</v>
      </c>
      <c r="I423">
        <f>COUNTIF('Raw Data'!G423:O423,"Yes")</f>
        <v>1</v>
      </c>
      <c r="J423">
        <f t="shared" ca="1" si="12"/>
        <v>45992</v>
      </c>
      <c r="K423" t="str">
        <f>'Raw Data'!U423</f>
        <v>No</v>
      </c>
      <c r="L423" t="str">
        <f t="shared" si="13"/>
        <v>High Risk</v>
      </c>
      <c r="N423" s="34"/>
    </row>
    <row r="424" spans="1:14" x14ac:dyDescent="0.3">
      <c r="A424" s="5" t="str">
        <f>'Raw Data'!A424</f>
        <v>7663-ZTEGJ</v>
      </c>
      <c r="B424">
        <f>'Raw Data'!F424</f>
        <v>29</v>
      </c>
      <c r="C424" t="str">
        <f>'Raw Data'!P424</f>
        <v>One year</v>
      </c>
      <c r="D424" t="str">
        <f>'Raw Data'!I424</f>
        <v>Fiber optic</v>
      </c>
      <c r="E424" t="str">
        <f>'Raw Data'!R424</f>
        <v>Credit card (automatic)</v>
      </c>
      <c r="F424">
        <f>'Raw Data'!S424</f>
        <v>100.55</v>
      </c>
      <c r="G424">
        <f>IFERROR(VALUE('Raw Data'!T424),0)</f>
        <v>2830.45</v>
      </c>
      <c r="H424" t="str" cm="1">
        <f t="array" ref="H424">_xlfn.IFS(B424&lt;=12,"New (0-12 mo)",B424&lt;=24,"Established (13-24 mo)",B424&lt;=48,"Loyal (25-48 mo)",TRUE,"Veteran (49+ mo)")</f>
        <v>Loyal (25-48 mo)</v>
      </c>
      <c r="I424">
        <f>COUNTIF('Raw Data'!G424:O424,"Yes")</f>
        <v>6</v>
      </c>
      <c r="J424">
        <f t="shared" ca="1" si="12"/>
        <v>45323</v>
      </c>
      <c r="K424" t="str">
        <f>'Raw Data'!U424</f>
        <v>No</v>
      </c>
      <c r="L424" t="str">
        <f t="shared" si="13"/>
        <v>Low Risk</v>
      </c>
      <c r="N424" s="34"/>
    </row>
    <row r="425" spans="1:14" x14ac:dyDescent="0.3">
      <c r="A425" s="5" t="str">
        <f>'Raw Data'!A425</f>
        <v>3935-TBRZZ</v>
      </c>
      <c r="B425">
        <f>'Raw Data'!F425</f>
        <v>44</v>
      </c>
      <c r="C425" t="str">
        <f>'Raw Data'!P425</f>
        <v>One year</v>
      </c>
      <c r="D425" t="str">
        <f>'Raw Data'!I425</f>
        <v>No</v>
      </c>
      <c r="E425" t="str">
        <f>'Raw Data'!R425</f>
        <v>Mailed check</v>
      </c>
      <c r="F425">
        <f>'Raw Data'!S425</f>
        <v>25.7</v>
      </c>
      <c r="G425">
        <f>IFERROR(VALUE('Raw Data'!T425),0)</f>
        <v>1110.5</v>
      </c>
      <c r="H425" t="str" cm="1">
        <f t="array" ref="H425">_xlfn.IFS(B425&lt;=12,"New (0-12 mo)",B425&lt;=24,"Established (13-24 mo)",B425&lt;=48,"Loyal (25-48 mo)",TRUE,"Veteran (49+ mo)")</f>
        <v>Loyal (25-48 mo)</v>
      </c>
      <c r="I425">
        <f>COUNTIF('Raw Data'!G425:O425,"Yes")</f>
        <v>2</v>
      </c>
      <c r="J425">
        <f t="shared" ca="1" si="12"/>
        <v>44866</v>
      </c>
      <c r="K425" t="str">
        <f>'Raw Data'!U425</f>
        <v>No</v>
      </c>
      <c r="L425" t="str">
        <f t="shared" si="13"/>
        <v>Low Risk</v>
      </c>
      <c r="N425" s="34"/>
    </row>
    <row r="426" spans="1:14" x14ac:dyDescent="0.3">
      <c r="A426" s="5" t="str">
        <f>'Raw Data'!A426</f>
        <v>8111-BKVDS</v>
      </c>
      <c r="B426">
        <f>'Raw Data'!F426</f>
        <v>10</v>
      </c>
      <c r="C426" t="str">
        <f>'Raw Data'!P426</f>
        <v>Month-to-month</v>
      </c>
      <c r="D426" t="str">
        <f>'Raw Data'!I426</f>
        <v>DSL</v>
      </c>
      <c r="E426" t="str">
        <f>'Raw Data'!R426</f>
        <v>Bank transfer (automatic)</v>
      </c>
      <c r="F426">
        <f>'Raw Data'!S426</f>
        <v>40.700000000000003</v>
      </c>
      <c r="G426">
        <f>IFERROR(VALUE('Raw Data'!T426),0)</f>
        <v>449.3</v>
      </c>
      <c r="H426" t="str" cm="1">
        <f t="array" ref="H426">_xlfn.IFS(B426&lt;=12,"New (0-12 mo)",B426&lt;=24,"Established (13-24 mo)",B426&lt;=48,"Loyal (25-48 mo)",TRUE,"Veteran (49+ mo)")</f>
        <v>New (0-12 mo)</v>
      </c>
      <c r="I426">
        <f>COUNTIF('Raw Data'!G426:O426,"Yes")</f>
        <v>3</v>
      </c>
      <c r="J426">
        <f t="shared" ca="1" si="12"/>
        <v>45901</v>
      </c>
      <c r="K426" t="str">
        <f>'Raw Data'!U426</f>
        <v>No</v>
      </c>
      <c r="L426" t="str">
        <f t="shared" si="13"/>
        <v>High Risk</v>
      </c>
      <c r="N426" s="34"/>
    </row>
    <row r="427" spans="1:14" x14ac:dyDescent="0.3">
      <c r="A427" s="5" t="str">
        <f>'Raw Data'!A427</f>
        <v>2055-SIFSS</v>
      </c>
      <c r="B427">
        <f>'Raw Data'!F427</f>
        <v>55</v>
      </c>
      <c r="C427" t="str">
        <f>'Raw Data'!P427</f>
        <v>Month-to-month</v>
      </c>
      <c r="D427" t="str">
        <f>'Raw Data'!I427</f>
        <v>DSL</v>
      </c>
      <c r="E427" t="str">
        <f>'Raw Data'!R427</f>
        <v>Bank transfer (automatic)</v>
      </c>
      <c r="F427">
        <f>'Raw Data'!S427</f>
        <v>51.65</v>
      </c>
      <c r="G427">
        <f>IFERROR(VALUE('Raw Data'!T427),0)</f>
        <v>2838.55</v>
      </c>
      <c r="H427" t="str" cm="1">
        <f t="array" ref="H427">_xlfn.IFS(B427&lt;=12,"New (0-12 mo)",B427&lt;=24,"Established (13-24 mo)",B427&lt;=48,"Loyal (25-48 mo)",TRUE,"Veteran (49+ mo)")</f>
        <v>Veteran (49+ mo)</v>
      </c>
      <c r="I427">
        <f>COUNTIF('Raw Data'!G427:O427,"Yes")</f>
        <v>2</v>
      </c>
      <c r="J427">
        <f t="shared" ca="1" si="12"/>
        <v>44531</v>
      </c>
      <c r="K427" t="str">
        <f>'Raw Data'!U427</f>
        <v>No</v>
      </c>
      <c r="L427" t="str">
        <f t="shared" si="13"/>
        <v>Low-Medium Risk</v>
      </c>
      <c r="N427" s="34"/>
    </row>
    <row r="428" spans="1:14" x14ac:dyDescent="0.3">
      <c r="A428" s="5" t="str">
        <f>'Raw Data'!A428</f>
        <v>2806-MLNTI</v>
      </c>
      <c r="B428">
        <f>'Raw Data'!F428</f>
        <v>52</v>
      </c>
      <c r="C428" t="str">
        <f>'Raw Data'!P428</f>
        <v>One year</v>
      </c>
      <c r="D428" t="str">
        <f>'Raw Data'!I428</f>
        <v>Fiber optic</v>
      </c>
      <c r="E428" t="str">
        <f>'Raw Data'!R428</f>
        <v>Bank transfer (automatic)</v>
      </c>
      <c r="F428">
        <f>'Raw Data'!S428</f>
        <v>105.1</v>
      </c>
      <c r="G428">
        <f>IFERROR(VALUE('Raw Data'!T428),0)</f>
        <v>5376.4</v>
      </c>
      <c r="H428" t="str" cm="1">
        <f t="array" ref="H428">_xlfn.IFS(B428&lt;=12,"New (0-12 mo)",B428&lt;=24,"Established (13-24 mo)",B428&lt;=48,"Loyal (25-48 mo)",TRUE,"Veteran (49+ mo)")</f>
        <v>Veteran (49+ mo)</v>
      </c>
      <c r="I428">
        <f>COUNTIF('Raw Data'!G428:O428,"Yes")</f>
        <v>6</v>
      </c>
      <c r="J428">
        <f t="shared" ca="1" si="12"/>
        <v>44621</v>
      </c>
      <c r="K428" t="str">
        <f>'Raw Data'!U428</f>
        <v>No</v>
      </c>
      <c r="L428" t="str">
        <f t="shared" si="13"/>
        <v>Low Risk</v>
      </c>
      <c r="N428" s="34"/>
    </row>
    <row r="429" spans="1:14" x14ac:dyDescent="0.3">
      <c r="A429" s="5" t="str">
        <f>'Raw Data'!A429</f>
        <v>8734-DKSTZ</v>
      </c>
      <c r="B429">
        <f>'Raw Data'!F429</f>
        <v>10</v>
      </c>
      <c r="C429" t="str">
        <f>'Raw Data'!P429</f>
        <v>Month-to-month</v>
      </c>
      <c r="D429" t="str">
        <f>'Raw Data'!I429</f>
        <v>Fiber optic</v>
      </c>
      <c r="E429" t="str">
        <f>'Raw Data'!R429</f>
        <v>Electronic check</v>
      </c>
      <c r="F429">
        <f>'Raw Data'!S429</f>
        <v>85.95</v>
      </c>
      <c r="G429">
        <f>IFERROR(VALUE('Raw Data'!T429),0)</f>
        <v>858.6</v>
      </c>
      <c r="H429" t="str" cm="1">
        <f t="array" ref="H429">_xlfn.IFS(B429&lt;=12,"New (0-12 mo)",B429&lt;=24,"Established (13-24 mo)",B429&lt;=48,"Loyal (25-48 mo)",TRUE,"Veteran (49+ mo)")</f>
        <v>New (0-12 mo)</v>
      </c>
      <c r="I429">
        <f>COUNTIF('Raw Data'!G429:O429,"Yes")</f>
        <v>3</v>
      </c>
      <c r="J429">
        <f t="shared" ca="1" si="12"/>
        <v>45901</v>
      </c>
      <c r="K429" t="str">
        <f>'Raw Data'!U429</f>
        <v>No</v>
      </c>
      <c r="L429" t="str">
        <f t="shared" si="13"/>
        <v>High Risk</v>
      </c>
      <c r="N429" s="34"/>
    </row>
    <row r="430" spans="1:14" x14ac:dyDescent="0.3">
      <c r="A430" s="5" t="str">
        <f>'Raw Data'!A430</f>
        <v>4360-PNRQB</v>
      </c>
      <c r="B430">
        <f>'Raw Data'!F430</f>
        <v>18</v>
      </c>
      <c r="C430" t="str">
        <f>'Raw Data'!P430</f>
        <v>Month-to-month</v>
      </c>
      <c r="D430" t="str">
        <f>'Raw Data'!I430</f>
        <v>Fiber optic</v>
      </c>
      <c r="E430" t="str">
        <f>'Raw Data'!R430</f>
        <v>Bank transfer (automatic)</v>
      </c>
      <c r="F430">
        <f>'Raw Data'!S430</f>
        <v>75.599999999999994</v>
      </c>
      <c r="G430">
        <f>IFERROR(VALUE('Raw Data'!T430),0)</f>
        <v>1395.05</v>
      </c>
      <c r="H430" t="str" cm="1">
        <f t="array" ref="H430">_xlfn.IFS(B430&lt;=12,"New (0-12 mo)",B430&lt;=24,"Established (13-24 mo)",B430&lt;=48,"Loyal (25-48 mo)",TRUE,"Veteran (49+ mo)")</f>
        <v>Established (13-24 mo)</v>
      </c>
      <c r="I430">
        <f>COUNTIF('Raw Data'!G430:O430,"Yes")</f>
        <v>2</v>
      </c>
      <c r="J430">
        <f t="shared" ca="1" si="12"/>
        <v>45658</v>
      </c>
      <c r="K430" t="str">
        <f>'Raw Data'!U430</f>
        <v>No</v>
      </c>
      <c r="L430" t="str">
        <f t="shared" si="13"/>
        <v>Medium Risk</v>
      </c>
      <c r="N430" s="34"/>
    </row>
    <row r="431" spans="1:14" x14ac:dyDescent="0.3">
      <c r="A431" s="5" t="str">
        <f>'Raw Data'!A431</f>
        <v>6152-ONASV</v>
      </c>
      <c r="B431">
        <f>'Raw Data'!F431</f>
        <v>68</v>
      </c>
      <c r="C431" t="str">
        <f>'Raw Data'!P431</f>
        <v>One year</v>
      </c>
      <c r="D431" t="str">
        <f>'Raw Data'!I431</f>
        <v>DSL</v>
      </c>
      <c r="E431" t="str">
        <f>'Raw Data'!R431</f>
        <v>Bank transfer (automatic)</v>
      </c>
      <c r="F431">
        <f>'Raw Data'!S431</f>
        <v>58.25</v>
      </c>
      <c r="G431">
        <f>IFERROR(VALUE('Raw Data'!T431),0)</f>
        <v>3975.7</v>
      </c>
      <c r="H431" t="str" cm="1">
        <f t="array" ref="H431">_xlfn.IFS(B431&lt;=12,"New (0-12 mo)",B431&lt;=24,"Established (13-24 mo)",B431&lt;=48,"Loyal (25-48 mo)",TRUE,"Veteran (49+ mo)")</f>
        <v>Veteran (49+ mo)</v>
      </c>
      <c r="I431">
        <f>COUNTIF('Raw Data'!G431:O431,"Yes")</f>
        <v>4</v>
      </c>
      <c r="J431">
        <f t="shared" ca="1" si="12"/>
        <v>44136</v>
      </c>
      <c r="K431" t="str">
        <f>'Raw Data'!U431</f>
        <v>No</v>
      </c>
      <c r="L431" t="str">
        <f t="shared" si="13"/>
        <v>Low Risk</v>
      </c>
      <c r="N431" s="34"/>
    </row>
    <row r="432" spans="1:14" x14ac:dyDescent="0.3">
      <c r="A432" s="5" t="str">
        <f>'Raw Data'!A432</f>
        <v>9063-ZGTUY</v>
      </c>
      <c r="B432">
        <f>'Raw Data'!F432</f>
        <v>61</v>
      </c>
      <c r="C432" t="str">
        <f>'Raw Data'!P432</f>
        <v>Month-to-month</v>
      </c>
      <c r="D432" t="str">
        <f>'Raw Data'!I432</f>
        <v>No</v>
      </c>
      <c r="E432" t="str">
        <f>'Raw Data'!R432</f>
        <v>Mailed check</v>
      </c>
      <c r="F432">
        <f>'Raw Data'!S432</f>
        <v>19.399999999999999</v>
      </c>
      <c r="G432">
        <f>IFERROR(VALUE('Raw Data'!T432),0)</f>
        <v>1182.55</v>
      </c>
      <c r="H432" t="str" cm="1">
        <f t="array" ref="H432">_xlfn.IFS(B432&lt;=12,"New (0-12 mo)",B432&lt;=24,"Established (13-24 mo)",B432&lt;=48,"Loyal (25-48 mo)",TRUE,"Veteran (49+ mo)")</f>
        <v>Veteran (49+ mo)</v>
      </c>
      <c r="I432">
        <f>COUNTIF('Raw Data'!G432:O432,"Yes")</f>
        <v>1</v>
      </c>
      <c r="J432">
        <f t="shared" ca="1" si="12"/>
        <v>44348</v>
      </c>
      <c r="K432" t="str">
        <f>'Raw Data'!U432</f>
        <v>Yes</v>
      </c>
      <c r="L432" t="str">
        <f t="shared" si="13"/>
        <v>Low-Medium Risk</v>
      </c>
      <c r="N432" s="34"/>
    </row>
    <row r="433" spans="1:14" x14ac:dyDescent="0.3">
      <c r="A433" s="5" t="str">
        <f>'Raw Data'!A433</f>
        <v>7781-HVGMK</v>
      </c>
      <c r="B433">
        <f>'Raw Data'!F433</f>
        <v>72</v>
      </c>
      <c r="C433" t="str">
        <f>'Raw Data'!P433</f>
        <v>Two year</v>
      </c>
      <c r="D433" t="str">
        <f>'Raw Data'!I433</f>
        <v>DSL</v>
      </c>
      <c r="E433" t="str">
        <f>'Raw Data'!R433</f>
        <v>Credit card (automatic)</v>
      </c>
      <c r="F433">
        <f>'Raw Data'!S433</f>
        <v>65.2</v>
      </c>
      <c r="G433">
        <f>IFERROR(VALUE('Raw Data'!T433),0)</f>
        <v>4784.45</v>
      </c>
      <c r="H433" t="str" cm="1">
        <f t="array" ref="H433">_xlfn.IFS(B433&lt;=12,"New (0-12 mo)",B433&lt;=24,"Established (13-24 mo)",B433&lt;=48,"Loyal (25-48 mo)",TRUE,"Veteran (49+ mo)")</f>
        <v>Veteran (49+ mo)</v>
      </c>
      <c r="I433">
        <f>COUNTIF('Raw Data'!G433:O433,"Yes")</f>
        <v>6</v>
      </c>
      <c r="J433">
        <f t="shared" ca="1" si="12"/>
        <v>44013</v>
      </c>
      <c r="K433" t="str">
        <f>'Raw Data'!U433</f>
        <v>No</v>
      </c>
      <c r="L433" t="str">
        <f t="shared" si="13"/>
        <v>Low Risk</v>
      </c>
      <c r="N433" s="34"/>
    </row>
    <row r="434" spans="1:14" x14ac:dyDescent="0.3">
      <c r="A434" s="5" t="str">
        <f>'Raw Data'!A434</f>
        <v>2181-UAESM</v>
      </c>
      <c r="B434">
        <f>'Raw Data'!F434</f>
        <v>2</v>
      </c>
      <c r="C434" t="str">
        <f>'Raw Data'!P434</f>
        <v>Month-to-month</v>
      </c>
      <c r="D434" t="str">
        <f>'Raw Data'!I434</f>
        <v>DSL</v>
      </c>
      <c r="E434" t="str">
        <f>'Raw Data'!R434</f>
        <v>Electronic check</v>
      </c>
      <c r="F434">
        <f>'Raw Data'!S434</f>
        <v>53.45</v>
      </c>
      <c r="G434">
        <f>IFERROR(VALUE('Raw Data'!T434),0)</f>
        <v>119.5</v>
      </c>
      <c r="H434" t="str" cm="1">
        <f t="array" ref="H434">_xlfn.IFS(B434&lt;=12,"New (0-12 mo)",B434&lt;=24,"Established (13-24 mo)",B434&lt;=48,"Loyal (25-48 mo)",TRUE,"Veteran (49+ mo)")</f>
        <v>New (0-12 mo)</v>
      </c>
      <c r="I434">
        <f>COUNTIF('Raw Data'!G434:O434,"Yes")</f>
        <v>3</v>
      </c>
      <c r="J434">
        <f t="shared" ca="1" si="12"/>
        <v>46143</v>
      </c>
      <c r="K434" t="str">
        <f>'Raw Data'!U434</f>
        <v>No</v>
      </c>
      <c r="L434" t="str">
        <f t="shared" si="13"/>
        <v>High Risk</v>
      </c>
      <c r="N434" s="34"/>
    </row>
    <row r="435" spans="1:14" x14ac:dyDescent="0.3">
      <c r="A435" s="5" t="str">
        <f>'Raw Data'!A435</f>
        <v>2957-LOLHO</v>
      </c>
      <c r="B435">
        <f>'Raw Data'!F435</f>
        <v>12</v>
      </c>
      <c r="C435" t="str">
        <f>'Raw Data'!P435</f>
        <v>Month-to-month</v>
      </c>
      <c r="D435" t="str">
        <f>'Raw Data'!I435</f>
        <v>DSL</v>
      </c>
      <c r="E435" t="str">
        <f>'Raw Data'!R435</f>
        <v>Bank transfer (automatic)</v>
      </c>
      <c r="F435">
        <f>'Raw Data'!S435</f>
        <v>45.4</v>
      </c>
      <c r="G435">
        <f>IFERROR(VALUE('Raw Data'!T435),0)</f>
        <v>518.9</v>
      </c>
      <c r="H435" t="str" cm="1">
        <f t="array" ref="H435">_xlfn.IFS(B435&lt;=12,"New (0-12 mo)",B435&lt;=24,"Established (13-24 mo)",B435&lt;=48,"Loyal (25-48 mo)",TRUE,"Veteran (49+ mo)")</f>
        <v>New (0-12 mo)</v>
      </c>
      <c r="I435">
        <f>COUNTIF('Raw Data'!G435:O435,"Yes")</f>
        <v>1</v>
      </c>
      <c r="J435">
        <f t="shared" ca="1" si="12"/>
        <v>45839</v>
      </c>
      <c r="K435" t="str">
        <f>'Raw Data'!U435</f>
        <v>Yes</v>
      </c>
      <c r="L435" t="str">
        <f t="shared" si="13"/>
        <v>High Risk</v>
      </c>
      <c r="N435" s="34"/>
    </row>
    <row r="436" spans="1:14" x14ac:dyDescent="0.3">
      <c r="A436" s="5" t="str">
        <f>'Raw Data'!A436</f>
        <v>6048-NJXHX</v>
      </c>
      <c r="B436">
        <f>'Raw Data'!F436</f>
        <v>41</v>
      </c>
      <c r="C436" t="str">
        <f>'Raw Data'!P436</f>
        <v>Two year</v>
      </c>
      <c r="D436" t="str">
        <f>'Raw Data'!I436</f>
        <v>No</v>
      </c>
      <c r="E436" t="str">
        <f>'Raw Data'!R436</f>
        <v>Electronic check</v>
      </c>
      <c r="F436">
        <f>'Raw Data'!S436</f>
        <v>19.75</v>
      </c>
      <c r="G436">
        <f>IFERROR(VALUE('Raw Data'!T436),0)</f>
        <v>899.45</v>
      </c>
      <c r="H436" t="str" cm="1">
        <f t="array" ref="H436">_xlfn.IFS(B436&lt;=12,"New (0-12 mo)",B436&lt;=24,"Established (13-24 mo)",B436&lt;=48,"Loyal (25-48 mo)",TRUE,"Veteran (49+ mo)")</f>
        <v>Loyal (25-48 mo)</v>
      </c>
      <c r="I436">
        <f>COUNTIF('Raw Data'!G436:O436,"Yes")</f>
        <v>1</v>
      </c>
      <c r="J436">
        <f t="shared" ca="1" si="12"/>
        <v>44958</v>
      </c>
      <c r="K436" t="str">
        <f>'Raw Data'!U436</f>
        <v>No</v>
      </c>
      <c r="L436" t="str">
        <f t="shared" si="13"/>
        <v>Low Risk</v>
      </c>
      <c r="N436" s="34"/>
    </row>
    <row r="437" spans="1:14" x14ac:dyDescent="0.3">
      <c r="A437" s="5" t="str">
        <f>'Raw Data'!A437</f>
        <v>2320-SLKMB</v>
      </c>
      <c r="B437">
        <f>'Raw Data'!F437</f>
        <v>26</v>
      </c>
      <c r="C437" t="str">
        <f>'Raw Data'!P437</f>
        <v>Month-to-month</v>
      </c>
      <c r="D437" t="str">
        <f>'Raw Data'!I437</f>
        <v>DSL</v>
      </c>
      <c r="E437" t="str">
        <f>'Raw Data'!R437</f>
        <v>Credit card (automatic)</v>
      </c>
      <c r="F437">
        <f>'Raw Data'!S437</f>
        <v>44.45</v>
      </c>
      <c r="G437">
        <f>IFERROR(VALUE('Raw Data'!T437),0)</f>
        <v>1183.8</v>
      </c>
      <c r="H437" t="str" cm="1">
        <f t="array" ref="H437">_xlfn.IFS(B437&lt;=12,"New (0-12 mo)",B437&lt;=24,"Established (13-24 mo)",B437&lt;=48,"Loyal (25-48 mo)",TRUE,"Veteran (49+ mo)")</f>
        <v>Loyal (25-48 mo)</v>
      </c>
      <c r="I437">
        <f>COUNTIF('Raw Data'!G437:O437,"Yes")</f>
        <v>3</v>
      </c>
      <c r="J437">
        <f t="shared" ca="1" si="12"/>
        <v>45413</v>
      </c>
      <c r="K437" t="str">
        <f>'Raw Data'!U437</f>
        <v>No</v>
      </c>
      <c r="L437" t="str">
        <f t="shared" si="13"/>
        <v>Low-Medium Risk</v>
      </c>
      <c r="N437" s="34"/>
    </row>
    <row r="438" spans="1:14" x14ac:dyDescent="0.3">
      <c r="A438" s="5" t="str">
        <f>'Raw Data'!A438</f>
        <v>4980-URKXC</v>
      </c>
      <c r="B438">
        <f>'Raw Data'!F438</f>
        <v>36</v>
      </c>
      <c r="C438" t="str">
        <f>'Raw Data'!P438</f>
        <v>One year</v>
      </c>
      <c r="D438" t="str">
        <f>'Raw Data'!I438</f>
        <v>No</v>
      </c>
      <c r="E438" t="str">
        <f>'Raw Data'!R438</f>
        <v>Bank transfer (automatic)</v>
      </c>
      <c r="F438">
        <f>'Raw Data'!S438</f>
        <v>20.85</v>
      </c>
      <c r="G438">
        <f>IFERROR(VALUE('Raw Data'!T438),0)</f>
        <v>720.05</v>
      </c>
      <c r="H438" t="str" cm="1">
        <f t="array" ref="H438">_xlfn.IFS(B438&lt;=12,"New (0-12 mo)",B438&lt;=24,"Established (13-24 mo)",B438&lt;=48,"Loyal (25-48 mo)",TRUE,"Veteran (49+ mo)")</f>
        <v>Loyal (25-48 mo)</v>
      </c>
      <c r="I438">
        <f>COUNTIF('Raw Data'!G438:O438,"Yes")</f>
        <v>1</v>
      </c>
      <c r="J438">
        <f t="shared" ca="1" si="12"/>
        <v>45108</v>
      </c>
      <c r="K438" t="str">
        <f>'Raw Data'!U438</f>
        <v>No</v>
      </c>
      <c r="L438" t="str">
        <f t="shared" si="13"/>
        <v>Low Risk</v>
      </c>
      <c r="N438" s="34"/>
    </row>
    <row r="439" spans="1:14" x14ac:dyDescent="0.3">
      <c r="A439" s="5" t="str">
        <f>'Raw Data'!A439</f>
        <v>4376-KFVRS</v>
      </c>
      <c r="B439">
        <f>'Raw Data'!F439</f>
        <v>72</v>
      </c>
      <c r="C439" t="str">
        <f>'Raw Data'!P439</f>
        <v>Two year</v>
      </c>
      <c r="D439" t="str">
        <f>'Raw Data'!I439</f>
        <v>Fiber optic</v>
      </c>
      <c r="E439" t="str">
        <f>'Raw Data'!R439</f>
        <v>Credit card (automatic)</v>
      </c>
      <c r="F439">
        <f>'Raw Data'!S439</f>
        <v>114.05</v>
      </c>
      <c r="G439">
        <f>IFERROR(VALUE('Raw Data'!T439),0)</f>
        <v>8468.2000000000007</v>
      </c>
      <c r="H439" t="str" cm="1">
        <f t="array" ref="H439">_xlfn.IFS(B439&lt;=12,"New (0-12 mo)",B439&lt;=24,"Established (13-24 mo)",B439&lt;=48,"Loyal (25-48 mo)",TRUE,"Veteran (49+ mo)")</f>
        <v>Veteran (49+ mo)</v>
      </c>
      <c r="I439">
        <f>COUNTIF('Raw Data'!G439:O439,"Yes")</f>
        <v>8</v>
      </c>
      <c r="J439">
        <f t="shared" ca="1" si="12"/>
        <v>44013</v>
      </c>
      <c r="K439" t="str">
        <f>'Raw Data'!U439</f>
        <v>No</v>
      </c>
      <c r="L439" t="str">
        <f t="shared" si="13"/>
        <v>Low Risk</v>
      </c>
      <c r="N439" s="34"/>
    </row>
    <row r="440" spans="1:14" x14ac:dyDescent="0.3">
      <c r="A440" s="5" t="str">
        <f>'Raw Data'!A440</f>
        <v>5886-VLQVU</v>
      </c>
      <c r="B440">
        <f>'Raw Data'!F440</f>
        <v>35</v>
      </c>
      <c r="C440" t="str">
        <f>'Raw Data'!P440</f>
        <v>Month-to-month</v>
      </c>
      <c r="D440" t="str">
        <f>'Raw Data'!I440</f>
        <v>Fiber optic</v>
      </c>
      <c r="E440" t="str">
        <f>'Raw Data'!R440</f>
        <v>Bank transfer (automatic)</v>
      </c>
      <c r="F440">
        <f>'Raw Data'!S440</f>
        <v>89.85</v>
      </c>
      <c r="G440">
        <f>IFERROR(VALUE('Raw Data'!T440),0)</f>
        <v>3161.2</v>
      </c>
      <c r="H440" t="str" cm="1">
        <f t="array" ref="H440">_xlfn.IFS(B440&lt;=12,"New (0-12 mo)",B440&lt;=24,"Established (13-24 mo)",B440&lt;=48,"Loyal (25-48 mo)",TRUE,"Veteran (49+ mo)")</f>
        <v>Loyal (25-48 mo)</v>
      </c>
      <c r="I440">
        <f>COUNTIF('Raw Data'!G440:O440,"Yes")</f>
        <v>4</v>
      </c>
      <c r="J440">
        <f t="shared" ca="1" si="12"/>
        <v>45139</v>
      </c>
      <c r="K440" t="str">
        <f>'Raw Data'!U440</f>
        <v>No</v>
      </c>
      <c r="L440" t="str">
        <f t="shared" si="13"/>
        <v>Low-Medium Risk</v>
      </c>
      <c r="N440" s="34"/>
    </row>
    <row r="441" spans="1:14" x14ac:dyDescent="0.3">
      <c r="A441" s="5" t="str">
        <f>'Raw Data'!A441</f>
        <v>3577-AMVUX</v>
      </c>
      <c r="B441">
        <f>'Raw Data'!F441</f>
        <v>1</v>
      </c>
      <c r="C441" t="str">
        <f>'Raw Data'!P441</f>
        <v>Month-to-month</v>
      </c>
      <c r="D441" t="str">
        <f>'Raw Data'!I441</f>
        <v>DSL</v>
      </c>
      <c r="E441" t="str">
        <f>'Raw Data'!R441</f>
        <v>Mailed check</v>
      </c>
      <c r="F441">
        <f>'Raw Data'!S441</f>
        <v>55.05</v>
      </c>
      <c r="G441">
        <f>IFERROR(VALUE('Raw Data'!T441),0)</f>
        <v>55.05</v>
      </c>
      <c r="H441" t="str" cm="1">
        <f t="array" ref="H441">_xlfn.IFS(B441&lt;=12,"New (0-12 mo)",B441&lt;=24,"Established (13-24 mo)",B441&lt;=48,"Loyal (25-48 mo)",TRUE,"Veteran (49+ mo)")</f>
        <v>New (0-12 mo)</v>
      </c>
      <c r="I441">
        <f>COUNTIF('Raw Data'!G441:O441,"Yes")</f>
        <v>3</v>
      </c>
      <c r="J441">
        <f t="shared" ca="1" si="12"/>
        <v>46174</v>
      </c>
      <c r="K441" t="str">
        <f>'Raw Data'!U441</f>
        <v>No</v>
      </c>
      <c r="L441" t="str">
        <f t="shared" si="13"/>
        <v>High Risk</v>
      </c>
      <c r="N441" s="34"/>
    </row>
    <row r="442" spans="1:14" x14ac:dyDescent="0.3">
      <c r="A442" s="5" t="str">
        <f>'Raw Data'!A442</f>
        <v>0771-WLCLA</v>
      </c>
      <c r="B442">
        <f>'Raw Data'!F442</f>
        <v>16</v>
      </c>
      <c r="C442" t="str">
        <f>'Raw Data'!P442</f>
        <v>Month-to-month</v>
      </c>
      <c r="D442" t="str">
        <f>'Raw Data'!I442</f>
        <v>Fiber optic</v>
      </c>
      <c r="E442" t="str">
        <f>'Raw Data'!R442</f>
        <v>Electronic check</v>
      </c>
      <c r="F442">
        <f>'Raw Data'!S442</f>
        <v>112.95</v>
      </c>
      <c r="G442">
        <f>IFERROR(VALUE('Raw Data'!T442),0)</f>
        <v>1882.55</v>
      </c>
      <c r="H442" t="str" cm="1">
        <f t="array" ref="H442">_xlfn.IFS(B442&lt;=12,"New (0-12 mo)",B442&lt;=24,"Established (13-24 mo)",B442&lt;=48,"Loyal (25-48 mo)",TRUE,"Veteran (49+ mo)")</f>
        <v>Established (13-24 mo)</v>
      </c>
      <c r="I442">
        <f>COUNTIF('Raw Data'!G442:O442,"Yes")</f>
        <v>7</v>
      </c>
      <c r="J442">
        <f t="shared" ca="1" si="12"/>
        <v>45717</v>
      </c>
      <c r="K442" t="str">
        <f>'Raw Data'!U442</f>
        <v>No</v>
      </c>
      <c r="L442" t="str">
        <f t="shared" si="13"/>
        <v>Medium Risk</v>
      </c>
      <c r="N442" s="34"/>
    </row>
    <row r="443" spans="1:14" x14ac:dyDescent="0.3">
      <c r="A443" s="5" t="str">
        <f>'Raw Data'!A443</f>
        <v>5628-RKIFK</v>
      </c>
      <c r="B443">
        <f>'Raw Data'!F443</f>
        <v>49</v>
      </c>
      <c r="C443" t="str">
        <f>'Raw Data'!P443</f>
        <v>Month-to-month</v>
      </c>
      <c r="D443" t="str">
        <f>'Raw Data'!I443</f>
        <v>Fiber optic</v>
      </c>
      <c r="E443" t="str">
        <f>'Raw Data'!R443</f>
        <v>Credit card (automatic)</v>
      </c>
      <c r="F443">
        <f>'Raw Data'!S443</f>
        <v>101.55</v>
      </c>
      <c r="G443">
        <f>IFERROR(VALUE('Raw Data'!T443),0)</f>
        <v>5070.3999999999996</v>
      </c>
      <c r="H443" t="str" cm="1">
        <f t="array" ref="H443">_xlfn.IFS(B443&lt;=12,"New (0-12 mo)",B443&lt;=24,"Established (13-24 mo)",B443&lt;=48,"Loyal (25-48 mo)",TRUE,"Veteran (49+ mo)")</f>
        <v>Veteran (49+ mo)</v>
      </c>
      <c r="I443">
        <f>COUNTIF('Raw Data'!G443:O443,"Yes")</f>
        <v>5</v>
      </c>
      <c r="J443">
        <f t="shared" ca="1" si="12"/>
        <v>44713</v>
      </c>
      <c r="K443" t="str">
        <f>'Raw Data'!U443</f>
        <v>No</v>
      </c>
      <c r="L443" t="str">
        <f t="shared" si="13"/>
        <v>Low-Medium Risk</v>
      </c>
      <c r="N443" s="34"/>
    </row>
    <row r="444" spans="1:14" x14ac:dyDescent="0.3">
      <c r="A444" s="5" t="str">
        <f>'Raw Data'!A444</f>
        <v>0206-TBWLC</v>
      </c>
      <c r="B444">
        <f>'Raw Data'!F444</f>
        <v>54</v>
      </c>
      <c r="C444" t="str">
        <f>'Raw Data'!P444</f>
        <v>One year</v>
      </c>
      <c r="D444" t="str">
        <f>'Raw Data'!I444</f>
        <v>Fiber optic</v>
      </c>
      <c r="E444" t="str">
        <f>'Raw Data'!R444</f>
        <v>Mailed check</v>
      </c>
      <c r="F444">
        <f>'Raw Data'!S444</f>
        <v>114.65</v>
      </c>
      <c r="G444">
        <f>IFERROR(VALUE('Raw Data'!T444),0)</f>
        <v>6049.5</v>
      </c>
      <c r="H444" t="str" cm="1">
        <f t="array" ref="H444">_xlfn.IFS(B444&lt;=12,"New (0-12 mo)",B444&lt;=24,"Established (13-24 mo)",B444&lt;=48,"Loyal (25-48 mo)",TRUE,"Veteran (49+ mo)")</f>
        <v>Veteran (49+ mo)</v>
      </c>
      <c r="I444">
        <f>COUNTIF('Raw Data'!G444:O444,"Yes")</f>
        <v>8</v>
      </c>
      <c r="J444">
        <f t="shared" ca="1" si="12"/>
        <v>44562</v>
      </c>
      <c r="K444" t="str">
        <f>'Raw Data'!U444</f>
        <v>No</v>
      </c>
      <c r="L444" t="str">
        <f t="shared" si="13"/>
        <v>Low Risk</v>
      </c>
      <c r="N444" s="34"/>
    </row>
    <row r="445" spans="1:14" x14ac:dyDescent="0.3">
      <c r="A445" s="5" t="str">
        <f>'Raw Data'!A445</f>
        <v>2937-FTHUR</v>
      </c>
      <c r="B445">
        <f>'Raw Data'!F445</f>
        <v>18</v>
      </c>
      <c r="C445" t="str">
        <f>'Raw Data'!P445</f>
        <v>Month-to-month</v>
      </c>
      <c r="D445" t="str">
        <f>'Raw Data'!I445</f>
        <v>DSL</v>
      </c>
      <c r="E445" t="str">
        <f>'Raw Data'!R445</f>
        <v>Electronic check</v>
      </c>
      <c r="F445">
        <f>'Raw Data'!S445</f>
        <v>64.8</v>
      </c>
      <c r="G445">
        <f>IFERROR(VALUE('Raw Data'!T445),0)</f>
        <v>1166.7</v>
      </c>
      <c r="H445" t="str" cm="1">
        <f t="array" ref="H445">_xlfn.IFS(B445&lt;=12,"New (0-12 mo)",B445&lt;=24,"Established (13-24 mo)",B445&lt;=48,"Loyal (25-48 mo)",TRUE,"Veteran (49+ mo)")</f>
        <v>Established (13-24 mo)</v>
      </c>
      <c r="I445">
        <f>COUNTIF('Raw Data'!G445:O445,"Yes")</f>
        <v>4</v>
      </c>
      <c r="J445">
        <f t="shared" ca="1" si="12"/>
        <v>45658</v>
      </c>
      <c r="K445" t="str">
        <f>'Raw Data'!U445</f>
        <v>No</v>
      </c>
      <c r="L445" t="str">
        <f t="shared" si="13"/>
        <v>Medium Risk</v>
      </c>
      <c r="N445" s="34"/>
    </row>
    <row r="446" spans="1:14" x14ac:dyDescent="0.3">
      <c r="A446" s="5" t="str">
        <f>'Raw Data'!A446</f>
        <v>1910-FMXJM</v>
      </c>
      <c r="B446">
        <f>'Raw Data'!F446</f>
        <v>36</v>
      </c>
      <c r="C446" t="str">
        <f>'Raw Data'!P446</f>
        <v>Month-to-month</v>
      </c>
      <c r="D446" t="str">
        <f>'Raw Data'!I446</f>
        <v>Fiber optic</v>
      </c>
      <c r="E446" t="str">
        <f>'Raw Data'!R446</f>
        <v>Electronic check</v>
      </c>
      <c r="F446">
        <f>'Raw Data'!S446</f>
        <v>80.400000000000006</v>
      </c>
      <c r="G446">
        <f>IFERROR(VALUE('Raw Data'!T446),0)</f>
        <v>2937.65</v>
      </c>
      <c r="H446" t="str" cm="1">
        <f t="array" ref="H446">_xlfn.IFS(B446&lt;=12,"New (0-12 mo)",B446&lt;=24,"Established (13-24 mo)",B446&lt;=48,"Loyal (25-48 mo)",TRUE,"Veteran (49+ mo)")</f>
        <v>Loyal (25-48 mo)</v>
      </c>
      <c r="I446">
        <f>COUNTIF('Raw Data'!G446:O446,"Yes")</f>
        <v>2</v>
      </c>
      <c r="J446">
        <f t="shared" ca="1" si="12"/>
        <v>45108</v>
      </c>
      <c r="K446" t="str">
        <f>'Raw Data'!U446</f>
        <v>No</v>
      </c>
      <c r="L446" t="str">
        <f t="shared" si="13"/>
        <v>Low-Medium Risk</v>
      </c>
      <c r="N446" s="34"/>
    </row>
    <row r="447" spans="1:14" x14ac:dyDescent="0.3">
      <c r="A447" s="5" t="str">
        <f>'Raw Data'!A447</f>
        <v>7752-XUSCI</v>
      </c>
      <c r="B447">
        <f>'Raw Data'!F447</f>
        <v>60</v>
      </c>
      <c r="C447" t="str">
        <f>'Raw Data'!P447</f>
        <v>Month-to-month</v>
      </c>
      <c r="D447" t="str">
        <f>'Raw Data'!I447</f>
        <v>Fiber optic</v>
      </c>
      <c r="E447" t="str">
        <f>'Raw Data'!R447</f>
        <v>Electronic check</v>
      </c>
      <c r="F447">
        <f>'Raw Data'!S447</f>
        <v>105.9</v>
      </c>
      <c r="G447">
        <f>IFERROR(VALUE('Raw Data'!T447),0)</f>
        <v>6396.45</v>
      </c>
      <c r="H447" t="str" cm="1">
        <f t="array" ref="H447">_xlfn.IFS(B447&lt;=12,"New (0-12 mo)",B447&lt;=24,"Established (13-24 mo)",B447&lt;=48,"Loyal (25-48 mo)",TRUE,"Veteran (49+ mo)")</f>
        <v>Veteran (49+ mo)</v>
      </c>
      <c r="I447">
        <f>COUNTIF('Raw Data'!G447:O447,"Yes")</f>
        <v>6</v>
      </c>
      <c r="J447">
        <f t="shared" ca="1" si="12"/>
        <v>44378</v>
      </c>
      <c r="K447" t="str">
        <f>'Raw Data'!U447</f>
        <v>Yes</v>
      </c>
      <c r="L447" t="str">
        <f t="shared" si="13"/>
        <v>Low-Medium Risk</v>
      </c>
      <c r="N447" s="34"/>
    </row>
    <row r="448" spans="1:14" x14ac:dyDescent="0.3">
      <c r="A448" s="5" t="str">
        <f>'Raw Data'!A448</f>
        <v>4110-PFEUZ</v>
      </c>
      <c r="B448">
        <f>'Raw Data'!F448</f>
        <v>1</v>
      </c>
      <c r="C448" t="str">
        <f>'Raw Data'!P448</f>
        <v>Month-to-month</v>
      </c>
      <c r="D448" t="str">
        <f>'Raw Data'!I448</f>
        <v>Fiber optic</v>
      </c>
      <c r="E448" t="str">
        <f>'Raw Data'!R448</f>
        <v>Mailed check</v>
      </c>
      <c r="F448">
        <f>'Raw Data'!S448</f>
        <v>69.55</v>
      </c>
      <c r="G448">
        <f>IFERROR(VALUE('Raw Data'!T448),0)</f>
        <v>69.55</v>
      </c>
      <c r="H448" t="str" cm="1">
        <f t="array" ref="H448">_xlfn.IFS(B448&lt;=12,"New (0-12 mo)",B448&lt;=24,"Established (13-24 mo)",B448&lt;=48,"Loyal (25-48 mo)",TRUE,"Veteran (49+ mo)")</f>
        <v>New (0-12 mo)</v>
      </c>
      <c r="I448">
        <f>COUNTIF('Raw Data'!G448:O448,"Yes")</f>
        <v>1</v>
      </c>
      <c r="J448">
        <f t="shared" ca="1" si="12"/>
        <v>46174</v>
      </c>
      <c r="K448" t="str">
        <f>'Raw Data'!U448</f>
        <v>Yes</v>
      </c>
      <c r="L448" t="str">
        <f t="shared" si="13"/>
        <v>High Risk</v>
      </c>
      <c r="N448" s="34"/>
    </row>
    <row r="449" spans="1:14" x14ac:dyDescent="0.3">
      <c r="A449" s="5" t="str">
        <f>'Raw Data'!A449</f>
        <v>0732-OCQOC</v>
      </c>
      <c r="B449">
        <f>'Raw Data'!F449</f>
        <v>52</v>
      </c>
      <c r="C449" t="str">
        <f>'Raw Data'!P449</f>
        <v>Two year</v>
      </c>
      <c r="D449" t="str">
        <f>'Raw Data'!I449</f>
        <v>No</v>
      </c>
      <c r="E449" t="str">
        <f>'Raw Data'!R449</f>
        <v>Bank transfer (automatic)</v>
      </c>
      <c r="F449">
        <f>'Raw Data'!S449</f>
        <v>25.05</v>
      </c>
      <c r="G449">
        <f>IFERROR(VALUE('Raw Data'!T449),0)</f>
        <v>1270.25</v>
      </c>
      <c r="H449" t="str" cm="1">
        <f t="array" ref="H449">_xlfn.IFS(B449&lt;=12,"New (0-12 mo)",B449&lt;=24,"Established (13-24 mo)",B449&lt;=48,"Loyal (25-48 mo)",TRUE,"Veteran (49+ mo)")</f>
        <v>Veteran (49+ mo)</v>
      </c>
      <c r="I449">
        <f>COUNTIF('Raw Data'!G449:O449,"Yes")</f>
        <v>2</v>
      </c>
      <c r="J449">
        <f t="shared" ca="1" si="12"/>
        <v>44621</v>
      </c>
      <c r="K449" t="str">
        <f>'Raw Data'!U449</f>
        <v>No</v>
      </c>
      <c r="L449" t="str">
        <f t="shared" si="13"/>
        <v>Low Risk</v>
      </c>
      <c r="N449" s="34"/>
    </row>
    <row r="450" spans="1:14" x14ac:dyDescent="0.3">
      <c r="A450" s="5" t="str">
        <f>'Raw Data'!A450</f>
        <v>5168-MSWXT</v>
      </c>
      <c r="B450">
        <f>'Raw Data'!F450</f>
        <v>8</v>
      </c>
      <c r="C450" t="str">
        <f>'Raw Data'!P450</f>
        <v>Month-to-month</v>
      </c>
      <c r="D450" t="str">
        <f>'Raw Data'!I450</f>
        <v>Fiber optic</v>
      </c>
      <c r="E450" t="str">
        <f>'Raw Data'!R450</f>
        <v>Electronic check</v>
      </c>
      <c r="F450">
        <f>'Raw Data'!S450</f>
        <v>94.75</v>
      </c>
      <c r="G450">
        <f>IFERROR(VALUE('Raw Data'!T450),0)</f>
        <v>759.55</v>
      </c>
      <c r="H450" t="str" cm="1">
        <f t="array" ref="H450">_xlfn.IFS(B450&lt;=12,"New (0-12 mo)",B450&lt;=24,"Established (13-24 mo)",B450&lt;=48,"Loyal (25-48 mo)",TRUE,"Veteran (49+ mo)")</f>
        <v>New (0-12 mo)</v>
      </c>
      <c r="I450">
        <f>COUNTIF('Raw Data'!G450:O450,"Yes")</f>
        <v>4</v>
      </c>
      <c r="J450">
        <f t="shared" ref="J450:J513" ca="1" si="14">EDATE(TODAY(),-B450)</f>
        <v>45962</v>
      </c>
      <c r="K450" t="str">
        <f>'Raw Data'!U450</f>
        <v>No</v>
      </c>
      <c r="L450" t="str">
        <f t="shared" ref="L450:L513" si="15">IF(AND(C450="Month-to-month",B450&lt;=12),"High Risk",IF(AND(C450="Month-to-month",B450&lt;=24),"Medium Risk",IF(C450="Month-to-month","Low-Medium Risk","Low Risk")))</f>
        <v>High Risk</v>
      </c>
      <c r="N450" s="34"/>
    </row>
    <row r="451" spans="1:14" x14ac:dyDescent="0.3">
      <c r="A451" s="5" t="str">
        <f>'Raw Data'!A451</f>
        <v>1090-ESELR</v>
      </c>
      <c r="B451">
        <f>'Raw Data'!F451</f>
        <v>72</v>
      </c>
      <c r="C451" t="str">
        <f>'Raw Data'!P451</f>
        <v>Two year</v>
      </c>
      <c r="D451" t="str">
        <f>'Raw Data'!I451</f>
        <v>Fiber optic</v>
      </c>
      <c r="E451" t="str">
        <f>'Raw Data'!R451</f>
        <v>Bank transfer (automatic)</v>
      </c>
      <c r="F451">
        <f>'Raw Data'!S451</f>
        <v>105.5</v>
      </c>
      <c r="G451">
        <f>IFERROR(VALUE('Raw Data'!T451),0)</f>
        <v>7611.55</v>
      </c>
      <c r="H451" t="str" cm="1">
        <f t="array" ref="H451">_xlfn.IFS(B451&lt;=12,"New (0-12 mo)",B451&lt;=24,"Established (13-24 mo)",B451&lt;=48,"Loyal (25-48 mo)",TRUE,"Veteran (49+ mo)")</f>
        <v>Veteran (49+ mo)</v>
      </c>
      <c r="I451">
        <f>COUNTIF('Raw Data'!G451:O451,"Yes")</f>
        <v>6</v>
      </c>
      <c r="J451">
        <f t="shared" ca="1" si="14"/>
        <v>44013</v>
      </c>
      <c r="K451" t="str">
        <f>'Raw Data'!U451</f>
        <v>No</v>
      </c>
      <c r="L451" t="str">
        <f t="shared" si="15"/>
        <v>Low Risk</v>
      </c>
      <c r="N451" s="34"/>
    </row>
    <row r="452" spans="1:14" x14ac:dyDescent="0.3">
      <c r="A452" s="5" t="str">
        <f>'Raw Data'!A452</f>
        <v>8592-PLTMQ</v>
      </c>
      <c r="B452">
        <f>'Raw Data'!F452</f>
        <v>64</v>
      </c>
      <c r="C452" t="str">
        <f>'Raw Data'!P452</f>
        <v>One year</v>
      </c>
      <c r="D452" t="str">
        <f>'Raw Data'!I452</f>
        <v>No</v>
      </c>
      <c r="E452" t="str">
        <f>'Raw Data'!R452</f>
        <v>Mailed check</v>
      </c>
      <c r="F452">
        <f>'Raw Data'!S452</f>
        <v>24.7</v>
      </c>
      <c r="G452">
        <f>IFERROR(VALUE('Raw Data'!T452),0)</f>
        <v>1642.75</v>
      </c>
      <c r="H452" t="str" cm="1">
        <f t="array" ref="H452">_xlfn.IFS(B452&lt;=12,"New (0-12 mo)",B452&lt;=24,"Established (13-24 mo)",B452&lt;=48,"Loyal (25-48 mo)",TRUE,"Veteran (49+ mo)")</f>
        <v>Veteran (49+ mo)</v>
      </c>
      <c r="I452">
        <f>COUNTIF('Raw Data'!G452:O452,"Yes")</f>
        <v>2</v>
      </c>
      <c r="J452">
        <f t="shared" ca="1" si="14"/>
        <v>44256</v>
      </c>
      <c r="K452" t="str">
        <f>'Raw Data'!U452</f>
        <v>No</v>
      </c>
      <c r="L452" t="str">
        <f t="shared" si="15"/>
        <v>Low Risk</v>
      </c>
      <c r="N452" s="34"/>
    </row>
    <row r="453" spans="1:14" x14ac:dyDescent="0.3">
      <c r="A453" s="5" t="str">
        <f>'Raw Data'!A453</f>
        <v>5760-WRAHC</v>
      </c>
      <c r="B453">
        <f>'Raw Data'!F453</f>
        <v>22</v>
      </c>
      <c r="C453" t="str">
        <f>'Raw Data'!P453</f>
        <v>Month-to-month</v>
      </c>
      <c r="D453" t="str">
        <f>'Raw Data'!I453</f>
        <v>DSL</v>
      </c>
      <c r="E453" t="str">
        <f>'Raw Data'!R453</f>
        <v>Mailed check</v>
      </c>
      <c r="F453">
        <f>'Raw Data'!S453</f>
        <v>69.75</v>
      </c>
      <c r="G453">
        <f>IFERROR(VALUE('Raw Data'!T453),0)</f>
        <v>1545.4</v>
      </c>
      <c r="H453" t="str" cm="1">
        <f t="array" ref="H453">_xlfn.IFS(B453&lt;=12,"New (0-12 mo)",B453&lt;=24,"Established (13-24 mo)",B453&lt;=48,"Loyal (25-48 mo)",TRUE,"Veteran (49+ mo)")</f>
        <v>Established (13-24 mo)</v>
      </c>
      <c r="I453">
        <f>COUNTIF('Raw Data'!G453:O453,"Yes")</f>
        <v>5</v>
      </c>
      <c r="J453">
        <f t="shared" ca="1" si="14"/>
        <v>45536</v>
      </c>
      <c r="K453" t="str">
        <f>'Raw Data'!U453</f>
        <v>No</v>
      </c>
      <c r="L453" t="str">
        <f t="shared" si="15"/>
        <v>Medium Risk</v>
      </c>
      <c r="N453" s="34"/>
    </row>
    <row r="454" spans="1:14" x14ac:dyDescent="0.3">
      <c r="A454" s="5" t="str">
        <f>'Raw Data'!A454</f>
        <v>8847-GEOOQ</v>
      </c>
      <c r="B454">
        <f>'Raw Data'!F454</f>
        <v>60</v>
      </c>
      <c r="C454" t="str">
        <f>'Raw Data'!P454</f>
        <v>Month-to-month</v>
      </c>
      <c r="D454" t="str">
        <f>'Raw Data'!I454</f>
        <v>DSL</v>
      </c>
      <c r="E454" t="str">
        <f>'Raw Data'!R454</f>
        <v>Bank transfer (automatic)</v>
      </c>
      <c r="F454">
        <f>'Raw Data'!S454</f>
        <v>60.2</v>
      </c>
      <c r="G454">
        <f>IFERROR(VALUE('Raw Data'!T454),0)</f>
        <v>3582.4</v>
      </c>
      <c r="H454" t="str" cm="1">
        <f t="array" ref="H454">_xlfn.IFS(B454&lt;=12,"New (0-12 mo)",B454&lt;=24,"Established (13-24 mo)",B454&lt;=48,"Loyal (25-48 mo)",TRUE,"Veteran (49+ mo)")</f>
        <v>Veteran (49+ mo)</v>
      </c>
      <c r="I454">
        <f>COUNTIF('Raw Data'!G454:O454,"Yes")</f>
        <v>5</v>
      </c>
      <c r="J454">
        <f t="shared" ca="1" si="14"/>
        <v>44378</v>
      </c>
      <c r="K454" t="str">
        <f>'Raw Data'!U454</f>
        <v>No</v>
      </c>
      <c r="L454" t="str">
        <f t="shared" si="15"/>
        <v>Low-Medium Risk</v>
      </c>
      <c r="N454" s="34"/>
    </row>
    <row r="455" spans="1:14" x14ac:dyDescent="0.3">
      <c r="A455" s="5" t="str">
        <f>'Raw Data'!A455</f>
        <v>0256-LTHVJ</v>
      </c>
      <c r="B455">
        <f>'Raw Data'!F455</f>
        <v>28</v>
      </c>
      <c r="C455" t="str">
        <f>'Raw Data'!P455</f>
        <v>Month-to-month</v>
      </c>
      <c r="D455" t="str">
        <f>'Raw Data'!I455</f>
        <v>Fiber optic</v>
      </c>
      <c r="E455" t="str">
        <f>'Raw Data'!R455</f>
        <v>Electronic check</v>
      </c>
      <c r="F455">
        <f>'Raw Data'!S455</f>
        <v>81.05</v>
      </c>
      <c r="G455">
        <f>IFERROR(VALUE('Raw Data'!T455),0)</f>
        <v>2227.1</v>
      </c>
      <c r="H455" t="str" cm="1">
        <f t="array" ref="H455">_xlfn.IFS(B455&lt;=12,"New (0-12 mo)",B455&lt;=24,"Established (13-24 mo)",B455&lt;=48,"Loyal (25-48 mo)",TRUE,"Veteran (49+ mo)")</f>
        <v>Loyal (25-48 mo)</v>
      </c>
      <c r="I455">
        <f>COUNTIF('Raw Data'!G455:O455,"Yes")</f>
        <v>2</v>
      </c>
      <c r="J455">
        <f t="shared" ca="1" si="14"/>
        <v>45352</v>
      </c>
      <c r="K455" t="str">
        <f>'Raw Data'!U455</f>
        <v>Yes</v>
      </c>
      <c r="L455" t="str">
        <f t="shared" si="15"/>
        <v>Low-Medium Risk</v>
      </c>
      <c r="N455" s="34"/>
    </row>
    <row r="456" spans="1:14" x14ac:dyDescent="0.3">
      <c r="A456" s="5" t="str">
        <f>'Raw Data'!A456</f>
        <v>4785-FCIFB</v>
      </c>
      <c r="B456">
        <f>'Raw Data'!F456</f>
        <v>61</v>
      </c>
      <c r="C456" t="str">
        <f>'Raw Data'!P456</f>
        <v>Two year</v>
      </c>
      <c r="D456" t="str">
        <f>'Raw Data'!I456</f>
        <v>No</v>
      </c>
      <c r="E456" t="str">
        <f>'Raw Data'!R456</f>
        <v>Mailed check</v>
      </c>
      <c r="F456">
        <f>'Raw Data'!S456</f>
        <v>24.4</v>
      </c>
      <c r="G456">
        <f>IFERROR(VALUE('Raw Data'!T456),0)</f>
        <v>1417.9</v>
      </c>
      <c r="H456" t="str" cm="1">
        <f t="array" ref="H456">_xlfn.IFS(B456&lt;=12,"New (0-12 mo)",B456&lt;=24,"Established (13-24 mo)",B456&lt;=48,"Loyal (25-48 mo)",TRUE,"Veteran (49+ mo)")</f>
        <v>Veteran (49+ mo)</v>
      </c>
      <c r="I456">
        <f>COUNTIF('Raw Data'!G456:O456,"Yes")</f>
        <v>2</v>
      </c>
      <c r="J456">
        <f t="shared" ca="1" si="14"/>
        <v>44348</v>
      </c>
      <c r="K456" t="str">
        <f>'Raw Data'!U456</f>
        <v>No</v>
      </c>
      <c r="L456" t="str">
        <f t="shared" si="15"/>
        <v>Low Risk</v>
      </c>
      <c r="N456" s="34"/>
    </row>
    <row r="457" spans="1:14" x14ac:dyDescent="0.3">
      <c r="A457" s="5" t="str">
        <f>'Raw Data'!A457</f>
        <v>8313-NDOIA</v>
      </c>
      <c r="B457">
        <f>'Raw Data'!F457</f>
        <v>24</v>
      </c>
      <c r="C457" t="str">
        <f>'Raw Data'!P457</f>
        <v>Month-to-month</v>
      </c>
      <c r="D457" t="str">
        <f>'Raw Data'!I457</f>
        <v>Fiber optic</v>
      </c>
      <c r="E457" t="str">
        <f>'Raw Data'!R457</f>
        <v>Electronic check</v>
      </c>
      <c r="F457">
        <f>'Raw Data'!S457</f>
        <v>104.15</v>
      </c>
      <c r="G457">
        <f>IFERROR(VALUE('Raw Data'!T457),0)</f>
        <v>2494.65</v>
      </c>
      <c r="H457" t="str" cm="1">
        <f t="array" ref="H457">_xlfn.IFS(B457&lt;=12,"New (0-12 mo)",B457&lt;=24,"Established (13-24 mo)",B457&lt;=48,"Loyal (25-48 mo)",TRUE,"Veteran (49+ mo)")</f>
        <v>Established (13-24 mo)</v>
      </c>
      <c r="I457">
        <f>COUNTIF('Raw Data'!G457:O457,"Yes")</f>
        <v>6</v>
      </c>
      <c r="J457">
        <f t="shared" ca="1" si="14"/>
        <v>45474</v>
      </c>
      <c r="K457" t="str">
        <f>'Raw Data'!U457</f>
        <v>No</v>
      </c>
      <c r="L457" t="str">
        <f t="shared" si="15"/>
        <v>Medium Risk</v>
      </c>
      <c r="N457" s="34"/>
    </row>
    <row r="458" spans="1:14" x14ac:dyDescent="0.3">
      <c r="A458" s="5" t="str">
        <f>'Raw Data'!A458</f>
        <v>5149-CUZUJ</v>
      </c>
      <c r="B458">
        <f>'Raw Data'!F458</f>
        <v>28</v>
      </c>
      <c r="C458" t="str">
        <f>'Raw Data'!P458</f>
        <v>One year</v>
      </c>
      <c r="D458" t="str">
        <f>'Raw Data'!I458</f>
        <v>Fiber optic</v>
      </c>
      <c r="E458" t="str">
        <f>'Raw Data'!R458</f>
        <v>Bank transfer (automatic)</v>
      </c>
      <c r="F458">
        <f>'Raw Data'!S458</f>
        <v>92.9</v>
      </c>
      <c r="G458">
        <f>IFERROR(VALUE('Raw Data'!T458),0)</f>
        <v>2768.35</v>
      </c>
      <c r="H458" t="str" cm="1">
        <f t="array" ref="H458">_xlfn.IFS(B458&lt;=12,"New (0-12 mo)",B458&lt;=24,"Established (13-24 mo)",B458&lt;=48,"Loyal (25-48 mo)",TRUE,"Veteran (49+ mo)")</f>
        <v>Loyal (25-48 mo)</v>
      </c>
      <c r="I458">
        <f>COUNTIF('Raw Data'!G458:O458,"Yes")</f>
        <v>5</v>
      </c>
      <c r="J458">
        <f t="shared" ca="1" si="14"/>
        <v>45352</v>
      </c>
      <c r="K458" t="str">
        <f>'Raw Data'!U458</f>
        <v>No</v>
      </c>
      <c r="L458" t="str">
        <f t="shared" si="15"/>
        <v>Low Risk</v>
      </c>
      <c r="N458" s="34"/>
    </row>
    <row r="459" spans="1:14" x14ac:dyDescent="0.3">
      <c r="A459" s="5" t="str">
        <f>'Raw Data'!A459</f>
        <v>0942-KOWSM</v>
      </c>
      <c r="B459">
        <f>'Raw Data'!F459</f>
        <v>30</v>
      </c>
      <c r="C459" t="str">
        <f>'Raw Data'!P459</f>
        <v>Two year</v>
      </c>
      <c r="D459" t="str">
        <f>'Raw Data'!I459</f>
        <v>DSL</v>
      </c>
      <c r="E459" t="str">
        <f>'Raw Data'!R459</f>
        <v>Bank transfer (automatic)</v>
      </c>
      <c r="F459">
        <f>'Raw Data'!S459</f>
        <v>80.8</v>
      </c>
      <c r="G459">
        <f>IFERROR(VALUE('Raw Data'!T459),0)</f>
        <v>2369.3000000000002</v>
      </c>
      <c r="H459" t="str" cm="1">
        <f t="array" ref="H459">_xlfn.IFS(B459&lt;=12,"New (0-12 mo)",B459&lt;=24,"Established (13-24 mo)",B459&lt;=48,"Loyal (25-48 mo)",TRUE,"Veteran (49+ mo)")</f>
        <v>Loyal (25-48 mo)</v>
      </c>
      <c r="I459">
        <f>COUNTIF('Raw Data'!G459:O459,"Yes")</f>
        <v>6</v>
      </c>
      <c r="J459">
        <f t="shared" ca="1" si="14"/>
        <v>45292</v>
      </c>
      <c r="K459" t="str">
        <f>'Raw Data'!U459</f>
        <v>No</v>
      </c>
      <c r="L459" t="str">
        <f t="shared" si="15"/>
        <v>Low Risk</v>
      </c>
      <c r="N459" s="34"/>
    </row>
    <row r="460" spans="1:14" x14ac:dyDescent="0.3">
      <c r="A460" s="5" t="str">
        <f>'Raw Data'!A460</f>
        <v>4237-CLSMM</v>
      </c>
      <c r="B460">
        <f>'Raw Data'!F460</f>
        <v>2</v>
      </c>
      <c r="C460" t="str">
        <f>'Raw Data'!P460</f>
        <v>Month-to-month</v>
      </c>
      <c r="D460" t="str">
        <f>'Raw Data'!I460</f>
        <v>No</v>
      </c>
      <c r="E460" t="str">
        <f>'Raw Data'!R460</f>
        <v>Mailed check</v>
      </c>
      <c r="F460">
        <f>'Raw Data'!S460</f>
        <v>20</v>
      </c>
      <c r="G460">
        <f>IFERROR(VALUE('Raw Data'!T460),0)</f>
        <v>38</v>
      </c>
      <c r="H460" t="str" cm="1">
        <f t="array" ref="H460">_xlfn.IFS(B460&lt;=12,"New (0-12 mo)",B460&lt;=24,"Established (13-24 mo)",B460&lt;=48,"Loyal (25-48 mo)",TRUE,"Veteran (49+ mo)")</f>
        <v>New (0-12 mo)</v>
      </c>
      <c r="I460">
        <f>COUNTIF('Raw Data'!G460:O460,"Yes")</f>
        <v>1</v>
      </c>
      <c r="J460">
        <f t="shared" ca="1" si="14"/>
        <v>46143</v>
      </c>
      <c r="K460" t="str">
        <f>'Raw Data'!U460</f>
        <v>No</v>
      </c>
      <c r="L460" t="str">
        <f t="shared" si="15"/>
        <v>High Risk</v>
      </c>
      <c r="N460" s="34"/>
    </row>
    <row r="461" spans="1:14" x14ac:dyDescent="0.3">
      <c r="A461" s="5" t="str">
        <f>'Raw Data'!A461</f>
        <v>1452-VOQCH</v>
      </c>
      <c r="B461">
        <f>'Raw Data'!F461</f>
        <v>1</v>
      </c>
      <c r="C461" t="str">
        <f>'Raw Data'!P461</f>
        <v>Month-to-month</v>
      </c>
      <c r="D461" t="str">
        <f>'Raw Data'!I461</f>
        <v>Fiber optic</v>
      </c>
      <c r="E461" t="str">
        <f>'Raw Data'!R461</f>
        <v>Electronic check</v>
      </c>
      <c r="F461">
        <f>'Raw Data'!S461</f>
        <v>75.099999999999994</v>
      </c>
      <c r="G461">
        <f>IFERROR(VALUE('Raw Data'!T461),0)</f>
        <v>75.099999999999994</v>
      </c>
      <c r="H461" t="str" cm="1">
        <f t="array" ref="H461">_xlfn.IFS(B461&lt;=12,"New (0-12 mo)",B461&lt;=24,"Established (13-24 mo)",B461&lt;=48,"Loyal (25-48 mo)",TRUE,"Veteran (49+ mo)")</f>
        <v>New (0-12 mo)</v>
      </c>
      <c r="I461">
        <f>COUNTIF('Raw Data'!G461:O461,"Yes")</f>
        <v>2</v>
      </c>
      <c r="J461">
        <f t="shared" ca="1" si="14"/>
        <v>46174</v>
      </c>
      <c r="K461" t="str">
        <f>'Raw Data'!U461</f>
        <v>No</v>
      </c>
      <c r="L461" t="str">
        <f t="shared" si="15"/>
        <v>High Risk</v>
      </c>
      <c r="N461" s="34"/>
    </row>
    <row r="462" spans="1:14" x14ac:dyDescent="0.3">
      <c r="A462" s="5" t="str">
        <f>'Raw Data'!A462</f>
        <v>4719-UMSIY</v>
      </c>
      <c r="B462">
        <f>'Raw Data'!F462</f>
        <v>6</v>
      </c>
      <c r="C462" t="str">
        <f>'Raw Data'!P462</f>
        <v>Month-to-month</v>
      </c>
      <c r="D462" t="str">
        <f>'Raw Data'!I462</f>
        <v>No</v>
      </c>
      <c r="E462" t="str">
        <f>'Raw Data'!R462</f>
        <v>Mailed check</v>
      </c>
      <c r="F462">
        <f>'Raw Data'!S462</f>
        <v>19.649999999999999</v>
      </c>
      <c r="G462">
        <f>IFERROR(VALUE('Raw Data'!T462),0)</f>
        <v>100.9</v>
      </c>
      <c r="H462" t="str" cm="1">
        <f t="array" ref="H462">_xlfn.IFS(B462&lt;=12,"New (0-12 mo)",B462&lt;=24,"Established (13-24 mo)",B462&lt;=48,"Loyal (25-48 mo)",TRUE,"Veteran (49+ mo)")</f>
        <v>New (0-12 mo)</v>
      </c>
      <c r="I462">
        <f>COUNTIF('Raw Data'!G462:O462,"Yes")</f>
        <v>1</v>
      </c>
      <c r="J462">
        <f t="shared" ca="1" si="14"/>
        <v>46023</v>
      </c>
      <c r="K462" t="str">
        <f>'Raw Data'!U462</f>
        <v>No</v>
      </c>
      <c r="L462" t="str">
        <f t="shared" si="15"/>
        <v>High Risk</v>
      </c>
      <c r="N462" s="34"/>
    </row>
    <row r="463" spans="1:14" x14ac:dyDescent="0.3">
      <c r="A463" s="5" t="str">
        <f>'Raw Data'!A463</f>
        <v>6614-VBEGU</v>
      </c>
      <c r="B463">
        <f>'Raw Data'!F463</f>
        <v>24</v>
      </c>
      <c r="C463" t="str">
        <f>'Raw Data'!P463</f>
        <v>Month-to-month</v>
      </c>
      <c r="D463" t="str">
        <f>'Raw Data'!I463</f>
        <v>DSL</v>
      </c>
      <c r="E463" t="str">
        <f>'Raw Data'!R463</f>
        <v>Bank transfer (automatic)</v>
      </c>
      <c r="F463">
        <f>'Raw Data'!S463</f>
        <v>69.45</v>
      </c>
      <c r="G463">
        <f>IFERROR(VALUE('Raw Data'!T463),0)</f>
        <v>1614.05</v>
      </c>
      <c r="H463" t="str" cm="1">
        <f t="array" ref="H463">_xlfn.IFS(B463&lt;=12,"New (0-12 mo)",B463&lt;=24,"Established (13-24 mo)",B463&lt;=48,"Loyal (25-48 mo)",TRUE,"Veteran (49+ mo)")</f>
        <v>Established (13-24 mo)</v>
      </c>
      <c r="I463">
        <f>COUNTIF('Raw Data'!G463:O463,"Yes")</f>
        <v>4</v>
      </c>
      <c r="J463">
        <f t="shared" ca="1" si="14"/>
        <v>45474</v>
      </c>
      <c r="K463" t="str">
        <f>'Raw Data'!U463</f>
        <v>No</v>
      </c>
      <c r="L463" t="str">
        <f t="shared" si="15"/>
        <v>Medium Risk</v>
      </c>
      <c r="N463" s="34"/>
    </row>
    <row r="464" spans="1:14" x14ac:dyDescent="0.3">
      <c r="A464" s="5" t="str">
        <f>'Raw Data'!A464</f>
        <v>0880-TKATG</v>
      </c>
      <c r="B464">
        <f>'Raw Data'!F464</f>
        <v>4</v>
      </c>
      <c r="C464" t="str">
        <f>'Raw Data'!P464</f>
        <v>Month-to-month</v>
      </c>
      <c r="D464" t="str">
        <f>'Raw Data'!I464</f>
        <v>Fiber optic</v>
      </c>
      <c r="E464" t="str">
        <f>'Raw Data'!R464</f>
        <v>Electronic check</v>
      </c>
      <c r="F464">
        <f>'Raw Data'!S464</f>
        <v>101.15</v>
      </c>
      <c r="G464">
        <f>IFERROR(VALUE('Raw Data'!T464),0)</f>
        <v>385.9</v>
      </c>
      <c r="H464" t="str" cm="1">
        <f t="array" ref="H464">_xlfn.IFS(B464&lt;=12,"New (0-12 mo)",B464&lt;=24,"Established (13-24 mo)",B464&lt;=48,"Loyal (25-48 mo)",TRUE,"Veteran (49+ mo)")</f>
        <v>New (0-12 mo)</v>
      </c>
      <c r="I464">
        <f>COUNTIF('Raw Data'!G464:O464,"Yes")</f>
        <v>5</v>
      </c>
      <c r="J464">
        <f t="shared" ca="1" si="14"/>
        <v>46082</v>
      </c>
      <c r="K464" t="str">
        <f>'Raw Data'!U464</f>
        <v>Yes</v>
      </c>
      <c r="L464" t="str">
        <f t="shared" si="15"/>
        <v>High Risk</v>
      </c>
      <c r="N464" s="34"/>
    </row>
    <row r="465" spans="1:14" x14ac:dyDescent="0.3">
      <c r="A465" s="5" t="str">
        <f>'Raw Data'!A465</f>
        <v>3811-VBYBZ</v>
      </c>
      <c r="B465">
        <f>'Raw Data'!F465</f>
        <v>7</v>
      </c>
      <c r="C465" t="str">
        <f>'Raw Data'!P465</f>
        <v>Month-to-month</v>
      </c>
      <c r="D465" t="str">
        <f>'Raw Data'!I465</f>
        <v>Fiber optic</v>
      </c>
      <c r="E465" t="str">
        <f>'Raw Data'!R465</f>
        <v>Electronic check</v>
      </c>
      <c r="F465">
        <f>'Raw Data'!S465</f>
        <v>99.8</v>
      </c>
      <c r="G465">
        <f>IFERROR(VALUE('Raw Data'!T465),0)</f>
        <v>673.25</v>
      </c>
      <c r="H465" t="str" cm="1">
        <f t="array" ref="H465">_xlfn.IFS(B465&lt;=12,"New (0-12 mo)",B465&lt;=24,"Established (13-24 mo)",B465&lt;=48,"Loyal (25-48 mo)",TRUE,"Veteran (49+ mo)")</f>
        <v>New (0-12 mo)</v>
      </c>
      <c r="I465">
        <f>COUNTIF('Raw Data'!G465:O465,"Yes")</f>
        <v>5</v>
      </c>
      <c r="J465">
        <f t="shared" ca="1" si="14"/>
        <v>45992</v>
      </c>
      <c r="K465" t="str">
        <f>'Raw Data'!U465</f>
        <v>Yes</v>
      </c>
      <c r="L465" t="str">
        <f t="shared" si="15"/>
        <v>High Risk</v>
      </c>
      <c r="N465" s="34"/>
    </row>
    <row r="466" spans="1:14" x14ac:dyDescent="0.3">
      <c r="A466" s="5" t="str">
        <f>'Raw Data'!A466</f>
        <v>1480-BKXGA</v>
      </c>
      <c r="B466">
        <f>'Raw Data'!F466</f>
        <v>72</v>
      </c>
      <c r="C466" t="str">
        <f>'Raw Data'!P466</f>
        <v>Two year</v>
      </c>
      <c r="D466" t="str">
        <f>'Raw Data'!I466</f>
        <v>Fiber optic</v>
      </c>
      <c r="E466" t="str">
        <f>'Raw Data'!R466</f>
        <v>Bank transfer (automatic)</v>
      </c>
      <c r="F466">
        <f>'Raw Data'!S466</f>
        <v>116.05</v>
      </c>
      <c r="G466">
        <f>IFERROR(VALUE('Raw Data'!T466),0)</f>
        <v>8404.9</v>
      </c>
      <c r="H466" t="str" cm="1">
        <f t="array" ref="H466">_xlfn.IFS(B466&lt;=12,"New (0-12 mo)",B466&lt;=24,"Established (13-24 mo)",B466&lt;=48,"Loyal (25-48 mo)",TRUE,"Veteran (49+ mo)")</f>
        <v>Veteran (49+ mo)</v>
      </c>
      <c r="I466">
        <f>COUNTIF('Raw Data'!G466:O466,"Yes")</f>
        <v>8</v>
      </c>
      <c r="J466">
        <f t="shared" ca="1" si="14"/>
        <v>44013</v>
      </c>
      <c r="K466" t="str">
        <f>'Raw Data'!U466</f>
        <v>No</v>
      </c>
      <c r="L466" t="str">
        <f t="shared" si="15"/>
        <v>Low Risk</v>
      </c>
      <c r="N466" s="34"/>
    </row>
    <row r="467" spans="1:14" x14ac:dyDescent="0.3">
      <c r="A467" s="5" t="str">
        <f>'Raw Data'!A467</f>
        <v>2996-XAUVF</v>
      </c>
      <c r="B467">
        <f>'Raw Data'!F467</f>
        <v>70</v>
      </c>
      <c r="C467" t="str">
        <f>'Raw Data'!P467</f>
        <v>Two year</v>
      </c>
      <c r="D467" t="str">
        <f>'Raw Data'!I467</f>
        <v>DSL</v>
      </c>
      <c r="E467" t="str">
        <f>'Raw Data'!R467</f>
        <v>Mailed check</v>
      </c>
      <c r="F467">
        <f>'Raw Data'!S467</f>
        <v>40.049999999999997</v>
      </c>
      <c r="G467">
        <f>IFERROR(VALUE('Raw Data'!T467),0)</f>
        <v>2799.75</v>
      </c>
      <c r="H467" t="str" cm="1">
        <f t="array" ref="H467">_xlfn.IFS(B467&lt;=12,"New (0-12 mo)",B467&lt;=24,"Established (13-24 mo)",B467&lt;=48,"Loyal (25-48 mo)",TRUE,"Veteran (49+ mo)")</f>
        <v>Veteran (49+ mo)</v>
      </c>
      <c r="I467">
        <f>COUNTIF('Raw Data'!G467:O467,"Yes")</f>
        <v>2</v>
      </c>
      <c r="J467">
        <f t="shared" ca="1" si="14"/>
        <v>44075</v>
      </c>
      <c r="K467" t="str">
        <f>'Raw Data'!U467</f>
        <v>No</v>
      </c>
      <c r="L467" t="str">
        <f t="shared" si="15"/>
        <v>Low Risk</v>
      </c>
      <c r="N467" s="34"/>
    </row>
    <row r="468" spans="1:14" x14ac:dyDescent="0.3">
      <c r="A468" s="5" t="str">
        <f>'Raw Data'!A468</f>
        <v>9076-AXYIK</v>
      </c>
      <c r="B468">
        <f>'Raw Data'!F468</f>
        <v>64</v>
      </c>
      <c r="C468" t="str">
        <f>'Raw Data'!P468</f>
        <v>Two year</v>
      </c>
      <c r="D468" t="str">
        <f>'Raw Data'!I468</f>
        <v>Fiber optic</v>
      </c>
      <c r="E468" t="str">
        <f>'Raw Data'!R468</f>
        <v>Electronic check</v>
      </c>
      <c r="F468">
        <f>'Raw Data'!S468</f>
        <v>102.1</v>
      </c>
      <c r="G468">
        <f>IFERROR(VALUE('Raw Data'!T468),0)</f>
        <v>6538.45</v>
      </c>
      <c r="H468" t="str" cm="1">
        <f t="array" ref="H468">_xlfn.IFS(B468&lt;=12,"New (0-12 mo)",B468&lt;=24,"Established (13-24 mo)",B468&lt;=48,"Loyal (25-48 mo)",TRUE,"Veteran (49+ mo)")</f>
        <v>Veteran (49+ mo)</v>
      </c>
      <c r="I468">
        <f>COUNTIF('Raw Data'!G468:O468,"Yes")</f>
        <v>6</v>
      </c>
      <c r="J468">
        <f t="shared" ca="1" si="14"/>
        <v>44256</v>
      </c>
      <c r="K468" t="str">
        <f>'Raw Data'!U468</f>
        <v>No</v>
      </c>
      <c r="L468" t="str">
        <f t="shared" si="15"/>
        <v>Low Risk</v>
      </c>
      <c r="N468" s="34"/>
    </row>
    <row r="469" spans="1:14" x14ac:dyDescent="0.3">
      <c r="A469" s="5" t="str">
        <f>'Raw Data'!A469</f>
        <v>5968-XQIVE</v>
      </c>
      <c r="B469">
        <f>'Raw Data'!F469</f>
        <v>72</v>
      </c>
      <c r="C469" t="str">
        <f>'Raw Data'!P469</f>
        <v>One year</v>
      </c>
      <c r="D469" t="str">
        <f>'Raw Data'!I469</f>
        <v>Fiber optic</v>
      </c>
      <c r="E469" t="str">
        <f>'Raw Data'!R469</f>
        <v>Electronic check</v>
      </c>
      <c r="F469">
        <f>'Raw Data'!S469</f>
        <v>89.7</v>
      </c>
      <c r="G469">
        <f>IFERROR(VALUE('Raw Data'!T469),0)</f>
        <v>6588.95</v>
      </c>
      <c r="H469" t="str" cm="1">
        <f t="array" ref="H469">_xlfn.IFS(B469&lt;=12,"New (0-12 mo)",B469&lt;=24,"Established (13-24 mo)",B469&lt;=48,"Loyal (25-48 mo)",TRUE,"Veteran (49+ mo)")</f>
        <v>Veteran (49+ mo)</v>
      </c>
      <c r="I469">
        <f>COUNTIF('Raw Data'!G469:O469,"Yes")</f>
        <v>4</v>
      </c>
      <c r="J469">
        <f t="shared" ca="1" si="14"/>
        <v>44013</v>
      </c>
      <c r="K469" t="str">
        <f>'Raw Data'!U469</f>
        <v>No</v>
      </c>
      <c r="L469" t="str">
        <f t="shared" si="15"/>
        <v>Low Risk</v>
      </c>
      <c r="N469" s="34"/>
    </row>
    <row r="470" spans="1:14" x14ac:dyDescent="0.3">
      <c r="A470" s="5" t="str">
        <f>'Raw Data'!A470</f>
        <v>8896-RAZCR</v>
      </c>
      <c r="B470">
        <f>'Raw Data'!F470</f>
        <v>44</v>
      </c>
      <c r="C470" t="str">
        <f>'Raw Data'!P470</f>
        <v>Two year</v>
      </c>
      <c r="D470" t="str">
        <f>'Raw Data'!I470</f>
        <v>No</v>
      </c>
      <c r="E470" t="str">
        <f>'Raw Data'!R470</f>
        <v>Mailed check</v>
      </c>
      <c r="F470">
        <f>'Raw Data'!S470</f>
        <v>19.899999999999999</v>
      </c>
      <c r="G470">
        <f>IFERROR(VALUE('Raw Data'!T470),0)</f>
        <v>868.1</v>
      </c>
      <c r="H470" t="str" cm="1">
        <f t="array" ref="H470">_xlfn.IFS(B470&lt;=12,"New (0-12 mo)",B470&lt;=24,"Established (13-24 mo)",B470&lt;=48,"Loyal (25-48 mo)",TRUE,"Veteran (49+ mo)")</f>
        <v>Loyal (25-48 mo)</v>
      </c>
      <c r="I470">
        <f>COUNTIF('Raw Data'!G470:O470,"Yes")</f>
        <v>1</v>
      </c>
      <c r="J470">
        <f t="shared" ca="1" si="14"/>
        <v>44866</v>
      </c>
      <c r="K470" t="str">
        <f>'Raw Data'!U470</f>
        <v>No</v>
      </c>
      <c r="L470" t="str">
        <f t="shared" si="15"/>
        <v>Low Risk</v>
      </c>
      <c r="N470" s="34"/>
    </row>
    <row r="471" spans="1:14" x14ac:dyDescent="0.3">
      <c r="A471" s="5" t="str">
        <f>'Raw Data'!A471</f>
        <v>4640-UHDOS</v>
      </c>
      <c r="B471">
        <f>'Raw Data'!F471</f>
        <v>13</v>
      </c>
      <c r="C471" t="str">
        <f>'Raw Data'!P471</f>
        <v>Month-to-month</v>
      </c>
      <c r="D471" t="str">
        <f>'Raw Data'!I471</f>
        <v>DSL</v>
      </c>
      <c r="E471" t="str">
        <f>'Raw Data'!R471</f>
        <v>Electronic check</v>
      </c>
      <c r="F471">
        <f>'Raw Data'!S471</f>
        <v>55.95</v>
      </c>
      <c r="G471">
        <f>IFERROR(VALUE('Raw Data'!T471),0)</f>
        <v>734.35</v>
      </c>
      <c r="H471" t="str" cm="1">
        <f t="array" ref="H471">_xlfn.IFS(B471&lt;=12,"New (0-12 mo)",B471&lt;=24,"Established (13-24 mo)",B471&lt;=48,"Loyal (25-48 mo)",TRUE,"Veteran (49+ mo)")</f>
        <v>Established (13-24 mo)</v>
      </c>
      <c r="I471">
        <f>COUNTIF('Raw Data'!G471:O471,"Yes")</f>
        <v>2</v>
      </c>
      <c r="J471">
        <f t="shared" ca="1" si="14"/>
        <v>45809</v>
      </c>
      <c r="K471" t="str">
        <f>'Raw Data'!U471</f>
        <v>Yes</v>
      </c>
      <c r="L471" t="str">
        <f t="shared" si="15"/>
        <v>Medium Risk</v>
      </c>
      <c r="N471" s="34"/>
    </row>
    <row r="472" spans="1:14" x14ac:dyDescent="0.3">
      <c r="A472" s="5" t="str">
        <f>'Raw Data'!A472</f>
        <v>4933-IKULF</v>
      </c>
      <c r="B472">
        <f>'Raw Data'!F472</f>
        <v>17</v>
      </c>
      <c r="C472" t="str">
        <f>'Raw Data'!P472</f>
        <v>One year</v>
      </c>
      <c r="D472" t="str">
        <f>'Raw Data'!I472</f>
        <v>No</v>
      </c>
      <c r="E472" t="str">
        <f>'Raw Data'!R472</f>
        <v>Mailed check</v>
      </c>
      <c r="F472">
        <f>'Raw Data'!S472</f>
        <v>20.65</v>
      </c>
      <c r="G472">
        <f>IFERROR(VALUE('Raw Data'!T472),0)</f>
        <v>330.6</v>
      </c>
      <c r="H472" t="str" cm="1">
        <f t="array" ref="H472">_xlfn.IFS(B472&lt;=12,"New (0-12 mo)",B472&lt;=24,"Established (13-24 mo)",B472&lt;=48,"Loyal (25-48 mo)",TRUE,"Veteran (49+ mo)")</f>
        <v>Established (13-24 mo)</v>
      </c>
      <c r="I472">
        <f>COUNTIF('Raw Data'!G472:O472,"Yes")</f>
        <v>1</v>
      </c>
      <c r="J472">
        <f t="shared" ca="1" si="14"/>
        <v>45689</v>
      </c>
      <c r="K472" t="str">
        <f>'Raw Data'!U472</f>
        <v>No</v>
      </c>
      <c r="L472" t="str">
        <f t="shared" si="15"/>
        <v>Low Risk</v>
      </c>
      <c r="N472" s="34"/>
    </row>
    <row r="473" spans="1:14" x14ac:dyDescent="0.3">
      <c r="A473" s="5" t="str">
        <f>'Raw Data'!A473</f>
        <v>3583-EKAPL</v>
      </c>
      <c r="B473">
        <f>'Raw Data'!F473</f>
        <v>1</v>
      </c>
      <c r="C473" t="str">
        <f>'Raw Data'!P473</f>
        <v>Month-to-month</v>
      </c>
      <c r="D473" t="str">
        <f>'Raw Data'!I473</f>
        <v>DSL</v>
      </c>
      <c r="E473" t="str">
        <f>'Raw Data'!R473</f>
        <v>Electronic check</v>
      </c>
      <c r="F473">
        <f>'Raw Data'!S473</f>
        <v>55</v>
      </c>
      <c r="G473">
        <f>IFERROR(VALUE('Raw Data'!T473),0)</f>
        <v>55</v>
      </c>
      <c r="H473" t="str" cm="1">
        <f t="array" ref="H473">_xlfn.IFS(B473&lt;=12,"New (0-12 mo)",B473&lt;=24,"Established (13-24 mo)",B473&lt;=48,"Loyal (25-48 mo)",TRUE,"Veteran (49+ mo)")</f>
        <v>New (0-12 mo)</v>
      </c>
      <c r="I473">
        <f>COUNTIF('Raw Data'!G473:O473,"Yes")</f>
        <v>2</v>
      </c>
      <c r="J473">
        <f t="shared" ca="1" si="14"/>
        <v>46174</v>
      </c>
      <c r="K473" t="str">
        <f>'Raw Data'!U473</f>
        <v>Yes</v>
      </c>
      <c r="L473" t="str">
        <f t="shared" si="15"/>
        <v>High Risk</v>
      </c>
      <c r="N473" s="34"/>
    </row>
    <row r="474" spans="1:14" x14ac:dyDescent="0.3">
      <c r="A474" s="5" t="str">
        <f>'Raw Data'!A474</f>
        <v>1304-BCCFO</v>
      </c>
      <c r="B474">
        <f>'Raw Data'!F474</f>
        <v>9</v>
      </c>
      <c r="C474" t="str">
        <f>'Raw Data'!P474</f>
        <v>Month-to-month</v>
      </c>
      <c r="D474" t="str">
        <f>'Raw Data'!I474</f>
        <v>DSL</v>
      </c>
      <c r="E474" t="str">
        <f>'Raw Data'!R474</f>
        <v>Mailed check</v>
      </c>
      <c r="F474">
        <f>'Raw Data'!S474</f>
        <v>70.05</v>
      </c>
      <c r="G474">
        <f>IFERROR(VALUE('Raw Data'!T474),0)</f>
        <v>564.4</v>
      </c>
      <c r="H474" t="str" cm="1">
        <f t="array" ref="H474">_xlfn.IFS(B474&lt;=12,"New (0-12 mo)",B474&lt;=24,"Established (13-24 mo)",B474&lt;=48,"Loyal (25-48 mo)",TRUE,"Veteran (49+ mo)")</f>
        <v>New (0-12 mo)</v>
      </c>
      <c r="I474">
        <f>COUNTIF('Raw Data'!G474:O474,"Yes")</f>
        <v>4</v>
      </c>
      <c r="J474">
        <f t="shared" ca="1" si="14"/>
        <v>45931</v>
      </c>
      <c r="K474" t="str">
        <f>'Raw Data'!U474</f>
        <v>No</v>
      </c>
      <c r="L474" t="str">
        <f t="shared" si="15"/>
        <v>High Risk</v>
      </c>
      <c r="N474" s="34"/>
    </row>
    <row r="475" spans="1:14" x14ac:dyDescent="0.3">
      <c r="A475" s="5" t="str">
        <f>'Raw Data'!A475</f>
        <v>4104-PVRPS</v>
      </c>
      <c r="B475">
        <f>'Raw Data'!F475</f>
        <v>24</v>
      </c>
      <c r="C475" t="str">
        <f>'Raw Data'!P475</f>
        <v>Month-to-month</v>
      </c>
      <c r="D475" t="str">
        <f>'Raw Data'!I475</f>
        <v>DSL</v>
      </c>
      <c r="E475" t="str">
        <f>'Raw Data'!R475</f>
        <v>Mailed check</v>
      </c>
      <c r="F475">
        <f>'Raw Data'!S475</f>
        <v>53.6</v>
      </c>
      <c r="G475">
        <f>IFERROR(VALUE('Raw Data'!T475),0)</f>
        <v>1315.35</v>
      </c>
      <c r="H475" t="str" cm="1">
        <f t="array" ref="H475">_xlfn.IFS(B475&lt;=12,"New (0-12 mo)",B475&lt;=24,"Established (13-24 mo)",B475&lt;=48,"Loyal (25-48 mo)",TRUE,"Veteran (49+ mo)")</f>
        <v>Established (13-24 mo)</v>
      </c>
      <c r="I475">
        <f>COUNTIF('Raw Data'!G475:O475,"Yes")</f>
        <v>3</v>
      </c>
      <c r="J475">
        <f t="shared" ca="1" si="14"/>
        <v>45474</v>
      </c>
      <c r="K475" t="str">
        <f>'Raw Data'!U475</f>
        <v>No</v>
      </c>
      <c r="L475" t="str">
        <f t="shared" si="15"/>
        <v>Medium Risk</v>
      </c>
      <c r="N475" s="34"/>
    </row>
    <row r="476" spans="1:14" x14ac:dyDescent="0.3">
      <c r="A476" s="5" t="str">
        <f>'Raw Data'!A476</f>
        <v>9399-APLBT</v>
      </c>
      <c r="B476">
        <f>'Raw Data'!F476</f>
        <v>1</v>
      </c>
      <c r="C476" t="str">
        <f>'Raw Data'!P476</f>
        <v>Month-to-month</v>
      </c>
      <c r="D476" t="str">
        <f>'Raw Data'!I476</f>
        <v>Fiber optic</v>
      </c>
      <c r="E476" t="str">
        <f>'Raw Data'!R476</f>
        <v>Electronic check</v>
      </c>
      <c r="F476">
        <f>'Raw Data'!S476</f>
        <v>74.7</v>
      </c>
      <c r="G476">
        <f>IFERROR(VALUE('Raw Data'!T476),0)</f>
        <v>74.7</v>
      </c>
      <c r="H476" t="str" cm="1">
        <f t="array" ref="H476">_xlfn.IFS(B476&lt;=12,"New (0-12 mo)",B476&lt;=24,"Established (13-24 mo)",B476&lt;=48,"Loyal (25-48 mo)",TRUE,"Veteran (49+ mo)")</f>
        <v>New (0-12 mo)</v>
      </c>
      <c r="I476">
        <f>COUNTIF('Raw Data'!G476:O476,"Yes")</f>
        <v>2</v>
      </c>
      <c r="J476">
        <f t="shared" ca="1" si="14"/>
        <v>46174</v>
      </c>
      <c r="K476" t="str">
        <f>'Raw Data'!U476</f>
        <v>Yes</v>
      </c>
      <c r="L476" t="str">
        <f t="shared" si="15"/>
        <v>High Risk</v>
      </c>
      <c r="N476" s="34"/>
    </row>
    <row r="477" spans="1:14" x14ac:dyDescent="0.3">
      <c r="A477" s="5" t="str">
        <f>'Raw Data'!A477</f>
        <v>2359-KMGLI</v>
      </c>
      <c r="B477">
        <f>'Raw Data'!F477</f>
        <v>24</v>
      </c>
      <c r="C477" t="str">
        <f>'Raw Data'!P477</f>
        <v>Month-to-month</v>
      </c>
      <c r="D477" t="str">
        <f>'Raw Data'!I477</f>
        <v>Fiber optic</v>
      </c>
      <c r="E477" t="str">
        <f>'Raw Data'!R477</f>
        <v>Electronic check</v>
      </c>
      <c r="F477">
        <f>'Raw Data'!S477</f>
        <v>80.25</v>
      </c>
      <c r="G477">
        <f>IFERROR(VALUE('Raw Data'!T477),0)</f>
        <v>1861.5</v>
      </c>
      <c r="H477" t="str" cm="1">
        <f t="array" ref="H477">_xlfn.IFS(B477&lt;=12,"New (0-12 mo)",B477&lt;=24,"Established (13-24 mo)",B477&lt;=48,"Loyal (25-48 mo)",TRUE,"Veteran (49+ mo)")</f>
        <v>Established (13-24 mo)</v>
      </c>
      <c r="I477">
        <f>COUNTIF('Raw Data'!G477:O477,"Yes")</f>
        <v>3</v>
      </c>
      <c r="J477">
        <f t="shared" ca="1" si="14"/>
        <v>45474</v>
      </c>
      <c r="K477" t="str">
        <f>'Raw Data'!U477</f>
        <v>Yes</v>
      </c>
      <c r="L477" t="str">
        <f t="shared" si="15"/>
        <v>Medium Risk</v>
      </c>
      <c r="N477" s="34"/>
    </row>
    <row r="478" spans="1:14" x14ac:dyDescent="0.3">
      <c r="A478" s="5" t="str">
        <f>'Raw Data'!A478</f>
        <v>3780-DDGSE</v>
      </c>
      <c r="B478">
        <f>'Raw Data'!F478</f>
        <v>35</v>
      </c>
      <c r="C478" t="str">
        <f>'Raw Data'!P478</f>
        <v>Month-to-month</v>
      </c>
      <c r="D478" t="str">
        <f>'Raw Data'!I478</f>
        <v>DSL</v>
      </c>
      <c r="E478" t="str">
        <f>'Raw Data'!R478</f>
        <v>Electronic check</v>
      </c>
      <c r="F478">
        <f>'Raw Data'!S478</f>
        <v>76.05</v>
      </c>
      <c r="G478">
        <f>IFERROR(VALUE('Raw Data'!T478),0)</f>
        <v>2747.2</v>
      </c>
      <c r="H478" t="str" cm="1">
        <f t="array" ref="H478">_xlfn.IFS(B478&lt;=12,"New (0-12 mo)",B478&lt;=24,"Established (13-24 mo)",B478&lt;=48,"Loyal (25-48 mo)",TRUE,"Veteran (49+ mo)")</f>
        <v>Loyal (25-48 mo)</v>
      </c>
      <c r="I478">
        <f>COUNTIF('Raw Data'!G478:O478,"Yes")</f>
        <v>5</v>
      </c>
      <c r="J478">
        <f t="shared" ca="1" si="14"/>
        <v>45139</v>
      </c>
      <c r="K478" t="str">
        <f>'Raw Data'!U478</f>
        <v>No</v>
      </c>
      <c r="L478" t="str">
        <f t="shared" si="15"/>
        <v>Low-Medium Risk</v>
      </c>
      <c r="N478" s="34"/>
    </row>
    <row r="479" spans="1:14" x14ac:dyDescent="0.3">
      <c r="A479" s="5" t="str">
        <f>'Raw Data'!A479</f>
        <v>4431-EDMIQ</v>
      </c>
      <c r="B479">
        <f>'Raw Data'!F479</f>
        <v>7</v>
      </c>
      <c r="C479" t="str">
        <f>'Raw Data'!P479</f>
        <v>Month-to-month</v>
      </c>
      <c r="D479" t="str">
        <f>'Raw Data'!I479</f>
        <v>DSL</v>
      </c>
      <c r="E479" t="str">
        <f>'Raw Data'!R479</f>
        <v>Electronic check</v>
      </c>
      <c r="F479">
        <f>'Raw Data'!S479</f>
        <v>75.7</v>
      </c>
      <c r="G479">
        <f>IFERROR(VALUE('Raw Data'!T479),0)</f>
        <v>554.04999999999995</v>
      </c>
      <c r="H479" t="str" cm="1">
        <f t="array" ref="H479">_xlfn.IFS(B479&lt;=12,"New (0-12 mo)",B479&lt;=24,"Established (13-24 mo)",B479&lt;=48,"Loyal (25-48 mo)",TRUE,"Veteran (49+ mo)")</f>
        <v>New (0-12 mo)</v>
      </c>
      <c r="I479">
        <f>COUNTIF('Raw Data'!G479:O479,"Yes")</f>
        <v>6</v>
      </c>
      <c r="J479">
        <f t="shared" ca="1" si="14"/>
        <v>45992</v>
      </c>
      <c r="K479" t="str">
        <f>'Raw Data'!U479</f>
        <v>No</v>
      </c>
      <c r="L479" t="str">
        <f t="shared" si="15"/>
        <v>High Risk</v>
      </c>
      <c r="N479" s="34"/>
    </row>
    <row r="480" spans="1:14" x14ac:dyDescent="0.3">
      <c r="A480" s="5" t="str">
        <f>'Raw Data'!A480</f>
        <v>0306-JAELE</v>
      </c>
      <c r="B480">
        <f>'Raw Data'!F480</f>
        <v>5</v>
      </c>
      <c r="C480" t="str">
        <f>'Raw Data'!P480</f>
        <v>Month-to-month</v>
      </c>
      <c r="D480" t="str">
        <f>'Raw Data'!I480</f>
        <v>Fiber optic</v>
      </c>
      <c r="E480" t="str">
        <f>'Raw Data'!R480</f>
        <v>Electronic check</v>
      </c>
      <c r="F480">
        <f>'Raw Data'!S480</f>
        <v>96.1</v>
      </c>
      <c r="G480">
        <f>IFERROR(VALUE('Raw Data'!T480),0)</f>
        <v>453.4</v>
      </c>
      <c r="H480" t="str" cm="1">
        <f t="array" ref="H480">_xlfn.IFS(B480&lt;=12,"New (0-12 mo)",B480&lt;=24,"Established (13-24 mo)",B480&lt;=48,"Loyal (25-48 mo)",TRUE,"Veteran (49+ mo)")</f>
        <v>New (0-12 mo)</v>
      </c>
      <c r="I480">
        <f>COUNTIF('Raw Data'!G480:O480,"Yes")</f>
        <v>4</v>
      </c>
      <c r="J480">
        <f t="shared" ca="1" si="14"/>
        <v>46054</v>
      </c>
      <c r="K480" t="str">
        <f>'Raw Data'!U480</f>
        <v>Yes</v>
      </c>
      <c r="L480" t="str">
        <f t="shared" si="15"/>
        <v>High Risk</v>
      </c>
      <c r="N480" s="34"/>
    </row>
    <row r="481" spans="1:14" x14ac:dyDescent="0.3">
      <c r="A481" s="5" t="str">
        <f>'Raw Data'!A481</f>
        <v>6227-HWPWX</v>
      </c>
      <c r="B481">
        <f>'Raw Data'!F481</f>
        <v>15</v>
      </c>
      <c r="C481" t="str">
        <f>'Raw Data'!P481</f>
        <v>Month-to-month</v>
      </c>
      <c r="D481" t="str">
        <f>'Raw Data'!I481</f>
        <v>Fiber optic</v>
      </c>
      <c r="E481" t="str">
        <f>'Raw Data'!R481</f>
        <v>Bank transfer (automatic)</v>
      </c>
      <c r="F481">
        <f>'Raw Data'!S481</f>
        <v>69</v>
      </c>
      <c r="G481">
        <f>IFERROR(VALUE('Raw Data'!T481),0)</f>
        <v>994.8</v>
      </c>
      <c r="H481" t="str" cm="1">
        <f t="array" ref="H481">_xlfn.IFS(B481&lt;=12,"New (0-12 mo)",B481&lt;=24,"Established (13-24 mo)",B481&lt;=48,"Loyal (25-48 mo)",TRUE,"Veteran (49+ mo)")</f>
        <v>Established (13-24 mo)</v>
      </c>
      <c r="I481">
        <f>COUNTIF('Raw Data'!G481:O481,"Yes")</f>
        <v>1</v>
      </c>
      <c r="J481">
        <f t="shared" ca="1" si="14"/>
        <v>45748</v>
      </c>
      <c r="K481" t="str">
        <f>'Raw Data'!U481</f>
        <v>Yes</v>
      </c>
      <c r="L481" t="str">
        <f t="shared" si="15"/>
        <v>Medium Risk</v>
      </c>
      <c r="N481" s="34"/>
    </row>
    <row r="482" spans="1:14" x14ac:dyDescent="0.3">
      <c r="A482" s="5" t="str">
        <f>'Raw Data'!A482</f>
        <v>0486-LGCCH</v>
      </c>
      <c r="B482">
        <f>'Raw Data'!F482</f>
        <v>11</v>
      </c>
      <c r="C482" t="str">
        <f>'Raw Data'!P482</f>
        <v>Two year</v>
      </c>
      <c r="D482" t="str">
        <f>'Raw Data'!I482</f>
        <v>No</v>
      </c>
      <c r="E482" t="str">
        <f>'Raw Data'!R482</f>
        <v>Mailed check</v>
      </c>
      <c r="F482">
        <f>'Raw Data'!S482</f>
        <v>19.649999999999999</v>
      </c>
      <c r="G482">
        <f>IFERROR(VALUE('Raw Data'!T482),0)</f>
        <v>225.75</v>
      </c>
      <c r="H482" t="str" cm="1">
        <f t="array" ref="H482">_xlfn.IFS(B482&lt;=12,"New (0-12 mo)",B482&lt;=24,"Established (13-24 mo)",B482&lt;=48,"Loyal (25-48 mo)",TRUE,"Veteran (49+ mo)")</f>
        <v>New (0-12 mo)</v>
      </c>
      <c r="I482">
        <f>COUNTIF('Raw Data'!G482:O482,"Yes")</f>
        <v>1</v>
      </c>
      <c r="J482">
        <f t="shared" ca="1" si="14"/>
        <v>45870</v>
      </c>
      <c r="K482" t="str">
        <f>'Raw Data'!U482</f>
        <v>No</v>
      </c>
      <c r="L482" t="str">
        <f t="shared" si="15"/>
        <v>Low Risk</v>
      </c>
      <c r="N482" s="34"/>
    </row>
    <row r="483" spans="1:14" x14ac:dyDescent="0.3">
      <c r="A483" s="5" t="str">
        <f>'Raw Data'!A483</f>
        <v>0447-BEMNG</v>
      </c>
      <c r="B483">
        <f>'Raw Data'!F483</f>
        <v>48</v>
      </c>
      <c r="C483" t="str">
        <f>'Raw Data'!P483</f>
        <v>Month-to-month</v>
      </c>
      <c r="D483" t="str">
        <f>'Raw Data'!I483</f>
        <v>DSL</v>
      </c>
      <c r="E483" t="str">
        <f>'Raw Data'!R483</f>
        <v>Bank transfer (automatic)</v>
      </c>
      <c r="F483">
        <f>'Raw Data'!S483</f>
        <v>45.3</v>
      </c>
      <c r="G483">
        <f>IFERROR(VALUE('Raw Data'!T483),0)</f>
        <v>2145</v>
      </c>
      <c r="H483" t="str" cm="1">
        <f t="array" ref="H483">_xlfn.IFS(B483&lt;=12,"New (0-12 mo)",B483&lt;=24,"Established (13-24 mo)",B483&lt;=48,"Loyal (25-48 mo)",TRUE,"Veteran (49+ mo)")</f>
        <v>Loyal (25-48 mo)</v>
      </c>
      <c r="I483">
        <f>COUNTIF('Raw Data'!G483:O483,"Yes")</f>
        <v>3</v>
      </c>
      <c r="J483">
        <f t="shared" ca="1" si="14"/>
        <v>44743</v>
      </c>
      <c r="K483" t="str">
        <f>'Raw Data'!U483</f>
        <v>Yes</v>
      </c>
      <c r="L483" t="str">
        <f t="shared" si="15"/>
        <v>Low-Medium Risk</v>
      </c>
      <c r="N483" s="34"/>
    </row>
    <row r="484" spans="1:14" x14ac:dyDescent="0.3">
      <c r="A484" s="5" t="str">
        <f>'Raw Data'!A484</f>
        <v>4612-SSVHJ</v>
      </c>
      <c r="B484">
        <f>'Raw Data'!F484</f>
        <v>20</v>
      </c>
      <c r="C484" t="str">
        <f>'Raw Data'!P484</f>
        <v>Month-to-month</v>
      </c>
      <c r="D484" t="str">
        <f>'Raw Data'!I484</f>
        <v>Fiber optic</v>
      </c>
      <c r="E484" t="str">
        <f>'Raw Data'!R484</f>
        <v>Electronic check</v>
      </c>
      <c r="F484">
        <f>'Raw Data'!S484</f>
        <v>81.45</v>
      </c>
      <c r="G484">
        <f>IFERROR(VALUE('Raw Data'!T484),0)</f>
        <v>1671.6</v>
      </c>
      <c r="H484" t="str" cm="1">
        <f t="array" ref="H484">_xlfn.IFS(B484&lt;=12,"New (0-12 mo)",B484&lt;=24,"Established (13-24 mo)",B484&lt;=48,"Loyal (25-48 mo)",TRUE,"Veteran (49+ mo)")</f>
        <v>Established (13-24 mo)</v>
      </c>
      <c r="I484">
        <f>COUNTIF('Raw Data'!G484:O484,"Yes")</f>
        <v>2</v>
      </c>
      <c r="J484">
        <f t="shared" ca="1" si="14"/>
        <v>45597</v>
      </c>
      <c r="K484" t="str">
        <f>'Raw Data'!U484</f>
        <v>No</v>
      </c>
      <c r="L484" t="str">
        <f t="shared" si="15"/>
        <v>Medium Risk</v>
      </c>
      <c r="N484" s="34"/>
    </row>
    <row r="485" spans="1:14" x14ac:dyDescent="0.3">
      <c r="A485" s="5" t="str">
        <f>'Raw Data'!A485</f>
        <v>5168-MQQCA</v>
      </c>
      <c r="B485">
        <f>'Raw Data'!F485</f>
        <v>72</v>
      </c>
      <c r="C485" t="str">
        <f>'Raw Data'!P485</f>
        <v>One year</v>
      </c>
      <c r="D485" t="str">
        <f>'Raw Data'!I485</f>
        <v>Fiber optic</v>
      </c>
      <c r="E485" t="str">
        <f>'Raw Data'!R485</f>
        <v>Bank transfer (automatic)</v>
      </c>
      <c r="F485">
        <f>'Raw Data'!S485</f>
        <v>108.5</v>
      </c>
      <c r="G485">
        <f>IFERROR(VALUE('Raw Data'!T485),0)</f>
        <v>8003.8</v>
      </c>
      <c r="H485" t="str" cm="1">
        <f t="array" ref="H485">_xlfn.IFS(B485&lt;=12,"New (0-12 mo)",B485&lt;=24,"Established (13-24 mo)",B485&lt;=48,"Loyal (25-48 mo)",TRUE,"Veteran (49+ mo)")</f>
        <v>Veteran (49+ mo)</v>
      </c>
      <c r="I485">
        <f>COUNTIF('Raw Data'!G485:O485,"Yes")</f>
        <v>7</v>
      </c>
      <c r="J485">
        <f t="shared" ca="1" si="14"/>
        <v>44013</v>
      </c>
      <c r="K485" t="str">
        <f>'Raw Data'!U485</f>
        <v>No</v>
      </c>
      <c r="L485" t="str">
        <f t="shared" si="15"/>
        <v>Low Risk</v>
      </c>
      <c r="N485" s="34"/>
    </row>
    <row r="486" spans="1:14" x14ac:dyDescent="0.3">
      <c r="A486" s="5" t="str">
        <f>'Raw Data'!A486</f>
        <v>5949-XIKAE</v>
      </c>
      <c r="B486">
        <f>'Raw Data'!F486</f>
        <v>8</v>
      </c>
      <c r="C486" t="str">
        <f>'Raw Data'!P486</f>
        <v>Month-to-month</v>
      </c>
      <c r="D486" t="str">
        <f>'Raw Data'!I486</f>
        <v>Fiber optic</v>
      </c>
      <c r="E486" t="str">
        <f>'Raw Data'!R486</f>
        <v>Electronic check</v>
      </c>
      <c r="F486">
        <f>'Raw Data'!S486</f>
        <v>83.55</v>
      </c>
      <c r="G486">
        <f>IFERROR(VALUE('Raw Data'!T486),0)</f>
        <v>680.05</v>
      </c>
      <c r="H486" t="str" cm="1">
        <f t="array" ref="H486">_xlfn.IFS(B486&lt;=12,"New (0-12 mo)",B486&lt;=24,"Established (13-24 mo)",B486&lt;=48,"Loyal (25-48 mo)",TRUE,"Veteran (49+ mo)")</f>
        <v>New (0-12 mo)</v>
      </c>
      <c r="I486">
        <f>COUNTIF('Raw Data'!G486:O486,"Yes")</f>
        <v>3</v>
      </c>
      <c r="J486">
        <f t="shared" ca="1" si="14"/>
        <v>45962</v>
      </c>
      <c r="K486" t="str">
        <f>'Raw Data'!U486</f>
        <v>Yes</v>
      </c>
      <c r="L486" t="str">
        <f t="shared" si="15"/>
        <v>High Risk</v>
      </c>
      <c r="N486" s="34"/>
    </row>
    <row r="487" spans="1:14" x14ac:dyDescent="0.3">
      <c r="A487" s="5" t="str">
        <f>'Raw Data'!A487</f>
        <v>7971-HLVXI</v>
      </c>
      <c r="B487">
        <f>'Raw Data'!F487</f>
        <v>72</v>
      </c>
      <c r="C487" t="str">
        <f>'Raw Data'!P487</f>
        <v>Two year</v>
      </c>
      <c r="D487" t="str">
        <f>'Raw Data'!I487</f>
        <v>Fiber optic</v>
      </c>
      <c r="E487" t="str">
        <f>'Raw Data'!R487</f>
        <v>Credit card (automatic)</v>
      </c>
      <c r="F487">
        <f>'Raw Data'!S487</f>
        <v>84.5</v>
      </c>
      <c r="G487">
        <f>IFERROR(VALUE('Raw Data'!T487),0)</f>
        <v>6130.85</v>
      </c>
      <c r="H487" t="str" cm="1">
        <f t="array" ref="H487">_xlfn.IFS(B487&lt;=12,"New (0-12 mo)",B487&lt;=24,"Established (13-24 mo)",B487&lt;=48,"Loyal (25-48 mo)",TRUE,"Veteran (49+ mo)")</f>
        <v>Veteran (49+ mo)</v>
      </c>
      <c r="I487">
        <f>COUNTIF('Raw Data'!G487:O487,"Yes")</f>
        <v>3</v>
      </c>
      <c r="J487">
        <f t="shared" ca="1" si="14"/>
        <v>44013</v>
      </c>
      <c r="K487" t="str">
        <f>'Raw Data'!U487</f>
        <v>No</v>
      </c>
      <c r="L487" t="str">
        <f t="shared" si="15"/>
        <v>Low Risk</v>
      </c>
      <c r="N487" s="34"/>
    </row>
    <row r="488" spans="1:14" x14ac:dyDescent="0.3">
      <c r="A488" s="5" t="str">
        <f>'Raw Data'!A488</f>
        <v>9094-AZPHK</v>
      </c>
      <c r="B488">
        <f>'Raw Data'!F488</f>
        <v>15</v>
      </c>
      <c r="C488" t="str">
        <f>'Raw Data'!P488</f>
        <v>Month-to-month</v>
      </c>
      <c r="D488" t="str">
        <f>'Raw Data'!I488</f>
        <v>Fiber optic</v>
      </c>
      <c r="E488" t="str">
        <f>'Raw Data'!R488</f>
        <v>Electronic check</v>
      </c>
      <c r="F488">
        <f>'Raw Data'!S488</f>
        <v>100.15</v>
      </c>
      <c r="G488">
        <f>IFERROR(VALUE('Raw Data'!T488),0)</f>
        <v>1415</v>
      </c>
      <c r="H488" t="str" cm="1">
        <f t="array" ref="H488">_xlfn.IFS(B488&lt;=12,"New (0-12 mo)",B488&lt;=24,"Established (13-24 mo)",B488&lt;=48,"Loyal (25-48 mo)",TRUE,"Veteran (49+ mo)")</f>
        <v>Established (13-24 mo)</v>
      </c>
      <c r="I488">
        <f>COUNTIF('Raw Data'!G488:O488,"Yes")</f>
        <v>5</v>
      </c>
      <c r="J488">
        <f t="shared" ca="1" si="14"/>
        <v>45748</v>
      </c>
      <c r="K488" t="str">
        <f>'Raw Data'!U488</f>
        <v>No</v>
      </c>
      <c r="L488" t="str">
        <f t="shared" si="15"/>
        <v>Medium Risk</v>
      </c>
      <c r="N488" s="34"/>
    </row>
    <row r="489" spans="1:14" x14ac:dyDescent="0.3">
      <c r="A489" s="5" t="str">
        <f>'Raw Data'!A489</f>
        <v>3649-JPUGY</v>
      </c>
      <c r="B489">
        <f>'Raw Data'!F489</f>
        <v>72</v>
      </c>
      <c r="C489" t="str">
        <f>'Raw Data'!P489</f>
        <v>Two year</v>
      </c>
      <c r="D489" t="str">
        <f>'Raw Data'!I489</f>
        <v>DSL</v>
      </c>
      <c r="E489" t="str">
        <f>'Raw Data'!R489</f>
        <v>Bank transfer (automatic)</v>
      </c>
      <c r="F489">
        <f>'Raw Data'!S489</f>
        <v>88.6</v>
      </c>
      <c r="G489">
        <f>IFERROR(VALUE('Raw Data'!T489),0)</f>
        <v>6201.95</v>
      </c>
      <c r="H489" t="str" cm="1">
        <f t="array" ref="H489">_xlfn.IFS(B489&lt;=12,"New (0-12 mo)",B489&lt;=24,"Established (13-24 mo)",B489&lt;=48,"Loyal (25-48 mo)",TRUE,"Veteran (49+ mo)")</f>
        <v>Veteran (49+ mo)</v>
      </c>
      <c r="I489">
        <f>COUNTIF('Raw Data'!G489:O489,"Yes")</f>
        <v>7</v>
      </c>
      <c r="J489">
        <f t="shared" ca="1" si="14"/>
        <v>44013</v>
      </c>
      <c r="K489" t="str">
        <f>'Raw Data'!U489</f>
        <v>No</v>
      </c>
      <c r="L489" t="str">
        <f t="shared" si="15"/>
        <v>Low Risk</v>
      </c>
      <c r="N489" s="34"/>
    </row>
    <row r="490" spans="1:14" x14ac:dyDescent="0.3">
      <c r="A490" s="5" t="str">
        <f>'Raw Data'!A490</f>
        <v>4472-LVYGI</v>
      </c>
      <c r="B490">
        <f>'Raw Data'!F490</f>
        <v>0</v>
      </c>
      <c r="C490" t="str">
        <f>'Raw Data'!P490</f>
        <v>Two year</v>
      </c>
      <c r="D490" t="str">
        <f>'Raw Data'!I490</f>
        <v>DSL</v>
      </c>
      <c r="E490" t="str">
        <f>'Raw Data'!R490</f>
        <v>Bank transfer (automatic)</v>
      </c>
      <c r="F490">
        <f>'Raw Data'!S490</f>
        <v>52.55</v>
      </c>
      <c r="G490">
        <f>IFERROR(VALUE('Raw Data'!T490),0)</f>
        <v>0</v>
      </c>
      <c r="H490" t="str" cm="1">
        <f t="array" ref="H490">_xlfn.IFS(B490&lt;=12,"New (0-12 mo)",B490&lt;=24,"Established (13-24 mo)",B490&lt;=48,"Loyal (25-48 mo)",TRUE,"Veteran (49+ mo)")</f>
        <v>New (0-12 mo)</v>
      </c>
      <c r="I490">
        <f>COUNTIF('Raw Data'!G490:O490,"Yes")</f>
        <v>4</v>
      </c>
      <c r="J490">
        <f t="shared" ca="1" si="14"/>
        <v>46204</v>
      </c>
      <c r="K490" t="str">
        <f>'Raw Data'!U490</f>
        <v>No</v>
      </c>
      <c r="L490" t="str">
        <f t="shared" si="15"/>
        <v>Low Risk</v>
      </c>
      <c r="N490" s="34"/>
    </row>
    <row r="491" spans="1:14" x14ac:dyDescent="0.3">
      <c r="A491" s="5" t="str">
        <f>'Raw Data'!A491</f>
        <v>8372-JUXUI</v>
      </c>
      <c r="B491">
        <f>'Raw Data'!F491</f>
        <v>1</v>
      </c>
      <c r="C491" t="str">
        <f>'Raw Data'!P491</f>
        <v>Month-to-month</v>
      </c>
      <c r="D491" t="str">
        <f>'Raw Data'!I491</f>
        <v>Fiber optic</v>
      </c>
      <c r="E491" t="str">
        <f>'Raw Data'!R491</f>
        <v>Electronic check</v>
      </c>
      <c r="F491">
        <f>'Raw Data'!S491</f>
        <v>74.349999999999994</v>
      </c>
      <c r="G491">
        <f>IFERROR(VALUE('Raw Data'!T491),0)</f>
        <v>74.349999999999994</v>
      </c>
      <c r="H491" t="str" cm="1">
        <f t="array" ref="H491">_xlfn.IFS(B491&lt;=12,"New (0-12 mo)",B491&lt;=24,"Established (13-24 mo)",B491&lt;=48,"Loyal (25-48 mo)",TRUE,"Veteran (49+ mo)")</f>
        <v>New (0-12 mo)</v>
      </c>
      <c r="I491">
        <f>COUNTIF('Raw Data'!G491:O491,"Yes")</f>
        <v>2</v>
      </c>
      <c r="J491">
        <f t="shared" ca="1" si="14"/>
        <v>46174</v>
      </c>
      <c r="K491" t="str">
        <f>'Raw Data'!U491</f>
        <v>Yes</v>
      </c>
      <c r="L491" t="str">
        <f t="shared" si="15"/>
        <v>High Risk</v>
      </c>
      <c r="N491" s="34"/>
    </row>
    <row r="492" spans="1:14" x14ac:dyDescent="0.3">
      <c r="A492" s="5" t="str">
        <f>'Raw Data'!A492</f>
        <v>3552-CTCYF</v>
      </c>
      <c r="B492">
        <f>'Raw Data'!F492</f>
        <v>63</v>
      </c>
      <c r="C492" t="str">
        <f>'Raw Data'!P492</f>
        <v>Two year</v>
      </c>
      <c r="D492" t="str">
        <f>'Raw Data'!I492</f>
        <v>Fiber optic</v>
      </c>
      <c r="E492" t="str">
        <f>'Raw Data'!R492</f>
        <v>Bank transfer (automatic)</v>
      </c>
      <c r="F492">
        <f>'Raw Data'!S492</f>
        <v>104.8</v>
      </c>
      <c r="G492">
        <f>IFERROR(VALUE('Raw Data'!T492),0)</f>
        <v>6597.25</v>
      </c>
      <c r="H492" t="str" cm="1">
        <f t="array" ref="H492">_xlfn.IFS(B492&lt;=12,"New (0-12 mo)",B492&lt;=24,"Established (13-24 mo)",B492&lt;=48,"Loyal (25-48 mo)",TRUE,"Veteran (49+ mo)")</f>
        <v>Veteran (49+ mo)</v>
      </c>
      <c r="I492">
        <f>COUNTIF('Raw Data'!G492:O492,"Yes")</f>
        <v>6</v>
      </c>
      <c r="J492">
        <f t="shared" ca="1" si="14"/>
        <v>44287</v>
      </c>
      <c r="K492" t="str">
        <f>'Raw Data'!U492</f>
        <v>No</v>
      </c>
      <c r="L492" t="str">
        <f t="shared" si="15"/>
        <v>Low Risk</v>
      </c>
      <c r="N492" s="34"/>
    </row>
    <row r="493" spans="1:14" x14ac:dyDescent="0.3">
      <c r="A493" s="5" t="str">
        <f>'Raw Data'!A493</f>
        <v>6778-YSNIH</v>
      </c>
      <c r="B493">
        <f>'Raw Data'!F493</f>
        <v>2</v>
      </c>
      <c r="C493" t="str">
        <f>'Raw Data'!P493</f>
        <v>Month-to-month</v>
      </c>
      <c r="D493" t="str">
        <f>'Raw Data'!I493</f>
        <v>DSL</v>
      </c>
      <c r="E493" t="str">
        <f>'Raw Data'!R493</f>
        <v>Electronic check</v>
      </c>
      <c r="F493">
        <f>'Raw Data'!S493</f>
        <v>59</v>
      </c>
      <c r="G493">
        <f>IFERROR(VALUE('Raw Data'!T493),0)</f>
        <v>114.15</v>
      </c>
      <c r="H493" t="str" cm="1">
        <f t="array" ref="H493">_xlfn.IFS(B493&lt;=12,"New (0-12 mo)",B493&lt;=24,"Established (13-24 mo)",B493&lt;=48,"Loyal (25-48 mo)",TRUE,"Veteran (49+ mo)")</f>
        <v>New (0-12 mo)</v>
      </c>
      <c r="I493">
        <f>COUNTIF('Raw Data'!G493:O493,"Yes")</f>
        <v>3</v>
      </c>
      <c r="J493">
        <f t="shared" ca="1" si="14"/>
        <v>46143</v>
      </c>
      <c r="K493" t="str">
        <f>'Raw Data'!U493</f>
        <v>No</v>
      </c>
      <c r="L493" t="str">
        <f t="shared" si="15"/>
        <v>High Risk</v>
      </c>
      <c r="N493" s="34"/>
    </row>
    <row r="494" spans="1:14" x14ac:dyDescent="0.3">
      <c r="A494" s="5" t="str">
        <f>'Raw Data'!A494</f>
        <v>0388-EOPEX</v>
      </c>
      <c r="B494">
        <f>'Raw Data'!F494</f>
        <v>2</v>
      </c>
      <c r="C494" t="str">
        <f>'Raw Data'!P494</f>
        <v>Month-to-month</v>
      </c>
      <c r="D494" t="str">
        <f>'Raw Data'!I494</f>
        <v>Fiber optic</v>
      </c>
      <c r="E494" t="str">
        <f>'Raw Data'!R494</f>
        <v>Electronic check</v>
      </c>
      <c r="F494">
        <f>'Raw Data'!S494</f>
        <v>74.400000000000006</v>
      </c>
      <c r="G494">
        <f>IFERROR(VALUE('Raw Data'!T494),0)</f>
        <v>139.4</v>
      </c>
      <c r="H494" t="str" cm="1">
        <f t="array" ref="H494">_xlfn.IFS(B494&lt;=12,"New (0-12 mo)",B494&lt;=24,"Established (13-24 mo)",B494&lt;=48,"Loyal (25-48 mo)",TRUE,"Veteran (49+ mo)")</f>
        <v>New (0-12 mo)</v>
      </c>
      <c r="I494">
        <f>COUNTIF('Raw Data'!G494:O494,"Yes")</f>
        <v>2</v>
      </c>
      <c r="J494">
        <f t="shared" ca="1" si="14"/>
        <v>46143</v>
      </c>
      <c r="K494" t="str">
        <f>'Raw Data'!U494</f>
        <v>Yes</v>
      </c>
      <c r="L494" t="str">
        <f t="shared" si="15"/>
        <v>High Risk</v>
      </c>
      <c r="N494" s="34"/>
    </row>
    <row r="495" spans="1:14" x14ac:dyDescent="0.3">
      <c r="A495" s="5" t="str">
        <f>'Raw Data'!A495</f>
        <v>5756-OZRIO</v>
      </c>
      <c r="B495">
        <f>'Raw Data'!F495</f>
        <v>61</v>
      </c>
      <c r="C495" t="str">
        <f>'Raw Data'!P495</f>
        <v>One year</v>
      </c>
      <c r="D495" t="str">
        <f>'Raw Data'!I495</f>
        <v>DSL</v>
      </c>
      <c r="E495" t="str">
        <f>'Raw Data'!R495</f>
        <v>Bank transfer (automatic)</v>
      </c>
      <c r="F495">
        <f>'Raw Data'!S495</f>
        <v>64.05</v>
      </c>
      <c r="G495">
        <f>IFERROR(VALUE('Raw Data'!T495),0)</f>
        <v>3902.6</v>
      </c>
      <c r="H495" t="str" cm="1">
        <f t="array" ref="H495">_xlfn.IFS(B495&lt;=12,"New (0-12 mo)",B495&lt;=24,"Established (13-24 mo)",B495&lt;=48,"Loyal (25-48 mo)",TRUE,"Veteran (49+ mo)")</f>
        <v>Veteran (49+ mo)</v>
      </c>
      <c r="I495">
        <f>COUNTIF('Raw Data'!G495:O495,"Yes")</f>
        <v>4</v>
      </c>
      <c r="J495">
        <f t="shared" ca="1" si="14"/>
        <v>44348</v>
      </c>
      <c r="K495" t="str">
        <f>'Raw Data'!U495</f>
        <v>No</v>
      </c>
      <c r="L495" t="str">
        <f t="shared" si="15"/>
        <v>Low Risk</v>
      </c>
      <c r="N495" s="34"/>
    </row>
    <row r="496" spans="1:14" x14ac:dyDescent="0.3">
      <c r="A496" s="5" t="str">
        <f>'Raw Data'!A496</f>
        <v>6579-JPICP</v>
      </c>
      <c r="B496">
        <f>'Raw Data'!F496</f>
        <v>1</v>
      </c>
      <c r="C496" t="str">
        <f>'Raw Data'!P496</f>
        <v>Month-to-month</v>
      </c>
      <c r="D496" t="str">
        <f>'Raw Data'!I496</f>
        <v>No</v>
      </c>
      <c r="E496" t="str">
        <f>'Raw Data'!R496</f>
        <v>Mailed check</v>
      </c>
      <c r="F496">
        <f>'Raw Data'!S496</f>
        <v>20.399999999999999</v>
      </c>
      <c r="G496">
        <f>IFERROR(VALUE('Raw Data'!T496),0)</f>
        <v>20.399999999999999</v>
      </c>
      <c r="H496" t="str" cm="1">
        <f t="array" ref="H496">_xlfn.IFS(B496&lt;=12,"New (0-12 mo)",B496&lt;=24,"Established (13-24 mo)",B496&lt;=48,"Loyal (25-48 mo)",TRUE,"Veteran (49+ mo)")</f>
        <v>New (0-12 mo)</v>
      </c>
      <c r="I496">
        <f>COUNTIF('Raw Data'!G496:O496,"Yes")</f>
        <v>1</v>
      </c>
      <c r="J496">
        <f t="shared" ca="1" si="14"/>
        <v>46174</v>
      </c>
      <c r="K496" t="str">
        <f>'Raw Data'!U496</f>
        <v>No</v>
      </c>
      <c r="L496" t="str">
        <f t="shared" si="15"/>
        <v>High Risk</v>
      </c>
      <c r="N496" s="34"/>
    </row>
    <row r="497" spans="1:14" x14ac:dyDescent="0.3">
      <c r="A497" s="5" t="str">
        <f>'Raw Data'!A497</f>
        <v>8205-OTCHB</v>
      </c>
      <c r="B497">
        <f>'Raw Data'!F497</f>
        <v>22</v>
      </c>
      <c r="C497" t="str">
        <f>'Raw Data'!P497</f>
        <v>One year</v>
      </c>
      <c r="D497" t="str">
        <f>'Raw Data'!I497</f>
        <v>DSL</v>
      </c>
      <c r="E497" t="str">
        <f>'Raw Data'!R497</f>
        <v>Bank transfer (automatic)</v>
      </c>
      <c r="F497">
        <f>'Raw Data'!S497</f>
        <v>43.75</v>
      </c>
      <c r="G497">
        <f>IFERROR(VALUE('Raw Data'!T497),0)</f>
        <v>903.6</v>
      </c>
      <c r="H497" t="str" cm="1">
        <f t="array" ref="H497">_xlfn.IFS(B497&lt;=12,"New (0-12 mo)",B497&lt;=24,"Established (13-24 mo)",B497&lt;=48,"Loyal (25-48 mo)",TRUE,"Veteran (49+ mo)")</f>
        <v>Established (13-24 mo)</v>
      </c>
      <c r="I497">
        <f>COUNTIF('Raw Data'!G497:O497,"Yes")</f>
        <v>3</v>
      </c>
      <c r="J497">
        <f t="shared" ca="1" si="14"/>
        <v>45536</v>
      </c>
      <c r="K497" t="str">
        <f>'Raw Data'!U497</f>
        <v>Yes</v>
      </c>
      <c r="L497" t="str">
        <f t="shared" si="15"/>
        <v>Low Risk</v>
      </c>
      <c r="N497" s="34"/>
    </row>
    <row r="498" spans="1:14" x14ac:dyDescent="0.3">
      <c r="A498" s="5" t="str">
        <f>'Raw Data'!A498</f>
        <v>4134-BSXLX</v>
      </c>
      <c r="B498">
        <f>'Raw Data'!F498</f>
        <v>28</v>
      </c>
      <c r="C498" t="str">
        <f>'Raw Data'!P498</f>
        <v>Month-to-month</v>
      </c>
      <c r="D498" t="str">
        <f>'Raw Data'!I498</f>
        <v>DSL</v>
      </c>
      <c r="E498" t="str">
        <f>'Raw Data'!R498</f>
        <v>Mailed check</v>
      </c>
      <c r="F498">
        <f>'Raw Data'!S498</f>
        <v>60.9</v>
      </c>
      <c r="G498">
        <f>IFERROR(VALUE('Raw Data'!T498),0)</f>
        <v>1785.65</v>
      </c>
      <c r="H498" t="str" cm="1">
        <f t="array" ref="H498">_xlfn.IFS(B498&lt;=12,"New (0-12 mo)",B498&lt;=24,"Established (13-24 mo)",B498&lt;=48,"Loyal (25-48 mo)",TRUE,"Veteran (49+ mo)")</f>
        <v>Loyal (25-48 mo)</v>
      </c>
      <c r="I498">
        <f>COUNTIF('Raw Data'!G498:O498,"Yes")</f>
        <v>4</v>
      </c>
      <c r="J498">
        <f t="shared" ca="1" si="14"/>
        <v>45352</v>
      </c>
      <c r="K498" t="str">
        <f>'Raw Data'!U498</f>
        <v>No</v>
      </c>
      <c r="L498" t="str">
        <f t="shared" si="15"/>
        <v>Low-Medium Risk</v>
      </c>
      <c r="N498" s="34"/>
    </row>
    <row r="499" spans="1:14" x14ac:dyDescent="0.3">
      <c r="A499" s="5" t="str">
        <f>'Raw Data'!A499</f>
        <v>0505-SPOOW</v>
      </c>
      <c r="B499">
        <f>'Raw Data'!F499</f>
        <v>70</v>
      </c>
      <c r="C499" t="str">
        <f>'Raw Data'!P499</f>
        <v>Two year</v>
      </c>
      <c r="D499" t="str">
        <f>'Raw Data'!I499</f>
        <v>No</v>
      </c>
      <c r="E499" t="str">
        <f>'Raw Data'!R499</f>
        <v>Bank transfer (automatic)</v>
      </c>
      <c r="F499">
        <f>'Raw Data'!S499</f>
        <v>19.8</v>
      </c>
      <c r="G499">
        <f>IFERROR(VALUE('Raw Data'!T499),0)</f>
        <v>1397.65</v>
      </c>
      <c r="H499" t="str" cm="1">
        <f t="array" ref="H499">_xlfn.IFS(B499&lt;=12,"New (0-12 mo)",B499&lt;=24,"Established (13-24 mo)",B499&lt;=48,"Loyal (25-48 mo)",TRUE,"Veteran (49+ mo)")</f>
        <v>Veteran (49+ mo)</v>
      </c>
      <c r="I499">
        <f>COUNTIF('Raw Data'!G499:O499,"Yes")</f>
        <v>1</v>
      </c>
      <c r="J499">
        <f t="shared" ca="1" si="14"/>
        <v>44075</v>
      </c>
      <c r="K499" t="str">
        <f>'Raw Data'!U499</f>
        <v>No</v>
      </c>
      <c r="L499" t="str">
        <f t="shared" si="15"/>
        <v>Low Risk</v>
      </c>
      <c r="N499" s="34"/>
    </row>
    <row r="500" spans="1:14" x14ac:dyDescent="0.3">
      <c r="A500" s="5" t="str">
        <f>'Raw Data'!A500</f>
        <v>6235-VDHOM</v>
      </c>
      <c r="B500">
        <f>'Raw Data'!F500</f>
        <v>5</v>
      </c>
      <c r="C500" t="str">
        <f>'Raw Data'!P500</f>
        <v>Month-to-month</v>
      </c>
      <c r="D500" t="str">
        <f>'Raw Data'!I500</f>
        <v>DSL</v>
      </c>
      <c r="E500" t="str">
        <f>'Raw Data'!R500</f>
        <v>Electronic check</v>
      </c>
      <c r="F500">
        <f>'Raw Data'!S500</f>
        <v>28.45</v>
      </c>
      <c r="G500">
        <f>IFERROR(VALUE('Raw Data'!T500),0)</f>
        <v>131.05000000000001</v>
      </c>
      <c r="H500" t="str" cm="1">
        <f t="array" ref="H500">_xlfn.IFS(B500&lt;=12,"New (0-12 mo)",B500&lt;=24,"Established (13-24 mo)",B500&lt;=48,"Loyal (25-48 mo)",TRUE,"Veteran (49+ mo)")</f>
        <v>New (0-12 mo)</v>
      </c>
      <c r="I500">
        <f>COUNTIF('Raw Data'!G500:O500,"Yes")</f>
        <v>1</v>
      </c>
      <c r="J500">
        <f t="shared" ca="1" si="14"/>
        <v>46054</v>
      </c>
      <c r="K500" t="str">
        <f>'Raw Data'!U500</f>
        <v>Yes</v>
      </c>
      <c r="L500" t="str">
        <f t="shared" si="15"/>
        <v>High Risk</v>
      </c>
      <c r="N500" s="34"/>
    </row>
    <row r="501" spans="1:14" x14ac:dyDescent="0.3">
      <c r="A501" s="5" t="str">
        <f>'Raw Data'!A501</f>
        <v>7783-YKGDV</v>
      </c>
      <c r="B501">
        <f>'Raw Data'!F501</f>
        <v>12</v>
      </c>
      <c r="C501" t="str">
        <f>'Raw Data'!P501</f>
        <v>Month-to-month</v>
      </c>
      <c r="D501" t="str">
        <f>'Raw Data'!I501</f>
        <v>Fiber optic</v>
      </c>
      <c r="E501" t="str">
        <f>'Raw Data'!R501</f>
        <v>Bank transfer (automatic)</v>
      </c>
      <c r="F501">
        <f>'Raw Data'!S501</f>
        <v>99.7</v>
      </c>
      <c r="G501">
        <f>IFERROR(VALUE('Raw Data'!T501),0)</f>
        <v>1238.45</v>
      </c>
      <c r="H501" t="str" cm="1">
        <f t="array" ref="H501">_xlfn.IFS(B501&lt;=12,"New (0-12 mo)",B501&lt;=24,"Established (13-24 mo)",B501&lt;=48,"Loyal (25-48 mo)",TRUE,"Veteran (49+ mo)")</f>
        <v>New (0-12 mo)</v>
      </c>
      <c r="I501">
        <f>COUNTIF('Raw Data'!G501:O501,"Yes")</f>
        <v>6</v>
      </c>
      <c r="J501">
        <f t="shared" ca="1" si="14"/>
        <v>45839</v>
      </c>
      <c r="K501" t="str">
        <f>'Raw Data'!U501</f>
        <v>Yes</v>
      </c>
      <c r="L501" t="str">
        <f t="shared" si="15"/>
        <v>High Risk</v>
      </c>
      <c r="N501" s="34"/>
    </row>
    <row r="502" spans="1:14" x14ac:dyDescent="0.3">
      <c r="A502" s="5" t="str">
        <f>'Raw Data'!A502</f>
        <v>4374-YMUSQ</v>
      </c>
      <c r="B502">
        <f>'Raw Data'!F502</f>
        <v>34</v>
      </c>
      <c r="C502" t="str">
        <f>'Raw Data'!P502</f>
        <v>One year</v>
      </c>
      <c r="D502" t="str">
        <f>'Raw Data'!I502</f>
        <v>Fiber optic</v>
      </c>
      <c r="E502" t="str">
        <f>'Raw Data'!R502</f>
        <v>Credit card (automatic)</v>
      </c>
      <c r="F502">
        <f>'Raw Data'!S502</f>
        <v>116.25</v>
      </c>
      <c r="G502">
        <f>IFERROR(VALUE('Raw Data'!T502),0)</f>
        <v>3899.05</v>
      </c>
      <c r="H502" t="str" cm="1">
        <f t="array" ref="H502">_xlfn.IFS(B502&lt;=12,"New (0-12 mo)",B502&lt;=24,"Established (13-24 mo)",B502&lt;=48,"Loyal (25-48 mo)",TRUE,"Veteran (49+ mo)")</f>
        <v>Loyal (25-48 mo)</v>
      </c>
      <c r="I502">
        <f>COUNTIF('Raw Data'!G502:O502,"Yes")</f>
        <v>8</v>
      </c>
      <c r="J502">
        <f t="shared" ca="1" si="14"/>
        <v>45170</v>
      </c>
      <c r="K502" t="str">
        <f>'Raw Data'!U502</f>
        <v>No</v>
      </c>
      <c r="L502" t="str">
        <f t="shared" si="15"/>
        <v>Low Risk</v>
      </c>
      <c r="N502" s="34"/>
    </row>
    <row r="503" spans="1:14" x14ac:dyDescent="0.3">
      <c r="A503" s="5" t="str">
        <f>'Raw Data'!A503</f>
        <v>4513-CXYIX</v>
      </c>
      <c r="B503">
        <f>'Raw Data'!F503</f>
        <v>71</v>
      </c>
      <c r="C503" t="str">
        <f>'Raw Data'!P503</f>
        <v>Two year</v>
      </c>
      <c r="D503" t="str">
        <f>'Raw Data'!I503</f>
        <v>Fiber optic</v>
      </c>
      <c r="E503" t="str">
        <f>'Raw Data'!R503</f>
        <v>Credit card (automatic)</v>
      </c>
      <c r="F503">
        <f>'Raw Data'!S503</f>
        <v>80.7</v>
      </c>
      <c r="G503">
        <f>IFERROR(VALUE('Raw Data'!T503),0)</f>
        <v>5676</v>
      </c>
      <c r="H503" t="str" cm="1">
        <f t="array" ref="H503">_xlfn.IFS(B503&lt;=12,"New (0-12 mo)",B503&lt;=24,"Established (13-24 mo)",B503&lt;=48,"Loyal (25-48 mo)",TRUE,"Veteran (49+ mo)")</f>
        <v>Veteran (49+ mo)</v>
      </c>
      <c r="I503">
        <f>COUNTIF('Raw Data'!G503:O503,"Yes")</f>
        <v>3</v>
      </c>
      <c r="J503">
        <f t="shared" ca="1" si="14"/>
        <v>44044</v>
      </c>
      <c r="K503" t="str">
        <f>'Raw Data'!U503</f>
        <v>No</v>
      </c>
      <c r="L503" t="str">
        <f t="shared" si="15"/>
        <v>Low Risk</v>
      </c>
      <c r="N503" s="34"/>
    </row>
    <row r="504" spans="1:14" x14ac:dyDescent="0.3">
      <c r="A504" s="5" t="str">
        <f>'Raw Data'!A504</f>
        <v>3957-HHLMR</v>
      </c>
      <c r="B504">
        <f>'Raw Data'!F504</f>
        <v>70</v>
      </c>
      <c r="C504" t="str">
        <f>'Raw Data'!P504</f>
        <v>One year</v>
      </c>
      <c r="D504" t="str">
        <f>'Raw Data'!I504</f>
        <v>DSL</v>
      </c>
      <c r="E504" t="str">
        <f>'Raw Data'!R504</f>
        <v>Bank transfer (automatic)</v>
      </c>
      <c r="F504">
        <f>'Raw Data'!S504</f>
        <v>65.2</v>
      </c>
      <c r="G504">
        <f>IFERROR(VALUE('Raw Data'!T504),0)</f>
        <v>4543.1499999999996</v>
      </c>
      <c r="H504" t="str" cm="1">
        <f t="array" ref="H504">_xlfn.IFS(B504&lt;=12,"New (0-12 mo)",B504&lt;=24,"Established (13-24 mo)",B504&lt;=48,"Loyal (25-48 mo)",TRUE,"Veteran (49+ mo)")</f>
        <v>Veteran (49+ mo)</v>
      </c>
      <c r="I504">
        <f>COUNTIF('Raw Data'!G504:O504,"Yes")</f>
        <v>4</v>
      </c>
      <c r="J504">
        <f t="shared" ca="1" si="14"/>
        <v>44075</v>
      </c>
      <c r="K504" t="str">
        <f>'Raw Data'!U504</f>
        <v>No</v>
      </c>
      <c r="L504" t="str">
        <f t="shared" si="15"/>
        <v>Low Risk</v>
      </c>
      <c r="N504" s="34"/>
    </row>
    <row r="505" spans="1:14" x14ac:dyDescent="0.3">
      <c r="A505" s="5" t="str">
        <f>'Raw Data'!A505</f>
        <v>7803-XOCCZ</v>
      </c>
      <c r="B505">
        <f>'Raw Data'!F505</f>
        <v>52</v>
      </c>
      <c r="C505" t="str">
        <f>'Raw Data'!P505</f>
        <v>Month-to-month</v>
      </c>
      <c r="D505" t="str">
        <f>'Raw Data'!I505</f>
        <v>Fiber optic</v>
      </c>
      <c r="E505" t="str">
        <f>'Raw Data'!R505</f>
        <v>Bank transfer (automatic)</v>
      </c>
      <c r="F505">
        <f>'Raw Data'!S505</f>
        <v>84.05</v>
      </c>
      <c r="G505">
        <f>IFERROR(VALUE('Raw Data'!T505),0)</f>
        <v>4326.8</v>
      </c>
      <c r="H505" t="str" cm="1">
        <f t="array" ref="H505">_xlfn.IFS(B505&lt;=12,"New (0-12 mo)",B505&lt;=24,"Established (13-24 mo)",B505&lt;=48,"Loyal (25-48 mo)",TRUE,"Veteran (49+ mo)")</f>
        <v>Veteran (49+ mo)</v>
      </c>
      <c r="I505">
        <f>COUNTIF('Raw Data'!G505:O505,"Yes")</f>
        <v>4</v>
      </c>
      <c r="J505">
        <f t="shared" ca="1" si="14"/>
        <v>44621</v>
      </c>
      <c r="K505" t="str">
        <f>'Raw Data'!U505</f>
        <v>No</v>
      </c>
      <c r="L505" t="str">
        <f t="shared" si="15"/>
        <v>Low-Medium Risk</v>
      </c>
      <c r="N505" s="34"/>
    </row>
    <row r="506" spans="1:14" x14ac:dyDescent="0.3">
      <c r="A506" s="5" t="str">
        <f>'Raw Data'!A506</f>
        <v>5736-YEJAX</v>
      </c>
      <c r="B506">
        <f>'Raw Data'!F506</f>
        <v>69</v>
      </c>
      <c r="C506" t="str">
        <f>'Raw Data'!P506</f>
        <v>Two year</v>
      </c>
      <c r="D506" t="str">
        <f>'Raw Data'!I506</f>
        <v>DSL</v>
      </c>
      <c r="E506" t="str">
        <f>'Raw Data'!R506</f>
        <v>Credit card (automatic)</v>
      </c>
      <c r="F506">
        <f>'Raw Data'!S506</f>
        <v>79.45</v>
      </c>
      <c r="G506">
        <f>IFERROR(VALUE('Raw Data'!T506),0)</f>
        <v>5502.55</v>
      </c>
      <c r="H506" t="str" cm="1">
        <f t="array" ref="H506">_xlfn.IFS(B506&lt;=12,"New (0-12 mo)",B506&lt;=24,"Established (13-24 mo)",B506&lt;=48,"Loyal (25-48 mo)",TRUE,"Veteran (49+ mo)")</f>
        <v>Veteran (49+ mo)</v>
      </c>
      <c r="I506">
        <f>COUNTIF('Raw Data'!G506:O506,"Yes")</f>
        <v>7</v>
      </c>
      <c r="J506">
        <f t="shared" ca="1" si="14"/>
        <v>44105</v>
      </c>
      <c r="K506" t="str">
        <f>'Raw Data'!U506</f>
        <v>No</v>
      </c>
      <c r="L506" t="str">
        <f t="shared" si="15"/>
        <v>Low Risk</v>
      </c>
      <c r="N506" s="34"/>
    </row>
    <row r="507" spans="1:14" x14ac:dyDescent="0.3">
      <c r="A507" s="5" t="str">
        <f>'Raw Data'!A507</f>
        <v>5609-CEBID</v>
      </c>
      <c r="B507">
        <f>'Raw Data'!F507</f>
        <v>20</v>
      </c>
      <c r="C507" t="str">
        <f>'Raw Data'!P507</f>
        <v>Month-to-month</v>
      </c>
      <c r="D507" t="str">
        <f>'Raw Data'!I507</f>
        <v>Fiber optic</v>
      </c>
      <c r="E507" t="str">
        <f>'Raw Data'!R507</f>
        <v>Electronic check</v>
      </c>
      <c r="F507">
        <f>'Raw Data'!S507</f>
        <v>94.1</v>
      </c>
      <c r="G507">
        <f>IFERROR(VALUE('Raw Data'!T507),0)</f>
        <v>1782.4</v>
      </c>
      <c r="H507" t="str" cm="1">
        <f t="array" ref="H507">_xlfn.IFS(B507&lt;=12,"New (0-12 mo)",B507&lt;=24,"Established (13-24 mo)",B507&lt;=48,"Loyal (25-48 mo)",TRUE,"Veteran (49+ mo)")</f>
        <v>Established (13-24 mo)</v>
      </c>
      <c r="I507">
        <f>COUNTIF('Raw Data'!G507:O507,"Yes")</f>
        <v>5</v>
      </c>
      <c r="J507">
        <f t="shared" ca="1" si="14"/>
        <v>45597</v>
      </c>
      <c r="K507" t="str">
        <f>'Raw Data'!U507</f>
        <v>Yes</v>
      </c>
      <c r="L507" t="str">
        <f t="shared" si="15"/>
        <v>Medium Risk</v>
      </c>
      <c r="N507" s="34"/>
    </row>
    <row r="508" spans="1:14" x14ac:dyDescent="0.3">
      <c r="A508" s="5" t="str">
        <f>'Raw Data'!A508</f>
        <v>8981-FJGLA</v>
      </c>
      <c r="B508">
        <f>'Raw Data'!F508</f>
        <v>11</v>
      </c>
      <c r="C508" t="str">
        <f>'Raw Data'!P508</f>
        <v>Month-to-month</v>
      </c>
      <c r="D508" t="str">
        <f>'Raw Data'!I508</f>
        <v>Fiber optic</v>
      </c>
      <c r="E508" t="str">
        <f>'Raw Data'!R508</f>
        <v>Mailed check</v>
      </c>
      <c r="F508">
        <f>'Raw Data'!S508</f>
        <v>78</v>
      </c>
      <c r="G508">
        <f>IFERROR(VALUE('Raw Data'!T508),0)</f>
        <v>851.8</v>
      </c>
      <c r="H508" t="str" cm="1">
        <f t="array" ref="H508">_xlfn.IFS(B508&lt;=12,"New (0-12 mo)",B508&lt;=24,"Established (13-24 mo)",B508&lt;=48,"Loyal (25-48 mo)",TRUE,"Veteran (49+ mo)")</f>
        <v>New (0-12 mo)</v>
      </c>
      <c r="I508">
        <f>COUNTIF('Raw Data'!G508:O508,"Yes")</f>
        <v>3</v>
      </c>
      <c r="J508">
        <f t="shared" ca="1" si="14"/>
        <v>45870</v>
      </c>
      <c r="K508" t="str">
        <f>'Raw Data'!U508</f>
        <v>No</v>
      </c>
      <c r="L508" t="str">
        <f t="shared" si="15"/>
        <v>High Risk</v>
      </c>
      <c r="N508" s="34"/>
    </row>
    <row r="509" spans="1:14" x14ac:dyDescent="0.3">
      <c r="A509" s="5" t="str">
        <f>'Raw Data'!A509</f>
        <v>7218-HKQFK</v>
      </c>
      <c r="B509">
        <f>'Raw Data'!F509</f>
        <v>2</v>
      </c>
      <c r="C509" t="str">
        <f>'Raw Data'!P509</f>
        <v>Month-to-month</v>
      </c>
      <c r="D509" t="str">
        <f>'Raw Data'!I509</f>
        <v>Fiber optic</v>
      </c>
      <c r="E509" t="str">
        <f>'Raw Data'!R509</f>
        <v>Electronic check</v>
      </c>
      <c r="F509">
        <f>'Raw Data'!S509</f>
        <v>94.2</v>
      </c>
      <c r="G509">
        <f>IFERROR(VALUE('Raw Data'!T509),0)</f>
        <v>167.5</v>
      </c>
      <c r="H509" t="str" cm="1">
        <f t="array" ref="H509">_xlfn.IFS(B509&lt;=12,"New (0-12 mo)",B509&lt;=24,"Established (13-24 mo)",B509&lt;=48,"Loyal (25-48 mo)",TRUE,"Veteran (49+ mo)")</f>
        <v>New (0-12 mo)</v>
      </c>
      <c r="I509">
        <f>COUNTIF('Raw Data'!G509:O509,"Yes")</f>
        <v>4</v>
      </c>
      <c r="J509">
        <f t="shared" ca="1" si="14"/>
        <v>46143</v>
      </c>
      <c r="K509" t="str">
        <f>'Raw Data'!U509</f>
        <v>Yes</v>
      </c>
      <c r="L509" t="str">
        <f t="shared" si="15"/>
        <v>High Risk</v>
      </c>
      <c r="N509" s="34"/>
    </row>
    <row r="510" spans="1:14" x14ac:dyDescent="0.3">
      <c r="A510" s="5" t="str">
        <f>'Raw Data'!A510</f>
        <v>4636-QRJKY</v>
      </c>
      <c r="B510">
        <f>'Raw Data'!F510</f>
        <v>6</v>
      </c>
      <c r="C510" t="str">
        <f>'Raw Data'!P510</f>
        <v>Month-to-month</v>
      </c>
      <c r="D510" t="str">
        <f>'Raw Data'!I510</f>
        <v>Fiber optic</v>
      </c>
      <c r="E510" t="str">
        <f>'Raw Data'!R510</f>
        <v>Electronic check</v>
      </c>
      <c r="F510">
        <f>'Raw Data'!S510</f>
        <v>80.5</v>
      </c>
      <c r="G510">
        <f>IFERROR(VALUE('Raw Data'!T510),0)</f>
        <v>502.85</v>
      </c>
      <c r="H510" t="str" cm="1">
        <f t="array" ref="H510">_xlfn.IFS(B510&lt;=12,"New (0-12 mo)",B510&lt;=24,"Established (13-24 mo)",B510&lt;=48,"Loyal (25-48 mo)",TRUE,"Veteran (49+ mo)")</f>
        <v>New (0-12 mo)</v>
      </c>
      <c r="I510">
        <f>COUNTIF('Raw Data'!G510:O510,"Yes")</f>
        <v>3</v>
      </c>
      <c r="J510">
        <f t="shared" ca="1" si="14"/>
        <v>46023</v>
      </c>
      <c r="K510" t="str">
        <f>'Raw Data'!U510</f>
        <v>Yes</v>
      </c>
      <c r="L510" t="str">
        <f t="shared" si="15"/>
        <v>High Risk</v>
      </c>
      <c r="N510" s="34"/>
    </row>
    <row r="511" spans="1:14" x14ac:dyDescent="0.3">
      <c r="A511" s="5" t="str">
        <f>'Raw Data'!A511</f>
        <v>1135-LMECX</v>
      </c>
      <c r="B511">
        <f>'Raw Data'!F511</f>
        <v>1</v>
      </c>
      <c r="C511" t="str">
        <f>'Raw Data'!P511</f>
        <v>Month-to-month</v>
      </c>
      <c r="D511" t="str">
        <f>'Raw Data'!I511</f>
        <v>No</v>
      </c>
      <c r="E511" t="str">
        <f>'Raw Data'!R511</f>
        <v>Mailed check</v>
      </c>
      <c r="F511">
        <f>'Raw Data'!S511</f>
        <v>19.850000000000001</v>
      </c>
      <c r="G511">
        <f>IFERROR(VALUE('Raw Data'!T511),0)</f>
        <v>19.850000000000001</v>
      </c>
      <c r="H511" t="str" cm="1">
        <f t="array" ref="H511">_xlfn.IFS(B511&lt;=12,"New (0-12 mo)",B511&lt;=24,"Established (13-24 mo)",B511&lt;=48,"Loyal (25-48 mo)",TRUE,"Veteran (49+ mo)")</f>
        <v>New (0-12 mo)</v>
      </c>
      <c r="I511">
        <f>COUNTIF('Raw Data'!G511:O511,"Yes")</f>
        <v>1</v>
      </c>
      <c r="J511">
        <f t="shared" ca="1" si="14"/>
        <v>46174</v>
      </c>
      <c r="K511" t="str">
        <f>'Raw Data'!U511</f>
        <v>No</v>
      </c>
      <c r="L511" t="str">
        <f t="shared" si="15"/>
        <v>High Risk</v>
      </c>
      <c r="N511" s="34"/>
    </row>
    <row r="512" spans="1:14" x14ac:dyDescent="0.3">
      <c r="A512" s="5" t="str">
        <f>'Raw Data'!A512</f>
        <v>4332-MUOEZ</v>
      </c>
      <c r="B512">
        <f>'Raw Data'!F512</f>
        <v>20</v>
      </c>
      <c r="C512" t="str">
        <f>'Raw Data'!P512</f>
        <v>One year</v>
      </c>
      <c r="D512" t="str">
        <f>'Raw Data'!I512</f>
        <v>Fiber optic</v>
      </c>
      <c r="E512" t="str">
        <f>'Raw Data'!R512</f>
        <v>Credit card (automatic)</v>
      </c>
      <c r="F512">
        <f>'Raw Data'!S512</f>
        <v>94.3</v>
      </c>
      <c r="G512">
        <f>IFERROR(VALUE('Raw Data'!T512),0)</f>
        <v>1818.3</v>
      </c>
      <c r="H512" t="str" cm="1">
        <f t="array" ref="H512">_xlfn.IFS(B512&lt;=12,"New (0-12 mo)",B512&lt;=24,"Established (13-24 mo)",B512&lt;=48,"Loyal (25-48 mo)",TRUE,"Veteran (49+ mo)")</f>
        <v>Established (13-24 mo)</v>
      </c>
      <c r="I512">
        <f>COUNTIF('Raw Data'!G512:O512,"Yes")</f>
        <v>5</v>
      </c>
      <c r="J512">
        <f t="shared" ca="1" si="14"/>
        <v>45597</v>
      </c>
      <c r="K512" t="str">
        <f>'Raw Data'!U512</f>
        <v>No</v>
      </c>
      <c r="L512" t="str">
        <f t="shared" si="15"/>
        <v>Low Risk</v>
      </c>
      <c r="N512" s="34"/>
    </row>
    <row r="513" spans="1:14" x14ac:dyDescent="0.3">
      <c r="A513" s="5" t="str">
        <f>'Raw Data'!A513</f>
        <v>8535-SFUTN</v>
      </c>
      <c r="B513">
        <f>'Raw Data'!F513</f>
        <v>61</v>
      </c>
      <c r="C513" t="str">
        <f>'Raw Data'!P513</f>
        <v>Month-to-month</v>
      </c>
      <c r="D513" t="str">
        <f>'Raw Data'!I513</f>
        <v>Fiber optic</v>
      </c>
      <c r="E513" t="str">
        <f>'Raw Data'!R513</f>
        <v>Electronic check</v>
      </c>
      <c r="F513">
        <f>'Raw Data'!S513</f>
        <v>106.45</v>
      </c>
      <c r="G513">
        <f>IFERROR(VALUE('Raw Data'!T513),0)</f>
        <v>6300.15</v>
      </c>
      <c r="H513" t="str" cm="1">
        <f t="array" ref="H513">_xlfn.IFS(B513&lt;=12,"New (0-12 mo)",B513&lt;=24,"Established (13-24 mo)",B513&lt;=48,"Loyal (25-48 mo)",TRUE,"Veteran (49+ mo)")</f>
        <v>Veteran (49+ mo)</v>
      </c>
      <c r="I513">
        <f>COUNTIF('Raw Data'!G513:O513,"Yes")</f>
        <v>6</v>
      </c>
      <c r="J513">
        <f t="shared" ca="1" si="14"/>
        <v>44348</v>
      </c>
      <c r="K513" t="str">
        <f>'Raw Data'!U513</f>
        <v>No</v>
      </c>
      <c r="L513" t="str">
        <f t="shared" si="15"/>
        <v>Low-Medium Risk</v>
      </c>
      <c r="N513" s="34"/>
    </row>
    <row r="514" spans="1:14" x14ac:dyDescent="0.3">
      <c r="A514" s="5" t="str">
        <f>'Raw Data'!A514</f>
        <v>5956-VKDTT</v>
      </c>
      <c r="B514">
        <f>'Raw Data'!F514</f>
        <v>5</v>
      </c>
      <c r="C514" t="str">
        <f>'Raw Data'!P514</f>
        <v>Month-to-month</v>
      </c>
      <c r="D514" t="str">
        <f>'Raw Data'!I514</f>
        <v>Fiber optic</v>
      </c>
      <c r="E514" t="str">
        <f>'Raw Data'!R514</f>
        <v>Electronic check</v>
      </c>
      <c r="F514">
        <f>'Raw Data'!S514</f>
        <v>74.349999999999994</v>
      </c>
      <c r="G514">
        <f>IFERROR(VALUE('Raw Data'!T514),0)</f>
        <v>334.8</v>
      </c>
      <c r="H514" t="str" cm="1">
        <f t="array" ref="H514">_xlfn.IFS(B514&lt;=12,"New (0-12 mo)",B514&lt;=24,"Established (13-24 mo)",B514&lt;=48,"Loyal (25-48 mo)",TRUE,"Veteran (49+ mo)")</f>
        <v>New (0-12 mo)</v>
      </c>
      <c r="I514">
        <f>COUNTIF('Raw Data'!G514:O514,"Yes")</f>
        <v>2</v>
      </c>
      <c r="J514">
        <f t="shared" ref="J514:J577" ca="1" si="16">EDATE(TODAY(),-B514)</f>
        <v>46054</v>
      </c>
      <c r="K514" t="str">
        <f>'Raw Data'!U514</f>
        <v>Yes</v>
      </c>
      <c r="L514" t="str">
        <f t="shared" ref="L514:L577" si="17">IF(AND(C514="Month-to-month",B514&lt;=12),"High Risk",IF(AND(C514="Month-to-month",B514&lt;=24),"Medium Risk",IF(C514="Month-to-month","Low-Medium Risk","Low Risk")))</f>
        <v>High Risk</v>
      </c>
      <c r="N514" s="34"/>
    </row>
    <row r="515" spans="1:14" x14ac:dyDescent="0.3">
      <c r="A515" s="5" t="str">
        <f>'Raw Data'!A515</f>
        <v>8677-HDZEE</v>
      </c>
      <c r="B515">
        <f>'Raw Data'!F515</f>
        <v>56</v>
      </c>
      <c r="C515" t="str">
        <f>'Raw Data'!P515</f>
        <v>Month-to-month</v>
      </c>
      <c r="D515" t="str">
        <f>'Raw Data'!I515</f>
        <v>Fiber optic</v>
      </c>
      <c r="E515" t="str">
        <f>'Raw Data'!R515</f>
        <v>Bank transfer (automatic)</v>
      </c>
      <c r="F515">
        <f>'Raw Data'!S515</f>
        <v>105.45</v>
      </c>
      <c r="G515">
        <f>IFERROR(VALUE('Raw Data'!T515),0)</f>
        <v>5916.95</v>
      </c>
      <c r="H515" t="str" cm="1">
        <f t="array" ref="H515">_xlfn.IFS(B515&lt;=12,"New (0-12 mo)",B515&lt;=24,"Established (13-24 mo)",B515&lt;=48,"Loyal (25-48 mo)",TRUE,"Veteran (49+ mo)")</f>
        <v>Veteran (49+ mo)</v>
      </c>
      <c r="I515">
        <f>COUNTIF('Raw Data'!G515:O515,"Yes")</f>
        <v>6</v>
      </c>
      <c r="J515">
        <f t="shared" ca="1" si="16"/>
        <v>44501</v>
      </c>
      <c r="K515" t="str">
        <f>'Raw Data'!U515</f>
        <v>No</v>
      </c>
      <c r="L515" t="str">
        <f t="shared" si="17"/>
        <v>Low-Medium Risk</v>
      </c>
      <c r="N515" s="34"/>
    </row>
    <row r="516" spans="1:14" x14ac:dyDescent="0.3">
      <c r="A516" s="5" t="str">
        <f>'Raw Data'!A516</f>
        <v>2475-MROZF</v>
      </c>
      <c r="B516">
        <f>'Raw Data'!F516</f>
        <v>30</v>
      </c>
      <c r="C516" t="str">
        <f>'Raw Data'!P516</f>
        <v>Month-to-month</v>
      </c>
      <c r="D516" t="str">
        <f>'Raw Data'!I516</f>
        <v>Fiber optic</v>
      </c>
      <c r="E516" t="str">
        <f>'Raw Data'!R516</f>
        <v>Credit card (automatic)</v>
      </c>
      <c r="F516">
        <f>'Raw Data'!S516</f>
        <v>95</v>
      </c>
      <c r="G516">
        <f>IFERROR(VALUE('Raw Data'!T516),0)</f>
        <v>2852.4</v>
      </c>
      <c r="H516" t="str" cm="1">
        <f t="array" ref="H516">_xlfn.IFS(B516&lt;=12,"New (0-12 mo)",B516&lt;=24,"Established (13-24 mo)",B516&lt;=48,"Loyal (25-48 mo)",TRUE,"Veteran (49+ mo)")</f>
        <v>Loyal (25-48 mo)</v>
      </c>
      <c r="I516">
        <f>COUNTIF('Raw Data'!G516:O516,"Yes")</f>
        <v>6</v>
      </c>
      <c r="J516">
        <f t="shared" ca="1" si="16"/>
        <v>45292</v>
      </c>
      <c r="K516" t="str">
        <f>'Raw Data'!U516</f>
        <v>No</v>
      </c>
      <c r="L516" t="str">
        <f t="shared" si="17"/>
        <v>Low-Medium Risk</v>
      </c>
      <c r="N516" s="34"/>
    </row>
    <row r="517" spans="1:14" x14ac:dyDescent="0.3">
      <c r="A517" s="5" t="str">
        <f>'Raw Data'!A517</f>
        <v>9412-GHEEC</v>
      </c>
      <c r="B517">
        <f>'Raw Data'!F517</f>
        <v>40</v>
      </c>
      <c r="C517" t="str">
        <f>'Raw Data'!P517</f>
        <v>Month-to-month</v>
      </c>
      <c r="D517" t="str">
        <f>'Raw Data'!I517</f>
        <v>Fiber optic</v>
      </c>
      <c r="E517" t="str">
        <f>'Raw Data'!R517</f>
        <v>Bank transfer (automatic)</v>
      </c>
      <c r="F517">
        <f>'Raw Data'!S517</f>
        <v>104.8</v>
      </c>
      <c r="G517">
        <f>IFERROR(VALUE('Raw Data'!T517),0)</f>
        <v>4131.95</v>
      </c>
      <c r="H517" t="str" cm="1">
        <f t="array" ref="H517">_xlfn.IFS(B517&lt;=12,"New (0-12 mo)",B517&lt;=24,"Established (13-24 mo)",B517&lt;=48,"Loyal (25-48 mo)",TRUE,"Veteran (49+ mo)")</f>
        <v>Loyal (25-48 mo)</v>
      </c>
      <c r="I517">
        <f>COUNTIF('Raw Data'!G517:O517,"Yes")</f>
        <v>6</v>
      </c>
      <c r="J517">
        <f t="shared" ca="1" si="16"/>
        <v>44986</v>
      </c>
      <c r="K517" t="str">
        <f>'Raw Data'!U517</f>
        <v>Yes</v>
      </c>
      <c r="L517" t="str">
        <f t="shared" si="17"/>
        <v>Low-Medium Risk</v>
      </c>
      <c r="N517" s="34"/>
    </row>
    <row r="518" spans="1:14" x14ac:dyDescent="0.3">
      <c r="A518" s="5" t="str">
        <f>'Raw Data'!A518</f>
        <v>3482-ABPKK</v>
      </c>
      <c r="B518">
        <f>'Raw Data'!F518</f>
        <v>28</v>
      </c>
      <c r="C518" t="str">
        <f>'Raw Data'!P518</f>
        <v>One year</v>
      </c>
      <c r="D518" t="str">
        <f>'Raw Data'!I518</f>
        <v>DSL</v>
      </c>
      <c r="E518" t="str">
        <f>'Raw Data'!R518</f>
        <v>Mailed check</v>
      </c>
      <c r="F518">
        <f>'Raw Data'!S518</f>
        <v>54.3</v>
      </c>
      <c r="G518">
        <f>IFERROR(VALUE('Raw Data'!T518),0)</f>
        <v>1546.3</v>
      </c>
      <c r="H518" t="str" cm="1">
        <f t="array" ref="H518">_xlfn.IFS(B518&lt;=12,"New (0-12 mo)",B518&lt;=24,"Established (13-24 mo)",B518&lt;=48,"Loyal (25-48 mo)",TRUE,"Veteran (49+ mo)")</f>
        <v>Loyal (25-48 mo)</v>
      </c>
      <c r="I518">
        <f>COUNTIF('Raw Data'!G518:O518,"Yes")</f>
        <v>3</v>
      </c>
      <c r="J518">
        <f t="shared" ca="1" si="16"/>
        <v>45352</v>
      </c>
      <c r="K518" t="str">
        <f>'Raw Data'!U518</f>
        <v>No</v>
      </c>
      <c r="L518" t="str">
        <f t="shared" si="17"/>
        <v>Low Risk</v>
      </c>
      <c r="N518" s="34"/>
    </row>
    <row r="519" spans="1:14" x14ac:dyDescent="0.3">
      <c r="A519" s="5" t="str">
        <f>'Raw Data'!A519</f>
        <v>6705-LXORM</v>
      </c>
      <c r="B519">
        <f>'Raw Data'!F519</f>
        <v>5</v>
      </c>
      <c r="C519" t="str">
        <f>'Raw Data'!P519</f>
        <v>Month-to-month</v>
      </c>
      <c r="D519" t="str">
        <f>'Raw Data'!I519</f>
        <v>Fiber optic</v>
      </c>
      <c r="E519" t="str">
        <f>'Raw Data'!R519</f>
        <v>Electronic check</v>
      </c>
      <c r="F519">
        <f>'Raw Data'!S519</f>
        <v>70.05</v>
      </c>
      <c r="G519">
        <f>IFERROR(VALUE('Raw Data'!T519),0)</f>
        <v>302.60000000000002</v>
      </c>
      <c r="H519" t="str" cm="1">
        <f t="array" ref="H519">_xlfn.IFS(B519&lt;=12,"New (0-12 mo)",B519&lt;=24,"Established (13-24 mo)",B519&lt;=48,"Loyal (25-48 mo)",TRUE,"Veteran (49+ mo)")</f>
        <v>New (0-12 mo)</v>
      </c>
      <c r="I519">
        <f>COUNTIF('Raw Data'!G519:O519,"Yes")</f>
        <v>1</v>
      </c>
      <c r="J519">
        <f t="shared" ca="1" si="16"/>
        <v>46054</v>
      </c>
      <c r="K519" t="str">
        <f>'Raw Data'!U519</f>
        <v>No</v>
      </c>
      <c r="L519" t="str">
        <f t="shared" si="17"/>
        <v>High Risk</v>
      </c>
      <c r="N519" s="34"/>
    </row>
    <row r="520" spans="1:14" x14ac:dyDescent="0.3">
      <c r="A520" s="5" t="str">
        <f>'Raw Data'!A520</f>
        <v>0257-ZESQC</v>
      </c>
      <c r="B520">
        <f>'Raw Data'!F520</f>
        <v>27</v>
      </c>
      <c r="C520" t="str">
        <f>'Raw Data'!P520</f>
        <v>Month-to-month</v>
      </c>
      <c r="D520" t="str">
        <f>'Raw Data'!I520</f>
        <v>Fiber optic</v>
      </c>
      <c r="E520" t="str">
        <f>'Raw Data'!R520</f>
        <v>Bank transfer (automatic)</v>
      </c>
      <c r="F520">
        <f>'Raw Data'!S520</f>
        <v>75.2</v>
      </c>
      <c r="G520">
        <f>IFERROR(VALUE('Raw Data'!T520),0)</f>
        <v>1929.35</v>
      </c>
      <c r="H520" t="str" cm="1">
        <f t="array" ref="H520">_xlfn.IFS(B520&lt;=12,"New (0-12 mo)",B520&lt;=24,"Established (13-24 mo)",B520&lt;=48,"Loyal (25-48 mo)",TRUE,"Veteran (49+ mo)")</f>
        <v>Loyal (25-48 mo)</v>
      </c>
      <c r="I520">
        <f>COUNTIF('Raw Data'!G520:O520,"Yes")</f>
        <v>2</v>
      </c>
      <c r="J520">
        <f t="shared" ca="1" si="16"/>
        <v>45383</v>
      </c>
      <c r="K520" t="str">
        <f>'Raw Data'!U520</f>
        <v>Yes</v>
      </c>
      <c r="L520" t="str">
        <f t="shared" si="17"/>
        <v>Low-Medium Risk</v>
      </c>
      <c r="N520" s="34"/>
    </row>
    <row r="521" spans="1:14" x14ac:dyDescent="0.3">
      <c r="A521" s="5" t="str">
        <f>'Raw Data'!A521</f>
        <v>7531-GQHME</v>
      </c>
      <c r="B521">
        <f>'Raw Data'!F521</f>
        <v>12</v>
      </c>
      <c r="C521" t="str">
        <f>'Raw Data'!P521</f>
        <v>Month-to-month</v>
      </c>
      <c r="D521" t="str">
        <f>'Raw Data'!I521</f>
        <v>No</v>
      </c>
      <c r="E521" t="str">
        <f>'Raw Data'!R521</f>
        <v>Credit card (automatic)</v>
      </c>
      <c r="F521">
        <f>'Raw Data'!S521</f>
        <v>20.05</v>
      </c>
      <c r="G521">
        <f>IFERROR(VALUE('Raw Data'!T521),0)</f>
        <v>265.45</v>
      </c>
      <c r="H521" t="str" cm="1">
        <f t="array" ref="H521">_xlfn.IFS(B521&lt;=12,"New (0-12 mo)",B521&lt;=24,"Established (13-24 mo)",B521&lt;=48,"Loyal (25-48 mo)",TRUE,"Veteran (49+ mo)")</f>
        <v>New (0-12 mo)</v>
      </c>
      <c r="I521">
        <f>COUNTIF('Raw Data'!G521:O521,"Yes")</f>
        <v>1</v>
      </c>
      <c r="J521">
        <f t="shared" ca="1" si="16"/>
        <v>45839</v>
      </c>
      <c r="K521" t="str">
        <f>'Raw Data'!U521</f>
        <v>No</v>
      </c>
      <c r="L521" t="str">
        <f t="shared" si="17"/>
        <v>High Risk</v>
      </c>
      <c r="N521" s="34"/>
    </row>
    <row r="522" spans="1:14" x14ac:dyDescent="0.3">
      <c r="A522" s="5" t="str">
        <f>'Raw Data'!A522</f>
        <v>5174-ITUMV</v>
      </c>
      <c r="B522">
        <f>'Raw Data'!F522</f>
        <v>67</v>
      </c>
      <c r="C522" t="str">
        <f>'Raw Data'!P522</f>
        <v>One year</v>
      </c>
      <c r="D522" t="str">
        <f>'Raw Data'!I522</f>
        <v>Fiber optic</v>
      </c>
      <c r="E522" t="str">
        <f>'Raw Data'!R522</f>
        <v>Electronic check</v>
      </c>
      <c r="F522">
        <f>'Raw Data'!S522</f>
        <v>105.4</v>
      </c>
      <c r="G522">
        <f>IFERROR(VALUE('Raw Data'!T522),0)</f>
        <v>6989.45</v>
      </c>
      <c r="H522" t="str" cm="1">
        <f t="array" ref="H522">_xlfn.IFS(B522&lt;=12,"New (0-12 mo)",B522&lt;=24,"Established (13-24 mo)",B522&lt;=48,"Loyal (25-48 mo)",TRUE,"Veteran (49+ mo)")</f>
        <v>Veteran (49+ mo)</v>
      </c>
      <c r="I522">
        <f>COUNTIF('Raw Data'!G522:O522,"Yes")</f>
        <v>6</v>
      </c>
      <c r="J522">
        <f t="shared" ca="1" si="16"/>
        <v>44166</v>
      </c>
      <c r="K522" t="str">
        <f>'Raw Data'!U522</f>
        <v>No</v>
      </c>
      <c r="L522" t="str">
        <f t="shared" si="17"/>
        <v>Low Risk</v>
      </c>
      <c r="N522" s="34"/>
    </row>
    <row r="523" spans="1:14" x14ac:dyDescent="0.3">
      <c r="A523" s="5" t="str">
        <f>'Raw Data'!A523</f>
        <v>4109-CYRBD</v>
      </c>
      <c r="B523">
        <f>'Raw Data'!F523</f>
        <v>29</v>
      </c>
      <c r="C523" t="str">
        <f>'Raw Data'!P523</f>
        <v>Month-to-month</v>
      </c>
      <c r="D523" t="str">
        <f>'Raw Data'!I523</f>
        <v>DSL</v>
      </c>
      <c r="E523" t="str">
        <f>'Raw Data'!R523</f>
        <v>Electronic check</v>
      </c>
      <c r="F523">
        <f>'Raw Data'!S523</f>
        <v>51.6</v>
      </c>
      <c r="G523">
        <f>IFERROR(VALUE('Raw Data'!T523),0)</f>
        <v>1442</v>
      </c>
      <c r="H523" t="str" cm="1">
        <f t="array" ref="H523">_xlfn.IFS(B523&lt;=12,"New (0-12 mo)",B523&lt;=24,"Established (13-24 mo)",B523&lt;=48,"Loyal (25-48 mo)",TRUE,"Veteran (49+ mo)")</f>
        <v>Loyal (25-48 mo)</v>
      </c>
      <c r="I523">
        <f>COUNTIF('Raw Data'!G523:O523,"Yes")</f>
        <v>2</v>
      </c>
      <c r="J523">
        <f t="shared" ca="1" si="16"/>
        <v>45323</v>
      </c>
      <c r="K523" t="str">
        <f>'Raw Data'!U523</f>
        <v>No</v>
      </c>
      <c r="L523" t="str">
        <f t="shared" si="17"/>
        <v>Low-Medium Risk</v>
      </c>
      <c r="N523" s="34"/>
    </row>
    <row r="524" spans="1:14" x14ac:dyDescent="0.3">
      <c r="A524" s="5" t="str">
        <f>'Raw Data'!A524</f>
        <v>0913-XWSCN</v>
      </c>
      <c r="B524">
        <f>'Raw Data'!F524</f>
        <v>55</v>
      </c>
      <c r="C524" t="str">
        <f>'Raw Data'!P524</f>
        <v>Month-to-month</v>
      </c>
      <c r="D524" t="str">
        <f>'Raw Data'!I524</f>
        <v>Fiber optic</v>
      </c>
      <c r="E524" t="str">
        <f>'Raw Data'!R524</f>
        <v>Bank transfer (automatic)</v>
      </c>
      <c r="F524">
        <f>'Raw Data'!S524</f>
        <v>85.5</v>
      </c>
      <c r="G524">
        <f>IFERROR(VALUE('Raw Data'!T524),0)</f>
        <v>4713.3999999999996</v>
      </c>
      <c r="H524" t="str" cm="1">
        <f t="array" ref="H524">_xlfn.IFS(B524&lt;=12,"New (0-12 mo)",B524&lt;=24,"Established (13-24 mo)",B524&lt;=48,"Loyal (25-48 mo)",TRUE,"Veteran (49+ mo)")</f>
        <v>Veteran (49+ mo)</v>
      </c>
      <c r="I524">
        <f>COUNTIF('Raw Data'!G524:O524,"Yes")</f>
        <v>3</v>
      </c>
      <c r="J524">
        <f t="shared" ca="1" si="16"/>
        <v>44531</v>
      </c>
      <c r="K524" t="str">
        <f>'Raw Data'!U524</f>
        <v>No</v>
      </c>
      <c r="L524" t="str">
        <f t="shared" si="17"/>
        <v>Low-Medium Risk</v>
      </c>
      <c r="N524" s="34"/>
    </row>
    <row r="525" spans="1:14" x14ac:dyDescent="0.3">
      <c r="A525" s="5" t="str">
        <f>'Raw Data'!A525</f>
        <v>6825-UYPFK</v>
      </c>
      <c r="B525">
        <f>'Raw Data'!F525</f>
        <v>23</v>
      </c>
      <c r="C525" t="str">
        <f>'Raw Data'!P525</f>
        <v>Month-to-month</v>
      </c>
      <c r="D525" t="str">
        <f>'Raw Data'!I525</f>
        <v>Fiber optic</v>
      </c>
      <c r="E525" t="str">
        <f>'Raw Data'!R525</f>
        <v>Bank transfer (automatic)</v>
      </c>
      <c r="F525">
        <f>'Raw Data'!S525</f>
        <v>75.599999999999994</v>
      </c>
      <c r="G525">
        <f>IFERROR(VALUE('Raw Data'!T525),0)</f>
        <v>1758.6</v>
      </c>
      <c r="H525" t="str" cm="1">
        <f t="array" ref="H525">_xlfn.IFS(B525&lt;=12,"New (0-12 mo)",B525&lt;=24,"Established (13-24 mo)",B525&lt;=48,"Loyal (25-48 mo)",TRUE,"Veteran (49+ mo)")</f>
        <v>Established (13-24 mo)</v>
      </c>
      <c r="I525">
        <f>COUNTIF('Raw Data'!G525:O525,"Yes")</f>
        <v>2</v>
      </c>
      <c r="J525">
        <f t="shared" ca="1" si="16"/>
        <v>45505</v>
      </c>
      <c r="K525" t="str">
        <f>'Raw Data'!U525</f>
        <v>Yes</v>
      </c>
      <c r="L525" t="str">
        <f t="shared" si="17"/>
        <v>Medium Risk</v>
      </c>
      <c r="N525" s="34"/>
    </row>
    <row r="526" spans="1:14" x14ac:dyDescent="0.3">
      <c r="A526" s="5" t="str">
        <f>'Raw Data'!A526</f>
        <v>8397-MVTAZ</v>
      </c>
      <c r="B526">
        <f>'Raw Data'!F526</f>
        <v>34</v>
      </c>
      <c r="C526" t="str">
        <f>'Raw Data'!P526</f>
        <v>Month-to-month</v>
      </c>
      <c r="D526" t="str">
        <f>'Raw Data'!I526</f>
        <v>Fiber optic</v>
      </c>
      <c r="E526" t="str">
        <f>'Raw Data'!R526</f>
        <v>Electronic check</v>
      </c>
      <c r="F526">
        <f>'Raw Data'!S526</f>
        <v>100.05</v>
      </c>
      <c r="G526">
        <f>IFERROR(VALUE('Raw Data'!T526),0)</f>
        <v>3480</v>
      </c>
      <c r="H526" t="str" cm="1">
        <f t="array" ref="H526">_xlfn.IFS(B526&lt;=12,"New (0-12 mo)",B526&lt;=24,"Established (13-24 mo)",B526&lt;=48,"Loyal (25-48 mo)",TRUE,"Veteran (49+ mo)")</f>
        <v>Loyal (25-48 mo)</v>
      </c>
      <c r="I526">
        <f>COUNTIF('Raw Data'!G526:O526,"Yes")</f>
        <v>5</v>
      </c>
      <c r="J526">
        <f t="shared" ca="1" si="16"/>
        <v>45170</v>
      </c>
      <c r="K526" t="str">
        <f>'Raw Data'!U526</f>
        <v>Yes</v>
      </c>
      <c r="L526" t="str">
        <f t="shared" si="17"/>
        <v>Low-Medium Risk</v>
      </c>
      <c r="N526" s="34"/>
    </row>
    <row r="527" spans="1:14" x14ac:dyDescent="0.3">
      <c r="A527" s="5" t="str">
        <f>'Raw Data'!A527</f>
        <v>0750-EBAIU</v>
      </c>
      <c r="B527">
        <f>'Raw Data'!F527</f>
        <v>52</v>
      </c>
      <c r="C527" t="str">
        <f>'Raw Data'!P527</f>
        <v>One year</v>
      </c>
      <c r="D527" t="str">
        <f>'Raw Data'!I527</f>
        <v>Fiber optic</v>
      </c>
      <c r="E527" t="str">
        <f>'Raw Data'!R527</f>
        <v>Electronic check</v>
      </c>
      <c r="F527">
        <f>'Raw Data'!S527</f>
        <v>91.25</v>
      </c>
      <c r="G527">
        <f>IFERROR(VALUE('Raw Data'!T527),0)</f>
        <v>4738.3</v>
      </c>
      <c r="H527" t="str" cm="1">
        <f t="array" ref="H527">_xlfn.IFS(B527&lt;=12,"New (0-12 mo)",B527&lt;=24,"Established (13-24 mo)",B527&lt;=48,"Loyal (25-48 mo)",TRUE,"Veteran (49+ mo)")</f>
        <v>Veteran (49+ mo)</v>
      </c>
      <c r="I527">
        <f>COUNTIF('Raw Data'!G527:O527,"Yes")</f>
        <v>4</v>
      </c>
      <c r="J527">
        <f t="shared" ca="1" si="16"/>
        <v>44621</v>
      </c>
      <c r="K527" t="str">
        <f>'Raw Data'!U527</f>
        <v>No</v>
      </c>
      <c r="L527" t="str">
        <f t="shared" si="17"/>
        <v>Low Risk</v>
      </c>
      <c r="N527" s="34"/>
    </row>
    <row r="528" spans="1:14" x14ac:dyDescent="0.3">
      <c r="A528" s="5" t="str">
        <f>'Raw Data'!A528</f>
        <v>8606-CIQUL</v>
      </c>
      <c r="B528">
        <f>'Raw Data'!F528</f>
        <v>72</v>
      </c>
      <c r="C528" t="str">
        <f>'Raw Data'!P528</f>
        <v>Two year</v>
      </c>
      <c r="D528" t="str">
        <f>'Raw Data'!I528</f>
        <v>Fiber optic</v>
      </c>
      <c r="E528" t="str">
        <f>'Raw Data'!R528</f>
        <v>Credit card (automatic)</v>
      </c>
      <c r="F528">
        <f>'Raw Data'!S528</f>
        <v>115.75</v>
      </c>
      <c r="G528">
        <f>IFERROR(VALUE('Raw Data'!T528),0)</f>
        <v>8399.15</v>
      </c>
      <c r="H528" t="str" cm="1">
        <f t="array" ref="H528">_xlfn.IFS(B528&lt;=12,"New (0-12 mo)",B528&lt;=24,"Established (13-24 mo)",B528&lt;=48,"Loyal (25-48 mo)",TRUE,"Veteran (49+ mo)")</f>
        <v>Veteran (49+ mo)</v>
      </c>
      <c r="I528">
        <f>COUNTIF('Raw Data'!G528:O528,"Yes")</f>
        <v>8</v>
      </c>
      <c r="J528">
        <f t="shared" ca="1" si="16"/>
        <v>44013</v>
      </c>
      <c r="K528" t="str">
        <f>'Raw Data'!U528</f>
        <v>No</v>
      </c>
      <c r="L528" t="str">
        <f t="shared" si="17"/>
        <v>Low Risk</v>
      </c>
      <c r="N528" s="34"/>
    </row>
    <row r="529" spans="1:14" x14ac:dyDescent="0.3">
      <c r="A529" s="5" t="str">
        <f>'Raw Data'!A529</f>
        <v>3571-DPYUH</v>
      </c>
      <c r="B529">
        <f>'Raw Data'!F529</f>
        <v>58</v>
      </c>
      <c r="C529" t="str">
        <f>'Raw Data'!P529</f>
        <v>One year</v>
      </c>
      <c r="D529" t="str">
        <f>'Raw Data'!I529</f>
        <v>Fiber optic</v>
      </c>
      <c r="E529" t="str">
        <f>'Raw Data'!R529</f>
        <v>Credit card (automatic)</v>
      </c>
      <c r="F529">
        <f>'Raw Data'!S529</f>
        <v>94.7</v>
      </c>
      <c r="G529">
        <f>IFERROR(VALUE('Raw Data'!T529),0)</f>
        <v>5430.35</v>
      </c>
      <c r="H529" t="str" cm="1">
        <f t="array" ref="H529">_xlfn.IFS(B529&lt;=12,"New (0-12 mo)",B529&lt;=24,"Established (13-24 mo)",B529&lt;=48,"Loyal (25-48 mo)",TRUE,"Veteran (49+ mo)")</f>
        <v>Veteran (49+ mo)</v>
      </c>
      <c r="I529">
        <f>COUNTIF('Raw Data'!G529:O529,"Yes")</f>
        <v>5</v>
      </c>
      <c r="J529">
        <f t="shared" ca="1" si="16"/>
        <v>44440</v>
      </c>
      <c r="K529" t="str">
        <f>'Raw Data'!U529</f>
        <v>No</v>
      </c>
      <c r="L529" t="str">
        <f t="shared" si="17"/>
        <v>Low Risk</v>
      </c>
      <c r="N529" s="34"/>
    </row>
    <row r="530" spans="1:14" x14ac:dyDescent="0.3">
      <c r="A530" s="5" t="str">
        <f>'Raw Data'!A530</f>
        <v>7601-GNDYK</v>
      </c>
      <c r="B530">
        <f>'Raw Data'!F530</f>
        <v>35</v>
      </c>
      <c r="C530" t="str">
        <f>'Raw Data'!P530</f>
        <v>Two year</v>
      </c>
      <c r="D530" t="str">
        <f>'Raw Data'!I530</f>
        <v>No</v>
      </c>
      <c r="E530" t="str">
        <f>'Raw Data'!R530</f>
        <v>Mailed check</v>
      </c>
      <c r="F530">
        <f>'Raw Data'!S530</f>
        <v>19.600000000000001</v>
      </c>
      <c r="G530">
        <f>IFERROR(VALUE('Raw Data'!T530),0)</f>
        <v>686.95</v>
      </c>
      <c r="H530" t="str" cm="1">
        <f t="array" ref="H530">_xlfn.IFS(B530&lt;=12,"New (0-12 mo)",B530&lt;=24,"Established (13-24 mo)",B530&lt;=48,"Loyal (25-48 mo)",TRUE,"Veteran (49+ mo)")</f>
        <v>Loyal (25-48 mo)</v>
      </c>
      <c r="I530">
        <f>COUNTIF('Raw Data'!G530:O530,"Yes")</f>
        <v>1</v>
      </c>
      <c r="J530">
        <f t="shared" ca="1" si="16"/>
        <v>45139</v>
      </c>
      <c r="K530" t="str">
        <f>'Raw Data'!U530</f>
        <v>No</v>
      </c>
      <c r="L530" t="str">
        <f t="shared" si="17"/>
        <v>Low Risk</v>
      </c>
      <c r="N530" s="34"/>
    </row>
    <row r="531" spans="1:14" x14ac:dyDescent="0.3">
      <c r="A531" s="5" t="str">
        <f>'Raw Data'!A531</f>
        <v>0356-OBMAC</v>
      </c>
      <c r="B531">
        <f>'Raw Data'!F531</f>
        <v>56</v>
      </c>
      <c r="C531" t="str">
        <f>'Raw Data'!P531</f>
        <v>Two year</v>
      </c>
      <c r="D531" t="str">
        <f>'Raw Data'!I531</f>
        <v>Fiber optic</v>
      </c>
      <c r="E531" t="str">
        <f>'Raw Data'!R531</f>
        <v>Bank transfer (automatic)</v>
      </c>
      <c r="F531">
        <f>'Raw Data'!S531</f>
        <v>99.9</v>
      </c>
      <c r="G531">
        <f>IFERROR(VALUE('Raw Data'!T531),0)</f>
        <v>5706.3</v>
      </c>
      <c r="H531" t="str" cm="1">
        <f t="array" ref="H531">_xlfn.IFS(B531&lt;=12,"New (0-12 mo)",B531&lt;=24,"Established (13-24 mo)",B531&lt;=48,"Loyal (25-48 mo)",TRUE,"Veteran (49+ mo)")</f>
        <v>Veteran (49+ mo)</v>
      </c>
      <c r="I531">
        <f>COUNTIF('Raw Data'!G531:O531,"Yes")</f>
        <v>6</v>
      </c>
      <c r="J531">
        <f t="shared" ca="1" si="16"/>
        <v>44501</v>
      </c>
      <c r="K531" t="str">
        <f>'Raw Data'!U531</f>
        <v>No</v>
      </c>
      <c r="L531" t="str">
        <f t="shared" si="17"/>
        <v>Low Risk</v>
      </c>
      <c r="N531" s="34"/>
    </row>
    <row r="532" spans="1:14" x14ac:dyDescent="0.3">
      <c r="A532" s="5" t="str">
        <f>'Raw Data'!A532</f>
        <v>8067-NIOYM</v>
      </c>
      <c r="B532">
        <f>'Raw Data'!F532</f>
        <v>24</v>
      </c>
      <c r="C532" t="str">
        <f>'Raw Data'!P532</f>
        <v>Two year</v>
      </c>
      <c r="D532" t="str">
        <f>'Raw Data'!I532</f>
        <v>No</v>
      </c>
      <c r="E532" t="str">
        <f>'Raw Data'!R532</f>
        <v>Credit card (automatic)</v>
      </c>
      <c r="F532">
        <f>'Raw Data'!S532</f>
        <v>21.1</v>
      </c>
      <c r="G532">
        <f>IFERROR(VALUE('Raw Data'!T532),0)</f>
        <v>490.65</v>
      </c>
      <c r="H532" t="str" cm="1">
        <f t="array" ref="H532">_xlfn.IFS(B532&lt;=12,"New (0-12 mo)",B532&lt;=24,"Established (13-24 mo)",B532&lt;=48,"Loyal (25-48 mo)",TRUE,"Veteran (49+ mo)")</f>
        <v>Established (13-24 mo)</v>
      </c>
      <c r="I532">
        <f>COUNTIF('Raw Data'!G532:O532,"Yes")</f>
        <v>1</v>
      </c>
      <c r="J532">
        <f t="shared" ca="1" si="16"/>
        <v>45474</v>
      </c>
      <c r="K532" t="str">
        <f>'Raw Data'!U532</f>
        <v>No</v>
      </c>
      <c r="L532" t="str">
        <f t="shared" si="17"/>
        <v>Low Risk</v>
      </c>
      <c r="N532" s="34"/>
    </row>
    <row r="533" spans="1:14" x14ac:dyDescent="0.3">
      <c r="A533" s="5" t="str">
        <f>'Raw Data'!A533</f>
        <v>1403-GYAFU</v>
      </c>
      <c r="B533">
        <f>'Raw Data'!F533</f>
        <v>70</v>
      </c>
      <c r="C533" t="str">
        <f>'Raw Data'!P533</f>
        <v>Two year</v>
      </c>
      <c r="D533" t="str">
        <f>'Raw Data'!I533</f>
        <v>No</v>
      </c>
      <c r="E533" t="str">
        <f>'Raw Data'!R533</f>
        <v>Credit card (automatic)</v>
      </c>
      <c r="F533">
        <f>'Raw Data'!S533</f>
        <v>20.05</v>
      </c>
      <c r="G533">
        <f>IFERROR(VALUE('Raw Data'!T533),0)</f>
        <v>1360.25</v>
      </c>
      <c r="H533" t="str" cm="1">
        <f t="array" ref="H533">_xlfn.IFS(B533&lt;=12,"New (0-12 mo)",B533&lt;=24,"Established (13-24 mo)",B533&lt;=48,"Loyal (25-48 mo)",TRUE,"Veteran (49+ mo)")</f>
        <v>Veteran (49+ mo)</v>
      </c>
      <c r="I533">
        <f>COUNTIF('Raw Data'!G533:O533,"Yes")</f>
        <v>1</v>
      </c>
      <c r="J533">
        <f t="shared" ca="1" si="16"/>
        <v>44075</v>
      </c>
      <c r="K533" t="str">
        <f>'Raw Data'!U533</f>
        <v>No</v>
      </c>
      <c r="L533" t="str">
        <f t="shared" si="17"/>
        <v>Low Risk</v>
      </c>
      <c r="N533" s="34"/>
    </row>
    <row r="534" spans="1:14" x14ac:dyDescent="0.3">
      <c r="A534" s="5" t="str">
        <f>'Raw Data'!A534</f>
        <v>4234-XTNEA</v>
      </c>
      <c r="B534">
        <f>'Raw Data'!F534</f>
        <v>2</v>
      </c>
      <c r="C534" t="str">
        <f>'Raw Data'!P534</f>
        <v>Month-to-month</v>
      </c>
      <c r="D534" t="str">
        <f>'Raw Data'!I534</f>
        <v>Fiber optic</v>
      </c>
      <c r="E534" t="str">
        <f>'Raw Data'!R534</f>
        <v>Electronic check</v>
      </c>
      <c r="F534">
        <f>'Raw Data'!S534</f>
        <v>79.95</v>
      </c>
      <c r="G534">
        <f>IFERROR(VALUE('Raw Data'!T534),0)</f>
        <v>174.45</v>
      </c>
      <c r="H534" t="str" cm="1">
        <f t="array" ref="H534">_xlfn.IFS(B534&lt;=12,"New (0-12 mo)",B534&lt;=24,"Established (13-24 mo)",B534&lt;=48,"Loyal (25-48 mo)",TRUE,"Veteran (49+ mo)")</f>
        <v>New (0-12 mo)</v>
      </c>
      <c r="I534">
        <f>COUNTIF('Raw Data'!G534:O534,"Yes")</f>
        <v>2</v>
      </c>
      <c r="J534">
        <f t="shared" ca="1" si="16"/>
        <v>46143</v>
      </c>
      <c r="K534" t="str">
        <f>'Raw Data'!U534</f>
        <v>No</v>
      </c>
      <c r="L534" t="str">
        <f t="shared" si="17"/>
        <v>High Risk</v>
      </c>
      <c r="N534" s="34"/>
    </row>
    <row r="535" spans="1:14" x14ac:dyDescent="0.3">
      <c r="A535" s="5" t="str">
        <f>'Raw Data'!A535</f>
        <v>1297-VQDRP</v>
      </c>
      <c r="B535">
        <f>'Raw Data'!F535</f>
        <v>68</v>
      </c>
      <c r="C535" t="str">
        <f>'Raw Data'!P535</f>
        <v>One year</v>
      </c>
      <c r="D535" t="str">
        <f>'Raw Data'!I535</f>
        <v>Fiber optic</v>
      </c>
      <c r="E535" t="str">
        <f>'Raw Data'!R535</f>
        <v>Credit card (automatic)</v>
      </c>
      <c r="F535">
        <f>'Raw Data'!S535</f>
        <v>107.15</v>
      </c>
      <c r="G535">
        <f>IFERROR(VALUE('Raw Data'!T535),0)</f>
        <v>7379.8</v>
      </c>
      <c r="H535" t="str" cm="1">
        <f t="array" ref="H535">_xlfn.IFS(B535&lt;=12,"New (0-12 mo)",B535&lt;=24,"Established (13-24 mo)",B535&lt;=48,"Loyal (25-48 mo)",TRUE,"Veteran (49+ mo)")</f>
        <v>Veteran (49+ mo)</v>
      </c>
      <c r="I535">
        <f>COUNTIF('Raw Data'!G535:O535,"Yes")</f>
        <v>6</v>
      </c>
      <c r="J535">
        <f t="shared" ca="1" si="16"/>
        <v>44136</v>
      </c>
      <c r="K535" t="str">
        <f>'Raw Data'!U535</f>
        <v>No</v>
      </c>
      <c r="L535" t="str">
        <f t="shared" si="17"/>
        <v>Low Risk</v>
      </c>
      <c r="N535" s="34"/>
    </row>
    <row r="536" spans="1:14" x14ac:dyDescent="0.3">
      <c r="A536" s="5" t="str">
        <f>'Raw Data'!A536</f>
        <v>9282-IZGQK</v>
      </c>
      <c r="B536">
        <f>'Raw Data'!F536</f>
        <v>1</v>
      </c>
      <c r="C536" t="str">
        <f>'Raw Data'!P536</f>
        <v>Month-to-month</v>
      </c>
      <c r="D536" t="str">
        <f>'Raw Data'!I536</f>
        <v>Fiber optic</v>
      </c>
      <c r="E536" t="str">
        <f>'Raw Data'!R536</f>
        <v>Electronic check</v>
      </c>
      <c r="F536">
        <f>'Raw Data'!S536</f>
        <v>85</v>
      </c>
      <c r="G536">
        <f>IFERROR(VALUE('Raw Data'!T536),0)</f>
        <v>85</v>
      </c>
      <c r="H536" t="str" cm="1">
        <f t="array" ref="H536">_xlfn.IFS(B536&lt;=12,"New (0-12 mo)",B536&lt;=24,"Established (13-24 mo)",B536&lt;=48,"Loyal (25-48 mo)",TRUE,"Veteran (49+ mo)")</f>
        <v>New (0-12 mo)</v>
      </c>
      <c r="I536">
        <f>COUNTIF('Raw Data'!G536:O536,"Yes")</f>
        <v>3</v>
      </c>
      <c r="J536">
        <f t="shared" ca="1" si="16"/>
        <v>46174</v>
      </c>
      <c r="K536" t="str">
        <f>'Raw Data'!U536</f>
        <v>Yes</v>
      </c>
      <c r="L536" t="str">
        <f t="shared" si="17"/>
        <v>High Risk</v>
      </c>
      <c r="N536" s="34"/>
    </row>
    <row r="537" spans="1:14" x14ac:dyDescent="0.3">
      <c r="A537" s="5" t="str">
        <f>'Raw Data'!A537</f>
        <v>5348-CAGXB</v>
      </c>
      <c r="B537">
        <f>'Raw Data'!F537</f>
        <v>12</v>
      </c>
      <c r="C537" t="str">
        <f>'Raw Data'!P537</f>
        <v>Month-to-month</v>
      </c>
      <c r="D537" t="str">
        <f>'Raw Data'!I537</f>
        <v>Fiber optic</v>
      </c>
      <c r="E537" t="str">
        <f>'Raw Data'!R537</f>
        <v>Electronic check</v>
      </c>
      <c r="F537">
        <f>'Raw Data'!S537</f>
        <v>89.55</v>
      </c>
      <c r="G537">
        <f>IFERROR(VALUE('Raw Data'!T537),0)</f>
        <v>1021.75</v>
      </c>
      <c r="H537" t="str" cm="1">
        <f t="array" ref="H537">_xlfn.IFS(B537&lt;=12,"New (0-12 mo)",B537&lt;=24,"Established (13-24 mo)",B537&lt;=48,"Loyal (25-48 mo)",TRUE,"Veteran (49+ mo)")</f>
        <v>New (0-12 mo)</v>
      </c>
      <c r="I537">
        <f>COUNTIF('Raw Data'!G537:O537,"Yes")</f>
        <v>4</v>
      </c>
      <c r="J537">
        <f t="shared" ca="1" si="16"/>
        <v>45839</v>
      </c>
      <c r="K537" t="str">
        <f>'Raw Data'!U537</f>
        <v>No</v>
      </c>
      <c r="L537" t="str">
        <f t="shared" si="17"/>
        <v>High Risk</v>
      </c>
      <c r="N537" s="34"/>
    </row>
    <row r="538" spans="1:14" x14ac:dyDescent="0.3">
      <c r="A538" s="5" t="str">
        <f>'Raw Data'!A538</f>
        <v>0621-HJWXJ</v>
      </c>
      <c r="B538">
        <f>'Raw Data'!F538</f>
        <v>63</v>
      </c>
      <c r="C538" t="str">
        <f>'Raw Data'!P538</f>
        <v>Month-to-month</v>
      </c>
      <c r="D538" t="str">
        <f>'Raw Data'!I538</f>
        <v>Fiber optic</v>
      </c>
      <c r="E538" t="str">
        <f>'Raw Data'!R538</f>
        <v>Bank transfer (automatic)</v>
      </c>
      <c r="F538">
        <f>'Raw Data'!S538</f>
        <v>81.55</v>
      </c>
      <c r="G538">
        <f>IFERROR(VALUE('Raw Data'!T538),0)</f>
        <v>5029.05</v>
      </c>
      <c r="H538" t="str" cm="1">
        <f t="array" ref="H538">_xlfn.IFS(B538&lt;=12,"New (0-12 mo)",B538&lt;=24,"Established (13-24 mo)",B538&lt;=48,"Loyal (25-48 mo)",TRUE,"Veteran (49+ mo)")</f>
        <v>Veteran (49+ mo)</v>
      </c>
      <c r="I538">
        <f>COUNTIF('Raw Data'!G538:O538,"Yes")</f>
        <v>3</v>
      </c>
      <c r="J538">
        <f t="shared" ca="1" si="16"/>
        <v>44287</v>
      </c>
      <c r="K538" t="str">
        <f>'Raw Data'!U538</f>
        <v>No</v>
      </c>
      <c r="L538" t="str">
        <f t="shared" si="17"/>
        <v>Low-Medium Risk</v>
      </c>
      <c r="N538" s="34"/>
    </row>
    <row r="539" spans="1:14" x14ac:dyDescent="0.3">
      <c r="A539" s="5" t="str">
        <f>'Raw Data'!A539</f>
        <v>5844-QVTAT</v>
      </c>
      <c r="B539">
        <f>'Raw Data'!F539</f>
        <v>33</v>
      </c>
      <c r="C539" t="str">
        <f>'Raw Data'!P539</f>
        <v>One year</v>
      </c>
      <c r="D539" t="str">
        <f>'Raw Data'!I539</f>
        <v>DSL</v>
      </c>
      <c r="E539" t="str">
        <f>'Raw Data'!R539</f>
        <v>Mailed check</v>
      </c>
      <c r="F539">
        <f>'Raw Data'!S539</f>
        <v>58.45</v>
      </c>
      <c r="G539">
        <f>IFERROR(VALUE('Raw Data'!T539),0)</f>
        <v>1955.4</v>
      </c>
      <c r="H539" t="str" cm="1">
        <f t="array" ref="H539">_xlfn.IFS(B539&lt;=12,"New (0-12 mo)",B539&lt;=24,"Established (13-24 mo)",B539&lt;=48,"Loyal (25-48 mo)",TRUE,"Veteran (49+ mo)")</f>
        <v>Loyal (25-48 mo)</v>
      </c>
      <c r="I539">
        <f>COUNTIF('Raw Data'!G539:O539,"Yes")</f>
        <v>4</v>
      </c>
      <c r="J539">
        <f t="shared" ca="1" si="16"/>
        <v>45200</v>
      </c>
      <c r="K539" t="str">
        <f>'Raw Data'!U539</f>
        <v>No</v>
      </c>
      <c r="L539" t="str">
        <f t="shared" si="17"/>
        <v>Low Risk</v>
      </c>
      <c r="N539" s="34"/>
    </row>
    <row r="540" spans="1:14" x14ac:dyDescent="0.3">
      <c r="A540" s="5" t="str">
        <f>'Raw Data'!A540</f>
        <v>8905-IAZPF</v>
      </c>
      <c r="B540">
        <f>'Raw Data'!F540</f>
        <v>69</v>
      </c>
      <c r="C540" t="str">
        <f>'Raw Data'!P540</f>
        <v>One year</v>
      </c>
      <c r="D540" t="str">
        <f>'Raw Data'!I540</f>
        <v>Fiber optic</v>
      </c>
      <c r="E540" t="str">
        <f>'Raw Data'!R540</f>
        <v>Credit card (automatic)</v>
      </c>
      <c r="F540">
        <f>'Raw Data'!S540</f>
        <v>95.65</v>
      </c>
      <c r="G540">
        <f>IFERROR(VALUE('Raw Data'!T540),0)</f>
        <v>6744.2</v>
      </c>
      <c r="H540" t="str" cm="1">
        <f t="array" ref="H540">_xlfn.IFS(B540&lt;=12,"New (0-12 mo)",B540&lt;=24,"Established (13-24 mo)",B540&lt;=48,"Loyal (25-48 mo)",TRUE,"Veteran (49+ mo)")</f>
        <v>Veteran (49+ mo)</v>
      </c>
      <c r="I540">
        <f>COUNTIF('Raw Data'!G540:O540,"Yes")</f>
        <v>4</v>
      </c>
      <c r="J540">
        <f t="shared" ca="1" si="16"/>
        <v>44105</v>
      </c>
      <c r="K540" t="str">
        <f>'Raw Data'!U540</f>
        <v>No</v>
      </c>
      <c r="L540" t="str">
        <f t="shared" si="17"/>
        <v>Low Risk</v>
      </c>
      <c r="N540" s="34"/>
    </row>
    <row r="541" spans="1:14" x14ac:dyDescent="0.3">
      <c r="A541" s="5" t="str">
        <f>'Raw Data'!A541</f>
        <v>5394-MEITZ</v>
      </c>
      <c r="B541">
        <f>'Raw Data'!F541</f>
        <v>60</v>
      </c>
      <c r="C541" t="str">
        <f>'Raw Data'!P541</f>
        <v>Two year</v>
      </c>
      <c r="D541" t="str">
        <f>'Raw Data'!I541</f>
        <v>DSL</v>
      </c>
      <c r="E541" t="str">
        <f>'Raw Data'!R541</f>
        <v>Bank transfer (automatic)</v>
      </c>
      <c r="F541">
        <f>'Raw Data'!S541</f>
        <v>80.599999999999994</v>
      </c>
      <c r="G541">
        <f>IFERROR(VALUE('Raw Data'!T541),0)</f>
        <v>4946.7</v>
      </c>
      <c r="H541" t="str" cm="1">
        <f t="array" ref="H541">_xlfn.IFS(B541&lt;=12,"New (0-12 mo)",B541&lt;=24,"Established (13-24 mo)",B541&lt;=48,"Loyal (25-48 mo)",TRUE,"Veteran (49+ mo)")</f>
        <v>Veteran (49+ mo)</v>
      </c>
      <c r="I541">
        <f>COUNTIF('Raw Data'!G541:O541,"Yes")</f>
        <v>6</v>
      </c>
      <c r="J541">
        <f t="shared" ca="1" si="16"/>
        <v>44378</v>
      </c>
      <c r="K541" t="str">
        <f>'Raw Data'!U541</f>
        <v>No</v>
      </c>
      <c r="L541" t="str">
        <f t="shared" si="17"/>
        <v>Low Risk</v>
      </c>
      <c r="N541" s="34"/>
    </row>
    <row r="542" spans="1:14" x14ac:dyDescent="0.3">
      <c r="A542" s="5" t="str">
        <f>'Raw Data'!A542</f>
        <v>6859-QNXIQ</v>
      </c>
      <c r="B542">
        <f>'Raw Data'!F542</f>
        <v>72</v>
      </c>
      <c r="C542" t="str">
        <f>'Raw Data'!P542</f>
        <v>Two year</v>
      </c>
      <c r="D542" t="str">
        <f>'Raw Data'!I542</f>
        <v>Fiber optic</v>
      </c>
      <c r="E542" t="str">
        <f>'Raw Data'!R542</f>
        <v>Bank transfer (automatic)</v>
      </c>
      <c r="F542">
        <f>'Raw Data'!S542</f>
        <v>113.1</v>
      </c>
      <c r="G542">
        <f>IFERROR(VALUE('Raw Data'!T542),0)</f>
        <v>8248.5</v>
      </c>
      <c r="H542" t="str" cm="1">
        <f t="array" ref="H542">_xlfn.IFS(B542&lt;=12,"New (0-12 mo)",B542&lt;=24,"Established (13-24 mo)",B542&lt;=48,"Loyal (25-48 mo)",TRUE,"Veteran (49+ mo)")</f>
        <v>Veteran (49+ mo)</v>
      </c>
      <c r="I542">
        <f>COUNTIF('Raw Data'!G542:O542,"Yes")</f>
        <v>8</v>
      </c>
      <c r="J542">
        <f t="shared" ca="1" si="16"/>
        <v>44013</v>
      </c>
      <c r="K542" t="str">
        <f>'Raw Data'!U542</f>
        <v>No</v>
      </c>
      <c r="L542" t="str">
        <f t="shared" si="17"/>
        <v>Low Risk</v>
      </c>
      <c r="N542" s="34"/>
    </row>
    <row r="543" spans="1:14" x14ac:dyDescent="0.3">
      <c r="A543" s="5" t="str">
        <f>'Raw Data'!A543</f>
        <v>2782-LFZVW</v>
      </c>
      <c r="B543">
        <f>'Raw Data'!F543</f>
        <v>11</v>
      </c>
      <c r="C543" t="str">
        <f>'Raw Data'!P543</f>
        <v>Month-to-month</v>
      </c>
      <c r="D543" t="str">
        <f>'Raw Data'!I543</f>
        <v>DSL</v>
      </c>
      <c r="E543" t="str">
        <f>'Raw Data'!R543</f>
        <v>Mailed check</v>
      </c>
      <c r="F543">
        <f>'Raw Data'!S543</f>
        <v>58.95</v>
      </c>
      <c r="G543">
        <f>IFERROR(VALUE('Raw Data'!T543),0)</f>
        <v>601.6</v>
      </c>
      <c r="H543" t="str" cm="1">
        <f t="array" ref="H543">_xlfn.IFS(B543&lt;=12,"New (0-12 mo)",B543&lt;=24,"Established (13-24 mo)",B543&lt;=48,"Loyal (25-48 mo)",TRUE,"Veteran (49+ mo)")</f>
        <v>New (0-12 mo)</v>
      </c>
      <c r="I543">
        <f>COUNTIF('Raw Data'!G543:O543,"Yes")</f>
        <v>3</v>
      </c>
      <c r="J543">
        <f t="shared" ca="1" si="16"/>
        <v>45870</v>
      </c>
      <c r="K543" t="str">
        <f>'Raw Data'!U543</f>
        <v>No</v>
      </c>
      <c r="L543" t="str">
        <f t="shared" si="17"/>
        <v>High Risk</v>
      </c>
      <c r="N543" s="34"/>
    </row>
    <row r="544" spans="1:14" x14ac:dyDescent="0.3">
      <c r="A544" s="5" t="str">
        <f>'Raw Data'!A544</f>
        <v>2866-IKBTM</v>
      </c>
      <c r="B544">
        <f>'Raw Data'!F544</f>
        <v>1</v>
      </c>
      <c r="C544" t="str">
        <f>'Raw Data'!P544</f>
        <v>Month-to-month</v>
      </c>
      <c r="D544" t="str">
        <f>'Raw Data'!I544</f>
        <v>No</v>
      </c>
      <c r="E544" t="str">
        <f>'Raw Data'!R544</f>
        <v>Mailed check</v>
      </c>
      <c r="F544">
        <f>'Raw Data'!S544</f>
        <v>19.55</v>
      </c>
      <c r="G544">
        <f>IFERROR(VALUE('Raw Data'!T544),0)</f>
        <v>19.55</v>
      </c>
      <c r="H544" t="str" cm="1">
        <f t="array" ref="H544">_xlfn.IFS(B544&lt;=12,"New (0-12 mo)",B544&lt;=24,"Established (13-24 mo)",B544&lt;=48,"Loyal (25-48 mo)",TRUE,"Veteran (49+ mo)")</f>
        <v>New (0-12 mo)</v>
      </c>
      <c r="I544">
        <f>COUNTIF('Raw Data'!G544:O544,"Yes")</f>
        <v>1</v>
      </c>
      <c r="J544">
        <f t="shared" ca="1" si="16"/>
        <v>46174</v>
      </c>
      <c r="K544" t="str">
        <f>'Raw Data'!U544</f>
        <v>No</v>
      </c>
      <c r="L544" t="str">
        <f t="shared" si="17"/>
        <v>High Risk</v>
      </c>
      <c r="N544" s="34"/>
    </row>
    <row r="545" spans="1:14" x14ac:dyDescent="0.3">
      <c r="A545" s="5" t="str">
        <f>'Raw Data'!A545</f>
        <v>1342-JPNKI</v>
      </c>
      <c r="B545">
        <f>'Raw Data'!F545</f>
        <v>10</v>
      </c>
      <c r="C545" t="str">
        <f>'Raw Data'!P545</f>
        <v>Month-to-month</v>
      </c>
      <c r="D545" t="str">
        <f>'Raw Data'!I545</f>
        <v>Fiber optic</v>
      </c>
      <c r="E545" t="str">
        <f>'Raw Data'!R545</f>
        <v>Bank transfer (automatic)</v>
      </c>
      <c r="F545">
        <f>'Raw Data'!S545</f>
        <v>86.05</v>
      </c>
      <c r="G545">
        <f>IFERROR(VALUE('Raw Data'!T545),0)</f>
        <v>834.1</v>
      </c>
      <c r="H545" t="str" cm="1">
        <f t="array" ref="H545">_xlfn.IFS(B545&lt;=12,"New (0-12 mo)",B545&lt;=24,"Established (13-24 mo)",B545&lt;=48,"Loyal (25-48 mo)",TRUE,"Veteran (49+ mo)")</f>
        <v>New (0-12 mo)</v>
      </c>
      <c r="I545">
        <f>COUNTIF('Raw Data'!G545:O545,"Yes")</f>
        <v>3</v>
      </c>
      <c r="J545">
        <f t="shared" ca="1" si="16"/>
        <v>45901</v>
      </c>
      <c r="K545" t="str">
        <f>'Raw Data'!U545</f>
        <v>Yes</v>
      </c>
      <c r="L545" t="str">
        <f t="shared" si="17"/>
        <v>High Risk</v>
      </c>
      <c r="N545" s="34"/>
    </row>
    <row r="546" spans="1:14" x14ac:dyDescent="0.3">
      <c r="A546" s="5" t="str">
        <f>'Raw Data'!A546</f>
        <v>2817-NTQDO</v>
      </c>
      <c r="B546">
        <f>'Raw Data'!F546</f>
        <v>13</v>
      </c>
      <c r="C546" t="str">
        <f>'Raw Data'!P546</f>
        <v>Month-to-month</v>
      </c>
      <c r="D546" t="str">
        <f>'Raw Data'!I546</f>
        <v>DSL</v>
      </c>
      <c r="E546" t="str">
        <f>'Raw Data'!R546</f>
        <v>Credit card (automatic)</v>
      </c>
      <c r="F546">
        <f>'Raw Data'!S546</f>
        <v>45.55</v>
      </c>
      <c r="G546">
        <f>IFERROR(VALUE('Raw Data'!T546),0)</f>
        <v>597</v>
      </c>
      <c r="H546" t="str" cm="1">
        <f t="array" ref="H546">_xlfn.IFS(B546&lt;=12,"New (0-12 mo)",B546&lt;=24,"Established (13-24 mo)",B546&lt;=48,"Loyal (25-48 mo)",TRUE,"Veteran (49+ mo)")</f>
        <v>Established (13-24 mo)</v>
      </c>
      <c r="I546">
        <f>COUNTIF('Raw Data'!G546:O546,"Yes")</f>
        <v>3</v>
      </c>
      <c r="J546">
        <f t="shared" ca="1" si="16"/>
        <v>45809</v>
      </c>
      <c r="K546" t="str">
        <f>'Raw Data'!U546</f>
        <v>Yes</v>
      </c>
      <c r="L546" t="str">
        <f t="shared" si="17"/>
        <v>Medium Risk</v>
      </c>
      <c r="N546" s="34"/>
    </row>
    <row r="547" spans="1:14" x14ac:dyDescent="0.3">
      <c r="A547" s="5" t="str">
        <f>'Raw Data'!A547</f>
        <v>7129-AZJDE</v>
      </c>
      <c r="B547">
        <f>'Raw Data'!F547</f>
        <v>34</v>
      </c>
      <c r="C547" t="str">
        <f>'Raw Data'!P547</f>
        <v>One year</v>
      </c>
      <c r="D547" t="str">
        <f>'Raw Data'!I547</f>
        <v>Fiber optic</v>
      </c>
      <c r="E547" t="str">
        <f>'Raw Data'!R547</f>
        <v>Bank transfer (automatic)</v>
      </c>
      <c r="F547">
        <f>'Raw Data'!S547</f>
        <v>78.95</v>
      </c>
      <c r="G547">
        <f>IFERROR(VALUE('Raw Data'!T547),0)</f>
        <v>2647.2</v>
      </c>
      <c r="H547" t="str" cm="1">
        <f t="array" ref="H547">_xlfn.IFS(B547&lt;=12,"New (0-12 mo)",B547&lt;=24,"Established (13-24 mo)",B547&lt;=48,"Loyal (25-48 mo)",TRUE,"Veteran (49+ mo)")</f>
        <v>Loyal (25-48 mo)</v>
      </c>
      <c r="I547">
        <f>COUNTIF('Raw Data'!G547:O547,"Yes")</f>
        <v>2</v>
      </c>
      <c r="J547">
        <f t="shared" ca="1" si="16"/>
        <v>45170</v>
      </c>
      <c r="K547" t="str">
        <f>'Raw Data'!U547</f>
        <v>No</v>
      </c>
      <c r="L547" t="str">
        <f t="shared" si="17"/>
        <v>Low Risk</v>
      </c>
      <c r="N547" s="34"/>
    </row>
    <row r="548" spans="1:14" x14ac:dyDescent="0.3">
      <c r="A548" s="5" t="str">
        <f>'Raw Data'!A548</f>
        <v>6986-IJDHX</v>
      </c>
      <c r="B548">
        <f>'Raw Data'!F548</f>
        <v>39</v>
      </c>
      <c r="C548" t="str">
        <f>'Raw Data'!P548</f>
        <v>Month-to-month</v>
      </c>
      <c r="D548" t="str">
        <f>'Raw Data'!I548</f>
        <v>Fiber optic</v>
      </c>
      <c r="E548" t="str">
        <f>'Raw Data'!R548</f>
        <v>Mailed check</v>
      </c>
      <c r="F548">
        <f>'Raw Data'!S548</f>
        <v>86.3</v>
      </c>
      <c r="G548">
        <f>IFERROR(VALUE('Raw Data'!T548),0)</f>
        <v>3266</v>
      </c>
      <c r="H548" t="str" cm="1">
        <f t="array" ref="H548">_xlfn.IFS(B548&lt;=12,"New (0-12 mo)",B548&lt;=24,"Established (13-24 mo)",B548&lt;=48,"Loyal (25-48 mo)",TRUE,"Veteran (49+ mo)")</f>
        <v>Loyal (25-48 mo)</v>
      </c>
      <c r="I548">
        <f>COUNTIF('Raw Data'!G548:O548,"Yes")</f>
        <v>3</v>
      </c>
      <c r="J548">
        <f t="shared" ca="1" si="16"/>
        <v>45017</v>
      </c>
      <c r="K548" t="str">
        <f>'Raw Data'!U548</f>
        <v>Yes</v>
      </c>
      <c r="L548" t="str">
        <f t="shared" si="17"/>
        <v>Low-Medium Risk</v>
      </c>
      <c r="N548" s="34"/>
    </row>
    <row r="549" spans="1:14" x14ac:dyDescent="0.3">
      <c r="A549" s="5" t="str">
        <f>'Raw Data'!A549</f>
        <v>2560-PPCHE</v>
      </c>
      <c r="B549">
        <f>'Raw Data'!F549</f>
        <v>65</v>
      </c>
      <c r="C549" t="str">
        <f>'Raw Data'!P549</f>
        <v>One year</v>
      </c>
      <c r="D549" t="str">
        <f>'Raw Data'!I549</f>
        <v>Fiber optic</v>
      </c>
      <c r="E549" t="str">
        <f>'Raw Data'!R549</f>
        <v>Bank transfer (automatic)</v>
      </c>
      <c r="F549">
        <f>'Raw Data'!S549</f>
        <v>105.05</v>
      </c>
      <c r="G549">
        <f>IFERROR(VALUE('Raw Data'!T549),0)</f>
        <v>6744.25</v>
      </c>
      <c r="H549" t="str" cm="1">
        <f t="array" ref="H549">_xlfn.IFS(B549&lt;=12,"New (0-12 mo)",B549&lt;=24,"Established (13-24 mo)",B549&lt;=48,"Loyal (25-48 mo)",TRUE,"Veteran (49+ mo)")</f>
        <v>Veteran (49+ mo)</v>
      </c>
      <c r="I549">
        <f>COUNTIF('Raw Data'!G549:O549,"Yes")</f>
        <v>6</v>
      </c>
      <c r="J549">
        <f t="shared" ca="1" si="16"/>
        <v>44228</v>
      </c>
      <c r="K549" t="str">
        <f>'Raw Data'!U549</f>
        <v>No</v>
      </c>
      <c r="L549" t="str">
        <f t="shared" si="17"/>
        <v>Low Risk</v>
      </c>
      <c r="N549" s="34"/>
    </row>
    <row r="550" spans="1:14" x14ac:dyDescent="0.3">
      <c r="A550" s="5" t="str">
        <f>'Raw Data'!A550</f>
        <v>4676-MQUEA</v>
      </c>
      <c r="B550">
        <f>'Raw Data'!F550</f>
        <v>50</v>
      </c>
      <c r="C550" t="str">
        <f>'Raw Data'!P550</f>
        <v>One year</v>
      </c>
      <c r="D550" t="str">
        <f>'Raw Data'!I550</f>
        <v>Fiber optic</v>
      </c>
      <c r="E550" t="str">
        <f>'Raw Data'!R550</f>
        <v>Bank transfer (automatic)</v>
      </c>
      <c r="F550">
        <f>'Raw Data'!S550</f>
        <v>101.9</v>
      </c>
      <c r="G550">
        <f>IFERROR(VALUE('Raw Data'!T550),0)</f>
        <v>5265.5</v>
      </c>
      <c r="H550" t="str" cm="1">
        <f t="array" ref="H550">_xlfn.IFS(B550&lt;=12,"New (0-12 mo)",B550&lt;=24,"Established (13-24 mo)",B550&lt;=48,"Loyal (25-48 mo)",TRUE,"Veteran (49+ mo)")</f>
        <v>Veteran (49+ mo)</v>
      </c>
      <c r="I550">
        <f>COUNTIF('Raw Data'!G550:O550,"Yes")</f>
        <v>6</v>
      </c>
      <c r="J550">
        <f t="shared" ca="1" si="16"/>
        <v>44682</v>
      </c>
      <c r="K550" t="str">
        <f>'Raw Data'!U550</f>
        <v>No</v>
      </c>
      <c r="L550" t="str">
        <f t="shared" si="17"/>
        <v>Low Risk</v>
      </c>
      <c r="N550" s="34"/>
    </row>
    <row r="551" spans="1:14" x14ac:dyDescent="0.3">
      <c r="A551" s="5" t="str">
        <f>'Raw Data'!A551</f>
        <v>8138-EALND</v>
      </c>
      <c r="B551">
        <f>'Raw Data'!F551</f>
        <v>15</v>
      </c>
      <c r="C551" t="str">
        <f>'Raw Data'!P551</f>
        <v>Month-to-month</v>
      </c>
      <c r="D551" t="str">
        <f>'Raw Data'!I551</f>
        <v>No</v>
      </c>
      <c r="E551" t="str">
        <f>'Raw Data'!R551</f>
        <v>Mailed check</v>
      </c>
      <c r="F551">
        <f>'Raw Data'!S551</f>
        <v>19.75</v>
      </c>
      <c r="G551">
        <f>IFERROR(VALUE('Raw Data'!T551),0)</f>
        <v>311.60000000000002</v>
      </c>
      <c r="H551" t="str" cm="1">
        <f t="array" ref="H551">_xlfn.IFS(B551&lt;=12,"New (0-12 mo)",B551&lt;=24,"Established (13-24 mo)",B551&lt;=48,"Loyal (25-48 mo)",TRUE,"Veteran (49+ mo)")</f>
        <v>Established (13-24 mo)</v>
      </c>
      <c r="I551">
        <f>COUNTIF('Raw Data'!G551:O551,"Yes")</f>
        <v>1</v>
      </c>
      <c r="J551">
        <f t="shared" ca="1" si="16"/>
        <v>45748</v>
      </c>
      <c r="K551" t="str">
        <f>'Raw Data'!U551</f>
        <v>No</v>
      </c>
      <c r="L551" t="str">
        <f t="shared" si="17"/>
        <v>Medium Risk</v>
      </c>
      <c r="N551" s="34"/>
    </row>
    <row r="552" spans="1:14" x14ac:dyDescent="0.3">
      <c r="A552" s="5" t="str">
        <f>'Raw Data'!A552</f>
        <v>3580-HYCSP</v>
      </c>
      <c r="B552">
        <f>'Raw Data'!F552</f>
        <v>72</v>
      </c>
      <c r="C552" t="str">
        <f>'Raw Data'!P552</f>
        <v>Two year</v>
      </c>
      <c r="D552" t="str">
        <f>'Raw Data'!I552</f>
        <v>Fiber optic</v>
      </c>
      <c r="E552" t="str">
        <f>'Raw Data'!R552</f>
        <v>Bank transfer (automatic)</v>
      </c>
      <c r="F552">
        <f>'Raw Data'!S552</f>
        <v>110.3</v>
      </c>
      <c r="G552">
        <f>IFERROR(VALUE('Raw Data'!T552),0)</f>
        <v>7966.9</v>
      </c>
      <c r="H552" t="str" cm="1">
        <f t="array" ref="H552">_xlfn.IFS(B552&lt;=12,"New (0-12 mo)",B552&lt;=24,"Established (13-24 mo)",B552&lt;=48,"Loyal (25-48 mo)",TRUE,"Veteran (49+ mo)")</f>
        <v>Veteran (49+ mo)</v>
      </c>
      <c r="I552">
        <f>COUNTIF('Raw Data'!G552:O552,"Yes")</f>
        <v>7</v>
      </c>
      <c r="J552">
        <f t="shared" ca="1" si="16"/>
        <v>44013</v>
      </c>
      <c r="K552" t="str">
        <f>'Raw Data'!U552</f>
        <v>No</v>
      </c>
      <c r="L552" t="str">
        <f t="shared" si="17"/>
        <v>Low Risk</v>
      </c>
      <c r="N552" s="34"/>
    </row>
    <row r="553" spans="1:14" x14ac:dyDescent="0.3">
      <c r="A553" s="5" t="str">
        <f>'Raw Data'!A553</f>
        <v>1352-HNSAW</v>
      </c>
      <c r="B553">
        <f>'Raw Data'!F553</f>
        <v>72</v>
      </c>
      <c r="C553" t="str">
        <f>'Raw Data'!P553</f>
        <v>Two year</v>
      </c>
      <c r="D553" t="str">
        <f>'Raw Data'!I553</f>
        <v>Fiber optic</v>
      </c>
      <c r="E553" t="str">
        <f>'Raw Data'!R553</f>
        <v>Bank transfer (automatic)</v>
      </c>
      <c r="F553">
        <f>'Raw Data'!S553</f>
        <v>115.6</v>
      </c>
      <c r="G553">
        <f>IFERROR(VALUE('Raw Data'!T553),0)</f>
        <v>8220.4</v>
      </c>
      <c r="H553" t="str" cm="1">
        <f t="array" ref="H553">_xlfn.IFS(B553&lt;=12,"New (0-12 mo)",B553&lt;=24,"Established (13-24 mo)",B553&lt;=48,"Loyal (25-48 mo)",TRUE,"Veteran (49+ mo)")</f>
        <v>Veteran (49+ mo)</v>
      </c>
      <c r="I553">
        <f>COUNTIF('Raw Data'!G553:O553,"Yes")</f>
        <v>8</v>
      </c>
      <c r="J553">
        <f t="shared" ca="1" si="16"/>
        <v>44013</v>
      </c>
      <c r="K553" t="str">
        <f>'Raw Data'!U553</f>
        <v>No</v>
      </c>
      <c r="L553" t="str">
        <f t="shared" si="17"/>
        <v>Low Risk</v>
      </c>
      <c r="N553" s="34"/>
    </row>
    <row r="554" spans="1:14" x14ac:dyDescent="0.3">
      <c r="A554" s="5" t="str">
        <f>'Raw Data'!A554</f>
        <v>2075-PUEPR</v>
      </c>
      <c r="B554">
        <f>'Raw Data'!F554</f>
        <v>55</v>
      </c>
      <c r="C554" t="str">
        <f>'Raw Data'!P554</f>
        <v>Two year</v>
      </c>
      <c r="D554" t="str">
        <f>'Raw Data'!I554</f>
        <v>No</v>
      </c>
      <c r="E554" t="str">
        <f>'Raw Data'!R554</f>
        <v>Bank transfer (automatic)</v>
      </c>
      <c r="F554">
        <f>'Raw Data'!S554</f>
        <v>19.350000000000001</v>
      </c>
      <c r="G554">
        <f>IFERROR(VALUE('Raw Data'!T554),0)</f>
        <v>1153.25</v>
      </c>
      <c r="H554" t="str" cm="1">
        <f t="array" ref="H554">_xlfn.IFS(B554&lt;=12,"New (0-12 mo)",B554&lt;=24,"Established (13-24 mo)",B554&lt;=48,"Loyal (25-48 mo)",TRUE,"Veteran (49+ mo)")</f>
        <v>Veteran (49+ mo)</v>
      </c>
      <c r="I554">
        <f>COUNTIF('Raw Data'!G554:O554,"Yes")</f>
        <v>1</v>
      </c>
      <c r="J554">
        <f t="shared" ca="1" si="16"/>
        <v>44531</v>
      </c>
      <c r="K554" t="str">
        <f>'Raw Data'!U554</f>
        <v>No</v>
      </c>
      <c r="L554" t="str">
        <f t="shared" si="17"/>
        <v>Low Risk</v>
      </c>
      <c r="N554" s="34"/>
    </row>
    <row r="555" spans="1:14" x14ac:dyDescent="0.3">
      <c r="A555" s="5" t="str">
        <f>'Raw Data'!A555</f>
        <v>1982-FEBTD</v>
      </c>
      <c r="B555">
        <f>'Raw Data'!F555</f>
        <v>23</v>
      </c>
      <c r="C555" t="str">
        <f>'Raw Data'!P555</f>
        <v>Two year</v>
      </c>
      <c r="D555" t="str">
        <f>'Raw Data'!I555</f>
        <v>No</v>
      </c>
      <c r="E555" t="str">
        <f>'Raw Data'!R555</f>
        <v>Credit card (automatic)</v>
      </c>
      <c r="F555">
        <f>'Raw Data'!S555</f>
        <v>25.6</v>
      </c>
      <c r="G555">
        <f>IFERROR(VALUE('Raw Data'!T555),0)</f>
        <v>514.75</v>
      </c>
      <c r="H555" t="str" cm="1">
        <f t="array" ref="H555">_xlfn.IFS(B555&lt;=12,"New (0-12 mo)",B555&lt;=24,"Established (13-24 mo)",B555&lt;=48,"Loyal (25-48 mo)",TRUE,"Veteran (49+ mo)")</f>
        <v>Established (13-24 mo)</v>
      </c>
      <c r="I555">
        <f>COUNTIF('Raw Data'!G555:O555,"Yes")</f>
        <v>2</v>
      </c>
      <c r="J555">
        <f t="shared" ca="1" si="16"/>
        <v>45505</v>
      </c>
      <c r="K555" t="str">
        <f>'Raw Data'!U555</f>
        <v>No</v>
      </c>
      <c r="L555" t="str">
        <f t="shared" si="17"/>
        <v>Low Risk</v>
      </c>
      <c r="N555" s="34"/>
    </row>
    <row r="556" spans="1:14" x14ac:dyDescent="0.3">
      <c r="A556" s="5" t="str">
        <f>'Raw Data'!A556</f>
        <v>5301-GAUUY</v>
      </c>
      <c r="B556">
        <f>'Raw Data'!F556</f>
        <v>32</v>
      </c>
      <c r="C556" t="str">
        <f>'Raw Data'!P556</f>
        <v>Month-to-month</v>
      </c>
      <c r="D556" t="str">
        <f>'Raw Data'!I556</f>
        <v>Fiber optic</v>
      </c>
      <c r="E556" t="str">
        <f>'Raw Data'!R556</f>
        <v>Bank transfer (automatic)</v>
      </c>
      <c r="F556">
        <f>'Raw Data'!S556</f>
        <v>80.349999999999994</v>
      </c>
      <c r="G556">
        <f>IFERROR(VALUE('Raw Data'!T556),0)</f>
        <v>2596.15</v>
      </c>
      <c r="H556" t="str" cm="1">
        <f t="array" ref="H556">_xlfn.IFS(B556&lt;=12,"New (0-12 mo)",B556&lt;=24,"Established (13-24 mo)",B556&lt;=48,"Loyal (25-48 mo)",TRUE,"Veteran (49+ mo)")</f>
        <v>Loyal (25-48 mo)</v>
      </c>
      <c r="I556">
        <f>COUNTIF('Raw Data'!G556:O556,"Yes")</f>
        <v>3</v>
      </c>
      <c r="J556">
        <f t="shared" ca="1" si="16"/>
        <v>45231</v>
      </c>
      <c r="K556" t="str">
        <f>'Raw Data'!U556</f>
        <v>Yes</v>
      </c>
      <c r="L556" t="str">
        <f t="shared" si="17"/>
        <v>Low-Medium Risk</v>
      </c>
      <c r="N556" s="34"/>
    </row>
    <row r="557" spans="1:14" x14ac:dyDescent="0.3">
      <c r="A557" s="5" t="str">
        <f>'Raw Data'!A557</f>
        <v>5791-KAJFD</v>
      </c>
      <c r="B557">
        <f>'Raw Data'!F557</f>
        <v>56</v>
      </c>
      <c r="C557" t="str">
        <f>'Raw Data'!P557</f>
        <v>One year</v>
      </c>
      <c r="D557" t="str">
        <f>'Raw Data'!I557</f>
        <v>DSL</v>
      </c>
      <c r="E557" t="str">
        <f>'Raw Data'!R557</f>
        <v>Bank transfer (automatic)</v>
      </c>
      <c r="F557">
        <f>'Raw Data'!S557</f>
        <v>68.75</v>
      </c>
      <c r="G557">
        <f>IFERROR(VALUE('Raw Data'!T557),0)</f>
        <v>3808</v>
      </c>
      <c r="H557" t="str" cm="1">
        <f t="array" ref="H557">_xlfn.IFS(B557&lt;=12,"New (0-12 mo)",B557&lt;=24,"Established (13-24 mo)",B557&lt;=48,"Loyal (25-48 mo)",TRUE,"Veteran (49+ mo)")</f>
        <v>Veteran (49+ mo)</v>
      </c>
      <c r="I557">
        <f>COUNTIF('Raw Data'!G557:O557,"Yes")</f>
        <v>5</v>
      </c>
      <c r="J557">
        <f t="shared" ca="1" si="16"/>
        <v>44501</v>
      </c>
      <c r="K557" t="str">
        <f>'Raw Data'!U557</f>
        <v>No</v>
      </c>
      <c r="L557" t="str">
        <f t="shared" si="17"/>
        <v>Low Risk</v>
      </c>
      <c r="N557" s="34"/>
    </row>
    <row r="558" spans="1:14" x14ac:dyDescent="0.3">
      <c r="A558" s="5" t="str">
        <f>'Raw Data'!A558</f>
        <v>2654-VBVPB</v>
      </c>
      <c r="B558">
        <f>'Raw Data'!F558</f>
        <v>1</v>
      </c>
      <c r="C558" t="str">
        <f>'Raw Data'!P558</f>
        <v>Month-to-month</v>
      </c>
      <c r="D558" t="str">
        <f>'Raw Data'!I558</f>
        <v>No</v>
      </c>
      <c r="E558" t="str">
        <f>'Raw Data'!R558</f>
        <v>Bank transfer (automatic)</v>
      </c>
      <c r="F558">
        <f>'Raw Data'!S558</f>
        <v>19.899999999999999</v>
      </c>
      <c r="G558">
        <f>IFERROR(VALUE('Raw Data'!T558),0)</f>
        <v>19.899999999999999</v>
      </c>
      <c r="H558" t="str" cm="1">
        <f t="array" ref="H558">_xlfn.IFS(B558&lt;=12,"New (0-12 mo)",B558&lt;=24,"Established (13-24 mo)",B558&lt;=48,"Loyal (25-48 mo)",TRUE,"Veteran (49+ mo)")</f>
        <v>New (0-12 mo)</v>
      </c>
      <c r="I558">
        <f>COUNTIF('Raw Data'!G558:O558,"Yes")</f>
        <v>1</v>
      </c>
      <c r="J558">
        <f t="shared" ca="1" si="16"/>
        <v>46174</v>
      </c>
      <c r="K558" t="str">
        <f>'Raw Data'!U558</f>
        <v>No</v>
      </c>
      <c r="L558" t="str">
        <f t="shared" si="17"/>
        <v>High Risk</v>
      </c>
      <c r="N558" s="34"/>
    </row>
    <row r="559" spans="1:14" x14ac:dyDescent="0.3">
      <c r="A559" s="5" t="str">
        <f>'Raw Data'!A559</f>
        <v>1154-HYWWO</v>
      </c>
      <c r="B559">
        <f>'Raw Data'!F559</f>
        <v>38</v>
      </c>
      <c r="C559" t="str">
        <f>'Raw Data'!P559</f>
        <v>One year</v>
      </c>
      <c r="D559" t="str">
        <f>'Raw Data'!I559</f>
        <v>DSL</v>
      </c>
      <c r="E559" t="str">
        <f>'Raw Data'!R559</f>
        <v>Mailed check</v>
      </c>
      <c r="F559">
        <f>'Raw Data'!S559</f>
        <v>70.599999999999994</v>
      </c>
      <c r="G559">
        <f>IFERROR(VALUE('Raw Data'!T559),0)</f>
        <v>2708.2</v>
      </c>
      <c r="H559" t="str" cm="1">
        <f t="array" ref="H559">_xlfn.IFS(B559&lt;=12,"New (0-12 mo)",B559&lt;=24,"Established (13-24 mo)",B559&lt;=48,"Loyal (25-48 mo)",TRUE,"Veteran (49+ mo)")</f>
        <v>Loyal (25-48 mo)</v>
      </c>
      <c r="I559">
        <f>COUNTIF('Raw Data'!G559:O559,"Yes")</f>
        <v>5</v>
      </c>
      <c r="J559">
        <f t="shared" ca="1" si="16"/>
        <v>45047</v>
      </c>
      <c r="K559" t="str">
        <f>'Raw Data'!U559</f>
        <v>No</v>
      </c>
      <c r="L559" t="str">
        <f t="shared" si="17"/>
        <v>Low Risk</v>
      </c>
      <c r="N559" s="34"/>
    </row>
    <row r="560" spans="1:14" x14ac:dyDescent="0.3">
      <c r="A560" s="5" t="str">
        <f>'Raw Data'!A560</f>
        <v>2501-XWWTZ</v>
      </c>
      <c r="B560">
        <f>'Raw Data'!F560</f>
        <v>11</v>
      </c>
      <c r="C560" t="str">
        <f>'Raw Data'!P560</f>
        <v>Month-to-month</v>
      </c>
      <c r="D560" t="str">
        <f>'Raw Data'!I560</f>
        <v>Fiber optic</v>
      </c>
      <c r="E560" t="str">
        <f>'Raw Data'!R560</f>
        <v>Electronic check</v>
      </c>
      <c r="F560">
        <f>'Raw Data'!S560</f>
        <v>70.2</v>
      </c>
      <c r="G560">
        <f>IFERROR(VALUE('Raw Data'!T560),0)</f>
        <v>760.05</v>
      </c>
      <c r="H560" t="str" cm="1">
        <f t="array" ref="H560">_xlfn.IFS(B560&lt;=12,"New (0-12 mo)",B560&lt;=24,"Established (13-24 mo)",B560&lt;=48,"Loyal (25-48 mo)",TRUE,"Veteran (49+ mo)")</f>
        <v>New (0-12 mo)</v>
      </c>
      <c r="I560">
        <f>COUNTIF('Raw Data'!G560:O560,"Yes")</f>
        <v>1</v>
      </c>
      <c r="J560">
        <f t="shared" ca="1" si="16"/>
        <v>45870</v>
      </c>
      <c r="K560" t="str">
        <f>'Raw Data'!U560</f>
        <v>No</v>
      </c>
      <c r="L560" t="str">
        <f t="shared" si="17"/>
        <v>High Risk</v>
      </c>
      <c r="N560" s="34"/>
    </row>
    <row r="561" spans="1:14" x14ac:dyDescent="0.3">
      <c r="A561" s="5" t="str">
        <f>'Raw Data'!A561</f>
        <v>3716-UVSPD</v>
      </c>
      <c r="B561">
        <f>'Raw Data'!F561</f>
        <v>1</v>
      </c>
      <c r="C561" t="str">
        <f>'Raw Data'!P561</f>
        <v>Month-to-month</v>
      </c>
      <c r="D561" t="str">
        <f>'Raw Data'!I561</f>
        <v>DSL</v>
      </c>
      <c r="E561" t="str">
        <f>'Raw Data'!R561</f>
        <v>Electronic check</v>
      </c>
      <c r="F561">
        <f>'Raw Data'!S561</f>
        <v>49.3</v>
      </c>
      <c r="G561">
        <f>IFERROR(VALUE('Raw Data'!T561),0)</f>
        <v>49.3</v>
      </c>
      <c r="H561" t="str" cm="1">
        <f t="array" ref="H561">_xlfn.IFS(B561&lt;=12,"New (0-12 mo)",B561&lt;=24,"Established (13-24 mo)",B561&lt;=48,"Loyal (25-48 mo)",TRUE,"Veteran (49+ mo)")</f>
        <v>New (0-12 mo)</v>
      </c>
      <c r="I561">
        <f>COUNTIF('Raw Data'!G561:O561,"Yes")</f>
        <v>2</v>
      </c>
      <c r="J561">
        <f t="shared" ca="1" si="16"/>
        <v>46174</v>
      </c>
      <c r="K561" t="str">
        <f>'Raw Data'!U561</f>
        <v>No</v>
      </c>
      <c r="L561" t="str">
        <f t="shared" si="17"/>
        <v>High Risk</v>
      </c>
      <c r="N561" s="34"/>
    </row>
    <row r="562" spans="1:14" x14ac:dyDescent="0.3">
      <c r="A562" s="5" t="str">
        <f>'Raw Data'!A562</f>
        <v>6815-ABQFQ</v>
      </c>
      <c r="B562">
        <f>'Raw Data'!F562</f>
        <v>56</v>
      </c>
      <c r="C562" t="str">
        <f>'Raw Data'!P562</f>
        <v>One year</v>
      </c>
      <c r="D562" t="str">
        <f>'Raw Data'!I562</f>
        <v>Fiber optic</v>
      </c>
      <c r="E562" t="str">
        <f>'Raw Data'!R562</f>
        <v>Electronic check</v>
      </c>
      <c r="F562">
        <f>'Raw Data'!S562</f>
        <v>107.25</v>
      </c>
      <c r="G562">
        <f>IFERROR(VALUE('Raw Data'!T562),0)</f>
        <v>6033.3</v>
      </c>
      <c r="H562" t="str" cm="1">
        <f t="array" ref="H562">_xlfn.IFS(B562&lt;=12,"New (0-12 mo)",B562&lt;=24,"Established (13-24 mo)",B562&lt;=48,"Loyal (25-48 mo)",TRUE,"Veteran (49+ mo)")</f>
        <v>Veteran (49+ mo)</v>
      </c>
      <c r="I562">
        <f>COUNTIF('Raw Data'!G562:O562,"Yes")</f>
        <v>6</v>
      </c>
      <c r="J562">
        <f t="shared" ca="1" si="16"/>
        <v>44501</v>
      </c>
      <c r="K562" t="str">
        <f>'Raw Data'!U562</f>
        <v>No</v>
      </c>
      <c r="L562" t="str">
        <f t="shared" si="17"/>
        <v>Low Risk</v>
      </c>
      <c r="N562" s="34"/>
    </row>
    <row r="563" spans="1:14" x14ac:dyDescent="0.3">
      <c r="A563" s="5" t="str">
        <f>'Raw Data'!A563</f>
        <v>7343-EOBEU</v>
      </c>
      <c r="B563">
        <f>'Raw Data'!F563</f>
        <v>3</v>
      </c>
      <c r="C563" t="str">
        <f>'Raw Data'!P563</f>
        <v>Month-to-month</v>
      </c>
      <c r="D563" t="str">
        <f>'Raw Data'!I563</f>
        <v>No</v>
      </c>
      <c r="E563" t="str">
        <f>'Raw Data'!R563</f>
        <v>Mailed check</v>
      </c>
      <c r="F563">
        <f>'Raw Data'!S563</f>
        <v>23.6</v>
      </c>
      <c r="G563">
        <f>IFERROR(VALUE('Raw Data'!T563),0)</f>
        <v>89.05</v>
      </c>
      <c r="H563" t="str" cm="1">
        <f t="array" ref="H563">_xlfn.IFS(B563&lt;=12,"New (0-12 mo)",B563&lt;=24,"Established (13-24 mo)",B563&lt;=48,"Loyal (25-48 mo)",TRUE,"Veteran (49+ mo)")</f>
        <v>New (0-12 mo)</v>
      </c>
      <c r="I563">
        <f>COUNTIF('Raw Data'!G563:O563,"Yes")</f>
        <v>2</v>
      </c>
      <c r="J563">
        <f t="shared" ca="1" si="16"/>
        <v>46113</v>
      </c>
      <c r="K563" t="str">
        <f>'Raw Data'!U563</f>
        <v>No</v>
      </c>
      <c r="L563" t="str">
        <f t="shared" si="17"/>
        <v>High Risk</v>
      </c>
      <c r="N563" s="34"/>
    </row>
    <row r="564" spans="1:14" x14ac:dyDescent="0.3">
      <c r="A564" s="5" t="str">
        <f>'Raw Data'!A564</f>
        <v>3701-SFMUH</v>
      </c>
      <c r="B564">
        <f>'Raw Data'!F564</f>
        <v>7</v>
      </c>
      <c r="C564" t="str">
        <f>'Raw Data'!P564</f>
        <v>Month-to-month</v>
      </c>
      <c r="D564" t="str">
        <f>'Raw Data'!I564</f>
        <v>DSL</v>
      </c>
      <c r="E564" t="str">
        <f>'Raw Data'!R564</f>
        <v>Credit card (automatic)</v>
      </c>
      <c r="F564">
        <f>'Raw Data'!S564</f>
        <v>69.7</v>
      </c>
      <c r="G564">
        <f>IFERROR(VALUE('Raw Data'!T564),0)</f>
        <v>516.15</v>
      </c>
      <c r="H564" t="str" cm="1">
        <f t="array" ref="H564">_xlfn.IFS(B564&lt;=12,"New (0-12 mo)",B564&lt;=24,"Established (13-24 mo)",B564&lt;=48,"Loyal (25-48 mo)",TRUE,"Veteran (49+ mo)")</f>
        <v>New (0-12 mo)</v>
      </c>
      <c r="I564">
        <f>COUNTIF('Raw Data'!G564:O564,"Yes")</f>
        <v>4</v>
      </c>
      <c r="J564">
        <f t="shared" ca="1" si="16"/>
        <v>45992</v>
      </c>
      <c r="K564" t="str">
        <f>'Raw Data'!U564</f>
        <v>No</v>
      </c>
      <c r="L564" t="str">
        <f t="shared" si="17"/>
        <v>High Risk</v>
      </c>
      <c r="N564" s="34"/>
    </row>
    <row r="565" spans="1:14" x14ac:dyDescent="0.3">
      <c r="A565" s="5" t="str">
        <f>'Raw Data'!A565</f>
        <v>6103-LIANB</v>
      </c>
      <c r="B565">
        <f>'Raw Data'!F565</f>
        <v>59</v>
      </c>
      <c r="C565" t="str">
        <f>'Raw Data'!P565</f>
        <v>Two year</v>
      </c>
      <c r="D565" t="str">
        <f>'Raw Data'!I565</f>
        <v>Fiber optic</v>
      </c>
      <c r="E565" t="str">
        <f>'Raw Data'!R565</f>
        <v>Credit card (automatic)</v>
      </c>
      <c r="F565">
        <f>'Raw Data'!S565</f>
        <v>99.5</v>
      </c>
      <c r="G565">
        <f>IFERROR(VALUE('Raw Data'!T565),0)</f>
        <v>5861.75</v>
      </c>
      <c r="H565" t="str" cm="1">
        <f t="array" ref="H565">_xlfn.IFS(B565&lt;=12,"New (0-12 mo)",B565&lt;=24,"Established (13-24 mo)",B565&lt;=48,"Loyal (25-48 mo)",TRUE,"Veteran (49+ mo)")</f>
        <v>Veteran (49+ mo)</v>
      </c>
      <c r="I565">
        <f>COUNTIF('Raw Data'!G565:O565,"Yes")</f>
        <v>5</v>
      </c>
      <c r="J565">
        <f t="shared" ca="1" si="16"/>
        <v>44409</v>
      </c>
      <c r="K565" t="str">
        <f>'Raw Data'!U565</f>
        <v>No</v>
      </c>
      <c r="L565" t="str">
        <f t="shared" si="17"/>
        <v>Low Risk</v>
      </c>
      <c r="N565" s="34"/>
    </row>
    <row r="566" spans="1:14" x14ac:dyDescent="0.3">
      <c r="A566" s="5" t="str">
        <f>'Raw Data'!A566</f>
        <v>7319-VENRZ</v>
      </c>
      <c r="B566">
        <f>'Raw Data'!F566</f>
        <v>7</v>
      </c>
      <c r="C566" t="str">
        <f>'Raw Data'!P566</f>
        <v>Month-to-month</v>
      </c>
      <c r="D566" t="str">
        <f>'Raw Data'!I566</f>
        <v>DSL</v>
      </c>
      <c r="E566" t="str">
        <f>'Raw Data'!R566</f>
        <v>Bank transfer (automatic)</v>
      </c>
      <c r="F566">
        <f>'Raw Data'!S566</f>
        <v>64.3</v>
      </c>
      <c r="G566">
        <f>IFERROR(VALUE('Raw Data'!T566),0)</f>
        <v>445.95</v>
      </c>
      <c r="H566" t="str" cm="1">
        <f t="array" ref="H566">_xlfn.IFS(B566&lt;=12,"New (0-12 mo)",B566&lt;=24,"Established (13-24 mo)",B566&lt;=48,"Loyal (25-48 mo)",TRUE,"Veteran (49+ mo)")</f>
        <v>New (0-12 mo)</v>
      </c>
      <c r="I566">
        <f>COUNTIF('Raw Data'!G566:O566,"Yes")</f>
        <v>4</v>
      </c>
      <c r="J566">
        <f t="shared" ca="1" si="16"/>
        <v>45992</v>
      </c>
      <c r="K566" t="str">
        <f>'Raw Data'!U566</f>
        <v>No</v>
      </c>
      <c r="L566" t="str">
        <f t="shared" si="17"/>
        <v>High Risk</v>
      </c>
      <c r="N566" s="34"/>
    </row>
    <row r="567" spans="1:14" x14ac:dyDescent="0.3">
      <c r="A567" s="5" t="str">
        <f>'Raw Data'!A567</f>
        <v>5846-NEQVZ</v>
      </c>
      <c r="B567">
        <f>'Raw Data'!F567</f>
        <v>71</v>
      </c>
      <c r="C567" t="str">
        <f>'Raw Data'!P567</f>
        <v>Two year</v>
      </c>
      <c r="D567" t="str">
        <f>'Raw Data'!I567</f>
        <v>DSL</v>
      </c>
      <c r="E567" t="str">
        <f>'Raw Data'!R567</f>
        <v>Credit card (automatic)</v>
      </c>
      <c r="F567">
        <f>'Raw Data'!S567</f>
        <v>70.849999999999994</v>
      </c>
      <c r="G567">
        <f>IFERROR(VALUE('Raw Data'!T567),0)</f>
        <v>4973.3999999999996</v>
      </c>
      <c r="H567" t="str" cm="1">
        <f t="array" ref="H567">_xlfn.IFS(B567&lt;=12,"New (0-12 mo)",B567&lt;=24,"Established (13-24 mo)",B567&lt;=48,"Loyal (25-48 mo)",TRUE,"Veteran (49+ mo)")</f>
        <v>Veteran (49+ mo)</v>
      </c>
      <c r="I567">
        <f>COUNTIF('Raw Data'!G567:O567,"Yes")</f>
        <v>5</v>
      </c>
      <c r="J567">
        <f t="shared" ca="1" si="16"/>
        <v>44044</v>
      </c>
      <c r="K567" t="str">
        <f>'Raw Data'!U567</f>
        <v>No</v>
      </c>
      <c r="L567" t="str">
        <f t="shared" si="17"/>
        <v>Low Risk</v>
      </c>
      <c r="N567" s="34"/>
    </row>
    <row r="568" spans="1:14" x14ac:dyDescent="0.3">
      <c r="A568" s="5" t="str">
        <f>'Raw Data'!A568</f>
        <v>6967-QIQRV</v>
      </c>
      <c r="B568">
        <f>'Raw Data'!F568</f>
        <v>15</v>
      </c>
      <c r="C568" t="str">
        <f>'Raw Data'!P568</f>
        <v>One year</v>
      </c>
      <c r="D568" t="str">
        <f>'Raw Data'!I568</f>
        <v>Fiber optic</v>
      </c>
      <c r="E568" t="str">
        <f>'Raw Data'!R568</f>
        <v>Electronic check</v>
      </c>
      <c r="F568">
        <f>'Raw Data'!S568</f>
        <v>101.9</v>
      </c>
      <c r="G568">
        <f>IFERROR(VALUE('Raw Data'!T568),0)</f>
        <v>1667.25</v>
      </c>
      <c r="H568" t="str" cm="1">
        <f t="array" ref="H568">_xlfn.IFS(B568&lt;=12,"New (0-12 mo)",B568&lt;=24,"Established (13-24 mo)",B568&lt;=48,"Loyal (25-48 mo)",TRUE,"Veteran (49+ mo)")</f>
        <v>Established (13-24 mo)</v>
      </c>
      <c r="I568">
        <f>COUNTIF('Raw Data'!G568:O568,"Yes")</f>
        <v>5</v>
      </c>
      <c r="J568">
        <f t="shared" ca="1" si="16"/>
        <v>45748</v>
      </c>
      <c r="K568" t="str">
        <f>'Raw Data'!U568</f>
        <v>No</v>
      </c>
      <c r="L568" t="str">
        <f t="shared" si="17"/>
        <v>Low Risk</v>
      </c>
      <c r="N568" s="34"/>
    </row>
    <row r="569" spans="1:14" x14ac:dyDescent="0.3">
      <c r="A569" s="5" t="str">
        <f>'Raw Data'!A569</f>
        <v>5781-RFZRP</v>
      </c>
      <c r="B569">
        <f>'Raw Data'!F569</f>
        <v>71</v>
      </c>
      <c r="C569" t="str">
        <f>'Raw Data'!P569</f>
        <v>Two year</v>
      </c>
      <c r="D569" t="str">
        <f>'Raw Data'!I569</f>
        <v>DSL</v>
      </c>
      <c r="E569" t="str">
        <f>'Raw Data'!R569</f>
        <v>Credit card (automatic)</v>
      </c>
      <c r="F569">
        <f>'Raw Data'!S569</f>
        <v>73.5</v>
      </c>
      <c r="G569">
        <f>IFERROR(VALUE('Raw Data'!T569),0)</f>
        <v>5357.75</v>
      </c>
      <c r="H569" t="str" cm="1">
        <f t="array" ref="H569">_xlfn.IFS(B569&lt;=12,"New (0-12 mo)",B569&lt;=24,"Established (13-24 mo)",B569&lt;=48,"Loyal (25-48 mo)",TRUE,"Veteran (49+ mo)")</f>
        <v>Veteran (49+ mo)</v>
      </c>
      <c r="I569">
        <f>COUNTIF('Raw Data'!G569:O569,"Yes")</f>
        <v>6</v>
      </c>
      <c r="J569">
        <f t="shared" ca="1" si="16"/>
        <v>44044</v>
      </c>
      <c r="K569" t="str">
        <f>'Raw Data'!U569</f>
        <v>No</v>
      </c>
      <c r="L569" t="str">
        <f t="shared" si="17"/>
        <v>Low Risk</v>
      </c>
      <c r="N569" s="34"/>
    </row>
    <row r="570" spans="1:14" x14ac:dyDescent="0.3">
      <c r="A570" s="5" t="str">
        <f>'Raw Data'!A570</f>
        <v>0939-YAPAF</v>
      </c>
      <c r="B570">
        <f>'Raw Data'!F570</f>
        <v>35</v>
      </c>
      <c r="C570" t="str">
        <f>'Raw Data'!P570</f>
        <v>Month-to-month</v>
      </c>
      <c r="D570" t="str">
        <f>'Raw Data'!I570</f>
        <v>Fiber optic</v>
      </c>
      <c r="E570" t="str">
        <f>'Raw Data'!R570</f>
        <v>Electronic check</v>
      </c>
      <c r="F570">
        <f>'Raw Data'!S570</f>
        <v>100.25</v>
      </c>
      <c r="G570">
        <f>IFERROR(VALUE('Raw Data'!T570),0)</f>
        <v>3527.6</v>
      </c>
      <c r="H570" t="str" cm="1">
        <f t="array" ref="H570">_xlfn.IFS(B570&lt;=12,"New (0-12 mo)",B570&lt;=24,"Established (13-24 mo)",B570&lt;=48,"Loyal (25-48 mo)",TRUE,"Veteran (49+ mo)")</f>
        <v>Loyal (25-48 mo)</v>
      </c>
      <c r="I570">
        <f>COUNTIF('Raw Data'!G570:O570,"Yes")</f>
        <v>5</v>
      </c>
      <c r="J570">
        <f t="shared" ca="1" si="16"/>
        <v>45139</v>
      </c>
      <c r="K570" t="str">
        <f>'Raw Data'!U570</f>
        <v>Yes</v>
      </c>
      <c r="L570" t="str">
        <f t="shared" si="17"/>
        <v>Low-Medium Risk</v>
      </c>
      <c r="N570" s="34"/>
    </row>
    <row r="571" spans="1:14" x14ac:dyDescent="0.3">
      <c r="A571" s="5" t="str">
        <f>'Raw Data'!A571</f>
        <v>0308-IVGOK</v>
      </c>
      <c r="B571">
        <f>'Raw Data'!F571</f>
        <v>11</v>
      </c>
      <c r="C571" t="str">
        <f>'Raw Data'!P571</f>
        <v>One year</v>
      </c>
      <c r="D571" t="str">
        <f>'Raw Data'!I571</f>
        <v>DSL</v>
      </c>
      <c r="E571" t="str">
        <f>'Raw Data'!R571</f>
        <v>Credit card (automatic)</v>
      </c>
      <c r="F571">
        <f>'Raw Data'!S571</f>
        <v>40.4</v>
      </c>
      <c r="G571">
        <f>IFERROR(VALUE('Raw Data'!T571),0)</f>
        <v>422.6</v>
      </c>
      <c r="H571" t="str" cm="1">
        <f t="array" ref="H571">_xlfn.IFS(B571&lt;=12,"New (0-12 mo)",B571&lt;=24,"Established (13-24 mo)",B571&lt;=48,"Loyal (25-48 mo)",TRUE,"Veteran (49+ mo)")</f>
        <v>New (0-12 mo)</v>
      </c>
      <c r="I571">
        <f>COUNTIF('Raw Data'!G571:O571,"Yes")</f>
        <v>3</v>
      </c>
      <c r="J571">
        <f t="shared" ca="1" si="16"/>
        <v>45870</v>
      </c>
      <c r="K571" t="str">
        <f>'Raw Data'!U571</f>
        <v>No</v>
      </c>
      <c r="L571" t="str">
        <f t="shared" si="17"/>
        <v>Low Risk</v>
      </c>
      <c r="N571" s="34"/>
    </row>
    <row r="572" spans="1:14" x14ac:dyDescent="0.3">
      <c r="A572" s="5" t="str">
        <f>'Raw Data'!A572</f>
        <v>7293-LSCDV</v>
      </c>
      <c r="B572">
        <f>'Raw Data'!F572</f>
        <v>60</v>
      </c>
      <c r="C572" t="str">
        <f>'Raw Data'!P572</f>
        <v>Two year</v>
      </c>
      <c r="D572" t="str">
        <f>'Raw Data'!I572</f>
        <v>No</v>
      </c>
      <c r="E572" t="str">
        <f>'Raw Data'!R572</f>
        <v>Credit card (automatic)</v>
      </c>
      <c r="F572">
        <f>'Raw Data'!S572</f>
        <v>19.25</v>
      </c>
      <c r="G572">
        <f>IFERROR(VALUE('Raw Data'!T572),0)</f>
        <v>1103.25</v>
      </c>
      <c r="H572" t="str" cm="1">
        <f t="array" ref="H572">_xlfn.IFS(B572&lt;=12,"New (0-12 mo)",B572&lt;=24,"Established (13-24 mo)",B572&lt;=48,"Loyal (25-48 mo)",TRUE,"Veteran (49+ mo)")</f>
        <v>Veteran (49+ mo)</v>
      </c>
      <c r="I572">
        <f>COUNTIF('Raw Data'!G572:O572,"Yes")</f>
        <v>1</v>
      </c>
      <c r="J572">
        <f t="shared" ca="1" si="16"/>
        <v>44378</v>
      </c>
      <c r="K572" t="str">
        <f>'Raw Data'!U572</f>
        <v>No</v>
      </c>
      <c r="L572" t="str">
        <f t="shared" si="17"/>
        <v>Low Risk</v>
      </c>
      <c r="N572" s="34"/>
    </row>
    <row r="573" spans="1:14" x14ac:dyDescent="0.3">
      <c r="A573" s="5" t="str">
        <f>'Raw Data'!A573</f>
        <v>7025-WCBNE</v>
      </c>
      <c r="B573">
        <f>'Raw Data'!F573</f>
        <v>47</v>
      </c>
      <c r="C573" t="str">
        <f>'Raw Data'!P573</f>
        <v>Two year</v>
      </c>
      <c r="D573" t="str">
        <f>'Raw Data'!I573</f>
        <v>DSL</v>
      </c>
      <c r="E573" t="str">
        <f>'Raw Data'!R573</f>
        <v>Bank transfer (automatic)</v>
      </c>
      <c r="F573">
        <f>'Raw Data'!S573</f>
        <v>59.6</v>
      </c>
      <c r="G573">
        <f>IFERROR(VALUE('Raw Data'!T573),0)</f>
        <v>2754</v>
      </c>
      <c r="H573" t="str" cm="1">
        <f t="array" ref="H573">_xlfn.IFS(B573&lt;=12,"New (0-12 mo)",B573&lt;=24,"Established (13-24 mo)",B573&lt;=48,"Loyal (25-48 mo)",TRUE,"Veteran (49+ mo)")</f>
        <v>Loyal (25-48 mo)</v>
      </c>
      <c r="I573">
        <f>COUNTIF('Raw Data'!G573:O573,"Yes")</f>
        <v>4</v>
      </c>
      <c r="J573">
        <f t="shared" ca="1" si="16"/>
        <v>44774</v>
      </c>
      <c r="K573" t="str">
        <f>'Raw Data'!U573</f>
        <v>No</v>
      </c>
      <c r="L573" t="str">
        <f t="shared" si="17"/>
        <v>Low Risk</v>
      </c>
      <c r="N573" s="34"/>
    </row>
    <row r="574" spans="1:14" x14ac:dyDescent="0.3">
      <c r="A574" s="5" t="str">
        <f>'Raw Data'!A574</f>
        <v>5756-JYOJT</v>
      </c>
      <c r="B574">
        <f>'Raw Data'!F574</f>
        <v>11</v>
      </c>
      <c r="C574" t="str">
        <f>'Raw Data'!P574</f>
        <v>One year</v>
      </c>
      <c r="D574" t="str">
        <f>'Raw Data'!I574</f>
        <v>DSL</v>
      </c>
      <c r="E574" t="str">
        <f>'Raw Data'!R574</f>
        <v>Credit card (automatic)</v>
      </c>
      <c r="F574">
        <f>'Raw Data'!S574</f>
        <v>64.900000000000006</v>
      </c>
      <c r="G574">
        <f>IFERROR(VALUE('Raw Data'!T574),0)</f>
        <v>697.25</v>
      </c>
      <c r="H574" t="str" cm="1">
        <f t="array" ref="H574">_xlfn.IFS(B574&lt;=12,"New (0-12 mo)",B574&lt;=24,"Established (13-24 mo)",B574&lt;=48,"Loyal (25-48 mo)",TRUE,"Veteran (49+ mo)")</f>
        <v>New (0-12 mo)</v>
      </c>
      <c r="I574">
        <f>COUNTIF('Raw Data'!G574:O574,"Yes")</f>
        <v>4</v>
      </c>
      <c r="J574">
        <f t="shared" ca="1" si="16"/>
        <v>45870</v>
      </c>
      <c r="K574" t="str">
        <f>'Raw Data'!U574</f>
        <v>No</v>
      </c>
      <c r="L574" t="str">
        <f t="shared" si="17"/>
        <v>Low Risk</v>
      </c>
      <c r="N574" s="34"/>
    </row>
    <row r="575" spans="1:14" x14ac:dyDescent="0.3">
      <c r="A575" s="5" t="str">
        <f>'Raw Data'!A575</f>
        <v>4710-FDUIZ</v>
      </c>
      <c r="B575">
        <f>'Raw Data'!F575</f>
        <v>56</v>
      </c>
      <c r="C575" t="str">
        <f>'Raw Data'!P575</f>
        <v>One year</v>
      </c>
      <c r="D575" t="str">
        <f>'Raw Data'!I575</f>
        <v>Fiber optic</v>
      </c>
      <c r="E575" t="str">
        <f>'Raw Data'!R575</f>
        <v>Credit card (automatic)</v>
      </c>
      <c r="F575">
        <f>'Raw Data'!S575</f>
        <v>100.3</v>
      </c>
      <c r="G575">
        <f>IFERROR(VALUE('Raw Data'!T575),0)</f>
        <v>5614.45</v>
      </c>
      <c r="H575" t="str" cm="1">
        <f t="array" ref="H575">_xlfn.IFS(B575&lt;=12,"New (0-12 mo)",B575&lt;=24,"Established (13-24 mo)",B575&lt;=48,"Loyal (25-48 mo)",TRUE,"Veteran (49+ mo)")</f>
        <v>Veteran (49+ mo)</v>
      </c>
      <c r="I575">
        <f>COUNTIF('Raw Data'!G575:O575,"Yes")</f>
        <v>5</v>
      </c>
      <c r="J575">
        <f t="shared" ca="1" si="16"/>
        <v>44501</v>
      </c>
      <c r="K575" t="str">
        <f>'Raw Data'!U575</f>
        <v>Yes</v>
      </c>
      <c r="L575" t="str">
        <f t="shared" si="17"/>
        <v>Low Risk</v>
      </c>
      <c r="N575" s="34"/>
    </row>
    <row r="576" spans="1:14" x14ac:dyDescent="0.3">
      <c r="A576" s="5" t="str">
        <f>'Raw Data'!A576</f>
        <v>6030-REHUX</v>
      </c>
      <c r="B576">
        <f>'Raw Data'!F576</f>
        <v>28</v>
      </c>
      <c r="C576" t="str">
        <f>'Raw Data'!P576</f>
        <v>Month-to-month</v>
      </c>
      <c r="D576" t="str">
        <f>'Raw Data'!I576</f>
        <v>Fiber optic</v>
      </c>
      <c r="E576" t="str">
        <f>'Raw Data'!R576</f>
        <v>Electronic check</v>
      </c>
      <c r="F576">
        <f>'Raw Data'!S576</f>
        <v>110.85</v>
      </c>
      <c r="G576">
        <f>IFERROR(VALUE('Raw Data'!T576),0)</f>
        <v>3204.4</v>
      </c>
      <c r="H576" t="str" cm="1">
        <f t="array" ref="H576">_xlfn.IFS(B576&lt;=12,"New (0-12 mo)",B576&lt;=24,"Established (13-24 mo)",B576&lt;=48,"Loyal (25-48 mo)",TRUE,"Veteran (49+ mo)")</f>
        <v>Loyal (25-48 mo)</v>
      </c>
      <c r="I576">
        <f>COUNTIF('Raw Data'!G576:O576,"Yes")</f>
        <v>7</v>
      </c>
      <c r="J576">
        <f t="shared" ca="1" si="16"/>
        <v>45352</v>
      </c>
      <c r="K576" t="str">
        <f>'Raw Data'!U576</f>
        <v>No</v>
      </c>
      <c r="L576" t="str">
        <f t="shared" si="17"/>
        <v>Low-Medium Risk</v>
      </c>
      <c r="N576" s="34"/>
    </row>
    <row r="577" spans="1:14" x14ac:dyDescent="0.3">
      <c r="A577" s="5" t="str">
        <f>'Raw Data'!A577</f>
        <v>9548-LIGTA</v>
      </c>
      <c r="B577">
        <f>'Raw Data'!F577</f>
        <v>61</v>
      </c>
      <c r="C577" t="str">
        <f>'Raw Data'!P577</f>
        <v>Two year</v>
      </c>
      <c r="D577" t="str">
        <f>'Raw Data'!I577</f>
        <v>DSL</v>
      </c>
      <c r="E577" t="str">
        <f>'Raw Data'!R577</f>
        <v>Mailed check</v>
      </c>
      <c r="F577">
        <f>'Raw Data'!S577</f>
        <v>81.05</v>
      </c>
      <c r="G577">
        <f>IFERROR(VALUE('Raw Data'!T577),0)</f>
        <v>4747.6499999999996</v>
      </c>
      <c r="H577" t="str" cm="1">
        <f t="array" ref="H577">_xlfn.IFS(B577&lt;=12,"New (0-12 mo)",B577&lt;=24,"Established (13-24 mo)",B577&lt;=48,"Loyal (25-48 mo)",TRUE,"Veteran (49+ mo)")</f>
        <v>Veteran (49+ mo)</v>
      </c>
      <c r="I577">
        <f>COUNTIF('Raw Data'!G577:O577,"Yes")</f>
        <v>6</v>
      </c>
      <c r="J577">
        <f t="shared" ca="1" si="16"/>
        <v>44348</v>
      </c>
      <c r="K577" t="str">
        <f>'Raw Data'!U577</f>
        <v>No</v>
      </c>
      <c r="L577" t="str">
        <f t="shared" si="17"/>
        <v>Low Risk</v>
      </c>
      <c r="N577" s="34"/>
    </row>
    <row r="578" spans="1:14" x14ac:dyDescent="0.3">
      <c r="A578" s="5" t="str">
        <f>'Raw Data'!A578</f>
        <v>5150-LJNSR</v>
      </c>
      <c r="B578">
        <f>'Raw Data'!F578</f>
        <v>31</v>
      </c>
      <c r="C578" t="str">
        <f>'Raw Data'!P578</f>
        <v>One year</v>
      </c>
      <c r="D578" t="str">
        <f>'Raw Data'!I578</f>
        <v>Fiber optic</v>
      </c>
      <c r="E578" t="str">
        <f>'Raw Data'!R578</f>
        <v>Bank transfer (automatic)</v>
      </c>
      <c r="F578">
        <f>'Raw Data'!S578</f>
        <v>98.05</v>
      </c>
      <c r="G578">
        <f>IFERROR(VALUE('Raw Data'!T578),0)</f>
        <v>3082.1</v>
      </c>
      <c r="H578" t="str" cm="1">
        <f t="array" ref="H578">_xlfn.IFS(B578&lt;=12,"New (0-12 mo)",B578&lt;=24,"Established (13-24 mo)",B578&lt;=48,"Loyal (25-48 mo)",TRUE,"Veteran (49+ mo)")</f>
        <v>Loyal (25-48 mo)</v>
      </c>
      <c r="I578">
        <f>COUNTIF('Raw Data'!G578:O578,"Yes")</f>
        <v>5</v>
      </c>
      <c r="J578">
        <f t="shared" ref="J578:J641" ca="1" si="18">EDATE(TODAY(),-B578)</f>
        <v>45261</v>
      </c>
      <c r="K578" t="str">
        <f>'Raw Data'!U578</f>
        <v>No</v>
      </c>
      <c r="L578" t="str">
        <f t="shared" ref="L578:L641" si="19">IF(AND(C578="Month-to-month",B578&lt;=12),"High Risk",IF(AND(C578="Month-to-month",B578&lt;=24),"Medium Risk",IF(C578="Month-to-month","Low-Medium Risk","Low Risk")))</f>
        <v>Low Risk</v>
      </c>
      <c r="N578" s="34"/>
    </row>
    <row r="579" spans="1:14" x14ac:dyDescent="0.3">
      <c r="A579" s="5" t="str">
        <f>'Raw Data'!A579</f>
        <v>8270-RKSAP</v>
      </c>
      <c r="B579">
        <f>'Raw Data'!F579</f>
        <v>9</v>
      </c>
      <c r="C579" t="str">
        <f>'Raw Data'!P579</f>
        <v>Month-to-month</v>
      </c>
      <c r="D579" t="str">
        <f>'Raw Data'!I579</f>
        <v>Fiber optic</v>
      </c>
      <c r="E579" t="str">
        <f>'Raw Data'!R579</f>
        <v>Electronic check</v>
      </c>
      <c r="F579">
        <f>'Raw Data'!S579</f>
        <v>70.5</v>
      </c>
      <c r="G579">
        <f>IFERROR(VALUE('Raw Data'!T579),0)</f>
        <v>597.9</v>
      </c>
      <c r="H579" t="str" cm="1">
        <f t="array" ref="H579">_xlfn.IFS(B579&lt;=12,"New (0-12 mo)",B579&lt;=24,"Established (13-24 mo)",B579&lt;=48,"Loyal (25-48 mo)",TRUE,"Veteran (49+ mo)")</f>
        <v>New (0-12 mo)</v>
      </c>
      <c r="I579">
        <f>COUNTIF('Raw Data'!G579:O579,"Yes")</f>
        <v>1</v>
      </c>
      <c r="J579">
        <f t="shared" ca="1" si="18"/>
        <v>45931</v>
      </c>
      <c r="K579" t="str">
        <f>'Raw Data'!U579</f>
        <v>No</v>
      </c>
      <c r="L579" t="str">
        <f t="shared" si="19"/>
        <v>High Risk</v>
      </c>
      <c r="N579" s="34"/>
    </row>
    <row r="580" spans="1:14" x14ac:dyDescent="0.3">
      <c r="A580" s="5" t="str">
        <f>'Raw Data'!A580</f>
        <v>6522-YRBXD</v>
      </c>
      <c r="B580">
        <f>'Raw Data'!F580</f>
        <v>35</v>
      </c>
      <c r="C580" t="str">
        <f>'Raw Data'!P580</f>
        <v>Month-to-month</v>
      </c>
      <c r="D580" t="str">
        <f>'Raw Data'!I580</f>
        <v>Fiber optic</v>
      </c>
      <c r="E580" t="str">
        <f>'Raw Data'!R580</f>
        <v>Electronic check</v>
      </c>
      <c r="F580">
        <f>'Raw Data'!S580</f>
        <v>94.55</v>
      </c>
      <c r="G580">
        <f>IFERROR(VALUE('Raw Data'!T580),0)</f>
        <v>3365.4</v>
      </c>
      <c r="H580" t="str" cm="1">
        <f t="array" ref="H580">_xlfn.IFS(B580&lt;=12,"New (0-12 mo)",B580&lt;=24,"Established (13-24 mo)",B580&lt;=48,"Loyal (25-48 mo)",TRUE,"Veteran (49+ mo)")</f>
        <v>Loyal (25-48 mo)</v>
      </c>
      <c r="I580">
        <f>COUNTIF('Raw Data'!G580:O580,"Yes")</f>
        <v>5</v>
      </c>
      <c r="J580">
        <f t="shared" ca="1" si="18"/>
        <v>45139</v>
      </c>
      <c r="K580" t="str">
        <f>'Raw Data'!U580</f>
        <v>No</v>
      </c>
      <c r="L580" t="str">
        <f t="shared" si="19"/>
        <v>Low-Medium Risk</v>
      </c>
      <c r="N580" s="34"/>
    </row>
    <row r="581" spans="1:14" x14ac:dyDescent="0.3">
      <c r="A581" s="5" t="str">
        <f>'Raw Data'!A581</f>
        <v>2640-LYMOV</v>
      </c>
      <c r="B581">
        <f>'Raw Data'!F581</f>
        <v>2</v>
      </c>
      <c r="C581" t="str">
        <f>'Raw Data'!P581</f>
        <v>Month-to-month</v>
      </c>
      <c r="D581" t="str">
        <f>'Raw Data'!I581</f>
        <v>No</v>
      </c>
      <c r="E581" t="str">
        <f>'Raw Data'!R581</f>
        <v>Mailed check</v>
      </c>
      <c r="F581">
        <f>'Raw Data'!S581</f>
        <v>19.649999999999999</v>
      </c>
      <c r="G581">
        <f>IFERROR(VALUE('Raw Data'!T581),0)</f>
        <v>38.799999999999997</v>
      </c>
      <c r="H581" t="str" cm="1">
        <f t="array" ref="H581">_xlfn.IFS(B581&lt;=12,"New (0-12 mo)",B581&lt;=24,"Established (13-24 mo)",B581&lt;=48,"Loyal (25-48 mo)",TRUE,"Veteran (49+ mo)")</f>
        <v>New (0-12 mo)</v>
      </c>
      <c r="I581">
        <f>COUNTIF('Raw Data'!G581:O581,"Yes")</f>
        <v>1</v>
      </c>
      <c r="J581">
        <f t="shared" ca="1" si="18"/>
        <v>46143</v>
      </c>
      <c r="K581" t="str">
        <f>'Raw Data'!U581</f>
        <v>No</v>
      </c>
      <c r="L581" t="str">
        <f t="shared" si="19"/>
        <v>High Risk</v>
      </c>
      <c r="N581" s="34"/>
    </row>
    <row r="582" spans="1:14" x14ac:dyDescent="0.3">
      <c r="A582" s="5" t="str">
        <f>'Raw Data'!A582</f>
        <v>1218-VKFPE</v>
      </c>
      <c r="B582">
        <f>'Raw Data'!F582</f>
        <v>12</v>
      </c>
      <c r="C582" t="str">
        <f>'Raw Data'!P582</f>
        <v>Month-to-month</v>
      </c>
      <c r="D582" t="str">
        <f>'Raw Data'!I582</f>
        <v>No</v>
      </c>
      <c r="E582" t="str">
        <f>'Raw Data'!R582</f>
        <v>Mailed check</v>
      </c>
      <c r="F582">
        <f>'Raw Data'!S582</f>
        <v>19</v>
      </c>
      <c r="G582">
        <f>IFERROR(VALUE('Raw Data'!T582),0)</f>
        <v>233.55</v>
      </c>
      <c r="H582" t="str" cm="1">
        <f t="array" ref="H582">_xlfn.IFS(B582&lt;=12,"New (0-12 mo)",B582&lt;=24,"Established (13-24 mo)",B582&lt;=48,"Loyal (25-48 mo)",TRUE,"Veteran (49+ mo)")</f>
        <v>New (0-12 mo)</v>
      </c>
      <c r="I582">
        <f>COUNTIF('Raw Data'!G582:O582,"Yes")</f>
        <v>1</v>
      </c>
      <c r="J582">
        <f t="shared" ca="1" si="18"/>
        <v>45839</v>
      </c>
      <c r="K582" t="str">
        <f>'Raw Data'!U582</f>
        <v>Yes</v>
      </c>
      <c r="L582" t="str">
        <f t="shared" si="19"/>
        <v>High Risk</v>
      </c>
      <c r="N582" s="34"/>
    </row>
    <row r="583" spans="1:14" x14ac:dyDescent="0.3">
      <c r="A583" s="5" t="str">
        <f>'Raw Data'!A583</f>
        <v>3627-FHKBK</v>
      </c>
      <c r="B583">
        <f>'Raw Data'!F583</f>
        <v>1</v>
      </c>
      <c r="C583" t="str">
        <f>'Raw Data'!P583</f>
        <v>Month-to-month</v>
      </c>
      <c r="D583" t="str">
        <f>'Raw Data'!I583</f>
        <v>Fiber optic</v>
      </c>
      <c r="E583" t="str">
        <f>'Raw Data'!R583</f>
        <v>Mailed check</v>
      </c>
      <c r="F583">
        <f>'Raw Data'!S583</f>
        <v>75.3</v>
      </c>
      <c r="G583">
        <f>IFERROR(VALUE('Raw Data'!T583),0)</f>
        <v>75.3</v>
      </c>
      <c r="H583" t="str" cm="1">
        <f t="array" ref="H583">_xlfn.IFS(B583&lt;=12,"New (0-12 mo)",B583&lt;=24,"Established (13-24 mo)",B583&lt;=48,"Loyal (25-48 mo)",TRUE,"Veteran (49+ mo)")</f>
        <v>New (0-12 mo)</v>
      </c>
      <c r="I583">
        <f>COUNTIF('Raw Data'!G583:O583,"Yes")</f>
        <v>2</v>
      </c>
      <c r="J583">
        <f t="shared" ca="1" si="18"/>
        <v>46174</v>
      </c>
      <c r="K583" t="str">
        <f>'Raw Data'!U583</f>
        <v>Yes</v>
      </c>
      <c r="L583" t="str">
        <f t="shared" si="19"/>
        <v>High Risk</v>
      </c>
      <c r="N583" s="34"/>
    </row>
    <row r="584" spans="1:14" x14ac:dyDescent="0.3">
      <c r="A584" s="5" t="str">
        <f>'Raw Data'!A584</f>
        <v>2865-TCHJW</v>
      </c>
      <c r="B584">
        <f>'Raw Data'!F584</f>
        <v>4</v>
      </c>
      <c r="C584" t="str">
        <f>'Raw Data'!P584</f>
        <v>Month-to-month</v>
      </c>
      <c r="D584" t="str">
        <f>'Raw Data'!I584</f>
        <v>Fiber optic</v>
      </c>
      <c r="E584" t="str">
        <f>'Raw Data'!R584</f>
        <v>Electronic check</v>
      </c>
      <c r="F584">
        <f>'Raw Data'!S584</f>
        <v>89.2</v>
      </c>
      <c r="G584">
        <f>IFERROR(VALUE('Raw Data'!T584),0)</f>
        <v>346.2</v>
      </c>
      <c r="H584" t="str" cm="1">
        <f t="array" ref="H584">_xlfn.IFS(B584&lt;=12,"New (0-12 mo)",B584&lt;=24,"Established (13-24 mo)",B584&lt;=48,"Loyal (25-48 mo)",TRUE,"Veteran (49+ mo)")</f>
        <v>New (0-12 mo)</v>
      </c>
      <c r="I584">
        <f>COUNTIF('Raw Data'!G584:O584,"Yes")</f>
        <v>4</v>
      </c>
      <c r="J584">
        <f t="shared" ca="1" si="18"/>
        <v>46082</v>
      </c>
      <c r="K584" t="str">
        <f>'Raw Data'!U584</f>
        <v>Yes</v>
      </c>
      <c r="L584" t="str">
        <f t="shared" si="19"/>
        <v>High Risk</v>
      </c>
      <c r="N584" s="34"/>
    </row>
    <row r="585" spans="1:14" x14ac:dyDescent="0.3">
      <c r="A585" s="5" t="str">
        <f>'Raw Data'!A585</f>
        <v>1423-BMPBQ</v>
      </c>
      <c r="B585">
        <f>'Raw Data'!F585</f>
        <v>1</v>
      </c>
      <c r="C585" t="str">
        <f>'Raw Data'!P585</f>
        <v>Month-to-month</v>
      </c>
      <c r="D585" t="str">
        <f>'Raw Data'!I585</f>
        <v>No</v>
      </c>
      <c r="E585" t="str">
        <f>'Raw Data'!R585</f>
        <v>Mailed check</v>
      </c>
      <c r="F585">
        <f>'Raw Data'!S585</f>
        <v>19</v>
      </c>
      <c r="G585">
        <f>IFERROR(VALUE('Raw Data'!T585),0)</f>
        <v>19</v>
      </c>
      <c r="H585" t="str" cm="1">
        <f t="array" ref="H585">_xlfn.IFS(B585&lt;=12,"New (0-12 mo)",B585&lt;=24,"Established (13-24 mo)",B585&lt;=48,"Loyal (25-48 mo)",TRUE,"Veteran (49+ mo)")</f>
        <v>New (0-12 mo)</v>
      </c>
      <c r="I585">
        <f>COUNTIF('Raw Data'!G585:O585,"Yes")</f>
        <v>1</v>
      </c>
      <c r="J585">
        <f t="shared" ca="1" si="18"/>
        <v>46174</v>
      </c>
      <c r="K585" t="str">
        <f>'Raw Data'!U585</f>
        <v>No</v>
      </c>
      <c r="L585" t="str">
        <f t="shared" si="19"/>
        <v>High Risk</v>
      </c>
      <c r="N585" s="34"/>
    </row>
    <row r="586" spans="1:14" x14ac:dyDescent="0.3">
      <c r="A586" s="5" t="str">
        <f>'Raw Data'!A586</f>
        <v>2393-DIVAI</v>
      </c>
      <c r="B586">
        <f>'Raw Data'!F586</f>
        <v>3</v>
      </c>
      <c r="C586" t="str">
        <f>'Raw Data'!P586</f>
        <v>Month-to-month</v>
      </c>
      <c r="D586" t="str">
        <f>'Raw Data'!I586</f>
        <v>No</v>
      </c>
      <c r="E586" t="str">
        <f>'Raw Data'!R586</f>
        <v>Mailed check</v>
      </c>
      <c r="F586">
        <f>'Raw Data'!S586</f>
        <v>20</v>
      </c>
      <c r="G586">
        <f>IFERROR(VALUE('Raw Data'!T586),0)</f>
        <v>61.7</v>
      </c>
      <c r="H586" t="str" cm="1">
        <f t="array" ref="H586">_xlfn.IFS(B586&lt;=12,"New (0-12 mo)",B586&lt;=24,"Established (13-24 mo)",B586&lt;=48,"Loyal (25-48 mo)",TRUE,"Veteran (49+ mo)")</f>
        <v>New (0-12 mo)</v>
      </c>
      <c r="I586">
        <f>COUNTIF('Raw Data'!G586:O586,"Yes")</f>
        <v>1</v>
      </c>
      <c r="J586">
        <f t="shared" ca="1" si="18"/>
        <v>46113</v>
      </c>
      <c r="K586" t="str">
        <f>'Raw Data'!U586</f>
        <v>No</v>
      </c>
      <c r="L586" t="str">
        <f t="shared" si="19"/>
        <v>High Risk</v>
      </c>
      <c r="N586" s="34"/>
    </row>
    <row r="587" spans="1:14" x14ac:dyDescent="0.3">
      <c r="A587" s="5" t="str">
        <f>'Raw Data'!A587</f>
        <v>5192-EBGOV</v>
      </c>
      <c r="B587">
        <f>'Raw Data'!F587</f>
        <v>1</v>
      </c>
      <c r="C587" t="str">
        <f>'Raw Data'!P587</f>
        <v>Month-to-month</v>
      </c>
      <c r="D587" t="str">
        <f>'Raw Data'!I587</f>
        <v>Fiber optic</v>
      </c>
      <c r="E587" t="str">
        <f>'Raw Data'!R587</f>
        <v>Electronic check</v>
      </c>
      <c r="F587">
        <f>'Raw Data'!S587</f>
        <v>85.7</v>
      </c>
      <c r="G587">
        <f>IFERROR(VALUE('Raw Data'!T587),0)</f>
        <v>85.7</v>
      </c>
      <c r="H587" t="str" cm="1">
        <f t="array" ref="H587">_xlfn.IFS(B587&lt;=12,"New (0-12 mo)",B587&lt;=24,"Established (13-24 mo)",B587&lt;=48,"Loyal (25-48 mo)",TRUE,"Veteran (49+ mo)")</f>
        <v>New (0-12 mo)</v>
      </c>
      <c r="I587">
        <f>COUNTIF('Raw Data'!G587:O587,"Yes")</f>
        <v>3</v>
      </c>
      <c r="J587">
        <f t="shared" ca="1" si="18"/>
        <v>46174</v>
      </c>
      <c r="K587" t="str">
        <f>'Raw Data'!U587</f>
        <v>Yes</v>
      </c>
      <c r="L587" t="str">
        <f t="shared" si="19"/>
        <v>High Risk</v>
      </c>
      <c r="N587" s="34"/>
    </row>
    <row r="588" spans="1:14" x14ac:dyDescent="0.3">
      <c r="A588" s="5" t="str">
        <f>'Raw Data'!A588</f>
        <v>4568-KNYWR</v>
      </c>
      <c r="B588">
        <f>'Raw Data'!F588</f>
        <v>52</v>
      </c>
      <c r="C588" t="str">
        <f>'Raw Data'!P588</f>
        <v>Two year</v>
      </c>
      <c r="D588" t="str">
        <f>'Raw Data'!I588</f>
        <v>DSL</v>
      </c>
      <c r="E588" t="str">
        <f>'Raw Data'!R588</f>
        <v>Credit card (automatic)</v>
      </c>
      <c r="F588">
        <f>'Raw Data'!S588</f>
        <v>63.25</v>
      </c>
      <c r="G588">
        <f>IFERROR(VALUE('Raw Data'!T588),0)</f>
        <v>3342.45</v>
      </c>
      <c r="H588" t="str" cm="1">
        <f t="array" ref="H588">_xlfn.IFS(B588&lt;=12,"New (0-12 mo)",B588&lt;=24,"Established (13-24 mo)",B588&lt;=48,"Loyal (25-48 mo)",TRUE,"Veteran (49+ mo)")</f>
        <v>Veteran (49+ mo)</v>
      </c>
      <c r="I588">
        <f>COUNTIF('Raw Data'!G588:O588,"Yes")</f>
        <v>4</v>
      </c>
      <c r="J588">
        <f t="shared" ca="1" si="18"/>
        <v>44621</v>
      </c>
      <c r="K588" t="str">
        <f>'Raw Data'!U588</f>
        <v>No</v>
      </c>
      <c r="L588" t="str">
        <f t="shared" si="19"/>
        <v>Low Risk</v>
      </c>
      <c r="N588" s="34"/>
    </row>
    <row r="589" spans="1:14" x14ac:dyDescent="0.3">
      <c r="A589" s="5" t="str">
        <f>'Raw Data'!A589</f>
        <v>8752-IMQOS</v>
      </c>
      <c r="B589">
        <f>'Raw Data'!F589</f>
        <v>5</v>
      </c>
      <c r="C589" t="str">
        <f>'Raw Data'!P589</f>
        <v>One year</v>
      </c>
      <c r="D589" t="str">
        <f>'Raw Data'!I589</f>
        <v>No</v>
      </c>
      <c r="E589" t="str">
        <f>'Raw Data'!R589</f>
        <v>Mailed check</v>
      </c>
      <c r="F589">
        <f>'Raw Data'!S589</f>
        <v>20.100000000000001</v>
      </c>
      <c r="G589">
        <f>IFERROR(VALUE('Raw Data'!T589),0)</f>
        <v>85.1</v>
      </c>
      <c r="H589" t="str" cm="1">
        <f t="array" ref="H589">_xlfn.IFS(B589&lt;=12,"New (0-12 mo)",B589&lt;=24,"Established (13-24 mo)",B589&lt;=48,"Loyal (25-48 mo)",TRUE,"Veteran (49+ mo)")</f>
        <v>New (0-12 mo)</v>
      </c>
      <c r="I589">
        <f>COUNTIF('Raw Data'!G589:O589,"Yes")</f>
        <v>1</v>
      </c>
      <c r="J589">
        <f t="shared" ca="1" si="18"/>
        <v>46054</v>
      </c>
      <c r="K589" t="str">
        <f>'Raw Data'!U589</f>
        <v>No</v>
      </c>
      <c r="L589" t="str">
        <f t="shared" si="19"/>
        <v>Low Risk</v>
      </c>
      <c r="N589" s="34"/>
    </row>
    <row r="590" spans="1:14" x14ac:dyDescent="0.3">
      <c r="A590" s="5" t="str">
        <f>'Raw Data'!A590</f>
        <v>0742-LAFQK</v>
      </c>
      <c r="B590">
        <f>'Raw Data'!F590</f>
        <v>72</v>
      </c>
      <c r="C590" t="str">
        <f>'Raw Data'!P590</f>
        <v>Two year</v>
      </c>
      <c r="D590" t="str">
        <f>'Raw Data'!I590</f>
        <v>Fiber optic</v>
      </c>
      <c r="E590" t="str">
        <f>'Raw Data'!R590</f>
        <v>Electronic check</v>
      </c>
      <c r="F590">
        <f>'Raw Data'!S590</f>
        <v>99.15</v>
      </c>
      <c r="G590">
        <f>IFERROR(VALUE('Raw Data'!T590),0)</f>
        <v>7422.1</v>
      </c>
      <c r="H590" t="str" cm="1">
        <f t="array" ref="H590">_xlfn.IFS(B590&lt;=12,"New (0-12 mo)",B590&lt;=24,"Established (13-24 mo)",B590&lt;=48,"Loyal (25-48 mo)",TRUE,"Veteran (49+ mo)")</f>
        <v>Veteran (49+ mo)</v>
      </c>
      <c r="I590">
        <f>COUNTIF('Raw Data'!G590:O590,"Yes")</f>
        <v>6</v>
      </c>
      <c r="J590">
        <f t="shared" ca="1" si="18"/>
        <v>44013</v>
      </c>
      <c r="K590" t="str">
        <f>'Raw Data'!U590</f>
        <v>No</v>
      </c>
      <c r="L590" t="str">
        <f t="shared" si="19"/>
        <v>Low Risk</v>
      </c>
      <c r="N590" s="34"/>
    </row>
    <row r="591" spans="1:14" x14ac:dyDescent="0.3">
      <c r="A591" s="5" t="str">
        <f>'Raw Data'!A591</f>
        <v>0795-LAFGP</v>
      </c>
      <c r="B591">
        <f>'Raw Data'!F591</f>
        <v>71</v>
      </c>
      <c r="C591" t="str">
        <f>'Raw Data'!P591</f>
        <v>Two year</v>
      </c>
      <c r="D591" t="str">
        <f>'Raw Data'!I591</f>
        <v>DSL</v>
      </c>
      <c r="E591" t="str">
        <f>'Raw Data'!R591</f>
        <v>Electronic check</v>
      </c>
      <c r="F591">
        <f>'Raw Data'!S591</f>
        <v>90.4</v>
      </c>
      <c r="G591">
        <f>IFERROR(VALUE('Raw Data'!T591),0)</f>
        <v>6668.05</v>
      </c>
      <c r="H591" t="str" cm="1">
        <f t="array" ref="H591">_xlfn.IFS(B591&lt;=12,"New (0-12 mo)",B591&lt;=24,"Established (13-24 mo)",B591&lt;=48,"Loyal (25-48 mo)",TRUE,"Veteran (49+ mo)")</f>
        <v>Veteran (49+ mo)</v>
      </c>
      <c r="I591">
        <f>COUNTIF('Raw Data'!G591:O591,"Yes")</f>
        <v>8</v>
      </c>
      <c r="J591">
        <f t="shared" ca="1" si="18"/>
        <v>44044</v>
      </c>
      <c r="K591" t="str">
        <f>'Raw Data'!U591</f>
        <v>No</v>
      </c>
      <c r="L591" t="str">
        <f t="shared" si="19"/>
        <v>Low Risk</v>
      </c>
      <c r="N591" s="34"/>
    </row>
    <row r="592" spans="1:14" x14ac:dyDescent="0.3">
      <c r="A592" s="5" t="str">
        <f>'Raw Data'!A592</f>
        <v>0619-OLYUR</v>
      </c>
      <c r="B592">
        <f>'Raw Data'!F592</f>
        <v>72</v>
      </c>
      <c r="C592" t="str">
        <f>'Raw Data'!P592</f>
        <v>Two year</v>
      </c>
      <c r="D592" t="str">
        <f>'Raw Data'!I592</f>
        <v>Fiber optic</v>
      </c>
      <c r="E592" t="str">
        <f>'Raw Data'!R592</f>
        <v>Credit card (automatic)</v>
      </c>
      <c r="F592">
        <f>'Raw Data'!S592</f>
        <v>111.9</v>
      </c>
      <c r="G592">
        <f>IFERROR(VALUE('Raw Data'!T592),0)</f>
        <v>8071.05</v>
      </c>
      <c r="H592" t="str" cm="1">
        <f t="array" ref="H592">_xlfn.IFS(B592&lt;=12,"New (0-12 mo)",B592&lt;=24,"Established (13-24 mo)",B592&lt;=48,"Loyal (25-48 mo)",TRUE,"Veteran (49+ mo)")</f>
        <v>Veteran (49+ mo)</v>
      </c>
      <c r="I592">
        <f>COUNTIF('Raw Data'!G592:O592,"Yes")</f>
        <v>7</v>
      </c>
      <c r="J592">
        <f t="shared" ca="1" si="18"/>
        <v>44013</v>
      </c>
      <c r="K592" t="str">
        <f>'Raw Data'!U592</f>
        <v>No</v>
      </c>
      <c r="L592" t="str">
        <f t="shared" si="19"/>
        <v>Low Risk</v>
      </c>
      <c r="N592" s="34"/>
    </row>
    <row r="593" spans="1:14" x14ac:dyDescent="0.3">
      <c r="A593" s="5" t="str">
        <f>'Raw Data'!A593</f>
        <v>5512-IDZEI</v>
      </c>
      <c r="B593">
        <f>'Raw Data'!F593</f>
        <v>46</v>
      </c>
      <c r="C593" t="str">
        <f>'Raw Data'!P593</f>
        <v>One year</v>
      </c>
      <c r="D593" t="str">
        <f>'Raw Data'!I593</f>
        <v>No</v>
      </c>
      <c r="E593" t="str">
        <f>'Raw Data'!R593</f>
        <v>Electronic check</v>
      </c>
      <c r="F593">
        <f>'Raw Data'!S593</f>
        <v>24.9</v>
      </c>
      <c r="G593">
        <f>IFERROR(VALUE('Raw Data'!T593),0)</f>
        <v>1174.8</v>
      </c>
      <c r="H593" t="str" cm="1">
        <f t="array" ref="H593">_xlfn.IFS(B593&lt;=12,"New (0-12 mo)",B593&lt;=24,"Established (13-24 mo)",B593&lt;=48,"Loyal (25-48 mo)",TRUE,"Veteran (49+ mo)")</f>
        <v>Loyal (25-48 mo)</v>
      </c>
      <c r="I593">
        <f>COUNTIF('Raw Data'!G593:O593,"Yes")</f>
        <v>2</v>
      </c>
      <c r="J593">
        <f t="shared" ca="1" si="18"/>
        <v>44805</v>
      </c>
      <c r="K593" t="str">
        <f>'Raw Data'!U593</f>
        <v>No</v>
      </c>
      <c r="L593" t="str">
        <f t="shared" si="19"/>
        <v>Low Risk</v>
      </c>
      <c r="N593" s="34"/>
    </row>
    <row r="594" spans="1:14" x14ac:dyDescent="0.3">
      <c r="A594" s="5" t="str">
        <f>'Raw Data'!A594</f>
        <v>0459-SPZHJ</v>
      </c>
      <c r="B594">
        <f>'Raw Data'!F594</f>
        <v>63</v>
      </c>
      <c r="C594" t="str">
        <f>'Raw Data'!P594</f>
        <v>Two year</v>
      </c>
      <c r="D594" t="str">
        <f>'Raw Data'!I594</f>
        <v>DSL</v>
      </c>
      <c r="E594" t="str">
        <f>'Raw Data'!R594</f>
        <v>Credit card (automatic)</v>
      </c>
      <c r="F594">
        <f>'Raw Data'!S594</f>
        <v>83.5</v>
      </c>
      <c r="G594">
        <f>IFERROR(VALUE('Raw Data'!T594),0)</f>
        <v>5435</v>
      </c>
      <c r="H594" t="str" cm="1">
        <f t="array" ref="H594">_xlfn.IFS(B594&lt;=12,"New (0-12 mo)",B594&lt;=24,"Established (13-24 mo)",B594&lt;=48,"Loyal (25-48 mo)",TRUE,"Veteran (49+ mo)")</f>
        <v>Veteran (49+ mo)</v>
      </c>
      <c r="I594">
        <f>COUNTIF('Raw Data'!G594:O594,"Yes")</f>
        <v>7</v>
      </c>
      <c r="J594">
        <f t="shared" ca="1" si="18"/>
        <v>44287</v>
      </c>
      <c r="K594" t="str">
        <f>'Raw Data'!U594</f>
        <v>No</v>
      </c>
      <c r="L594" t="str">
        <f t="shared" si="19"/>
        <v>Low Risk</v>
      </c>
      <c r="N594" s="34"/>
    </row>
    <row r="595" spans="1:14" x14ac:dyDescent="0.3">
      <c r="A595" s="5" t="str">
        <f>'Raw Data'!A595</f>
        <v>0215-BQKGS</v>
      </c>
      <c r="B595">
        <f>'Raw Data'!F595</f>
        <v>30</v>
      </c>
      <c r="C595" t="str">
        <f>'Raw Data'!P595</f>
        <v>Month-to-month</v>
      </c>
      <c r="D595" t="str">
        <f>'Raw Data'!I595</f>
        <v>Fiber optic</v>
      </c>
      <c r="E595" t="str">
        <f>'Raw Data'!R595</f>
        <v>Credit card (automatic)</v>
      </c>
      <c r="F595">
        <f>'Raw Data'!S595</f>
        <v>84.3</v>
      </c>
      <c r="G595">
        <f>IFERROR(VALUE('Raw Data'!T595),0)</f>
        <v>2438.6</v>
      </c>
      <c r="H595" t="str" cm="1">
        <f t="array" ref="H595">_xlfn.IFS(B595&lt;=12,"New (0-12 mo)",B595&lt;=24,"Established (13-24 mo)",B595&lt;=48,"Loyal (25-48 mo)",TRUE,"Veteran (49+ mo)")</f>
        <v>Loyal (25-48 mo)</v>
      </c>
      <c r="I595">
        <f>COUNTIF('Raw Data'!G595:O595,"Yes")</f>
        <v>4</v>
      </c>
      <c r="J595">
        <f t="shared" ca="1" si="18"/>
        <v>45292</v>
      </c>
      <c r="K595" t="str">
        <f>'Raw Data'!U595</f>
        <v>No</v>
      </c>
      <c r="L595" t="str">
        <f t="shared" si="19"/>
        <v>Low-Medium Risk</v>
      </c>
      <c r="N595" s="34"/>
    </row>
    <row r="596" spans="1:14" x14ac:dyDescent="0.3">
      <c r="A596" s="5" t="str">
        <f>'Raw Data'!A596</f>
        <v>9244-ZVAPM</v>
      </c>
      <c r="B596">
        <f>'Raw Data'!F596</f>
        <v>1</v>
      </c>
      <c r="C596" t="str">
        <f>'Raw Data'!P596</f>
        <v>Month-to-month</v>
      </c>
      <c r="D596" t="str">
        <f>'Raw Data'!I596</f>
        <v>DSL</v>
      </c>
      <c r="E596" t="str">
        <f>'Raw Data'!R596</f>
        <v>Mailed check</v>
      </c>
      <c r="F596">
        <f>'Raw Data'!S596</f>
        <v>45.6</v>
      </c>
      <c r="G596">
        <f>IFERROR(VALUE('Raw Data'!T596),0)</f>
        <v>45.6</v>
      </c>
      <c r="H596" t="str" cm="1">
        <f t="array" ref="H596">_xlfn.IFS(B596&lt;=12,"New (0-12 mo)",B596&lt;=24,"Established (13-24 mo)",B596&lt;=48,"Loyal (25-48 mo)",TRUE,"Veteran (49+ mo)")</f>
        <v>New (0-12 mo)</v>
      </c>
      <c r="I596">
        <f>COUNTIF('Raw Data'!G596:O596,"Yes")</f>
        <v>1</v>
      </c>
      <c r="J596">
        <f t="shared" ca="1" si="18"/>
        <v>46174</v>
      </c>
      <c r="K596" t="str">
        <f>'Raw Data'!U596</f>
        <v>No</v>
      </c>
      <c r="L596" t="str">
        <f t="shared" si="19"/>
        <v>High Risk</v>
      </c>
      <c r="N596" s="34"/>
    </row>
    <row r="597" spans="1:14" x14ac:dyDescent="0.3">
      <c r="A597" s="5" t="str">
        <f>'Raw Data'!A597</f>
        <v>0719-SYFRB</v>
      </c>
      <c r="B597">
        <f>'Raw Data'!F597</f>
        <v>12</v>
      </c>
      <c r="C597" t="str">
        <f>'Raw Data'!P597</f>
        <v>Month-to-month</v>
      </c>
      <c r="D597" t="str">
        <f>'Raw Data'!I597</f>
        <v>DSL</v>
      </c>
      <c r="E597" t="str">
        <f>'Raw Data'!R597</f>
        <v>Mailed check</v>
      </c>
      <c r="F597">
        <f>'Raw Data'!S597</f>
        <v>61.65</v>
      </c>
      <c r="G597">
        <f>IFERROR(VALUE('Raw Data'!T597),0)</f>
        <v>713.75</v>
      </c>
      <c r="H597" t="str" cm="1">
        <f t="array" ref="H597">_xlfn.IFS(B597&lt;=12,"New (0-12 mo)",B597&lt;=24,"Established (13-24 mo)",B597&lt;=48,"Loyal (25-48 mo)",TRUE,"Veteran (49+ mo)")</f>
        <v>New (0-12 mo)</v>
      </c>
      <c r="I597">
        <f>COUNTIF('Raw Data'!G597:O597,"Yes")</f>
        <v>5</v>
      </c>
      <c r="J597">
        <f t="shared" ca="1" si="18"/>
        <v>45839</v>
      </c>
      <c r="K597" t="str">
        <f>'Raw Data'!U597</f>
        <v>Yes</v>
      </c>
      <c r="L597" t="str">
        <f t="shared" si="19"/>
        <v>High Risk</v>
      </c>
      <c r="N597" s="34"/>
    </row>
    <row r="598" spans="1:14" x14ac:dyDescent="0.3">
      <c r="A598" s="5" t="str">
        <f>'Raw Data'!A598</f>
        <v>8208-EUMTE</v>
      </c>
      <c r="B598">
        <f>'Raw Data'!F598</f>
        <v>16</v>
      </c>
      <c r="C598" t="str">
        <f>'Raw Data'!P598</f>
        <v>Two year</v>
      </c>
      <c r="D598" t="str">
        <f>'Raw Data'!I598</f>
        <v>DSL</v>
      </c>
      <c r="E598" t="str">
        <f>'Raw Data'!R598</f>
        <v>Mailed check</v>
      </c>
      <c r="F598">
        <f>'Raw Data'!S598</f>
        <v>54.85</v>
      </c>
      <c r="G598">
        <f>IFERROR(VALUE('Raw Data'!T598),0)</f>
        <v>916.15</v>
      </c>
      <c r="H598" t="str" cm="1">
        <f t="array" ref="H598">_xlfn.IFS(B598&lt;=12,"New (0-12 mo)",B598&lt;=24,"Established (13-24 mo)",B598&lt;=48,"Loyal (25-48 mo)",TRUE,"Veteran (49+ mo)")</f>
        <v>Established (13-24 mo)</v>
      </c>
      <c r="I598">
        <f>COUNTIF('Raw Data'!G598:O598,"Yes")</f>
        <v>5</v>
      </c>
      <c r="J598">
        <f t="shared" ca="1" si="18"/>
        <v>45717</v>
      </c>
      <c r="K598" t="str">
        <f>'Raw Data'!U598</f>
        <v>No</v>
      </c>
      <c r="L598" t="str">
        <f t="shared" si="19"/>
        <v>Low Risk</v>
      </c>
      <c r="N598" s="34"/>
    </row>
    <row r="599" spans="1:14" x14ac:dyDescent="0.3">
      <c r="A599" s="5" t="str">
        <f>'Raw Data'!A599</f>
        <v>5172-MIGPM</v>
      </c>
      <c r="B599">
        <f>'Raw Data'!F599</f>
        <v>4</v>
      </c>
      <c r="C599" t="str">
        <f>'Raw Data'!P599</f>
        <v>Month-to-month</v>
      </c>
      <c r="D599" t="str">
        <f>'Raw Data'!I599</f>
        <v>DSL</v>
      </c>
      <c r="E599" t="str">
        <f>'Raw Data'!R599</f>
        <v>Mailed check</v>
      </c>
      <c r="F599">
        <f>'Raw Data'!S599</f>
        <v>65.55</v>
      </c>
      <c r="G599">
        <f>IFERROR(VALUE('Raw Data'!T599),0)</f>
        <v>237.2</v>
      </c>
      <c r="H599" t="str" cm="1">
        <f t="array" ref="H599">_xlfn.IFS(B599&lt;=12,"New (0-12 mo)",B599&lt;=24,"Established (13-24 mo)",B599&lt;=48,"Loyal (25-48 mo)",TRUE,"Veteran (49+ mo)")</f>
        <v>New (0-12 mo)</v>
      </c>
      <c r="I599">
        <f>COUNTIF('Raw Data'!G599:O599,"Yes")</f>
        <v>4</v>
      </c>
      <c r="J599">
        <f t="shared" ca="1" si="18"/>
        <v>46082</v>
      </c>
      <c r="K599" t="str">
        <f>'Raw Data'!U599</f>
        <v>No</v>
      </c>
      <c r="L599" t="str">
        <f t="shared" si="19"/>
        <v>High Risk</v>
      </c>
      <c r="N599" s="34"/>
    </row>
    <row r="600" spans="1:14" x14ac:dyDescent="0.3">
      <c r="A600" s="5" t="str">
        <f>'Raw Data'!A600</f>
        <v>1710-RCXUS</v>
      </c>
      <c r="B600">
        <f>'Raw Data'!F600</f>
        <v>51</v>
      </c>
      <c r="C600" t="str">
        <f>'Raw Data'!P600</f>
        <v>One year</v>
      </c>
      <c r="D600" t="str">
        <f>'Raw Data'!I600</f>
        <v>Fiber optic</v>
      </c>
      <c r="E600" t="str">
        <f>'Raw Data'!R600</f>
        <v>Credit card (automatic)</v>
      </c>
      <c r="F600">
        <f>'Raw Data'!S600</f>
        <v>90.35</v>
      </c>
      <c r="G600">
        <f>IFERROR(VALUE('Raw Data'!T600),0)</f>
        <v>4614.55</v>
      </c>
      <c r="H600" t="str" cm="1">
        <f t="array" ref="H600">_xlfn.IFS(B600&lt;=12,"New (0-12 mo)",B600&lt;=24,"Established (13-24 mo)",B600&lt;=48,"Loyal (25-48 mo)",TRUE,"Veteran (49+ mo)")</f>
        <v>Veteran (49+ mo)</v>
      </c>
      <c r="I600">
        <f>COUNTIF('Raw Data'!G600:O600,"Yes")</f>
        <v>4</v>
      </c>
      <c r="J600">
        <f t="shared" ca="1" si="18"/>
        <v>44652</v>
      </c>
      <c r="K600" t="str">
        <f>'Raw Data'!U600</f>
        <v>No</v>
      </c>
      <c r="L600" t="str">
        <f t="shared" si="19"/>
        <v>Low Risk</v>
      </c>
      <c r="N600" s="34"/>
    </row>
    <row r="601" spans="1:14" x14ac:dyDescent="0.3">
      <c r="A601" s="5" t="str">
        <f>'Raw Data'!A601</f>
        <v>0374-FIUCA</v>
      </c>
      <c r="B601">
        <f>'Raw Data'!F601</f>
        <v>65</v>
      </c>
      <c r="C601" t="str">
        <f>'Raw Data'!P601</f>
        <v>Two year</v>
      </c>
      <c r="D601" t="str">
        <f>'Raw Data'!I601</f>
        <v>No</v>
      </c>
      <c r="E601" t="str">
        <f>'Raw Data'!R601</f>
        <v>Credit card (automatic)</v>
      </c>
      <c r="F601">
        <f>'Raw Data'!S601</f>
        <v>20.399999999999999</v>
      </c>
      <c r="G601">
        <f>IFERROR(VALUE('Raw Data'!T601),0)</f>
        <v>1414.45</v>
      </c>
      <c r="H601" t="str" cm="1">
        <f t="array" ref="H601">_xlfn.IFS(B601&lt;=12,"New (0-12 mo)",B601&lt;=24,"Established (13-24 mo)",B601&lt;=48,"Loyal (25-48 mo)",TRUE,"Veteran (49+ mo)")</f>
        <v>Veteran (49+ mo)</v>
      </c>
      <c r="I601">
        <f>COUNTIF('Raw Data'!G601:O601,"Yes")</f>
        <v>1</v>
      </c>
      <c r="J601">
        <f t="shared" ca="1" si="18"/>
        <v>44228</v>
      </c>
      <c r="K601" t="str">
        <f>'Raw Data'!U601</f>
        <v>No</v>
      </c>
      <c r="L601" t="str">
        <f t="shared" si="19"/>
        <v>Low Risk</v>
      </c>
      <c r="N601" s="34"/>
    </row>
    <row r="602" spans="1:14" x14ac:dyDescent="0.3">
      <c r="A602" s="5" t="str">
        <f>'Raw Data'!A602</f>
        <v>5839-SUYVZ</v>
      </c>
      <c r="B602">
        <f>'Raw Data'!F602</f>
        <v>16</v>
      </c>
      <c r="C602" t="str">
        <f>'Raw Data'!P602</f>
        <v>Month-to-month</v>
      </c>
      <c r="D602" t="str">
        <f>'Raw Data'!I602</f>
        <v>Fiber optic</v>
      </c>
      <c r="E602" t="str">
        <f>'Raw Data'!R602</f>
        <v>Credit card (automatic)</v>
      </c>
      <c r="F602">
        <f>'Raw Data'!S602</f>
        <v>74.55</v>
      </c>
      <c r="G602">
        <f>IFERROR(VALUE('Raw Data'!T602),0)</f>
        <v>1170.5</v>
      </c>
      <c r="H602" t="str" cm="1">
        <f t="array" ref="H602">_xlfn.IFS(B602&lt;=12,"New (0-12 mo)",B602&lt;=24,"Established (13-24 mo)",B602&lt;=48,"Loyal (25-48 mo)",TRUE,"Veteran (49+ mo)")</f>
        <v>Established (13-24 mo)</v>
      </c>
      <c r="I602">
        <f>COUNTIF('Raw Data'!G602:O602,"Yes")</f>
        <v>2</v>
      </c>
      <c r="J602">
        <f t="shared" ca="1" si="18"/>
        <v>45717</v>
      </c>
      <c r="K602" t="str">
        <f>'Raw Data'!U602</f>
        <v>No</v>
      </c>
      <c r="L602" t="str">
        <f t="shared" si="19"/>
        <v>Medium Risk</v>
      </c>
      <c r="N602" s="34"/>
    </row>
    <row r="603" spans="1:14" x14ac:dyDescent="0.3">
      <c r="A603" s="5" t="str">
        <f>'Raw Data'!A603</f>
        <v>5173-ZXXXL</v>
      </c>
      <c r="B603">
        <f>'Raw Data'!F603</f>
        <v>2</v>
      </c>
      <c r="C603" t="str">
        <f>'Raw Data'!P603</f>
        <v>One year</v>
      </c>
      <c r="D603" t="str">
        <f>'Raw Data'!I603</f>
        <v>No</v>
      </c>
      <c r="E603" t="str">
        <f>'Raw Data'!R603</f>
        <v>Mailed check</v>
      </c>
      <c r="F603">
        <f>'Raw Data'!S603</f>
        <v>19.95</v>
      </c>
      <c r="G603">
        <f>IFERROR(VALUE('Raw Data'!T603),0)</f>
        <v>47.7</v>
      </c>
      <c r="H603" t="str" cm="1">
        <f t="array" ref="H603">_xlfn.IFS(B603&lt;=12,"New (0-12 mo)",B603&lt;=24,"Established (13-24 mo)",B603&lt;=48,"Loyal (25-48 mo)",TRUE,"Veteran (49+ mo)")</f>
        <v>New (0-12 mo)</v>
      </c>
      <c r="I603">
        <f>COUNTIF('Raw Data'!G603:O603,"Yes")</f>
        <v>1</v>
      </c>
      <c r="J603">
        <f t="shared" ca="1" si="18"/>
        <v>46143</v>
      </c>
      <c r="K603" t="str">
        <f>'Raw Data'!U603</f>
        <v>No</v>
      </c>
      <c r="L603" t="str">
        <f t="shared" si="19"/>
        <v>Low Risk</v>
      </c>
      <c r="N603" s="34"/>
    </row>
    <row r="604" spans="1:14" x14ac:dyDescent="0.3">
      <c r="A604" s="5" t="str">
        <f>'Raw Data'!A604</f>
        <v>1096-ADRUX</v>
      </c>
      <c r="B604">
        <f>'Raw Data'!F604</f>
        <v>66</v>
      </c>
      <c r="C604" t="str">
        <f>'Raw Data'!P604</f>
        <v>One year</v>
      </c>
      <c r="D604" t="str">
        <f>'Raw Data'!I604</f>
        <v>Fiber optic</v>
      </c>
      <c r="E604" t="str">
        <f>'Raw Data'!R604</f>
        <v>Bank transfer (automatic)</v>
      </c>
      <c r="F604">
        <f>'Raw Data'!S604</f>
        <v>74.25</v>
      </c>
      <c r="G604">
        <f>IFERROR(VALUE('Raw Data'!T604),0)</f>
        <v>4859.25</v>
      </c>
      <c r="H604" t="str" cm="1">
        <f t="array" ref="H604">_xlfn.IFS(B604&lt;=12,"New (0-12 mo)",B604&lt;=24,"Established (13-24 mo)",B604&lt;=48,"Loyal (25-48 mo)",TRUE,"Veteran (49+ mo)")</f>
        <v>Veteran (49+ mo)</v>
      </c>
      <c r="I604">
        <f>COUNTIF('Raw Data'!G604:O604,"Yes")</f>
        <v>2</v>
      </c>
      <c r="J604">
        <f t="shared" ca="1" si="18"/>
        <v>44197</v>
      </c>
      <c r="K604" t="str">
        <f>'Raw Data'!U604</f>
        <v>No</v>
      </c>
      <c r="L604" t="str">
        <f t="shared" si="19"/>
        <v>Low Risk</v>
      </c>
      <c r="N604" s="34"/>
    </row>
    <row r="605" spans="1:14" x14ac:dyDescent="0.3">
      <c r="A605" s="5" t="str">
        <f>'Raw Data'!A605</f>
        <v>2001-MCUUW</v>
      </c>
      <c r="B605">
        <f>'Raw Data'!F605</f>
        <v>46</v>
      </c>
      <c r="C605" t="str">
        <f>'Raw Data'!P605</f>
        <v>Two year</v>
      </c>
      <c r="D605" t="str">
        <f>'Raw Data'!I605</f>
        <v>Fiber optic</v>
      </c>
      <c r="E605" t="str">
        <f>'Raw Data'!R605</f>
        <v>Electronic check</v>
      </c>
      <c r="F605">
        <f>'Raw Data'!S605</f>
        <v>108.65</v>
      </c>
      <c r="G605">
        <f>IFERROR(VALUE('Raw Data'!T605),0)</f>
        <v>4903.2</v>
      </c>
      <c r="H605" t="str" cm="1">
        <f t="array" ref="H605">_xlfn.IFS(B605&lt;=12,"New (0-12 mo)",B605&lt;=24,"Established (13-24 mo)",B605&lt;=48,"Loyal (25-48 mo)",TRUE,"Veteran (49+ mo)")</f>
        <v>Loyal (25-48 mo)</v>
      </c>
      <c r="I605">
        <f>COUNTIF('Raw Data'!G605:O605,"Yes")</f>
        <v>7</v>
      </c>
      <c r="J605">
        <f t="shared" ca="1" si="18"/>
        <v>44805</v>
      </c>
      <c r="K605" t="str">
        <f>'Raw Data'!U605</f>
        <v>No</v>
      </c>
      <c r="L605" t="str">
        <f t="shared" si="19"/>
        <v>Low Risk</v>
      </c>
      <c r="N605" s="34"/>
    </row>
    <row r="606" spans="1:14" x14ac:dyDescent="0.3">
      <c r="A606" s="5" t="str">
        <f>'Raw Data'!A606</f>
        <v>2731-GJRDG</v>
      </c>
      <c r="B606">
        <f>'Raw Data'!F606</f>
        <v>32</v>
      </c>
      <c r="C606" t="str">
        <f>'Raw Data'!P606</f>
        <v>One year</v>
      </c>
      <c r="D606" t="str">
        <f>'Raw Data'!I606</f>
        <v>Fiber optic</v>
      </c>
      <c r="E606" t="str">
        <f>'Raw Data'!R606</f>
        <v>Bank transfer (automatic)</v>
      </c>
      <c r="F606">
        <f>'Raw Data'!S606</f>
        <v>109.55</v>
      </c>
      <c r="G606">
        <f>IFERROR(VALUE('Raw Data'!T606),0)</f>
        <v>3608</v>
      </c>
      <c r="H606" t="str" cm="1">
        <f t="array" ref="H606">_xlfn.IFS(B606&lt;=12,"New (0-12 mo)",B606&lt;=24,"Established (13-24 mo)",B606&lt;=48,"Loyal (25-48 mo)",TRUE,"Veteran (49+ mo)")</f>
        <v>Loyal (25-48 mo)</v>
      </c>
      <c r="I606">
        <f>COUNTIF('Raw Data'!G606:O606,"Yes")</f>
        <v>7</v>
      </c>
      <c r="J606">
        <f t="shared" ca="1" si="18"/>
        <v>45231</v>
      </c>
      <c r="K606" t="str">
        <f>'Raw Data'!U606</f>
        <v>No</v>
      </c>
      <c r="L606" t="str">
        <f t="shared" si="19"/>
        <v>Low Risk</v>
      </c>
      <c r="N606" s="34"/>
    </row>
    <row r="607" spans="1:14" x14ac:dyDescent="0.3">
      <c r="A607" s="5" t="str">
        <f>'Raw Data'!A607</f>
        <v>4723-BEGSG</v>
      </c>
      <c r="B607">
        <f>'Raw Data'!F607</f>
        <v>72</v>
      </c>
      <c r="C607" t="str">
        <f>'Raw Data'!P607</f>
        <v>Two year</v>
      </c>
      <c r="D607" t="str">
        <f>'Raw Data'!I607</f>
        <v>DSL</v>
      </c>
      <c r="E607" t="str">
        <f>'Raw Data'!R607</f>
        <v>Credit card (automatic)</v>
      </c>
      <c r="F607">
        <f>'Raw Data'!S607</f>
        <v>86.65</v>
      </c>
      <c r="G607">
        <f>IFERROR(VALUE('Raw Data'!T607),0)</f>
        <v>6094.25</v>
      </c>
      <c r="H607" t="str" cm="1">
        <f t="array" ref="H607">_xlfn.IFS(B607&lt;=12,"New (0-12 mo)",B607&lt;=24,"Established (13-24 mo)",B607&lt;=48,"Loyal (25-48 mo)",TRUE,"Veteran (49+ mo)")</f>
        <v>Veteran (49+ mo)</v>
      </c>
      <c r="I607">
        <f>COUNTIF('Raw Data'!G607:O607,"Yes")</f>
        <v>7</v>
      </c>
      <c r="J607">
        <f t="shared" ca="1" si="18"/>
        <v>44013</v>
      </c>
      <c r="K607" t="str">
        <f>'Raw Data'!U607</f>
        <v>No</v>
      </c>
      <c r="L607" t="str">
        <f t="shared" si="19"/>
        <v>Low Risk</v>
      </c>
      <c r="N607" s="34"/>
    </row>
    <row r="608" spans="1:14" x14ac:dyDescent="0.3">
      <c r="A608" s="5" t="str">
        <f>'Raw Data'!A608</f>
        <v>6516-NKQBO</v>
      </c>
      <c r="B608">
        <f>'Raw Data'!F608</f>
        <v>38</v>
      </c>
      <c r="C608" t="str">
        <f>'Raw Data'!P608</f>
        <v>Two year</v>
      </c>
      <c r="D608" t="str">
        <f>'Raw Data'!I608</f>
        <v>DSL</v>
      </c>
      <c r="E608" t="str">
        <f>'Raw Data'!R608</f>
        <v>Credit card (automatic)</v>
      </c>
      <c r="F608">
        <f>'Raw Data'!S608</f>
        <v>81</v>
      </c>
      <c r="G608">
        <f>IFERROR(VALUE('Raw Data'!T608),0)</f>
        <v>3084.9</v>
      </c>
      <c r="H608" t="str" cm="1">
        <f t="array" ref="H608">_xlfn.IFS(B608&lt;=12,"New (0-12 mo)",B608&lt;=24,"Established (13-24 mo)",B608&lt;=48,"Loyal (25-48 mo)",TRUE,"Veteran (49+ mo)")</f>
        <v>Loyal (25-48 mo)</v>
      </c>
      <c r="I608">
        <f>COUNTIF('Raw Data'!G608:O608,"Yes")</f>
        <v>6</v>
      </c>
      <c r="J608">
        <f t="shared" ca="1" si="18"/>
        <v>45047</v>
      </c>
      <c r="K608" t="str">
        <f>'Raw Data'!U608</f>
        <v>No</v>
      </c>
      <c r="L608" t="str">
        <f t="shared" si="19"/>
        <v>Low Risk</v>
      </c>
      <c r="N608" s="34"/>
    </row>
    <row r="609" spans="1:14" x14ac:dyDescent="0.3">
      <c r="A609" s="5" t="str">
        <f>'Raw Data'!A609</f>
        <v>8672-OAUPW</v>
      </c>
      <c r="B609">
        <f>'Raw Data'!F609</f>
        <v>51</v>
      </c>
      <c r="C609" t="str">
        <f>'Raw Data'!P609</f>
        <v>One year</v>
      </c>
      <c r="D609" t="str">
        <f>'Raw Data'!I609</f>
        <v>DSL</v>
      </c>
      <c r="E609" t="str">
        <f>'Raw Data'!R609</f>
        <v>Credit card (automatic)</v>
      </c>
      <c r="F609">
        <f>'Raw Data'!S609</f>
        <v>47.85</v>
      </c>
      <c r="G609">
        <f>IFERROR(VALUE('Raw Data'!T609),0)</f>
        <v>2356.75</v>
      </c>
      <c r="H609" t="str" cm="1">
        <f t="array" ref="H609">_xlfn.IFS(B609&lt;=12,"New (0-12 mo)",B609&lt;=24,"Established (13-24 mo)",B609&lt;=48,"Loyal (25-48 mo)",TRUE,"Veteran (49+ mo)")</f>
        <v>Veteran (49+ mo)</v>
      </c>
      <c r="I609">
        <f>COUNTIF('Raw Data'!G609:O609,"Yes")</f>
        <v>2</v>
      </c>
      <c r="J609">
        <f t="shared" ca="1" si="18"/>
        <v>44652</v>
      </c>
      <c r="K609" t="str">
        <f>'Raw Data'!U609</f>
        <v>No</v>
      </c>
      <c r="L609" t="str">
        <f t="shared" si="19"/>
        <v>Low Risk</v>
      </c>
      <c r="N609" s="34"/>
    </row>
    <row r="610" spans="1:14" x14ac:dyDescent="0.3">
      <c r="A610" s="5" t="str">
        <f>'Raw Data'!A610</f>
        <v>8207-DMRVL</v>
      </c>
      <c r="B610">
        <f>'Raw Data'!F610</f>
        <v>72</v>
      </c>
      <c r="C610" t="str">
        <f>'Raw Data'!P610</f>
        <v>Two year</v>
      </c>
      <c r="D610" t="str">
        <f>'Raw Data'!I610</f>
        <v>Fiber optic</v>
      </c>
      <c r="E610" t="str">
        <f>'Raw Data'!R610</f>
        <v>Bank transfer (automatic)</v>
      </c>
      <c r="F610">
        <f>'Raw Data'!S610</f>
        <v>114.55</v>
      </c>
      <c r="G610">
        <f>IFERROR(VALUE('Raw Data'!T610),0)</f>
        <v>8306.0499999999993</v>
      </c>
      <c r="H610" t="str" cm="1">
        <f t="array" ref="H610">_xlfn.IFS(B610&lt;=12,"New (0-12 mo)",B610&lt;=24,"Established (13-24 mo)",B610&lt;=48,"Loyal (25-48 mo)",TRUE,"Veteran (49+ mo)")</f>
        <v>Veteran (49+ mo)</v>
      </c>
      <c r="I610">
        <f>COUNTIF('Raw Data'!G610:O610,"Yes")</f>
        <v>8</v>
      </c>
      <c r="J610">
        <f t="shared" ca="1" si="18"/>
        <v>44013</v>
      </c>
      <c r="K610" t="str">
        <f>'Raw Data'!U610</f>
        <v>No</v>
      </c>
      <c r="L610" t="str">
        <f t="shared" si="19"/>
        <v>Low Risk</v>
      </c>
      <c r="N610" s="34"/>
    </row>
    <row r="611" spans="1:14" x14ac:dyDescent="0.3">
      <c r="A611" s="5" t="str">
        <f>'Raw Data'!A611</f>
        <v>3419-SNJJD</v>
      </c>
      <c r="B611">
        <f>'Raw Data'!F611</f>
        <v>65</v>
      </c>
      <c r="C611" t="str">
        <f>'Raw Data'!P611</f>
        <v>Month-to-month</v>
      </c>
      <c r="D611" t="str">
        <f>'Raw Data'!I611</f>
        <v>Fiber optic</v>
      </c>
      <c r="E611" t="str">
        <f>'Raw Data'!R611</f>
        <v>Bank transfer (automatic)</v>
      </c>
      <c r="F611">
        <f>'Raw Data'!S611</f>
        <v>105.25</v>
      </c>
      <c r="G611">
        <f>IFERROR(VALUE('Raw Data'!T611),0)</f>
        <v>6786.4</v>
      </c>
      <c r="H611" t="str" cm="1">
        <f t="array" ref="H611">_xlfn.IFS(B611&lt;=12,"New (0-12 mo)",B611&lt;=24,"Established (13-24 mo)",B611&lt;=48,"Loyal (25-48 mo)",TRUE,"Veteran (49+ mo)")</f>
        <v>Veteran (49+ mo)</v>
      </c>
      <c r="I611">
        <f>COUNTIF('Raw Data'!G611:O611,"Yes")</f>
        <v>6</v>
      </c>
      <c r="J611">
        <f t="shared" ca="1" si="18"/>
        <v>44228</v>
      </c>
      <c r="K611" t="str">
        <f>'Raw Data'!U611</f>
        <v>Yes</v>
      </c>
      <c r="L611" t="str">
        <f t="shared" si="19"/>
        <v>Low-Medium Risk</v>
      </c>
      <c r="N611" s="34"/>
    </row>
    <row r="612" spans="1:14" x14ac:dyDescent="0.3">
      <c r="A612" s="5" t="str">
        <f>'Raw Data'!A612</f>
        <v>6543-CPZMK</v>
      </c>
      <c r="B612">
        <f>'Raw Data'!F612</f>
        <v>9</v>
      </c>
      <c r="C612" t="str">
        <f>'Raw Data'!P612</f>
        <v>Month-to-month</v>
      </c>
      <c r="D612" t="str">
        <f>'Raw Data'!I612</f>
        <v>DSL</v>
      </c>
      <c r="E612" t="str">
        <f>'Raw Data'!R612</f>
        <v>Electronic check</v>
      </c>
      <c r="F612">
        <f>'Raw Data'!S612</f>
        <v>29.95</v>
      </c>
      <c r="G612">
        <f>IFERROR(VALUE('Raw Data'!T612),0)</f>
        <v>248.95</v>
      </c>
      <c r="H612" t="str" cm="1">
        <f t="array" ref="H612">_xlfn.IFS(B612&lt;=12,"New (0-12 mo)",B612&lt;=24,"Established (13-24 mo)",B612&lt;=48,"Loyal (25-48 mo)",TRUE,"Veteran (49+ mo)")</f>
        <v>New (0-12 mo)</v>
      </c>
      <c r="I612">
        <f>COUNTIF('Raw Data'!G612:O612,"Yes")</f>
        <v>1</v>
      </c>
      <c r="J612">
        <f t="shared" ca="1" si="18"/>
        <v>45931</v>
      </c>
      <c r="K612" t="str">
        <f>'Raw Data'!U612</f>
        <v>Yes</v>
      </c>
      <c r="L612" t="str">
        <f t="shared" si="19"/>
        <v>High Risk</v>
      </c>
      <c r="N612" s="34"/>
    </row>
    <row r="613" spans="1:14" x14ac:dyDescent="0.3">
      <c r="A613" s="5" t="str">
        <f>'Raw Data'!A613</f>
        <v>4765-OXPPD</v>
      </c>
      <c r="B613">
        <f>'Raw Data'!F613</f>
        <v>9</v>
      </c>
      <c r="C613" t="str">
        <f>'Raw Data'!P613</f>
        <v>Month-to-month</v>
      </c>
      <c r="D613" t="str">
        <f>'Raw Data'!I613</f>
        <v>DSL</v>
      </c>
      <c r="E613" t="str">
        <f>'Raw Data'!R613</f>
        <v>Mailed check</v>
      </c>
      <c r="F613">
        <f>'Raw Data'!S613</f>
        <v>65</v>
      </c>
      <c r="G613">
        <f>IFERROR(VALUE('Raw Data'!T613),0)</f>
        <v>663.05</v>
      </c>
      <c r="H613" t="str" cm="1">
        <f t="array" ref="H613">_xlfn.IFS(B613&lt;=12,"New (0-12 mo)",B613&lt;=24,"Established (13-24 mo)",B613&lt;=48,"Loyal (25-48 mo)",TRUE,"Veteran (49+ mo)")</f>
        <v>New (0-12 mo)</v>
      </c>
      <c r="I613">
        <f>COUNTIF('Raw Data'!G613:O613,"Yes")</f>
        <v>5</v>
      </c>
      <c r="J613">
        <f t="shared" ca="1" si="18"/>
        <v>45931</v>
      </c>
      <c r="K613" t="str">
        <f>'Raw Data'!U613</f>
        <v>Yes</v>
      </c>
      <c r="L613" t="str">
        <f t="shared" si="19"/>
        <v>High Risk</v>
      </c>
      <c r="N613" s="34"/>
    </row>
    <row r="614" spans="1:14" x14ac:dyDescent="0.3">
      <c r="A614" s="5" t="str">
        <f>'Raw Data'!A614</f>
        <v>2804-ETQDK</v>
      </c>
      <c r="B614">
        <f>'Raw Data'!F614</f>
        <v>66</v>
      </c>
      <c r="C614" t="str">
        <f>'Raw Data'!P614</f>
        <v>Two year</v>
      </c>
      <c r="D614" t="str">
        <f>'Raw Data'!I614</f>
        <v>No</v>
      </c>
      <c r="E614" t="str">
        <f>'Raw Data'!R614</f>
        <v>Mailed check</v>
      </c>
      <c r="F614">
        <f>'Raw Data'!S614</f>
        <v>20.55</v>
      </c>
      <c r="G614">
        <f>IFERROR(VALUE('Raw Data'!T614),0)</f>
        <v>1357.1</v>
      </c>
      <c r="H614" t="str" cm="1">
        <f t="array" ref="H614">_xlfn.IFS(B614&lt;=12,"New (0-12 mo)",B614&lt;=24,"Established (13-24 mo)",B614&lt;=48,"Loyal (25-48 mo)",TRUE,"Veteran (49+ mo)")</f>
        <v>Veteran (49+ mo)</v>
      </c>
      <c r="I614">
        <f>COUNTIF('Raw Data'!G614:O614,"Yes")</f>
        <v>1</v>
      </c>
      <c r="J614">
        <f t="shared" ca="1" si="18"/>
        <v>44197</v>
      </c>
      <c r="K614" t="str">
        <f>'Raw Data'!U614</f>
        <v>No</v>
      </c>
      <c r="L614" t="str">
        <f t="shared" si="19"/>
        <v>Low Risk</v>
      </c>
      <c r="N614" s="34"/>
    </row>
    <row r="615" spans="1:14" x14ac:dyDescent="0.3">
      <c r="A615" s="5" t="str">
        <f>'Raw Data'!A615</f>
        <v>6689-VRRTK</v>
      </c>
      <c r="B615">
        <f>'Raw Data'!F615</f>
        <v>44</v>
      </c>
      <c r="C615" t="str">
        <f>'Raw Data'!P615</f>
        <v>One year</v>
      </c>
      <c r="D615" t="str">
        <f>'Raw Data'!I615</f>
        <v>Fiber optic</v>
      </c>
      <c r="E615" t="str">
        <f>'Raw Data'!R615</f>
        <v>Credit card (automatic)</v>
      </c>
      <c r="F615">
        <f>'Raw Data'!S615</f>
        <v>109.8</v>
      </c>
      <c r="G615">
        <f>IFERROR(VALUE('Raw Data'!T615),0)</f>
        <v>4860.3500000000004</v>
      </c>
      <c r="H615" t="str" cm="1">
        <f t="array" ref="H615">_xlfn.IFS(B615&lt;=12,"New (0-12 mo)",B615&lt;=24,"Established (13-24 mo)",B615&lt;=48,"Loyal (25-48 mo)",TRUE,"Veteran (49+ mo)")</f>
        <v>Loyal (25-48 mo)</v>
      </c>
      <c r="I615">
        <f>COUNTIF('Raw Data'!G615:O615,"Yes")</f>
        <v>7</v>
      </c>
      <c r="J615">
        <f t="shared" ca="1" si="18"/>
        <v>44866</v>
      </c>
      <c r="K615" t="str">
        <f>'Raw Data'!U615</f>
        <v>No</v>
      </c>
      <c r="L615" t="str">
        <f t="shared" si="19"/>
        <v>Low Risk</v>
      </c>
      <c r="N615" s="34"/>
    </row>
    <row r="616" spans="1:14" x14ac:dyDescent="0.3">
      <c r="A616" s="5" t="str">
        <f>'Raw Data'!A616</f>
        <v>7138-GIRSH</v>
      </c>
      <c r="B616">
        <f>'Raw Data'!F616</f>
        <v>50</v>
      </c>
      <c r="C616" t="str">
        <f>'Raw Data'!P616</f>
        <v>Two year</v>
      </c>
      <c r="D616" t="str">
        <f>'Raw Data'!I616</f>
        <v>DSL</v>
      </c>
      <c r="E616" t="str">
        <f>'Raw Data'!R616</f>
        <v>Bank transfer (automatic)</v>
      </c>
      <c r="F616">
        <f>'Raw Data'!S616</f>
        <v>69.5</v>
      </c>
      <c r="G616">
        <f>IFERROR(VALUE('Raw Data'!T616),0)</f>
        <v>3418.2</v>
      </c>
      <c r="H616" t="str" cm="1">
        <f t="array" ref="H616">_xlfn.IFS(B616&lt;=12,"New (0-12 mo)",B616&lt;=24,"Established (13-24 mo)",B616&lt;=48,"Loyal (25-48 mo)",TRUE,"Veteran (49+ mo)")</f>
        <v>Veteran (49+ mo)</v>
      </c>
      <c r="I616">
        <f>COUNTIF('Raw Data'!G616:O616,"Yes")</f>
        <v>5</v>
      </c>
      <c r="J616">
        <f t="shared" ca="1" si="18"/>
        <v>44682</v>
      </c>
      <c r="K616" t="str">
        <f>'Raw Data'!U616</f>
        <v>No</v>
      </c>
      <c r="L616" t="str">
        <f t="shared" si="19"/>
        <v>Low Risk</v>
      </c>
      <c r="N616" s="34"/>
    </row>
    <row r="617" spans="1:14" x14ac:dyDescent="0.3">
      <c r="A617" s="5" t="str">
        <f>'Raw Data'!A617</f>
        <v>9396-ZSFLL</v>
      </c>
      <c r="B617">
        <f>'Raw Data'!F617</f>
        <v>15</v>
      </c>
      <c r="C617" t="str">
        <f>'Raw Data'!P617</f>
        <v>Month-to-month</v>
      </c>
      <c r="D617" t="str">
        <f>'Raw Data'!I617</f>
        <v>DSL</v>
      </c>
      <c r="E617" t="str">
        <f>'Raw Data'!R617</f>
        <v>Mailed check</v>
      </c>
      <c r="F617">
        <f>'Raw Data'!S617</f>
        <v>48.85</v>
      </c>
      <c r="G617">
        <f>IFERROR(VALUE('Raw Data'!T617),0)</f>
        <v>631.4</v>
      </c>
      <c r="H617" t="str" cm="1">
        <f t="array" ref="H617">_xlfn.IFS(B617&lt;=12,"New (0-12 mo)",B617&lt;=24,"Established (13-24 mo)",B617&lt;=48,"Loyal (25-48 mo)",TRUE,"Veteran (49+ mo)")</f>
        <v>Established (13-24 mo)</v>
      </c>
      <c r="I617">
        <f>COUNTIF('Raw Data'!G617:O617,"Yes")</f>
        <v>2</v>
      </c>
      <c r="J617">
        <f t="shared" ca="1" si="18"/>
        <v>45748</v>
      </c>
      <c r="K617" t="str">
        <f>'Raw Data'!U617</f>
        <v>No</v>
      </c>
      <c r="L617" t="str">
        <f t="shared" si="19"/>
        <v>Medium Risk</v>
      </c>
      <c r="N617" s="34"/>
    </row>
    <row r="618" spans="1:14" x14ac:dyDescent="0.3">
      <c r="A618" s="5" t="str">
        <f>'Raw Data'!A618</f>
        <v>6464-KEXXH</v>
      </c>
      <c r="B618">
        <f>'Raw Data'!F618</f>
        <v>8</v>
      </c>
      <c r="C618" t="str">
        <f>'Raw Data'!P618</f>
        <v>Month-to-month</v>
      </c>
      <c r="D618" t="str">
        <f>'Raw Data'!I618</f>
        <v>DSL</v>
      </c>
      <c r="E618" t="str">
        <f>'Raw Data'!R618</f>
        <v>Credit card (automatic)</v>
      </c>
      <c r="F618">
        <f>'Raw Data'!S618</f>
        <v>25.25</v>
      </c>
      <c r="G618">
        <f>IFERROR(VALUE('Raw Data'!T618),0)</f>
        <v>186.3</v>
      </c>
      <c r="H618" t="str" cm="1">
        <f t="array" ref="H618">_xlfn.IFS(B618&lt;=12,"New (0-12 mo)",B618&lt;=24,"Established (13-24 mo)",B618&lt;=48,"Loyal (25-48 mo)",TRUE,"Veteran (49+ mo)")</f>
        <v>New (0-12 mo)</v>
      </c>
      <c r="I618">
        <f>COUNTIF('Raw Data'!G618:O618,"Yes")</f>
        <v>0</v>
      </c>
      <c r="J618">
        <f t="shared" ca="1" si="18"/>
        <v>45962</v>
      </c>
      <c r="K618" t="str">
        <f>'Raw Data'!U618</f>
        <v>No</v>
      </c>
      <c r="L618" t="str">
        <f t="shared" si="19"/>
        <v>High Risk</v>
      </c>
      <c r="N618" s="34"/>
    </row>
    <row r="619" spans="1:14" x14ac:dyDescent="0.3">
      <c r="A619" s="5" t="str">
        <f>'Raw Data'!A619</f>
        <v>7134-MJPDY</v>
      </c>
      <c r="B619">
        <f>'Raw Data'!F619</f>
        <v>66</v>
      </c>
      <c r="C619" t="str">
        <f>'Raw Data'!P619</f>
        <v>One year</v>
      </c>
      <c r="D619" t="str">
        <f>'Raw Data'!I619</f>
        <v>Fiber optic</v>
      </c>
      <c r="E619" t="str">
        <f>'Raw Data'!R619</f>
        <v>Credit card (automatic)</v>
      </c>
      <c r="F619">
        <f>'Raw Data'!S619</f>
        <v>102.85</v>
      </c>
      <c r="G619">
        <f>IFERROR(VALUE('Raw Data'!T619),0)</f>
        <v>6976.75</v>
      </c>
      <c r="H619" t="str" cm="1">
        <f t="array" ref="H619">_xlfn.IFS(B619&lt;=12,"New (0-12 mo)",B619&lt;=24,"Established (13-24 mo)",B619&lt;=48,"Loyal (25-48 mo)",TRUE,"Veteran (49+ mo)")</f>
        <v>Veteran (49+ mo)</v>
      </c>
      <c r="I619">
        <f>COUNTIF('Raw Data'!G619:O619,"Yes")</f>
        <v>6</v>
      </c>
      <c r="J619">
        <f t="shared" ca="1" si="18"/>
        <v>44197</v>
      </c>
      <c r="K619" t="str">
        <f>'Raw Data'!U619</f>
        <v>No</v>
      </c>
      <c r="L619" t="str">
        <f t="shared" si="19"/>
        <v>Low Risk</v>
      </c>
      <c r="N619" s="34"/>
    </row>
    <row r="620" spans="1:14" x14ac:dyDescent="0.3">
      <c r="A620" s="5" t="str">
        <f>'Raw Data'!A620</f>
        <v>5240-CAOYT</v>
      </c>
      <c r="B620">
        <f>'Raw Data'!F620</f>
        <v>57</v>
      </c>
      <c r="C620" t="str">
        <f>'Raw Data'!P620</f>
        <v>Month-to-month</v>
      </c>
      <c r="D620" t="str">
        <f>'Raw Data'!I620</f>
        <v>Fiber optic</v>
      </c>
      <c r="E620" t="str">
        <f>'Raw Data'!R620</f>
        <v>Bank transfer (automatic)</v>
      </c>
      <c r="F620">
        <f>'Raw Data'!S620</f>
        <v>87.55</v>
      </c>
      <c r="G620">
        <f>IFERROR(VALUE('Raw Data'!T620),0)</f>
        <v>4884.8500000000004</v>
      </c>
      <c r="H620" t="str" cm="1">
        <f t="array" ref="H620">_xlfn.IFS(B620&lt;=12,"New (0-12 mo)",B620&lt;=24,"Established (13-24 mo)",B620&lt;=48,"Loyal (25-48 mo)",TRUE,"Veteran (49+ mo)")</f>
        <v>Veteran (49+ mo)</v>
      </c>
      <c r="I620">
        <f>COUNTIF('Raw Data'!G620:O620,"Yes")</f>
        <v>5</v>
      </c>
      <c r="J620">
        <f t="shared" ca="1" si="18"/>
        <v>44470</v>
      </c>
      <c r="K620" t="str">
        <f>'Raw Data'!U620</f>
        <v>No</v>
      </c>
      <c r="L620" t="str">
        <f t="shared" si="19"/>
        <v>Low-Medium Risk</v>
      </c>
      <c r="N620" s="34"/>
    </row>
    <row r="621" spans="1:14" x14ac:dyDescent="0.3">
      <c r="A621" s="5" t="str">
        <f>'Raw Data'!A621</f>
        <v>4059-IIEBK</v>
      </c>
      <c r="B621">
        <f>'Raw Data'!F621</f>
        <v>7</v>
      </c>
      <c r="C621" t="str">
        <f>'Raw Data'!P621</f>
        <v>Month-to-month</v>
      </c>
      <c r="D621" t="str">
        <f>'Raw Data'!I621</f>
        <v>Fiber optic</v>
      </c>
      <c r="E621" t="str">
        <f>'Raw Data'!R621</f>
        <v>Bank transfer (automatic)</v>
      </c>
      <c r="F621">
        <f>'Raw Data'!S621</f>
        <v>78.55</v>
      </c>
      <c r="G621">
        <f>IFERROR(VALUE('Raw Data'!T621),0)</f>
        <v>522.95000000000005</v>
      </c>
      <c r="H621" t="str" cm="1">
        <f t="array" ref="H621">_xlfn.IFS(B621&lt;=12,"New (0-12 mo)",B621&lt;=24,"Established (13-24 mo)",B621&lt;=48,"Loyal (25-48 mo)",TRUE,"Veteran (49+ mo)")</f>
        <v>New (0-12 mo)</v>
      </c>
      <c r="I621">
        <f>COUNTIF('Raw Data'!G621:O621,"Yes")</f>
        <v>3</v>
      </c>
      <c r="J621">
        <f t="shared" ca="1" si="18"/>
        <v>45992</v>
      </c>
      <c r="K621" t="str">
        <f>'Raw Data'!U621</f>
        <v>No</v>
      </c>
      <c r="L621" t="str">
        <f t="shared" si="19"/>
        <v>High Risk</v>
      </c>
      <c r="N621" s="34"/>
    </row>
    <row r="622" spans="1:14" x14ac:dyDescent="0.3">
      <c r="A622" s="5" t="str">
        <f>'Raw Data'!A622</f>
        <v>4881-JVQOD</v>
      </c>
      <c r="B622">
        <f>'Raw Data'!F622</f>
        <v>10</v>
      </c>
      <c r="C622" t="str">
        <f>'Raw Data'!P622</f>
        <v>Month-to-month</v>
      </c>
      <c r="D622" t="str">
        <f>'Raw Data'!I622</f>
        <v>DSL</v>
      </c>
      <c r="E622" t="str">
        <f>'Raw Data'!R622</f>
        <v>Bank transfer (automatic)</v>
      </c>
      <c r="F622">
        <f>'Raw Data'!S622</f>
        <v>34.549999999999997</v>
      </c>
      <c r="G622">
        <f>IFERROR(VALUE('Raw Data'!T622),0)</f>
        <v>362.6</v>
      </c>
      <c r="H622" t="str" cm="1">
        <f t="array" ref="H622">_xlfn.IFS(B622&lt;=12,"New (0-12 mo)",B622&lt;=24,"Established (13-24 mo)",B622&lt;=48,"Loyal (25-48 mo)",TRUE,"Veteran (49+ mo)")</f>
        <v>New (0-12 mo)</v>
      </c>
      <c r="I622">
        <f>COUNTIF('Raw Data'!G622:O622,"Yes")</f>
        <v>1</v>
      </c>
      <c r="J622">
        <f t="shared" ca="1" si="18"/>
        <v>45901</v>
      </c>
      <c r="K622" t="str">
        <f>'Raw Data'!U622</f>
        <v>No</v>
      </c>
      <c r="L622" t="str">
        <f t="shared" si="19"/>
        <v>High Risk</v>
      </c>
      <c r="N622" s="34"/>
    </row>
    <row r="623" spans="1:14" x14ac:dyDescent="0.3">
      <c r="A623" s="5" t="str">
        <f>'Raw Data'!A623</f>
        <v>0516-UXRMT</v>
      </c>
      <c r="B623">
        <f>'Raw Data'!F623</f>
        <v>62</v>
      </c>
      <c r="C623" t="str">
        <f>'Raw Data'!P623</f>
        <v>One year</v>
      </c>
      <c r="D623" t="str">
        <f>'Raw Data'!I623</f>
        <v>Fiber optic</v>
      </c>
      <c r="E623" t="str">
        <f>'Raw Data'!R623</f>
        <v>Electronic check</v>
      </c>
      <c r="F623">
        <f>'Raw Data'!S623</f>
        <v>92.05</v>
      </c>
      <c r="G623">
        <f>IFERROR(VALUE('Raw Data'!T623),0)</f>
        <v>5755.8</v>
      </c>
      <c r="H623" t="str" cm="1">
        <f t="array" ref="H623">_xlfn.IFS(B623&lt;=12,"New (0-12 mo)",B623&lt;=24,"Established (13-24 mo)",B623&lt;=48,"Loyal (25-48 mo)",TRUE,"Veteran (49+ mo)")</f>
        <v>Veteran (49+ mo)</v>
      </c>
      <c r="I623">
        <f>COUNTIF('Raw Data'!G623:O623,"Yes")</f>
        <v>5</v>
      </c>
      <c r="J623">
        <f t="shared" ca="1" si="18"/>
        <v>44317</v>
      </c>
      <c r="K623" t="str">
        <f>'Raw Data'!U623</f>
        <v>No</v>
      </c>
      <c r="L623" t="str">
        <f t="shared" si="19"/>
        <v>Low Risk</v>
      </c>
      <c r="N623" s="34"/>
    </row>
    <row r="624" spans="1:14" x14ac:dyDescent="0.3">
      <c r="A624" s="5" t="str">
        <f>'Raw Data'!A624</f>
        <v>4851-BQDNX</v>
      </c>
      <c r="B624">
        <f>'Raw Data'!F624</f>
        <v>40</v>
      </c>
      <c r="C624" t="str">
        <f>'Raw Data'!P624</f>
        <v>One year</v>
      </c>
      <c r="D624" t="str">
        <f>'Raw Data'!I624</f>
        <v>Fiber optic</v>
      </c>
      <c r="E624" t="str">
        <f>'Raw Data'!R624</f>
        <v>Electronic check</v>
      </c>
      <c r="F624">
        <f>'Raw Data'!S624</f>
        <v>85.05</v>
      </c>
      <c r="G624">
        <f>IFERROR(VALUE('Raw Data'!T624),0)</f>
        <v>3355.65</v>
      </c>
      <c r="H624" t="str" cm="1">
        <f t="array" ref="H624">_xlfn.IFS(B624&lt;=12,"New (0-12 mo)",B624&lt;=24,"Established (13-24 mo)",B624&lt;=48,"Loyal (25-48 mo)",TRUE,"Veteran (49+ mo)")</f>
        <v>Loyal (25-48 mo)</v>
      </c>
      <c r="I624">
        <f>COUNTIF('Raw Data'!G624:O624,"Yes")</f>
        <v>3</v>
      </c>
      <c r="J624">
        <f t="shared" ca="1" si="18"/>
        <v>44986</v>
      </c>
      <c r="K624" t="str">
        <f>'Raw Data'!U624</f>
        <v>No</v>
      </c>
      <c r="L624" t="str">
        <f t="shared" si="19"/>
        <v>Low Risk</v>
      </c>
      <c r="N624" s="34"/>
    </row>
    <row r="625" spans="1:14" x14ac:dyDescent="0.3">
      <c r="A625" s="5" t="str">
        <f>'Raw Data'!A625</f>
        <v>5148-HKFIR</v>
      </c>
      <c r="B625">
        <f>'Raw Data'!F625</f>
        <v>20</v>
      </c>
      <c r="C625" t="str">
        <f>'Raw Data'!P625</f>
        <v>Two year</v>
      </c>
      <c r="D625" t="str">
        <f>'Raw Data'!I625</f>
        <v>No</v>
      </c>
      <c r="E625" t="str">
        <f>'Raw Data'!R625</f>
        <v>Mailed check</v>
      </c>
      <c r="F625">
        <f>'Raw Data'!S625</f>
        <v>19.7</v>
      </c>
      <c r="G625">
        <f>IFERROR(VALUE('Raw Data'!T625),0)</f>
        <v>406.95</v>
      </c>
      <c r="H625" t="str" cm="1">
        <f t="array" ref="H625">_xlfn.IFS(B625&lt;=12,"New (0-12 mo)",B625&lt;=24,"Established (13-24 mo)",B625&lt;=48,"Loyal (25-48 mo)",TRUE,"Veteran (49+ mo)")</f>
        <v>Established (13-24 mo)</v>
      </c>
      <c r="I625">
        <f>COUNTIF('Raw Data'!G625:O625,"Yes")</f>
        <v>1</v>
      </c>
      <c r="J625">
        <f t="shared" ca="1" si="18"/>
        <v>45597</v>
      </c>
      <c r="K625" t="str">
        <f>'Raw Data'!U625</f>
        <v>No</v>
      </c>
      <c r="L625" t="str">
        <f t="shared" si="19"/>
        <v>Low Risk</v>
      </c>
      <c r="N625" s="34"/>
    </row>
    <row r="626" spans="1:14" x14ac:dyDescent="0.3">
      <c r="A626" s="5" t="str">
        <f>'Raw Data'!A626</f>
        <v>1009-IRMNA</v>
      </c>
      <c r="B626">
        <f>'Raw Data'!F626</f>
        <v>7</v>
      </c>
      <c r="C626" t="str">
        <f>'Raw Data'!P626</f>
        <v>Month-to-month</v>
      </c>
      <c r="D626" t="str">
        <f>'Raw Data'!I626</f>
        <v>No</v>
      </c>
      <c r="E626" t="str">
        <f>'Raw Data'!R626</f>
        <v>Bank transfer (automatic)</v>
      </c>
      <c r="F626">
        <f>'Raw Data'!S626</f>
        <v>20</v>
      </c>
      <c r="G626">
        <f>IFERROR(VALUE('Raw Data'!T626),0)</f>
        <v>137.6</v>
      </c>
      <c r="H626" t="str" cm="1">
        <f t="array" ref="H626">_xlfn.IFS(B626&lt;=12,"New (0-12 mo)",B626&lt;=24,"Established (13-24 mo)",B626&lt;=48,"Loyal (25-48 mo)",TRUE,"Veteran (49+ mo)")</f>
        <v>New (0-12 mo)</v>
      </c>
      <c r="I626">
        <f>COUNTIF('Raw Data'!G626:O626,"Yes")</f>
        <v>1</v>
      </c>
      <c r="J626">
        <f t="shared" ca="1" si="18"/>
        <v>45992</v>
      </c>
      <c r="K626" t="str">
        <f>'Raw Data'!U626</f>
        <v>Yes</v>
      </c>
      <c r="L626" t="str">
        <f t="shared" si="19"/>
        <v>High Risk</v>
      </c>
      <c r="N626" s="34"/>
    </row>
    <row r="627" spans="1:14" x14ac:dyDescent="0.3">
      <c r="A627" s="5" t="str">
        <f>'Raw Data'!A627</f>
        <v>3003-CMDUU</v>
      </c>
      <c r="B627">
        <f>'Raw Data'!F627</f>
        <v>25</v>
      </c>
      <c r="C627" t="str">
        <f>'Raw Data'!P627</f>
        <v>Month-to-month</v>
      </c>
      <c r="D627" t="str">
        <f>'Raw Data'!I627</f>
        <v>Fiber optic</v>
      </c>
      <c r="E627" t="str">
        <f>'Raw Data'!R627</f>
        <v>Electronic check</v>
      </c>
      <c r="F627">
        <f>'Raw Data'!S627</f>
        <v>95.15</v>
      </c>
      <c r="G627">
        <f>IFERROR(VALUE('Raw Data'!T627),0)</f>
        <v>2395.6999999999998</v>
      </c>
      <c r="H627" t="str" cm="1">
        <f t="array" ref="H627">_xlfn.IFS(B627&lt;=12,"New (0-12 mo)",B627&lt;=24,"Established (13-24 mo)",B627&lt;=48,"Loyal (25-48 mo)",TRUE,"Veteran (49+ mo)")</f>
        <v>Loyal (25-48 mo)</v>
      </c>
      <c r="I627">
        <f>COUNTIF('Raw Data'!G627:O627,"Yes")</f>
        <v>4</v>
      </c>
      <c r="J627">
        <f t="shared" ca="1" si="18"/>
        <v>45444</v>
      </c>
      <c r="K627" t="str">
        <f>'Raw Data'!U627</f>
        <v>No</v>
      </c>
      <c r="L627" t="str">
        <f t="shared" si="19"/>
        <v>Low-Medium Risk</v>
      </c>
      <c r="N627" s="34"/>
    </row>
    <row r="628" spans="1:14" x14ac:dyDescent="0.3">
      <c r="A628" s="5" t="str">
        <f>'Raw Data'!A628</f>
        <v>5016-IBERQ</v>
      </c>
      <c r="B628">
        <f>'Raw Data'!F628</f>
        <v>23</v>
      </c>
      <c r="C628" t="str">
        <f>'Raw Data'!P628</f>
        <v>Month-to-month</v>
      </c>
      <c r="D628" t="str">
        <f>'Raw Data'!I628</f>
        <v>Fiber optic</v>
      </c>
      <c r="E628" t="str">
        <f>'Raw Data'!R628</f>
        <v>Electronic check</v>
      </c>
      <c r="F628">
        <f>'Raw Data'!S628</f>
        <v>84.25</v>
      </c>
      <c r="G628">
        <f>IFERROR(VALUE('Raw Data'!T628),0)</f>
        <v>1968.1</v>
      </c>
      <c r="H628" t="str" cm="1">
        <f t="array" ref="H628">_xlfn.IFS(B628&lt;=12,"New (0-12 mo)",B628&lt;=24,"Established (13-24 mo)",B628&lt;=48,"Loyal (25-48 mo)",TRUE,"Veteran (49+ mo)")</f>
        <v>Established (13-24 mo)</v>
      </c>
      <c r="I628">
        <f>COUNTIF('Raw Data'!G628:O628,"Yes")</f>
        <v>4</v>
      </c>
      <c r="J628">
        <f t="shared" ca="1" si="18"/>
        <v>45505</v>
      </c>
      <c r="K628" t="str">
        <f>'Raw Data'!U628</f>
        <v>No</v>
      </c>
      <c r="L628" t="str">
        <f t="shared" si="19"/>
        <v>Medium Risk</v>
      </c>
      <c r="N628" s="34"/>
    </row>
    <row r="629" spans="1:14" x14ac:dyDescent="0.3">
      <c r="A629" s="5" t="str">
        <f>'Raw Data'!A629</f>
        <v>6797-UCJHZ</v>
      </c>
      <c r="B629">
        <f>'Raw Data'!F629</f>
        <v>66</v>
      </c>
      <c r="C629" t="str">
        <f>'Raw Data'!P629</f>
        <v>One year</v>
      </c>
      <c r="D629" t="str">
        <f>'Raw Data'!I629</f>
        <v>Fiber optic</v>
      </c>
      <c r="E629" t="str">
        <f>'Raw Data'!R629</f>
        <v>Credit card (automatic)</v>
      </c>
      <c r="F629">
        <f>'Raw Data'!S629</f>
        <v>104.6</v>
      </c>
      <c r="G629">
        <f>IFERROR(VALUE('Raw Data'!T629),0)</f>
        <v>6819.45</v>
      </c>
      <c r="H629" t="str" cm="1">
        <f t="array" ref="H629">_xlfn.IFS(B629&lt;=12,"New (0-12 mo)",B629&lt;=24,"Established (13-24 mo)",B629&lt;=48,"Loyal (25-48 mo)",TRUE,"Veteran (49+ mo)")</f>
        <v>Veteran (49+ mo)</v>
      </c>
      <c r="I629">
        <f>COUNTIF('Raw Data'!G629:O629,"Yes")</f>
        <v>6</v>
      </c>
      <c r="J629">
        <f t="shared" ca="1" si="18"/>
        <v>44197</v>
      </c>
      <c r="K629" t="str">
        <f>'Raw Data'!U629</f>
        <v>No</v>
      </c>
      <c r="L629" t="str">
        <f t="shared" si="19"/>
        <v>Low Risk</v>
      </c>
      <c r="N629" s="34"/>
    </row>
    <row r="630" spans="1:14" x14ac:dyDescent="0.3">
      <c r="A630" s="5" t="str">
        <f>'Raw Data'!A630</f>
        <v>2469-DTSGX</v>
      </c>
      <c r="B630">
        <f>'Raw Data'!F630</f>
        <v>72</v>
      </c>
      <c r="C630" t="str">
        <f>'Raw Data'!P630</f>
        <v>Two year</v>
      </c>
      <c r="D630" t="str">
        <f>'Raw Data'!I630</f>
        <v>Fiber optic</v>
      </c>
      <c r="E630" t="str">
        <f>'Raw Data'!R630</f>
        <v>Electronic check</v>
      </c>
      <c r="F630">
        <f>'Raw Data'!S630</f>
        <v>111.65</v>
      </c>
      <c r="G630">
        <f>IFERROR(VALUE('Raw Data'!T630),0)</f>
        <v>7943.45</v>
      </c>
      <c r="H630" t="str" cm="1">
        <f t="array" ref="H630">_xlfn.IFS(B630&lt;=12,"New (0-12 mo)",B630&lt;=24,"Established (13-24 mo)",B630&lt;=48,"Loyal (25-48 mo)",TRUE,"Veteran (49+ mo)")</f>
        <v>Veteran (49+ mo)</v>
      </c>
      <c r="I630">
        <f>COUNTIF('Raw Data'!G630:O630,"Yes")</f>
        <v>7</v>
      </c>
      <c r="J630">
        <f t="shared" ca="1" si="18"/>
        <v>44013</v>
      </c>
      <c r="K630" t="str">
        <f>'Raw Data'!U630</f>
        <v>No</v>
      </c>
      <c r="L630" t="str">
        <f t="shared" si="19"/>
        <v>Low Risk</v>
      </c>
      <c r="N630" s="34"/>
    </row>
    <row r="631" spans="1:14" x14ac:dyDescent="0.3">
      <c r="A631" s="5" t="str">
        <f>'Raw Data'!A631</f>
        <v>4554-YGZIH</v>
      </c>
      <c r="B631">
        <f>'Raw Data'!F631</f>
        <v>49</v>
      </c>
      <c r="C631" t="str">
        <f>'Raw Data'!P631</f>
        <v>Month-to-month</v>
      </c>
      <c r="D631" t="str">
        <f>'Raw Data'!I631</f>
        <v>Fiber optic</v>
      </c>
      <c r="E631" t="str">
        <f>'Raw Data'!R631</f>
        <v>Credit card (automatic)</v>
      </c>
      <c r="F631">
        <f>'Raw Data'!S631</f>
        <v>90.05</v>
      </c>
      <c r="G631">
        <f>IFERROR(VALUE('Raw Data'!T631),0)</f>
        <v>4547.25</v>
      </c>
      <c r="H631" t="str" cm="1">
        <f t="array" ref="H631">_xlfn.IFS(B631&lt;=12,"New (0-12 mo)",B631&lt;=24,"Established (13-24 mo)",B631&lt;=48,"Loyal (25-48 mo)",TRUE,"Veteran (49+ mo)")</f>
        <v>Veteran (49+ mo)</v>
      </c>
      <c r="I631">
        <f>COUNTIF('Raw Data'!G631:O631,"Yes")</f>
        <v>4</v>
      </c>
      <c r="J631">
        <f t="shared" ca="1" si="18"/>
        <v>44713</v>
      </c>
      <c r="K631" t="str">
        <f>'Raw Data'!U631</f>
        <v>Yes</v>
      </c>
      <c r="L631" t="str">
        <f t="shared" si="19"/>
        <v>Low-Medium Risk</v>
      </c>
      <c r="N631" s="34"/>
    </row>
    <row r="632" spans="1:14" x14ac:dyDescent="0.3">
      <c r="A632" s="5" t="str">
        <f>'Raw Data'!A632</f>
        <v>5099-BAILX</v>
      </c>
      <c r="B632">
        <f>'Raw Data'!F632</f>
        <v>43</v>
      </c>
      <c r="C632" t="str">
        <f>'Raw Data'!P632</f>
        <v>Month-to-month</v>
      </c>
      <c r="D632" t="str">
        <f>'Raw Data'!I632</f>
        <v>Fiber optic</v>
      </c>
      <c r="E632" t="str">
        <f>'Raw Data'!R632</f>
        <v>Bank transfer (automatic)</v>
      </c>
      <c r="F632">
        <f>'Raw Data'!S632</f>
        <v>110.75</v>
      </c>
      <c r="G632">
        <f>IFERROR(VALUE('Raw Data'!T632),0)</f>
        <v>4687.8999999999996</v>
      </c>
      <c r="H632" t="str" cm="1">
        <f t="array" ref="H632">_xlfn.IFS(B632&lt;=12,"New (0-12 mo)",B632&lt;=24,"Established (13-24 mo)",B632&lt;=48,"Loyal (25-48 mo)",TRUE,"Veteran (49+ mo)")</f>
        <v>Loyal (25-48 mo)</v>
      </c>
      <c r="I632">
        <f>COUNTIF('Raw Data'!G632:O632,"Yes")</f>
        <v>7</v>
      </c>
      <c r="J632">
        <f t="shared" ca="1" si="18"/>
        <v>44896</v>
      </c>
      <c r="K632" t="str">
        <f>'Raw Data'!U632</f>
        <v>Yes</v>
      </c>
      <c r="L632" t="str">
        <f t="shared" si="19"/>
        <v>Low-Medium Risk</v>
      </c>
      <c r="N632" s="34"/>
    </row>
    <row r="633" spans="1:14" x14ac:dyDescent="0.3">
      <c r="A633" s="5" t="str">
        <f>'Raw Data'!A633</f>
        <v>9931-KGHOA</v>
      </c>
      <c r="B633">
        <f>'Raw Data'!F633</f>
        <v>46</v>
      </c>
      <c r="C633" t="str">
        <f>'Raw Data'!P633</f>
        <v>Month-to-month</v>
      </c>
      <c r="D633" t="str">
        <f>'Raw Data'!I633</f>
        <v>DSL</v>
      </c>
      <c r="E633" t="str">
        <f>'Raw Data'!R633</f>
        <v>Bank transfer (automatic)</v>
      </c>
      <c r="F633">
        <f>'Raw Data'!S633</f>
        <v>55</v>
      </c>
      <c r="G633">
        <f>IFERROR(VALUE('Raw Data'!T633),0)</f>
        <v>2473.9499999999998</v>
      </c>
      <c r="H633" t="str" cm="1">
        <f t="array" ref="H633">_xlfn.IFS(B633&lt;=12,"New (0-12 mo)",B633&lt;=24,"Established (13-24 mo)",B633&lt;=48,"Loyal (25-48 mo)",TRUE,"Veteran (49+ mo)")</f>
        <v>Loyal (25-48 mo)</v>
      </c>
      <c r="I633">
        <f>COUNTIF('Raw Data'!G633:O633,"Yes")</f>
        <v>3</v>
      </c>
      <c r="J633">
        <f t="shared" ca="1" si="18"/>
        <v>44805</v>
      </c>
      <c r="K633" t="str">
        <f>'Raw Data'!U633</f>
        <v>No</v>
      </c>
      <c r="L633" t="str">
        <f t="shared" si="19"/>
        <v>Low-Medium Risk</v>
      </c>
      <c r="N633" s="34"/>
    </row>
    <row r="634" spans="1:14" x14ac:dyDescent="0.3">
      <c r="A634" s="5" t="str">
        <f>'Raw Data'!A634</f>
        <v>1775-KWJKQ</v>
      </c>
      <c r="B634">
        <f>'Raw Data'!F634</f>
        <v>72</v>
      </c>
      <c r="C634" t="str">
        <f>'Raw Data'!P634</f>
        <v>Two year</v>
      </c>
      <c r="D634" t="str">
        <f>'Raw Data'!I634</f>
        <v>DSL</v>
      </c>
      <c r="E634" t="str">
        <f>'Raw Data'!R634</f>
        <v>Credit card (automatic)</v>
      </c>
      <c r="F634">
        <f>'Raw Data'!S634</f>
        <v>89.85</v>
      </c>
      <c r="G634">
        <f>IFERROR(VALUE('Raw Data'!T634),0)</f>
        <v>6562.9</v>
      </c>
      <c r="H634" t="str" cm="1">
        <f t="array" ref="H634">_xlfn.IFS(B634&lt;=12,"New (0-12 mo)",B634&lt;=24,"Established (13-24 mo)",B634&lt;=48,"Loyal (25-48 mo)",TRUE,"Veteran (49+ mo)")</f>
        <v>Veteran (49+ mo)</v>
      </c>
      <c r="I634">
        <f>COUNTIF('Raw Data'!G634:O634,"Yes")</f>
        <v>8</v>
      </c>
      <c r="J634">
        <f t="shared" ca="1" si="18"/>
        <v>44013</v>
      </c>
      <c r="K634" t="str">
        <f>'Raw Data'!U634</f>
        <v>No</v>
      </c>
      <c r="L634" t="str">
        <f t="shared" si="19"/>
        <v>Low Risk</v>
      </c>
      <c r="N634" s="34"/>
    </row>
    <row r="635" spans="1:14" x14ac:dyDescent="0.3">
      <c r="A635" s="5" t="str">
        <f>'Raw Data'!A635</f>
        <v>7665-VIGUD</v>
      </c>
      <c r="B635">
        <f>'Raw Data'!F635</f>
        <v>10</v>
      </c>
      <c r="C635" t="str">
        <f>'Raw Data'!P635</f>
        <v>One year</v>
      </c>
      <c r="D635" t="str">
        <f>'Raw Data'!I635</f>
        <v>No</v>
      </c>
      <c r="E635" t="str">
        <f>'Raw Data'!R635</f>
        <v>Mailed check</v>
      </c>
      <c r="F635">
        <f>'Raw Data'!S635</f>
        <v>20.350000000000001</v>
      </c>
      <c r="G635">
        <f>IFERROR(VALUE('Raw Data'!T635),0)</f>
        <v>176.3</v>
      </c>
      <c r="H635" t="str" cm="1">
        <f t="array" ref="H635">_xlfn.IFS(B635&lt;=12,"New (0-12 mo)",B635&lt;=24,"Established (13-24 mo)",B635&lt;=48,"Loyal (25-48 mo)",TRUE,"Veteran (49+ mo)")</f>
        <v>New (0-12 mo)</v>
      </c>
      <c r="I635">
        <f>COUNTIF('Raw Data'!G635:O635,"Yes")</f>
        <v>1</v>
      </c>
      <c r="J635">
        <f t="shared" ca="1" si="18"/>
        <v>45901</v>
      </c>
      <c r="K635" t="str">
        <f>'Raw Data'!U635</f>
        <v>No</v>
      </c>
      <c r="L635" t="str">
        <f t="shared" si="19"/>
        <v>Low Risk</v>
      </c>
      <c r="N635" s="34"/>
    </row>
    <row r="636" spans="1:14" x14ac:dyDescent="0.3">
      <c r="A636" s="5" t="str">
        <f>'Raw Data'!A636</f>
        <v>9411-TPQQV</v>
      </c>
      <c r="B636">
        <f>'Raw Data'!F636</f>
        <v>40</v>
      </c>
      <c r="C636" t="str">
        <f>'Raw Data'!P636</f>
        <v>One year</v>
      </c>
      <c r="D636" t="str">
        <f>'Raw Data'!I636</f>
        <v>DSL</v>
      </c>
      <c r="E636" t="str">
        <f>'Raw Data'!R636</f>
        <v>Bank transfer (automatic)</v>
      </c>
      <c r="F636">
        <f>'Raw Data'!S636</f>
        <v>54.55</v>
      </c>
      <c r="G636">
        <f>IFERROR(VALUE('Raw Data'!T636),0)</f>
        <v>2236.1999999999998</v>
      </c>
      <c r="H636" t="str" cm="1">
        <f t="array" ref="H636">_xlfn.IFS(B636&lt;=12,"New (0-12 mo)",B636&lt;=24,"Established (13-24 mo)",B636&lt;=48,"Loyal (25-48 mo)",TRUE,"Veteran (49+ mo)")</f>
        <v>Loyal (25-48 mo)</v>
      </c>
      <c r="I636">
        <f>COUNTIF('Raw Data'!G636:O636,"Yes")</f>
        <v>4</v>
      </c>
      <c r="J636">
        <f t="shared" ca="1" si="18"/>
        <v>44986</v>
      </c>
      <c r="K636" t="str">
        <f>'Raw Data'!U636</f>
        <v>No</v>
      </c>
      <c r="L636" t="str">
        <f t="shared" si="19"/>
        <v>Low Risk</v>
      </c>
      <c r="N636" s="34"/>
    </row>
    <row r="637" spans="1:14" x14ac:dyDescent="0.3">
      <c r="A637" s="5" t="str">
        <f>'Raw Data'!A637</f>
        <v>7207-RMRDB</v>
      </c>
      <c r="B637">
        <f>'Raw Data'!F637</f>
        <v>65</v>
      </c>
      <c r="C637" t="str">
        <f>'Raw Data'!P637</f>
        <v>Month-to-month</v>
      </c>
      <c r="D637" t="str">
        <f>'Raw Data'!I637</f>
        <v>Fiber optic</v>
      </c>
      <c r="E637" t="str">
        <f>'Raw Data'!R637</f>
        <v>Electronic check</v>
      </c>
      <c r="F637">
        <f>'Raw Data'!S637</f>
        <v>105.5</v>
      </c>
      <c r="G637">
        <f>IFERROR(VALUE('Raw Data'!T637),0)</f>
        <v>6985.65</v>
      </c>
      <c r="H637" t="str" cm="1">
        <f t="array" ref="H637">_xlfn.IFS(B637&lt;=12,"New (0-12 mo)",B637&lt;=24,"Established (13-24 mo)",B637&lt;=48,"Loyal (25-48 mo)",TRUE,"Veteran (49+ mo)")</f>
        <v>Veteran (49+ mo)</v>
      </c>
      <c r="I637">
        <f>COUNTIF('Raw Data'!G637:O637,"Yes")</f>
        <v>6</v>
      </c>
      <c r="J637">
        <f t="shared" ca="1" si="18"/>
        <v>44228</v>
      </c>
      <c r="K637" t="str">
        <f>'Raw Data'!U637</f>
        <v>Yes</v>
      </c>
      <c r="L637" t="str">
        <f t="shared" si="19"/>
        <v>Low-Medium Risk</v>
      </c>
      <c r="N637" s="34"/>
    </row>
    <row r="638" spans="1:14" x14ac:dyDescent="0.3">
      <c r="A638" s="5" t="str">
        <f>'Raw Data'!A638</f>
        <v>7954-MLBUN</v>
      </c>
      <c r="B638">
        <f>'Raw Data'!F638</f>
        <v>31</v>
      </c>
      <c r="C638" t="str">
        <f>'Raw Data'!P638</f>
        <v>Two year</v>
      </c>
      <c r="D638" t="str">
        <f>'Raw Data'!I638</f>
        <v>Fiber optic</v>
      </c>
      <c r="E638" t="str">
        <f>'Raw Data'!R638</f>
        <v>Bank transfer (automatic)</v>
      </c>
      <c r="F638">
        <f>'Raw Data'!S638</f>
        <v>99.45</v>
      </c>
      <c r="G638">
        <f>IFERROR(VALUE('Raw Data'!T638),0)</f>
        <v>3109.9</v>
      </c>
      <c r="H638" t="str" cm="1">
        <f t="array" ref="H638">_xlfn.IFS(B638&lt;=12,"New (0-12 mo)",B638&lt;=24,"Established (13-24 mo)",B638&lt;=48,"Loyal (25-48 mo)",TRUE,"Veteran (49+ mo)")</f>
        <v>Loyal (25-48 mo)</v>
      </c>
      <c r="I638">
        <f>COUNTIF('Raw Data'!G638:O638,"Yes")</f>
        <v>5</v>
      </c>
      <c r="J638">
        <f t="shared" ca="1" si="18"/>
        <v>45261</v>
      </c>
      <c r="K638" t="str">
        <f>'Raw Data'!U638</f>
        <v>No</v>
      </c>
      <c r="L638" t="str">
        <f t="shared" si="19"/>
        <v>Low Risk</v>
      </c>
      <c r="N638" s="34"/>
    </row>
    <row r="639" spans="1:14" x14ac:dyDescent="0.3">
      <c r="A639" s="5" t="str">
        <f>'Raw Data'!A639</f>
        <v>2077-DDHJK</v>
      </c>
      <c r="B639">
        <f>'Raw Data'!F639</f>
        <v>68</v>
      </c>
      <c r="C639" t="str">
        <f>'Raw Data'!P639</f>
        <v>Two year</v>
      </c>
      <c r="D639" t="str">
        <f>'Raw Data'!I639</f>
        <v>DSL</v>
      </c>
      <c r="E639" t="str">
        <f>'Raw Data'!R639</f>
        <v>Credit card (automatic)</v>
      </c>
      <c r="F639">
        <f>'Raw Data'!S639</f>
        <v>70.900000000000006</v>
      </c>
      <c r="G639">
        <f>IFERROR(VALUE('Raw Data'!T639),0)</f>
        <v>4911.3500000000004</v>
      </c>
      <c r="H639" t="str" cm="1">
        <f t="array" ref="H639">_xlfn.IFS(B639&lt;=12,"New (0-12 mo)",B639&lt;=24,"Established (13-24 mo)",B639&lt;=48,"Loyal (25-48 mo)",TRUE,"Veteran (49+ mo)")</f>
        <v>Veteran (49+ mo)</v>
      </c>
      <c r="I639">
        <f>COUNTIF('Raw Data'!G639:O639,"Yes")</f>
        <v>6</v>
      </c>
      <c r="J639">
        <f t="shared" ca="1" si="18"/>
        <v>44136</v>
      </c>
      <c r="K639" t="str">
        <f>'Raw Data'!U639</f>
        <v>No</v>
      </c>
      <c r="L639" t="str">
        <f t="shared" si="19"/>
        <v>Low Risk</v>
      </c>
      <c r="N639" s="34"/>
    </row>
    <row r="640" spans="1:14" x14ac:dyDescent="0.3">
      <c r="A640" s="5" t="str">
        <f>'Raw Data'!A640</f>
        <v>4913-EHYUI</v>
      </c>
      <c r="B640">
        <f>'Raw Data'!F640</f>
        <v>56</v>
      </c>
      <c r="C640" t="str">
        <f>'Raw Data'!P640</f>
        <v>One year</v>
      </c>
      <c r="D640" t="str">
        <f>'Raw Data'!I640</f>
        <v>Fiber optic</v>
      </c>
      <c r="E640" t="str">
        <f>'Raw Data'!R640</f>
        <v>Bank transfer (automatic)</v>
      </c>
      <c r="F640">
        <f>'Raw Data'!S640</f>
        <v>104.55</v>
      </c>
      <c r="G640">
        <f>IFERROR(VALUE('Raw Data'!T640),0)</f>
        <v>5794.65</v>
      </c>
      <c r="H640" t="str" cm="1">
        <f t="array" ref="H640">_xlfn.IFS(B640&lt;=12,"New (0-12 mo)",B640&lt;=24,"Established (13-24 mo)",B640&lt;=48,"Loyal (25-48 mo)",TRUE,"Veteran (49+ mo)")</f>
        <v>Veteran (49+ mo)</v>
      </c>
      <c r="I640">
        <f>COUNTIF('Raw Data'!G640:O640,"Yes")</f>
        <v>6</v>
      </c>
      <c r="J640">
        <f t="shared" ca="1" si="18"/>
        <v>44501</v>
      </c>
      <c r="K640" t="str">
        <f>'Raw Data'!U640</f>
        <v>Yes</v>
      </c>
      <c r="L640" t="str">
        <f t="shared" si="19"/>
        <v>Low Risk</v>
      </c>
      <c r="N640" s="34"/>
    </row>
    <row r="641" spans="1:14" x14ac:dyDescent="0.3">
      <c r="A641" s="5" t="str">
        <f>'Raw Data'!A641</f>
        <v>0195-IESCP</v>
      </c>
      <c r="B641">
        <f>'Raw Data'!F641</f>
        <v>10</v>
      </c>
      <c r="C641" t="str">
        <f>'Raw Data'!P641</f>
        <v>Month-to-month</v>
      </c>
      <c r="D641" t="str">
        <f>'Raw Data'!I641</f>
        <v>Fiber optic</v>
      </c>
      <c r="E641" t="str">
        <f>'Raw Data'!R641</f>
        <v>Electronic check</v>
      </c>
      <c r="F641">
        <f>'Raw Data'!S641</f>
        <v>85.25</v>
      </c>
      <c r="G641">
        <f>IFERROR(VALUE('Raw Data'!T641),0)</f>
        <v>855.3</v>
      </c>
      <c r="H641" t="str" cm="1">
        <f t="array" ref="H641">_xlfn.IFS(B641&lt;=12,"New (0-12 mo)",B641&lt;=24,"Established (13-24 mo)",B641&lt;=48,"Loyal (25-48 mo)",TRUE,"Veteran (49+ mo)")</f>
        <v>New (0-12 mo)</v>
      </c>
      <c r="I641">
        <f>COUNTIF('Raw Data'!G641:O641,"Yes")</f>
        <v>3</v>
      </c>
      <c r="J641">
        <f t="shared" ca="1" si="18"/>
        <v>45901</v>
      </c>
      <c r="K641" t="str">
        <f>'Raw Data'!U641</f>
        <v>Yes</v>
      </c>
      <c r="L641" t="str">
        <f t="shared" si="19"/>
        <v>High Risk</v>
      </c>
      <c r="N641" s="34"/>
    </row>
    <row r="642" spans="1:14" x14ac:dyDescent="0.3">
      <c r="A642" s="5" t="str">
        <f>'Raw Data'!A642</f>
        <v>9574-BOSMD</v>
      </c>
      <c r="B642">
        <f>'Raw Data'!F642</f>
        <v>68</v>
      </c>
      <c r="C642" t="str">
        <f>'Raw Data'!P642</f>
        <v>Two year</v>
      </c>
      <c r="D642" t="str">
        <f>'Raw Data'!I642</f>
        <v>No</v>
      </c>
      <c r="E642" t="str">
        <f>'Raw Data'!R642</f>
        <v>Bank transfer (automatic)</v>
      </c>
      <c r="F642">
        <f>'Raw Data'!S642</f>
        <v>25.4</v>
      </c>
      <c r="G642">
        <f>IFERROR(VALUE('Raw Data'!T642),0)</f>
        <v>1620.2</v>
      </c>
      <c r="H642" t="str" cm="1">
        <f t="array" ref="H642">_xlfn.IFS(B642&lt;=12,"New (0-12 mo)",B642&lt;=24,"Established (13-24 mo)",B642&lt;=48,"Loyal (25-48 mo)",TRUE,"Veteran (49+ mo)")</f>
        <v>Veteran (49+ mo)</v>
      </c>
      <c r="I642">
        <f>COUNTIF('Raw Data'!G642:O642,"Yes")</f>
        <v>2</v>
      </c>
      <c r="J642">
        <f t="shared" ref="J642:J705" ca="1" si="20">EDATE(TODAY(),-B642)</f>
        <v>44136</v>
      </c>
      <c r="K642" t="str">
        <f>'Raw Data'!U642</f>
        <v>No</v>
      </c>
      <c r="L642" t="str">
        <f t="shared" ref="L642:L705" si="21">IF(AND(C642="Month-to-month",B642&lt;=12),"High Risk",IF(AND(C642="Month-to-month",B642&lt;=24),"Medium Risk",IF(C642="Month-to-month","Low-Medium Risk","Low Risk")))</f>
        <v>Low Risk</v>
      </c>
      <c r="N642" s="34"/>
    </row>
    <row r="643" spans="1:14" x14ac:dyDescent="0.3">
      <c r="A643" s="5" t="str">
        <f>'Raw Data'!A643</f>
        <v>4580-TMHJU</v>
      </c>
      <c r="B643">
        <f>'Raw Data'!F643</f>
        <v>43</v>
      </c>
      <c r="C643" t="str">
        <f>'Raw Data'!P643</f>
        <v>Month-to-month</v>
      </c>
      <c r="D643" t="str">
        <f>'Raw Data'!I643</f>
        <v>DSL</v>
      </c>
      <c r="E643" t="str">
        <f>'Raw Data'!R643</f>
        <v>Electronic check</v>
      </c>
      <c r="F643">
        <f>'Raw Data'!S643</f>
        <v>56.15</v>
      </c>
      <c r="G643">
        <f>IFERROR(VALUE('Raw Data'!T643),0)</f>
        <v>2499.3000000000002</v>
      </c>
      <c r="H643" t="str" cm="1">
        <f t="array" ref="H643">_xlfn.IFS(B643&lt;=12,"New (0-12 mo)",B643&lt;=24,"Established (13-24 mo)",B643&lt;=48,"Loyal (25-48 mo)",TRUE,"Veteran (49+ mo)")</f>
        <v>Loyal (25-48 mo)</v>
      </c>
      <c r="I643">
        <f>COUNTIF('Raw Data'!G643:O643,"Yes")</f>
        <v>2</v>
      </c>
      <c r="J643">
        <f t="shared" ca="1" si="20"/>
        <v>44896</v>
      </c>
      <c r="K643" t="str">
        <f>'Raw Data'!U643</f>
        <v>Yes</v>
      </c>
      <c r="L643" t="str">
        <f t="shared" si="21"/>
        <v>Low-Medium Risk</v>
      </c>
      <c r="N643" s="34"/>
    </row>
    <row r="644" spans="1:14" x14ac:dyDescent="0.3">
      <c r="A644" s="5" t="str">
        <f>'Raw Data'!A644</f>
        <v>0970-ETWGE</v>
      </c>
      <c r="B644">
        <f>'Raw Data'!F644</f>
        <v>1</v>
      </c>
      <c r="C644" t="str">
        <f>'Raw Data'!P644</f>
        <v>Month-to-month</v>
      </c>
      <c r="D644" t="str">
        <f>'Raw Data'!I644</f>
        <v>Fiber optic</v>
      </c>
      <c r="E644" t="str">
        <f>'Raw Data'!R644</f>
        <v>Electronic check</v>
      </c>
      <c r="F644">
        <f>'Raw Data'!S644</f>
        <v>89.55</v>
      </c>
      <c r="G644">
        <f>IFERROR(VALUE('Raw Data'!T644),0)</f>
        <v>89.55</v>
      </c>
      <c r="H644" t="str" cm="1">
        <f t="array" ref="H644">_xlfn.IFS(B644&lt;=12,"New (0-12 mo)",B644&lt;=24,"Established (13-24 mo)",B644&lt;=48,"Loyal (25-48 mo)",TRUE,"Veteran (49+ mo)")</f>
        <v>New (0-12 mo)</v>
      </c>
      <c r="I644">
        <f>COUNTIF('Raw Data'!G644:O644,"Yes")</f>
        <v>3</v>
      </c>
      <c r="J644">
        <f t="shared" ca="1" si="20"/>
        <v>46174</v>
      </c>
      <c r="K644" t="str">
        <f>'Raw Data'!U644</f>
        <v>Yes</v>
      </c>
      <c r="L644" t="str">
        <f t="shared" si="21"/>
        <v>High Risk</v>
      </c>
      <c r="N644" s="34"/>
    </row>
    <row r="645" spans="1:14" x14ac:dyDescent="0.3">
      <c r="A645" s="5" t="str">
        <f>'Raw Data'!A645</f>
        <v>4908-XAXAY</v>
      </c>
      <c r="B645">
        <f>'Raw Data'!F645</f>
        <v>49</v>
      </c>
      <c r="C645" t="str">
        <f>'Raw Data'!P645</f>
        <v>One year</v>
      </c>
      <c r="D645" t="str">
        <f>'Raw Data'!I645</f>
        <v>Fiber optic</v>
      </c>
      <c r="E645" t="str">
        <f>'Raw Data'!R645</f>
        <v>Bank transfer (automatic)</v>
      </c>
      <c r="F645">
        <f>'Raw Data'!S645</f>
        <v>89.85</v>
      </c>
      <c r="G645">
        <f>IFERROR(VALUE('Raw Data'!T645),0)</f>
        <v>4287.2</v>
      </c>
      <c r="H645" t="str" cm="1">
        <f t="array" ref="H645">_xlfn.IFS(B645&lt;=12,"New (0-12 mo)",B645&lt;=24,"Established (13-24 mo)",B645&lt;=48,"Loyal (25-48 mo)",TRUE,"Veteran (49+ mo)")</f>
        <v>Veteran (49+ mo)</v>
      </c>
      <c r="I645">
        <f>COUNTIF('Raw Data'!G645:O645,"Yes")</f>
        <v>4</v>
      </c>
      <c r="J645">
        <f t="shared" ca="1" si="20"/>
        <v>44713</v>
      </c>
      <c r="K645" t="str">
        <f>'Raw Data'!U645</f>
        <v>No</v>
      </c>
      <c r="L645" t="str">
        <f t="shared" si="21"/>
        <v>Low Risk</v>
      </c>
      <c r="N645" s="34"/>
    </row>
    <row r="646" spans="1:14" x14ac:dyDescent="0.3">
      <c r="A646" s="5" t="str">
        <f>'Raw Data'!A646</f>
        <v>8404-VLQFB</v>
      </c>
      <c r="B646">
        <f>'Raw Data'!F646</f>
        <v>15</v>
      </c>
      <c r="C646" t="str">
        <f>'Raw Data'!P646</f>
        <v>Month-to-month</v>
      </c>
      <c r="D646" t="str">
        <f>'Raw Data'!I646</f>
        <v>No</v>
      </c>
      <c r="E646" t="str">
        <f>'Raw Data'!R646</f>
        <v>Electronic check</v>
      </c>
      <c r="F646">
        <f>'Raw Data'!S646</f>
        <v>25.25</v>
      </c>
      <c r="G646">
        <f>IFERROR(VALUE('Raw Data'!T646),0)</f>
        <v>394.85</v>
      </c>
      <c r="H646" t="str" cm="1">
        <f t="array" ref="H646">_xlfn.IFS(B646&lt;=12,"New (0-12 mo)",B646&lt;=24,"Established (13-24 mo)",B646&lt;=48,"Loyal (25-48 mo)",TRUE,"Veteran (49+ mo)")</f>
        <v>Established (13-24 mo)</v>
      </c>
      <c r="I646">
        <f>COUNTIF('Raw Data'!G646:O646,"Yes")</f>
        <v>2</v>
      </c>
      <c r="J646">
        <f t="shared" ca="1" si="20"/>
        <v>45748</v>
      </c>
      <c r="K646" t="str">
        <f>'Raw Data'!U646</f>
        <v>No</v>
      </c>
      <c r="L646" t="str">
        <f t="shared" si="21"/>
        <v>Medium Risk</v>
      </c>
      <c r="N646" s="34"/>
    </row>
    <row r="647" spans="1:14" x14ac:dyDescent="0.3">
      <c r="A647" s="5" t="str">
        <f>'Raw Data'!A647</f>
        <v>1626-ERCMM</v>
      </c>
      <c r="B647">
        <f>'Raw Data'!F647</f>
        <v>20</v>
      </c>
      <c r="C647" t="str">
        <f>'Raw Data'!P647</f>
        <v>Month-to-month</v>
      </c>
      <c r="D647" t="str">
        <f>'Raw Data'!I647</f>
        <v>Fiber optic</v>
      </c>
      <c r="E647" t="str">
        <f>'Raw Data'!R647</f>
        <v>Electronic check</v>
      </c>
      <c r="F647">
        <f>'Raw Data'!S647</f>
        <v>94.55</v>
      </c>
      <c r="G647">
        <f>IFERROR(VALUE('Raw Data'!T647),0)</f>
        <v>1899.65</v>
      </c>
      <c r="H647" t="str" cm="1">
        <f t="array" ref="H647">_xlfn.IFS(B647&lt;=12,"New (0-12 mo)",B647&lt;=24,"Established (13-24 mo)",B647&lt;=48,"Loyal (25-48 mo)",TRUE,"Veteran (49+ mo)")</f>
        <v>Established (13-24 mo)</v>
      </c>
      <c r="I647">
        <f>COUNTIF('Raw Data'!G647:O647,"Yes")</f>
        <v>4</v>
      </c>
      <c r="J647">
        <f t="shared" ca="1" si="20"/>
        <v>45597</v>
      </c>
      <c r="K647" t="str">
        <f>'Raw Data'!U647</f>
        <v>Yes</v>
      </c>
      <c r="L647" t="str">
        <f t="shared" si="21"/>
        <v>Medium Risk</v>
      </c>
      <c r="N647" s="34"/>
    </row>
    <row r="648" spans="1:14" x14ac:dyDescent="0.3">
      <c r="A648" s="5" t="str">
        <f>'Raw Data'!A648</f>
        <v>0887-HJGAR</v>
      </c>
      <c r="B648">
        <f>'Raw Data'!F648</f>
        <v>1</v>
      </c>
      <c r="C648" t="str">
        <f>'Raw Data'!P648</f>
        <v>Month-to-month</v>
      </c>
      <c r="D648" t="str">
        <f>'Raw Data'!I648</f>
        <v>DSL</v>
      </c>
      <c r="E648" t="str">
        <f>'Raw Data'!R648</f>
        <v>Mailed check</v>
      </c>
      <c r="F648">
        <f>'Raw Data'!S648</f>
        <v>45.7</v>
      </c>
      <c r="G648">
        <f>IFERROR(VALUE('Raw Data'!T648),0)</f>
        <v>45.7</v>
      </c>
      <c r="H648" t="str" cm="1">
        <f t="array" ref="H648">_xlfn.IFS(B648&lt;=12,"New (0-12 mo)",B648&lt;=24,"Established (13-24 mo)",B648&lt;=48,"Loyal (25-48 mo)",TRUE,"Veteran (49+ mo)")</f>
        <v>New (0-12 mo)</v>
      </c>
      <c r="I648">
        <f>COUNTIF('Raw Data'!G648:O648,"Yes")</f>
        <v>1</v>
      </c>
      <c r="J648">
        <f t="shared" ca="1" si="20"/>
        <v>46174</v>
      </c>
      <c r="K648" t="str">
        <f>'Raw Data'!U648</f>
        <v>Yes</v>
      </c>
      <c r="L648" t="str">
        <f t="shared" si="21"/>
        <v>High Risk</v>
      </c>
      <c r="N648" s="34"/>
    </row>
    <row r="649" spans="1:14" x14ac:dyDescent="0.3">
      <c r="A649" s="5" t="str">
        <f>'Raw Data'!A649</f>
        <v>2391-IPLOP</v>
      </c>
      <c r="B649">
        <f>'Raw Data'!F649</f>
        <v>50</v>
      </c>
      <c r="C649" t="str">
        <f>'Raw Data'!P649</f>
        <v>One year</v>
      </c>
      <c r="D649" t="str">
        <f>'Raw Data'!I649</f>
        <v>DSL</v>
      </c>
      <c r="E649" t="str">
        <f>'Raw Data'!R649</f>
        <v>Electronic check</v>
      </c>
      <c r="F649">
        <f>'Raw Data'!S649</f>
        <v>69.650000000000006</v>
      </c>
      <c r="G649">
        <f>IFERROR(VALUE('Raw Data'!T649),0)</f>
        <v>3442.15</v>
      </c>
      <c r="H649" t="str" cm="1">
        <f t="array" ref="H649">_xlfn.IFS(B649&lt;=12,"New (0-12 mo)",B649&lt;=24,"Established (13-24 mo)",B649&lt;=48,"Loyal (25-48 mo)",TRUE,"Veteran (49+ mo)")</f>
        <v>Veteran (49+ mo)</v>
      </c>
      <c r="I649">
        <f>COUNTIF('Raw Data'!G649:O649,"Yes")</f>
        <v>5</v>
      </c>
      <c r="J649">
        <f t="shared" ca="1" si="20"/>
        <v>44682</v>
      </c>
      <c r="K649" t="str">
        <f>'Raw Data'!U649</f>
        <v>No</v>
      </c>
      <c r="L649" t="str">
        <f t="shared" si="21"/>
        <v>Low Risk</v>
      </c>
      <c r="N649" s="34"/>
    </row>
    <row r="650" spans="1:14" x14ac:dyDescent="0.3">
      <c r="A650" s="5" t="str">
        <f>'Raw Data'!A650</f>
        <v>5644-PDMZC</v>
      </c>
      <c r="B650">
        <f>'Raw Data'!F650</f>
        <v>2</v>
      </c>
      <c r="C650" t="str">
        <f>'Raw Data'!P650</f>
        <v>Month-to-month</v>
      </c>
      <c r="D650" t="str">
        <f>'Raw Data'!I650</f>
        <v>Fiber optic</v>
      </c>
      <c r="E650" t="str">
        <f>'Raw Data'!R650</f>
        <v>Electronic check</v>
      </c>
      <c r="F650">
        <f>'Raw Data'!S650</f>
        <v>89.5</v>
      </c>
      <c r="G650">
        <f>IFERROR(VALUE('Raw Data'!T650),0)</f>
        <v>161.5</v>
      </c>
      <c r="H650" t="str" cm="1">
        <f t="array" ref="H650">_xlfn.IFS(B650&lt;=12,"New (0-12 mo)",B650&lt;=24,"Established (13-24 mo)",B650&lt;=48,"Loyal (25-48 mo)",TRUE,"Veteran (49+ mo)")</f>
        <v>New (0-12 mo)</v>
      </c>
      <c r="I650">
        <f>COUNTIF('Raw Data'!G650:O650,"Yes")</f>
        <v>4</v>
      </c>
      <c r="J650">
        <f t="shared" ca="1" si="20"/>
        <v>46143</v>
      </c>
      <c r="K650" t="str">
        <f>'Raw Data'!U650</f>
        <v>Yes</v>
      </c>
      <c r="L650" t="str">
        <f t="shared" si="21"/>
        <v>High Risk</v>
      </c>
      <c r="N650" s="34"/>
    </row>
    <row r="651" spans="1:14" x14ac:dyDescent="0.3">
      <c r="A651" s="5" t="str">
        <f>'Raw Data'!A651</f>
        <v>3509-GWQGF</v>
      </c>
      <c r="B651">
        <f>'Raw Data'!F651</f>
        <v>24</v>
      </c>
      <c r="C651" t="str">
        <f>'Raw Data'!P651</f>
        <v>Month-to-month</v>
      </c>
      <c r="D651" t="str">
        <f>'Raw Data'!I651</f>
        <v>Fiber optic</v>
      </c>
      <c r="E651" t="str">
        <f>'Raw Data'!R651</f>
        <v>Credit card (automatic)</v>
      </c>
      <c r="F651">
        <f>'Raw Data'!S651</f>
        <v>70</v>
      </c>
      <c r="G651">
        <f>IFERROR(VALUE('Raw Data'!T651),0)</f>
        <v>1732.6</v>
      </c>
      <c r="H651" t="str" cm="1">
        <f t="array" ref="H651">_xlfn.IFS(B651&lt;=12,"New (0-12 mo)",B651&lt;=24,"Established (13-24 mo)",B651&lt;=48,"Loyal (25-48 mo)",TRUE,"Veteran (49+ mo)")</f>
        <v>Established (13-24 mo)</v>
      </c>
      <c r="I651">
        <f>COUNTIF('Raw Data'!G651:O651,"Yes")</f>
        <v>1</v>
      </c>
      <c r="J651">
        <f t="shared" ca="1" si="20"/>
        <v>45474</v>
      </c>
      <c r="K651" t="str">
        <f>'Raw Data'!U651</f>
        <v>No</v>
      </c>
      <c r="L651" t="str">
        <f t="shared" si="21"/>
        <v>Medium Risk</v>
      </c>
      <c r="N651" s="34"/>
    </row>
    <row r="652" spans="1:14" x14ac:dyDescent="0.3">
      <c r="A652" s="5" t="str">
        <f>'Raw Data'!A652</f>
        <v>9576-ANLXO</v>
      </c>
      <c r="B652">
        <f>'Raw Data'!F652</f>
        <v>3</v>
      </c>
      <c r="C652" t="str">
        <f>'Raw Data'!P652</f>
        <v>Month-to-month</v>
      </c>
      <c r="D652" t="str">
        <f>'Raw Data'!I652</f>
        <v>Fiber optic</v>
      </c>
      <c r="E652" t="str">
        <f>'Raw Data'!R652</f>
        <v>Bank transfer (automatic)</v>
      </c>
      <c r="F652">
        <f>'Raw Data'!S652</f>
        <v>69.55</v>
      </c>
      <c r="G652">
        <f>IFERROR(VALUE('Raw Data'!T652),0)</f>
        <v>222.3</v>
      </c>
      <c r="H652" t="str" cm="1">
        <f t="array" ref="H652">_xlfn.IFS(B652&lt;=12,"New (0-12 mo)",B652&lt;=24,"Established (13-24 mo)",B652&lt;=48,"Loyal (25-48 mo)",TRUE,"Veteran (49+ mo)")</f>
        <v>New (0-12 mo)</v>
      </c>
      <c r="I652">
        <f>COUNTIF('Raw Data'!G652:O652,"Yes")</f>
        <v>1</v>
      </c>
      <c r="J652">
        <f t="shared" ca="1" si="20"/>
        <v>46113</v>
      </c>
      <c r="K652" t="str">
        <f>'Raw Data'!U652</f>
        <v>Yes</v>
      </c>
      <c r="L652" t="str">
        <f t="shared" si="21"/>
        <v>High Risk</v>
      </c>
      <c r="N652" s="34"/>
    </row>
    <row r="653" spans="1:14" x14ac:dyDescent="0.3">
      <c r="A653" s="5" t="str">
        <f>'Raw Data'!A653</f>
        <v>2024-BASKD</v>
      </c>
      <c r="B653">
        <f>'Raw Data'!F653</f>
        <v>1</v>
      </c>
      <c r="C653" t="str">
        <f>'Raw Data'!P653</f>
        <v>Month-to-month</v>
      </c>
      <c r="D653" t="str">
        <f>'Raw Data'!I653</f>
        <v>Fiber optic</v>
      </c>
      <c r="E653" t="str">
        <f>'Raw Data'!R653</f>
        <v>Mailed check</v>
      </c>
      <c r="F653">
        <f>'Raw Data'!S653</f>
        <v>74.599999999999994</v>
      </c>
      <c r="G653">
        <f>IFERROR(VALUE('Raw Data'!T653),0)</f>
        <v>74.599999999999994</v>
      </c>
      <c r="H653" t="str" cm="1">
        <f t="array" ref="H653">_xlfn.IFS(B653&lt;=12,"New (0-12 mo)",B653&lt;=24,"Established (13-24 mo)",B653&lt;=48,"Loyal (25-48 mo)",TRUE,"Veteran (49+ mo)")</f>
        <v>New (0-12 mo)</v>
      </c>
      <c r="I653">
        <f>COUNTIF('Raw Data'!G653:O653,"Yes")</f>
        <v>2</v>
      </c>
      <c r="J653">
        <f t="shared" ca="1" si="20"/>
        <v>46174</v>
      </c>
      <c r="K653" t="str">
        <f>'Raw Data'!U653</f>
        <v>Yes</v>
      </c>
      <c r="L653" t="str">
        <f t="shared" si="21"/>
        <v>High Risk</v>
      </c>
      <c r="N653" s="34"/>
    </row>
    <row r="654" spans="1:14" x14ac:dyDescent="0.3">
      <c r="A654" s="5" t="str">
        <f>'Raw Data'!A654</f>
        <v>5845-BZZIB</v>
      </c>
      <c r="B654">
        <f>'Raw Data'!F654</f>
        <v>35</v>
      </c>
      <c r="C654" t="str">
        <f>'Raw Data'!P654</f>
        <v>Two year</v>
      </c>
      <c r="D654" t="str">
        <f>'Raw Data'!I654</f>
        <v>No</v>
      </c>
      <c r="E654" t="str">
        <f>'Raw Data'!R654</f>
        <v>Mailed check</v>
      </c>
      <c r="F654">
        <f>'Raw Data'!S654</f>
        <v>20.100000000000001</v>
      </c>
      <c r="G654">
        <f>IFERROR(VALUE('Raw Data'!T654),0)</f>
        <v>655.29999999999995</v>
      </c>
      <c r="H654" t="str" cm="1">
        <f t="array" ref="H654">_xlfn.IFS(B654&lt;=12,"New (0-12 mo)",B654&lt;=24,"Established (13-24 mo)",B654&lt;=48,"Loyal (25-48 mo)",TRUE,"Veteran (49+ mo)")</f>
        <v>Loyal (25-48 mo)</v>
      </c>
      <c r="I654">
        <f>COUNTIF('Raw Data'!G654:O654,"Yes")</f>
        <v>1</v>
      </c>
      <c r="J654">
        <f t="shared" ca="1" si="20"/>
        <v>45139</v>
      </c>
      <c r="K654" t="str">
        <f>'Raw Data'!U654</f>
        <v>No</v>
      </c>
      <c r="L654" t="str">
        <f t="shared" si="21"/>
        <v>Low Risk</v>
      </c>
      <c r="N654" s="34"/>
    </row>
    <row r="655" spans="1:14" x14ac:dyDescent="0.3">
      <c r="A655" s="5" t="str">
        <f>'Raw Data'!A655</f>
        <v>1140-UKVZG</v>
      </c>
      <c r="B655">
        <f>'Raw Data'!F655</f>
        <v>17</v>
      </c>
      <c r="C655" t="str">
        <f>'Raw Data'!P655</f>
        <v>Month-to-month</v>
      </c>
      <c r="D655" t="str">
        <f>'Raw Data'!I655</f>
        <v>No</v>
      </c>
      <c r="E655" t="str">
        <f>'Raw Data'!R655</f>
        <v>Mailed check</v>
      </c>
      <c r="F655">
        <f>'Raw Data'!S655</f>
        <v>24.8</v>
      </c>
      <c r="G655">
        <f>IFERROR(VALUE('Raw Data'!T655),0)</f>
        <v>475.25</v>
      </c>
      <c r="H655" t="str" cm="1">
        <f t="array" ref="H655">_xlfn.IFS(B655&lt;=12,"New (0-12 mo)",B655&lt;=24,"Established (13-24 mo)",B655&lt;=48,"Loyal (25-48 mo)",TRUE,"Veteran (49+ mo)")</f>
        <v>Established (13-24 mo)</v>
      </c>
      <c r="I655">
        <f>COUNTIF('Raw Data'!G655:O655,"Yes")</f>
        <v>2</v>
      </c>
      <c r="J655">
        <f t="shared" ca="1" si="20"/>
        <v>45689</v>
      </c>
      <c r="K655" t="str">
        <f>'Raw Data'!U655</f>
        <v>No</v>
      </c>
      <c r="L655" t="str">
        <f t="shared" si="21"/>
        <v>Medium Risk</v>
      </c>
      <c r="N655" s="34"/>
    </row>
    <row r="656" spans="1:14" x14ac:dyDescent="0.3">
      <c r="A656" s="5" t="str">
        <f>'Raw Data'!A656</f>
        <v>4160-AMJTL</v>
      </c>
      <c r="B656">
        <f>'Raw Data'!F656</f>
        <v>8</v>
      </c>
      <c r="C656" t="str">
        <f>'Raw Data'!P656</f>
        <v>Month-to-month</v>
      </c>
      <c r="D656" t="str">
        <f>'Raw Data'!I656</f>
        <v>No</v>
      </c>
      <c r="E656" t="str">
        <f>'Raw Data'!R656</f>
        <v>Electronic check</v>
      </c>
      <c r="F656">
        <f>'Raw Data'!S656</f>
        <v>19.649999999999999</v>
      </c>
      <c r="G656">
        <f>IFERROR(VALUE('Raw Data'!T656),0)</f>
        <v>164.3</v>
      </c>
      <c r="H656" t="str" cm="1">
        <f t="array" ref="H656">_xlfn.IFS(B656&lt;=12,"New (0-12 mo)",B656&lt;=24,"Established (13-24 mo)",B656&lt;=48,"Loyal (25-48 mo)",TRUE,"Veteran (49+ mo)")</f>
        <v>New (0-12 mo)</v>
      </c>
      <c r="I656">
        <f>COUNTIF('Raw Data'!G656:O656,"Yes")</f>
        <v>1</v>
      </c>
      <c r="J656">
        <f t="shared" ca="1" si="20"/>
        <v>45962</v>
      </c>
      <c r="K656" t="str">
        <f>'Raw Data'!U656</f>
        <v>Yes</v>
      </c>
      <c r="L656" t="str">
        <f t="shared" si="21"/>
        <v>High Risk</v>
      </c>
      <c r="N656" s="34"/>
    </row>
    <row r="657" spans="1:14" x14ac:dyDescent="0.3">
      <c r="A657" s="5" t="str">
        <f>'Raw Data'!A657</f>
        <v>5183-SNMJQ</v>
      </c>
      <c r="B657">
        <f>'Raw Data'!F657</f>
        <v>10</v>
      </c>
      <c r="C657" t="str">
        <f>'Raw Data'!P657</f>
        <v>Month-to-month</v>
      </c>
      <c r="D657" t="str">
        <f>'Raw Data'!I657</f>
        <v>Fiber optic</v>
      </c>
      <c r="E657" t="str">
        <f>'Raw Data'!R657</f>
        <v>Credit card (automatic)</v>
      </c>
      <c r="F657">
        <f>'Raw Data'!S657</f>
        <v>95.1</v>
      </c>
      <c r="G657">
        <f>IFERROR(VALUE('Raw Data'!T657),0)</f>
        <v>865.1</v>
      </c>
      <c r="H657" t="str" cm="1">
        <f t="array" ref="H657">_xlfn.IFS(B657&lt;=12,"New (0-12 mo)",B657&lt;=24,"Established (13-24 mo)",B657&lt;=48,"Loyal (25-48 mo)",TRUE,"Veteran (49+ mo)")</f>
        <v>New (0-12 mo)</v>
      </c>
      <c r="I657">
        <f>COUNTIF('Raw Data'!G657:O657,"Yes")</f>
        <v>4</v>
      </c>
      <c r="J657">
        <f t="shared" ca="1" si="20"/>
        <v>45901</v>
      </c>
      <c r="K657" t="str">
        <f>'Raw Data'!U657</f>
        <v>No</v>
      </c>
      <c r="L657" t="str">
        <f t="shared" si="21"/>
        <v>High Risk</v>
      </c>
      <c r="N657" s="34"/>
    </row>
    <row r="658" spans="1:14" x14ac:dyDescent="0.3">
      <c r="A658" s="5" t="str">
        <f>'Raw Data'!A658</f>
        <v>8100-PNJMH</v>
      </c>
      <c r="B658">
        <f>'Raw Data'!F658</f>
        <v>68</v>
      </c>
      <c r="C658" t="str">
        <f>'Raw Data'!P658</f>
        <v>Two year</v>
      </c>
      <c r="D658" t="str">
        <f>'Raw Data'!I658</f>
        <v>DSL</v>
      </c>
      <c r="E658" t="str">
        <f>'Raw Data'!R658</f>
        <v>Credit card (automatic)</v>
      </c>
      <c r="F658">
        <f>'Raw Data'!S658</f>
        <v>88.85</v>
      </c>
      <c r="G658">
        <f>IFERROR(VALUE('Raw Data'!T658),0)</f>
        <v>6132.7</v>
      </c>
      <c r="H658" t="str" cm="1">
        <f t="array" ref="H658">_xlfn.IFS(B658&lt;=12,"New (0-12 mo)",B658&lt;=24,"Established (13-24 mo)",B658&lt;=48,"Loyal (25-48 mo)",TRUE,"Veteran (49+ mo)")</f>
        <v>Veteran (49+ mo)</v>
      </c>
      <c r="I658">
        <f>COUNTIF('Raw Data'!G658:O658,"Yes")</f>
        <v>8</v>
      </c>
      <c r="J658">
        <f t="shared" ca="1" si="20"/>
        <v>44136</v>
      </c>
      <c r="K658" t="str">
        <f>'Raw Data'!U658</f>
        <v>No</v>
      </c>
      <c r="L658" t="str">
        <f t="shared" si="21"/>
        <v>Low Risk</v>
      </c>
      <c r="N658" s="34"/>
    </row>
    <row r="659" spans="1:14" x14ac:dyDescent="0.3">
      <c r="A659" s="5" t="str">
        <f>'Raw Data'!A659</f>
        <v>7838-LAZFO</v>
      </c>
      <c r="B659">
        <f>'Raw Data'!F659</f>
        <v>45</v>
      </c>
      <c r="C659" t="str">
        <f>'Raw Data'!P659</f>
        <v>One year</v>
      </c>
      <c r="D659" t="str">
        <f>'Raw Data'!I659</f>
        <v>DSL</v>
      </c>
      <c r="E659" t="str">
        <f>'Raw Data'!R659</f>
        <v>Bank transfer (automatic)</v>
      </c>
      <c r="F659">
        <f>'Raw Data'!S659</f>
        <v>78.8</v>
      </c>
      <c r="G659">
        <f>IFERROR(VALUE('Raw Data'!T659),0)</f>
        <v>3597.5</v>
      </c>
      <c r="H659" t="str" cm="1">
        <f t="array" ref="H659">_xlfn.IFS(B659&lt;=12,"New (0-12 mo)",B659&lt;=24,"Established (13-24 mo)",B659&lt;=48,"Loyal (25-48 mo)",TRUE,"Veteran (49+ mo)")</f>
        <v>Loyal (25-48 mo)</v>
      </c>
      <c r="I659">
        <f>COUNTIF('Raw Data'!G659:O659,"Yes")</f>
        <v>6</v>
      </c>
      <c r="J659">
        <f t="shared" ca="1" si="20"/>
        <v>44835</v>
      </c>
      <c r="K659" t="str">
        <f>'Raw Data'!U659</f>
        <v>No</v>
      </c>
      <c r="L659" t="str">
        <f t="shared" si="21"/>
        <v>Low Risk</v>
      </c>
      <c r="N659" s="34"/>
    </row>
    <row r="660" spans="1:14" x14ac:dyDescent="0.3">
      <c r="A660" s="5" t="str">
        <f>'Raw Data'!A660</f>
        <v>4464-JCOLN</v>
      </c>
      <c r="B660">
        <f>'Raw Data'!F660</f>
        <v>2</v>
      </c>
      <c r="C660" t="str">
        <f>'Raw Data'!P660</f>
        <v>One year</v>
      </c>
      <c r="D660" t="str">
        <f>'Raw Data'!I660</f>
        <v>No</v>
      </c>
      <c r="E660" t="str">
        <f>'Raw Data'!R660</f>
        <v>Mailed check</v>
      </c>
      <c r="F660">
        <f>'Raw Data'!S660</f>
        <v>19.850000000000001</v>
      </c>
      <c r="G660">
        <f>IFERROR(VALUE('Raw Data'!T660),0)</f>
        <v>35.9</v>
      </c>
      <c r="H660" t="str" cm="1">
        <f t="array" ref="H660">_xlfn.IFS(B660&lt;=12,"New (0-12 mo)",B660&lt;=24,"Established (13-24 mo)",B660&lt;=48,"Loyal (25-48 mo)",TRUE,"Veteran (49+ mo)")</f>
        <v>New (0-12 mo)</v>
      </c>
      <c r="I660">
        <f>COUNTIF('Raw Data'!G660:O660,"Yes")</f>
        <v>1</v>
      </c>
      <c r="J660">
        <f t="shared" ca="1" si="20"/>
        <v>46143</v>
      </c>
      <c r="K660" t="str">
        <f>'Raw Data'!U660</f>
        <v>Yes</v>
      </c>
      <c r="L660" t="str">
        <f t="shared" si="21"/>
        <v>Low Risk</v>
      </c>
      <c r="N660" s="34"/>
    </row>
    <row r="661" spans="1:14" x14ac:dyDescent="0.3">
      <c r="A661" s="5" t="str">
        <f>'Raw Data'!A661</f>
        <v>2085-JVGAD</v>
      </c>
      <c r="B661">
        <f>'Raw Data'!F661</f>
        <v>37</v>
      </c>
      <c r="C661" t="str">
        <f>'Raw Data'!P661</f>
        <v>Month-to-month</v>
      </c>
      <c r="D661" t="str">
        <f>'Raw Data'!I661</f>
        <v>No</v>
      </c>
      <c r="E661" t="str">
        <f>'Raw Data'!R661</f>
        <v>Bank transfer (automatic)</v>
      </c>
      <c r="F661">
        <f>'Raw Data'!S661</f>
        <v>20.350000000000001</v>
      </c>
      <c r="G661">
        <f>IFERROR(VALUE('Raw Data'!T661),0)</f>
        <v>697.65</v>
      </c>
      <c r="H661" t="str" cm="1">
        <f t="array" ref="H661">_xlfn.IFS(B661&lt;=12,"New (0-12 mo)",B661&lt;=24,"Established (13-24 mo)",B661&lt;=48,"Loyal (25-48 mo)",TRUE,"Veteran (49+ mo)")</f>
        <v>Loyal (25-48 mo)</v>
      </c>
      <c r="I661">
        <f>COUNTIF('Raw Data'!G661:O661,"Yes")</f>
        <v>1</v>
      </c>
      <c r="J661">
        <f t="shared" ca="1" si="20"/>
        <v>45078</v>
      </c>
      <c r="K661" t="str">
        <f>'Raw Data'!U661</f>
        <v>No</v>
      </c>
      <c r="L661" t="str">
        <f t="shared" si="21"/>
        <v>Low-Medium Risk</v>
      </c>
      <c r="N661" s="34"/>
    </row>
    <row r="662" spans="1:14" x14ac:dyDescent="0.3">
      <c r="A662" s="5" t="str">
        <f>'Raw Data'!A662</f>
        <v>5650-VDUDS</v>
      </c>
      <c r="B662">
        <f>'Raw Data'!F662</f>
        <v>4</v>
      </c>
      <c r="C662" t="str">
        <f>'Raw Data'!P662</f>
        <v>Month-to-month</v>
      </c>
      <c r="D662" t="str">
        <f>'Raw Data'!I662</f>
        <v>DSL</v>
      </c>
      <c r="E662" t="str">
        <f>'Raw Data'!R662</f>
        <v>Mailed check</v>
      </c>
      <c r="F662">
        <f>'Raw Data'!S662</f>
        <v>24.25</v>
      </c>
      <c r="G662">
        <f>IFERROR(VALUE('Raw Data'!T662),0)</f>
        <v>96.05</v>
      </c>
      <c r="H662" t="str" cm="1">
        <f t="array" ref="H662">_xlfn.IFS(B662&lt;=12,"New (0-12 mo)",B662&lt;=24,"Established (13-24 mo)",B662&lt;=48,"Loyal (25-48 mo)",TRUE,"Veteran (49+ mo)")</f>
        <v>New (0-12 mo)</v>
      </c>
      <c r="I662">
        <f>COUNTIF('Raw Data'!G662:O662,"Yes")</f>
        <v>0</v>
      </c>
      <c r="J662">
        <f t="shared" ca="1" si="20"/>
        <v>46082</v>
      </c>
      <c r="K662" t="str">
        <f>'Raw Data'!U662</f>
        <v>Yes</v>
      </c>
      <c r="L662" t="str">
        <f t="shared" si="21"/>
        <v>High Risk</v>
      </c>
      <c r="N662" s="34"/>
    </row>
    <row r="663" spans="1:14" x14ac:dyDescent="0.3">
      <c r="A663" s="5" t="str">
        <f>'Raw Data'!A663</f>
        <v>8095-WANWK</v>
      </c>
      <c r="B663">
        <f>'Raw Data'!F663</f>
        <v>10</v>
      </c>
      <c r="C663" t="str">
        <f>'Raw Data'!P663</f>
        <v>Month-to-month</v>
      </c>
      <c r="D663" t="str">
        <f>'Raw Data'!I663</f>
        <v>DSL</v>
      </c>
      <c r="E663" t="str">
        <f>'Raw Data'!R663</f>
        <v>Mailed check</v>
      </c>
      <c r="F663">
        <f>'Raw Data'!S663</f>
        <v>45.25</v>
      </c>
      <c r="G663">
        <f>IFERROR(VALUE('Raw Data'!T663),0)</f>
        <v>428.7</v>
      </c>
      <c r="H663" t="str" cm="1">
        <f t="array" ref="H663">_xlfn.IFS(B663&lt;=12,"New (0-12 mo)",B663&lt;=24,"Established (13-24 mo)",B663&lt;=48,"Loyal (25-48 mo)",TRUE,"Veteran (49+ mo)")</f>
        <v>New (0-12 mo)</v>
      </c>
      <c r="I663">
        <f>COUNTIF('Raw Data'!G663:O663,"Yes")</f>
        <v>1</v>
      </c>
      <c r="J663">
        <f t="shared" ca="1" si="20"/>
        <v>45901</v>
      </c>
      <c r="K663" t="str">
        <f>'Raw Data'!U663</f>
        <v>No</v>
      </c>
      <c r="L663" t="str">
        <f t="shared" si="21"/>
        <v>High Risk</v>
      </c>
      <c r="N663" s="34"/>
    </row>
    <row r="664" spans="1:14" x14ac:dyDescent="0.3">
      <c r="A664" s="5" t="str">
        <f>'Raw Data'!A664</f>
        <v>3030-ZKIWL</v>
      </c>
      <c r="B664">
        <f>'Raw Data'!F664</f>
        <v>1</v>
      </c>
      <c r="C664" t="str">
        <f>'Raw Data'!P664</f>
        <v>Month-to-month</v>
      </c>
      <c r="D664" t="str">
        <f>'Raw Data'!I664</f>
        <v>No</v>
      </c>
      <c r="E664" t="str">
        <f>'Raw Data'!R664</f>
        <v>Mailed check</v>
      </c>
      <c r="F664">
        <f>'Raw Data'!S664</f>
        <v>20.05</v>
      </c>
      <c r="G664">
        <f>IFERROR(VALUE('Raw Data'!T664),0)</f>
        <v>20.05</v>
      </c>
      <c r="H664" t="str" cm="1">
        <f t="array" ref="H664">_xlfn.IFS(B664&lt;=12,"New (0-12 mo)",B664&lt;=24,"Established (13-24 mo)",B664&lt;=48,"Loyal (25-48 mo)",TRUE,"Veteran (49+ mo)")</f>
        <v>New (0-12 mo)</v>
      </c>
      <c r="I664">
        <f>COUNTIF('Raw Data'!G664:O664,"Yes")</f>
        <v>1</v>
      </c>
      <c r="J664">
        <f t="shared" ca="1" si="20"/>
        <v>46174</v>
      </c>
      <c r="K664" t="str">
        <f>'Raw Data'!U664</f>
        <v>No</v>
      </c>
      <c r="L664" t="str">
        <f t="shared" si="21"/>
        <v>High Risk</v>
      </c>
      <c r="N664" s="34"/>
    </row>
    <row r="665" spans="1:14" x14ac:dyDescent="0.3">
      <c r="A665" s="5" t="str">
        <f>'Raw Data'!A665</f>
        <v>9565-FLVCG</v>
      </c>
      <c r="B665">
        <f>'Raw Data'!F665</f>
        <v>65</v>
      </c>
      <c r="C665" t="str">
        <f>'Raw Data'!P665</f>
        <v>Two year</v>
      </c>
      <c r="D665" t="str">
        <f>'Raw Data'!I665</f>
        <v>DSL</v>
      </c>
      <c r="E665" t="str">
        <f>'Raw Data'!R665</f>
        <v>Mailed check</v>
      </c>
      <c r="F665">
        <f>'Raw Data'!S665</f>
        <v>69.55</v>
      </c>
      <c r="G665">
        <f>IFERROR(VALUE('Raw Data'!T665),0)</f>
        <v>4459.1499999999996</v>
      </c>
      <c r="H665" t="str" cm="1">
        <f t="array" ref="H665">_xlfn.IFS(B665&lt;=12,"New (0-12 mo)",B665&lt;=24,"Established (13-24 mo)",B665&lt;=48,"Loyal (25-48 mo)",TRUE,"Veteran (49+ mo)")</f>
        <v>Veteran (49+ mo)</v>
      </c>
      <c r="I665">
        <f>COUNTIF('Raw Data'!G665:O665,"Yes")</f>
        <v>5</v>
      </c>
      <c r="J665">
        <f t="shared" ca="1" si="20"/>
        <v>44228</v>
      </c>
      <c r="K665" t="str">
        <f>'Raw Data'!U665</f>
        <v>No</v>
      </c>
      <c r="L665" t="str">
        <f t="shared" si="21"/>
        <v>Low Risk</v>
      </c>
      <c r="N665" s="34"/>
    </row>
    <row r="666" spans="1:14" x14ac:dyDescent="0.3">
      <c r="A666" s="5" t="str">
        <f>'Raw Data'!A666</f>
        <v>8755-OGKNA</v>
      </c>
      <c r="B666">
        <f>'Raw Data'!F666</f>
        <v>57</v>
      </c>
      <c r="C666" t="str">
        <f>'Raw Data'!P666</f>
        <v>Two year</v>
      </c>
      <c r="D666" t="str">
        <f>'Raw Data'!I666</f>
        <v>No</v>
      </c>
      <c r="E666" t="str">
        <f>'Raw Data'!R666</f>
        <v>Bank transfer (automatic)</v>
      </c>
      <c r="F666">
        <f>'Raw Data'!S666</f>
        <v>19.5</v>
      </c>
      <c r="G666">
        <f>IFERROR(VALUE('Raw Data'!T666),0)</f>
        <v>1167.5999999999999</v>
      </c>
      <c r="H666" t="str" cm="1">
        <f t="array" ref="H666">_xlfn.IFS(B666&lt;=12,"New (0-12 mo)",B666&lt;=24,"Established (13-24 mo)",B666&lt;=48,"Loyal (25-48 mo)",TRUE,"Veteran (49+ mo)")</f>
        <v>Veteran (49+ mo)</v>
      </c>
      <c r="I666">
        <f>COUNTIF('Raw Data'!G666:O666,"Yes")</f>
        <v>1</v>
      </c>
      <c r="J666">
        <f t="shared" ca="1" si="20"/>
        <v>44470</v>
      </c>
      <c r="K666" t="str">
        <f>'Raw Data'!U666</f>
        <v>No</v>
      </c>
      <c r="L666" t="str">
        <f t="shared" si="21"/>
        <v>Low Risk</v>
      </c>
      <c r="N666" s="34"/>
    </row>
    <row r="667" spans="1:14" x14ac:dyDescent="0.3">
      <c r="A667" s="5" t="str">
        <f>'Raw Data'!A667</f>
        <v>2800-VEQXM</v>
      </c>
      <c r="B667">
        <f>'Raw Data'!F667</f>
        <v>3</v>
      </c>
      <c r="C667" t="str">
        <f>'Raw Data'!P667</f>
        <v>Month-to-month</v>
      </c>
      <c r="D667" t="str">
        <f>'Raw Data'!I667</f>
        <v>Fiber optic</v>
      </c>
      <c r="E667" t="str">
        <f>'Raw Data'!R667</f>
        <v>Mailed check</v>
      </c>
      <c r="F667">
        <f>'Raw Data'!S667</f>
        <v>74.75</v>
      </c>
      <c r="G667">
        <f>IFERROR(VALUE('Raw Data'!T667),0)</f>
        <v>238.1</v>
      </c>
      <c r="H667" t="str" cm="1">
        <f t="array" ref="H667">_xlfn.IFS(B667&lt;=12,"New (0-12 mo)",B667&lt;=24,"Established (13-24 mo)",B667&lt;=48,"Loyal (25-48 mo)",TRUE,"Veteran (49+ mo)")</f>
        <v>New (0-12 mo)</v>
      </c>
      <c r="I667">
        <f>COUNTIF('Raw Data'!G667:O667,"Yes")</f>
        <v>2</v>
      </c>
      <c r="J667">
        <f t="shared" ca="1" si="20"/>
        <v>46113</v>
      </c>
      <c r="K667" t="str">
        <f>'Raw Data'!U667</f>
        <v>No</v>
      </c>
      <c r="L667" t="str">
        <f t="shared" si="21"/>
        <v>High Risk</v>
      </c>
      <c r="N667" s="34"/>
    </row>
    <row r="668" spans="1:14" x14ac:dyDescent="0.3">
      <c r="A668" s="5" t="str">
        <f>'Raw Data'!A668</f>
        <v>7538-GWHML</v>
      </c>
      <c r="B668">
        <f>'Raw Data'!F668</f>
        <v>2</v>
      </c>
      <c r="C668" t="str">
        <f>'Raw Data'!P668</f>
        <v>Month-to-month</v>
      </c>
      <c r="D668" t="str">
        <f>'Raw Data'!I668</f>
        <v>Fiber optic</v>
      </c>
      <c r="E668" t="str">
        <f>'Raw Data'!R668</f>
        <v>Electronic check</v>
      </c>
      <c r="F668">
        <f>'Raw Data'!S668</f>
        <v>69.650000000000006</v>
      </c>
      <c r="G668">
        <f>IFERROR(VALUE('Raw Data'!T668),0)</f>
        <v>145.15</v>
      </c>
      <c r="H668" t="str" cm="1">
        <f t="array" ref="H668">_xlfn.IFS(B668&lt;=12,"New (0-12 mo)",B668&lt;=24,"Established (13-24 mo)",B668&lt;=48,"Loyal (25-48 mo)",TRUE,"Veteran (49+ mo)")</f>
        <v>New (0-12 mo)</v>
      </c>
      <c r="I668">
        <f>COUNTIF('Raw Data'!G668:O668,"Yes")</f>
        <v>1</v>
      </c>
      <c r="J668">
        <f t="shared" ca="1" si="20"/>
        <v>46143</v>
      </c>
      <c r="K668" t="str">
        <f>'Raw Data'!U668</f>
        <v>Yes</v>
      </c>
      <c r="L668" t="str">
        <f t="shared" si="21"/>
        <v>High Risk</v>
      </c>
      <c r="N668" s="34"/>
    </row>
    <row r="669" spans="1:14" x14ac:dyDescent="0.3">
      <c r="A669" s="5" t="str">
        <f>'Raw Data'!A669</f>
        <v>5533-RJFTJ</v>
      </c>
      <c r="B669">
        <f>'Raw Data'!F669</f>
        <v>49</v>
      </c>
      <c r="C669" t="str">
        <f>'Raw Data'!P669</f>
        <v>Month-to-month</v>
      </c>
      <c r="D669" t="str">
        <f>'Raw Data'!I669</f>
        <v>DSL</v>
      </c>
      <c r="E669" t="str">
        <f>'Raw Data'!R669</f>
        <v>Bank transfer (automatic)</v>
      </c>
      <c r="F669">
        <f>'Raw Data'!S669</f>
        <v>30.2</v>
      </c>
      <c r="G669">
        <f>IFERROR(VALUE('Raw Data'!T669),0)</f>
        <v>1453.1</v>
      </c>
      <c r="H669" t="str" cm="1">
        <f t="array" ref="H669">_xlfn.IFS(B669&lt;=12,"New (0-12 mo)",B669&lt;=24,"Established (13-24 mo)",B669&lt;=48,"Loyal (25-48 mo)",TRUE,"Veteran (49+ mo)")</f>
        <v>Veteran (49+ mo)</v>
      </c>
      <c r="I669">
        <f>COUNTIF('Raw Data'!G669:O669,"Yes")</f>
        <v>1</v>
      </c>
      <c r="J669">
        <f t="shared" ca="1" si="20"/>
        <v>44713</v>
      </c>
      <c r="K669" t="str">
        <f>'Raw Data'!U669</f>
        <v>No</v>
      </c>
      <c r="L669" t="str">
        <f t="shared" si="21"/>
        <v>Low-Medium Risk</v>
      </c>
      <c r="N669" s="34"/>
    </row>
    <row r="670" spans="1:14" x14ac:dyDescent="0.3">
      <c r="A670" s="5" t="str">
        <f>'Raw Data'!A670</f>
        <v>3859-CVCET</v>
      </c>
      <c r="B670">
        <f>'Raw Data'!F670</f>
        <v>4</v>
      </c>
      <c r="C670" t="str">
        <f>'Raw Data'!P670</f>
        <v>Month-to-month</v>
      </c>
      <c r="D670" t="str">
        <f>'Raw Data'!I670</f>
        <v>DSL</v>
      </c>
      <c r="E670" t="str">
        <f>'Raw Data'!R670</f>
        <v>Mailed check</v>
      </c>
      <c r="F670">
        <f>'Raw Data'!S670</f>
        <v>45.65</v>
      </c>
      <c r="G670">
        <f>IFERROR(VALUE('Raw Data'!T670),0)</f>
        <v>191.05</v>
      </c>
      <c r="H670" t="str" cm="1">
        <f t="array" ref="H670">_xlfn.IFS(B670&lt;=12,"New (0-12 mo)",B670&lt;=24,"Established (13-24 mo)",B670&lt;=48,"Loyal (25-48 mo)",TRUE,"Veteran (49+ mo)")</f>
        <v>New (0-12 mo)</v>
      </c>
      <c r="I670">
        <f>COUNTIF('Raw Data'!G670:O670,"Yes")</f>
        <v>1</v>
      </c>
      <c r="J670">
        <f t="shared" ca="1" si="20"/>
        <v>46082</v>
      </c>
      <c r="K670" t="str">
        <f>'Raw Data'!U670</f>
        <v>Yes</v>
      </c>
      <c r="L670" t="str">
        <f t="shared" si="21"/>
        <v>High Risk</v>
      </c>
      <c r="N670" s="34"/>
    </row>
    <row r="671" spans="1:14" x14ac:dyDescent="0.3">
      <c r="A671" s="5" t="str">
        <f>'Raw Data'!A671</f>
        <v>0214-JHPFW</v>
      </c>
      <c r="B671">
        <f>'Raw Data'!F671</f>
        <v>70</v>
      </c>
      <c r="C671" t="str">
        <f>'Raw Data'!P671</f>
        <v>Two year</v>
      </c>
      <c r="D671" t="str">
        <f>'Raw Data'!I671</f>
        <v>DSL</v>
      </c>
      <c r="E671" t="str">
        <f>'Raw Data'!R671</f>
        <v>Bank transfer (automatic)</v>
      </c>
      <c r="F671">
        <f>'Raw Data'!S671</f>
        <v>57.8</v>
      </c>
      <c r="G671">
        <f>IFERROR(VALUE('Raw Data'!T671),0)</f>
        <v>4039.3</v>
      </c>
      <c r="H671" t="str" cm="1">
        <f t="array" ref="H671">_xlfn.IFS(B671&lt;=12,"New (0-12 mo)",B671&lt;=24,"Established (13-24 mo)",B671&lt;=48,"Loyal (25-48 mo)",TRUE,"Veteran (49+ mo)")</f>
        <v>Veteran (49+ mo)</v>
      </c>
      <c r="I671">
        <f>COUNTIF('Raw Data'!G671:O671,"Yes")</f>
        <v>5</v>
      </c>
      <c r="J671">
        <f t="shared" ca="1" si="20"/>
        <v>44075</v>
      </c>
      <c r="K671" t="str">
        <f>'Raw Data'!U671</f>
        <v>No</v>
      </c>
      <c r="L671" t="str">
        <f t="shared" si="21"/>
        <v>Low Risk</v>
      </c>
      <c r="N671" s="34"/>
    </row>
    <row r="672" spans="1:14" x14ac:dyDescent="0.3">
      <c r="A672" s="5" t="str">
        <f>'Raw Data'!A672</f>
        <v>5642-MHDQT</v>
      </c>
      <c r="B672">
        <f>'Raw Data'!F672</f>
        <v>53</v>
      </c>
      <c r="C672" t="str">
        <f>'Raw Data'!P672</f>
        <v>One year</v>
      </c>
      <c r="D672" t="str">
        <f>'Raw Data'!I672</f>
        <v>No</v>
      </c>
      <c r="E672" t="str">
        <f>'Raw Data'!R672</f>
        <v>Bank transfer (automatic)</v>
      </c>
      <c r="F672">
        <f>'Raw Data'!S672</f>
        <v>19.850000000000001</v>
      </c>
      <c r="G672">
        <f>IFERROR(VALUE('Raw Data'!T672),0)</f>
        <v>1039.45</v>
      </c>
      <c r="H672" t="str" cm="1">
        <f t="array" ref="H672">_xlfn.IFS(B672&lt;=12,"New (0-12 mo)",B672&lt;=24,"Established (13-24 mo)",B672&lt;=48,"Loyal (25-48 mo)",TRUE,"Veteran (49+ mo)")</f>
        <v>Veteran (49+ mo)</v>
      </c>
      <c r="I672">
        <f>COUNTIF('Raw Data'!G672:O672,"Yes")</f>
        <v>1</v>
      </c>
      <c r="J672">
        <f t="shared" ca="1" si="20"/>
        <v>44593</v>
      </c>
      <c r="K672" t="str">
        <f>'Raw Data'!U672</f>
        <v>No</v>
      </c>
      <c r="L672" t="str">
        <f t="shared" si="21"/>
        <v>Low Risk</v>
      </c>
      <c r="N672" s="34"/>
    </row>
    <row r="673" spans="1:14" x14ac:dyDescent="0.3">
      <c r="A673" s="5" t="str">
        <f>'Raw Data'!A673</f>
        <v>3088-FVYWK</v>
      </c>
      <c r="B673">
        <f>'Raw Data'!F673</f>
        <v>53</v>
      </c>
      <c r="C673" t="str">
        <f>'Raw Data'!P673</f>
        <v>Two year</v>
      </c>
      <c r="D673" t="str">
        <f>'Raw Data'!I673</f>
        <v>No</v>
      </c>
      <c r="E673" t="str">
        <f>'Raw Data'!R673</f>
        <v>Credit card (automatic)</v>
      </c>
      <c r="F673">
        <f>'Raw Data'!S673</f>
        <v>25.55</v>
      </c>
      <c r="G673">
        <f>IFERROR(VALUE('Raw Data'!T673),0)</f>
        <v>1336.1</v>
      </c>
      <c r="H673" t="str" cm="1">
        <f t="array" ref="H673">_xlfn.IFS(B673&lt;=12,"New (0-12 mo)",B673&lt;=24,"Established (13-24 mo)",B673&lt;=48,"Loyal (25-48 mo)",TRUE,"Veteran (49+ mo)")</f>
        <v>Veteran (49+ mo)</v>
      </c>
      <c r="I673">
        <f>COUNTIF('Raw Data'!G673:O673,"Yes")</f>
        <v>2</v>
      </c>
      <c r="J673">
        <f t="shared" ca="1" si="20"/>
        <v>44593</v>
      </c>
      <c r="K673" t="str">
        <f>'Raw Data'!U673</f>
        <v>No</v>
      </c>
      <c r="L673" t="str">
        <f t="shared" si="21"/>
        <v>Low Risk</v>
      </c>
      <c r="N673" s="34"/>
    </row>
    <row r="674" spans="1:14" x14ac:dyDescent="0.3">
      <c r="A674" s="5" t="str">
        <f>'Raw Data'!A674</f>
        <v>3276-HDUEG</v>
      </c>
      <c r="B674">
        <f>'Raw Data'!F674</f>
        <v>1</v>
      </c>
      <c r="C674" t="str">
        <f>'Raw Data'!P674</f>
        <v>Month-to-month</v>
      </c>
      <c r="D674" t="str">
        <f>'Raw Data'!I674</f>
        <v>Fiber optic</v>
      </c>
      <c r="E674" t="str">
        <f>'Raw Data'!R674</f>
        <v>Mailed check</v>
      </c>
      <c r="F674">
        <f>'Raw Data'!S674</f>
        <v>75.05</v>
      </c>
      <c r="G674">
        <f>IFERROR(VALUE('Raw Data'!T674),0)</f>
        <v>75.05</v>
      </c>
      <c r="H674" t="str" cm="1">
        <f t="array" ref="H674">_xlfn.IFS(B674&lt;=12,"New (0-12 mo)",B674&lt;=24,"Established (13-24 mo)",B674&lt;=48,"Loyal (25-48 mo)",TRUE,"Veteran (49+ mo)")</f>
        <v>New (0-12 mo)</v>
      </c>
      <c r="I674">
        <f>COUNTIF('Raw Data'!G674:O674,"Yes")</f>
        <v>2</v>
      </c>
      <c r="J674">
        <f t="shared" ca="1" si="20"/>
        <v>46174</v>
      </c>
      <c r="K674" t="str">
        <f>'Raw Data'!U674</f>
        <v>Yes</v>
      </c>
      <c r="L674" t="str">
        <f t="shared" si="21"/>
        <v>High Risk</v>
      </c>
      <c r="N674" s="34"/>
    </row>
    <row r="675" spans="1:14" x14ac:dyDescent="0.3">
      <c r="A675" s="5" t="str">
        <f>'Raw Data'!A675</f>
        <v>9092-GDZKO</v>
      </c>
      <c r="B675">
        <f>'Raw Data'!F675</f>
        <v>22</v>
      </c>
      <c r="C675" t="str">
        <f>'Raw Data'!P675</f>
        <v>Month-to-month</v>
      </c>
      <c r="D675" t="str">
        <f>'Raw Data'!I675</f>
        <v>No</v>
      </c>
      <c r="E675" t="str">
        <f>'Raw Data'!R675</f>
        <v>Credit card (automatic)</v>
      </c>
      <c r="F675">
        <f>'Raw Data'!S675</f>
        <v>24.85</v>
      </c>
      <c r="G675">
        <f>IFERROR(VALUE('Raw Data'!T675),0)</f>
        <v>493.4</v>
      </c>
      <c r="H675" t="str" cm="1">
        <f t="array" ref="H675">_xlfn.IFS(B675&lt;=12,"New (0-12 mo)",B675&lt;=24,"Established (13-24 mo)",B675&lt;=48,"Loyal (25-48 mo)",TRUE,"Veteran (49+ mo)")</f>
        <v>Established (13-24 mo)</v>
      </c>
      <c r="I675">
        <f>COUNTIF('Raw Data'!G675:O675,"Yes")</f>
        <v>2</v>
      </c>
      <c r="J675">
        <f t="shared" ca="1" si="20"/>
        <v>45536</v>
      </c>
      <c r="K675" t="str">
        <f>'Raw Data'!U675</f>
        <v>No</v>
      </c>
      <c r="L675" t="str">
        <f t="shared" si="21"/>
        <v>Medium Risk</v>
      </c>
      <c r="N675" s="34"/>
    </row>
    <row r="676" spans="1:14" x14ac:dyDescent="0.3">
      <c r="A676" s="5" t="str">
        <f>'Raw Data'!A676</f>
        <v>0823-HSCDJ</v>
      </c>
      <c r="B676">
        <f>'Raw Data'!F676</f>
        <v>52</v>
      </c>
      <c r="C676" t="str">
        <f>'Raw Data'!P676</f>
        <v>Month-to-month</v>
      </c>
      <c r="D676" t="str">
        <f>'Raw Data'!I676</f>
        <v>DSL</v>
      </c>
      <c r="E676" t="str">
        <f>'Raw Data'!R676</f>
        <v>Electronic check</v>
      </c>
      <c r="F676">
        <f>'Raw Data'!S676</f>
        <v>49.15</v>
      </c>
      <c r="G676">
        <f>IFERROR(VALUE('Raw Data'!T676),0)</f>
        <v>2550.9</v>
      </c>
      <c r="H676" t="str" cm="1">
        <f t="array" ref="H676">_xlfn.IFS(B676&lt;=12,"New (0-12 mo)",B676&lt;=24,"Established (13-24 mo)",B676&lt;=48,"Loyal (25-48 mo)",TRUE,"Veteran (49+ mo)")</f>
        <v>Veteran (49+ mo)</v>
      </c>
      <c r="I676">
        <f>COUNTIF('Raw Data'!G676:O676,"Yes")</f>
        <v>3</v>
      </c>
      <c r="J676">
        <f t="shared" ca="1" si="20"/>
        <v>44621</v>
      </c>
      <c r="K676" t="str">
        <f>'Raw Data'!U676</f>
        <v>Yes</v>
      </c>
      <c r="L676" t="str">
        <f t="shared" si="21"/>
        <v>Low-Medium Risk</v>
      </c>
      <c r="N676" s="34"/>
    </row>
    <row r="677" spans="1:14" x14ac:dyDescent="0.3">
      <c r="A677" s="5" t="str">
        <f>'Raw Data'!A677</f>
        <v>3729-OWRVL</v>
      </c>
      <c r="B677">
        <f>'Raw Data'!F677</f>
        <v>65</v>
      </c>
      <c r="C677" t="str">
        <f>'Raw Data'!P677</f>
        <v>Two year</v>
      </c>
      <c r="D677" t="str">
        <f>'Raw Data'!I677</f>
        <v>Fiber optic</v>
      </c>
      <c r="E677" t="str">
        <f>'Raw Data'!R677</f>
        <v>Electronic check</v>
      </c>
      <c r="F677">
        <f>'Raw Data'!S677</f>
        <v>110.35</v>
      </c>
      <c r="G677">
        <f>IFERROR(VALUE('Raw Data'!T677),0)</f>
        <v>7246.15</v>
      </c>
      <c r="H677" t="str" cm="1">
        <f t="array" ref="H677">_xlfn.IFS(B677&lt;=12,"New (0-12 mo)",B677&lt;=24,"Established (13-24 mo)",B677&lt;=48,"Loyal (25-48 mo)",TRUE,"Veteran (49+ mo)")</f>
        <v>Veteran (49+ mo)</v>
      </c>
      <c r="I677">
        <f>COUNTIF('Raw Data'!G677:O677,"Yes")</f>
        <v>7</v>
      </c>
      <c r="J677">
        <f t="shared" ca="1" si="20"/>
        <v>44228</v>
      </c>
      <c r="K677" t="str">
        <f>'Raw Data'!U677</f>
        <v>No</v>
      </c>
      <c r="L677" t="str">
        <f t="shared" si="21"/>
        <v>Low Risk</v>
      </c>
      <c r="N677" s="34"/>
    </row>
    <row r="678" spans="1:14" x14ac:dyDescent="0.3">
      <c r="A678" s="5" t="str">
        <f>'Raw Data'!A678</f>
        <v>2324-AALNO</v>
      </c>
      <c r="B678">
        <f>'Raw Data'!F678</f>
        <v>48</v>
      </c>
      <c r="C678" t="str">
        <f>'Raw Data'!P678</f>
        <v>One year</v>
      </c>
      <c r="D678" t="str">
        <f>'Raw Data'!I678</f>
        <v>No</v>
      </c>
      <c r="E678" t="str">
        <f>'Raw Data'!R678</f>
        <v>Bank transfer (automatic)</v>
      </c>
      <c r="F678">
        <f>'Raw Data'!S678</f>
        <v>24.55</v>
      </c>
      <c r="G678">
        <f>IFERROR(VALUE('Raw Data'!T678),0)</f>
        <v>1203.95</v>
      </c>
      <c r="H678" t="str" cm="1">
        <f t="array" ref="H678">_xlfn.IFS(B678&lt;=12,"New (0-12 mo)",B678&lt;=24,"Established (13-24 mo)",B678&lt;=48,"Loyal (25-48 mo)",TRUE,"Veteran (49+ mo)")</f>
        <v>Loyal (25-48 mo)</v>
      </c>
      <c r="I678">
        <f>COUNTIF('Raw Data'!G678:O678,"Yes")</f>
        <v>2</v>
      </c>
      <c r="J678">
        <f t="shared" ca="1" si="20"/>
        <v>44743</v>
      </c>
      <c r="K678" t="str">
        <f>'Raw Data'!U678</f>
        <v>No</v>
      </c>
      <c r="L678" t="str">
        <f t="shared" si="21"/>
        <v>Low Risk</v>
      </c>
      <c r="N678" s="34"/>
    </row>
    <row r="679" spans="1:14" x14ac:dyDescent="0.3">
      <c r="A679" s="5" t="str">
        <f>'Raw Data'!A679</f>
        <v>0822-GAVAP</v>
      </c>
      <c r="B679">
        <f>'Raw Data'!F679</f>
        <v>2</v>
      </c>
      <c r="C679" t="str">
        <f>'Raw Data'!P679</f>
        <v>Month-to-month</v>
      </c>
      <c r="D679" t="str">
        <f>'Raw Data'!I679</f>
        <v>DSL</v>
      </c>
      <c r="E679" t="str">
        <f>'Raw Data'!R679</f>
        <v>Electronic check</v>
      </c>
      <c r="F679">
        <f>'Raw Data'!S679</f>
        <v>34.700000000000003</v>
      </c>
      <c r="G679">
        <f>IFERROR(VALUE('Raw Data'!T679),0)</f>
        <v>62.25</v>
      </c>
      <c r="H679" t="str" cm="1">
        <f t="array" ref="H679">_xlfn.IFS(B679&lt;=12,"New (0-12 mo)",B679&lt;=24,"Established (13-24 mo)",B679&lt;=48,"Loyal (25-48 mo)",TRUE,"Veteran (49+ mo)")</f>
        <v>New (0-12 mo)</v>
      </c>
      <c r="I679">
        <f>COUNTIF('Raw Data'!G679:O679,"Yes")</f>
        <v>1</v>
      </c>
      <c r="J679">
        <f t="shared" ca="1" si="20"/>
        <v>46143</v>
      </c>
      <c r="K679" t="str">
        <f>'Raw Data'!U679</f>
        <v>Yes</v>
      </c>
      <c r="L679" t="str">
        <f t="shared" si="21"/>
        <v>High Risk</v>
      </c>
      <c r="N679" s="34"/>
    </row>
    <row r="680" spans="1:14" x14ac:dyDescent="0.3">
      <c r="A680" s="5" t="str">
        <f>'Raw Data'!A680</f>
        <v>5760-IFJOZ</v>
      </c>
      <c r="B680">
        <f>'Raw Data'!F680</f>
        <v>3</v>
      </c>
      <c r="C680" t="str">
        <f>'Raw Data'!P680</f>
        <v>Month-to-month</v>
      </c>
      <c r="D680" t="str">
        <f>'Raw Data'!I680</f>
        <v>Fiber optic</v>
      </c>
      <c r="E680" t="str">
        <f>'Raw Data'!R680</f>
        <v>Mailed check</v>
      </c>
      <c r="F680">
        <f>'Raw Data'!S680</f>
        <v>107.95</v>
      </c>
      <c r="G680">
        <f>IFERROR(VALUE('Raw Data'!T680),0)</f>
        <v>313.60000000000002</v>
      </c>
      <c r="H680" t="str" cm="1">
        <f t="array" ref="H680">_xlfn.IFS(B680&lt;=12,"New (0-12 mo)",B680&lt;=24,"Established (13-24 mo)",B680&lt;=48,"Loyal (25-48 mo)",TRUE,"Veteran (49+ mo)")</f>
        <v>New (0-12 mo)</v>
      </c>
      <c r="I680">
        <f>COUNTIF('Raw Data'!G680:O680,"Yes")</f>
        <v>6</v>
      </c>
      <c r="J680">
        <f t="shared" ca="1" si="20"/>
        <v>46113</v>
      </c>
      <c r="K680" t="str">
        <f>'Raw Data'!U680</f>
        <v>No</v>
      </c>
      <c r="L680" t="str">
        <f t="shared" si="21"/>
        <v>High Risk</v>
      </c>
      <c r="N680" s="34"/>
    </row>
    <row r="681" spans="1:14" x14ac:dyDescent="0.3">
      <c r="A681" s="5" t="str">
        <f>'Raw Data'!A681</f>
        <v>2826-UWHIS</v>
      </c>
      <c r="B681">
        <f>'Raw Data'!F681</f>
        <v>45</v>
      </c>
      <c r="C681" t="str">
        <f>'Raw Data'!P681</f>
        <v>Month-to-month</v>
      </c>
      <c r="D681" t="str">
        <f>'Raw Data'!I681</f>
        <v>Fiber optic</v>
      </c>
      <c r="E681" t="str">
        <f>'Raw Data'!R681</f>
        <v>Bank transfer (automatic)</v>
      </c>
      <c r="F681">
        <f>'Raw Data'!S681</f>
        <v>81.400000000000006</v>
      </c>
      <c r="G681">
        <f>IFERROR(VALUE('Raw Data'!T681),0)</f>
        <v>3775.85</v>
      </c>
      <c r="H681" t="str" cm="1">
        <f t="array" ref="H681">_xlfn.IFS(B681&lt;=12,"New (0-12 mo)",B681&lt;=24,"Established (13-24 mo)",B681&lt;=48,"Loyal (25-48 mo)",TRUE,"Veteran (49+ mo)")</f>
        <v>Loyal (25-48 mo)</v>
      </c>
      <c r="I681">
        <f>COUNTIF('Raw Data'!G681:O681,"Yes")</f>
        <v>3</v>
      </c>
      <c r="J681">
        <f t="shared" ca="1" si="20"/>
        <v>44835</v>
      </c>
      <c r="K681" t="str">
        <f>'Raw Data'!U681</f>
        <v>No</v>
      </c>
      <c r="L681" t="str">
        <f t="shared" si="21"/>
        <v>Low-Medium Risk</v>
      </c>
      <c r="N681" s="34"/>
    </row>
    <row r="682" spans="1:14" x14ac:dyDescent="0.3">
      <c r="A682" s="5" t="str">
        <f>'Raw Data'!A682</f>
        <v>1448-PWKYE</v>
      </c>
      <c r="B682">
        <f>'Raw Data'!F682</f>
        <v>1</v>
      </c>
      <c r="C682" t="str">
        <f>'Raw Data'!P682</f>
        <v>Month-to-month</v>
      </c>
      <c r="D682" t="str">
        <f>'Raw Data'!I682</f>
        <v>Fiber optic</v>
      </c>
      <c r="E682" t="str">
        <f>'Raw Data'!R682</f>
        <v>Electronic check</v>
      </c>
      <c r="F682">
        <f>'Raw Data'!S682</f>
        <v>80</v>
      </c>
      <c r="G682">
        <f>IFERROR(VALUE('Raw Data'!T682),0)</f>
        <v>80</v>
      </c>
      <c r="H682" t="str" cm="1">
        <f t="array" ref="H682">_xlfn.IFS(B682&lt;=12,"New (0-12 mo)",B682&lt;=24,"Established (13-24 mo)",B682&lt;=48,"Loyal (25-48 mo)",TRUE,"Veteran (49+ mo)")</f>
        <v>New (0-12 mo)</v>
      </c>
      <c r="I682">
        <f>COUNTIF('Raw Data'!G682:O682,"Yes")</f>
        <v>2</v>
      </c>
      <c r="J682">
        <f t="shared" ca="1" si="20"/>
        <v>46174</v>
      </c>
      <c r="K682" t="str">
        <f>'Raw Data'!U682</f>
        <v>Yes</v>
      </c>
      <c r="L682" t="str">
        <f t="shared" si="21"/>
        <v>High Risk</v>
      </c>
      <c r="N682" s="34"/>
    </row>
    <row r="683" spans="1:14" x14ac:dyDescent="0.3">
      <c r="A683" s="5" t="str">
        <f>'Raw Data'!A683</f>
        <v>7501-IWUNG</v>
      </c>
      <c r="B683">
        <f>'Raw Data'!F683</f>
        <v>61</v>
      </c>
      <c r="C683" t="str">
        <f>'Raw Data'!P683</f>
        <v>Two year</v>
      </c>
      <c r="D683" t="str">
        <f>'Raw Data'!I683</f>
        <v>DSL</v>
      </c>
      <c r="E683" t="str">
        <f>'Raw Data'!R683</f>
        <v>Bank transfer (automatic)</v>
      </c>
      <c r="F683">
        <f>'Raw Data'!S683</f>
        <v>73.8</v>
      </c>
      <c r="G683">
        <f>IFERROR(VALUE('Raw Data'!T683),0)</f>
        <v>4616.05</v>
      </c>
      <c r="H683" t="str" cm="1">
        <f t="array" ref="H683">_xlfn.IFS(B683&lt;=12,"New (0-12 mo)",B683&lt;=24,"Established (13-24 mo)",B683&lt;=48,"Loyal (25-48 mo)",TRUE,"Veteran (49+ mo)")</f>
        <v>Veteran (49+ mo)</v>
      </c>
      <c r="I683">
        <f>COUNTIF('Raw Data'!G683:O683,"Yes")</f>
        <v>5</v>
      </c>
      <c r="J683">
        <f t="shared" ca="1" si="20"/>
        <v>44348</v>
      </c>
      <c r="K683" t="str">
        <f>'Raw Data'!U683</f>
        <v>No</v>
      </c>
      <c r="L683" t="str">
        <f t="shared" si="21"/>
        <v>Low Risk</v>
      </c>
      <c r="N683" s="34"/>
    </row>
    <row r="684" spans="1:14" x14ac:dyDescent="0.3">
      <c r="A684" s="5" t="str">
        <f>'Raw Data'!A684</f>
        <v>4957-TREIR</v>
      </c>
      <c r="B684">
        <f>'Raw Data'!F684</f>
        <v>3</v>
      </c>
      <c r="C684" t="str">
        <f>'Raw Data'!P684</f>
        <v>Month-to-month</v>
      </c>
      <c r="D684" t="str">
        <f>'Raw Data'!I684</f>
        <v>DSL</v>
      </c>
      <c r="E684" t="str">
        <f>'Raw Data'!R684</f>
        <v>Credit card (automatic)</v>
      </c>
      <c r="F684">
        <f>'Raw Data'!S684</f>
        <v>64.400000000000006</v>
      </c>
      <c r="G684">
        <f>IFERROR(VALUE('Raw Data'!T684),0)</f>
        <v>195.65</v>
      </c>
      <c r="H684" t="str" cm="1">
        <f t="array" ref="H684">_xlfn.IFS(B684&lt;=12,"New (0-12 mo)",B684&lt;=24,"Established (13-24 mo)",B684&lt;=48,"Loyal (25-48 mo)",TRUE,"Veteran (49+ mo)")</f>
        <v>New (0-12 mo)</v>
      </c>
      <c r="I684">
        <f>COUNTIF('Raw Data'!G684:O684,"Yes")</f>
        <v>4</v>
      </c>
      <c r="J684">
        <f t="shared" ca="1" si="20"/>
        <v>46113</v>
      </c>
      <c r="K684" t="str">
        <f>'Raw Data'!U684</f>
        <v>No</v>
      </c>
      <c r="L684" t="str">
        <f t="shared" si="21"/>
        <v>High Risk</v>
      </c>
      <c r="N684" s="34"/>
    </row>
    <row r="685" spans="1:14" x14ac:dyDescent="0.3">
      <c r="A685" s="5" t="str">
        <f>'Raw Data'!A685</f>
        <v>7251-LJBQN</v>
      </c>
      <c r="B685">
        <f>'Raw Data'!F685</f>
        <v>40</v>
      </c>
      <c r="C685" t="str">
        <f>'Raw Data'!P685</f>
        <v>One year</v>
      </c>
      <c r="D685" t="str">
        <f>'Raw Data'!I685</f>
        <v>Fiber optic</v>
      </c>
      <c r="E685" t="str">
        <f>'Raw Data'!R685</f>
        <v>Credit card (automatic)</v>
      </c>
      <c r="F685">
        <f>'Raw Data'!S685</f>
        <v>103.75</v>
      </c>
      <c r="G685">
        <f>IFERROR(VALUE('Raw Data'!T685),0)</f>
        <v>4188.3999999999996</v>
      </c>
      <c r="H685" t="str" cm="1">
        <f t="array" ref="H685">_xlfn.IFS(B685&lt;=12,"New (0-12 mo)",B685&lt;=24,"Established (13-24 mo)",B685&lt;=48,"Loyal (25-48 mo)",TRUE,"Veteran (49+ mo)")</f>
        <v>Loyal (25-48 mo)</v>
      </c>
      <c r="I685">
        <f>COUNTIF('Raw Data'!G685:O685,"Yes")</f>
        <v>6</v>
      </c>
      <c r="J685">
        <f t="shared" ca="1" si="20"/>
        <v>44986</v>
      </c>
      <c r="K685" t="str">
        <f>'Raw Data'!U685</f>
        <v>No</v>
      </c>
      <c r="L685" t="str">
        <f t="shared" si="21"/>
        <v>Low Risk</v>
      </c>
      <c r="N685" s="34"/>
    </row>
    <row r="686" spans="1:14" x14ac:dyDescent="0.3">
      <c r="A686" s="5" t="str">
        <f>'Raw Data'!A686</f>
        <v>8040-MNRTF</v>
      </c>
      <c r="B686">
        <f>'Raw Data'!F686</f>
        <v>1</v>
      </c>
      <c r="C686" t="str">
        <f>'Raw Data'!P686</f>
        <v>Month-to-month</v>
      </c>
      <c r="D686" t="str">
        <f>'Raw Data'!I686</f>
        <v>Fiber optic</v>
      </c>
      <c r="E686" t="str">
        <f>'Raw Data'!R686</f>
        <v>Mailed check</v>
      </c>
      <c r="F686">
        <f>'Raw Data'!S686</f>
        <v>71.099999999999994</v>
      </c>
      <c r="G686">
        <f>IFERROR(VALUE('Raw Data'!T686),0)</f>
        <v>71.099999999999994</v>
      </c>
      <c r="H686" t="str" cm="1">
        <f t="array" ref="H686">_xlfn.IFS(B686&lt;=12,"New (0-12 mo)",B686&lt;=24,"Established (13-24 mo)",B686&lt;=48,"Loyal (25-48 mo)",TRUE,"Veteran (49+ mo)")</f>
        <v>New (0-12 mo)</v>
      </c>
      <c r="I686">
        <f>COUNTIF('Raw Data'!G686:O686,"Yes")</f>
        <v>1</v>
      </c>
      <c r="J686">
        <f t="shared" ca="1" si="20"/>
        <v>46174</v>
      </c>
      <c r="K686" t="str">
        <f>'Raw Data'!U686</f>
        <v>No</v>
      </c>
      <c r="L686" t="str">
        <f t="shared" si="21"/>
        <v>High Risk</v>
      </c>
      <c r="N686" s="34"/>
    </row>
    <row r="687" spans="1:14" x14ac:dyDescent="0.3">
      <c r="A687" s="5" t="str">
        <f>'Raw Data'!A687</f>
        <v>1536-HBSWP</v>
      </c>
      <c r="B687">
        <f>'Raw Data'!F687</f>
        <v>1</v>
      </c>
      <c r="C687" t="str">
        <f>'Raw Data'!P687</f>
        <v>Month-to-month</v>
      </c>
      <c r="D687" t="str">
        <f>'Raw Data'!I687</f>
        <v>DSL</v>
      </c>
      <c r="E687" t="str">
        <f>'Raw Data'!R687</f>
        <v>Electronic check</v>
      </c>
      <c r="F687">
        <f>'Raw Data'!S687</f>
        <v>49.9</v>
      </c>
      <c r="G687">
        <f>IFERROR(VALUE('Raw Data'!T687),0)</f>
        <v>49.9</v>
      </c>
      <c r="H687" t="str" cm="1">
        <f t="array" ref="H687">_xlfn.IFS(B687&lt;=12,"New (0-12 mo)",B687&lt;=24,"Established (13-24 mo)",B687&lt;=48,"Loyal (25-48 mo)",TRUE,"Veteran (49+ mo)")</f>
        <v>New (0-12 mo)</v>
      </c>
      <c r="I687">
        <f>COUNTIF('Raw Data'!G687:O687,"Yes")</f>
        <v>2</v>
      </c>
      <c r="J687">
        <f t="shared" ca="1" si="20"/>
        <v>46174</v>
      </c>
      <c r="K687" t="str">
        <f>'Raw Data'!U687</f>
        <v>No</v>
      </c>
      <c r="L687" t="str">
        <f t="shared" si="21"/>
        <v>High Risk</v>
      </c>
      <c r="N687" s="34"/>
    </row>
    <row r="688" spans="1:14" x14ac:dyDescent="0.3">
      <c r="A688" s="5" t="str">
        <f>'Raw Data'!A688</f>
        <v>5313-FPXWG</v>
      </c>
      <c r="B688">
        <f>'Raw Data'!F688</f>
        <v>51</v>
      </c>
      <c r="C688" t="str">
        <f>'Raw Data'!P688</f>
        <v>One year</v>
      </c>
      <c r="D688" t="str">
        <f>'Raw Data'!I688</f>
        <v>No</v>
      </c>
      <c r="E688" t="str">
        <f>'Raw Data'!R688</f>
        <v>Bank transfer (automatic)</v>
      </c>
      <c r="F688">
        <f>'Raw Data'!S688</f>
        <v>24.6</v>
      </c>
      <c r="G688">
        <f>IFERROR(VALUE('Raw Data'!T688),0)</f>
        <v>1266.4000000000001</v>
      </c>
      <c r="H688" t="str" cm="1">
        <f t="array" ref="H688">_xlfn.IFS(B688&lt;=12,"New (0-12 mo)",B688&lt;=24,"Established (13-24 mo)",B688&lt;=48,"Loyal (25-48 mo)",TRUE,"Veteran (49+ mo)")</f>
        <v>Veteran (49+ mo)</v>
      </c>
      <c r="I688">
        <f>COUNTIF('Raw Data'!G688:O688,"Yes")</f>
        <v>2</v>
      </c>
      <c r="J688">
        <f t="shared" ca="1" si="20"/>
        <v>44652</v>
      </c>
      <c r="K688" t="str">
        <f>'Raw Data'!U688</f>
        <v>No</v>
      </c>
      <c r="L688" t="str">
        <f t="shared" si="21"/>
        <v>Low Risk</v>
      </c>
      <c r="N688" s="34"/>
    </row>
    <row r="689" spans="1:14" x14ac:dyDescent="0.3">
      <c r="A689" s="5" t="str">
        <f>'Raw Data'!A689</f>
        <v>0067-DKWBL</v>
      </c>
      <c r="B689">
        <f>'Raw Data'!F689</f>
        <v>2</v>
      </c>
      <c r="C689" t="str">
        <f>'Raw Data'!P689</f>
        <v>Month-to-month</v>
      </c>
      <c r="D689" t="str">
        <f>'Raw Data'!I689</f>
        <v>DSL</v>
      </c>
      <c r="E689" t="str">
        <f>'Raw Data'!R689</f>
        <v>Electronic check</v>
      </c>
      <c r="F689">
        <f>'Raw Data'!S689</f>
        <v>49.25</v>
      </c>
      <c r="G689">
        <f>IFERROR(VALUE('Raw Data'!T689),0)</f>
        <v>91.1</v>
      </c>
      <c r="H689" t="str" cm="1">
        <f t="array" ref="H689">_xlfn.IFS(B689&lt;=12,"New (0-12 mo)",B689&lt;=24,"Established (13-24 mo)",B689&lt;=48,"Loyal (25-48 mo)",TRUE,"Veteran (49+ mo)")</f>
        <v>New (0-12 mo)</v>
      </c>
      <c r="I689">
        <f>COUNTIF('Raw Data'!G689:O689,"Yes")</f>
        <v>2</v>
      </c>
      <c r="J689">
        <f t="shared" ca="1" si="20"/>
        <v>46143</v>
      </c>
      <c r="K689" t="str">
        <f>'Raw Data'!U689</f>
        <v>Yes</v>
      </c>
      <c r="L689" t="str">
        <f t="shared" si="21"/>
        <v>High Risk</v>
      </c>
      <c r="N689" s="34"/>
    </row>
    <row r="690" spans="1:14" x14ac:dyDescent="0.3">
      <c r="A690" s="5" t="str">
        <f>'Raw Data'!A690</f>
        <v>0946-FKYTX</v>
      </c>
      <c r="B690">
        <f>'Raw Data'!F690</f>
        <v>52</v>
      </c>
      <c r="C690" t="str">
        <f>'Raw Data'!P690</f>
        <v>One year</v>
      </c>
      <c r="D690" t="str">
        <f>'Raw Data'!I690</f>
        <v>DSL</v>
      </c>
      <c r="E690" t="str">
        <f>'Raw Data'!R690</f>
        <v>Mailed check</v>
      </c>
      <c r="F690">
        <f>'Raw Data'!S690</f>
        <v>30.1</v>
      </c>
      <c r="G690">
        <f>IFERROR(VALUE('Raw Data'!T690),0)</f>
        <v>1623.4</v>
      </c>
      <c r="H690" t="str" cm="1">
        <f t="array" ref="H690">_xlfn.IFS(B690&lt;=12,"New (0-12 mo)",B690&lt;=24,"Established (13-24 mo)",B690&lt;=48,"Loyal (25-48 mo)",TRUE,"Veteran (49+ mo)")</f>
        <v>Veteran (49+ mo)</v>
      </c>
      <c r="I690">
        <f>COUNTIF('Raw Data'!G690:O690,"Yes")</f>
        <v>1</v>
      </c>
      <c r="J690">
        <f t="shared" ca="1" si="20"/>
        <v>44621</v>
      </c>
      <c r="K690" t="str">
        <f>'Raw Data'!U690</f>
        <v>No</v>
      </c>
      <c r="L690" t="str">
        <f t="shared" si="21"/>
        <v>Low Risk</v>
      </c>
      <c r="N690" s="34"/>
    </row>
    <row r="691" spans="1:14" x14ac:dyDescent="0.3">
      <c r="A691" s="5" t="str">
        <f>'Raw Data'!A691</f>
        <v>5076-YVXCM</v>
      </c>
      <c r="B691">
        <f>'Raw Data'!F691</f>
        <v>51</v>
      </c>
      <c r="C691" t="str">
        <f>'Raw Data'!P691</f>
        <v>Month-to-month</v>
      </c>
      <c r="D691" t="str">
        <f>'Raw Data'!I691</f>
        <v>Fiber optic</v>
      </c>
      <c r="E691" t="str">
        <f>'Raw Data'!R691</f>
        <v>Bank transfer (automatic)</v>
      </c>
      <c r="F691">
        <f>'Raw Data'!S691</f>
        <v>83.4</v>
      </c>
      <c r="G691">
        <f>IFERROR(VALUE('Raw Data'!T691),0)</f>
        <v>4149.45</v>
      </c>
      <c r="H691" t="str" cm="1">
        <f t="array" ref="H691">_xlfn.IFS(B691&lt;=12,"New (0-12 mo)",B691&lt;=24,"Established (13-24 mo)",B691&lt;=48,"Loyal (25-48 mo)",TRUE,"Veteran (49+ mo)")</f>
        <v>Veteran (49+ mo)</v>
      </c>
      <c r="I691">
        <f>COUNTIF('Raw Data'!G691:O691,"Yes")</f>
        <v>3</v>
      </c>
      <c r="J691">
        <f t="shared" ca="1" si="20"/>
        <v>44652</v>
      </c>
      <c r="K691" t="str">
        <f>'Raw Data'!U691</f>
        <v>No</v>
      </c>
      <c r="L691" t="str">
        <f t="shared" si="21"/>
        <v>Low-Medium Risk</v>
      </c>
      <c r="N691" s="34"/>
    </row>
    <row r="692" spans="1:14" x14ac:dyDescent="0.3">
      <c r="A692" s="5" t="str">
        <f>'Raw Data'!A692</f>
        <v>8262-COGGB</v>
      </c>
      <c r="B692">
        <f>'Raw Data'!F692</f>
        <v>1</v>
      </c>
      <c r="C692" t="str">
        <f>'Raw Data'!P692</f>
        <v>Month-to-month</v>
      </c>
      <c r="D692" t="str">
        <f>'Raw Data'!I692</f>
        <v>No</v>
      </c>
      <c r="E692" t="str">
        <f>'Raw Data'!R692</f>
        <v>Mailed check</v>
      </c>
      <c r="F692">
        <f>'Raw Data'!S692</f>
        <v>20.45</v>
      </c>
      <c r="G692">
        <f>IFERROR(VALUE('Raw Data'!T692),0)</f>
        <v>20.45</v>
      </c>
      <c r="H692" t="str" cm="1">
        <f t="array" ref="H692">_xlfn.IFS(B692&lt;=12,"New (0-12 mo)",B692&lt;=24,"Established (13-24 mo)",B692&lt;=48,"Loyal (25-48 mo)",TRUE,"Veteran (49+ mo)")</f>
        <v>New (0-12 mo)</v>
      </c>
      <c r="I692">
        <f>COUNTIF('Raw Data'!G692:O692,"Yes")</f>
        <v>1</v>
      </c>
      <c r="J692">
        <f t="shared" ca="1" si="20"/>
        <v>46174</v>
      </c>
      <c r="K692" t="str">
        <f>'Raw Data'!U692</f>
        <v>No</v>
      </c>
      <c r="L692" t="str">
        <f t="shared" si="21"/>
        <v>High Risk</v>
      </c>
      <c r="N692" s="34"/>
    </row>
    <row r="693" spans="1:14" x14ac:dyDescent="0.3">
      <c r="A693" s="5" t="str">
        <f>'Raw Data'!A693</f>
        <v>6663-JOCQO</v>
      </c>
      <c r="B693">
        <f>'Raw Data'!F693</f>
        <v>31</v>
      </c>
      <c r="C693" t="str">
        <f>'Raw Data'!P693</f>
        <v>One year</v>
      </c>
      <c r="D693" t="str">
        <f>'Raw Data'!I693</f>
        <v>DSL</v>
      </c>
      <c r="E693" t="str">
        <f>'Raw Data'!R693</f>
        <v>Bank transfer (automatic)</v>
      </c>
      <c r="F693">
        <f>'Raw Data'!S693</f>
        <v>75.25</v>
      </c>
      <c r="G693">
        <f>IFERROR(VALUE('Raw Data'!T693),0)</f>
        <v>2344.5</v>
      </c>
      <c r="H693" t="str" cm="1">
        <f t="array" ref="H693">_xlfn.IFS(B693&lt;=12,"New (0-12 mo)",B693&lt;=24,"Established (13-24 mo)",B693&lt;=48,"Loyal (25-48 mo)",TRUE,"Veteran (49+ mo)")</f>
        <v>Loyal (25-48 mo)</v>
      </c>
      <c r="I693">
        <f>COUNTIF('Raw Data'!G693:O693,"Yes")</f>
        <v>6</v>
      </c>
      <c r="J693">
        <f t="shared" ca="1" si="20"/>
        <v>45261</v>
      </c>
      <c r="K693" t="str">
        <f>'Raw Data'!U693</f>
        <v>No</v>
      </c>
      <c r="L693" t="str">
        <f t="shared" si="21"/>
        <v>Low Risk</v>
      </c>
      <c r="N693" s="34"/>
    </row>
    <row r="694" spans="1:14" x14ac:dyDescent="0.3">
      <c r="A694" s="5" t="str">
        <f>'Raw Data'!A694</f>
        <v>9620-QJREV</v>
      </c>
      <c r="B694">
        <f>'Raw Data'!F694</f>
        <v>47</v>
      </c>
      <c r="C694" t="str">
        <f>'Raw Data'!P694</f>
        <v>One year</v>
      </c>
      <c r="D694" t="str">
        <f>'Raw Data'!I694</f>
        <v>No</v>
      </c>
      <c r="E694" t="str">
        <f>'Raw Data'!R694</f>
        <v>Credit card (automatic)</v>
      </c>
      <c r="F694">
        <f>'Raw Data'!S694</f>
        <v>20.55</v>
      </c>
      <c r="G694">
        <f>IFERROR(VALUE('Raw Data'!T694),0)</f>
        <v>1013.05</v>
      </c>
      <c r="H694" t="str" cm="1">
        <f t="array" ref="H694">_xlfn.IFS(B694&lt;=12,"New (0-12 mo)",B694&lt;=24,"Established (13-24 mo)",B694&lt;=48,"Loyal (25-48 mo)",TRUE,"Veteran (49+ mo)")</f>
        <v>Loyal (25-48 mo)</v>
      </c>
      <c r="I694">
        <f>COUNTIF('Raw Data'!G694:O694,"Yes")</f>
        <v>1</v>
      </c>
      <c r="J694">
        <f t="shared" ca="1" si="20"/>
        <v>44774</v>
      </c>
      <c r="K694" t="str">
        <f>'Raw Data'!U694</f>
        <v>No</v>
      </c>
      <c r="L694" t="str">
        <f t="shared" si="21"/>
        <v>Low Risk</v>
      </c>
      <c r="N694" s="34"/>
    </row>
    <row r="695" spans="1:14" x14ac:dyDescent="0.3">
      <c r="A695" s="5" t="str">
        <f>'Raw Data'!A695</f>
        <v>2276-YDAVZ</v>
      </c>
      <c r="B695">
        <f>'Raw Data'!F695</f>
        <v>3</v>
      </c>
      <c r="C695" t="str">
        <f>'Raw Data'!P695</f>
        <v>Month-to-month</v>
      </c>
      <c r="D695" t="str">
        <f>'Raw Data'!I695</f>
        <v>Fiber optic</v>
      </c>
      <c r="E695" t="str">
        <f>'Raw Data'!R695</f>
        <v>Credit card (automatic)</v>
      </c>
      <c r="F695">
        <f>'Raw Data'!S695</f>
        <v>75.099999999999994</v>
      </c>
      <c r="G695">
        <f>IFERROR(VALUE('Raw Data'!T695),0)</f>
        <v>270.7</v>
      </c>
      <c r="H695" t="str" cm="1">
        <f t="array" ref="H695">_xlfn.IFS(B695&lt;=12,"New (0-12 mo)",B695&lt;=24,"Established (13-24 mo)",B695&lt;=48,"Loyal (25-48 mo)",TRUE,"Veteran (49+ mo)")</f>
        <v>New (0-12 mo)</v>
      </c>
      <c r="I695">
        <f>COUNTIF('Raw Data'!G695:O695,"Yes")</f>
        <v>2</v>
      </c>
      <c r="J695">
        <f t="shared" ca="1" si="20"/>
        <v>46113</v>
      </c>
      <c r="K695" t="str">
        <f>'Raw Data'!U695</f>
        <v>Yes</v>
      </c>
      <c r="L695" t="str">
        <f t="shared" si="21"/>
        <v>High Risk</v>
      </c>
      <c r="N695" s="34"/>
    </row>
    <row r="696" spans="1:14" x14ac:dyDescent="0.3">
      <c r="A696" s="5" t="str">
        <f>'Raw Data'!A696</f>
        <v>2682-KEVRP</v>
      </c>
      <c r="B696">
        <f>'Raw Data'!F696</f>
        <v>22</v>
      </c>
      <c r="C696" t="str">
        <f>'Raw Data'!P696</f>
        <v>One year</v>
      </c>
      <c r="D696" t="str">
        <f>'Raw Data'!I696</f>
        <v>No</v>
      </c>
      <c r="E696" t="str">
        <f>'Raw Data'!R696</f>
        <v>Mailed check</v>
      </c>
      <c r="F696">
        <f>'Raw Data'!S696</f>
        <v>20.05</v>
      </c>
      <c r="G696">
        <f>IFERROR(VALUE('Raw Data'!T696),0)</f>
        <v>417</v>
      </c>
      <c r="H696" t="str" cm="1">
        <f t="array" ref="H696">_xlfn.IFS(B696&lt;=12,"New (0-12 mo)",B696&lt;=24,"Established (13-24 mo)",B696&lt;=48,"Loyal (25-48 mo)",TRUE,"Veteran (49+ mo)")</f>
        <v>Established (13-24 mo)</v>
      </c>
      <c r="I696">
        <f>COUNTIF('Raw Data'!G696:O696,"Yes")</f>
        <v>1</v>
      </c>
      <c r="J696">
        <f t="shared" ca="1" si="20"/>
        <v>45536</v>
      </c>
      <c r="K696" t="str">
        <f>'Raw Data'!U696</f>
        <v>No</v>
      </c>
      <c r="L696" t="str">
        <f t="shared" si="21"/>
        <v>Low Risk</v>
      </c>
      <c r="N696" s="34"/>
    </row>
    <row r="697" spans="1:14" x14ac:dyDescent="0.3">
      <c r="A697" s="5" t="str">
        <f>'Raw Data'!A697</f>
        <v>2480-JZOSN</v>
      </c>
      <c r="B697">
        <f>'Raw Data'!F697</f>
        <v>1</v>
      </c>
      <c r="C697" t="str">
        <f>'Raw Data'!P697</f>
        <v>Month-to-month</v>
      </c>
      <c r="D697" t="str">
        <f>'Raw Data'!I697</f>
        <v>No</v>
      </c>
      <c r="E697" t="str">
        <f>'Raw Data'!R697</f>
        <v>Mailed check</v>
      </c>
      <c r="F697">
        <f>'Raw Data'!S697</f>
        <v>20.65</v>
      </c>
      <c r="G697">
        <f>IFERROR(VALUE('Raw Data'!T697),0)</f>
        <v>20.65</v>
      </c>
      <c r="H697" t="str" cm="1">
        <f t="array" ref="H697">_xlfn.IFS(B697&lt;=12,"New (0-12 mo)",B697&lt;=24,"Established (13-24 mo)",B697&lt;=48,"Loyal (25-48 mo)",TRUE,"Veteran (49+ mo)")</f>
        <v>New (0-12 mo)</v>
      </c>
      <c r="I697">
        <f>COUNTIF('Raw Data'!G697:O697,"Yes")</f>
        <v>1</v>
      </c>
      <c r="J697">
        <f t="shared" ca="1" si="20"/>
        <v>46174</v>
      </c>
      <c r="K697" t="str">
        <f>'Raw Data'!U697</f>
        <v>No</v>
      </c>
      <c r="L697" t="str">
        <f t="shared" si="21"/>
        <v>High Risk</v>
      </c>
      <c r="N697" s="34"/>
    </row>
    <row r="698" spans="1:14" x14ac:dyDescent="0.3">
      <c r="A698" s="5" t="str">
        <f>'Raw Data'!A698</f>
        <v>0078-XZMHT</v>
      </c>
      <c r="B698">
        <f>'Raw Data'!F698</f>
        <v>72</v>
      </c>
      <c r="C698" t="str">
        <f>'Raw Data'!P698</f>
        <v>Two year</v>
      </c>
      <c r="D698" t="str">
        <f>'Raw Data'!I698</f>
        <v>DSL</v>
      </c>
      <c r="E698" t="str">
        <f>'Raw Data'!R698</f>
        <v>Bank transfer (automatic)</v>
      </c>
      <c r="F698">
        <f>'Raw Data'!S698</f>
        <v>85.15</v>
      </c>
      <c r="G698">
        <f>IFERROR(VALUE('Raw Data'!T698),0)</f>
        <v>6316.2</v>
      </c>
      <c r="H698" t="str" cm="1">
        <f t="array" ref="H698">_xlfn.IFS(B698&lt;=12,"New (0-12 mo)",B698&lt;=24,"Established (13-24 mo)",B698&lt;=48,"Loyal (25-48 mo)",TRUE,"Veteran (49+ mo)")</f>
        <v>Veteran (49+ mo)</v>
      </c>
      <c r="I698">
        <f>COUNTIF('Raw Data'!G698:O698,"Yes")</f>
        <v>7</v>
      </c>
      <c r="J698">
        <f t="shared" ca="1" si="20"/>
        <v>44013</v>
      </c>
      <c r="K698" t="str">
        <f>'Raw Data'!U698</f>
        <v>No</v>
      </c>
      <c r="L698" t="str">
        <f t="shared" si="21"/>
        <v>Low Risk</v>
      </c>
      <c r="N698" s="34"/>
    </row>
    <row r="699" spans="1:14" x14ac:dyDescent="0.3">
      <c r="A699" s="5" t="str">
        <f>'Raw Data'!A699</f>
        <v>5896-NPFWW</v>
      </c>
      <c r="B699">
        <f>'Raw Data'!F699</f>
        <v>3</v>
      </c>
      <c r="C699" t="str">
        <f>'Raw Data'!P699</f>
        <v>Month-to-month</v>
      </c>
      <c r="D699" t="str">
        <f>'Raw Data'!I699</f>
        <v>DSL</v>
      </c>
      <c r="E699" t="str">
        <f>'Raw Data'!R699</f>
        <v>Electronic check</v>
      </c>
      <c r="F699">
        <f>'Raw Data'!S699</f>
        <v>50.15</v>
      </c>
      <c r="G699">
        <f>IFERROR(VALUE('Raw Data'!T699),0)</f>
        <v>168.15</v>
      </c>
      <c r="H699" t="str" cm="1">
        <f t="array" ref="H699">_xlfn.IFS(B699&lt;=12,"New (0-12 mo)",B699&lt;=24,"Established (13-24 mo)",B699&lt;=48,"Loyal (25-48 mo)",TRUE,"Veteran (49+ mo)")</f>
        <v>New (0-12 mo)</v>
      </c>
      <c r="I699">
        <f>COUNTIF('Raw Data'!G699:O699,"Yes")</f>
        <v>2</v>
      </c>
      <c r="J699">
        <f t="shared" ca="1" si="20"/>
        <v>46113</v>
      </c>
      <c r="K699" t="str">
        <f>'Raw Data'!U699</f>
        <v>Yes</v>
      </c>
      <c r="L699" t="str">
        <f t="shared" si="21"/>
        <v>High Risk</v>
      </c>
      <c r="N699" s="34"/>
    </row>
    <row r="700" spans="1:14" x14ac:dyDescent="0.3">
      <c r="A700" s="5" t="str">
        <f>'Raw Data'!A700</f>
        <v>9978-HYCIN</v>
      </c>
      <c r="B700">
        <f>'Raw Data'!F700</f>
        <v>47</v>
      </c>
      <c r="C700" t="str">
        <f>'Raw Data'!P700</f>
        <v>One year</v>
      </c>
      <c r="D700" t="str">
        <f>'Raw Data'!I700</f>
        <v>Fiber optic</v>
      </c>
      <c r="E700" t="str">
        <f>'Raw Data'!R700</f>
        <v>Bank transfer (automatic)</v>
      </c>
      <c r="F700">
        <f>'Raw Data'!S700</f>
        <v>84.95</v>
      </c>
      <c r="G700">
        <f>IFERROR(VALUE('Raw Data'!T700),0)</f>
        <v>4018.05</v>
      </c>
      <c r="H700" t="str" cm="1">
        <f t="array" ref="H700">_xlfn.IFS(B700&lt;=12,"New (0-12 mo)",B700&lt;=24,"Established (13-24 mo)",B700&lt;=48,"Loyal (25-48 mo)",TRUE,"Veteran (49+ mo)")</f>
        <v>Loyal (25-48 mo)</v>
      </c>
      <c r="I700">
        <f>COUNTIF('Raw Data'!G700:O700,"Yes")</f>
        <v>3</v>
      </c>
      <c r="J700">
        <f t="shared" ca="1" si="20"/>
        <v>44774</v>
      </c>
      <c r="K700" t="str">
        <f>'Raw Data'!U700</f>
        <v>No</v>
      </c>
      <c r="L700" t="str">
        <f t="shared" si="21"/>
        <v>Low Risk</v>
      </c>
      <c r="N700" s="34"/>
    </row>
    <row r="701" spans="1:14" x14ac:dyDescent="0.3">
      <c r="A701" s="5" t="str">
        <f>'Raw Data'!A701</f>
        <v>8338-QIUNR</v>
      </c>
      <c r="B701">
        <f>'Raw Data'!F701</f>
        <v>72</v>
      </c>
      <c r="C701" t="str">
        <f>'Raw Data'!P701</f>
        <v>Two year</v>
      </c>
      <c r="D701" t="str">
        <f>'Raw Data'!I701</f>
        <v>DSL</v>
      </c>
      <c r="E701" t="str">
        <f>'Raw Data'!R701</f>
        <v>Credit card (automatic)</v>
      </c>
      <c r="F701">
        <f>'Raw Data'!S701</f>
        <v>66.5</v>
      </c>
      <c r="G701">
        <f>IFERROR(VALUE('Raw Data'!T701),0)</f>
        <v>4811.6000000000004</v>
      </c>
      <c r="H701" t="str" cm="1">
        <f t="array" ref="H701">_xlfn.IFS(B701&lt;=12,"New (0-12 mo)",B701&lt;=24,"Established (13-24 mo)",B701&lt;=48,"Loyal (25-48 mo)",TRUE,"Veteran (49+ mo)")</f>
        <v>Veteran (49+ mo)</v>
      </c>
      <c r="I701">
        <f>COUNTIF('Raw Data'!G701:O701,"Yes")</f>
        <v>5</v>
      </c>
      <c r="J701">
        <f t="shared" ca="1" si="20"/>
        <v>44013</v>
      </c>
      <c r="K701" t="str">
        <f>'Raw Data'!U701</f>
        <v>No</v>
      </c>
      <c r="L701" t="str">
        <f t="shared" si="21"/>
        <v>Low Risk</v>
      </c>
      <c r="N701" s="34"/>
    </row>
    <row r="702" spans="1:14" x14ac:dyDescent="0.3">
      <c r="A702" s="5" t="str">
        <f>'Raw Data'!A702</f>
        <v>1525-LNLOJ</v>
      </c>
      <c r="B702">
        <f>'Raw Data'!F702</f>
        <v>66</v>
      </c>
      <c r="C702" t="str">
        <f>'Raw Data'!P702</f>
        <v>Two year</v>
      </c>
      <c r="D702" t="str">
        <f>'Raw Data'!I702</f>
        <v>DSL</v>
      </c>
      <c r="E702" t="str">
        <f>'Raw Data'!R702</f>
        <v>Bank transfer (automatic)</v>
      </c>
      <c r="F702">
        <f>'Raw Data'!S702</f>
        <v>63.3</v>
      </c>
      <c r="G702">
        <f>IFERROR(VALUE('Raw Data'!T702),0)</f>
        <v>4189.7</v>
      </c>
      <c r="H702" t="str" cm="1">
        <f t="array" ref="H702">_xlfn.IFS(B702&lt;=12,"New (0-12 mo)",B702&lt;=24,"Established (13-24 mo)",B702&lt;=48,"Loyal (25-48 mo)",TRUE,"Veteran (49+ mo)")</f>
        <v>Veteran (49+ mo)</v>
      </c>
      <c r="I702">
        <f>COUNTIF('Raw Data'!G702:O702,"Yes")</f>
        <v>4</v>
      </c>
      <c r="J702">
        <f t="shared" ca="1" si="20"/>
        <v>44197</v>
      </c>
      <c r="K702" t="str">
        <f>'Raw Data'!U702</f>
        <v>No</v>
      </c>
      <c r="L702" t="str">
        <f t="shared" si="21"/>
        <v>Low Risk</v>
      </c>
      <c r="N702" s="34"/>
    </row>
    <row r="703" spans="1:14" x14ac:dyDescent="0.3">
      <c r="A703" s="5" t="str">
        <f>'Raw Data'!A703</f>
        <v>9450-TRJUU</v>
      </c>
      <c r="B703">
        <f>'Raw Data'!F703</f>
        <v>35</v>
      </c>
      <c r="C703" t="str">
        <f>'Raw Data'!P703</f>
        <v>Month-to-month</v>
      </c>
      <c r="D703" t="str">
        <f>'Raw Data'!I703</f>
        <v>Fiber optic</v>
      </c>
      <c r="E703" t="str">
        <f>'Raw Data'!R703</f>
        <v>Electronic check</v>
      </c>
      <c r="F703">
        <f>'Raw Data'!S703</f>
        <v>83.15</v>
      </c>
      <c r="G703">
        <f>IFERROR(VALUE('Raw Data'!T703),0)</f>
        <v>2848.45</v>
      </c>
      <c r="H703" t="str" cm="1">
        <f t="array" ref="H703">_xlfn.IFS(B703&lt;=12,"New (0-12 mo)",B703&lt;=24,"Established (13-24 mo)",B703&lt;=48,"Loyal (25-48 mo)",TRUE,"Veteran (49+ mo)")</f>
        <v>Loyal (25-48 mo)</v>
      </c>
      <c r="I703">
        <f>COUNTIF('Raw Data'!G703:O703,"Yes")</f>
        <v>3</v>
      </c>
      <c r="J703">
        <f t="shared" ca="1" si="20"/>
        <v>45139</v>
      </c>
      <c r="K703" t="str">
        <f>'Raw Data'!U703</f>
        <v>No</v>
      </c>
      <c r="L703" t="str">
        <f t="shared" si="21"/>
        <v>Low-Medium Risk</v>
      </c>
      <c r="N703" s="34"/>
    </row>
    <row r="704" spans="1:14" x14ac:dyDescent="0.3">
      <c r="A704" s="5" t="str">
        <f>'Raw Data'!A704</f>
        <v>1766-GKNMI</v>
      </c>
      <c r="B704">
        <f>'Raw Data'!F704</f>
        <v>29</v>
      </c>
      <c r="C704" t="str">
        <f>'Raw Data'!P704</f>
        <v>Month-to-month</v>
      </c>
      <c r="D704" t="str">
        <f>'Raw Data'!I704</f>
        <v>Fiber optic</v>
      </c>
      <c r="E704" t="str">
        <f>'Raw Data'!R704</f>
        <v>Electronic check</v>
      </c>
      <c r="F704">
        <f>'Raw Data'!S704</f>
        <v>84.9</v>
      </c>
      <c r="G704">
        <f>IFERROR(VALUE('Raw Data'!T704),0)</f>
        <v>2516.1999999999998</v>
      </c>
      <c r="H704" t="str" cm="1">
        <f t="array" ref="H704">_xlfn.IFS(B704&lt;=12,"New (0-12 mo)",B704&lt;=24,"Established (13-24 mo)",B704&lt;=48,"Loyal (25-48 mo)",TRUE,"Veteran (49+ mo)")</f>
        <v>Loyal (25-48 mo)</v>
      </c>
      <c r="I704">
        <f>COUNTIF('Raw Data'!G704:O704,"Yes")</f>
        <v>3</v>
      </c>
      <c r="J704">
        <f t="shared" ca="1" si="20"/>
        <v>45323</v>
      </c>
      <c r="K704" t="str">
        <f>'Raw Data'!U704</f>
        <v>No</v>
      </c>
      <c r="L704" t="str">
        <f t="shared" si="21"/>
        <v>Low-Medium Risk</v>
      </c>
      <c r="N704" s="34"/>
    </row>
    <row r="705" spans="1:14" x14ac:dyDescent="0.3">
      <c r="A705" s="5" t="str">
        <f>'Raw Data'!A705</f>
        <v>6942-LBFDP</v>
      </c>
      <c r="B705">
        <f>'Raw Data'!F705</f>
        <v>2</v>
      </c>
      <c r="C705" t="str">
        <f>'Raw Data'!P705</f>
        <v>Month-to-month</v>
      </c>
      <c r="D705" t="str">
        <f>'Raw Data'!I705</f>
        <v>No</v>
      </c>
      <c r="E705" t="str">
        <f>'Raw Data'!R705</f>
        <v>Mailed check</v>
      </c>
      <c r="F705">
        <f>'Raw Data'!S705</f>
        <v>20.55</v>
      </c>
      <c r="G705">
        <f>IFERROR(VALUE('Raw Data'!T705),0)</f>
        <v>33.6</v>
      </c>
      <c r="H705" t="str" cm="1">
        <f t="array" ref="H705">_xlfn.IFS(B705&lt;=12,"New (0-12 mo)",B705&lt;=24,"Established (13-24 mo)",B705&lt;=48,"Loyal (25-48 mo)",TRUE,"Veteran (49+ mo)")</f>
        <v>New (0-12 mo)</v>
      </c>
      <c r="I705">
        <f>COUNTIF('Raw Data'!G705:O705,"Yes")</f>
        <v>1</v>
      </c>
      <c r="J705">
        <f t="shared" ca="1" si="20"/>
        <v>46143</v>
      </c>
      <c r="K705" t="str">
        <f>'Raw Data'!U705</f>
        <v>No</v>
      </c>
      <c r="L705" t="str">
        <f t="shared" si="21"/>
        <v>High Risk</v>
      </c>
      <c r="N705" s="34"/>
    </row>
    <row r="706" spans="1:14" x14ac:dyDescent="0.3">
      <c r="A706" s="5" t="str">
        <f>'Raw Data'!A706</f>
        <v>1456-TWCGB</v>
      </c>
      <c r="B706">
        <f>'Raw Data'!F706</f>
        <v>4</v>
      </c>
      <c r="C706" t="str">
        <f>'Raw Data'!P706</f>
        <v>Month-to-month</v>
      </c>
      <c r="D706" t="str">
        <f>'Raw Data'!I706</f>
        <v>DSL</v>
      </c>
      <c r="E706" t="str">
        <f>'Raw Data'!R706</f>
        <v>Mailed check</v>
      </c>
      <c r="F706">
        <f>'Raw Data'!S706</f>
        <v>49.25</v>
      </c>
      <c r="G706">
        <f>IFERROR(VALUE('Raw Data'!T706),0)</f>
        <v>208.45</v>
      </c>
      <c r="H706" t="str" cm="1">
        <f t="array" ref="H706">_xlfn.IFS(B706&lt;=12,"New (0-12 mo)",B706&lt;=24,"Established (13-24 mo)",B706&lt;=48,"Loyal (25-48 mo)",TRUE,"Veteran (49+ mo)")</f>
        <v>New (0-12 mo)</v>
      </c>
      <c r="I706">
        <f>COUNTIF('Raw Data'!G706:O706,"Yes")</f>
        <v>2</v>
      </c>
      <c r="J706">
        <f t="shared" ref="J706:J769" ca="1" si="22">EDATE(TODAY(),-B706)</f>
        <v>46082</v>
      </c>
      <c r="K706" t="str">
        <f>'Raw Data'!U706</f>
        <v>No</v>
      </c>
      <c r="L706" t="str">
        <f t="shared" ref="L706:L769" si="23">IF(AND(C706="Month-to-month",B706&lt;=12),"High Risk",IF(AND(C706="Month-to-month",B706&lt;=24),"Medium Risk",IF(C706="Month-to-month","Low-Medium Risk","Low Risk")))</f>
        <v>High Risk</v>
      </c>
      <c r="N706" s="34"/>
    </row>
    <row r="707" spans="1:14" x14ac:dyDescent="0.3">
      <c r="A707" s="5" t="str">
        <f>'Raw Data'!A707</f>
        <v>7133-VBDCG</v>
      </c>
      <c r="B707">
        <f>'Raw Data'!F707</f>
        <v>25</v>
      </c>
      <c r="C707" t="str">
        <f>'Raw Data'!P707</f>
        <v>Month-to-month</v>
      </c>
      <c r="D707" t="str">
        <f>'Raw Data'!I707</f>
        <v>Fiber optic</v>
      </c>
      <c r="E707" t="str">
        <f>'Raw Data'!R707</f>
        <v>Bank transfer (automatic)</v>
      </c>
      <c r="F707">
        <f>'Raw Data'!S707</f>
        <v>79.849999999999994</v>
      </c>
      <c r="G707">
        <f>IFERROR(VALUE('Raw Data'!T707),0)</f>
        <v>2015.35</v>
      </c>
      <c r="H707" t="str" cm="1">
        <f t="array" ref="H707">_xlfn.IFS(B707&lt;=12,"New (0-12 mo)",B707&lt;=24,"Established (13-24 mo)",B707&lt;=48,"Loyal (25-48 mo)",TRUE,"Veteran (49+ mo)")</f>
        <v>Loyal (25-48 mo)</v>
      </c>
      <c r="I707">
        <f>COUNTIF('Raw Data'!G707:O707,"Yes")</f>
        <v>3</v>
      </c>
      <c r="J707">
        <f t="shared" ca="1" si="22"/>
        <v>45444</v>
      </c>
      <c r="K707" t="str">
        <f>'Raw Data'!U707</f>
        <v>Yes</v>
      </c>
      <c r="L707" t="str">
        <f t="shared" si="23"/>
        <v>Low-Medium Risk</v>
      </c>
      <c r="N707" s="34"/>
    </row>
    <row r="708" spans="1:14" x14ac:dyDescent="0.3">
      <c r="A708" s="5" t="str">
        <f>'Raw Data'!A708</f>
        <v>7596-ZYWBB</v>
      </c>
      <c r="B708">
        <f>'Raw Data'!F708</f>
        <v>65</v>
      </c>
      <c r="C708" t="str">
        <f>'Raw Data'!P708</f>
        <v>Two year</v>
      </c>
      <c r="D708" t="str">
        <f>'Raw Data'!I708</f>
        <v>DSL</v>
      </c>
      <c r="E708" t="str">
        <f>'Raw Data'!R708</f>
        <v>Mailed check</v>
      </c>
      <c r="F708">
        <f>'Raw Data'!S708</f>
        <v>59.6</v>
      </c>
      <c r="G708">
        <f>IFERROR(VALUE('Raw Data'!T708),0)</f>
        <v>3739.8</v>
      </c>
      <c r="H708" t="str" cm="1">
        <f t="array" ref="H708">_xlfn.IFS(B708&lt;=12,"New (0-12 mo)",B708&lt;=24,"Established (13-24 mo)",B708&lt;=48,"Loyal (25-48 mo)",TRUE,"Veteran (49+ mo)")</f>
        <v>Veteran (49+ mo)</v>
      </c>
      <c r="I708">
        <f>COUNTIF('Raw Data'!G708:O708,"Yes")</f>
        <v>4</v>
      </c>
      <c r="J708">
        <f t="shared" ca="1" si="22"/>
        <v>44228</v>
      </c>
      <c r="K708" t="str">
        <f>'Raw Data'!U708</f>
        <v>No</v>
      </c>
      <c r="L708" t="str">
        <f t="shared" si="23"/>
        <v>Low Risk</v>
      </c>
      <c r="N708" s="34"/>
    </row>
    <row r="709" spans="1:14" x14ac:dyDescent="0.3">
      <c r="A709" s="5" t="str">
        <f>'Raw Data'!A709</f>
        <v>8329-UTMVM</v>
      </c>
      <c r="B709">
        <f>'Raw Data'!F709</f>
        <v>27</v>
      </c>
      <c r="C709" t="str">
        <f>'Raw Data'!P709</f>
        <v>One year</v>
      </c>
      <c r="D709" t="str">
        <f>'Raw Data'!I709</f>
        <v>Fiber optic</v>
      </c>
      <c r="E709" t="str">
        <f>'Raw Data'!R709</f>
        <v>Bank transfer (automatic)</v>
      </c>
      <c r="F709">
        <f>'Raw Data'!S709</f>
        <v>104.65</v>
      </c>
      <c r="G709">
        <f>IFERROR(VALUE('Raw Data'!T709),0)</f>
        <v>2964</v>
      </c>
      <c r="H709" t="str" cm="1">
        <f t="array" ref="H709">_xlfn.IFS(B709&lt;=12,"New (0-12 mo)",B709&lt;=24,"Established (13-24 mo)",B709&lt;=48,"Loyal (25-48 mo)",TRUE,"Veteran (49+ mo)")</f>
        <v>Loyal (25-48 mo)</v>
      </c>
      <c r="I709">
        <f>COUNTIF('Raw Data'!G709:O709,"Yes")</f>
        <v>6</v>
      </c>
      <c r="J709">
        <f t="shared" ca="1" si="22"/>
        <v>45383</v>
      </c>
      <c r="K709" t="str">
        <f>'Raw Data'!U709</f>
        <v>No</v>
      </c>
      <c r="L709" t="str">
        <f t="shared" si="23"/>
        <v>Low Risk</v>
      </c>
      <c r="N709" s="34"/>
    </row>
    <row r="710" spans="1:14" x14ac:dyDescent="0.3">
      <c r="A710" s="5" t="str">
        <f>'Raw Data'!A710</f>
        <v>3014-WJKSM</v>
      </c>
      <c r="B710">
        <f>'Raw Data'!F710</f>
        <v>29</v>
      </c>
      <c r="C710" t="str">
        <f>'Raw Data'!P710</f>
        <v>Month-to-month</v>
      </c>
      <c r="D710" t="str">
        <f>'Raw Data'!I710</f>
        <v>Fiber optic</v>
      </c>
      <c r="E710" t="str">
        <f>'Raw Data'!R710</f>
        <v>Credit card (automatic)</v>
      </c>
      <c r="F710">
        <f>'Raw Data'!S710</f>
        <v>75.3</v>
      </c>
      <c r="G710">
        <f>IFERROR(VALUE('Raw Data'!T710),0)</f>
        <v>2263.4</v>
      </c>
      <c r="H710" t="str" cm="1">
        <f t="array" ref="H710">_xlfn.IFS(B710&lt;=12,"New (0-12 mo)",B710&lt;=24,"Established (13-24 mo)",B710&lt;=48,"Loyal (25-48 mo)",TRUE,"Veteran (49+ mo)")</f>
        <v>Loyal (25-48 mo)</v>
      </c>
      <c r="I710">
        <f>COUNTIF('Raw Data'!G710:O710,"Yes")</f>
        <v>2</v>
      </c>
      <c r="J710">
        <f t="shared" ca="1" si="22"/>
        <v>45323</v>
      </c>
      <c r="K710" t="str">
        <f>'Raw Data'!U710</f>
        <v>No</v>
      </c>
      <c r="L710" t="str">
        <f t="shared" si="23"/>
        <v>Low-Medium Risk</v>
      </c>
      <c r="N710" s="34"/>
    </row>
    <row r="711" spans="1:14" x14ac:dyDescent="0.3">
      <c r="A711" s="5" t="str">
        <f>'Raw Data'!A711</f>
        <v>3347-YJZZE</v>
      </c>
      <c r="B711">
        <f>'Raw Data'!F711</f>
        <v>29</v>
      </c>
      <c r="C711" t="str">
        <f>'Raw Data'!P711</f>
        <v>Month-to-month</v>
      </c>
      <c r="D711" t="str">
        <f>'Raw Data'!I711</f>
        <v>DSL</v>
      </c>
      <c r="E711" t="str">
        <f>'Raw Data'!R711</f>
        <v>Credit card (automatic)</v>
      </c>
      <c r="F711">
        <f>'Raw Data'!S711</f>
        <v>80.099999999999994</v>
      </c>
      <c r="G711">
        <f>IFERROR(VALUE('Raw Data'!T711),0)</f>
        <v>2211.8000000000002</v>
      </c>
      <c r="H711" t="str" cm="1">
        <f t="array" ref="H711">_xlfn.IFS(B711&lt;=12,"New (0-12 mo)",B711&lt;=24,"Established (13-24 mo)",B711&lt;=48,"Loyal (25-48 mo)",TRUE,"Veteran (49+ mo)")</f>
        <v>Loyal (25-48 mo)</v>
      </c>
      <c r="I711">
        <f>COUNTIF('Raw Data'!G711:O711,"Yes")</f>
        <v>6</v>
      </c>
      <c r="J711">
        <f t="shared" ca="1" si="22"/>
        <v>45323</v>
      </c>
      <c r="K711" t="str">
        <f>'Raw Data'!U711</f>
        <v>No</v>
      </c>
      <c r="L711" t="str">
        <f t="shared" si="23"/>
        <v>Low-Medium Risk</v>
      </c>
      <c r="N711" s="34"/>
    </row>
    <row r="712" spans="1:14" x14ac:dyDescent="0.3">
      <c r="A712" s="5" t="str">
        <f>'Raw Data'!A712</f>
        <v>1029-QFBEN</v>
      </c>
      <c r="B712">
        <f>'Raw Data'!F712</f>
        <v>1</v>
      </c>
      <c r="C712" t="str">
        <f>'Raw Data'!P712</f>
        <v>Month-to-month</v>
      </c>
      <c r="D712" t="str">
        <f>'Raw Data'!I712</f>
        <v>No</v>
      </c>
      <c r="E712" t="str">
        <f>'Raw Data'!R712</f>
        <v>Mailed check</v>
      </c>
      <c r="F712">
        <f>'Raw Data'!S712</f>
        <v>19.55</v>
      </c>
      <c r="G712">
        <f>IFERROR(VALUE('Raw Data'!T712),0)</f>
        <v>19.55</v>
      </c>
      <c r="H712" t="str" cm="1">
        <f t="array" ref="H712">_xlfn.IFS(B712&lt;=12,"New (0-12 mo)",B712&lt;=24,"Established (13-24 mo)",B712&lt;=48,"Loyal (25-48 mo)",TRUE,"Veteran (49+ mo)")</f>
        <v>New (0-12 mo)</v>
      </c>
      <c r="I712">
        <f>COUNTIF('Raw Data'!G712:O712,"Yes")</f>
        <v>1</v>
      </c>
      <c r="J712">
        <f t="shared" ca="1" si="22"/>
        <v>46174</v>
      </c>
      <c r="K712" t="str">
        <f>'Raw Data'!U712</f>
        <v>Yes</v>
      </c>
      <c r="L712" t="str">
        <f t="shared" si="23"/>
        <v>High Risk</v>
      </c>
      <c r="N712" s="34"/>
    </row>
    <row r="713" spans="1:14" x14ac:dyDescent="0.3">
      <c r="A713" s="5" t="str">
        <f>'Raw Data'!A713</f>
        <v>7929-DMBCV</v>
      </c>
      <c r="B713">
        <f>'Raw Data'!F713</f>
        <v>20</v>
      </c>
      <c r="C713" t="str">
        <f>'Raw Data'!P713</f>
        <v>Month-to-month</v>
      </c>
      <c r="D713" t="str">
        <f>'Raw Data'!I713</f>
        <v>Fiber optic</v>
      </c>
      <c r="E713" t="str">
        <f>'Raw Data'!R713</f>
        <v>Mailed check</v>
      </c>
      <c r="F713">
        <f>'Raw Data'!S713</f>
        <v>81</v>
      </c>
      <c r="G713">
        <f>IFERROR(VALUE('Raw Data'!T713),0)</f>
        <v>1683.7</v>
      </c>
      <c r="H713" t="str" cm="1">
        <f t="array" ref="H713">_xlfn.IFS(B713&lt;=12,"New (0-12 mo)",B713&lt;=24,"Established (13-24 mo)",B713&lt;=48,"Loyal (25-48 mo)",TRUE,"Veteran (49+ mo)")</f>
        <v>Established (13-24 mo)</v>
      </c>
      <c r="I713">
        <f>COUNTIF('Raw Data'!G713:O713,"Yes")</f>
        <v>3</v>
      </c>
      <c r="J713">
        <f t="shared" ca="1" si="22"/>
        <v>45597</v>
      </c>
      <c r="K713" t="str">
        <f>'Raw Data'!U713</f>
        <v>No</v>
      </c>
      <c r="L713" t="str">
        <f t="shared" si="23"/>
        <v>Medium Risk</v>
      </c>
      <c r="N713" s="34"/>
    </row>
    <row r="714" spans="1:14" x14ac:dyDescent="0.3">
      <c r="A714" s="5" t="str">
        <f>'Raw Data'!A714</f>
        <v>9661-JALZV</v>
      </c>
      <c r="B714">
        <f>'Raw Data'!F714</f>
        <v>58</v>
      </c>
      <c r="C714" t="str">
        <f>'Raw Data'!P714</f>
        <v>Two year</v>
      </c>
      <c r="D714" t="str">
        <f>'Raw Data'!I714</f>
        <v>No</v>
      </c>
      <c r="E714" t="str">
        <f>'Raw Data'!R714</f>
        <v>Credit card (automatic)</v>
      </c>
      <c r="F714">
        <f>'Raw Data'!S714</f>
        <v>24.7</v>
      </c>
      <c r="G714">
        <f>IFERROR(VALUE('Raw Data'!T714),0)</f>
        <v>1519</v>
      </c>
      <c r="H714" t="str" cm="1">
        <f t="array" ref="H714">_xlfn.IFS(B714&lt;=12,"New (0-12 mo)",B714&lt;=24,"Established (13-24 mo)",B714&lt;=48,"Loyal (25-48 mo)",TRUE,"Veteran (49+ mo)")</f>
        <v>Veteran (49+ mo)</v>
      </c>
      <c r="I714">
        <f>COUNTIF('Raw Data'!G714:O714,"Yes")</f>
        <v>2</v>
      </c>
      <c r="J714">
        <f t="shared" ca="1" si="22"/>
        <v>44440</v>
      </c>
      <c r="K714" t="str">
        <f>'Raw Data'!U714</f>
        <v>No</v>
      </c>
      <c r="L714" t="str">
        <f t="shared" si="23"/>
        <v>Low Risk</v>
      </c>
      <c r="N714" s="34"/>
    </row>
    <row r="715" spans="1:14" x14ac:dyDescent="0.3">
      <c r="A715" s="5" t="str">
        <f>'Raw Data'!A715</f>
        <v>5433-KYGHE</v>
      </c>
      <c r="B715">
        <f>'Raw Data'!F715</f>
        <v>14</v>
      </c>
      <c r="C715" t="str">
        <f>'Raw Data'!P715</f>
        <v>Month-to-month</v>
      </c>
      <c r="D715" t="str">
        <f>'Raw Data'!I715</f>
        <v>Fiber optic</v>
      </c>
      <c r="E715" t="str">
        <f>'Raw Data'!R715</f>
        <v>Mailed check</v>
      </c>
      <c r="F715">
        <f>'Raw Data'!S715</f>
        <v>86</v>
      </c>
      <c r="G715">
        <f>IFERROR(VALUE('Raw Data'!T715),0)</f>
        <v>1164.05</v>
      </c>
      <c r="H715" t="str" cm="1">
        <f t="array" ref="H715">_xlfn.IFS(B715&lt;=12,"New (0-12 mo)",B715&lt;=24,"Established (13-24 mo)",B715&lt;=48,"Loyal (25-48 mo)",TRUE,"Veteran (49+ mo)")</f>
        <v>Established (13-24 mo)</v>
      </c>
      <c r="I715">
        <f>COUNTIF('Raw Data'!G715:O715,"Yes")</f>
        <v>4</v>
      </c>
      <c r="J715">
        <f t="shared" ca="1" si="22"/>
        <v>45778</v>
      </c>
      <c r="K715" t="str">
        <f>'Raw Data'!U715</f>
        <v>No</v>
      </c>
      <c r="L715" t="str">
        <f t="shared" si="23"/>
        <v>Medium Risk</v>
      </c>
      <c r="N715" s="34"/>
    </row>
    <row r="716" spans="1:14" x14ac:dyDescent="0.3">
      <c r="A716" s="5" t="str">
        <f>'Raw Data'!A716</f>
        <v>4312-KFRXN</v>
      </c>
      <c r="B716">
        <f>'Raw Data'!F716</f>
        <v>72</v>
      </c>
      <c r="C716" t="str">
        <f>'Raw Data'!P716</f>
        <v>Two year</v>
      </c>
      <c r="D716" t="str">
        <f>'Raw Data'!I716</f>
        <v>No</v>
      </c>
      <c r="E716" t="str">
        <f>'Raw Data'!R716</f>
        <v>Mailed check</v>
      </c>
      <c r="F716">
        <f>'Raw Data'!S716</f>
        <v>25.4</v>
      </c>
      <c r="G716">
        <f>IFERROR(VALUE('Raw Data'!T716),0)</f>
        <v>1710.9</v>
      </c>
      <c r="H716" t="str" cm="1">
        <f t="array" ref="H716">_xlfn.IFS(B716&lt;=12,"New (0-12 mo)",B716&lt;=24,"Established (13-24 mo)",B716&lt;=48,"Loyal (25-48 mo)",TRUE,"Veteran (49+ mo)")</f>
        <v>Veteran (49+ mo)</v>
      </c>
      <c r="I716">
        <f>COUNTIF('Raw Data'!G716:O716,"Yes")</f>
        <v>2</v>
      </c>
      <c r="J716">
        <f t="shared" ca="1" si="22"/>
        <v>44013</v>
      </c>
      <c r="K716" t="str">
        <f>'Raw Data'!U716</f>
        <v>No</v>
      </c>
      <c r="L716" t="str">
        <f t="shared" si="23"/>
        <v>Low Risk</v>
      </c>
      <c r="N716" s="34"/>
    </row>
    <row r="717" spans="1:14" x14ac:dyDescent="0.3">
      <c r="A717" s="5" t="str">
        <f>'Raw Data'!A717</f>
        <v>5575-TPIZQ</v>
      </c>
      <c r="B717">
        <f>'Raw Data'!F717</f>
        <v>46</v>
      </c>
      <c r="C717" t="str">
        <f>'Raw Data'!P717</f>
        <v>Month-to-month</v>
      </c>
      <c r="D717" t="str">
        <f>'Raw Data'!I717</f>
        <v>Fiber optic</v>
      </c>
      <c r="E717" t="str">
        <f>'Raw Data'!R717</f>
        <v>Credit card (automatic)</v>
      </c>
      <c r="F717">
        <f>'Raw Data'!S717</f>
        <v>89.15</v>
      </c>
      <c r="G717">
        <f>IFERROR(VALUE('Raw Data'!T717),0)</f>
        <v>4245.55</v>
      </c>
      <c r="H717" t="str" cm="1">
        <f t="array" ref="H717">_xlfn.IFS(B717&lt;=12,"New (0-12 mo)",B717&lt;=24,"Established (13-24 mo)",B717&lt;=48,"Loyal (25-48 mo)",TRUE,"Veteran (49+ mo)")</f>
        <v>Loyal (25-48 mo)</v>
      </c>
      <c r="I717">
        <f>COUNTIF('Raw Data'!G717:O717,"Yes")</f>
        <v>4</v>
      </c>
      <c r="J717">
        <f t="shared" ca="1" si="22"/>
        <v>44805</v>
      </c>
      <c r="K717" t="str">
        <f>'Raw Data'!U717</f>
        <v>No</v>
      </c>
      <c r="L717" t="str">
        <f t="shared" si="23"/>
        <v>Low-Medium Risk</v>
      </c>
      <c r="N717" s="34"/>
    </row>
    <row r="718" spans="1:14" x14ac:dyDescent="0.3">
      <c r="A718" s="5" t="str">
        <f>'Raw Data'!A718</f>
        <v>0114-IGABW</v>
      </c>
      <c r="B718">
        <f>'Raw Data'!F718</f>
        <v>71</v>
      </c>
      <c r="C718" t="str">
        <f>'Raw Data'!P718</f>
        <v>Two year</v>
      </c>
      <c r="D718" t="str">
        <f>'Raw Data'!I718</f>
        <v>DSL</v>
      </c>
      <c r="E718" t="str">
        <f>'Raw Data'!R718</f>
        <v>Bank transfer (automatic)</v>
      </c>
      <c r="F718">
        <f>'Raw Data'!S718</f>
        <v>58.25</v>
      </c>
      <c r="G718">
        <f>IFERROR(VALUE('Raw Data'!T718),0)</f>
        <v>4145.8999999999996</v>
      </c>
      <c r="H718" t="str" cm="1">
        <f t="array" ref="H718">_xlfn.IFS(B718&lt;=12,"New (0-12 mo)",B718&lt;=24,"Established (13-24 mo)",B718&lt;=48,"Loyal (25-48 mo)",TRUE,"Veteran (49+ mo)")</f>
        <v>Veteran (49+ mo)</v>
      </c>
      <c r="I718">
        <f>COUNTIF('Raw Data'!G718:O718,"Yes")</f>
        <v>5</v>
      </c>
      <c r="J718">
        <f t="shared" ca="1" si="22"/>
        <v>44044</v>
      </c>
      <c r="K718" t="str">
        <f>'Raw Data'!U718</f>
        <v>No</v>
      </c>
      <c r="L718" t="str">
        <f t="shared" si="23"/>
        <v>Low Risk</v>
      </c>
      <c r="N718" s="34"/>
    </row>
    <row r="719" spans="1:14" x14ac:dyDescent="0.3">
      <c r="A719" s="5" t="str">
        <f>'Raw Data'!A719</f>
        <v>9944-AEXBM</v>
      </c>
      <c r="B719">
        <f>'Raw Data'!F719</f>
        <v>32</v>
      </c>
      <c r="C719" t="str">
        <f>'Raw Data'!P719</f>
        <v>Month-to-month</v>
      </c>
      <c r="D719" t="str">
        <f>'Raw Data'!I719</f>
        <v>Fiber optic</v>
      </c>
      <c r="E719" t="str">
        <f>'Raw Data'!R719</f>
        <v>Bank transfer (automatic)</v>
      </c>
      <c r="F719">
        <f>'Raw Data'!S719</f>
        <v>85.65</v>
      </c>
      <c r="G719">
        <f>IFERROR(VALUE('Raw Data'!T719),0)</f>
        <v>2664.3</v>
      </c>
      <c r="H719" t="str" cm="1">
        <f t="array" ref="H719">_xlfn.IFS(B719&lt;=12,"New (0-12 mo)",B719&lt;=24,"Established (13-24 mo)",B719&lt;=48,"Loyal (25-48 mo)",TRUE,"Veteran (49+ mo)")</f>
        <v>Loyal (25-48 mo)</v>
      </c>
      <c r="I719">
        <f>COUNTIF('Raw Data'!G719:O719,"Yes")</f>
        <v>3</v>
      </c>
      <c r="J719">
        <f t="shared" ca="1" si="22"/>
        <v>45231</v>
      </c>
      <c r="K719" t="str">
        <f>'Raw Data'!U719</f>
        <v>No</v>
      </c>
      <c r="L719" t="str">
        <f t="shared" si="23"/>
        <v>Low-Medium Risk</v>
      </c>
      <c r="N719" s="34"/>
    </row>
    <row r="720" spans="1:14" x14ac:dyDescent="0.3">
      <c r="A720" s="5" t="str">
        <f>'Raw Data'!A720</f>
        <v>1853-ARAAQ</v>
      </c>
      <c r="B720">
        <f>'Raw Data'!F720</f>
        <v>26</v>
      </c>
      <c r="C720" t="str">
        <f>'Raw Data'!P720</f>
        <v>Month-to-month</v>
      </c>
      <c r="D720" t="str">
        <f>'Raw Data'!I720</f>
        <v>DSL</v>
      </c>
      <c r="E720" t="str">
        <f>'Raw Data'!R720</f>
        <v>Credit card (automatic)</v>
      </c>
      <c r="F720">
        <f>'Raw Data'!S720</f>
        <v>50.35</v>
      </c>
      <c r="G720">
        <f>IFERROR(VALUE('Raw Data'!T720),0)</f>
        <v>1277.5</v>
      </c>
      <c r="H720" t="str" cm="1">
        <f t="array" ref="H720">_xlfn.IFS(B720&lt;=12,"New (0-12 mo)",B720&lt;=24,"Established (13-24 mo)",B720&lt;=48,"Loyal (25-48 mo)",TRUE,"Veteran (49+ mo)")</f>
        <v>Loyal (25-48 mo)</v>
      </c>
      <c r="I720">
        <f>COUNTIF('Raw Data'!G720:O720,"Yes")</f>
        <v>3</v>
      </c>
      <c r="J720">
        <f t="shared" ca="1" si="22"/>
        <v>45413</v>
      </c>
      <c r="K720" t="str">
        <f>'Raw Data'!U720</f>
        <v>No</v>
      </c>
      <c r="L720" t="str">
        <f t="shared" si="23"/>
        <v>Low-Medium Risk</v>
      </c>
      <c r="N720" s="34"/>
    </row>
    <row r="721" spans="1:14" x14ac:dyDescent="0.3">
      <c r="A721" s="5" t="str">
        <f>'Raw Data'!A721</f>
        <v>6952-OMNWB</v>
      </c>
      <c r="B721">
        <f>'Raw Data'!F721</f>
        <v>68</v>
      </c>
      <c r="C721" t="str">
        <f>'Raw Data'!P721</f>
        <v>Month-to-month</v>
      </c>
      <c r="D721" t="str">
        <f>'Raw Data'!I721</f>
        <v>Fiber optic</v>
      </c>
      <c r="E721" t="str">
        <f>'Raw Data'!R721</f>
        <v>Credit card (automatic)</v>
      </c>
      <c r="F721">
        <f>'Raw Data'!S721</f>
        <v>80.349999999999994</v>
      </c>
      <c r="G721">
        <f>IFERROR(VALUE('Raw Data'!T721),0)</f>
        <v>5589.3</v>
      </c>
      <c r="H721" t="str" cm="1">
        <f t="array" ref="H721">_xlfn.IFS(B721&lt;=12,"New (0-12 mo)",B721&lt;=24,"Established (13-24 mo)",B721&lt;=48,"Loyal (25-48 mo)",TRUE,"Veteran (49+ mo)")</f>
        <v>Veteran (49+ mo)</v>
      </c>
      <c r="I721">
        <f>COUNTIF('Raw Data'!G721:O721,"Yes")</f>
        <v>3</v>
      </c>
      <c r="J721">
        <f t="shared" ca="1" si="22"/>
        <v>44136</v>
      </c>
      <c r="K721" t="str">
        <f>'Raw Data'!U721</f>
        <v>No</v>
      </c>
      <c r="L721" t="str">
        <f t="shared" si="23"/>
        <v>Low-Medium Risk</v>
      </c>
      <c r="N721" s="34"/>
    </row>
    <row r="722" spans="1:14" x14ac:dyDescent="0.3">
      <c r="A722" s="5" t="str">
        <f>'Raw Data'!A722</f>
        <v>4697-LUPSU</v>
      </c>
      <c r="B722">
        <f>'Raw Data'!F722</f>
        <v>2</v>
      </c>
      <c r="C722" t="str">
        <f>'Raw Data'!P722</f>
        <v>One year</v>
      </c>
      <c r="D722" t="str">
        <f>'Raw Data'!I722</f>
        <v>No</v>
      </c>
      <c r="E722" t="str">
        <f>'Raw Data'!R722</f>
        <v>Mailed check</v>
      </c>
      <c r="F722">
        <f>'Raw Data'!S722</f>
        <v>20.2</v>
      </c>
      <c r="G722">
        <f>IFERROR(VALUE('Raw Data'!T722),0)</f>
        <v>34.75</v>
      </c>
      <c r="H722" t="str" cm="1">
        <f t="array" ref="H722">_xlfn.IFS(B722&lt;=12,"New (0-12 mo)",B722&lt;=24,"Established (13-24 mo)",B722&lt;=48,"Loyal (25-48 mo)",TRUE,"Veteran (49+ mo)")</f>
        <v>New (0-12 mo)</v>
      </c>
      <c r="I722">
        <f>COUNTIF('Raw Data'!G722:O722,"Yes")</f>
        <v>1</v>
      </c>
      <c r="J722">
        <f t="shared" ca="1" si="22"/>
        <v>46143</v>
      </c>
      <c r="K722" t="str">
        <f>'Raw Data'!U722</f>
        <v>No</v>
      </c>
      <c r="L722" t="str">
        <f t="shared" si="23"/>
        <v>Low Risk</v>
      </c>
      <c r="N722" s="34"/>
    </row>
    <row r="723" spans="1:14" x14ac:dyDescent="0.3">
      <c r="A723" s="5" t="str">
        <f>'Raw Data'!A723</f>
        <v>8434-VGEQQ</v>
      </c>
      <c r="B723">
        <f>'Raw Data'!F723</f>
        <v>61</v>
      </c>
      <c r="C723" t="str">
        <f>'Raw Data'!P723</f>
        <v>Two year</v>
      </c>
      <c r="D723" t="str">
        <f>'Raw Data'!I723</f>
        <v>No</v>
      </c>
      <c r="E723" t="str">
        <f>'Raw Data'!R723</f>
        <v>Credit card (automatic)</v>
      </c>
      <c r="F723">
        <f>'Raw Data'!S723</f>
        <v>20.55</v>
      </c>
      <c r="G723">
        <f>IFERROR(VALUE('Raw Data'!T723),0)</f>
        <v>1305.95</v>
      </c>
      <c r="H723" t="str" cm="1">
        <f t="array" ref="H723">_xlfn.IFS(B723&lt;=12,"New (0-12 mo)",B723&lt;=24,"Established (13-24 mo)",B723&lt;=48,"Loyal (25-48 mo)",TRUE,"Veteran (49+ mo)")</f>
        <v>Veteran (49+ mo)</v>
      </c>
      <c r="I723">
        <f>COUNTIF('Raw Data'!G723:O723,"Yes")</f>
        <v>1</v>
      </c>
      <c r="J723">
        <f t="shared" ca="1" si="22"/>
        <v>44348</v>
      </c>
      <c r="K723" t="str">
        <f>'Raw Data'!U723</f>
        <v>No</v>
      </c>
      <c r="L723" t="str">
        <f t="shared" si="23"/>
        <v>Low Risk</v>
      </c>
      <c r="N723" s="34"/>
    </row>
    <row r="724" spans="1:14" x14ac:dyDescent="0.3">
      <c r="A724" s="5" t="str">
        <f>'Raw Data'!A724</f>
        <v>4952-YSOGZ</v>
      </c>
      <c r="B724">
        <f>'Raw Data'!F724</f>
        <v>4</v>
      </c>
      <c r="C724" t="str">
        <f>'Raw Data'!P724</f>
        <v>Month-to-month</v>
      </c>
      <c r="D724" t="str">
        <f>'Raw Data'!I724</f>
        <v>Fiber optic</v>
      </c>
      <c r="E724" t="str">
        <f>'Raw Data'!R724</f>
        <v>Electronic check</v>
      </c>
      <c r="F724">
        <f>'Raw Data'!S724</f>
        <v>85.95</v>
      </c>
      <c r="G724">
        <f>IFERROR(VALUE('Raw Data'!T724),0)</f>
        <v>381.3</v>
      </c>
      <c r="H724" t="str" cm="1">
        <f t="array" ref="H724">_xlfn.IFS(B724&lt;=12,"New (0-12 mo)",B724&lt;=24,"Established (13-24 mo)",B724&lt;=48,"Loyal (25-48 mo)",TRUE,"Veteran (49+ mo)")</f>
        <v>New (0-12 mo)</v>
      </c>
      <c r="I724">
        <f>COUNTIF('Raw Data'!G724:O724,"Yes")</f>
        <v>3</v>
      </c>
      <c r="J724">
        <f t="shared" ca="1" si="22"/>
        <v>46082</v>
      </c>
      <c r="K724" t="str">
        <f>'Raw Data'!U724</f>
        <v>Yes</v>
      </c>
      <c r="L724" t="str">
        <f t="shared" si="23"/>
        <v>High Risk</v>
      </c>
      <c r="N724" s="34"/>
    </row>
    <row r="725" spans="1:14" x14ac:dyDescent="0.3">
      <c r="A725" s="5" t="str">
        <f>'Raw Data'!A725</f>
        <v>1589-AGTLK</v>
      </c>
      <c r="B725">
        <f>'Raw Data'!F725</f>
        <v>3</v>
      </c>
      <c r="C725" t="str">
        <f>'Raw Data'!P725</f>
        <v>Month-to-month</v>
      </c>
      <c r="D725" t="str">
        <f>'Raw Data'!I725</f>
        <v>DSL</v>
      </c>
      <c r="E725" t="str">
        <f>'Raw Data'!R725</f>
        <v>Electronic check</v>
      </c>
      <c r="F725">
        <f>'Raw Data'!S725</f>
        <v>45.35</v>
      </c>
      <c r="G725">
        <f>IFERROR(VALUE('Raw Data'!T725),0)</f>
        <v>141.5</v>
      </c>
      <c r="H725" t="str" cm="1">
        <f t="array" ref="H725">_xlfn.IFS(B725&lt;=12,"New (0-12 mo)",B725&lt;=24,"Established (13-24 mo)",B725&lt;=48,"Loyal (25-48 mo)",TRUE,"Veteran (49+ mo)")</f>
        <v>New (0-12 mo)</v>
      </c>
      <c r="I725">
        <f>COUNTIF('Raw Data'!G725:O725,"Yes")</f>
        <v>1</v>
      </c>
      <c r="J725">
        <f t="shared" ca="1" si="22"/>
        <v>46113</v>
      </c>
      <c r="K725" t="str">
        <f>'Raw Data'!U725</f>
        <v>Yes</v>
      </c>
      <c r="L725" t="str">
        <f t="shared" si="23"/>
        <v>High Risk</v>
      </c>
      <c r="N725" s="34"/>
    </row>
    <row r="726" spans="1:14" x14ac:dyDescent="0.3">
      <c r="A726" s="5" t="str">
        <f>'Raw Data'!A726</f>
        <v>5244-IRFIH</v>
      </c>
      <c r="B726">
        <f>'Raw Data'!F726</f>
        <v>33</v>
      </c>
      <c r="C726" t="str">
        <f>'Raw Data'!P726</f>
        <v>Month-to-month</v>
      </c>
      <c r="D726" t="str">
        <f>'Raw Data'!I726</f>
        <v>Fiber optic</v>
      </c>
      <c r="E726" t="str">
        <f>'Raw Data'!R726</f>
        <v>Electronic check</v>
      </c>
      <c r="F726">
        <f>'Raw Data'!S726</f>
        <v>94.5</v>
      </c>
      <c r="G726">
        <f>IFERROR(VALUE('Raw Data'!T726),0)</f>
        <v>3105.55</v>
      </c>
      <c r="H726" t="str" cm="1">
        <f t="array" ref="H726">_xlfn.IFS(B726&lt;=12,"New (0-12 mo)",B726&lt;=24,"Established (13-24 mo)",B726&lt;=48,"Loyal (25-48 mo)",TRUE,"Veteran (49+ mo)")</f>
        <v>Loyal (25-48 mo)</v>
      </c>
      <c r="I726">
        <f>COUNTIF('Raw Data'!G726:O726,"Yes")</f>
        <v>4</v>
      </c>
      <c r="J726">
        <f t="shared" ca="1" si="22"/>
        <v>45200</v>
      </c>
      <c r="K726" t="str">
        <f>'Raw Data'!U726</f>
        <v>Yes</v>
      </c>
      <c r="L726" t="str">
        <f t="shared" si="23"/>
        <v>Low-Medium Risk</v>
      </c>
      <c r="N726" s="34"/>
    </row>
    <row r="727" spans="1:14" x14ac:dyDescent="0.3">
      <c r="A727" s="5" t="str">
        <f>'Raw Data'!A727</f>
        <v>6549-YMFAW</v>
      </c>
      <c r="B727">
        <f>'Raw Data'!F727</f>
        <v>9</v>
      </c>
      <c r="C727" t="str">
        <f>'Raw Data'!P727</f>
        <v>Month-to-month</v>
      </c>
      <c r="D727" t="str">
        <f>'Raw Data'!I727</f>
        <v>No</v>
      </c>
      <c r="E727" t="str">
        <f>'Raw Data'!R727</f>
        <v>Mailed check</v>
      </c>
      <c r="F727">
        <f>'Raw Data'!S727</f>
        <v>21.25</v>
      </c>
      <c r="G727">
        <f>IFERROR(VALUE('Raw Data'!T727),0)</f>
        <v>204.55</v>
      </c>
      <c r="H727" t="str" cm="1">
        <f t="array" ref="H727">_xlfn.IFS(B727&lt;=12,"New (0-12 mo)",B727&lt;=24,"Established (13-24 mo)",B727&lt;=48,"Loyal (25-48 mo)",TRUE,"Veteran (49+ mo)")</f>
        <v>New (0-12 mo)</v>
      </c>
      <c r="I727">
        <f>COUNTIF('Raw Data'!G727:O727,"Yes")</f>
        <v>1</v>
      </c>
      <c r="J727">
        <f t="shared" ca="1" si="22"/>
        <v>45931</v>
      </c>
      <c r="K727" t="str">
        <f>'Raw Data'!U727</f>
        <v>No</v>
      </c>
      <c r="L727" t="str">
        <f t="shared" si="23"/>
        <v>High Risk</v>
      </c>
      <c r="N727" s="34"/>
    </row>
    <row r="728" spans="1:14" x14ac:dyDescent="0.3">
      <c r="A728" s="5" t="str">
        <f>'Raw Data'!A728</f>
        <v>4950-HKQTE</v>
      </c>
      <c r="B728">
        <f>'Raw Data'!F728</f>
        <v>22</v>
      </c>
      <c r="C728" t="str">
        <f>'Raw Data'!P728</f>
        <v>Two year</v>
      </c>
      <c r="D728" t="str">
        <f>'Raw Data'!I728</f>
        <v>No</v>
      </c>
      <c r="E728" t="str">
        <f>'Raw Data'!R728</f>
        <v>Mailed check</v>
      </c>
      <c r="F728">
        <f>'Raw Data'!S728</f>
        <v>26.25</v>
      </c>
      <c r="G728">
        <f>IFERROR(VALUE('Raw Data'!T728),0)</f>
        <v>605.9</v>
      </c>
      <c r="H728" t="str" cm="1">
        <f t="array" ref="H728">_xlfn.IFS(B728&lt;=12,"New (0-12 mo)",B728&lt;=24,"Established (13-24 mo)",B728&lt;=48,"Loyal (25-48 mo)",TRUE,"Veteran (49+ mo)")</f>
        <v>Established (13-24 mo)</v>
      </c>
      <c r="I728">
        <f>COUNTIF('Raw Data'!G728:O728,"Yes")</f>
        <v>2</v>
      </c>
      <c r="J728">
        <f t="shared" ca="1" si="22"/>
        <v>45536</v>
      </c>
      <c r="K728" t="str">
        <f>'Raw Data'!U728</f>
        <v>No</v>
      </c>
      <c r="L728" t="str">
        <f t="shared" si="23"/>
        <v>Low Risk</v>
      </c>
      <c r="N728" s="34"/>
    </row>
    <row r="729" spans="1:14" x14ac:dyDescent="0.3">
      <c r="A729" s="5" t="str">
        <f>'Raw Data'!A729</f>
        <v>6786-OBWQR</v>
      </c>
      <c r="B729">
        <f>'Raw Data'!F729</f>
        <v>5</v>
      </c>
      <c r="C729" t="str">
        <f>'Raw Data'!P729</f>
        <v>Month-to-month</v>
      </c>
      <c r="D729" t="str">
        <f>'Raw Data'!I729</f>
        <v>Fiber optic</v>
      </c>
      <c r="E729" t="str">
        <f>'Raw Data'!R729</f>
        <v>Electronic check</v>
      </c>
      <c r="F729">
        <f>'Raw Data'!S729</f>
        <v>80.849999999999994</v>
      </c>
      <c r="G729">
        <f>IFERROR(VALUE('Raw Data'!T729),0)</f>
        <v>356.1</v>
      </c>
      <c r="H729" t="str" cm="1">
        <f t="array" ref="H729">_xlfn.IFS(B729&lt;=12,"New (0-12 mo)",B729&lt;=24,"Established (13-24 mo)",B729&lt;=48,"Loyal (25-48 mo)",TRUE,"Veteran (49+ mo)")</f>
        <v>New (0-12 mo)</v>
      </c>
      <c r="I729">
        <f>COUNTIF('Raw Data'!G729:O729,"Yes")</f>
        <v>2</v>
      </c>
      <c r="J729">
        <f t="shared" ca="1" si="22"/>
        <v>46054</v>
      </c>
      <c r="K729" t="str">
        <f>'Raw Data'!U729</f>
        <v>No</v>
      </c>
      <c r="L729" t="str">
        <f t="shared" si="23"/>
        <v>High Risk</v>
      </c>
      <c r="N729" s="34"/>
    </row>
    <row r="730" spans="1:14" x14ac:dyDescent="0.3">
      <c r="A730" s="5" t="str">
        <f>'Raw Data'!A730</f>
        <v>2684-EIWEO</v>
      </c>
      <c r="B730">
        <f>'Raw Data'!F730</f>
        <v>30</v>
      </c>
      <c r="C730" t="str">
        <f>'Raw Data'!P730</f>
        <v>Month-to-month</v>
      </c>
      <c r="D730" t="str">
        <f>'Raw Data'!I730</f>
        <v>Fiber optic</v>
      </c>
      <c r="E730" t="str">
        <f>'Raw Data'!R730</f>
        <v>Credit card (automatic)</v>
      </c>
      <c r="F730">
        <f>'Raw Data'!S730</f>
        <v>91.7</v>
      </c>
      <c r="G730">
        <f>IFERROR(VALUE('Raw Data'!T730),0)</f>
        <v>2758.15</v>
      </c>
      <c r="H730" t="str" cm="1">
        <f t="array" ref="H730">_xlfn.IFS(B730&lt;=12,"New (0-12 mo)",B730&lt;=24,"Established (13-24 mo)",B730&lt;=48,"Loyal (25-48 mo)",TRUE,"Veteran (49+ mo)")</f>
        <v>Loyal (25-48 mo)</v>
      </c>
      <c r="I730">
        <f>COUNTIF('Raw Data'!G730:O730,"Yes")</f>
        <v>5</v>
      </c>
      <c r="J730">
        <f t="shared" ca="1" si="22"/>
        <v>45292</v>
      </c>
      <c r="K730" t="str">
        <f>'Raw Data'!U730</f>
        <v>Yes</v>
      </c>
      <c r="L730" t="str">
        <f t="shared" si="23"/>
        <v>Low-Medium Risk</v>
      </c>
      <c r="N730" s="34"/>
    </row>
    <row r="731" spans="1:14" x14ac:dyDescent="0.3">
      <c r="A731" s="5" t="str">
        <f>'Raw Data'!A731</f>
        <v>2753-JMMCV</v>
      </c>
      <c r="B731">
        <f>'Raw Data'!F731</f>
        <v>65</v>
      </c>
      <c r="C731" t="str">
        <f>'Raw Data'!P731</f>
        <v>Two year</v>
      </c>
      <c r="D731" t="str">
        <f>'Raw Data'!I731</f>
        <v>DSL</v>
      </c>
      <c r="E731" t="str">
        <f>'Raw Data'!R731</f>
        <v>Credit card (automatic)</v>
      </c>
      <c r="F731">
        <f>'Raw Data'!S731</f>
        <v>74.2</v>
      </c>
      <c r="G731">
        <f>IFERROR(VALUE('Raw Data'!T731),0)</f>
        <v>4805.6499999999996</v>
      </c>
      <c r="H731" t="str" cm="1">
        <f t="array" ref="H731">_xlfn.IFS(B731&lt;=12,"New (0-12 mo)",B731&lt;=24,"Established (13-24 mo)",B731&lt;=48,"Loyal (25-48 mo)",TRUE,"Veteran (49+ mo)")</f>
        <v>Veteran (49+ mo)</v>
      </c>
      <c r="I731">
        <f>COUNTIF('Raw Data'!G731:O731,"Yes")</f>
        <v>6</v>
      </c>
      <c r="J731">
        <f t="shared" ca="1" si="22"/>
        <v>44228</v>
      </c>
      <c r="K731" t="str">
        <f>'Raw Data'!U731</f>
        <v>No</v>
      </c>
      <c r="L731" t="str">
        <f t="shared" si="23"/>
        <v>Low Risk</v>
      </c>
      <c r="N731" s="34"/>
    </row>
    <row r="732" spans="1:14" x14ac:dyDescent="0.3">
      <c r="A732" s="5" t="str">
        <f>'Raw Data'!A732</f>
        <v>6439-GTPCA</v>
      </c>
      <c r="B732">
        <f>'Raw Data'!F732</f>
        <v>45</v>
      </c>
      <c r="C732" t="str">
        <f>'Raw Data'!P732</f>
        <v>Month-to-month</v>
      </c>
      <c r="D732" t="str">
        <f>'Raw Data'!I732</f>
        <v>Fiber optic</v>
      </c>
      <c r="E732" t="str">
        <f>'Raw Data'!R732</f>
        <v>Electronic check</v>
      </c>
      <c r="F732">
        <f>'Raw Data'!S732</f>
        <v>87.25</v>
      </c>
      <c r="G732">
        <f>IFERROR(VALUE('Raw Data'!T732),0)</f>
        <v>3941.7</v>
      </c>
      <c r="H732" t="str" cm="1">
        <f t="array" ref="H732">_xlfn.IFS(B732&lt;=12,"New (0-12 mo)",B732&lt;=24,"Established (13-24 mo)",B732&lt;=48,"Loyal (25-48 mo)",TRUE,"Veteran (49+ mo)")</f>
        <v>Loyal (25-48 mo)</v>
      </c>
      <c r="I732">
        <f>COUNTIF('Raw Data'!G732:O732,"Yes")</f>
        <v>4</v>
      </c>
      <c r="J732">
        <f t="shared" ca="1" si="22"/>
        <v>44835</v>
      </c>
      <c r="K732" t="str">
        <f>'Raw Data'!U732</f>
        <v>Yes</v>
      </c>
      <c r="L732" t="str">
        <f t="shared" si="23"/>
        <v>Low-Medium Risk</v>
      </c>
      <c r="N732" s="34"/>
    </row>
    <row r="733" spans="1:14" x14ac:dyDescent="0.3">
      <c r="A733" s="5" t="str">
        <f>'Raw Data'!A733</f>
        <v>6621-YOBKI</v>
      </c>
      <c r="B733">
        <f>'Raw Data'!F733</f>
        <v>5</v>
      </c>
      <c r="C733" t="str">
        <f>'Raw Data'!P733</f>
        <v>Month-to-month</v>
      </c>
      <c r="D733" t="str">
        <f>'Raw Data'!I733</f>
        <v>No</v>
      </c>
      <c r="E733" t="str">
        <f>'Raw Data'!R733</f>
        <v>Mailed check</v>
      </c>
      <c r="F733">
        <f>'Raw Data'!S733</f>
        <v>20.350000000000001</v>
      </c>
      <c r="G733">
        <f>IFERROR(VALUE('Raw Data'!T733),0)</f>
        <v>92.75</v>
      </c>
      <c r="H733" t="str" cm="1">
        <f t="array" ref="H733">_xlfn.IFS(B733&lt;=12,"New (0-12 mo)",B733&lt;=24,"Established (13-24 mo)",B733&lt;=48,"Loyal (25-48 mo)",TRUE,"Veteran (49+ mo)")</f>
        <v>New (0-12 mo)</v>
      </c>
      <c r="I733">
        <f>COUNTIF('Raw Data'!G733:O733,"Yes")</f>
        <v>1</v>
      </c>
      <c r="J733">
        <f t="shared" ca="1" si="22"/>
        <v>46054</v>
      </c>
      <c r="K733" t="str">
        <f>'Raw Data'!U733</f>
        <v>No</v>
      </c>
      <c r="L733" t="str">
        <f t="shared" si="23"/>
        <v>High Risk</v>
      </c>
      <c r="N733" s="34"/>
    </row>
    <row r="734" spans="1:14" x14ac:dyDescent="0.3">
      <c r="A734" s="5" t="str">
        <f>'Raw Data'!A734</f>
        <v>1216-JWVUX</v>
      </c>
      <c r="B734">
        <f>'Raw Data'!F734</f>
        <v>25</v>
      </c>
      <c r="C734" t="str">
        <f>'Raw Data'!P734</f>
        <v>Month-to-month</v>
      </c>
      <c r="D734" t="str">
        <f>'Raw Data'!I734</f>
        <v>Fiber optic</v>
      </c>
      <c r="E734" t="str">
        <f>'Raw Data'!R734</f>
        <v>Electronic check</v>
      </c>
      <c r="F734">
        <f>'Raw Data'!S734</f>
        <v>75.5</v>
      </c>
      <c r="G734">
        <f>IFERROR(VALUE('Raw Data'!T734),0)</f>
        <v>1901.05</v>
      </c>
      <c r="H734" t="str" cm="1">
        <f t="array" ref="H734">_xlfn.IFS(B734&lt;=12,"New (0-12 mo)",B734&lt;=24,"Established (13-24 mo)",B734&lt;=48,"Loyal (25-48 mo)",TRUE,"Veteran (49+ mo)")</f>
        <v>Loyal (25-48 mo)</v>
      </c>
      <c r="I734">
        <f>COUNTIF('Raw Data'!G734:O734,"Yes")</f>
        <v>2</v>
      </c>
      <c r="J734">
        <f t="shared" ca="1" si="22"/>
        <v>45444</v>
      </c>
      <c r="K734" t="str">
        <f>'Raw Data'!U734</f>
        <v>No</v>
      </c>
      <c r="L734" t="str">
        <f t="shared" si="23"/>
        <v>Low-Medium Risk</v>
      </c>
      <c r="N734" s="34"/>
    </row>
    <row r="735" spans="1:14" x14ac:dyDescent="0.3">
      <c r="A735" s="5" t="str">
        <f>'Raw Data'!A735</f>
        <v>7564-GHCVB</v>
      </c>
      <c r="B735">
        <f>'Raw Data'!F735</f>
        <v>72</v>
      </c>
      <c r="C735" t="str">
        <f>'Raw Data'!P735</f>
        <v>Two year</v>
      </c>
      <c r="D735" t="str">
        <f>'Raw Data'!I735</f>
        <v>Fiber optic</v>
      </c>
      <c r="E735" t="str">
        <f>'Raw Data'!R735</f>
        <v>Bank transfer (automatic)</v>
      </c>
      <c r="F735">
        <f>'Raw Data'!S735</f>
        <v>79.05</v>
      </c>
      <c r="G735">
        <f>IFERROR(VALUE('Raw Data'!T735),0)</f>
        <v>5730.7</v>
      </c>
      <c r="H735" t="str" cm="1">
        <f t="array" ref="H735">_xlfn.IFS(B735&lt;=12,"New (0-12 mo)",B735&lt;=24,"Established (13-24 mo)",B735&lt;=48,"Loyal (25-48 mo)",TRUE,"Veteran (49+ mo)")</f>
        <v>Veteran (49+ mo)</v>
      </c>
      <c r="I735">
        <f>COUNTIF('Raw Data'!G735:O735,"Yes")</f>
        <v>3</v>
      </c>
      <c r="J735">
        <f t="shared" ca="1" si="22"/>
        <v>44013</v>
      </c>
      <c r="K735" t="str">
        <f>'Raw Data'!U735</f>
        <v>No</v>
      </c>
      <c r="L735" t="str">
        <f t="shared" si="23"/>
        <v>Low Risk</v>
      </c>
      <c r="N735" s="34"/>
    </row>
    <row r="736" spans="1:14" x14ac:dyDescent="0.3">
      <c r="A736" s="5" t="str">
        <f>'Raw Data'!A736</f>
        <v>1173-NOEYG</v>
      </c>
      <c r="B736">
        <f>'Raw Data'!F736</f>
        <v>27</v>
      </c>
      <c r="C736" t="str">
        <f>'Raw Data'!P736</f>
        <v>Month-to-month</v>
      </c>
      <c r="D736" t="str">
        <f>'Raw Data'!I736</f>
        <v>Fiber optic</v>
      </c>
      <c r="E736" t="str">
        <f>'Raw Data'!R736</f>
        <v>Bank transfer (automatic)</v>
      </c>
      <c r="F736">
        <f>'Raw Data'!S736</f>
        <v>90.15</v>
      </c>
      <c r="G736">
        <f>IFERROR(VALUE('Raw Data'!T736),0)</f>
        <v>2423.4</v>
      </c>
      <c r="H736" t="str" cm="1">
        <f t="array" ref="H736">_xlfn.IFS(B736&lt;=12,"New (0-12 mo)",B736&lt;=24,"Established (13-24 mo)",B736&lt;=48,"Loyal (25-48 mo)",TRUE,"Veteran (49+ mo)")</f>
        <v>Loyal (25-48 mo)</v>
      </c>
      <c r="I736">
        <f>COUNTIF('Raw Data'!G736:O736,"Yes")</f>
        <v>4</v>
      </c>
      <c r="J736">
        <f t="shared" ca="1" si="22"/>
        <v>45383</v>
      </c>
      <c r="K736" t="str">
        <f>'Raw Data'!U736</f>
        <v>No</v>
      </c>
      <c r="L736" t="str">
        <f t="shared" si="23"/>
        <v>Low-Medium Risk</v>
      </c>
      <c r="N736" s="34"/>
    </row>
    <row r="737" spans="1:14" x14ac:dyDescent="0.3">
      <c r="A737" s="5" t="str">
        <f>'Raw Data'!A737</f>
        <v>7595-EHCDL</v>
      </c>
      <c r="B737">
        <f>'Raw Data'!F737</f>
        <v>32</v>
      </c>
      <c r="C737" t="str">
        <f>'Raw Data'!P737</f>
        <v>Month-to-month</v>
      </c>
      <c r="D737" t="str">
        <f>'Raw Data'!I737</f>
        <v>DSL</v>
      </c>
      <c r="E737" t="str">
        <f>'Raw Data'!R737</f>
        <v>Credit card (automatic)</v>
      </c>
      <c r="F737">
        <f>'Raw Data'!S737</f>
        <v>50.6</v>
      </c>
      <c r="G737">
        <f>IFERROR(VALUE('Raw Data'!T737),0)</f>
        <v>1653.45</v>
      </c>
      <c r="H737" t="str" cm="1">
        <f t="array" ref="H737">_xlfn.IFS(B737&lt;=12,"New (0-12 mo)",B737&lt;=24,"Established (13-24 mo)",B737&lt;=48,"Loyal (25-48 mo)",TRUE,"Veteran (49+ mo)")</f>
        <v>Loyal (25-48 mo)</v>
      </c>
      <c r="I737">
        <f>COUNTIF('Raw Data'!G737:O737,"Yes")</f>
        <v>3</v>
      </c>
      <c r="J737">
        <f t="shared" ca="1" si="22"/>
        <v>45231</v>
      </c>
      <c r="K737" t="str">
        <f>'Raw Data'!U737</f>
        <v>No</v>
      </c>
      <c r="L737" t="str">
        <f t="shared" si="23"/>
        <v>Low-Medium Risk</v>
      </c>
      <c r="N737" s="34"/>
    </row>
    <row r="738" spans="1:14" x14ac:dyDescent="0.3">
      <c r="A738" s="5" t="str">
        <f>'Raw Data'!A738</f>
        <v>6647-ZEDXT</v>
      </c>
      <c r="B738">
        <f>'Raw Data'!F738</f>
        <v>30</v>
      </c>
      <c r="C738" t="str">
        <f>'Raw Data'!P738</f>
        <v>One year</v>
      </c>
      <c r="D738" t="str">
        <f>'Raw Data'!I738</f>
        <v>Fiber optic</v>
      </c>
      <c r="E738" t="str">
        <f>'Raw Data'!R738</f>
        <v>Credit card (automatic)</v>
      </c>
      <c r="F738">
        <f>'Raw Data'!S738</f>
        <v>110.45</v>
      </c>
      <c r="G738">
        <f>IFERROR(VALUE('Raw Data'!T738),0)</f>
        <v>3327.05</v>
      </c>
      <c r="H738" t="str" cm="1">
        <f t="array" ref="H738">_xlfn.IFS(B738&lt;=12,"New (0-12 mo)",B738&lt;=24,"Established (13-24 mo)",B738&lt;=48,"Loyal (25-48 mo)",TRUE,"Veteran (49+ mo)")</f>
        <v>Loyal (25-48 mo)</v>
      </c>
      <c r="I738">
        <f>COUNTIF('Raw Data'!G738:O738,"Yes")</f>
        <v>7</v>
      </c>
      <c r="J738">
        <f t="shared" ca="1" si="22"/>
        <v>45292</v>
      </c>
      <c r="K738" t="str">
        <f>'Raw Data'!U738</f>
        <v>No</v>
      </c>
      <c r="L738" t="str">
        <f t="shared" si="23"/>
        <v>Low Risk</v>
      </c>
      <c r="N738" s="34"/>
    </row>
    <row r="739" spans="1:14" x14ac:dyDescent="0.3">
      <c r="A739" s="5" t="str">
        <f>'Raw Data'!A739</f>
        <v>2521-NPUZR</v>
      </c>
      <c r="B739">
        <f>'Raw Data'!F739</f>
        <v>70</v>
      </c>
      <c r="C739" t="str">
        <f>'Raw Data'!P739</f>
        <v>Two year</v>
      </c>
      <c r="D739" t="str">
        <f>'Raw Data'!I739</f>
        <v>Fiber optic</v>
      </c>
      <c r="E739" t="str">
        <f>'Raw Data'!R739</f>
        <v>Credit card (automatic)</v>
      </c>
      <c r="F739">
        <f>'Raw Data'!S739</f>
        <v>101</v>
      </c>
      <c r="G739">
        <f>IFERROR(VALUE('Raw Data'!T739),0)</f>
        <v>7085.5</v>
      </c>
      <c r="H739" t="str" cm="1">
        <f t="array" ref="H739">_xlfn.IFS(B739&lt;=12,"New (0-12 mo)",B739&lt;=24,"Established (13-24 mo)",B739&lt;=48,"Loyal (25-48 mo)",TRUE,"Veteran (49+ mo)")</f>
        <v>Veteran (49+ mo)</v>
      </c>
      <c r="I739">
        <f>COUNTIF('Raw Data'!G739:O739,"Yes")</f>
        <v>6</v>
      </c>
      <c r="J739">
        <f t="shared" ca="1" si="22"/>
        <v>44075</v>
      </c>
      <c r="K739" t="str">
        <f>'Raw Data'!U739</f>
        <v>No</v>
      </c>
      <c r="L739" t="str">
        <f t="shared" si="23"/>
        <v>Low Risk</v>
      </c>
      <c r="N739" s="34"/>
    </row>
    <row r="740" spans="1:14" x14ac:dyDescent="0.3">
      <c r="A740" s="5" t="str">
        <f>'Raw Data'!A740</f>
        <v>1307-TVUFB</v>
      </c>
      <c r="B740">
        <f>'Raw Data'!F740</f>
        <v>42</v>
      </c>
      <c r="C740" t="str">
        <f>'Raw Data'!P740</f>
        <v>Month-to-month</v>
      </c>
      <c r="D740" t="str">
        <f>'Raw Data'!I740</f>
        <v>Fiber optic</v>
      </c>
      <c r="E740" t="str">
        <f>'Raw Data'!R740</f>
        <v>Bank transfer (automatic)</v>
      </c>
      <c r="F740">
        <f>'Raw Data'!S740</f>
        <v>79.349999999999994</v>
      </c>
      <c r="G740">
        <f>IFERROR(VALUE('Raw Data'!T740),0)</f>
        <v>3344.1</v>
      </c>
      <c r="H740" t="str" cm="1">
        <f t="array" ref="H740">_xlfn.IFS(B740&lt;=12,"New (0-12 mo)",B740&lt;=24,"Established (13-24 mo)",B740&lt;=48,"Loyal (25-48 mo)",TRUE,"Veteran (49+ mo)")</f>
        <v>Loyal (25-48 mo)</v>
      </c>
      <c r="I740">
        <f>COUNTIF('Raw Data'!G740:O740,"Yes")</f>
        <v>3</v>
      </c>
      <c r="J740">
        <f t="shared" ca="1" si="22"/>
        <v>44927</v>
      </c>
      <c r="K740" t="str">
        <f>'Raw Data'!U740</f>
        <v>No</v>
      </c>
      <c r="L740" t="str">
        <f t="shared" si="23"/>
        <v>Low-Medium Risk</v>
      </c>
      <c r="N740" s="34"/>
    </row>
    <row r="741" spans="1:14" x14ac:dyDescent="0.3">
      <c r="A741" s="5" t="str">
        <f>'Raw Data'!A741</f>
        <v>7503-MIOGA</v>
      </c>
      <c r="B741">
        <f>'Raw Data'!F741</f>
        <v>72</v>
      </c>
      <c r="C741" t="str">
        <f>'Raw Data'!P741</f>
        <v>Two year</v>
      </c>
      <c r="D741" t="str">
        <f>'Raw Data'!I741</f>
        <v>DSL</v>
      </c>
      <c r="E741" t="str">
        <f>'Raw Data'!R741</f>
        <v>Bank transfer (automatic)</v>
      </c>
      <c r="F741">
        <f>'Raw Data'!S741</f>
        <v>89.85</v>
      </c>
      <c r="G741">
        <f>IFERROR(VALUE('Raw Data'!T741),0)</f>
        <v>6697.35</v>
      </c>
      <c r="H741" t="str" cm="1">
        <f t="array" ref="H741">_xlfn.IFS(B741&lt;=12,"New (0-12 mo)",B741&lt;=24,"Established (13-24 mo)",B741&lt;=48,"Loyal (25-48 mo)",TRUE,"Veteran (49+ mo)")</f>
        <v>Veteran (49+ mo)</v>
      </c>
      <c r="I741">
        <f>COUNTIF('Raw Data'!G741:O741,"Yes")</f>
        <v>8</v>
      </c>
      <c r="J741">
        <f t="shared" ca="1" si="22"/>
        <v>44013</v>
      </c>
      <c r="K741" t="str">
        <f>'Raw Data'!U741</f>
        <v>No</v>
      </c>
      <c r="L741" t="str">
        <f t="shared" si="23"/>
        <v>Low Risk</v>
      </c>
      <c r="N741" s="34"/>
    </row>
    <row r="742" spans="1:14" x14ac:dyDescent="0.3">
      <c r="A742" s="5" t="str">
        <f>'Raw Data'!A742</f>
        <v>4381-MHQDC</v>
      </c>
      <c r="B742">
        <f>'Raw Data'!F742</f>
        <v>47</v>
      </c>
      <c r="C742" t="str">
        <f>'Raw Data'!P742</f>
        <v>Two year</v>
      </c>
      <c r="D742" t="str">
        <f>'Raw Data'!I742</f>
        <v>DSL</v>
      </c>
      <c r="E742" t="str">
        <f>'Raw Data'!R742</f>
        <v>Mailed check</v>
      </c>
      <c r="F742">
        <f>'Raw Data'!S742</f>
        <v>65</v>
      </c>
      <c r="G742">
        <f>IFERROR(VALUE('Raw Data'!T742),0)</f>
        <v>2879.9</v>
      </c>
      <c r="H742" t="str" cm="1">
        <f t="array" ref="H742">_xlfn.IFS(B742&lt;=12,"New (0-12 mo)",B742&lt;=24,"Established (13-24 mo)",B742&lt;=48,"Loyal (25-48 mo)",TRUE,"Veteran (49+ mo)")</f>
        <v>Loyal (25-48 mo)</v>
      </c>
      <c r="I742">
        <f>COUNTIF('Raw Data'!G742:O742,"Yes")</f>
        <v>5</v>
      </c>
      <c r="J742">
        <f t="shared" ca="1" si="22"/>
        <v>44774</v>
      </c>
      <c r="K742" t="str">
        <f>'Raw Data'!U742</f>
        <v>No</v>
      </c>
      <c r="L742" t="str">
        <f t="shared" si="23"/>
        <v>Low Risk</v>
      </c>
      <c r="N742" s="34"/>
    </row>
    <row r="743" spans="1:14" x14ac:dyDescent="0.3">
      <c r="A743" s="5" t="str">
        <f>'Raw Data'!A743</f>
        <v>6923-JHPMP</v>
      </c>
      <c r="B743">
        <f>'Raw Data'!F743</f>
        <v>2</v>
      </c>
      <c r="C743" t="str">
        <f>'Raw Data'!P743</f>
        <v>Month-to-month</v>
      </c>
      <c r="D743" t="str">
        <f>'Raw Data'!I743</f>
        <v>Fiber optic</v>
      </c>
      <c r="E743" t="str">
        <f>'Raw Data'!R743</f>
        <v>Electronic check</v>
      </c>
      <c r="F743">
        <f>'Raw Data'!S743</f>
        <v>80.45</v>
      </c>
      <c r="G743">
        <f>IFERROR(VALUE('Raw Data'!T743),0)</f>
        <v>137.1</v>
      </c>
      <c r="H743" t="str" cm="1">
        <f t="array" ref="H743">_xlfn.IFS(B743&lt;=12,"New (0-12 mo)",B743&lt;=24,"Established (13-24 mo)",B743&lt;=48,"Loyal (25-48 mo)",TRUE,"Veteran (49+ mo)")</f>
        <v>New (0-12 mo)</v>
      </c>
      <c r="I743">
        <f>COUNTIF('Raw Data'!G743:O743,"Yes")</f>
        <v>3</v>
      </c>
      <c r="J743">
        <f t="shared" ca="1" si="22"/>
        <v>46143</v>
      </c>
      <c r="K743" t="str">
        <f>'Raw Data'!U743</f>
        <v>No</v>
      </c>
      <c r="L743" t="str">
        <f t="shared" si="23"/>
        <v>High Risk</v>
      </c>
      <c r="N743" s="34"/>
    </row>
    <row r="744" spans="1:14" x14ac:dyDescent="0.3">
      <c r="A744" s="5" t="str">
        <f>'Raw Data'!A744</f>
        <v>5138-WVKYJ</v>
      </c>
      <c r="B744">
        <f>'Raw Data'!F744</f>
        <v>10</v>
      </c>
      <c r="C744" t="str">
        <f>'Raw Data'!P744</f>
        <v>Month-to-month</v>
      </c>
      <c r="D744" t="str">
        <f>'Raw Data'!I744</f>
        <v>Fiber optic</v>
      </c>
      <c r="E744" t="str">
        <f>'Raw Data'!R744</f>
        <v>Electronic check</v>
      </c>
      <c r="F744">
        <f>'Raw Data'!S744</f>
        <v>98.55</v>
      </c>
      <c r="G744">
        <f>IFERROR(VALUE('Raw Data'!T744),0)</f>
        <v>1008.55</v>
      </c>
      <c r="H744" t="str" cm="1">
        <f t="array" ref="H744">_xlfn.IFS(B744&lt;=12,"New (0-12 mo)",B744&lt;=24,"Established (13-24 mo)",B744&lt;=48,"Loyal (25-48 mo)",TRUE,"Veteran (49+ mo)")</f>
        <v>New (0-12 mo)</v>
      </c>
      <c r="I744">
        <f>COUNTIF('Raw Data'!G744:O744,"Yes")</f>
        <v>5</v>
      </c>
      <c r="J744">
        <f t="shared" ca="1" si="22"/>
        <v>45901</v>
      </c>
      <c r="K744" t="str">
        <f>'Raw Data'!U744</f>
        <v>Yes</v>
      </c>
      <c r="L744" t="str">
        <f t="shared" si="23"/>
        <v>High Risk</v>
      </c>
      <c r="N744" s="34"/>
    </row>
    <row r="745" spans="1:14" x14ac:dyDescent="0.3">
      <c r="A745" s="5" t="str">
        <f>'Raw Data'!A745</f>
        <v>4018-PPNDW</v>
      </c>
      <c r="B745">
        <f>'Raw Data'!F745</f>
        <v>61</v>
      </c>
      <c r="C745" t="str">
        <f>'Raw Data'!P745</f>
        <v>Two year</v>
      </c>
      <c r="D745" t="str">
        <f>'Raw Data'!I745</f>
        <v>No</v>
      </c>
      <c r="E745" t="str">
        <f>'Raw Data'!R745</f>
        <v>Mailed check</v>
      </c>
      <c r="F745">
        <f>'Raw Data'!S745</f>
        <v>24.1</v>
      </c>
      <c r="G745">
        <f>IFERROR(VALUE('Raw Data'!T745),0)</f>
        <v>1551.6</v>
      </c>
      <c r="H745" t="str" cm="1">
        <f t="array" ref="H745">_xlfn.IFS(B745&lt;=12,"New (0-12 mo)",B745&lt;=24,"Established (13-24 mo)",B745&lt;=48,"Loyal (25-48 mo)",TRUE,"Veteran (49+ mo)")</f>
        <v>Veteran (49+ mo)</v>
      </c>
      <c r="I745">
        <f>COUNTIF('Raw Data'!G745:O745,"Yes")</f>
        <v>2</v>
      </c>
      <c r="J745">
        <f t="shared" ca="1" si="22"/>
        <v>44348</v>
      </c>
      <c r="K745" t="str">
        <f>'Raw Data'!U745</f>
        <v>No</v>
      </c>
      <c r="L745" t="str">
        <f t="shared" si="23"/>
        <v>Low Risk</v>
      </c>
      <c r="N745" s="34"/>
    </row>
    <row r="746" spans="1:14" x14ac:dyDescent="0.3">
      <c r="A746" s="5" t="str">
        <f>'Raw Data'!A746</f>
        <v>1635-FJFCC</v>
      </c>
      <c r="B746">
        <f>'Raw Data'!F746</f>
        <v>5</v>
      </c>
      <c r="C746" t="str">
        <f>'Raw Data'!P746</f>
        <v>Month-to-month</v>
      </c>
      <c r="D746" t="str">
        <f>'Raw Data'!I746</f>
        <v>DSL</v>
      </c>
      <c r="E746" t="str">
        <f>'Raw Data'!R746</f>
        <v>Credit card (automatic)</v>
      </c>
      <c r="F746">
        <f>'Raw Data'!S746</f>
        <v>44.05</v>
      </c>
      <c r="G746">
        <f>IFERROR(VALUE('Raw Data'!T746),0)</f>
        <v>202.15</v>
      </c>
      <c r="H746" t="str" cm="1">
        <f t="array" ref="H746">_xlfn.IFS(B746&lt;=12,"New (0-12 mo)",B746&lt;=24,"Established (13-24 mo)",B746&lt;=48,"Loyal (25-48 mo)",TRUE,"Veteran (49+ mo)")</f>
        <v>New (0-12 mo)</v>
      </c>
      <c r="I746">
        <f>COUNTIF('Raw Data'!G746:O746,"Yes")</f>
        <v>1</v>
      </c>
      <c r="J746">
        <f t="shared" ca="1" si="22"/>
        <v>46054</v>
      </c>
      <c r="K746" t="str">
        <f>'Raw Data'!U746</f>
        <v>No</v>
      </c>
      <c r="L746" t="str">
        <f t="shared" si="23"/>
        <v>High Risk</v>
      </c>
      <c r="N746" s="34"/>
    </row>
    <row r="747" spans="1:14" x14ac:dyDescent="0.3">
      <c r="A747" s="5" t="str">
        <f>'Raw Data'!A747</f>
        <v>2499-AJYUA</v>
      </c>
      <c r="B747">
        <f>'Raw Data'!F747</f>
        <v>72</v>
      </c>
      <c r="C747" t="str">
        <f>'Raw Data'!P747</f>
        <v>Two year</v>
      </c>
      <c r="D747" t="str">
        <f>'Raw Data'!I747</f>
        <v>Fiber optic</v>
      </c>
      <c r="E747" t="str">
        <f>'Raw Data'!R747</f>
        <v>Credit card (automatic)</v>
      </c>
      <c r="F747">
        <f>'Raw Data'!S747</f>
        <v>110.8</v>
      </c>
      <c r="G747">
        <f>IFERROR(VALUE('Raw Data'!T747),0)</f>
        <v>7882.25</v>
      </c>
      <c r="H747" t="str" cm="1">
        <f t="array" ref="H747">_xlfn.IFS(B747&lt;=12,"New (0-12 mo)",B747&lt;=24,"Established (13-24 mo)",B747&lt;=48,"Loyal (25-48 mo)",TRUE,"Veteran (49+ mo)")</f>
        <v>Veteran (49+ mo)</v>
      </c>
      <c r="I747">
        <f>COUNTIF('Raw Data'!G747:O747,"Yes")</f>
        <v>7</v>
      </c>
      <c r="J747">
        <f t="shared" ca="1" si="22"/>
        <v>44013</v>
      </c>
      <c r="K747" t="str">
        <f>'Raw Data'!U747</f>
        <v>No</v>
      </c>
      <c r="L747" t="str">
        <f t="shared" si="23"/>
        <v>Low Risk</v>
      </c>
      <c r="N747" s="34"/>
    </row>
    <row r="748" spans="1:14" x14ac:dyDescent="0.3">
      <c r="A748" s="5" t="str">
        <f>'Raw Data'!A748</f>
        <v>6919-ELBGL</v>
      </c>
      <c r="B748">
        <f>'Raw Data'!F748</f>
        <v>72</v>
      </c>
      <c r="C748" t="str">
        <f>'Raw Data'!P748</f>
        <v>Two year</v>
      </c>
      <c r="D748" t="str">
        <f>'Raw Data'!I748</f>
        <v>Fiber optic</v>
      </c>
      <c r="E748" t="str">
        <f>'Raw Data'!R748</f>
        <v>Bank transfer (automatic)</v>
      </c>
      <c r="F748">
        <f>'Raw Data'!S748</f>
        <v>114.95</v>
      </c>
      <c r="G748">
        <f>IFERROR(VALUE('Raw Data'!T748),0)</f>
        <v>8196.4</v>
      </c>
      <c r="H748" t="str" cm="1">
        <f t="array" ref="H748">_xlfn.IFS(B748&lt;=12,"New (0-12 mo)",B748&lt;=24,"Established (13-24 mo)",B748&lt;=48,"Loyal (25-48 mo)",TRUE,"Veteran (49+ mo)")</f>
        <v>Veteran (49+ mo)</v>
      </c>
      <c r="I748">
        <f>COUNTIF('Raw Data'!G748:O748,"Yes")</f>
        <v>8</v>
      </c>
      <c r="J748">
        <f t="shared" ca="1" si="22"/>
        <v>44013</v>
      </c>
      <c r="K748" t="str">
        <f>'Raw Data'!U748</f>
        <v>No</v>
      </c>
      <c r="L748" t="str">
        <f t="shared" si="23"/>
        <v>Low Risk</v>
      </c>
      <c r="N748" s="34"/>
    </row>
    <row r="749" spans="1:14" x14ac:dyDescent="0.3">
      <c r="A749" s="5" t="str">
        <f>'Raw Data'!A749</f>
        <v>3966-HRMZA</v>
      </c>
      <c r="B749">
        <f>'Raw Data'!F749</f>
        <v>3</v>
      </c>
      <c r="C749" t="str">
        <f>'Raw Data'!P749</f>
        <v>Month-to-month</v>
      </c>
      <c r="D749" t="str">
        <f>'Raw Data'!I749</f>
        <v>Fiber optic</v>
      </c>
      <c r="E749" t="str">
        <f>'Raw Data'!R749</f>
        <v>Mailed check</v>
      </c>
      <c r="F749">
        <f>'Raw Data'!S749</f>
        <v>75.05</v>
      </c>
      <c r="G749">
        <f>IFERROR(VALUE('Raw Data'!T749),0)</f>
        <v>202.9</v>
      </c>
      <c r="H749" t="str" cm="1">
        <f t="array" ref="H749">_xlfn.IFS(B749&lt;=12,"New (0-12 mo)",B749&lt;=24,"Established (13-24 mo)",B749&lt;=48,"Loyal (25-48 mo)",TRUE,"Veteran (49+ mo)")</f>
        <v>New (0-12 mo)</v>
      </c>
      <c r="I749">
        <f>COUNTIF('Raw Data'!G749:O749,"Yes")</f>
        <v>2</v>
      </c>
      <c r="J749">
        <f t="shared" ca="1" si="22"/>
        <v>46113</v>
      </c>
      <c r="K749" t="str">
        <f>'Raw Data'!U749</f>
        <v>No</v>
      </c>
      <c r="L749" t="str">
        <f t="shared" si="23"/>
        <v>High Risk</v>
      </c>
      <c r="N749" s="34"/>
    </row>
    <row r="750" spans="1:14" x14ac:dyDescent="0.3">
      <c r="A750" s="5" t="str">
        <f>'Raw Data'!A750</f>
        <v>6425-JWTDV</v>
      </c>
      <c r="B750">
        <f>'Raw Data'!F750</f>
        <v>48</v>
      </c>
      <c r="C750" t="str">
        <f>'Raw Data'!P750</f>
        <v>Two year</v>
      </c>
      <c r="D750" t="str">
        <f>'Raw Data'!I750</f>
        <v>No</v>
      </c>
      <c r="E750" t="str">
        <f>'Raw Data'!R750</f>
        <v>Mailed check</v>
      </c>
      <c r="F750">
        <f>'Raw Data'!S750</f>
        <v>19.25</v>
      </c>
      <c r="G750">
        <f>IFERROR(VALUE('Raw Data'!T750),0)</f>
        <v>855.1</v>
      </c>
      <c r="H750" t="str" cm="1">
        <f t="array" ref="H750">_xlfn.IFS(B750&lt;=12,"New (0-12 mo)",B750&lt;=24,"Established (13-24 mo)",B750&lt;=48,"Loyal (25-48 mo)",TRUE,"Veteran (49+ mo)")</f>
        <v>Loyal (25-48 mo)</v>
      </c>
      <c r="I750">
        <f>COUNTIF('Raw Data'!G750:O750,"Yes")</f>
        <v>1</v>
      </c>
      <c r="J750">
        <f t="shared" ca="1" si="22"/>
        <v>44743</v>
      </c>
      <c r="K750" t="str">
        <f>'Raw Data'!U750</f>
        <v>No</v>
      </c>
      <c r="L750" t="str">
        <f t="shared" si="23"/>
        <v>Low Risk</v>
      </c>
      <c r="N750" s="34"/>
    </row>
    <row r="751" spans="1:14" x14ac:dyDescent="0.3">
      <c r="A751" s="5" t="str">
        <f>'Raw Data'!A751</f>
        <v>8405-IGQFX</v>
      </c>
      <c r="B751">
        <f>'Raw Data'!F751</f>
        <v>63</v>
      </c>
      <c r="C751" t="str">
        <f>'Raw Data'!P751</f>
        <v>One year</v>
      </c>
      <c r="D751" t="str">
        <f>'Raw Data'!I751</f>
        <v>Fiber optic</v>
      </c>
      <c r="E751" t="str">
        <f>'Raw Data'!R751</f>
        <v>Credit card (automatic)</v>
      </c>
      <c r="F751">
        <f>'Raw Data'!S751</f>
        <v>90.05</v>
      </c>
      <c r="G751">
        <f>IFERROR(VALUE('Raw Data'!T751),0)</f>
        <v>5817</v>
      </c>
      <c r="H751" t="str" cm="1">
        <f t="array" ref="H751">_xlfn.IFS(B751&lt;=12,"New (0-12 mo)",B751&lt;=24,"Established (13-24 mo)",B751&lt;=48,"Loyal (25-48 mo)",TRUE,"Veteran (49+ mo)")</f>
        <v>Veteran (49+ mo)</v>
      </c>
      <c r="I751">
        <f>COUNTIF('Raw Data'!G751:O751,"Yes")</f>
        <v>4</v>
      </c>
      <c r="J751">
        <f t="shared" ca="1" si="22"/>
        <v>44287</v>
      </c>
      <c r="K751" t="str">
        <f>'Raw Data'!U751</f>
        <v>No</v>
      </c>
      <c r="L751" t="str">
        <f t="shared" si="23"/>
        <v>Low Risk</v>
      </c>
      <c r="N751" s="34"/>
    </row>
    <row r="752" spans="1:14" x14ac:dyDescent="0.3">
      <c r="A752" s="5" t="str">
        <f>'Raw Data'!A752</f>
        <v>8224-IVVPA</v>
      </c>
      <c r="B752">
        <f>'Raw Data'!F752</f>
        <v>27</v>
      </c>
      <c r="C752" t="str">
        <f>'Raw Data'!P752</f>
        <v>Month-to-month</v>
      </c>
      <c r="D752" t="str">
        <f>'Raw Data'!I752</f>
        <v>DSL</v>
      </c>
      <c r="E752" t="str">
        <f>'Raw Data'!R752</f>
        <v>Mailed check</v>
      </c>
      <c r="F752">
        <f>'Raw Data'!S752</f>
        <v>56.7</v>
      </c>
      <c r="G752">
        <f>IFERROR(VALUE('Raw Data'!T752),0)</f>
        <v>1652.95</v>
      </c>
      <c r="H752" t="str" cm="1">
        <f t="array" ref="H752">_xlfn.IFS(B752&lt;=12,"New (0-12 mo)",B752&lt;=24,"Established (13-24 mo)",B752&lt;=48,"Loyal (25-48 mo)",TRUE,"Veteran (49+ mo)")</f>
        <v>Loyal (25-48 mo)</v>
      </c>
      <c r="I752">
        <f>COUNTIF('Raw Data'!G752:O752,"Yes")</f>
        <v>3</v>
      </c>
      <c r="J752">
        <f t="shared" ca="1" si="22"/>
        <v>45383</v>
      </c>
      <c r="K752" t="str">
        <f>'Raw Data'!U752</f>
        <v>No</v>
      </c>
      <c r="L752" t="str">
        <f t="shared" si="23"/>
        <v>Low-Medium Risk</v>
      </c>
      <c r="N752" s="34"/>
    </row>
    <row r="753" spans="1:14" x14ac:dyDescent="0.3">
      <c r="A753" s="5" t="str">
        <f>'Raw Data'!A753</f>
        <v>9477-LGWQI</v>
      </c>
      <c r="B753">
        <f>'Raw Data'!F753</f>
        <v>70</v>
      </c>
      <c r="C753" t="str">
        <f>'Raw Data'!P753</f>
        <v>Two year</v>
      </c>
      <c r="D753" t="str">
        <f>'Raw Data'!I753</f>
        <v>DSL</v>
      </c>
      <c r="E753" t="str">
        <f>'Raw Data'!R753</f>
        <v>Credit card (automatic)</v>
      </c>
      <c r="F753">
        <f>'Raw Data'!S753</f>
        <v>80.150000000000006</v>
      </c>
      <c r="G753">
        <f>IFERROR(VALUE('Raw Data'!T753),0)</f>
        <v>5600.15</v>
      </c>
      <c r="H753" t="str" cm="1">
        <f t="array" ref="H753">_xlfn.IFS(B753&lt;=12,"New (0-12 mo)",B753&lt;=24,"Established (13-24 mo)",B753&lt;=48,"Loyal (25-48 mo)",TRUE,"Veteran (49+ mo)")</f>
        <v>Veteran (49+ mo)</v>
      </c>
      <c r="I753">
        <f>COUNTIF('Raw Data'!G753:O753,"Yes")</f>
        <v>6</v>
      </c>
      <c r="J753">
        <f t="shared" ca="1" si="22"/>
        <v>44075</v>
      </c>
      <c r="K753" t="str">
        <f>'Raw Data'!U753</f>
        <v>No</v>
      </c>
      <c r="L753" t="str">
        <f t="shared" si="23"/>
        <v>Low Risk</v>
      </c>
      <c r="N753" s="34"/>
    </row>
    <row r="754" spans="1:14" x14ac:dyDescent="0.3">
      <c r="A754" s="5" t="str">
        <f>'Raw Data'!A754</f>
        <v>1410-RSCMR</v>
      </c>
      <c r="B754">
        <f>'Raw Data'!F754</f>
        <v>7</v>
      </c>
      <c r="C754" t="str">
        <f>'Raw Data'!P754</f>
        <v>Month-to-month</v>
      </c>
      <c r="D754" t="str">
        <f>'Raw Data'!I754</f>
        <v>DSL</v>
      </c>
      <c r="E754" t="str">
        <f>'Raw Data'!R754</f>
        <v>Credit card (automatic)</v>
      </c>
      <c r="F754">
        <f>'Raw Data'!S754</f>
        <v>71.349999999999994</v>
      </c>
      <c r="G754">
        <f>IFERROR(VALUE('Raw Data'!T754),0)</f>
        <v>515.75</v>
      </c>
      <c r="H754" t="str" cm="1">
        <f t="array" ref="H754">_xlfn.IFS(B754&lt;=12,"New (0-12 mo)",B754&lt;=24,"Established (13-24 mo)",B754&lt;=48,"Loyal (25-48 mo)",TRUE,"Veteran (49+ mo)")</f>
        <v>New (0-12 mo)</v>
      </c>
      <c r="I754">
        <f>COUNTIF('Raw Data'!G754:O754,"Yes")</f>
        <v>5</v>
      </c>
      <c r="J754">
        <f t="shared" ca="1" si="22"/>
        <v>45992</v>
      </c>
      <c r="K754" t="str">
        <f>'Raw Data'!U754</f>
        <v>No</v>
      </c>
      <c r="L754" t="str">
        <f t="shared" si="23"/>
        <v>High Risk</v>
      </c>
      <c r="N754" s="34"/>
    </row>
    <row r="755" spans="1:14" x14ac:dyDescent="0.3">
      <c r="A755" s="5" t="str">
        <f>'Raw Data'!A755</f>
        <v>3115-CZMZD</v>
      </c>
      <c r="B755">
        <f>'Raw Data'!F755</f>
        <v>0</v>
      </c>
      <c r="C755" t="str">
        <f>'Raw Data'!P755</f>
        <v>Two year</v>
      </c>
      <c r="D755" t="str">
        <f>'Raw Data'!I755</f>
        <v>No</v>
      </c>
      <c r="E755" t="str">
        <f>'Raw Data'!R755</f>
        <v>Mailed check</v>
      </c>
      <c r="F755">
        <f>'Raw Data'!S755</f>
        <v>20.25</v>
      </c>
      <c r="G755">
        <f>IFERROR(VALUE('Raw Data'!T755),0)</f>
        <v>0</v>
      </c>
      <c r="H755" t="str" cm="1">
        <f t="array" ref="H755">_xlfn.IFS(B755&lt;=12,"New (0-12 mo)",B755&lt;=24,"Established (13-24 mo)",B755&lt;=48,"Loyal (25-48 mo)",TRUE,"Veteran (49+ mo)")</f>
        <v>New (0-12 mo)</v>
      </c>
      <c r="I755">
        <f>COUNTIF('Raw Data'!G755:O755,"Yes")</f>
        <v>1</v>
      </c>
      <c r="J755">
        <f t="shared" ca="1" si="22"/>
        <v>46204</v>
      </c>
      <c r="K755" t="str">
        <f>'Raw Data'!U755</f>
        <v>No</v>
      </c>
      <c r="L755" t="str">
        <f t="shared" si="23"/>
        <v>Low Risk</v>
      </c>
      <c r="N755" s="34"/>
    </row>
    <row r="756" spans="1:14" x14ac:dyDescent="0.3">
      <c r="A756" s="5" t="str">
        <f>'Raw Data'!A756</f>
        <v>0139-IVFJG</v>
      </c>
      <c r="B756">
        <f>'Raw Data'!F756</f>
        <v>2</v>
      </c>
      <c r="C756" t="str">
        <f>'Raw Data'!P756</f>
        <v>Month-to-month</v>
      </c>
      <c r="D756" t="str">
        <f>'Raw Data'!I756</f>
        <v>Fiber optic</v>
      </c>
      <c r="E756" t="str">
        <f>'Raw Data'!R756</f>
        <v>Electronic check</v>
      </c>
      <c r="F756">
        <f>'Raw Data'!S756</f>
        <v>90.35</v>
      </c>
      <c r="G756">
        <f>IFERROR(VALUE('Raw Data'!T756),0)</f>
        <v>190.5</v>
      </c>
      <c r="H756" t="str" cm="1">
        <f t="array" ref="H756">_xlfn.IFS(B756&lt;=12,"New (0-12 mo)",B756&lt;=24,"Established (13-24 mo)",B756&lt;=48,"Loyal (25-48 mo)",TRUE,"Veteran (49+ mo)")</f>
        <v>New (0-12 mo)</v>
      </c>
      <c r="I756">
        <f>COUNTIF('Raw Data'!G756:O756,"Yes")</f>
        <v>4</v>
      </c>
      <c r="J756">
        <f t="shared" ca="1" si="22"/>
        <v>46143</v>
      </c>
      <c r="K756" t="str">
        <f>'Raw Data'!U756</f>
        <v>No</v>
      </c>
      <c r="L756" t="str">
        <f t="shared" si="23"/>
        <v>High Risk</v>
      </c>
      <c r="N756" s="34"/>
    </row>
    <row r="757" spans="1:14" x14ac:dyDescent="0.3">
      <c r="A757" s="5" t="str">
        <f>'Raw Data'!A757</f>
        <v>6683-VLCTZ</v>
      </c>
      <c r="B757">
        <f>'Raw Data'!F757</f>
        <v>20</v>
      </c>
      <c r="C757" t="str">
        <f>'Raw Data'!P757</f>
        <v>Month-to-month</v>
      </c>
      <c r="D757" t="str">
        <f>'Raw Data'!I757</f>
        <v>Fiber optic</v>
      </c>
      <c r="E757" t="str">
        <f>'Raw Data'!R757</f>
        <v>Electronic check</v>
      </c>
      <c r="F757">
        <f>'Raw Data'!S757</f>
        <v>98.55</v>
      </c>
      <c r="G757">
        <f>IFERROR(VALUE('Raw Data'!T757),0)</f>
        <v>1842.8</v>
      </c>
      <c r="H757" t="str" cm="1">
        <f t="array" ref="H757">_xlfn.IFS(B757&lt;=12,"New (0-12 mo)",B757&lt;=24,"Established (13-24 mo)",B757&lt;=48,"Loyal (25-48 mo)",TRUE,"Veteran (49+ mo)")</f>
        <v>Established (13-24 mo)</v>
      </c>
      <c r="I757">
        <f>COUNTIF('Raw Data'!G757:O757,"Yes")</f>
        <v>5</v>
      </c>
      <c r="J757">
        <f t="shared" ca="1" si="22"/>
        <v>45597</v>
      </c>
      <c r="K757" t="str">
        <f>'Raw Data'!U757</f>
        <v>Yes</v>
      </c>
      <c r="L757" t="str">
        <f t="shared" si="23"/>
        <v>Medium Risk</v>
      </c>
      <c r="N757" s="34"/>
    </row>
    <row r="758" spans="1:14" x14ac:dyDescent="0.3">
      <c r="A758" s="5" t="str">
        <f>'Raw Data'!A758</f>
        <v>5730-DBDSI</v>
      </c>
      <c r="B758">
        <f>'Raw Data'!F758</f>
        <v>66</v>
      </c>
      <c r="C758" t="str">
        <f>'Raw Data'!P758</f>
        <v>Two year</v>
      </c>
      <c r="D758" t="str">
        <f>'Raw Data'!I758</f>
        <v>No</v>
      </c>
      <c r="E758" t="str">
        <f>'Raw Data'!R758</f>
        <v>Bank transfer (automatic)</v>
      </c>
      <c r="F758">
        <f>'Raw Data'!S758</f>
        <v>19.7</v>
      </c>
      <c r="G758">
        <f>IFERROR(VALUE('Raw Data'!T758),0)</f>
        <v>1253.8</v>
      </c>
      <c r="H758" t="str" cm="1">
        <f t="array" ref="H758">_xlfn.IFS(B758&lt;=12,"New (0-12 mo)",B758&lt;=24,"Established (13-24 mo)",B758&lt;=48,"Loyal (25-48 mo)",TRUE,"Veteran (49+ mo)")</f>
        <v>Veteran (49+ mo)</v>
      </c>
      <c r="I758">
        <f>COUNTIF('Raw Data'!G758:O758,"Yes")</f>
        <v>1</v>
      </c>
      <c r="J758">
        <f t="shared" ca="1" si="22"/>
        <v>44197</v>
      </c>
      <c r="K758" t="str">
        <f>'Raw Data'!U758</f>
        <v>No</v>
      </c>
      <c r="L758" t="str">
        <f t="shared" si="23"/>
        <v>Low Risk</v>
      </c>
      <c r="N758" s="34"/>
    </row>
    <row r="759" spans="1:14" x14ac:dyDescent="0.3">
      <c r="A759" s="5" t="str">
        <f>'Raw Data'!A759</f>
        <v>0030-FNXPP</v>
      </c>
      <c r="B759">
        <f>'Raw Data'!F759</f>
        <v>3</v>
      </c>
      <c r="C759" t="str">
        <f>'Raw Data'!P759</f>
        <v>Month-to-month</v>
      </c>
      <c r="D759" t="str">
        <f>'Raw Data'!I759</f>
        <v>No</v>
      </c>
      <c r="E759" t="str">
        <f>'Raw Data'!R759</f>
        <v>Mailed check</v>
      </c>
      <c r="F759">
        <f>'Raw Data'!S759</f>
        <v>19.850000000000001</v>
      </c>
      <c r="G759">
        <f>IFERROR(VALUE('Raw Data'!T759),0)</f>
        <v>57.2</v>
      </c>
      <c r="H759" t="str" cm="1">
        <f t="array" ref="H759">_xlfn.IFS(B759&lt;=12,"New (0-12 mo)",B759&lt;=24,"Established (13-24 mo)",B759&lt;=48,"Loyal (25-48 mo)",TRUE,"Veteran (49+ mo)")</f>
        <v>New (0-12 mo)</v>
      </c>
      <c r="I759">
        <f>COUNTIF('Raw Data'!G759:O759,"Yes")</f>
        <v>1</v>
      </c>
      <c r="J759">
        <f t="shared" ca="1" si="22"/>
        <v>46113</v>
      </c>
      <c r="K759" t="str">
        <f>'Raw Data'!U759</f>
        <v>No</v>
      </c>
      <c r="L759" t="str">
        <f t="shared" si="23"/>
        <v>High Risk</v>
      </c>
      <c r="N759" s="34"/>
    </row>
    <row r="760" spans="1:14" x14ac:dyDescent="0.3">
      <c r="A760" s="5" t="str">
        <f>'Raw Data'!A760</f>
        <v>2189-WWOEW</v>
      </c>
      <c r="B760">
        <f>'Raw Data'!F760</f>
        <v>15</v>
      </c>
      <c r="C760" t="str">
        <f>'Raw Data'!P760</f>
        <v>Month-to-month</v>
      </c>
      <c r="D760" t="str">
        <f>'Raw Data'!I760</f>
        <v>Fiber optic</v>
      </c>
      <c r="E760" t="str">
        <f>'Raw Data'!R760</f>
        <v>Bank transfer (automatic)</v>
      </c>
      <c r="F760">
        <f>'Raw Data'!S760</f>
        <v>85.9</v>
      </c>
      <c r="G760">
        <f>IFERROR(VALUE('Raw Data'!T760),0)</f>
        <v>1269.55</v>
      </c>
      <c r="H760" t="str" cm="1">
        <f t="array" ref="H760">_xlfn.IFS(B760&lt;=12,"New (0-12 mo)",B760&lt;=24,"Established (13-24 mo)",B760&lt;=48,"Loyal (25-48 mo)",TRUE,"Veteran (49+ mo)")</f>
        <v>Established (13-24 mo)</v>
      </c>
      <c r="I760">
        <f>COUNTIF('Raw Data'!G760:O760,"Yes")</f>
        <v>3</v>
      </c>
      <c r="J760">
        <f t="shared" ca="1" si="22"/>
        <v>45748</v>
      </c>
      <c r="K760" t="str">
        <f>'Raw Data'!U760</f>
        <v>Yes</v>
      </c>
      <c r="L760" t="str">
        <f t="shared" si="23"/>
        <v>Medium Risk</v>
      </c>
      <c r="N760" s="34"/>
    </row>
    <row r="761" spans="1:14" x14ac:dyDescent="0.3">
      <c r="A761" s="5" t="str">
        <f>'Raw Data'!A761</f>
        <v>5684-FJVYR</v>
      </c>
      <c r="B761">
        <f>'Raw Data'!F761</f>
        <v>72</v>
      </c>
      <c r="C761" t="str">
        <f>'Raw Data'!P761</f>
        <v>Two year</v>
      </c>
      <c r="D761" t="str">
        <f>'Raw Data'!I761</f>
        <v>Fiber optic</v>
      </c>
      <c r="E761" t="str">
        <f>'Raw Data'!R761</f>
        <v>Bank transfer (automatic)</v>
      </c>
      <c r="F761">
        <f>'Raw Data'!S761</f>
        <v>90.35</v>
      </c>
      <c r="G761">
        <f>IFERROR(VALUE('Raw Data'!T761),0)</f>
        <v>6563.4</v>
      </c>
      <c r="H761" t="str" cm="1">
        <f t="array" ref="H761">_xlfn.IFS(B761&lt;=12,"New (0-12 mo)",B761&lt;=24,"Established (13-24 mo)",B761&lt;=48,"Loyal (25-48 mo)",TRUE,"Veteran (49+ mo)")</f>
        <v>Veteran (49+ mo)</v>
      </c>
      <c r="I761">
        <f>COUNTIF('Raw Data'!G761:O761,"Yes")</f>
        <v>5</v>
      </c>
      <c r="J761">
        <f t="shared" ca="1" si="22"/>
        <v>44013</v>
      </c>
      <c r="K761" t="str">
        <f>'Raw Data'!U761</f>
        <v>No</v>
      </c>
      <c r="L761" t="str">
        <f t="shared" si="23"/>
        <v>Low Risk</v>
      </c>
      <c r="N761" s="34"/>
    </row>
    <row r="762" spans="1:14" x14ac:dyDescent="0.3">
      <c r="A762" s="5" t="str">
        <f>'Raw Data'!A762</f>
        <v>4013-GUXND</v>
      </c>
      <c r="B762">
        <f>'Raw Data'!F762</f>
        <v>1</v>
      </c>
      <c r="C762" t="str">
        <f>'Raw Data'!P762</f>
        <v>Month-to-month</v>
      </c>
      <c r="D762" t="str">
        <f>'Raw Data'!I762</f>
        <v>No</v>
      </c>
      <c r="E762" t="str">
        <f>'Raw Data'!R762</f>
        <v>Mailed check</v>
      </c>
      <c r="F762">
        <f>'Raw Data'!S762</f>
        <v>20.8</v>
      </c>
      <c r="G762">
        <f>IFERROR(VALUE('Raw Data'!T762),0)</f>
        <v>20.8</v>
      </c>
      <c r="H762" t="str" cm="1">
        <f t="array" ref="H762">_xlfn.IFS(B762&lt;=12,"New (0-12 mo)",B762&lt;=24,"Established (13-24 mo)",B762&lt;=48,"Loyal (25-48 mo)",TRUE,"Veteran (49+ mo)")</f>
        <v>New (0-12 mo)</v>
      </c>
      <c r="I762">
        <f>COUNTIF('Raw Data'!G762:O762,"Yes")</f>
        <v>1</v>
      </c>
      <c r="J762">
        <f t="shared" ca="1" si="22"/>
        <v>46174</v>
      </c>
      <c r="K762" t="str">
        <f>'Raw Data'!U762</f>
        <v>No</v>
      </c>
      <c r="L762" t="str">
        <f t="shared" si="23"/>
        <v>High Risk</v>
      </c>
      <c r="N762" s="34"/>
    </row>
    <row r="763" spans="1:14" x14ac:dyDescent="0.3">
      <c r="A763" s="5" t="str">
        <f>'Raw Data'!A763</f>
        <v>1894-IGFSG</v>
      </c>
      <c r="B763">
        <f>'Raw Data'!F763</f>
        <v>22</v>
      </c>
      <c r="C763" t="str">
        <f>'Raw Data'!P763</f>
        <v>Month-to-month</v>
      </c>
      <c r="D763" t="str">
        <f>'Raw Data'!I763</f>
        <v>Fiber optic</v>
      </c>
      <c r="E763" t="str">
        <f>'Raw Data'!R763</f>
        <v>Electronic check</v>
      </c>
      <c r="F763">
        <f>'Raw Data'!S763</f>
        <v>89.25</v>
      </c>
      <c r="G763">
        <f>IFERROR(VALUE('Raw Data'!T763),0)</f>
        <v>1907.85</v>
      </c>
      <c r="H763" t="str" cm="1">
        <f t="array" ref="H763">_xlfn.IFS(B763&lt;=12,"New (0-12 mo)",B763&lt;=24,"Established (13-24 mo)",B763&lt;=48,"Loyal (25-48 mo)",TRUE,"Veteran (49+ mo)")</f>
        <v>Established (13-24 mo)</v>
      </c>
      <c r="I763">
        <f>COUNTIF('Raw Data'!G763:O763,"Yes")</f>
        <v>3</v>
      </c>
      <c r="J763">
        <f t="shared" ca="1" si="22"/>
        <v>45536</v>
      </c>
      <c r="K763" t="str">
        <f>'Raw Data'!U763</f>
        <v>Yes</v>
      </c>
      <c r="L763" t="str">
        <f t="shared" si="23"/>
        <v>Medium Risk</v>
      </c>
      <c r="N763" s="34"/>
    </row>
    <row r="764" spans="1:14" x14ac:dyDescent="0.3">
      <c r="A764" s="5" t="str">
        <f>'Raw Data'!A764</f>
        <v>7379-POKDZ</v>
      </c>
      <c r="B764">
        <f>'Raw Data'!F764</f>
        <v>3</v>
      </c>
      <c r="C764" t="str">
        <f>'Raw Data'!P764</f>
        <v>Month-to-month</v>
      </c>
      <c r="D764" t="str">
        <f>'Raw Data'!I764</f>
        <v>Fiber optic</v>
      </c>
      <c r="E764" t="str">
        <f>'Raw Data'!R764</f>
        <v>Electronic check</v>
      </c>
      <c r="F764">
        <f>'Raw Data'!S764</f>
        <v>70.3</v>
      </c>
      <c r="G764">
        <f>IFERROR(VALUE('Raw Data'!T764),0)</f>
        <v>208.85</v>
      </c>
      <c r="H764" t="str" cm="1">
        <f t="array" ref="H764">_xlfn.IFS(B764&lt;=12,"New (0-12 mo)",B764&lt;=24,"Established (13-24 mo)",B764&lt;=48,"Loyal (25-48 mo)",TRUE,"Veteran (49+ mo)")</f>
        <v>New (0-12 mo)</v>
      </c>
      <c r="I764">
        <f>COUNTIF('Raw Data'!G764:O764,"Yes")</f>
        <v>1</v>
      </c>
      <c r="J764">
        <f t="shared" ca="1" si="22"/>
        <v>46113</v>
      </c>
      <c r="K764" t="str">
        <f>'Raw Data'!U764</f>
        <v>Yes</v>
      </c>
      <c r="L764" t="str">
        <f t="shared" si="23"/>
        <v>High Risk</v>
      </c>
      <c r="N764" s="34"/>
    </row>
    <row r="765" spans="1:14" x14ac:dyDescent="0.3">
      <c r="A765" s="5" t="str">
        <f>'Raw Data'!A765</f>
        <v>1266-NZYUI</v>
      </c>
      <c r="B765">
        <f>'Raw Data'!F765</f>
        <v>72</v>
      </c>
      <c r="C765" t="str">
        <f>'Raw Data'!P765</f>
        <v>Two year</v>
      </c>
      <c r="D765" t="str">
        <f>'Raw Data'!I765</f>
        <v>DSL</v>
      </c>
      <c r="E765" t="str">
        <f>'Raw Data'!R765</f>
        <v>Bank transfer (automatic)</v>
      </c>
      <c r="F765">
        <f>'Raw Data'!S765</f>
        <v>66.849999999999994</v>
      </c>
      <c r="G765">
        <f>IFERROR(VALUE('Raw Data'!T765),0)</f>
        <v>4758.8</v>
      </c>
      <c r="H765" t="str" cm="1">
        <f t="array" ref="H765">_xlfn.IFS(B765&lt;=12,"New (0-12 mo)",B765&lt;=24,"Established (13-24 mo)",B765&lt;=48,"Loyal (25-48 mo)",TRUE,"Veteran (49+ mo)")</f>
        <v>Veteran (49+ mo)</v>
      </c>
      <c r="I765">
        <f>COUNTIF('Raw Data'!G765:O765,"Yes")</f>
        <v>5</v>
      </c>
      <c r="J765">
        <f t="shared" ca="1" si="22"/>
        <v>44013</v>
      </c>
      <c r="K765" t="str">
        <f>'Raw Data'!U765</f>
        <v>No</v>
      </c>
      <c r="L765" t="str">
        <f t="shared" si="23"/>
        <v>Low Risk</v>
      </c>
      <c r="N765" s="34"/>
    </row>
    <row r="766" spans="1:14" x14ac:dyDescent="0.3">
      <c r="A766" s="5" t="str">
        <f>'Raw Data'!A766</f>
        <v>7969-FFOWG</v>
      </c>
      <c r="B766">
        <f>'Raw Data'!F766</f>
        <v>65</v>
      </c>
      <c r="C766" t="str">
        <f>'Raw Data'!P766</f>
        <v>Two year</v>
      </c>
      <c r="D766" t="str">
        <f>'Raw Data'!I766</f>
        <v>No</v>
      </c>
      <c r="E766" t="str">
        <f>'Raw Data'!R766</f>
        <v>Mailed check</v>
      </c>
      <c r="F766">
        <f>'Raw Data'!S766</f>
        <v>19.899999999999999</v>
      </c>
      <c r="G766">
        <f>IFERROR(VALUE('Raw Data'!T766),0)</f>
        <v>1292.5999999999999</v>
      </c>
      <c r="H766" t="str" cm="1">
        <f t="array" ref="H766">_xlfn.IFS(B766&lt;=12,"New (0-12 mo)",B766&lt;=24,"Established (13-24 mo)",B766&lt;=48,"Loyal (25-48 mo)",TRUE,"Veteran (49+ mo)")</f>
        <v>Veteran (49+ mo)</v>
      </c>
      <c r="I766">
        <f>COUNTIF('Raw Data'!G766:O766,"Yes")</f>
        <v>1</v>
      </c>
      <c r="J766">
        <f t="shared" ca="1" si="22"/>
        <v>44228</v>
      </c>
      <c r="K766" t="str">
        <f>'Raw Data'!U766</f>
        <v>No</v>
      </c>
      <c r="L766" t="str">
        <f t="shared" si="23"/>
        <v>Low Risk</v>
      </c>
      <c r="N766" s="34"/>
    </row>
    <row r="767" spans="1:14" x14ac:dyDescent="0.3">
      <c r="A767" s="5" t="str">
        <f>'Raw Data'!A767</f>
        <v>4718-DHSMV</v>
      </c>
      <c r="B767">
        <f>'Raw Data'!F767</f>
        <v>11</v>
      </c>
      <c r="C767" t="str">
        <f>'Raw Data'!P767</f>
        <v>Month-to-month</v>
      </c>
      <c r="D767" t="str">
        <f>'Raw Data'!I767</f>
        <v>DSL</v>
      </c>
      <c r="E767" t="str">
        <f>'Raw Data'!R767</f>
        <v>Mailed check</v>
      </c>
      <c r="F767">
        <f>'Raw Data'!S767</f>
        <v>35.799999999999997</v>
      </c>
      <c r="G767">
        <f>IFERROR(VALUE('Raw Data'!T767),0)</f>
        <v>363.15</v>
      </c>
      <c r="H767" t="str" cm="1">
        <f t="array" ref="H767">_xlfn.IFS(B767&lt;=12,"New (0-12 mo)",B767&lt;=24,"Established (13-24 mo)",B767&lt;=48,"Loyal (25-48 mo)",TRUE,"Veteran (49+ mo)")</f>
        <v>New (0-12 mo)</v>
      </c>
      <c r="I767">
        <f>COUNTIF('Raw Data'!G767:O767,"Yes")</f>
        <v>1</v>
      </c>
      <c r="J767">
        <f t="shared" ca="1" si="22"/>
        <v>45870</v>
      </c>
      <c r="K767" t="str">
        <f>'Raw Data'!U767</f>
        <v>No</v>
      </c>
      <c r="L767" t="str">
        <f t="shared" si="23"/>
        <v>High Risk</v>
      </c>
      <c r="N767" s="34"/>
    </row>
    <row r="768" spans="1:14" x14ac:dyDescent="0.3">
      <c r="A768" s="5" t="str">
        <f>'Raw Data'!A768</f>
        <v>5175-WLYXL</v>
      </c>
      <c r="B768">
        <f>'Raw Data'!F768</f>
        <v>22</v>
      </c>
      <c r="C768" t="str">
        <f>'Raw Data'!P768</f>
        <v>Month-to-month</v>
      </c>
      <c r="D768" t="str">
        <f>'Raw Data'!I768</f>
        <v>Fiber optic</v>
      </c>
      <c r="E768" t="str">
        <f>'Raw Data'!R768</f>
        <v>Mailed check</v>
      </c>
      <c r="F768">
        <f>'Raw Data'!S768</f>
        <v>78.849999999999994</v>
      </c>
      <c r="G768">
        <f>IFERROR(VALUE('Raw Data'!T768),0)</f>
        <v>1600.25</v>
      </c>
      <c r="H768" t="str" cm="1">
        <f t="array" ref="H768">_xlfn.IFS(B768&lt;=12,"New (0-12 mo)",B768&lt;=24,"Established (13-24 mo)",B768&lt;=48,"Loyal (25-48 mo)",TRUE,"Veteran (49+ mo)")</f>
        <v>Established (13-24 mo)</v>
      </c>
      <c r="I768">
        <f>COUNTIF('Raw Data'!G768:O768,"Yes")</f>
        <v>3</v>
      </c>
      <c r="J768">
        <f t="shared" ca="1" si="22"/>
        <v>45536</v>
      </c>
      <c r="K768" t="str">
        <f>'Raw Data'!U768</f>
        <v>No</v>
      </c>
      <c r="L768" t="str">
        <f t="shared" si="23"/>
        <v>Medium Risk</v>
      </c>
      <c r="N768" s="34"/>
    </row>
    <row r="769" spans="1:14" x14ac:dyDescent="0.3">
      <c r="A769" s="5" t="str">
        <f>'Raw Data'!A769</f>
        <v>7817-OMJNA</v>
      </c>
      <c r="B769">
        <f>'Raw Data'!F769</f>
        <v>14</v>
      </c>
      <c r="C769" t="str">
        <f>'Raw Data'!P769</f>
        <v>One year</v>
      </c>
      <c r="D769" t="str">
        <f>'Raw Data'!I769</f>
        <v>No</v>
      </c>
      <c r="E769" t="str">
        <f>'Raw Data'!R769</f>
        <v>Bank transfer (automatic)</v>
      </c>
      <c r="F769">
        <f>'Raw Data'!S769</f>
        <v>20.399999999999999</v>
      </c>
      <c r="G769">
        <f>IFERROR(VALUE('Raw Data'!T769),0)</f>
        <v>275.7</v>
      </c>
      <c r="H769" t="str" cm="1">
        <f t="array" ref="H769">_xlfn.IFS(B769&lt;=12,"New (0-12 mo)",B769&lt;=24,"Established (13-24 mo)",B769&lt;=48,"Loyal (25-48 mo)",TRUE,"Veteran (49+ mo)")</f>
        <v>Established (13-24 mo)</v>
      </c>
      <c r="I769">
        <f>COUNTIF('Raw Data'!G769:O769,"Yes")</f>
        <v>1</v>
      </c>
      <c r="J769">
        <f t="shared" ca="1" si="22"/>
        <v>45778</v>
      </c>
      <c r="K769" t="str">
        <f>'Raw Data'!U769</f>
        <v>No</v>
      </c>
      <c r="L769" t="str">
        <f t="shared" si="23"/>
        <v>Low Risk</v>
      </c>
      <c r="N769" s="34"/>
    </row>
    <row r="770" spans="1:14" x14ac:dyDescent="0.3">
      <c r="A770" s="5" t="str">
        <f>'Raw Data'!A770</f>
        <v>8728-SKJLR</v>
      </c>
      <c r="B770">
        <f>'Raw Data'!F770</f>
        <v>41</v>
      </c>
      <c r="C770" t="str">
        <f>'Raw Data'!P770</f>
        <v>Month-to-month</v>
      </c>
      <c r="D770" t="str">
        <f>'Raw Data'!I770</f>
        <v>Fiber optic</v>
      </c>
      <c r="E770" t="str">
        <f>'Raw Data'!R770</f>
        <v>Electronic check</v>
      </c>
      <c r="F770">
        <f>'Raw Data'!S770</f>
        <v>74.25</v>
      </c>
      <c r="G770">
        <f>IFERROR(VALUE('Raw Data'!T770),0)</f>
        <v>3089.1</v>
      </c>
      <c r="H770" t="str" cm="1">
        <f t="array" ref="H770">_xlfn.IFS(B770&lt;=12,"New (0-12 mo)",B770&lt;=24,"Established (13-24 mo)",B770&lt;=48,"Loyal (25-48 mo)",TRUE,"Veteran (49+ mo)")</f>
        <v>Loyal (25-48 mo)</v>
      </c>
      <c r="I770">
        <f>COUNTIF('Raw Data'!G770:O770,"Yes")</f>
        <v>2</v>
      </c>
      <c r="J770">
        <f t="shared" ref="J770:J833" ca="1" si="24">EDATE(TODAY(),-B770)</f>
        <v>44958</v>
      </c>
      <c r="K770" t="str">
        <f>'Raw Data'!U770</f>
        <v>No</v>
      </c>
      <c r="L770" t="str">
        <f t="shared" ref="L770:L833" si="25">IF(AND(C770="Month-to-month",B770&lt;=12),"High Risk",IF(AND(C770="Month-to-month",B770&lt;=24),"Medium Risk",IF(C770="Month-to-month","Low-Medium Risk","Low Risk")))</f>
        <v>Low-Medium Risk</v>
      </c>
      <c r="N770" s="34"/>
    </row>
    <row r="771" spans="1:14" x14ac:dyDescent="0.3">
      <c r="A771" s="5" t="str">
        <f>'Raw Data'!A771</f>
        <v>3137-NYQQI</v>
      </c>
      <c r="B771">
        <f>'Raw Data'!F771</f>
        <v>17</v>
      </c>
      <c r="C771" t="str">
        <f>'Raw Data'!P771</f>
        <v>One year</v>
      </c>
      <c r="D771" t="str">
        <f>'Raw Data'!I771</f>
        <v>DSL</v>
      </c>
      <c r="E771" t="str">
        <f>'Raw Data'!R771</f>
        <v>Mailed check</v>
      </c>
      <c r="F771">
        <f>'Raw Data'!S771</f>
        <v>64.8</v>
      </c>
      <c r="G771">
        <f>IFERROR(VALUE('Raw Data'!T771),0)</f>
        <v>1175.5999999999999</v>
      </c>
      <c r="H771" t="str" cm="1">
        <f t="array" ref="H771">_xlfn.IFS(B771&lt;=12,"New (0-12 mo)",B771&lt;=24,"Established (13-24 mo)",B771&lt;=48,"Loyal (25-48 mo)",TRUE,"Veteran (49+ mo)")</f>
        <v>Established (13-24 mo)</v>
      </c>
      <c r="I771">
        <f>COUNTIF('Raw Data'!G771:O771,"Yes")</f>
        <v>4</v>
      </c>
      <c r="J771">
        <f t="shared" ca="1" si="24"/>
        <v>45689</v>
      </c>
      <c r="K771" t="str">
        <f>'Raw Data'!U771</f>
        <v>No</v>
      </c>
      <c r="L771" t="str">
        <f t="shared" si="25"/>
        <v>Low Risk</v>
      </c>
      <c r="N771" s="34"/>
    </row>
    <row r="772" spans="1:14" x14ac:dyDescent="0.3">
      <c r="A772" s="5" t="str">
        <f>'Raw Data'!A772</f>
        <v>7706-DZNKK</v>
      </c>
      <c r="B772">
        <f>'Raw Data'!F772</f>
        <v>11</v>
      </c>
      <c r="C772" t="str">
        <f>'Raw Data'!P772</f>
        <v>Month-to-month</v>
      </c>
      <c r="D772" t="str">
        <f>'Raw Data'!I772</f>
        <v>No</v>
      </c>
      <c r="E772" t="str">
        <f>'Raw Data'!R772</f>
        <v>Credit card (automatic)</v>
      </c>
      <c r="F772">
        <f>'Raw Data'!S772</f>
        <v>20.45</v>
      </c>
      <c r="G772">
        <f>IFERROR(VALUE('Raw Data'!T772),0)</f>
        <v>237.3</v>
      </c>
      <c r="H772" t="str" cm="1">
        <f t="array" ref="H772">_xlfn.IFS(B772&lt;=12,"New (0-12 mo)",B772&lt;=24,"Established (13-24 mo)",B772&lt;=48,"Loyal (25-48 mo)",TRUE,"Veteran (49+ mo)")</f>
        <v>New (0-12 mo)</v>
      </c>
      <c r="I772">
        <f>COUNTIF('Raw Data'!G772:O772,"Yes")</f>
        <v>1</v>
      </c>
      <c r="J772">
        <f t="shared" ca="1" si="24"/>
        <v>45870</v>
      </c>
      <c r="K772" t="str">
        <f>'Raw Data'!U772</f>
        <v>No</v>
      </c>
      <c r="L772" t="str">
        <f t="shared" si="25"/>
        <v>High Risk</v>
      </c>
      <c r="N772" s="34"/>
    </row>
    <row r="773" spans="1:14" x14ac:dyDescent="0.3">
      <c r="A773" s="5" t="str">
        <f>'Raw Data'!A773</f>
        <v>0236-HFWSV</v>
      </c>
      <c r="B773">
        <f>'Raw Data'!F773</f>
        <v>15</v>
      </c>
      <c r="C773" t="str">
        <f>'Raw Data'!P773</f>
        <v>Month-to-month</v>
      </c>
      <c r="D773" t="str">
        <f>'Raw Data'!I773</f>
        <v>Fiber optic</v>
      </c>
      <c r="E773" t="str">
        <f>'Raw Data'!R773</f>
        <v>Electronic check</v>
      </c>
      <c r="F773">
        <f>'Raw Data'!S773</f>
        <v>93.35</v>
      </c>
      <c r="G773">
        <f>IFERROR(VALUE('Raw Data'!T773),0)</f>
        <v>1444.65</v>
      </c>
      <c r="H773" t="str" cm="1">
        <f t="array" ref="H773">_xlfn.IFS(B773&lt;=12,"New (0-12 mo)",B773&lt;=24,"Established (13-24 mo)",B773&lt;=48,"Loyal (25-48 mo)",TRUE,"Veteran (49+ mo)")</f>
        <v>Established (13-24 mo)</v>
      </c>
      <c r="I773">
        <f>COUNTIF('Raw Data'!G773:O773,"Yes")</f>
        <v>4</v>
      </c>
      <c r="J773">
        <f t="shared" ca="1" si="24"/>
        <v>45748</v>
      </c>
      <c r="K773" t="str">
        <f>'Raw Data'!U773</f>
        <v>Yes</v>
      </c>
      <c r="L773" t="str">
        <f t="shared" si="25"/>
        <v>Medium Risk</v>
      </c>
      <c r="N773" s="34"/>
    </row>
    <row r="774" spans="1:14" x14ac:dyDescent="0.3">
      <c r="A774" s="5" t="str">
        <f>'Raw Data'!A774</f>
        <v>3900-AQPHZ</v>
      </c>
      <c r="B774">
        <f>'Raw Data'!F774</f>
        <v>1</v>
      </c>
      <c r="C774" t="str">
        <f>'Raw Data'!P774</f>
        <v>Month-to-month</v>
      </c>
      <c r="D774" t="str">
        <f>'Raw Data'!I774</f>
        <v>No</v>
      </c>
      <c r="E774" t="str">
        <f>'Raw Data'!R774</f>
        <v>Mailed check</v>
      </c>
      <c r="F774">
        <f>'Raw Data'!S774</f>
        <v>19.899999999999999</v>
      </c>
      <c r="G774">
        <f>IFERROR(VALUE('Raw Data'!T774),0)</f>
        <v>19.899999999999999</v>
      </c>
      <c r="H774" t="str" cm="1">
        <f t="array" ref="H774">_xlfn.IFS(B774&lt;=12,"New (0-12 mo)",B774&lt;=24,"Established (13-24 mo)",B774&lt;=48,"Loyal (25-48 mo)",TRUE,"Veteran (49+ mo)")</f>
        <v>New (0-12 mo)</v>
      </c>
      <c r="I774">
        <f>COUNTIF('Raw Data'!G774:O774,"Yes")</f>
        <v>1</v>
      </c>
      <c r="J774">
        <f t="shared" ca="1" si="24"/>
        <v>46174</v>
      </c>
      <c r="K774" t="str">
        <f>'Raw Data'!U774</f>
        <v>Yes</v>
      </c>
      <c r="L774" t="str">
        <f t="shared" si="25"/>
        <v>High Risk</v>
      </c>
      <c r="N774" s="34"/>
    </row>
    <row r="775" spans="1:14" x14ac:dyDescent="0.3">
      <c r="A775" s="5" t="str">
        <f>'Raw Data'!A775</f>
        <v>5842-POCOP</v>
      </c>
      <c r="B775">
        <f>'Raw Data'!F775</f>
        <v>5</v>
      </c>
      <c r="C775" t="str">
        <f>'Raw Data'!P775</f>
        <v>Month-to-month</v>
      </c>
      <c r="D775" t="str">
        <f>'Raw Data'!I775</f>
        <v>Fiber optic</v>
      </c>
      <c r="E775" t="str">
        <f>'Raw Data'!R775</f>
        <v>Mailed check</v>
      </c>
      <c r="F775">
        <f>'Raw Data'!S775</f>
        <v>88.9</v>
      </c>
      <c r="G775">
        <f>IFERROR(VALUE('Raw Data'!T775),0)</f>
        <v>454.15</v>
      </c>
      <c r="H775" t="str" cm="1">
        <f t="array" ref="H775">_xlfn.IFS(B775&lt;=12,"New (0-12 mo)",B775&lt;=24,"Established (13-24 mo)",B775&lt;=48,"Loyal (25-48 mo)",TRUE,"Veteran (49+ mo)")</f>
        <v>New (0-12 mo)</v>
      </c>
      <c r="I775">
        <f>COUNTIF('Raw Data'!G775:O775,"Yes")</f>
        <v>4</v>
      </c>
      <c r="J775">
        <f t="shared" ca="1" si="24"/>
        <v>46054</v>
      </c>
      <c r="K775" t="str">
        <f>'Raw Data'!U775</f>
        <v>Yes</v>
      </c>
      <c r="L775" t="str">
        <f t="shared" si="25"/>
        <v>High Risk</v>
      </c>
      <c r="N775" s="34"/>
    </row>
    <row r="776" spans="1:14" x14ac:dyDescent="0.3">
      <c r="A776" s="5" t="str">
        <f>'Raw Data'!A776</f>
        <v>2037-XJFUP</v>
      </c>
      <c r="B776">
        <f>'Raw Data'!F776</f>
        <v>33</v>
      </c>
      <c r="C776" t="str">
        <f>'Raw Data'!P776</f>
        <v>One year</v>
      </c>
      <c r="D776" t="str">
        <f>'Raw Data'!I776</f>
        <v>Fiber optic</v>
      </c>
      <c r="E776" t="str">
        <f>'Raw Data'!R776</f>
        <v>Electronic check</v>
      </c>
      <c r="F776">
        <f>'Raw Data'!S776</f>
        <v>95.8</v>
      </c>
      <c r="G776">
        <f>IFERROR(VALUE('Raw Data'!T776),0)</f>
        <v>3036.75</v>
      </c>
      <c r="H776" t="str" cm="1">
        <f t="array" ref="H776">_xlfn.IFS(B776&lt;=12,"New (0-12 mo)",B776&lt;=24,"Established (13-24 mo)",B776&lt;=48,"Loyal (25-48 mo)",TRUE,"Veteran (49+ mo)")</f>
        <v>Loyal (25-48 mo)</v>
      </c>
      <c r="I776">
        <f>COUNTIF('Raw Data'!G776:O776,"Yes")</f>
        <v>4</v>
      </c>
      <c r="J776">
        <f t="shared" ca="1" si="24"/>
        <v>45200</v>
      </c>
      <c r="K776" t="str">
        <f>'Raw Data'!U776</f>
        <v>Yes</v>
      </c>
      <c r="L776" t="str">
        <f t="shared" si="25"/>
        <v>Low Risk</v>
      </c>
      <c r="N776" s="34"/>
    </row>
    <row r="777" spans="1:14" x14ac:dyDescent="0.3">
      <c r="A777" s="5" t="str">
        <f>'Raw Data'!A777</f>
        <v>8823-RLPWL</v>
      </c>
      <c r="B777">
        <f>'Raw Data'!F777</f>
        <v>72</v>
      </c>
      <c r="C777" t="str">
        <f>'Raw Data'!P777</f>
        <v>Two year</v>
      </c>
      <c r="D777" t="str">
        <f>'Raw Data'!I777</f>
        <v>Fiber optic</v>
      </c>
      <c r="E777" t="str">
        <f>'Raw Data'!R777</f>
        <v>Credit card (automatic)</v>
      </c>
      <c r="F777">
        <f>'Raw Data'!S777</f>
        <v>110.65</v>
      </c>
      <c r="G777">
        <f>IFERROR(VALUE('Raw Data'!T777),0)</f>
        <v>8065.65</v>
      </c>
      <c r="H777" t="str" cm="1">
        <f t="array" ref="H777">_xlfn.IFS(B777&lt;=12,"New (0-12 mo)",B777&lt;=24,"Established (13-24 mo)",B777&lt;=48,"Loyal (25-48 mo)",TRUE,"Veteran (49+ mo)")</f>
        <v>Veteran (49+ mo)</v>
      </c>
      <c r="I777">
        <f>COUNTIF('Raw Data'!G777:O777,"Yes")</f>
        <v>7</v>
      </c>
      <c r="J777">
        <f t="shared" ca="1" si="24"/>
        <v>44013</v>
      </c>
      <c r="K777" t="str">
        <f>'Raw Data'!U777</f>
        <v>No</v>
      </c>
      <c r="L777" t="str">
        <f t="shared" si="25"/>
        <v>Low Risk</v>
      </c>
      <c r="N777" s="34"/>
    </row>
    <row r="778" spans="1:14" x14ac:dyDescent="0.3">
      <c r="A778" s="5" t="str">
        <f>'Raw Data'!A778</f>
        <v>9505-SQFSW</v>
      </c>
      <c r="B778">
        <f>'Raw Data'!F778</f>
        <v>3</v>
      </c>
      <c r="C778" t="str">
        <f>'Raw Data'!P778</f>
        <v>Month-to-month</v>
      </c>
      <c r="D778" t="str">
        <f>'Raw Data'!I778</f>
        <v>DSL</v>
      </c>
      <c r="E778" t="str">
        <f>'Raw Data'!R778</f>
        <v>Mailed check</v>
      </c>
      <c r="F778">
        <f>'Raw Data'!S778</f>
        <v>40.299999999999997</v>
      </c>
      <c r="G778">
        <f>IFERROR(VALUE('Raw Data'!T778),0)</f>
        <v>92.5</v>
      </c>
      <c r="H778" t="str" cm="1">
        <f t="array" ref="H778">_xlfn.IFS(B778&lt;=12,"New (0-12 mo)",B778&lt;=24,"Established (13-24 mo)",B778&lt;=48,"Loyal (25-48 mo)",TRUE,"Veteran (49+ mo)")</f>
        <v>New (0-12 mo)</v>
      </c>
      <c r="I778">
        <f>COUNTIF('Raw Data'!G778:O778,"Yes")</f>
        <v>2</v>
      </c>
      <c r="J778">
        <f t="shared" ca="1" si="24"/>
        <v>46113</v>
      </c>
      <c r="K778" t="str">
        <f>'Raw Data'!U778</f>
        <v>No</v>
      </c>
      <c r="L778" t="str">
        <f t="shared" si="25"/>
        <v>High Risk</v>
      </c>
      <c r="N778" s="34"/>
    </row>
    <row r="779" spans="1:14" x14ac:dyDescent="0.3">
      <c r="A779" s="5" t="str">
        <f>'Raw Data'!A779</f>
        <v>7314-OXENN</v>
      </c>
      <c r="B779">
        <f>'Raw Data'!F779</f>
        <v>2</v>
      </c>
      <c r="C779" t="str">
        <f>'Raw Data'!P779</f>
        <v>Month-to-month</v>
      </c>
      <c r="D779" t="str">
        <f>'Raw Data'!I779</f>
        <v>Fiber optic</v>
      </c>
      <c r="E779" t="str">
        <f>'Raw Data'!R779</f>
        <v>Electronic check</v>
      </c>
      <c r="F779">
        <f>'Raw Data'!S779</f>
        <v>82</v>
      </c>
      <c r="G779">
        <f>IFERROR(VALUE('Raw Data'!T779),0)</f>
        <v>184.65</v>
      </c>
      <c r="H779" t="str" cm="1">
        <f t="array" ref="H779">_xlfn.IFS(B779&lt;=12,"New (0-12 mo)",B779&lt;=24,"Established (13-24 mo)",B779&lt;=48,"Loyal (25-48 mo)",TRUE,"Veteran (49+ mo)")</f>
        <v>New (0-12 mo)</v>
      </c>
      <c r="I779">
        <f>COUNTIF('Raw Data'!G779:O779,"Yes")</f>
        <v>3</v>
      </c>
      <c r="J779">
        <f t="shared" ca="1" si="24"/>
        <v>46143</v>
      </c>
      <c r="K779" t="str">
        <f>'Raw Data'!U779</f>
        <v>Yes</v>
      </c>
      <c r="L779" t="str">
        <f t="shared" si="25"/>
        <v>High Risk</v>
      </c>
      <c r="N779" s="34"/>
    </row>
    <row r="780" spans="1:14" x14ac:dyDescent="0.3">
      <c r="A780" s="5" t="str">
        <f>'Raw Data'!A780</f>
        <v>3758-CKOQL</v>
      </c>
      <c r="B780">
        <f>'Raw Data'!F780</f>
        <v>59</v>
      </c>
      <c r="C780" t="str">
        <f>'Raw Data'!P780</f>
        <v>One year</v>
      </c>
      <c r="D780" t="str">
        <f>'Raw Data'!I780</f>
        <v>Fiber optic</v>
      </c>
      <c r="E780" t="str">
        <f>'Raw Data'!R780</f>
        <v>Credit card (automatic)</v>
      </c>
      <c r="F780">
        <f>'Raw Data'!S780</f>
        <v>107</v>
      </c>
      <c r="G780">
        <f>IFERROR(VALUE('Raw Data'!T780),0)</f>
        <v>6152.3</v>
      </c>
      <c r="H780" t="str" cm="1">
        <f t="array" ref="H780">_xlfn.IFS(B780&lt;=12,"New (0-12 mo)",B780&lt;=24,"Established (13-24 mo)",B780&lt;=48,"Loyal (25-48 mo)",TRUE,"Veteran (49+ mo)")</f>
        <v>Veteran (49+ mo)</v>
      </c>
      <c r="I780">
        <f>COUNTIF('Raw Data'!G780:O780,"Yes")</f>
        <v>7</v>
      </c>
      <c r="J780">
        <f t="shared" ca="1" si="24"/>
        <v>44409</v>
      </c>
      <c r="K780" t="str">
        <f>'Raw Data'!U780</f>
        <v>No</v>
      </c>
      <c r="L780" t="str">
        <f t="shared" si="25"/>
        <v>Low Risk</v>
      </c>
      <c r="N780" s="34"/>
    </row>
    <row r="781" spans="1:14" x14ac:dyDescent="0.3">
      <c r="A781" s="5" t="str">
        <f>'Raw Data'!A781</f>
        <v>0322-CHQRU</v>
      </c>
      <c r="B781">
        <f>'Raw Data'!F781</f>
        <v>2</v>
      </c>
      <c r="C781" t="str">
        <f>'Raw Data'!P781</f>
        <v>Month-to-month</v>
      </c>
      <c r="D781" t="str">
        <f>'Raw Data'!I781</f>
        <v>DSL</v>
      </c>
      <c r="E781" t="str">
        <f>'Raw Data'!R781</f>
        <v>Electronic check</v>
      </c>
      <c r="F781">
        <f>'Raw Data'!S781</f>
        <v>45.35</v>
      </c>
      <c r="G781">
        <f>IFERROR(VALUE('Raw Data'!T781),0)</f>
        <v>89.5</v>
      </c>
      <c r="H781" t="str" cm="1">
        <f t="array" ref="H781">_xlfn.IFS(B781&lt;=12,"New (0-12 mo)",B781&lt;=24,"Established (13-24 mo)",B781&lt;=48,"Loyal (25-48 mo)",TRUE,"Veteran (49+ mo)")</f>
        <v>New (0-12 mo)</v>
      </c>
      <c r="I781">
        <f>COUNTIF('Raw Data'!G781:O781,"Yes")</f>
        <v>1</v>
      </c>
      <c r="J781">
        <f t="shared" ca="1" si="24"/>
        <v>46143</v>
      </c>
      <c r="K781" t="str">
        <f>'Raw Data'!U781</f>
        <v>Yes</v>
      </c>
      <c r="L781" t="str">
        <f t="shared" si="25"/>
        <v>High Risk</v>
      </c>
      <c r="N781" s="34"/>
    </row>
    <row r="782" spans="1:14" x14ac:dyDescent="0.3">
      <c r="A782" s="5" t="str">
        <f>'Raw Data'!A782</f>
        <v>5676-CFLYY</v>
      </c>
      <c r="B782">
        <f>'Raw Data'!F782</f>
        <v>71</v>
      </c>
      <c r="C782" t="str">
        <f>'Raw Data'!P782</f>
        <v>Two year</v>
      </c>
      <c r="D782" t="str">
        <f>'Raw Data'!I782</f>
        <v>DSL</v>
      </c>
      <c r="E782" t="str">
        <f>'Raw Data'!R782</f>
        <v>Credit card (automatic)</v>
      </c>
      <c r="F782">
        <f>'Raw Data'!S782</f>
        <v>73.349999999999994</v>
      </c>
      <c r="G782">
        <f>IFERROR(VALUE('Raw Data'!T782),0)</f>
        <v>5154.5</v>
      </c>
      <c r="H782" t="str" cm="1">
        <f t="array" ref="H782">_xlfn.IFS(B782&lt;=12,"New (0-12 mo)",B782&lt;=24,"Established (13-24 mo)",B782&lt;=48,"Loyal (25-48 mo)",TRUE,"Veteran (49+ mo)")</f>
        <v>Veteran (49+ mo)</v>
      </c>
      <c r="I782">
        <f>COUNTIF('Raw Data'!G782:O782,"Yes")</f>
        <v>5</v>
      </c>
      <c r="J782">
        <f t="shared" ca="1" si="24"/>
        <v>44044</v>
      </c>
      <c r="K782" t="str">
        <f>'Raw Data'!U782</f>
        <v>No</v>
      </c>
      <c r="L782" t="str">
        <f t="shared" si="25"/>
        <v>Low Risk</v>
      </c>
      <c r="N782" s="34"/>
    </row>
    <row r="783" spans="1:14" x14ac:dyDescent="0.3">
      <c r="A783" s="5" t="str">
        <f>'Raw Data'!A783</f>
        <v>7521-AFHAB</v>
      </c>
      <c r="B783">
        <f>'Raw Data'!F783</f>
        <v>5</v>
      </c>
      <c r="C783" t="str">
        <f>'Raw Data'!P783</f>
        <v>Month-to-month</v>
      </c>
      <c r="D783" t="str">
        <f>'Raw Data'!I783</f>
        <v>DSL</v>
      </c>
      <c r="E783" t="str">
        <f>'Raw Data'!R783</f>
        <v>Mailed check</v>
      </c>
      <c r="F783">
        <f>'Raw Data'!S783</f>
        <v>44.8</v>
      </c>
      <c r="G783">
        <f>IFERROR(VALUE('Raw Data'!T783),0)</f>
        <v>220.45</v>
      </c>
      <c r="H783" t="str" cm="1">
        <f t="array" ref="H783">_xlfn.IFS(B783&lt;=12,"New (0-12 mo)",B783&lt;=24,"Established (13-24 mo)",B783&lt;=48,"Loyal (25-48 mo)",TRUE,"Veteran (49+ mo)")</f>
        <v>New (0-12 mo)</v>
      </c>
      <c r="I783">
        <f>COUNTIF('Raw Data'!G783:O783,"Yes")</f>
        <v>1</v>
      </c>
      <c r="J783">
        <f t="shared" ca="1" si="24"/>
        <v>46054</v>
      </c>
      <c r="K783" t="str">
        <f>'Raw Data'!U783</f>
        <v>No</v>
      </c>
      <c r="L783" t="str">
        <f t="shared" si="25"/>
        <v>High Risk</v>
      </c>
      <c r="N783" s="34"/>
    </row>
    <row r="784" spans="1:14" x14ac:dyDescent="0.3">
      <c r="A784" s="5" t="str">
        <f>'Raw Data'!A784</f>
        <v>0285-INHLN</v>
      </c>
      <c r="B784">
        <f>'Raw Data'!F784</f>
        <v>27</v>
      </c>
      <c r="C784" t="str">
        <f>'Raw Data'!P784</f>
        <v>Month-to-month</v>
      </c>
      <c r="D784" t="str">
        <f>'Raw Data'!I784</f>
        <v>DSL</v>
      </c>
      <c r="E784" t="str">
        <f>'Raw Data'!R784</f>
        <v>Credit card (automatic)</v>
      </c>
      <c r="F784">
        <f>'Raw Data'!S784</f>
        <v>54.75</v>
      </c>
      <c r="G784">
        <f>IFERROR(VALUE('Raw Data'!T784),0)</f>
        <v>1510.3</v>
      </c>
      <c r="H784" t="str" cm="1">
        <f t="array" ref="H784">_xlfn.IFS(B784&lt;=12,"New (0-12 mo)",B784&lt;=24,"Established (13-24 mo)",B784&lt;=48,"Loyal (25-48 mo)",TRUE,"Veteran (49+ mo)")</f>
        <v>Loyal (25-48 mo)</v>
      </c>
      <c r="I784">
        <f>COUNTIF('Raw Data'!G784:O784,"Yes")</f>
        <v>3</v>
      </c>
      <c r="J784">
        <f t="shared" ca="1" si="24"/>
        <v>45383</v>
      </c>
      <c r="K784" t="str">
        <f>'Raw Data'!U784</f>
        <v>No</v>
      </c>
      <c r="L784" t="str">
        <f t="shared" si="25"/>
        <v>Low-Medium Risk</v>
      </c>
      <c r="N784" s="34"/>
    </row>
    <row r="785" spans="1:14" x14ac:dyDescent="0.3">
      <c r="A785" s="5" t="str">
        <f>'Raw Data'!A785</f>
        <v>4678-DVQEO</v>
      </c>
      <c r="B785">
        <f>'Raw Data'!F785</f>
        <v>1</v>
      </c>
      <c r="C785" t="str">
        <f>'Raw Data'!P785</f>
        <v>Month-to-month</v>
      </c>
      <c r="D785" t="str">
        <f>'Raw Data'!I785</f>
        <v>DSL</v>
      </c>
      <c r="E785" t="str">
        <f>'Raw Data'!R785</f>
        <v>Electronic check</v>
      </c>
      <c r="F785">
        <f>'Raw Data'!S785</f>
        <v>52.2</v>
      </c>
      <c r="G785">
        <f>IFERROR(VALUE('Raw Data'!T785),0)</f>
        <v>52.2</v>
      </c>
      <c r="H785" t="str" cm="1">
        <f t="array" ref="H785">_xlfn.IFS(B785&lt;=12,"New (0-12 mo)",B785&lt;=24,"Established (13-24 mo)",B785&lt;=48,"Loyal (25-48 mo)",TRUE,"Veteran (49+ mo)")</f>
        <v>New (0-12 mo)</v>
      </c>
      <c r="I785">
        <f>COUNTIF('Raw Data'!G785:O785,"Yes")</f>
        <v>2</v>
      </c>
      <c r="J785">
        <f t="shared" ca="1" si="24"/>
        <v>46174</v>
      </c>
      <c r="K785" t="str">
        <f>'Raw Data'!U785</f>
        <v>Yes</v>
      </c>
      <c r="L785" t="str">
        <f t="shared" si="25"/>
        <v>High Risk</v>
      </c>
      <c r="N785" s="34"/>
    </row>
    <row r="786" spans="1:14" x14ac:dyDescent="0.3">
      <c r="A786" s="5" t="str">
        <f>'Raw Data'!A786</f>
        <v>5125-CNDSP</v>
      </c>
      <c r="B786">
        <f>'Raw Data'!F786</f>
        <v>63</v>
      </c>
      <c r="C786" t="str">
        <f>'Raw Data'!P786</f>
        <v>One year</v>
      </c>
      <c r="D786" t="str">
        <f>'Raw Data'!I786</f>
        <v>DSL</v>
      </c>
      <c r="E786" t="str">
        <f>'Raw Data'!R786</f>
        <v>Bank transfer (automatic)</v>
      </c>
      <c r="F786">
        <f>'Raw Data'!S786</f>
        <v>40.6</v>
      </c>
      <c r="G786">
        <f>IFERROR(VALUE('Raw Data'!T786),0)</f>
        <v>2588.9499999999998</v>
      </c>
      <c r="H786" t="str" cm="1">
        <f t="array" ref="H786">_xlfn.IFS(B786&lt;=12,"New (0-12 mo)",B786&lt;=24,"Established (13-24 mo)",B786&lt;=48,"Loyal (25-48 mo)",TRUE,"Veteran (49+ mo)")</f>
        <v>Veteran (49+ mo)</v>
      </c>
      <c r="I786">
        <f>COUNTIF('Raw Data'!G786:O786,"Yes")</f>
        <v>3</v>
      </c>
      <c r="J786">
        <f t="shared" ca="1" si="24"/>
        <v>44287</v>
      </c>
      <c r="K786" t="str">
        <f>'Raw Data'!U786</f>
        <v>No</v>
      </c>
      <c r="L786" t="str">
        <f t="shared" si="25"/>
        <v>Low Risk</v>
      </c>
      <c r="N786" s="34"/>
    </row>
    <row r="787" spans="1:14" x14ac:dyDescent="0.3">
      <c r="A787" s="5" t="str">
        <f>'Raw Data'!A787</f>
        <v>0691-IFBQW</v>
      </c>
      <c r="B787">
        <f>'Raw Data'!F787</f>
        <v>46</v>
      </c>
      <c r="C787" t="str">
        <f>'Raw Data'!P787</f>
        <v>One year</v>
      </c>
      <c r="D787" t="str">
        <f>'Raw Data'!I787</f>
        <v>Fiber optic</v>
      </c>
      <c r="E787" t="str">
        <f>'Raw Data'!R787</f>
        <v>Electronic check</v>
      </c>
      <c r="F787">
        <f>'Raw Data'!S787</f>
        <v>110</v>
      </c>
      <c r="G787">
        <f>IFERROR(VALUE('Raw Data'!T787),0)</f>
        <v>4874.8</v>
      </c>
      <c r="H787" t="str" cm="1">
        <f t="array" ref="H787">_xlfn.IFS(B787&lt;=12,"New (0-12 mo)",B787&lt;=24,"Established (13-24 mo)",B787&lt;=48,"Loyal (25-48 mo)",TRUE,"Veteran (49+ mo)")</f>
        <v>Loyal (25-48 mo)</v>
      </c>
      <c r="I787">
        <f>COUNTIF('Raw Data'!G787:O787,"Yes")</f>
        <v>7</v>
      </c>
      <c r="J787">
        <f t="shared" ca="1" si="24"/>
        <v>44805</v>
      </c>
      <c r="K787" t="str">
        <f>'Raw Data'!U787</f>
        <v>Yes</v>
      </c>
      <c r="L787" t="str">
        <f t="shared" si="25"/>
        <v>Low Risk</v>
      </c>
      <c r="N787" s="34"/>
    </row>
    <row r="788" spans="1:14" x14ac:dyDescent="0.3">
      <c r="A788" s="5" t="str">
        <f>'Raw Data'!A788</f>
        <v>4992-LTJNE</v>
      </c>
      <c r="B788">
        <f>'Raw Data'!F788</f>
        <v>72</v>
      </c>
      <c r="C788" t="str">
        <f>'Raw Data'!P788</f>
        <v>Two year</v>
      </c>
      <c r="D788" t="str">
        <f>'Raw Data'!I788</f>
        <v>DSL</v>
      </c>
      <c r="E788" t="str">
        <f>'Raw Data'!R788</f>
        <v>Bank transfer (automatic)</v>
      </c>
      <c r="F788">
        <f>'Raw Data'!S788</f>
        <v>55.3</v>
      </c>
      <c r="G788">
        <f>IFERROR(VALUE('Raw Data'!T788),0)</f>
        <v>3983.6</v>
      </c>
      <c r="H788" t="str" cm="1">
        <f t="array" ref="H788">_xlfn.IFS(B788&lt;=12,"New (0-12 mo)",B788&lt;=24,"Established (13-24 mo)",B788&lt;=48,"Loyal (25-48 mo)",TRUE,"Veteran (49+ mo)")</f>
        <v>Veteran (49+ mo)</v>
      </c>
      <c r="I788">
        <f>COUNTIF('Raw Data'!G788:O788,"Yes")</f>
        <v>3</v>
      </c>
      <c r="J788">
        <f t="shared" ca="1" si="24"/>
        <v>44013</v>
      </c>
      <c r="K788" t="str">
        <f>'Raw Data'!U788</f>
        <v>No</v>
      </c>
      <c r="L788" t="str">
        <f t="shared" si="25"/>
        <v>Low Risk</v>
      </c>
      <c r="N788" s="34"/>
    </row>
    <row r="789" spans="1:14" x14ac:dyDescent="0.3">
      <c r="A789" s="5" t="str">
        <f>'Raw Data'!A789</f>
        <v>2202-OUTMO</v>
      </c>
      <c r="B789">
        <f>'Raw Data'!F789</f>
        <v>34</v>
      </c>
      <c r="C789" t="str">
        <f>'Raw Data'!P789</f>
        <v>Month-to-month</v>
      </c>
      <c r="D789" t="str">
        <f>'Raw Data'!I789</f>
        <v>DSL</v>
      </c>
      <c r="E789" t="str">
        <f>'Raw Data'!R789</f>
        <v>Bank transfer (automatic)</v>
      </c>
      <c r="F789">
        <f>'Raw Data'!S789</f>
        <v>60.85</v>
      </c>
      <c r="G789">
        <f>IFERROR(VALUE('Raw Data'!T789),0)</f>
        <v>2003.6</v>
      </c>
      <c r="H789" t="str" cm="1">
        <f t="array" ref="H789">_xlfn.IFS(B789&lt;=12,"New (0-12 mo)",B789&lt;=24,"Established (13-24 mo)",B789&lt;=48,"Loyal (25-48 mo)",TRUE,"Veteran (49+ mo)")</f>
        <v>Loyal (25-48 mo)</v>
      </c>
      <c r="I789">
        <f>COUNTIF('Raw Data'!G789:O789,"Yes")</f>
        <v>4</v>
      </c>
      <c r="J789">
        <f t="shared" ca="1" si="24"/>
        <v>45170</v>
      </c>
      <c r="K789" t="str">
        <f>'Raw Data'!U789</f>
        <v>No</v>
      </c>
      <c r="L789" t="str">
        <f t="shared" si="25"/>
        <v>Low-Medium Risk</v>
      </c>
      <c r="N789" s="34"/>
    </row>
    <row r="790" spans="1:14" x14ac:dyDescent="0.3">
      <c r="A790" s="5" t="str">
        <f>'Raw Data'!A790</f>
        <v>0810-BDHAW</v>
      </c>
      <c r="B790">
        <f>'Raw Data'!F790</f>
        <v>24</v>
      </c>
      <c r="C790" t="str">
        <f>'Raw Data'!P790</f>
        <v>One year</v>
      </c>
      <c r="D790" t="str">
        <f>'Raw Data'!I790</f>
        <v>DSL</v>
      </c>
      <c r="E790" t="str">
        <f>'Raw Data'!R790</f>
        <v>Electronic check</v>
      </c>
      <c r="F790">
        <f>'Raw Data'!S790</f>
        <v>78.400000000000006</v>
      </c>
      <c r="G790">
        <f>IFERROR(VALUE('Raw Data'!T790),0)</f>
        <v>1832.4</v>
      </c>
      <c r="H790" t="str" cm="1">
        <f t="array" ref="H790">_xlfn.IFS(B790&lt;=12,"New (0-12 mo)",B790&lt;=24,"Established (13-24 mo)",B790&lt;=48,"Loyal (25-48 mo)",TRUE,"Veteran (49+ mo)")</f>
        <v>Established (13-24 mo)</v>
      </c>
      <c r="I790">
        <f>COUNTIF('Raw Data'!G790:O790,"Yes")</f>
        <v>6</v>
      </c>
      <c r="J790">
        <f t="shared" ca="1" si="24"/>
        <v>45474</v>
      </c>
      <c r="K790" t="str">
        <f>'Raw Data'!U790</f>
        <v>No</v>
      </c>
      <c r="L790" t="str">
        <f t="shared" si="25"/>
        <v>Low Risk</v>
      </c>
      <c r="N790" s="34"/>
    </row>
    <row r="791" spans="1:14" x14ac:dyDescent="0.3">
      <c r="A791" s="5" t="str">
        <f>'Raw Data'!A791</f>
        <v>0229-LFJAF</v>
      </c>
      <c r="B791">
        <f>'Raw Data'!F791</f>
        <v>72</v>
      </c>
      <c r="C791" t="str">
        <f>'Raw Data'!P791</f>
        <v>Two year</v>
      </c>
      <c r="D791" t="str">
        <f>'Raw Data'!I791</f>
        <v>DSL</v>
      </c>
      <c r="E791" t="str">
        <f>'Raw Data'!R791</f>
        <v>Bank transfer (automatic)</v>
      </c>
      <c r="F791">
        <f>'Raw Data'!S791</f>
        <v>69.650000000000006</v>
      </c>
      <c r="G791">
        <f>IFERROR(VALUE('Raw Data'!T791),0)</f>
        <v>4908.25</v>
      </c>
      <c r="H791" t="str" cm="1">
        <f t="array" ref="H791">_xlfn.IFS(B791&lt;=12,"New (0-12 mo)",B791&lt;=24,"Established (13-24 mo)",B791&lt;=48,"Loyal (25-48 mo)",TRUE,"Veteran (49+ mo)")</f>
        <v>Veteran (49+ mo)</v>
      </c>
      <c r="I791">
        <f>COUNTIF('Raw Data'!G791:O791,"Yes")</f>
        <v>6</v>
      </c>
      <c r="J791">
        <f t="shared" ca="1" si="24"/>
        <v>44013</v>
      </c>
      <c r="K791" t="str">
        <f>'Raw Data'!U791</f>
        <v>No</v>
      </c>
      <c r="L791" t="str">
        <f t="shared" si="25"/>
        <v>Low Risk</v>
      </c>
      <c r="N791" s="34"/>
    </row>
    <row r="792" spans="1:14" x14ac:dyDescent="0.3">
      <c r="A792" s="5" t="str">
        <f>'Raw Data'!A792</f>
        <v>7131-ZQZNK</v>
      </c>
      <c r="B792">
        <f>'Raw Data'!F792</f>
        <v>60</v>
      </c>
      <c r="C792" t="str">
        <f>'Raw Data'!P792</f>
        <v>Two year</v>
      </c>
      <c r="D792" t="str">
        <f>'Raw Data'!I792</f>
        <v>DSL</v>
      </c>
      <c r="E792" t="str">
        <f>'Raw Data'!R792</f>
        <v>Credit card (automatic)</v>
      </c>
      <c r="F792">
        <f>'Raw Data'!S792</f>
        <v>59.85</v>
      </c>
      <c r="G792">
        <f>IFERROR(VALUE('Raw Data'!T792),0)</f>
        <v>3590.2</v>
      </c>
      <c r="H792" t="str" cm="1">
        <f t="array" ref="H792">_xlfn.IFS(B792&lt;=12,"New (0-12 mo)",B792&lt;=24,"Established (13-24 mo)",B792&lt;=48,"Loyal (25-48 mo)",TRUE,"Veteran (49+ mo)")</f>
        <v>Veteran (49+ mo)</v>
      </c>
      <c r="I792">
        <f>COUNTIF('Raw Data'!G792:O792,"Yes")</f>
        <v>5</v>
      </c>
      <c r="J792">
        <f t="shared" ca="1" si="24"/>
        <v>44378</v>
      </c>
      <c r="K792" t="str">
        <f>'Raw Data'!U792</f>
        <v>No</v>
      </c>
      <c r="L792" t="str">
        <f t="shared" si="25"/>
        <v>Low Risk</v>
      </c>
      <c r="N792" s="34"/>
    </row>
    <row r="793" spans="1:14" x14ac:dyDescent="0.3">
      <c r="A793" s="5" t="str">
        <f>'Raw Data'!A793</f>
        <v>3442-ZHHCC</v>
      </c>
      <c r="B793">
        <f>'Raw Data'!F793</f>
        <v>68</v>
      </c>
      <c r="C793" t="str">
        <f>'Raw Data'!P793</f>
        <v>One year</v>
      </c>
      <c r="D793" t="str">
        <f>'Raw Data'!I793</f>
        <v>DSL</v>
      </c>
      <c r="E793" t="str">
        <f>'Raw Data'!R793</f>
        <v>Credit card (automatic)</v>
      </c>
      <c r="F793">
        <f>'Raw Data'!S793</f>
        <v>76.900000000000006</v>
      </c>
      <c r="G793">
        <f>IFERROR(VALUE('Raw Data'!T793),0)</f>
        <v>5023</v>
      </c>
      <c r="H793" t="str" cm="1">
        <f t="array" ref="H793">_xlfn.IFS(B793&lt;=12,"New (0-12 mo)",B793&lt;=24,"Established (13-24 mo)",B793&lt;=48,"Loyal (25-48 mo)",TRUE,"Veteran (49+ mo)")</f>
        <v>Veteran (49+ mo)</v>
      </c>
      <c r="I793">
        <f>COUNTIF('Raw Data'!G793:O793,"Yes")</f>
        <v>6</v>
      </c>
      <c r="J793">
        <f t="shared" ca="1" si="24"/>
        <v>44136</v>
      </c>
      <c r="K793" t="str">
        <f>'Raw Data'!U793</f>
        <v>No</v>
      </c>
      <c r="L793" t="str">
        <f t="shared" si="25"/>
        <v>Low Risk</v>
      </c>
      <c r="N793" s="34"/>
    </row>
    <row r="794" spans="1:14" x14ac:dyDescent="0.3">
      <c r="A794" s="5" t="str">
        <f>'Raw Data'!A794</f>
        <v>5726-CVNYA</v>
      </c>
      <c r="B794">
        <f>'Raw Data'!F794</f>
        <v>8</v>
      </c>
      <c r="C794" t="str">
        <f>'Raw Data'!P794</f>
        <v>Two year</v>
      </c>
      <c r="D794" t="str">
        <f>'Raw Data'!I794</f>
        <v>No</v>
      </c>
      <c r="E794" t="str">
        <f>'Raw Data'!R794</f>
        <v>Mailed check</v>
      </c>
      <c r="F794">
        <f>'Raw Data'!S794</f>
        <v>19.850000000000001</v>
      </c>
      <c r="G794">
        <f>IFERROR(VALUE('Raw Data'!T794),0)</f>
        <v>146.6</v>
      </c>
      <c r="H794" t="str" cm="1">
        <f t="array" ref="H794">_xlfn.IFS(B794&lt;=12,"New (0-12 mo)",B794&lt;=24,"Established (13-24 mo)",B794&lt;=48,"Loyal (25-48 mo)",TRUE,"Veteran (49+ mo)")</f>
        <v>New (0-12 mo)</v>
      </c>
      <c r="I794">
        <f>COUNTIF('Raw Data'!G794:O794,"Yes")</f>
        <v>1</v>
      </c>
      <c r="J794">
        <f t="shared" ca="1" si="24"/>
        <v>45962</v>
      </c>
      <c r="K794" t="str">
        <f>'Raw Data'!U794</f>
        <v>No</v>
      </c>
      <c r="L794" t="str">
        <f t="shared" si="25"/>
        <v>Low Risk</v>
      </c>
      <c r="N794" s="34"/>
    </row>
    <row r="795" spans="1:14" x14ac:dyDescent="0.3">
      <c r="A795" s="5" t="str">
        <f>'Raw Data'!A795</f>
        <v>9871-ELEYA</v>
      </c>
      <c r="B795">
        <f>'Raw Data'!F795</f>
        <v>34</v>
      </c>
      <c r="C795" t="str">
        <f>'Raw Data'!P795</f>
        <v>Two year</v>
      </c>
      <c r="D795" t="str">
        <f>'Raw Data'!I795</f>
        <v>DSL</v>
      </c>
      <c r="E795" t="str">
        <f>'Raw Data'!R795</f>
        <v>Credit card (automatic)</v>
      </c>
      <c r="F795">
        <f>'Raw Data'!S795</f>
        <v>67.650000000000006</v>
      </c>
      <c r="G795">
        <f>IFERROR(VALUE('Raw Data'!T795),0)</f>
        <v>2339.3000000000002</v>
      </c>
      <c r="H795" t="str" cm="1">
        <f t="array" ref="H795">_xlfn.IFS(B795&lt;=12,"New (0-12 mo)",B795&lt;=24,"Established (13-24 mo)",B795&lt;=48,"Loyal (25-48 mo)",TRUE,"Veteran (49+ mo)")</f>
        <v>Loyal (25-48 mo)</v>
      </c>
      <c r="I795">
        <f>COUNTIF('Raw Data'!G795:O795,"Yes")</f>
        <v>5</v>
      </c>
      <c r="J795">
        <f t="shared" ca="1" si="24"/>
        <v>45170</v>
      </c>
      <c r="K795" t="str">
        <f>'Raw Data'!U795</f>
        <v>No</v>
      </c>
      <c r="L795" t="str">
        <f t="shared" si="25"/>
        <v>Low Risk</v>
      </c>
      <c r="N795" s="34"/>
    </row>
    <row r="796" spans="1:14" x14ac:dyDescent="0.3">
      <c r="A796" s="5" t="str">
        <f>'Raw Data'!A796</f>
        <v>4257-GAESD</v>
      </c>
      <c r="B796">
        <f>'Raw Data'!F796</f>
        <v>6</v>
      </c>
      <c r="C796" t="str">
        <f>'Raw Data'!P796</f>
        <v>Month-to-month</v>
      </c>
      <c r="D796" t="str">
        <f>'Raw Data'!I796</f>
        <v>DSL</v>
      </c>
      <c r="E796" t="str">
        <f>'Raw Data'!R796</f>
        <v>Credit card (automatic)</v>
      </c>
      <c r="F796">
        <f>'Raw Data'!S796</f>
        <v>45</v>
      </c>
      <c r="G796">
        <f>IFERROR(VALUE('Raw Data'!T796),0)</f>
        <v>298.7</v>
      </c>
      <c r="H796" t="str" cm="1">
        <f t="array" ref="H796">_xlfn.IFS(B796&lt;=12,"New (0-12 mo)",B796&lt;=24,"Established (13-24 mo)",B796&lt;=48,"Loyal (25-48 mo)",TRUE,"Veteran (49+ mo)")</f>
        <v>New (0-12 mo)</v>
      </c>
      <c r="I796">
        <f>COUNTIF('Raw Data'!G796:O796,"Yes")</f>
        <v>2</v>
      </c>
      <c r="J796">
        <f t="shared" ca="1" si="24"/>
        <v>46023</v>
      </c>
      <c r="K796" t="str">
        <f>'Raw Data'!U796</f>
        <v>No</v>
      </c>
      <c r="L796" t="str">
        <f t="shared" si="25"/>
        <v>High Risk</v>
      </c>
      <c r="N796" s="34"/>
    </row>
    <row r="797" spans="1:14" x14ac:dyDescent="0.3">
      <c r="A797" s="5" t="str">
        <f>'Raw Data'!A797</f>
        <v>5173-WXOQV</v>
      </c>
      <c r="B797">
        <f>'Raw Data'!F797</f>
        <v>2</v>
      </c>
      <c r="C797" t="str">
        <f>'Raw Data'!P797</f>
        <v>Month-to-month</v>
      </c>
      <c r="D797" t="str">
        <f>'Raw Data'!I797</f>
        <v>DSL</v>
      </c>
      <c r="E797" t="str">
        <f>'Raw Data'!R797</f>
        <v>Mailed check</v>
      </c>
      <c r="F797">
        <f>'Raw Data'!S797</f>
        <v>64.2</v>
      </c>
      <c r="G797">
        <f>IFERROR(VALUE('Raw Data'!T797),0)</f>
        <v>143.65</v>
      </c>
      <c r="H797" t="str" cm="1">
        <f t="array" ref="H797">_xlfn.IFS(B797&lt;=12,"New (0-12 mo)",B797&lt;=24,"Established (13-24 mo)",B797&lt;=48,"Loyal (25-48 mo)",TRUE,"Veteran (49+ mo)")</f>
        <v>New (0-12 mo)</v>
      </c>
      <c r="I797">
        <f>COUNTIF('Raw Data'!G797:O797,"Yes")</f>
        <v>4</v>
      </c>
      <c r="J797">
        <f t="shared" ca="1" si="24"/>
        <v>46143</v>
      </c>
      <c r="K797" t="str">
        <f>'Raw Data'!U797</f>
        <v>No</v>
      </c>
      <c r="L797" t="str">
        <f t="shared" si="25"/>
        <v>High Risk</v>
      </c>
      <c r="N797" s="34"/>
    </row>
    <row r="798" spans="1:14" x14ac:dyDescent="0.3">
      <c r="A798" s="5" t="str">
        <f>'Raw Data'!A798</f>
        <v>2040-OBMLJ</v>
      </c>
      <c r="B798">
        <f>'Raw Data'!F798</f>
        <v>31</v>
      </c>
      <c r="C798" t="str">
        <f>'Raw Data'!P798</f>
        <v>One year</v>
      </c>
      <c r="D798" t="str">
        <f>'Raw Data'!I798</f>
        <v>Fiber optic</v>
      </c>
      <c r="E798" t="str">
        <f>'Raw Data'!R798</f>
        <v>Credit card (automatic)</v>
      </c>
      <c r="F798">
        <f>'Raw Data'!S798</f>
        <v>81.7</v>
      </c>
      <c r="G798">
        <f>IFERROR(VALUE('Raw Data'!T798),0)</f>
        <v>2548.65</v>
      </c>
      <c r="H798" t="str" cm="1">
        <f t="array" ref="H798">_xlfn.IFS(B798&lt;=12,"New (0-12 mo)",B798&lt;=24,"Established (13-24 mo)",B798&lt;=48,"Loyal (25-48 mo)",TRUE,"Veteran (49+ mo)")</f>
        <v>Loyal (25-48 mo)</v>
      </c>
      <c r="I798">
        <f>COUNTIF('Raw Data'!G798:O798,"Yes")</f>
        <v>3</v>
      </c>
      <c r="J798">
        <f t="shared" ca="1" si="24"/>
        <v>45261</v>
      </c>
      <c r="K798" t="str">
        <f>'Raw Data'!U798</f>
        <v>No</v>
      </c>
      <c r="L798" t="str">
        <f t="shared" si="25"/>
        <v>Low Risk</v>
      </c>
      <c r="N798" s="34"/>
    </row>
    <row r="799" spans="1:14" x14ac:dyDescent="0.3">
      <c r="A799" s="5" t="str">
        <f>'Raw Data'!A799</f>
        <v>6286-ZHAOK</v>
      </c>
      <c r="B799">
        <f>'Raw Data'!F799</f>
        <v>20</v>
      </c>
      <c r="C799" t="str">
        <f>'Raw Data'!P799</f>
        <v>Month-to-month</v>
      </c>
      <c r="D799" t="str">
        <f>'Raw Data'!I799</f>
        <v>No</v>
      </c>
      <c r="E799" t="str">
        <f>'Raw Data'!R799</f>
        <v>Bank transfer (automatic)</v>
      </c>
      <c r="F799">
        <f>'Raw Data'!S799</f>
        <v>25.55</v>
      </c>
      <c r="G799">
        <f>IFERROR(VALUE('Raw Data'!T799),0)</f>
        <v>507.4</v>
      </c>
      <c r="H799" t="str" cm="1">
        <f t="array" ref="H799">_xlfn.IFS(B799&lt;=12,"New (0-12 mo)",B799&lt;=24,"Established (13-24 mo)",B799&lt;=48,"Loyal (25-48 mo)",TRUE,"Veteran (49+ mo)")</f>
        <v>Established (13-24 mo)</v>
      </c>
      <c r="I799">
        <f>COUNTIF('Raw Data'!G799:O799,"Yes")</f>
        <v>2</v>
      </c>
      <c r="J799">
        <f t="shared" ca="1" si="24"/>
        <v>45597</v>
      </c>
      <c r="K799" t="str">
        <f>'Raw Data'!U799</f>
        <v>No</v>
      </c>
      <c r="L799" t="str">
        <f t="shared" si="25"/>
        <v>Medium Risk</v>
      </c>
      <c r="N799" s="34"/>
    </row>
    <row r="800" spans="1:14" x14ac:dyDescent="0.3">
      <c r="A800" s="5" t="str">
        <f>'Raw Data'!A800</f>
        <v>3807-XHCJH</v>
      </c>
      <c r="B800">
        <f>'Raw Data'!F800</f>
        <v>1</v>
      </c>
      <c r="C800" t="str">
        <f>'Raw Data'!P800</f>
        <v>Month-to-month</v>
      </c>
      <c r="D800" t="str">
        <f>'Raw Data'!I800</f>
        <v>No</v>
      </c>
      <c r="E800" t="str">
        <f>'Raw Data'!R800</f>
        <v>Electronic check</v>
      </c>
      <c r="F800">
        <f>'Raw Data'!S800</f>
        <v>20</v>
      </c>
      <c r="G800">
        <f>IFERROR(VALUE('Raw Data'!T800),0)</f>
        <v>20</v>
      </c>
      <c r="H800" t="str" cm="1">
        <f t="array" ref="H800">_xlfn.IFS(B800&lt;=12,"New (0-12 mo)",B800&lt;=24,"Established (13-24 mo)",B800&lt;=48,"Loyal (25-48 mo)",TRUE,"Veteran (49+ mo)")</f>
        <v>New (0-12 mo)</v>
      </c>
      <c r="I800">
        <f>COUNTIF('Raw Data'!G800:O800,"Yes")</f>
        <v>1</v>
      </c>
      <c r="J800">
        <f t="shared" ca="1" si="24"/>
        <v>46174</v>
      </c>
      <c r="K800" t="str">
        <f>'Raw Data'!U800</f>
        <v>No</v>
      </c>
      <c r="L800" t="str">
        <f t="shared" si="25"/>
        <v>High Risk</v>
      </c>
      <c r="N800" s="34"/>
    </row>
    <row r="801" spans="1:14" x14ac:dyDescent="0.3">
      <c r="A801" s="5" t="str">
        <f>'Raw Data'!A801</f>
        <v>3009-JWMPU</v>
      </c>
      <c r="B801">
        <f>'Raw Data'!F801</f>
        <v>62</v>
      </c>
      <c r="C801" t="str">
        <f>'Raw Data'!P801</f>
        <v>One year</v>
      </c>
      <c r="D801" t="str">
        <f>'Raw Data'!I801</f>
        <v>Fiber optic</v>
      </c>
      <c r="E801" t="str">
        <f>'Raw Data'!R801</f>
        <v>Electronic check</v>
      </c>
      <c r="F801">
        <f>'Raw Data'!S801</f>
        <v>96.75</v>
      </c>
      <c r="G801">
        <f>IFERROR(VALUE('Raw Data'!T801),0)</f>
        <v>6125.4</v>
      </c>
      <c r="H801" t="str" cm="1">
        <f t="array" ref="H801">_xlfn.IFS(B801&lt;=12,"New (0-12 mo)",B801&lt;=24,"Established (13-24 mo)",B801&lt;=48,"Loyal (25-48 mo)",TRUE,"Veteran (49+ mo)")</f>
        <v>Veteran (49+ mo)</v>
      </c>
      <c r="I801">
        <f>COUNTIF('Raw Data'!G801:O801,"Yes")</f>
        <v>5</v>
      </c>
      <c r="J801">
        <f t="shared" ca="1" si="24"/>
        <v>44317</v>
      </c>
      <c r="K801" t="str">
        <f>'Raw Data'!U801</f>
        <v>Yes</v>
      </c>
      <c r="L801" t="str">
        <f t="shared" si="25"/>
        <v>Low Risk</v>
      </c>
      <c r="N801" s="34"/>
    </row>
    <row r="802" spans="1:14" x14ac:dyDescent="0.3">
      <c r="A802" s="5" t="str">
        <f>'Raw Data'!A802</f>
        <v>5671-RQRLP</v>
      </c>
      <c r="B802">
        <f>'Raw Data'!F802</f>
        <v>70</v>
      </c>
      <c r="C802" t="str">
        <f>'Raw Data'!P802</f>
        <v>Two year</v>
      </c>
      <c r="D802" t="str">
        <f>'Raw Data'!I802</f>
        <v>Fiber optic</v>
      </c>
      <c r="E802" t="str">
        <f>'Raw Data'!R802</f>
        <v>Credit card (automatic)</v>
      </c>
      <c r="F802">
        <f>'Raw Data'!S802</f>
        <v>75.650000000000006</v>
      </c>
      <c r="G802">
        <f>IFERROR(VALUE('Raw Data'!T802),0)</f>
        <v>5411.4</v>
      </c>
      <c r="H802" t="str" cm="1">
        <f t="array" ref="H802">_xlfn.IFS(B802&lt;=12,"New (0-12 mo)",B802&lt;=24,"Established (13-24 mo)",B802&lt;=48,"Loyal (25-48 mo)",TRUE,"Veteran (49+ mo)")</f>
        <v>Veteran (49+ mo)</v>
      </c>
      <c r="I802">
        <f>COUNTIF('Raw Data'!G802:O802,"Yes")</f>
        <v>2</v>
      </c>
      <c r="J802">
        <f t="shared" ca="1" si="24"/>
        <v>44075</v>
      </c>
      <c r="K802" t="str">
        <f>'Raw Data'!U802</f>
        <v>No</v>
      </c>
      <c r="L802" t="str">
        <f t="shared" si="25"/>
        <v>Low Risk</v>
      </c>
      <c r="N802" s="34"/>
    </row>
    <row r="803" spans="1:14" x14ac:dyDescent="0.3">
      <c r="A803" s="5" t="str">
        <f>'Raw Data'!A803</f>
        <v>1450-GALXR</v>
      </c>
      <c r="B803">
        <f>'Raw Data'!F803</f>
        <v>10</v>
      </c>
      <c r="C803" t="str">
        <f>'Raw Data'!P803</f>
        <v>Month-to-month</v>
      </c>
      <c r="D803" t="str">
        <f>'Raw Data'!I803</f>
        <v>Fiber optic</v>
      </c>
      <c r="E803" t="str">
        <f>'Raw Data'!R803</f>
        <v>Electronic check</v>
      </c>
      <c r="F803">
        <f>'Raw Data'!S803</f>
        <v>98.5</v>
      </c>
      <c r="G803">
        <f>IFERROR(VALUE('Raw Data'!T803),0)</f>
        <v>1058.25</v>
      </c>
      <c r="H803" t="str" cm="1">
        <f t="array" ref="H803">_xlfn.IFS(B803&lt;=12,"New (0-12 mo)",B803&lt;=24,"Established (13-24 mo)",B803&lt;=48,"Loyal (25-48 mo)",TRUE,"Veteran (49+ mo)")</f>
        <v>New (0-12 mo)</v>
      </c>
      <c r="I803">
        <f>COUNTIF('Raw Data'!G803:O803,"Yes")</f>
        <v>5</v>
      </c>
      <c r="J803">
        <f t="shared" ca="1" si="24"/>
        <v>45901</v>
      </c>
      <c r="K803" t="str">
        <f>'Raw Data'!U803</f>
        <v>Yes</v>
      </c>
      <c r="L803" t="str">
        <f t="shared" si="25"/>
        <v>High Risk</v>
      </c>
      <c r="N803" s="34"/>
    </row>
    <row r="804" spans="1:14" x14ac:dyDescent="0.3">
      <c r="A804" s="5" t="str">
        <f>'Raw Data'!A804</f>
        <v>8859-AXJZP</v>
      </c>
      <c r="B804">
        <f>'Raw Data'!F804</f>
        <v>39</v>
      </c>
      <c r="C804" t="str">
        <f>'Raw Data'!P804</f>
        <v>Two year</v>
      </c>
      <c r="D804" t="str">
        <f>'Raw Data'!I804</f>
        <v>No</v>
      </c>
      <c r="E804" t="str">
        <f>'Raw Data'!R804</f>
        <v>Mailed check</v>
      </c>
      <c r="F804">
        <f>'Raw Data'!S804</f>
        <v>23.8</v>
      </c>
      <c r="G804">
        <f>IFERROR(VALUE('Raw Data'!T804),0)</f>
        <v>903.8</v>
      </c>
      <c r="H804" t="str" cm="1">
        <f t="array" ref="H804">_xlfn.IFS(B804&lt;=12,"New (0-12 mo)",B804&lt;=24,"Established (13-24 mo)",B804&lt;=48,"Loyal (25-48 mo)",TRUE,"Veteran (49+ mo)")</f>
        <v>Loyal (25-48 mo)</v>
      </c>
      <c r="I804">
        <f>COUNTIF('Raw Data'!G804:O804,"Yes")</f>
        <v>2</v>
      </c>
      <c r="J804">
        <f t="shared" ca="1" si="24"/>
        <v>45017</v>
      </c>
      <c r="K804" t="str">
        <f>'Raw Data'!U804</f>
        <v>No</v>
      </c>
      <c r="L804" t="str">
        <f t="shared" si="25"/>
        <v>Low Risk</v>
      </c>
      <c r="N804" s="34"/>
    </row>
    <row r="805" spans="1:14" x14ac:dyDescent="0.3">
      <c r="A805" s="5" t="str">
        <f>'Raw Data'!A805</f>
        <v>3174-AKMAS</v>
      </c>
      <c r="B805">
        <f>'Raw Data'!F805</f>
        <v>46</v>
      </c>
      <c r="C805" t="str">
        <f>'Raw Data'!P805</f>
        <v>Two year</v>
      </c>
      <c r="D805" t="str">
        <f>'Raw Data'!I805</f>
        <v>DSL</v>
      </c>
      <c r="E805" t="str">
        <f>'Raw Data'!R805</f>
        <v>Credit card (automatic)</v>
      </c>
      <c r="F805">
        <f>'Raw Data'!S805</f>
        <v>64.2</v>
      </c>
      <c r="G805">
        <f>IFERROR(VALUE('Raw Data'!T805),0)</f>
        <v>3009.5</v>
      </c>
      <c r="H805" t="str" cm="1">
        <f t="array" ref="H805">_xlfn.IFS(B805&lt;=12,"New (0-12 mo)",B805&lt;=24,"Established (13-24 mo)",B805&lt;=48,"Loyal (25-48 mo)",TRUE,"Veteran (49+ mo)")</f>
        <v>Loyal (25-48 mo)</v>
      </c>
      <c r="I805">
        <f>COUNTIF('Raw Data'!G805:O805,"Yes")</f>
        <v>4</v>
      </c>
      <c r="J805">
        <f t="shared" ca="1" si="24"/>
        <v>44805</v>
      </c>
      <c r="K805" t="str">
        <f>'Raw Data'!U805</f>
        <v>No</v>
      </c>
      <c r="L805" t="str">
        <f t="shared" si="25"/>
        <v>Low Risk</v>
      </c>
      <c r="N805" s="34"/>
    </row>
    <row r="806" spans="1:14" x14ac:dyDescent="0.3">
      <c r="A806" s="5" t="str">
        <f>'Raw Data'!A806</f>
        <v>3138-BKYAV</v>
      </c>
      <c r="B806">
        <f>'Raw Data'!F806</f>
        <v>6</v>
      </c>
      <c r="C806" t="str">
        <f>'Raw Data'!P806</f>
        <v>Month-to-month</v>
      </c>
      <c r="D806" t="str">
        <f>'Raw Data'!I806</f>
        <v>Fiber optic</v>
      </c>
      <c r="E806" t="str">
        <f>'Raw Data'!R806</f>
        <v>Electronic check</v>
      </c>
      <c r="F806">
        <f>'Raw Data'!S806</f>
        <v>85.35</v>
      </c>
      <c r="G806">
        <f>IFERROR(VALUE('Raw Data'!T806),0)</f>
        <v>489.45</v>
      </c>
      <c r="H806" t="str" cm="1">
        <f t="array" ref="H806">_xlfn.IFS(B806&lt;=12,"New (0-12 mo)",B806&lt;=24,"Established (13-24 mo)",B806&lt;=48,"Loyal (25-48 mo)",TRUE,"Veteran (49+ mo)")</f>
        <v>New (0-12 mo)</v>
      </c>
      <c r="I806">
        <f>COUNTIF('Raw Data'!G806:O806,"Yes")</f>
        <v>3</v>
      </c>
      <c r="J806">
        <f t="shared" ca="1" si="24"/>
        <v>46023</v>
      </c>
      <c r="K806" t="str">
        <f>'Raw Data'!U806</f>
        <v>Yes</v>
      </c>
      <c r="L806" t="str">
        <f t="shared" si="25"/>
        <v>High Risk</v>
      </c>
      <c r="N806" s="34"/>
    </row>
    <row r="807" spans="1:14" x14ac:dyDescent="0.3">
      <c r="A807" s="5" t="str">
        <f>'Raw Data'!A807</f>
        <v>9926-PJHDQ</v>
      </c>
      <c r="B807">
        <f>'Raw Data'!F807</f>
        <v>72</v>
      </c>
      <c r="C807" t="str">
        <f>'Raw Data'!P807</f>
        <v>Two year</v>
      </c>
      <c r="D807" t="str">
        <f>'Raw Data'!I807</f>
        <v>DSL</v>
      </c>
      <c r="E807" t="str">
        <f>'Raw Data'!R807</f>
        <v>Bank transfer (automatic)</v>
      </c>
      <c r="F807">
        <f>'Raw Data'!S807</f>
        <v>76.8</v>
      </c>
      <c r="G807">
        <f>IFERROR(VALUE('Raw Data'!T807),0)</f>
        <v>5468.45</v>
      </c>
      <c r="H807" t="str" cm="1">
        <f t="array" ref="H807">_xlfn.IFS(B807&lt;=12,"New (0-12 mo)",B807&lt;=24,"Established (13-24 mo)",B807&lt;=48,"Loyal (25-48 mo)",TRUE,"Veteran (49+ mo)")</f>
        <v>Veteran (49+ mo)</v>
      </c>
      <c r="I807">
        <f>COUNTIF('Raw Data'!G807:O807,"Yes")</f>
        <v>5</v>
      </c>
      <c r="J807">
        <f t="shared" ca="1" si="24"/>
        <v>44013</v>
      </c>
      <c r="K807" t="str">
        <f>'Raw Data'!U807</f>
        <v>No</v>
      </c>
      <c r="L807" t="str">
        <f t="shared" si="25"/>
        <v>Low Risk</v>
      </c>
      <c r="N807" s="34"/>
    </row>
    <row r="808" spans="1:14" x14ac:dyDescent="0.3">
      <c r="A808" s="5" t="str">
        <f>'Raw Data'!A808</f>
        <v>7382-DFJTU</v>
      </c>
      <c r="B808">
        <f>'Raw Data'!F808</f>
        <v>18</v>
      </c>
      <c r="C808" t="str">
        <f>'Raw Data'!P808</f>
        <v>Month-to-month</v>
      </c>
      <c r="D808" t="str">
        <f>'Raw Data'!I808</f>
        <v>DSL</v>
      </c>
      <c r="E808" t="str">
        <f>'Raw Data'!R808</f>
        <v>Credit card (automatic)</v>
      </c>
      <c r="F808">
        <f>'Raw Data'!S808</f>
        <v>55.2</v>
      </c>
      <c r="G808">
        <f>IFERROR(VALUE('Raw Data'!T808),0)</f>
        <v>1058.0999999999999</v>
      </c>
      <c r="H808" t="str" cm="1">
        <f t="array" ref="H808">_xlfn.IFS(B808&lt;=12,"New (0-12 mo)",B808&lt;=24,"Established (13-24 mo)",B808&lt;=48,"Loyal (25-48 mo)",TRUE,"Veteran (49+ mo)")</f>
        <v>Established (13-24 mo)</v>
      </c>
      <c r="I808">
        <f>COUNTIF('Raw Data'!G808:O808,"Yes")</f>
        <v>3</v>
      </c>
      <c r="J808">
        <f t="shared" ca="1" si="24"/>
        <v>45658</v>
      </c>
      <c r="K808" t="str">
        <f>'Raw Data'!U808</f>
        <v>No</v>
      </c>
      <c r="L808" t="str">
        <f t="shared" si="25"/>
        <v>Medium Risk</v>
      </c>
      <c r="N808" s="34"/>
    </row>
    <row r="809" spans="1:14" x14ac:dyDescent="0.3">
      <c r="A809" s="5" t="str">
        <f>'Raw Data'!A809</f>
        <v>2798-NYLMZ</v>
      </c>
      <c r="B809">
        <f>'Raw Data'!F809</f>
        <v>71</v>
      </c>
      <c r="C809" t="str">
        <f>'Raw Data'!P809</f>
        <v>Two year</v>
      </c>
      <c r="D809" t="str">
        <f>'Raw Data'!I809</f>
        <v>Fiber optic</v>
      </c>
      <c r="E809" t="str">
        <f>'Raw Data'!R809</f>
        <v>Credit card (automatic)</v>
      </c>
      <c r="F809">
        <f>'Raw Data'!S809</f>
        <v>108.55</v>
      </c>
      <c r="G809">
        <f>IFERROR(VALUE('Raw Data'!T809),0)</f>
        <v>7616</v>
      </c>
      <c r="H809" t="str" cm="1">
        <f t="array" ref="H809">_xlfn.IFS(B809&lt;=12,"New (0-12 mo)",B809&lt;=24,"Established (13-24 mo)",B809&lt;=48,"Loyal (25-48 mo)",TRUE,"Veteran (49+ mo)")</f>
        <v>Veteran (49+ mo)</v>
      </c>
      <c r="I809">
        <f>COUNTIF('Raw Data'!G809:O809,"Yes")</f>
        <v>7</v>
      </c>
      <c r="J809">
        <f t="shared" ca="1" si="24"/>
        <v>44044</v>
      </c>
      <c r="K809" t="str">
        <f>'Raw Data'!U809</f>
        <v>No</v>
      </c>
      <c r="L809" t="str">
        <f t="shared" si="25"/>
        <v>Low Risk</v>
      </c>
      <c r="N809" s="34"/>
    </row>
    <row r="810" spans="1:14" x14ac:dyDescent="0.3">
      <c r="A810" s="5" t="str">
        <f>'Raw Data'!A810</f>
        <v>4289-DTDKW</v>
      </c>
      <c r="B810">
        <f>'Raw Data'!F810</f>
        <v>40</v>
      </c>
      <c r="C810" t="str">
        <f>'Raw Data'!P810</f>
        <v>Month-to-month</v>
      </c>
      <c r="D810" t="str">
        <f>'Raw Data'!I810</f>
        <v>Fiber optic</v>
      </c>
      <c r="E810" t="str">
        <f>'Raw Data'!R810</f>
        <v>Electronic check</v>
      </c>
      <c r="F810">
        <f>'Raw Data'!S810</f>
        <v>101.3</v>
      </c>
      <c r="G810">
        <f>IFERROR(VALUE('Raw Data'!T810),0)</f>
        <v>4113.1000000000004</v>
      </c>
      <c r="H810" t="str" cm="1">
        <f t="array" ref="H810">_xlfn.IFS(B810&lt;=12,"New (0-12 mo)",B810&lt;=24,"Established (13-24 mo)",B810&lt;=48,"Loyal (25-48 mo)",TRUE,"Veteran (49+ mo)")</f>
        <v>Loyal (25-48 mo)</v>
      </c>
      <c r="I810">
        <f>COUNTIF('Raw Data'!G810:O810,"Yes")</f>
        <v>5</v>
      </c>
      <c r="J810">
        <f t="shared" ca="1" si="24"/>
        <v>44986</v>
      </c>
      <c r="K810" t="str">
        <f>'Raw Data'!U810</f>
        <v>Yes</v>
      </c>
      <c r="L810" t="str">
        <f t="shared" si="25"/>
        <v>Low-Medium Risk</v>
      </c>
      <c r="N810" s="34"/>
    </row>
    <row r="811" spans="1:14" x14ac:dyDescent="0.3">
      <c r="A811" s="5" t="str">
        <f>'Raw Data'!A811</f>
        <v>1820-TQVEV</v>
      </c>
      <c r="B811">
        <f>'Raw Data'!F811</f>
        <v>1</v>
      </c>
      <c r="C811" t="str">
        <f>'Raw Data'!P811</f>
        <v>Month-to-month</v>
      </c>
      <c r="D811" t="str">
        <f>'Raw Data'!I811</f>
        <v>Fiber optic</v>
      </c>
      <c r="E811" t="str">
        <f>'Raw Data'!R811</f>
        <v>Electronic check</v>
      </c>
      <c r="F811">
        <f>'Raw Data'!S811</f>
        <v>69.55</v>
      </c>
      <c r="G811">
        <f>IFERROR(VALUE('Raw Data'!T811),0)</f>
        <v>69.55</v>
      </c>
      <c r="H811" t="str" cm="1">
        <f t="array" ref="H811">_xlfn.IFS(B811&lt;=12,"New (0-12 mo)",B811&lt;=24,"Established (13-24 mo)",B811&lt;=48,"Loyal (25-48 mo)",TRUE,"Veteran (49+ mo)")</f>
        <v>New (0-12 mo)</v>
      </c>
      <c r="I811">
        <f>COUNTIF('Raw Data'!G811:O811,"Yes")</f>
        <v>1</v>
      </c>
      <c r="J811">
        <f t="shared" ca="1" si="24"/>
        <v>46174</v>
      </c>
      <c r="K811" t="str">
        <f>'Raw Data'!U811</f>
        <v>Yes</v>
      </c>
      <c r="L811" t="str">
        <f t="shared" si="25"/>
        <v>High Risk</v>
      </c>
      <c r="N811" s="34"/>
    </row>
    <row r="812" spans="1:14" x14ac:dyDescent="0.3">
      <c r="A812" s="5" t="str">
        <f>'Raw Data'!A812</f>
        <v>2239-JALAW</v>
      </c>
      <c r="B812">
        <f>'Raw Data'!F812</f>
        <v>58</v>
      </c>
      <c r="C812" t="str">
        <f>'Raw Data'!P812</f>
        <v>One year</v>
      </c>
      <c r="D812" t="str">
        <f>'Raw Data'!I812</f>
        <v>Fiber optic</v>
      </c>
      <c r="E812" t="str">
        <f>'Raw Data'!R812</f>
        <v>Bank transfer (automatic)</v>
      </c>
      <c r="F812">
        <f>'Raw Data'!S812</f>
        <v>103.25</v>
      </c>
      <c r="G812">
        <f>IFERROR(VALUE('Raw Data'!T812),0)</f>
        <v>6017.65</v>
      </c>
      <c r="H812" t="str" cm="1">
        <f t="array" ref="H812">_xlfn.IFS(B812&lt;=12,"New (0-12 mo)",B812&lt;=24,"Established (13-24 mo)",B812&lt;=48,"Loyal (25-48 mo)",TRUE,"Veteran (49+ mo)")</f>
        <v>Veteran (49+ mo)</v>
      </c>
      <c r="I812">
        <f>COUNTIF('Raw Data'!G812:O812,"Yes")</f>
        <v>6</v>
      </c>
      <c r="J812">
        <f t="shared" ca="1" si="24"/>
        <v>44440</v>
      </c>
      <c r="K812" t="str">
        <f>'Raw Data'!U812</f>
        <v>Yes</v>
      </c>
      <c r="L812" t="str">
        <f t="shared" si="25"/>
        <v>Low Risk</v>
      </c>
      <c r="N812" s="34"/>
    </row>
    <row r="813" spans="1:14" x14ac:dyDescent="0.3">
      <c r="A813" s="5" t="str">
        <f>'Raw Data'!A813</f>
        <v>4853-RULSV</v>
      </c>
      <c r="B813">
        <f>'Raw Data'!F813</f>
        <v>70</v>
      </c>
      <c r="C813" t="str">
        <f>'Raw Data'!P813</f>
        <v>Two year</v>
      </c>
      <c r="D813" t="str">
        <f>'Raw Data'!I813</f>
        <v>Fiber optic</v>
      </c>
      <c r="E813" t="str">
        <f>'Raw Data'!R813</f>
        <v>Credit card (automatic)</v>
      </c>
      <c r="F813">
        <f>'Raw Data'!S813</f>
        <v>104</v>
      </c>
      <c r="G813">
        <f>IFERROR(VALUE('Raw Data'!T813),0)</f>
        <v>7250.15</v>
      </c>
      <c r="H813" t="str" cm="1">
        <f t="array" ref="H813">_xlfn.IFS(B813&lt;=12,"New (0-12 mo)",B813&lt;=24,"Established (13-24 mo)",B813&lt;=48,"Loyal (25-48 mo)",TRUE,"Veteran (49+ mo)")</f>
        <v>Veteran (49+ mo)</v>
      </c>
      <c r="I813">
        <f>COUNTIF('Raw Data'!G813:O813,"Yes")</f>
        <v>6</v>
      </c>
      <c r="J813">
        <f t="shared" ca="1" si="24"/>
        <v>44075</v>
      </c>
      <c r="K813" t="str">
        <f>'Raw Data'!U813</f>
        <v>Yes</v>
      </c>
      <c r="L813" t="str">
        <f t="shared" si="25"/>
        <v>Low Risk</v>
      </c>
      <c r="N813" s="34"/>
    </row>
    <row r="814" spans="1:14" x14ac:dyDescent="0.3">
      <c r="A814" s="5" t="str">
        <f>'Raw Data'!A814</f>
        <v>8098-TDCBU</v>
      </c>
      <c r="B814">
        <f>'Raw Data'!F814</f>
        <v>42</v>
      </c>
      <c r="C814" t="str">
        <f>'Raw Data'!P814</f>
        <v>Two year</v>
      </c>
      <c r="D814" t="str">
        <f>'Raw Data'!I814</f>
        <v>No</v>
      </c>
      <c r="E814" t="str">
        <f>'Raw Data'!R814</f>
        <v>Electronic check</v>
      </c>
      <c r="F814">
        <f>'Raw Data'!S814</f>
        <v>25.25</v>
      </c>
      <c r="G814">
        <f>IFERROR(VALUE('Raw Data'!T814),0)</f>
        <v>1108.2</v>
      </c>
      <c r="H814" t="str" cm="1">
        <f t="array" ref="H814">_xlfn.IFS(B814&lt;=12,"New (0-12 mo)",B814&lt;=24,"Established (13-24 mo)",B814&lt;=48,"Loyal (25-48 mo)",TRUE,"Veteran (49+ mo)")</f>
        <v>Loyal (25-48 mo)</v>
      </c>
      <c r="I814">
        <f>COUNTIF('Raw Data'!G814:O814,"Yes")</f>
        <v>2</v>
      </c>
      <c r="J814">
        <f t="shared" ca="1" si="24"/>
        <v>44927</v>
      </c>
      <c r="K814" t="str">
        <f>'Raw Data'!U814</f>
        <v>No</v>
      </c>
      <c r="L814" t="str">
        <f t="shared" si="25"/>
        <v>Low Risk</v>
      </c>
      <c r="N814" s="34"/>
    </row>
    <row r="815" spans="1:14" x14ac:dyDescent="0.3">
      <c r="A815" s="5" t="str">
        <f>'Raw Data'!A815</f>
        <v>3551-GAEGL</v>
      </c>
      <c r="B815">
        <f>'Raw Data'!F815</f>
        <v>34</v>
      </c>
      <c r="C815" t="str">
        <f>'Raw Data'!P815</f>
        <v>One year</v>
      </c>
      <c r="D815" t="str">
        <f>'Raw Data'!I815</f>
        <v>DSL</v>
      </c>
      <c r="E815" t="str">
        <f>'Raw Data'!R815</f>
        <v>Bank transfer (automatic)</v>
      </c>
      <c r="F815">
        <f>'Raw Data'!S815</f>
        <v>30.4</v>
      </c>
      <c r="G815">
        <f>IFERROR(VALUE('Raw Data'!T815),0)</f>
        <v>938.65</v>
      </c>
      <c r="H815" t="str" cm="1">
        <f t="array" ref="H815">_xlfn.IFS(B815&lt;=12,"New (0-12 mo)",B815&lt;=24,"Established (13-24 mo)",B815&lt;=48,"Loyal (25-48 mo)",TRUE,"Veteran (49+ mo)")</f>
        <v>Loyal (25-48 mo)</v>
      </c>
      <c r="I815">
        <f>COUNTIF('Raw Data'!G815:O815,"Yes")</f>
        <v>1</v>
      </c>
      <c r="J815">
        <f t="shared" ca="1" si="24"/>
        <v>45170</v>
      </c>
      <c r="K815" t="str">
        <f>'Raw Data'!U815</f>
        <v>No</v>
      </c>
      <c r="L815" t="str">
        <f t="shared" si="25"/>
        <v>Low Risk</v>
      </c>
      <c r="N815" s="34"/>
    </row>
    <row r="816" spans="1:14" x14ac:dyDescent="0.3">
      <c r="A816" s="5" t="str">
        <f>'Raw Data'!A816</f>
        <v>4785-NKHCX</v>
      </c>
      <c r="B816">
        <f>'Raw Data'!F816</f>
        <v>5</v>
      </c>
      <c r="C816" t="str">
        <f>'Raw Data'!P816</f>
        <v>Month-to-month</v>
      </c>
      <c r="D816" t="str">
        <f>'Raw Data'!I816</f>
        <v>No</v>
      </c>
      <c r="E816" t="str">
        <f>'Raw Data'!R816</f>
        <v>Bank transfer (automatic)</v>
      </c>
      <c r="F816">
        <f>'Raw Data'!S816</f>
        <v>20.05</v>
      </c>
      <c r="G816">
        <f>IFERROR(VALUE('Raw Data'!T816),0)</f>
        <v>94.15</v>
      </c>
      <c r="H816" t="str" cm="1">
        <f t="array" ref="H816">_xlfn.IFS(B816&lt;=12,"New (0-12 mo)",B816&lt;=24,"Established (13-24 mo)",B816&lt;=48,"Loyal (25-48 mo)",TRUE,"Veteran (49+ mo)")</f>
        <v>New (0-12 mo)</v>
      </c>
      <c r="I816">
        <f>COUNTIF('Raw Data'!G816:O816,"Yes")</f>
        <v>1</v>
      </c>
      <c r="J816">
        <f t="shared" ca="1" si="24"/>
        <v>46054</v>
      </c>
      <c r="K816" t="str">
        <f>'Raw Data'!U816</f>
        <v>No</v>
      </c>
      <c r="L816" t="str">
        <f t="shared" si="25"/>
        <v>High Risk</v>
      </c>
      <c r="N816" s="34"/>
    </row>
    <row r="817" spans="1:14" x14ac:dyDescent="0.3">
      <c r="A817" s="5" t="str">
        <f>'Raw Data'!A817</f>
        <v>3196-NVXLZ</v>
      </c>
      <c r="B817">
        <f>'Raw Data'!F817</f>
        <v>25</v>
      </c>
      <c r="C817" t="str">
        <f>'Raw Data'!P817</f>
        <v>Month-to-month</v>
      </c>
      <c r="D817" t="str">
        <f>'Raw Data'!I817</f>
        <v>Fiber optic</v>
      </c>
      <c r="E817" t="str">
        <f>'Raw Data'!R817</f>
        <v>Mailed check</v>
      </c>
      <c r="F817">
        <f>'Raw Data'!S817</f>
        <v>84.6</v>
      </c>
      <c r="G817">
        <f>IFERROR(VALUE('Raw Data'!T817),0)</f>
        <v>2088.0500000000002</v>
      </c>
      <c r="H817" t="str" cm="1">
        <f t="array" ref="H817">_xlfn.IFS(B817&lt;=12,"New (0-12 mo)",B817&lt;=24,"Established (13-24 mo)",B817&lt;=48,"Loyal (25-48 mo)",TRUE,"Veteran (49+ mo)")</f>
        <v>Loyal (25-48 mo)</v>
      </c>
      <c r="I817">
        <f>COUNTIF('Raw Data'!G817:O817,"Yes")</f>
        <v>3</v>
      </c>
      <c r="J817">
        <f t="shared" ca="1" si="24"/>
        <v>45444</v>
      </c>
      <c r="K817" t="str">
        <f>'Raw Data'!U817</f>
        <v>No</v>
      </c>
      <c r="L817" t="str">
        <f t="shared" si="25"/>
        <v>Low-Medium Risk</v>
      </c>
      <c r="N817" s="34"/>
    </row>
    <row r="818" spans="1:14" x14ac:dyDescent="0.3">
      <c r="A818" s="5" t="str">
        <f>'Raw Data'!A818</f>
        <v>6275-YDUVO</v>
      </c>
      <c r="B818">
        <f>'Raw Data'!F818</f>
        <v>2</v>
      </c>
      <c r="C818" t="str">
        <f>'Raw Data'!P818</f>
        <v>Month-to-month</v>
      </c>
      <c r="D818" t="str">
        <f>'Raw Data'!I818</f>
        <v>Fiber optic</v>
      </c>
      <c r="E818" t="str">
        <f>'Raw Data'!R818</f>
        <v>Mailed check</v>
      </c>
      <c r="F818">
        <f>'Raw Data'!S818</f>
        <v>86.2</v>
      </c>
      <c r="G818">
        <f>IFERROR(VALUE('Raw Data'!T818),0)</f>
        <v>178.7</v>
      </c>
      <c r="H818" t="str" cm="1">
        <f t="array" ref="H818">_xlfn.IFS(B818&lt;=12,"New (0-12 mo)",B818&lt;=24,"Established (13-24 mo)",B818&lt;=48,"Loyal (25-48 mo)",TRUE,"Veteran (49+ mo)")</f>
        <v>New (0-12 mo)</v>
      </c>
      <c r="I818">
        <f>COUNTIF('Raw Data'!G818:O818,"Yes")</f>
        <v>3</v>
      </c>
      <c r="J818">
        <f t="shared" ca="1" si="24"/>
        <v>46143</v>
      </c>
      <c r="K818" t="str">
        <f>'Raw Data'!U818</f>
        <v>Yes</v>
      </c>
      <c r="L818" t="str">
        <f t="shared" si="25"/>
        <v>High Risk</v>
      </c>
      <c r="N818" s="34"/>
    </row>
    <row r="819" spans="1:14" x14ac:dyDescent="0.3">
      <c r="A819" s="5" t="str">
        <f>'Raw Data'!A819</f>
        <v>0036-IHMOT</v>
      </c>
      <c r="B819">
        <f>'Raw Data'!F819</f>
        <v>55</v>
      </c>
      <c r="C819" t="str">
        <f>'Raw Data'!P819</f>
        <v>One year</v>
      </c>
      <c r="D819" t="str">
        <f>'Raw Data'!I819</f>
        <v>Fiber optic</v>
      </c>
      <c r="E819" t="str">
        <f>'Raw Data'!R819</f>
        <v>Bank transfer (automatic)</v>
      </c>
      <c r="F819">
        <f>'Raw Data'!S819</f>
        <v>103.7</v>
      </c>
      <c r="G819">
        <f>IFERROR(VALUE('Raw Data'!T819),0)</f>
        <v>5656.75</v>
      </c>
      <c r="H819" t="str" cm="1">
        <f t="array" ref="H819">_xlfn.IFS(B819&lt;=12,"New (0-12 mo)",B819&lt;=24,"Established (13-24 mo)",B819&lt;=48,"Loyal (25-48 mo)",TRUE,"Veteran (49+ mo)")</f>
        <v>Veteran (49+ mo)</v>
      </c>
      <c r="I819">
        <f>COUNTIF('Raw Data'!G819:O819,"Yes")</f>
        <v>6</v>
      </c>
      <c r="J819">
        <f t="shared" ca="1" si="24"/>
        <v>44531</v>
      </c>
      <c r="K819" t="str">
        <f>'Raw Data'!U819</f>
        <v>No</v>
      </c>
      <c r="L819" t="str">
        <f t="shared" si="25"/>
        <v>Low Risk</v>
      </c>
      <c r="N819" s="34"/>
    </row>
    <row r="820" spans="1:14" x14ac:dyDescent="0.3">
      <c r="A820" s="5" t="str">
        <f>'Raw Data'!A820</f>
        <v>0115-TFERT</v>
      </c>
      <c r="B820">
        <f>'Raw Data'!F820</f>
        <v>21</v>
      </c>
      <c r="C820" t="str">
        <f>'Raw Data'!P820</f>
        <v>Month-to-month</v>
      </c>
      <c r="D820" t="str">
        <f>'Raw Data'!I820</f>
        <v>Fiber optic</v>
      </c>
      <c r="E820" t="str">
        <f>'Raw Data'!R820</f>
        <v>Electronic check</v>
      </c>
      <c r="F820">
        <f>'Raw Data'!S820</f>
        <v>111.2</v>
      </c>
      <c r="G820">
        <f>IFERROR(VALUE('Raw Data'!T820),0)</f>
        <v>2317.1</v>
      </c>
      <c r="H820" t="str" cm="1">
        <f t="array" ref="H820">_xlfn.IFS(B820&lt;=12,"New (0-12 mo)",B820&lt;=24,"Established (13-24 mo)",B820&lt;=48,"Loyal (25-48 mo)",TRUE,"Veteran (49+ mo)")</f>
        <v>Established (13-24 mo)</v>
      </c>
      <c r="I820">
        <f>COUNTIF('Raw Data'!G820:O820,"Yes")</f>
        <v>7</v>
      </c>
      <c r="J820">
        <f t="shared" ca="1" si="24"/>
        <v>45566</v>
      </c>
      <c r="K820" t="str">
        <f>'Raw Data'!U820</f>
        <v>Yes</v>
      </c>
      <c r="L820" t="str">
        <f t="shared" si="25"/>
        <v>Medium Risk</v>
      </c>
      <c r="N820" s="34"/>
    </row>
    <row r="821" spans="1:14" x14ac:dyDescent="0.3">
      <c r="A821" s="5" t="str">
        <f>'Raw Data'!A821</f>
        <v>4178-EGMON</v>
      </c>
      <c r="B821">
        <f>'Raw Data'!F821</f>
        <v>70</v>
      </c>
      <c r="C821" t="str">
        <f>'Raw Data'!P821</f>
        <v>Two year</v>
      </c>
      <c r="D821" t="str">
        <f>'Raw Data'!I821</f>
        <v>Fiber optic</v>
      </c>
      <c r="E821" t="str">
        <f>'Raw Data'!R821</f>
        <v>Credit card (automatic)</v>
      </c>
      <c r="F821">
        <f>'Raw Data'!S821</f>
        <v>88</v>
      </c>
      <c r="G821">
        <f>IFERROR(VALUE('Raw Data'!T821),0)</f>
        <v>5986.45</v>
      </c>
      <c r="H821" t="str" cm="1">
        <f t="array" ref="H821">_xlfn.IFS(B821&lt;=12,"New (0-12 mo)",B821&lt;=24,"Established (13-24 mo)",B821&lt;=48,"Loyal (25-48 mo)",TRUE,"Veteran (49+ mo)")</f>
        <v>Veteran (49+ mo)</v>
      </c>
      <c r="I821">
        <f>COUNTIF('Raw Data'!G821:O821,"Yes")</f>
        <v>5</v>
      </c>
      <c r="J821">
        <f t="shared" ca="1" si="24"/>
        <v>44075</v>
      </c>
      <c r="K821" t="str">
        <f>'Raw Data'!U821</f>
        <v>No</v>
      </c>
      <c r="L821" t="str">
        <f t="shared" si="25"/>
        <v>Low Risk</v>
      </c>
      <c r="N821" s="34"/>
    </row>
    <row r="822" spans="1:14" x14ac:dyDescent="0.3">
      <c r="A822" s="5" t="str">
        <f>'Raw Data'!A822</f>
        <v>4220-TINQT</v>
      </c>
      <c r="B822">
        <f>'Raw Data'!F822</f>
        <v>61</v>
      </c>
      <c r="C822" t="str">
        <f>'Raw Data'!P822</f>
        <v>Month-to-month</v>
      </c>
      <c r="D822" t="str">
        <f>'Raw Data'!I822</f>
        <v>Fiber optic</v>
      </c>
      <c r="E822" t="str">
        <f>'Raw Data'!R822</f>
        <v>Electronic check</v>
      </c>
      <c r="F822">
        <f>'Raw Data'!S822</f>
        <v>106.35</v>
      </c>
      <c r="G822">
        <f>IFERROR(VALUE('Raw Data'!T822),0)</f>
        <v>6751.35</v>
      </c>
      <c r="H822" t="str" cm="1">
        <f t="array" ref="H822">_xlfn.IFS(B822&lt;=12,"New (0-12 mo)",B822&lt;=24,"Established (13-24 mo)",B822&lt;=48,"Loyal (25-48 mo)",TRUE,"Veteran (49+ mo)")</f>
        <v>Veteran (49+ mo)</v>
      </c>
      <c r="I822">
        <f>COUNTIF('Raw Data'!G822:O822,"Yes")</f>
        <v>6</v>
      </c>
      <c r="J822">
        <f t="shared" ca="1" si="24"/>
        <v>44348</v>
      </c>
      <c r="K822" t="str">
        <f>'Raw Data'!U822</f>
        <v>No</v>
      </c>
      <c r="L822" t="str">
        <f t="shared" si="25"/>
        <v>Low-Medium Risk</v>
      </c>
      <c r="N822" s="34"/>
    </row>
    <row r="823" spans="1:14" x14ac:dyDescent="0.3">
      <c r="A823" s="5" t="str">
        <f>'Raw Data'!A823</f>
        <v>5318-YKDPV</v>
      </c>
      <c r="B823">
        <f>'Raw Data'!F823</f>
        <v>43</v>
      </c>
      <c r="C823" t="str">
        <f>'Raw Data'!P823</f>
        <v>Two year</v>
      </c>
      <c r="D823" t="str">
        <f>'Raw Data'!I823</f>
        <v>DSL</v>
      </c>
      <c r="E823" t="str">
        <f>'Raw Data'!R823</f>
        <v>Credit card (automatic)</v>
      </c>
      <c r="F823">
        <f>'Raw Data'!S823</f>
        <v>79.150000000000006</v>
      </c>
      <c r="G823">
        <f>IFERROR(VALUE('Raw Data'!T823),0)</f>
        <v>3566.6</v>
      </c>
      <c r="H823" t="str" cm="1">
        <f t="array" ref="H823">_xlfn.IFS(B823&lt;=12,"New (0-12 mo)",B823&lt;=24,"Established (13-24 mo)",B823&lt;=48,"Loyal (25-48 mo)",TRUE,"Veteran (49+ mo)")</f>
        <v>Loyal (25-48 mo)</v>
      </c>
      <c r="I823">
        <f>COUNTIF('Raw Data'!G823:O823,"Yes")</f>
        <v>6</v>
      </c>
      <c r="J823">
        <f t="shared" ca="1" si="24"/>
        <v>44896</v>
      </c>
      <c r="K823" t="str">
        <f>'Raw Data'!U823</f>
        <v>No</v>
      </c>
      <c r="L823" t="str">
        <f t="shared" si="25"/>
        <v>Low Risk</v>
      </c>
      <c r="N823" s="34"/>
    </row>
    <row r="824" spans="1:14" x14ac:dyDescent="0.3">
      <c r="A824" s="5" t="str">
        <f>'Raw Data'!A824</f>
        <v>7975-TZMLR</v>
      </c>
      <c r="B824">
        <f>'Raw Data'!F824</f>
        <v>47</v>
      </c>
      <c r="C824" t="str">
        <f>'Raw Data'!P824</f>
        <v>One year</v>
      </c>
      <c r="D824" t="str">
        <f>'Raw Data'!I824</f>
        <v>Fiber optic</v>
      </c>
      <c r="E824" t="str">
        <f>'Raw Data'!R824</f>
        <v>Electronic check</v>
      </c>
      <c r="F824">
        <f>'Raw Data'!S824</f>
        <v>103.1</v>
      </c>
      <c r="G824">
        <f>IFERROR(VALUE('Raw Data'!T824),0)</f>
        <v>4889.3</v>
      </c>
      <c r="H824" t="str" cm="1">
        <f t="array" ref="H824">_xlfn.IFS(B824&lt;=12,"New (0-12 mo)",B824&lt;=24,"Established (13-24 mo)",B824&lt;=48,"Loyal (25-48 mo)",TRUE,"Veteran (49+ mo)")</f>
        <v>Loyal (25-48 mo)</v>
      </c>
      <c r="I824">
        <f>COUNTIF('Raw Data'!G824:O824,"Yes")</f>
        <v>6</v>
      </c>
      <c r="J824">
        <f t="shared" ca="1" si="24"/>
        <v>44774</v>
      </c>
      <c r="K824" t="str">
        <f>'Raw Data'!U824</f>
        <v>No</v>
      </c>
      <c r="L824" t="str">
        <f t="shared" si="25"/>
        <v>Low Risk</v>
      </c>
      <c r="N824" s="34"/>
    </row>
    <row r="825" spans="1:14" x14ac:dyDescent="0.3">
      <c r="A825" s="5" t="str">
        <f>'Raw Data'!A825</f>
        <v>0295-QVKPB</v>
      </c>
      <c r="B825">
        <f>'Raw Data'!F825</f>
        <v>5</v>
      </c>
      <c r="C825" t="str">
        <f>'Raw Data'!P825</f>
        <v>Month-to-month</v>
      </c>
      <c r="D825" t="str">
        <f>'Raw Data'!I825</f>
        <v>DSL</v>
      </c>
      <c r="E825" t="str">
        <f>'Raw Data'!R825</f>
        <v>Credit card (automatic)</v>
      </c>
      <c r="F825">
        <f>'Raw Data'!S825</f>
        <v>63.95</v>
      </c>
      <c r="G825">
        <f>IFERROR(VALUE('Raw Data'!T825),0)</f>
        <v>318.10000000000002</v>
      </c>
      <c r="H825" t="str" cm="1">
        <f t="array" ref="H825">_xlfn.IFS(B825&lt;=12,"New (0-12 mo)",B825&lt;=24,"Established (13-24 mo)",B825&lt;=48,"Loyal (25-48 mo)",TRUE,"Veteran (49+ mo)")</f>
        <v>New (0-12 mo)</v>
      </c>
      <c r="I825">
        <f>COUNTIF('Raw Data'!G825:O825,"Yes")</f>
        <v>4</v>
      </c>
      <c r="J825">
        <f t="shared" ca="1" si="24"/>
        <v>46054</v>
      </c>
      <c r="K825" t="str">
        <f>'Raw Data'!U825</f>
        <v>No</v>
      </c>
      <c r="L825" t="str">
        <f t="shared" si="25"/>
        <v>High Risk</v>
      </c>
      <c r="N825" s="34"/>
    </row>
    <row r="826" spans="1:14" x14ac:dyDescent="0.3">
      <c r="A826" s="5" t="str">
        <f>'Raw Data'!A826</f>
        <v>4335-BSMJS</v>
      </c>
      <c r="B826">
        <f>'Raw Data'!F826</f>
        <v>62</v>
      </c>
      <c r="C826" t="str">
        <f>'Raw Data'!P826</f>
        <v>Two year</v>
      </c>
      <c r="D826" t="str">
        <f>'Raw Data'!I826</f>
        <v>No</v>
      </c>
      <c r="E826" t="str">
        <f>'Raw Data'!R826</f>
        <v>Credit card (automatic)</v>
      </c>
      <c r="F826">
        <f>'Raw Data'!S826</f>
        <v>25.8</v>
      </c>
      <c r="G826">
        <f>IFERROR(VALUE('Raw Data'!T826),0)</f>
        <v>1563.95</v>
      </c>
      <c r="H826" t="str" cm="1">
        <f t="array" ref="H826">_xlfn.IFS(B826&lt;=12,"New (0-12 mo)",B826&lt;=24,"Established (13-24 mo)",B826&lt;=48,"Loyal (25-48 mo)",TRUE,"Veteran (49+ mo)")</f>
        <v>Veteran (49+ mo)</v>
      </c>
      <c r="I826">
        <f>COUNTIF('Raw Data'!G826:O826,"Yes")</f>
        <v>2</v>
      </c>
      <c r="J826">
        <f t="shared" ca="1" si="24"/>
        <v>44317</v>
      </c>
      <c r="K826" t="str">
        <f>'Raw Data'!U826</f>
        <v>No</v>
      </c>
      <c r="L826" t="str">
        <f t="shared" si="25"/>
        <v>Low Risk</v>
      </c>
      <c r="N826" s="34"/>
    </row>
    <row r="827" spans="1:14" x14ac:dyDescent="0.3">
      <c r="A827" s="5" t="str">
        <f>'Raw Data'!A827</f>
        <v>2311-QYMUQ</v>
      </c>
      <c r="B827">
        <f>'Raw Data'!F827</f>
        <v>16</v>
      </c>
      <c r="C827" t="str">
        <f>'Raw Data'!P827</f>
        <v>Month-to-month</v>
      </c>
      <c r="D827" t="str">
        <f>'Raw Data'!I827</f>
        <v>Fiber optic</v>
      </c>
      <c r="E827" t="str">
        <f>'Raw Data'!R827</f>
        <v>Credit card (automatic)</v>
      </c>
      <c r="F827">
        <f>'Raw Data'!S827</f>
        <v>89.45</v>
      </c>
      <c r="G827">
        <f>IFERROR(VALUE('Raw Data'!T827),0)</f>
        <v>1430.25</v>
      </c>
      <c r="H827" t="str" cm="1">
        <f t="array" ref="H827">_xlfn.IFS(B827&lt;=12,"New (0-12 mo)",B827&lt;=24,"Established (13-24 mo)",B827&lt;=48,"Loyal (25-48 mo)",TRUE,"Veteran (49+ mo)")</f>
        <v>Established (13-24 mo)</v>
      </c>
      <c r="I827">
        <f>COUNTIF('Raw Data'!G827:O827,"Yes")</f>
        <v>4</v>
      </c>
      <c r="J827">
        <f t="shared" ca="1" si="24"/>
        <v>45717</v>
      </c>
      <c r="K827" t="str">
        <f>'Raw Data'!U827</f>
        <v>Yes</v>
      </c>
      <c r="L827" t="str">
        <f t="shared" si="25"/>
        <v>Medium Risk</v>
      </c>
      <c r="N827" s="34"/>
    </row>
    <row r="828" spans="1:14" x14ac:dyDescent="0.3">
      <c r="A828" s="5" t="str">
        <f>'Raw Data'!A828</f>
        <v>3643-AHCFP</v>
      </c>
      <c r="B828">
        <f>'Raw Data'!F828</f>
        <v>7</v>
      </c>
      <c r="C828" t="str">
        <f>'Raw Data'!P828</f>
        <v>Month-to-month</v>
      </c>
      <c r="D828" t="str">
        <f>'Raw Data'!I828</f>
        <v>Fiber optic</v>
      </c>
      <c r="E828" t="str">
        <f>'Raw Data'!R828</f>
        <v>Bank transfer (automatic)</v>
      </c>
      <c r="F828">
        <f>'Raw Data'!S828</f>
        <v>95.6</v>
      </c>
      <c r="G828">
        <f>IFERROR(VALUE('Raw Data'!T828),0)</f>
        <v>644.35</v>
      </c>
      <c r="H828" t="str" cm="1">
        <f t="array" ref="H828">_xlfn.IFS(B828&lt;=12,"New (0-12 mo)",B828&lt;=24,"Established (13-24 mo)",B828&lt;=48,"Loyal (25-48 mo)",TRUE,"Veteran (49+ mo)")</f>
        <v>New (0-12 mo)</v>
      </c>
      <c r="I828">
        <f>COUNTIF('Raw Data'!G828:O828,"Yes")</f>
        <v>4</v>
      </c>
      <c r="J828">
        <f t="shared" ca="1" si="24"/>
        <v>45992</v>
      </c>
      <c r="K828" t="str">
        <f>'Raw Data'!U828</f>
        <v>Yes</v>
      </c>
      <c r="L828" t="str">
        <f t="shared" si="25"/>
        <v>High Risk</v>
      </c>
      <c r="N828" s="34"/>
    </row>
    <row r="829" spans="1:14" x14ac:dyDescent="0.3">
      <c r="A829" s="5" t="str">
        <f>'Raw Data'!A829</f>
        <v>9146-JRIOX</v>
      </c>
      <c r="B829">
        <f>'Raw Data'!F829</f>
        <v>14</v>
      </c>
      <c r="C829" t="str">
        <f>'Raw Data'!P829</f>
        <v>Month-to-month</v>
      </c>
      <c r="D829" t="str">
        <f>'Raw Data'!I829</f>
        <v>No</v>
      </c>
      <c r="E829" t="str">
        <f>'Raw Data'!R829</f>
        <v>Mailed check</v>
      </c>
      <c r="F829">
        <f>'Raw Data'!S829</f>
        <v>25.55</v>
      </c>
      <c r="G829">
        <f>IFERROR(VALUE('Raw Data'!T829),0)</f>
        <v>372.45</v>
      </c>
      <c r="H829" t="str" cm="1">
        <f t="array" ref="H829">_xlfn.IFS(B829&lt;=12,"New (0-12 mo)",B829&lt;=24,"Established (13-24 mo)",B829&lt;=48,"Loyal (25-48 mo)",TRUE,"Veteran (49+ mo)")</f>
        <v>Established (13-24 mo)</v>
      </c>
      <c r="I829">
        <f>COUNTIF('Raw Data'!G829:O829,"Yes")</f>
        <v>2</v>
      </c>
      <c r="J829">
        <f t="shared" ca="1" si="24"/>
        <v>45778</v>
      </c>
      <c r="K829" t="str">
        <f>'Raw Data'!U829</f>
        <v>No</v>
      </c>
      <c r="L829" t="str">
        <f t="shared" si="25"/>
        <v>Medium Risk</v>
      </c>
      <c r="N829" s="34"/>
    </row>
    <row r="830" spans="1:14" x14ac:dyDescent="0.3">
      <c r="A830" s="5" t="str">
        <f>'Raw Data'!A830</f>
        <v>3104-OWCGK</v>
      </c>
      <c r="B830">
        <f>'Raw Data'!F830</f>
        <v>60</v>
      </c>
      <c r="C830" t="str">
        <f>'Raw Data'!P830</f>
        <v>One year</v>
      </c>
      <c r="D830" t="str">
        <f>'Raw Data'!I830</f>
        <v>Fiber optic</v>
      </c>
      <c r="E830" t="str">
        <f>'Raw Data'!R830</f>
        <v>Electronic check</v>
      </c>
      <c r="F830">
        <f>'Raw Data'!S830</f>
        <v>90.95</v>
      </c>
      <c r="G830">
        <f>IFERROR(VALUE('Raw Data'!T830),0)</f>
        <v>5453.4</v>
      </c>
      <c r="H830" t="str" cm="1">
        <f t="array" ref="H830">_xlfn.IFS(B830&lt;=12,"New (0-12 mo)",B830&lt;=24,"Established (13-24 mo)",B830&lt;=48,"Loyal (25-48 mo)",TRUE,"Veteran (49+ mo)")</f>
        <v>Veteran (49+ mo)</v>
      </c>
      <c r="I830">
        <f>COUNTIF('Raw Data'!G830:O830,"Yes")</f>
        <v>4</v>
      </c>
      <c r="J830">
        <f t="shared" ca="1" si="24"/>
        <v>44378</v>
      </c>
      <c r="K830" t="str">
        <f>'Raw Data'!U830</f>
        <v>Yes</v>
      </c>
      <c r="L830" t="str">
        <f t="shared" si="25"/>
        <v>Low Risk</v>
      </c>
      <c r="N830" s="34"/>
    </row>
    <row r="831" spans="1:14" x14ac:dyDescent="0.3">
      <c r="A831" s="5" t="str">
        <f>'Raw Data'!A831</f>
        <v>5337-IIWKZ</v>
      </c>
      <c r="B831">
        <f>'Raw Data'!F831</f>
        <v>34</v>
      </c>
      <c r="C831" t="str">
        <f>'Raw Data'!P831</f>
        <v>Month-to-month</v>
      </c>
      <c r="D831" t="str">
        <f>'Raw Data'!I831</f>
        <v>DSL</v>
      </c>
      <c r="E831" t="str">
        <f>'Raw Data'!R831</f>
        <v>Electronic check</v>
      </c>
      <c r="F831">
        <f>'Raw Data'!S831</f>
        <v>44.85</v>
      </c>
      <c r="G831">
        <f>IFERROR(VALUE('Raw Data'!T831),0)</f>
        <v>1442.6</v>
      </c>
      <c r="H831" t="str" cm="1">
        <f t="array" ref="H831">_xlfn.IFS(B831&lt;=12,"New (0-12 mo)",B831&lt;=24,"Established (13-24 mo)",B831&lt;=48,"Loyal (25-48 mo)",TRUE,"Veteran (49+ mo)")</f>
        <v>Loyal (25-48 mo)</v>
      </c>
      <c r="I831">
        <f>COUNTIF('Raw Data'!G831:O831,"Yes")</f>
        <v>3</v>
      </c>
      <c r="J831">
        <f t="shared" ca="1" si="24"/>
        <v>45170</v>
      </c>
      <c r="K831" t="str">
        <f>'Raw Data'!U831</f>
        <v>No</v>
      </c>
      <c r="L831" t="str">
        <f t="shared" si="25"/>
        <v>Low-Medium Risk</v>
      </c>
      <c r="N831" s="34"/>
    </row>
    <row r="832" spans="1:14" x14ac:dyDescent="0.3">
      <c r="A832" s="5" t="str">
        <f>'Raw Data'!A832</f>
        <v>9101-BWFSS</v>
      </c>
      <c r="B832">
        <f>'Raw Data'!F832</f>
        <v>50</v>
      </c>
      <c r="C832" t="str">
        <f>'Raw Data'!P832</f>
        <v>One year</v>
      </c>
      <c r="D832" t="str">
        <f>'Raw Data'!I832</f>
        <v>Fiber optic</v>
      </c>
      <c r="E832" t="str">
        <f>'Raw Data'!R832</f>
        <v>Electronic check</v>
      </c>
      <c r="F832">
        <f>'Raw Data'!S832</f>
        <v>108.55</v>
      </c>
      <c r="G832">
        <f>IFERROR(VALUE('Raw Data'!T832),0)</f>
        <v>5610.7</v>
      </c>
      <c r="H832" t="str" cm="1">
        <f t="array" ref="H832">_xlfn.IFS(B832&lt;=12,"New (0-12 mo)",B832&lt;=24,"Established (13-24 mo)",B832&lt;=48,"Loyal (25-48 mo)",TRUE,"Veteran (49+ mo)")</f>
        <v>Veteran (49+ mo)</v>
      </c>
      <c r="I832">
        <f>COUNTIF('Raw Data'!G832:O832,"Yes")</f>
        <v>7</v>
      </c>
      <c r="J832">
        <f t="shared" ca="1" si="24"/>
        <v>44682</v>
      </c>
      <c r="K832" t="str">
        <f>'Raw Data'!U832</f>
        <v>Yes</v>
      </c>
      <c r="L832" t="str">
        <f t="shared" si="25"/>
        <v>Low Risk</v>
      </c>
      <c r="N832" s="34"/>
    </row>
    <row r="833" spans="1:14" x14ac:dyDescent="0.3">
      <c r="A833" s="5" t="str">
        <f>'Raw Data'!A833</f>
        <v>9650-VBUOG</v>
      </c>
      <c r="B833">
        <f>'Raw Data'!F833</f>
        <v>38</v>
      </c>
      <c r="C833" t="str">
        <f>'Raw Data'!P833</f>
        <v>Two year</v>
      </c>
      <c r="D833" t="str">
        <f>'Raw Data'!I833</f>
        <v>No</v>
      </c>
      <c r="E833" t="str">
        <f>'Raw Data'!R833</f>
        <v>Credit card (automatic)</v>
      </c>
      <c r="F833">
        <f>'Raw Data'!S833</f>
        <v>25.05</v>
      </c>
      <c r="G833">
        <f>IFERROR(VALUE('Raw Data'!T833),0)</f>
        <v>963.95</v>
      </c>
      <c r="H833" t="str" cm="1">
        <f t="array" ref="H833">_xlfn.IFS(B833&lt;=12,"New (0-12 mo)",B833&lt;=24,"Established (13-24 mo)",B833&lt;=48,"Loyal (25-48 mo)",TRUE,"Veteran (49+ mo)")</f>
        <v>Loyal (25-48 mo)</v>
      </c>
      <c r="I833">
        <f>COUNTIF('Raw Data'!G833:O833,"Yes")</f>
        <v>2</v>
      </c>
      <c r="J833">
        <f t="shared" ca="1" si="24"/>
        <v>45047</v>
      </c>
      <c r="K833" t="str">
        <f>'Raw Data'!U833</f>
        <v>No</v>
      </c>
      <c r="L833" t="str">
        <f t="shared" si="25"/>
        <v>Low Risk</v>
      </c>
      <c r="N833" s="34"/>
    </row>
    <row r="834" spans="1:14" x14ac:dyDescent="0.3">
      <c r="A834" s="5" t="str">
        <f>'Raw Data'!A834</f>
        <v>3487-EARAT</v>
      </c>
      <c r="B834">
        <f>'Raw Data'!F834</f>
        <v>70</v>
      </c>
      <c r="C834" t="str">
        <f>'Raw Data'!P834</f>
        <v>One year</v>
      </c>
      <c r="D834" t="str">
        <f>'Raw Data'!I834</f>
        <v>DSL</v>
      </c>
      <c r="E834" t="str">
        <f>'Raw Data'!R834</f>
        <v>Credit card (automatic)</v>
      </c>
      <c r="F834">
        <f>'Raw Data'!S834</f>
        <v>74.099999999999994</v>
      </c>
      <c r="G834">
        <f>IFERROR(VALUE('Raw Data'!T834),0)</f>
        <v>5222.3</v>
      </c>
      <c r="H834" t="str" cm="1">
        <f t="array" ref="H834">_xlfn.IFS(B834&lt;=12,"New (0-12 mo)",B834&lt;=24,"Established (13-24 mo)",B834&lt;=48,"Loyal (25-48 mo)",TRUE,"Veteran (49+ mo)")</f>
        <v>Veteran (49+ mo)</v>
      </c>
      <c r="I834">
        <f>COUNTIF('Raw Data'!G834:O834,"Yes")</f>
        <v>6</v>
      </c>
      <c r="J834">
        <f t="shared" ref="J834:J897" ca="1" si="26">EDATE(TODAY(),-B834)</f>
        <v>44075</v>
      </c>
      <c r="K834" t="str">
        <f>'Raw Data'!U834</f>
        <v>No</v>
      </c>
      <c r="L834" t="str">
        <f t="shared" ref="L834:L897" si="27">IF(AND(C834="Month-to-month",B834&lt;=12),"High Risk",IF(AND(C834="Month-to-month",B834&lt;=24),"Medium Risk",IF(C834="Month-to-month","Low-Medium Risk","Low Risk")))</f>
        <v>Low Risk</v>
      </c>
      <c r="N834" s="34"/>
    </row>
    <row r="835" spans="1:14" x14ac:dyDescent="0.3">
      <c r="A835" s="5" t="str">
        <f>'Raw Data'!A835</f>
        <v>2672-TGEFF</v>
      </c>
      <c r="B835">
        <f>'Raw Data'!F835</f>
        <v>37</v>
      </c>
      <c r="C835" t="str">
        <f>'Raw Data'!P835</f>
        <v>Month-to-month</v>
      </c>
      <c r="D835" t="str">
        <f>'Raw Data'!I835</f>
        <v>Fiber optic</v>
      </c>
      <c r="E835" t="str">
        <f>'Raw Data'!R835</f>
        <v>Electronic check</v>
      </c>
      <c r="F835">
        <f>'Raw Data'!S835</f>
        <v>88.8</v>
      </c>
      <c r="G835">
        <f>IFERROR(VALUE('Raw Data'!T835),0)</f>
        <v>3340.55</v>
      </c>
      <c r="H835" t="str" cm="1">
        <f t="array" ref="H835">_xlfn.IFS(B835&lt;=12,"New (0-12 mo)",B835&lt;=24,"Established (13-24 mo)",B835&lt;=48,"Loyal (25-48 mo)",TRUE,"Veteran (49+ mo)")</f>
        <v>Loyal (25-48 mo)</v>
      </c>
      <c r="I835">
        <f>COUNTIF('Raw Data'!G835:O835,"Yes")</f>
        <v>4</v>
      </c>
      <c r="J835">
        <f t="shared" ca="1" si="26"/>
        <v>45078</v>
      </c>
      <c r="K835" t="str">
        <f>'Raw Data'!U835</f>
        <v>No</v>
      </c>
      <c r="L835" t="str">
        <f t="shared" si="27"/>
        <v>Low-Medium Risk</v>
      </c>
      <c r="N835" s="34"/>
    </row>
    <row r="836" spans="1:14" x14ac:dyDescent="0.3">
      <c r="A836" s="5" t="str">
        <f>'Raw Data'!A836</f>
        <v>9231-ZJYAM</v>
      </c>
      <c r="B836">
        <f>'Raw Data'!F836</f>
        <v>4</v>
      </c>
      <c r="C836" t="str">
        <f>'Raw Data'!P836</f>
        <v>Month-to-month</v>
      </c>
      <c r="D836" t="str">
        <f>'Raw Data'!I836</f>
        <v>Fiber optic</v>
      </c>
      <c r="E836" t="str">
        <f>'Raw Data'!R836</f>
        <v>Electronic check</v>
      </c>
      <c r="F836">
        <f>'Raw Data'!S836</f>
        <v>78.849999999999994</v>
      </c>
      <c r="G836">
        <f>IFERROR(VALUE('Raw Data'!T836),0)</f>
        <v>292.8</v>
      </c>
      <c r="H836" t="str" cm="1">
        <f t="array" ref="H836">_xlfn.IFS(B836&lt;=12,"New (0-12 mo)",B836&lt;=24,"Established (13-24 mo)",B836&lt;=48,"Loyal (25-48 mo)",TRUE,"Veteran (49+ mo)")</f>
        <v>New (0-12 mo)</v>
      </c>
      <c r="I836">
        <f>COUNTIF('Raw Data'!G836:O836,"Yes")</f>
        <v>2</v>
      </c>
      <c r="J836">
        <f t="shared" ca="1" si="26"/>
        <v>46082</v>
      </c>
      <c r="K836" t="str">
        <f>'Raw Data'!U836</f>
        <v>Yes</v>
      </c>
      <c r="L836" t="str">
        <f t="shared" si="27"/>
        <v>High Risk</v>
      </c>
      <c r="N836" s="34"/>
    </row>
    <row r="837" spans="1:14" x14ac:dyDescent="0.3">
      <c r="A837" s="5" t="str">
        <f>'Raw Data'!A837</f>
        <v>4250-WAROZ</v>
      </c>
      <c r="B837">
        <f>'Raw Data'!F837</f>
        <v>60</v>
      </c>
      <c r="C837" t="str">
        <f>'Raw Data'!P837</f>
        <v>Month-to-month</v>
      </c>
      <c r="D837" t="str">
        <f>'Raw Data'!I837</f>
        <v>Fiber optic</v>
      </c>
      <c r="E837" t="str">
        <f>'Raw Data'!R837</f>
        <v>Electronic check</v>
      </c>
      <c r="F837">
        <f>'Raw Data'!S837</f>
        <v>93.25</v>
      </c>
      <c r="G837">
        <f>IFERROR(VALUE('Raw Data'!T837),0)</f>
        <v>5774.55</v>
      </c>
      <c r="H837" t="str" cm="1">
        <f t="array" ref="H837">_xlfn.IFS(B837&lt;=12,"New (0-12 mo)",B837&lt;=24,"Established (13-24 mo)",B837&lt;=48,"Loyal (25-48 mo)",TRUE,"Veteran (49+ mo)")</f>
        <v>Veteran (49+ mo)</v>
      </c>
      <c r="I837">
        <f>COUNTIF('Raw Data'!G837:O837,"Yes")</f>
        <v>5</v>
      </c>
      <c r="J837">
        <f t="shared" ca="1" si="26"/>
        <v>44378</v>
      </c>
      <c r="K837" t="str">
        <f>'Raw Data'!U837</f>
        <v>No</v>
      </c>
      <c r="L837" t="str">
        <f t="shared" si="27"/>
        <v>Low-Medium Risk</v>
      </c>
      <c r="N837" s="34"/>
    </row>
    <row r="838" spans="1:14" x14ac:dyDescent="0.3">
      <c r="A838" s="5" t="str">
        <f>'Raw Data'!A838</f>
        <v>8184-WMOFI</v>
      </c>
      <c r="B838">
        <f>'Raw Data'!F838</f>
        <v>62</v>
      </c>
      <c r="C838" t="str">
        <f>'Raw Data'!P838</f>
        <v>One year</v>
      </c>
      <c r="D838" t="str">
        <f>'Raw Data'!I838</f>
        <v>DSL</v>
      </c>
      <c r="E838" t="str">
        <f>'Raw Data'!R838</f>
        <v>Credit card (automatic)</v>
      </c>
      <c r="F838">
        <f>'Raw Data'!S838</f>
        <v>71.400000000000006</v>
      </c>
      <c r="G838">
        <f>IFERROR(VALUE('Raw Data'!T838),0)</f>
        <v>4487.3</v>
      </c>
      <c r="H838" t="str" cm="1">
        <f t="array" ref="H838">_xlfn.IFS(B838&lt;=12,"New (0-12 mo)",B838&lt;=24,"Established (13-24 mo)",B838&lt;=48,"Loyal (25-48 mo)",TRUE,"Veteran (49+ mo)")</f>
        <v>Veteran (49+ mo)</v>
      </c>
      <c r="I838">
        <f>COUNTIF('Raw Data'!G838:O838,"Yes")</f>
        <v>5</v>
      </c>
      <c r="J838">
        <f t="shared" ca="1" si="26"/>
        <v>44317</v>
      </c>
      <c r="K838" t="str">
        <f>'Raw Data'!U838</f>
        <v>No</v>
      </c>
      <c r="L838" t="str">
        <f t="shared" si="27"/>
        <v>Low Risk</v>
      </c>
      <c r="N838" s="34"/>
    </row>
    <row r="839" spans="1:14" x14ac:dyDescent="0.3">
      <c r="A839" s="5" t="str">
        <f>'Raw Data'!A839</f>
        <v>6982-SSHFK</v>
      </c>
      <c r="B839">
        <f>'Raw Data'!F839</f>
        <v>1</v>
      </c>
      <c r="C839" t="str">
        <f>'Raw Data'!P839</f>
        <v>Month-to-month</v>
      </c>
      <c r="D839" t="str">
        <f>'Raw Data'!I839</f>
        <v>DSL</v>
      </c>
      <c r="E839" t="str">
        <f>'Raw Data'!R839</f>
        <v>Mailed check</v>
      </c>
      <c r="F839">
        <f>'Raw Data'!S839</f>
        <v>44.4</v>
      </c>
      <c r="G839">
        <f>IFERROR(VALUE('Raw Data'!T839),0)</f>
        <v>44.4</v>
      </c>
      <c r="H839" t="str" cm="1">
        <f t="array" ref="H839">_xlfn.IFS(B839&lt;=12,"New (0-12 mo)",B839&lt;=24,"Established (13-24 mo)",B839&lt;=48,"Loyal (25-48 mo)",TRUE,"Veteran (49+ mo)")</f>
        <v>New (0-12 mo)</v>
      </c>
      <c r="I839">
        <f>COUNTIF('Raw Data'!G839:O839,"Yes")</f>
        <v>1</v>
      </c>
      <c r="J839">
        <f t="shared" ca="1" si="26"/>
        <v>46174</v>
      </c>
      <c r="K839" t="str">
        <f>'Raw Data'!U839</f>
        <v>Yes</v>
      </c>
      <c r="L839" t="str">
        <f t="shared" si="27"/>
        <v>High Risk</v>
      </c>
      <c r="N839" s="34"/>
    </row>
    <row r="840" spans="1:14" x14ac:dyDescent="0.3">
      <c r="A840" s="5" t="str">
        <f>'Raw Data'!A840</f>
        <v>6092-QZVPP</v>
      </c>
      <c r="B840">
        <f>'Raw Data'!F840</f>
        <v>36</v>
      </c>
      <c r="C840" t="str">
        <f>'Raw Data'!P840</f>
        <v>Month-to-month</v>
      </c>
      <c r="D840" t="str">
        <f>'Raw Data'!I840</f>
        <v>DSL</v>
      </c>
      <c r="E840" t="str">
        <f>'Raw Data'!R840</f>
        <v>Credit card (automatic)</v>
      </c>
      <c r="F840">
        <f>'Raw Data'!S840</f>
        <v>79.2</v>
      </c>
      <c r="G840">
        <f>IFERROR(VALUE('Raw Data'!T840),0)</f>
        <v>2854.95</v>
      </c>
      <c r="H840" t="str" cm="1">
        <f t="array" ref="H840">_xlfn.IFS(B840&lt;=12,"New (0-12 mo)",B840&lt;=24,"Established (13-24 mo)",B840&lt;=48,"Loyal (25-48 mo)",TRUE,"Veteran (49+ mo)")</f>
        <v>Loyal (25-48 mo)</v>
      </c>
      <c r="I840">
        <f>COUNTIF('Raw Data'!G840:O840,"Yes")</f>
        <v>6</v>
      </c>
      <c r="J840">
        <f t="shared" ca="1" si="26"/>
        <v>45108</v>
      </c>
      <c r="K840" t="str">
        <f>'Raw Data'!U840</f>
        <v>No</v>
      </c>
      <c r="L840" t="str">
        <f t="shared" si="27"/>
        <v>Low-Medium Risk</v>
      </c>
      <c r="N840" s="34"/>
    </row>
    <row r="841" spans="1:14" x14ac:dyDescent="0.3">
      <c r="A841" s="5" t="str">
        <f>'Raw Data'!A841</f>
        <v>4625-LAMOB</v>
      </c>
      <c r="B841">
        <f>'Raw Data'!F841</f>
        <v>44</v>
      </c>
      <c r="C841" t="str">
        <f>'Raw Data'!P841</f>
        <v>Two year</v>
      </c>
      <c r="D841" t="str">
        <f>'Raw Data'!I841</f>
        <v>No</v>
      </c>
      <c r="E841" t="str">
        <f>'Raw Data'!R841</f>
        <v>Credit card (automatic)</v>
      </c>
      <c r="F841">
        <f>'Raw Data'!S841</f>
        <v>20.399999999999999</v>
      </c>
      <c r="G841">
        <f>IFERROR(VALUE('Raw Data'!T841),0)</f>
        <v>905.55</v>
      </c>
      <c r="H841" t="str" cm="1">
        <f t="array" ref="H841">_xlfn.IFS(B841&lt;=12,"New (0-12 mo)",B841&lt;=24,"Established (13-24 mo)",B841&lt;=48,"Loyal (25-48 mo)",TRUE,"Veteran (49+ mo)")</f>
        <v>Loyal (25-48 mo)</v>
      </c>
      <c r="I841">
        <f>COUNTIF('Raw Data'!G841:O841,"Yes")</f>
        <v>1</v>
      </c>
      <c r="J841">
        <f t="shared" ca="1" si="26"/>
        <v>44866</v>
      </c>
      <c r="K841" t="str">
        <f>'Raw Data'!U841</f>
        <v>No</v>
      </c>
      <c r="L841" t="str">
        <f t="shared" si="27"/>
        <v>Low Risk</v>
      </c>
      <c r="N841" s="34"/>
    </row>
    <row r="842" spans="1:14" x14ac:dyDescent="0.3">
      <c r="A842" s="5" t="str">
        <f>'Raw Data'!A842</f>
        <v>0727-BMPLR</v>
      </c>
      <c r="B842">
        <f>'Raw Data'!F842</f>
        <v>55</v>
      </c>
      <c r="C842" t="str">
        <f>'Raw Data'!P842</f>
        <v>One year</v>
      </c>
      <c r="D842" t="str">
        <f>'Raw Data'!I842</f>
        <v>Fiber optic</v>
      </c>
      <c r="E842" t="str">
        <f>'Raw Data'!R842</f>
        <v>Electronic check</v>
      </c>
      <c r="F842">
        <f>'Raw Data'!S842</f>
        <v>100</v>
      </c>
      <c r="G842">
        <f>IFERROR(VALUE('Raw Data'!T842),0)</f>
        <v>5509.3</v>
      </c>
      <c r="H842" t="str" cm="1">
        <f t="array" ref="H842">_xlfn.IFS(B842&lt;=12,"New (0-12 mo)",B842&lt;=24,"Established (13-24 mo)",B842&lt;=48,"Loyal (25-48 mo)",TRUE,"Veteran (49+ mo)")</f>
        <v>Veteran (49+ mo)</v>
      </c>
      <c r="I842">
        <f>COUNTIF('Raw Data'!G842:O842,"Yes")</f>
        <v>5</v>
      </c>
      <c r="J842">
        <f t="shared" ca="1" si="26"/>
        <v>44531</v>
      </c>
      <c r="K842" t="str">
        <f>'Raw Data'!U842</f>
        <v>Yes</v>
      </c>
      <c r="L842" t="str">
        <f t="shared" si="27"/>
        <v>Low Risk</v>
      </c>
      <c r="N842" s="34"/>
    </row>
    <row r="843" spans="1:14" x14ac:dyDescent="0.3">
      <c r="A843" s="5" t="str">
        <f>'Raw Data'!A843</f>
        <v>0392-BZIUW</v>
      </c>
      <c r="B843">
        <f>'Raw Data'!F843</f>
        <v>72</v>
      </c>
      <c r="C843" t="str">
        <f>'Raw Data'!P843</f>
        <v>Two year</v>
      </c>
      <c r="D843" t="str">
        <f>'Raw Data'!I843</f>
        <v>Fiber optic</v>
      </c>
      <c r="E843" t="str">
        <f>'Raw Data'!R843</f>
        <v>Credit card (automatic)</v>
      </c>
      <c r="F843">
        <f>'Raw Data'!S843</f>
        <v>105</v>
      </c>
      <c r="G843">
        <f>IFERROR(VALUE('Raw Data'!T843),0)</f>
        <v>7589.8</v>
      </c>
      <c r="H843" t="str" cm="1">
        <f t="array" ref="H843">_xlfn.IFS(B843&lt;=12,"New (0-12 mo)",B843&lt;=24,"Established (13-24 mo)",B843&lt;=48,"Loyal (25-48 mo)",TRUE,"Veteran (49+ mo)")</f>
        <v>Veteran (49+ mo)</v>
      </c>
      <c r="I843">
        <f>COUNTIF('Raw Data'!G843:O843,"Yes")</f>
        <v>6</v>
      </c>
      <c r="J843">
        <f t="shared" ca="1" si="26"/>
        <v>44013</v>
      </c>
      <c r="K843" t="str">
        <f>'Raw Data'!U843</f>
        <v>No</v>
      </c>
      <c r="L843" t="str">
        <f t="shared" si="27"/>
        <v>Low Risk</v>
      </c>
      <c r="N843" s="34"/>
    </row>
    <row r="844" spans="1:14" x14ac:dyDescent="0.3">
      <c r="A844" s="5" t="str">
        <f>'Raw Data'!A844</f>
        <v>1038-ZAGBI</v>
      </c>
      <c r="B844">
        <f>'Raw Data'!F844</f>
        <v>12</v>
      </c>
      <c r="C844" t="str">
        <f>'Raw Data'!P844</f>
        <v>One year</v>
      </c>
      <c r="D844" t="str">
        <f>'Raw Data'!I844</f>
        <v>No</v>
      </c>
      <c r="E844" t="str">
        <f>'Raw Data'!R844</f>
        <v>Bank transfer (automatic)</v>
      </c>
      <c r="F844">
        <f>'Raw Data'!S844</f>
        <v>19.8</v>
      </c>
      <c r="G844">
        <f>IFERROR(VALUE('Raw Data'!T844),0)</f>
        <v>229.6</v>
      </c>
      <c r="H844" t="str" cm="1">
        <f t="array" ref="H844">_xlfn.IFS(B844&lt;=12,"New (0-12 mo)",B844&lt;=24,"Established (13-24 mo)",B844&lt;=48,"Loyal (25-48 mo)",TRUE,"Veteran (49+ mo)")</f>
        <v>New (0-12 mo)</v>
      </c>
      <c r="I844">
        <f>COUNTIF('Raw Data'!G844:O844,"Yes")</f>
        <v>1</v>
      </c>
      <c r="J844">
        <f t="shared" ca="1" si="26"/>
        <v>45839</v>
      </c>
      <c r="K844" t="str">
        <f>'Raw Data'!U844</f>
        <v>Yes</v>
      </c>
      <c r="L844" t="str">
        <f t="shared" si="27"/>
        <v>Low Risk</v>
      </c>
      <c r="N844" s="34"/>
    </row>
    <row r="845" spans="1:14" x14ac:dyDescent="0.3">
      <c r="A845" s="5" t="str">
        <f>'Raw Data'!A845</f>
        <v>6549-NNDYT</v>
      </c>
      <c r="B845">
        <f>'Raw Data'!F845</f>
        <v>13</v>
      </c>
      <c r="C845" t="str">
        <f>'Raw Data'!P845</f>
        <v>Month-to-month</v>
      </c>
      <c r="D845" t="str">
        <f>'Raw Data'!I845</f>
        <v>DSL</v>
      </c>
      <c r="E845" t="str">
        <f>'Raw Data'!R845</f>
        <v>Bank transfer (automatic)</v>
      </c>
      <c r="F845">
        <f>'Raw Data'!S845</f>
        <v>30.85</v>
      </c>
      <c r="G845">
        <f>IFERROR(VALUE('Raw Data'!T845),0)</f>
        <v>394.1</v>
      </c>
      <c r="H845" t="str" cm="1">
        <f t="array" ref="H845">_xlfn.IFS(B845&lt;=12,"New (0-12 mo)",B845&lt;=24,"Established (13-24 mo)",B845&lt;=48,"Loyal (25-48 mo)",TRUE,"Veteran (49+ mo)")</f>
        <v>Established (13-24 mo)</v>
      </c>
      <c r="I845">
        <f>COUNTIF('Raw Data'!G845:O845,"Yes")</f>
        <v>1</v>
      </c>
      <c r="J845">
        <f t="shared" ca="1" si="26"/>
        <v>45809</v>
      </c>
      <c r="K845" t="str">
        <f>'Raw Data'!U845</f>
        <v>No</v>
      </c>
      <c r="L845" t="str">
        <f t="shared" si="27"/>
        <v>Medium Risk</v>
      </c>
      <c r="N845" s="34"/>
    </row>
    <row r="846" spans="1:14" x14ac:dyDescent="0.3">
      <c r="A846" s="5" t="str">
        <f>'Raw Data'!A846</f>
        <v>3027-ZTDHO</v>
      </c>
      <c r="B846">
        <f>'Raw Data'!F846</f>
        <v>1</v>
      </c>
      <c r="C846" t="str">
        <f>'Raw Data'!P846</f>
        <v>Month-to-month</v>
      </c>
      <c r="D846" t="str">
        <f>'Raw Data'!I846</f>
        <v>Fiber optic</v>
      </c>
      <c r="E846" t="str">
        <f>'Raw Data'!R846</f>
        <v>Electronic check</v>
      </c>
      <c r="F846">
        <f>'Raw Data'!S846</f>
        <v>89.9</v>
      </c>
      <c r="G846">
        <f>IFERROR(VALUE('Raw Data'!T846),0)</f>
        <v>89.9</v>
      </c>
      <c r="H846" t="str" cm="1">
        <f t="array" ref="H846">_xlfn.IFS(B846&lt;=12,"New (0-12 mo)",B846&lt;=24,"Established (13-24 mo)",B846&lt;=48,"Loyal (25-48 mo)",TRUE,"Veteran (49+ mo)")</f>
        <v>New (0-12 mo)</v>
      </c>
      <c r="I846">
        <f>COUNTIF('Raw Data'!G846:O846,"Yes")</f>
        <v>3</v>
      </c>
      <c r="J846">
        <f t="shared" ca="1" si="26"/>
        <v>46174</v>
      </c>
      <c r="K846" t="str">
        <f>'Raw Data'!U846</f>
        <v>Yes</v>
      </c>
      <c r="L846" t="str">
        <f t="shared" si="27"/>
        <v>High Risk</v>
      </c>
      <c r="N846" s="34"/>
    </row>
    <row r="847" spans="1:14" x14ac:dyDescent="0.3">
      <c r="A847" s="5" t="str">
        <f>'Raw Data'!A847</f>
        <v>0422-OHQHQ</v>
      </c>
      <c r="B847">
        <f>'Raw Data'!F847</f>
        <v>15</v>
      </c>
      <c r="C847" t="str">
        <f>'Raw Data'!P847</f>
        <v>One year</v>
      </c>
      <c r="D847" t="str">
        <f>'Raw Data'!I847</f>
        <v>No</v>
      </c>
      <c r="E847" t="str">
        <f>'Raw Data'!R847</f>
        <v>Mailed check</v>
      </c>
      <c r="F847">
        <f>'Raw Data'!S847</f>
        <v>20.55</v>
      </c>
      <c r="G847">
        <f>IFERROR(VALUE('Raw Data'!T847),0)</f>
        <v>295.95</v>
      </c>
      <c r="H847" t="str" cm="1">
        <f t="array" ref="H847">_xlfn.IFS(B847&lt;=12,"New (0-12 mo)",B847&lt;=24,"Established (13-24 mo)",B847&lt;=48,"Loyal (25-48 mo)",TRUE,"Veteran (49+ mo)")</f>
        <v>Established (13-24 mo)</v>
      </c>
      <c r="I847">
        <f>COUNTIF('Raw Data'!G847:O847,"Yes")</f>
        <v>1</v>
      </c>
      <c r="J847">
        <f t="shared" ca="1" si="26"/>
        <v>45748</v>
      </c>
      <c r="K847" t="str">
        <f>'Raw Data'!U847</f>
        <v>No</v>
      </c>
      <c r="L847" t="str">
        <f t="shared" si="27"/>
        <v>Low Risk</v>
      </c>
      <c r="N847" s="34"/>
    </row>
    <row r="848" spans="1:14" x14ac:dyDescent="0.3">
      <c r="A848" s="5" t="str">
        <f>'Raw Data'!A848</f>
        <v>6916-HIJSE</v>
      </c>
      <c r="B848">
        <f>'Raw Data'!F848</f>
        <v>65</v>
      </c>
      <c r="C848" t="str">
        <f>'Raw Data'!P848</f>
        <v>Two year</v>
      </c>
      <c r="D848" t="str">
        <f>'Raw Data'!I848</f>
        <v>DSL</v>
      </c>
      <c r="E848" t="str">
        <f>'Raw Data'!R848</f>
        <v>Bank transfer (automatic)</v>
      </c>
      <c r="F848">
        <f>'Raw Data'!S848</f>
        <v>84.85</v>
      </c>
      <c r="G848">
        <f>IFERROR(VALUE('Raw Data'!T848),0)</f>
        <v>5459.2</v>
      </c>
      <c r="H848" t="str" cm="1">
        <f t="array" ref="H848">_xlfn.IFS(B848&lt;=12,"New (0-12 mo)",B848&lt;=24,"Established (13-24 mo)",B848&lt;=48,"Loyal (25-48 mo)",TRUE,"Veteran (49+ mo)")</f>
        <v>Veteran (49+ mo)</v>
      </c>
      <c r="I848">
        <f>COUNTIF('Raw Data'!G848:O848,"Yes")</f>
        <v>7</v>
      </c>
      <c r="J848">
        <f t="shared" ca="1" si="26"/>
        <v>44228</v>
      </c>
      <c r="K848" t="str">
        <f>'Raw Data'!U848</f>
        <v>No</v>
      </c>
      <c r="L848" t="str">
        <f t="shared" si="27"/>
        <v>Low Risk</v>
      </c>
      <c r="N848" s="34"/>
    </row>
    <row r="849" spans="1:14" x14ac:dyDescent="0.3">
      <c r="A849" s="5" t="str">
        <f>'Raw Data'!A849</f>
        <v>2316-ESMLS</v>
      </c>
      <c r="B849">
        <f>'Raw Data'!F849</f>
        <v>12</v>
      </c>
      <c r="C849" t="str">
        <f>'Raw Data'!P849</f>
        <v>One year</v>
      </c>
      <c r="D849" t="str">
        <f>'Raw Data'!I849</f>
        <v>DSL</v>
      </c>
      <c r="E849" t="str">
        <f>'Raw Data'!R849</f>
        <v>Credit card (automatic)</v>
      </c>
      <c r="F849">
        <f>'Raw Data'!S849</f>
        <v>33.15</v>
      </c>
      <c r="G849">
        <f>IFERROR(VALUE('Raw Data'!T849),0)</f>
        <v>444.75</v>
      </c>
      <c r="H849" t="str" cm="1">
        <f t="array" ref="H849">_xlfn.IFS(B849&lt;=12,"New (0-12 mo)",B849&lt;=24,"Established (13-24 mo)",B849&lt;=48,"Loyal (25-48 mo)",TRUE,"Veteran (49+ mo)")</f>
        <v>New (0-12 mo)</v>
      </c>
      <c r="I849">
        <f>COUNTIF('Raw Data'!G849:O849,"Yes")</f>
        <v>2</v>
      </c>
      <c r="J849">
        <f t="shared" ca="1" si="26"/>
        <v>45839</v>
      </c>
      <c r="K849" t="str">
        <f>'Raw Data'!U849</f>
        <v>No</v>
      </c>
      <c r="L849" t="str">
        <f t="shared" si="27"/>
        <v>Low Risk</v>
      </c>
      <c r="N849" s="34"/>
    </row>
    <row r="850" spans="1:14" x14ac:dyDescent="0.3">
      <c r="A850" s="5" t="str">
        <f>'Raw Data'!A850</f>
        <v>9778-OGKQZ</v>
      </c>
      <c r="B850">
        <f>'Raw Data'!F850</f>
        <v>72</v>
      </c>
      <c r="C850" t="str">
        <f>'Raw Data'!P850</f>
        <v>Two year</v>
      </c>
      <c r="D850" t="str">
        <f>'Raw Data'!I850</f>
        <v>DSL</v>
      </c>
      <c r="E850" t="str">
        <f>'Raw Data'!R850</f>
        <v>Credit card (automatic)</v>
      </c>
      <c r="F850">
        <f>'Raw Data'!S850</f>
        <v>92</v>
      </c>
      <c r="G850">
        <f>IFERROR(VALUE('Raw Data'!T850),0)</f>
        <v>6782.15</v>
      </c>
      <c r="H850" t="str" cm="1">
        <f t="array" ref="H850">_xlfn.IFS(B850&lt;=12,"New (0-12 mo)",B850&lt;=24,"Established (13-24 mo)",B850&lt;=48,"Loyal (25-48 mo)",TRUE,"Veteran (49+ mo)")</f>
        <v>Veteran (49+ mo)</v>
      </c>
      <c r="I850">
        <f>COUNTIF('Raw Data'!G850:O850,"Yes")</f>
        <v>8</v>
      </c>
      <c r="J850">
        <f t="shared" ca="1" si="26"/>
        <v>44013</v>
      </c>
      <c r="K850" t="str">
        <f>'Raw Data'!U850</f>
        <v>No</v>
      </c>
      <c r="L850" t="str">
        <f t="shared" si="27"/>
        <v>Low Risk</v>
      </c>
      <c r="N850" s="34"/>
    </row>
    <row r="851" spans="1:14" x14ac:dyDescent="0.3">
      <c r="A851" s="5" t="str">
        <f>'Raw Data'!A851</f>
        <v>7408-OFWXJ</v>
      </c>
      <c r="B851">
        <f>'Raw Data'!F851</f>
        <v>72</v>
      </c>
      <c r="C851" t="str">
        <f>'Raw Data'!P851</f>
        <v>Two year</v>
      </c>
      <c r="D851" t="str">
        <f>'Raw Data'!I851</f>
        <v>DSL</v>
      </c>
      <c r="E851" t="str">
        <f>'Raw Data'!R851</f>
        <v>Credit card (automatic)</v>
      </c>
      <c r="F851">
        <f>'Raw Data'!S851</f>
        <v>89.8</v>
      </c>
      <c r="G851">
        <f>IFERROR(VALUE('Raw Data'!T851),0)</f>
        <v>6510.45</v>
      </c>
      <c r="H851" t="str" cm="1">
        <f t="array" ref="H851">_xlfn.IFS(B851&lt;=12,"New (0-12 mo)",B851&lt;=24,"Established (13-24 mo)",B851&lt;=48,"Loyal (25-48 mo)",TRUE,"Veteran (49+ mo)")</f>
        <v>Veteran (49+ mo)</v>
      </c>
      <c r="I851">
        <f>COUNTIF('Raw Data'!G851:O851,"Yes")</f>
        <v>8</v>
      </c>
      <c r="J851">
        <f t="shared" ca="1" si="26"/>
        <v>44013</v>
      </c>
      <c r="K851" t="str">
        <f>'Raw Data'!U851</f>
        <v>No</v>
      </c>
      <c r="L851" t="str">
        <f t="shared" si="27"/>
        <v>Low Risk</v>
      </c>
      <c r="N851" s="34"/>
    </row>
    <row r="852" spans="1:14" x14ac:dyDescent="0.3">
      <c r="A852" s="5" t="str">
        <f>'Raw Data'!A852</f>
        <v>6007-TCTST</v>
      </c>
      <c r="B852">
        <f>'Raw Data'!F852</f>
        <v>72</v>
      </c>
      <c r="C852" t="str">
        <f>'Raw Data'!P852</f>
        <v>Two year</v>
      </c>
      <c r="D852" t="str">
        <f>'Raw Data'!I852</f>
        <v>Fiber optic</v>
      </c>
      <c r="E852" t="str">
        <f>'Raw Data'!R852</f>
        <v>Bank transfer (automatic)</v>
      </c>
      <c r="F852">
        <f>'Raw Data'!S852</f>
        <v>115.8</v>
      </c>
      <c r="G852">
        <f>IFERROR(VALUE('Raw Data'!T852),0)</f>
        <v>8476.5</v>
      </c>
      <c r="H852" t="str" cm="1">
        <f t="array" ref="H852">_xlfn.IFS(B852&lt;=12,"New (0-12 mo)",B852&lt;=24,"Established (13-24 mo)",B852&lt;=48,"Loyal (25-48 mo)",TRUE,"Veteran (49+ mo)")</f>
        <v>Veteran (49+ mo)</v>
      </c>
      <c r="I852">
        <f>COUNTIF('Raw Data'!G852:O852,"Yes")</f>
        <v>8</v>
      </c>
      <c r="J852">
        <f t="shared" ca="1" si="26"/>
        <v>44013</v>
      </c>
      <c r="K852" t="str">
        <f>'Raw Data'!U852</f>
        <v>No</v>
      </c>
      <c r="L852" t="str">
        <f t="shared" si="27"/>
        <v>Low Risk</v>
      </c>
      <c r="N852" s="34"/>
    </row>
    <row r="853" spans="1:14" x14ac:dyDescent="0.3">
      <c r="A853" s="5" t="str">
        <f>'Raw Data'!A853</f>
        <v>2252-NKNSI</v>
      </c>
      <c r="B853">
        <f>'Raw Data'!F853</f>
        <v>52</v>
      </c>
      <c r="C853" t="str">
        <f>'Raw Data'!P853</f>
        <v>Two year</v>
      </c>
      <c r="D853" t="str">
        <f>'Raw Data'!I853</f>
        <v>DSL</v>
      </c>
      <c r="E853" t="str">
        <f>'Raw Data'!R853</f>
        <v>Mailed check</v>
      </c>
      <c r="F853">
        <f>'Raw Data'!S853</f>
        <v>85.15</v>
      </c>
      <c r="G853">
        <f>IFERROR(VALUE('Raw Data'!T853),0)</f>
        <v>4461.8500000000004</v>
      </c>
      <c r="H853" t="str" cm="1">
        <f t="array" ref="H853">_xlfn.IFS(B853&lt;=12,"New (0-12 mo)",B853&lt;=24,"Established (13-24 mo)",B853&lt;=48,"Loyal (25-48 mo)",TRUE,"Veteran (49+ mo)")</f>
        <v>Veteran (49+ mo)</v>
      </c>
      <c r="I853">
        <f>COUNTIF('Raw Data'!G853:O853,"Yes")</f>
        <v>7</v>
      </c>
      <c r="J853">
        <f t="shared" ca="1" si="26"/>
        <v>44621</v>
      </c>
      <c r="K853" t="str">
        <f>'Raw Data'!U853</f>
        <v>No</v>
      </c>
      <c r="L853" t="str">
        <f t="shared" si="27"/>
        <v>Low Risk</v>
      </c>
      <c r="N853" s="34"/>
    </row>
    <row r="854" spans="1:14" x14ac:dyDescent="0.3">
      <c r="A854" s="5" t="str">
        <f>'Raw Data'!A854</f>
        <v>8713-IGZSO</v>
      </c>
      <c r="B854">
        <f>'Raw Data'!F854</f>
        <v>2</v>
      </c>
      <c r="C854" t="str">
        <f>'Raw Data'!P854</f>
        <v>Month-to-month</v>
      </c>
      <c r="D854" t="str">
        <f>'Raw Data'!I854</f>
        <v>No</v>
      </c>
      <c r="E854" t="str">
        <f>'Raw Data'!R854</f>
        <v>Mailed check</v>
      </c>
      <c r="F854">
        <f>'Raw Data'!S854</f>
        <v>24.85</v>
      </c>
      <c r="G854">
        <f>IFERROR(VALUE('Raw Data'!T854),0)</f>
        <v>62</v>
      </c>
      <c r="H854" t="str" cm="1">
        <f t="array" ref="H854">_xlfn.IFS(B854&lt;=12,"New (0-12 mo)",B854&lt;=24,"Established (13-24 mo)",B854&lt;=48,"Loyal (25-48 mo)",TRUE,"Veteran (49+ mo)")</f>
        <v>New (0-12 mo)</v>
      </c>
      <c r="I854">
        <f>COUNTIF('Raw Data'!G854:O854,"Yes")</f>
        <v>2</v>
      </c>
      <c r="J854">
        <f t="shared" ca="1" si="26"/>
        <v>46143</v>
      </c>
      <c r="K854" t="str">
        <f>'Raw Data'!U854</f>
        <v>No</v>
      </c>
      <c r="L854" t="str">
        <f t="shared" si="27"/>
        <v>High Risk</v>
      </c>
      <c r="N854" s="34"/>
    </row>
    <row r="855" spans="1:14" x14ac:dyDescent="0.3">
      <c r="A855" s="5" t="str">
        <f>'Raw Data'!A855</f>
        <v>7905-TVXTA</v>
      </c>
      <c r="B855">
        <f>'Raw Data'!F855</f>
        <v>5</v>
      </c>
      <c r="C855" t="str">
        <f>'Raw Data'!P855</f>
        <v>Month-to-month</v>
      </c>
      <c r="D855" t="str">
        <f>'Raw Data'!I855</f>
        <v>DSL</v>
      </c>
      <c r="E855" t="str">
        <f>'Raw Data'!R855</f>
        <v>Electronic check</v>
      </c>
      <c r="F855">
        <f>'Raw Data'!S855</f>
        <v>64.349999999999994</v>
      </c>
      <c r="G855">
        <f>IFERROR(VALUE('Raw Data'!T855),0)</f>
        <v>352.65</v>
      </c>
      <c r="H855" t="str" cm="1">
        <f t="array" ref="H855">_xlfn.IFS(B855&lt;=12,"New (0-12 mo)",B855&lt;=24,"Established (13-24 mo)",B855&lt;=48,"Loyal (25-48 mo)",TRUE,"Veteran (49+ mo)")</f>
        <v>New (0-12 mo)</v>
      </c>
      <c r="I855">
        <f>COUNTIF('Raw Data'!G855:O855,"Yes")</f>
        <v>4</v>
      </c>
      <c r="J855">
        <f t="shared" ca="1" si="26"/>
        <v>46054</v>
      </c>
      <c r="K855" t="str">
        <f>'Raw Data'!U855</f>
        <v>No</v>
      </c>
      <c r="L855" t="str">
        <f t="shared" si="27"/>
        <v>High Risk</v>
      </c>
      <c r="N855" s="34"/>
    </row>
    <row r="856" spans="1:14" x14ac:dyDescent="0.3">
      <c r="A856" s="5" t="str">
        <f>'Raw Data'!A856</f>
        <v>7695-PKLCZ</v>
      </c>
      <c r="B856">
        <f>'Raw Data'!F856</f>
        <v>68</v>
      </c>
      <c r="C856" t="str">
        <f>'Raw Data'!P856</f>
        <v>Two year</v>
      </c>
      <c r="D856" t="str">
        <f>'Raw Data'!I856</f>
        <v>No</v>
      </c>
      <c r="E856" t="str">
        <f>'Raw Data'!R856</f>
        <v>Credit card (automatic)</v>
      </c>
      <c r="F856">
        <f>'Raw Data'!S856</f>
        <v>20.5</v>
      </c>
      <c r="G856">
        <f>IFERROR(VALUE('Raw Data'!T856),0)</f>
        <v>1424.9</v>
      </c>
      <c r="H856" t="str" cm="1">
        <f t="array" ref="H856">_xlfn.IFS(B856&lt;=12,"New (0-12 mo)",B856&lt;=24,"Established (13-24 mo)",B856&lt;=48,"Loyal (25-48 mo)",TRUE,"Veteran (49+ mo)")</f>
        <v>Veteran (49+ mo)</v>
      </c>
      <c r="I856">
        <f>COUNTIF('Raw Data'!G856:O856,"Yes")</f>
        <v>1</v>
      </c>
      <c r="J856">
        <f t="shared" ca="1" si="26"/>
        <v>44136</v>
      </c>
      <c r="K856" t="str">
        <f>'Raw Data'!U856</f>
        <v>No</v>
      </c>
      <c r="L856" t="str">
        <f t="shared" si="27"/>
        <v>Low Risk</v>
      </c>
      <c r="N856" s="34"/>
    </row>
    <row r="857" spans="1:14" x14ac:dyDescent="0.3">
      <c r="A857" s="5" t="str">
        <f>'Raw Data'!A857</f>
        <v>2382-BCKQJ</v>
      </c>
      <c r="B857">
        <f>'Raw Data'!F857</f>
        <v>62</v>
      </c>
      <c r="C857" t="str">
        <f>'Raw Data'!P857</f>
        <v>One year</v>
      </c>
      <c r="D857" t="str">
        <f>'Raw Data'!I857</f>
        <v>Fiber optic</v>
      </c>
      <c r="E857" t="str">
        <f>'Raw Data'!R857</f>
        <v>Electronic check</v>
      </c>
      <c r="F857">
        <f>'Raw Data'!S857</f>
        <v>100.15</v>
      </c>
      <c r="G857">
        <f>IFERROR(VALUE('Raw Data'!T857),0)</f>
        <v>6413.65</v>
      </c>
      <c r="H857" t="str" cm="1">
        <f t="array" ref="H857">_xlfn.IFS(B857&lt;=12,"New (0-12 mo)",B857&lt;=24,"Established (13-24 mo)",B857&lt;=48,"Loyal (25-48 mo)",TRUE,"Veteran (49+ mo)")</f>
        <v>Veteran (49+ mo)</v>
      </c>
      <c r="I857">
        <f>COUNTIF('Raw Data'!G857:O857,"Yes")</f>
        <v>5</v>
      </c>
      <c r="J857">
        <f t="shared" ca="1" si="26"/>
        <v>44317</v>
      </c>
      <c r="K857" t="str">
        <f>'Raw Data'!U857</f>
        <v>Yes</v>
      </c>
      <c r="L857" t="str">
        <f t="shared" si="27"/>
        <v>Low Risk</v>
      </c>
      <c r="N857" s="34"/>
    </row>
    <row r="858" spans="1:14" x14ac:dyDescent="0.3">
      <c r="A858" s="5" t="str">
        <f>'Raw Data'!A858</f>
        <v>8374-UULRV</v>
      </c>
      <c r="B858">
        <f>'Raw Data'!F858</f>
        <v>72</v>
      </c>
      <c r="C858" t="str">
        <f>'Raw Data'!P858</f>
        <v>Two year</v>
      </c>
      <c r="D858" t="str">
        <f>'Raw Data'!I858</f>
        <v>DSL</v>
      </c>
      <c r="E858" t="str">
        <f>'Raw Data'!R858</f>
        <v>Credit card (automatic)</v>
      </c>
      <c r="F858">
        <f>'Raw Data'!S858</f>
        <v>86.05</v>
      </c>
      <c r="G858">
        <f>IFERROR(VALUE('Raw Data'!T858),0)</f>
        <v>6309.65</v>
      </c>
      <c r="H858" t="str" cm="1">
        <f t="array" ref="H858">_xlfn.IFS(B858&lt;=12,"New (0-12 mo)",B858&lt;=24,"Established (13-24 mo)",B858&lt;=48,"Loyal (25-48 mo)",TRUE,"Veteran (49+ mo)")</f>
        <v>Veteran (49+ mo)</v>
      </c>
      <c r="I858">
        <f>COUNTIF('Raw Data'!G858:O858,"Yes")</f>
        <v>7</v>
      </c>
      <c r="J858">
        <f t="shared" ca="1" si="26"/>
        <v>44013</v>
      </c>
      <c r="K858" t="str">
        <f>'Raw Data'!U858</f>
        <v>No</v>
      </c>
      <c r="L858" t="str">
        <f t="shared" si="27"/>
        <v>Low Risk</v>
      </c>
      <c r="N858" s="34"/>
    </row>
    <row r="859" spans="1:14" x14ac:dyDescent="0.3">
      <c r="A859" s="5" t="str">
        <f>'Raw Data'!A859</f>
        <v>2207-NHRJK</v>
      </c>
      <c r="B859">
        <f>'Raw Data'!F859</f>
        <v>1</v>
      </c>
      <c r="C859" t="str">
        <f>'Raw Data'!P859</f>
        <v>Month-to-month</v>
      </c>
      <c r="D859" t="str">
        <f>'Raw Data'!I859</f>
        <v>DSL</v>
      </c>
      <c r="E859" t="str">
        <f>'Raw Data'!R859</f>
        <v>Electronic check</v>
      </c>
      <c r="F859">
        <f>'Raw Data'!S859</f>
        <v>50.8</v>
      </c>
      <c r="G859">
        <f>IFERROR(VALUE('Raw Data'!T859),0)</f>
        <v>50.8</v>
      </c>
      <c r="H859" t="str" cm="1">
        <f t="array" ref="H859">_xlfn.IFS(B859&lt;=12,"New (0-12 mo)",B859&lt;=24,"Established (13-24 mo)",B859&lt;=48,"Loyal (25-48 mo)",TRUE,"Veteran (49+ mo)")</f>
        <v>New (0-12 mo)</v>
      </c>
      <c r="I859">
        <f>COUNTIF('Raw Data'!G859:O859,"Yes")</f>
        <v>2</v>
      </c>
      <c r="J859">
        <f t="shared" ca="1" si="26"/>
        <v>46174</v>
      </c>
      <c r="K859" t="str">
        <f>'Raw Data'!U859</f>
        <v>Yes</v>
      </c>
      <c r="L859" t="str">
        <f t="shared" si="27"/>
        <v>High Risk</v>
      </c>
      <c r="N859" s="34"/>
    </row>
    <row r="860" spans="1:14" x14ac:dyDescent="0.3">
      <c r="A860" s="5" t="str">
        <f>'Raw Data'!A860</f>
        <v>3224-DFQNQ</v>
      </c>
      <c r="B860">
        <f>'Raw Data'!F860</f>
        <v>66</v>
      </c>
      <c r="C860" t="str">
        <f>'Raw Data'!P860</f>
        <v>One year</v>
      </c>
      <c r="D860" t="str">
        <f>'Raw Data'!I860</f>
        <v>Fiber optic</v>
      </c>
      <c r="E860" t="str">
        <f>'Raw Data'!R860</f>
        <v>Electronic check</v>
      </c>
      <c r="F860">
        <f>'Raw Data'!S860</f>
        <v>89</v>
      </c>
      <c r="G860">
        <f>IFERROR(VALUE('Raw Data'!T860),0)</f>
        <v>5898.6</v>
      </c>
      <c r="H860" t="str" cm="1">
        <f t="array" ref="H860">_xlfn.IFS(B860&lt;=12,"New (0-12 mo)",B860&lt;=24,"Established (13-24 mo)",B860&lt;=48,"Loyal (25-48 mo)",TRUE,"Veteran (49+ mo)")</f>
        <v>Veteran (49+ mo)</v>
      </c>
      <c r="I860">
        <f>COUNTIF('Raw Data'!G860:O860,"Yes")</f>
        <v>5</v>
      </c>
      <c r="J860">
        <f t="shared" ca="1" si="26"/>
        <v>44197</v>
      </c>
      <c r="K860" t="str">
        <f>'Raw Data'!U860</f>
        <v>No</v>
      </c>
      <c r="L860" t="str">
        <f t="shared" si="27"/>
        <v>Low Risk</v>
      </c>
      <c r="N860" s="34"/>
    </row>
    <row r="861" spans="1:14" x14ac:dyDescent="0.3">
      <c r="A861" s="5" t="str">
        <f>'Raw Data'!A861</f>
        <v>5275-PMFUT</v>
      </c>
      <c r="B861">
        <f>'Raw Data'!F861</f>
        <v>72</v>
      </c>
      <c r="C861" t="str">
        <f>'Raw Data'!P861</f>
        <v>Two year</v>
      </c>
      <c r="D861" t="str">
        <f>'Raw Data'!I861</f>
        <v>DSL</v>
      </c>
      <c r="E861" t="str">
        <f>'Raw Data'!R861</f>
        <v>Credit card (automatic)</v>
      </c>
      <c r="F861">
        <f>'Raw Data'!S861</f>
        <v>64.8</v>
      </c>
      <c r="G861">
        <f>IFERROR(VALUE('Raw Data'!T861),0)</f>
        <v>4719.75</v>
      </c>
      <c r="H861" t="str" cm="1">
        <f t="array" ref="H861">_xlfn.IFS(B861&lt;=12,"New (0-12 mo)",B861&lt;=24,"Established (13-24 mo)",B861&lt;=48,"Loyal (25-48 mo)",TRUE,"Veteran (49+ mo)")</f>
        <v>Veteran (49+ mo)</v>
      </c>
      <c r="I861">
        <f>COUNTIF('Raw Data'!G861:O861,"Yes")</f>
        <v>6</v>
      </c>
      <c r="J861">
        <f t="shared" ca="1" si="26"/>
        <v>44013</v>
      </c>
      <c r="K861" t="str">
        <f>'Raw Data'!U861</f>
        <v>No</v>
      </c>
      <c r="L861" t="str">
        <f t="shared" si="27"/>
        <v>Low Risk</v>
      </c>
      <c r="N861" s="34"/>
    </row>
    <row r="862" spans="1:14" x14ac:dyDescent="0.3">
      <c r="A862" s="5" t="str">
        <f>'Raw Data'!A862</f>
        <v>4795-UXVCJ</v>
      </c>
      <c r="B862">
        <f>'Raw Data'!F862</f>
        <v>26</v>
      </c>
      <c r="C862" t="str">
        <f>'Raw Data'!P862</f>
        <v>One year</v>
      </c>
      <c r="D862" t="str">
        <f>'Raw Data'!I862</f>
        <v>No</v>
      </c>
      <c r="E862" t="str">
        <f>'Raw Data'!R862</f>
        <v>Credit card (automatic)</v>
      </c>
      <c r="F862">
        <f>'Raw Data'!S862</f>
        <v>19.8</v>
      </c>
      <c r="G862">
        <f>IFERROR(VALUE('Raw Data'!T862),0)</f>
        <v>457.3</v>
      </c>
      <c r="H862" t="str" cm="1">
        <f t="array" ref="H862">_xlfn.IFS(B862&lt;=12,"New (0-12 mo)",B862&lt;=24,"Established (13-24 mo)",B862&lt;=48,"Loyal (25-48 mo)",TRUE,"Veteran (49+ mo)")</f>
        <v>Loyal (25-48 mo)</v>
      </c>
      <c r="I862">
        <f>COUNTIF('Raw Data'!G862:O862,"Yes")</f>
        <v>1</v>
      </c>
      <c r="J862">
        <f t="shared" ca="1" si="26"/>
        <v>45413</v>
      </c>
      <c r="K862" t="str">
        <f>'Raw Data'!U862</f>
        <v>No</v>
      </c>
      <c r="L862" t="str">
        <f t="shared" si="27"/>
        <v>Low Risk</v>
      </c>
      <c r="N862" s="34"/>
    </row>
    <row r="863" spans="1:14" x14ac:dyDescent="0.3">
      <c r="A863" s="5" t="str">
        <f>'Raw Data'!A863</f>
        <v>9777-IQHWP</v>
      </c>
      <c r="B863">
        <f>'Raw Data'!F863</f>
        <v>64</v>
      </c>
      <c r="C863" t="str">
        <f>'Raw Data'!P863</f>
        <v>Two year</v>
      </c>
      <c r="D863" t="str">
        <f>'Raw Data'!I863</f>
        <v>Fiber optic</v>
      </c>
      <c r="E863" t="str">
        <f>'Raw Data'!R863</f>
        <v>Bank transfer (automatic)</v>
      </c>
      <c r="F863">
        <f>'Raw Data'!S863</f>
        <v>93.4</v>
      </c>
      <c r="G863">
        <f>IFERROR(VALUE('Raw Data'!T863),0)</f>
        <v>5822.3</v>
      </c>
      <c r="H863" t="str" cm="1">
        <f t="array" ref="H863">_xlfn.IFS(B863&lt;=12,"New (0-12 mo)",B863&lt;=24,"Established (13-24 mo)",B863&lt;=48,"Loyal (25-48 mo)",TRUE,"Veteran (49+ mo)")</f>
        <v>Veteran (49+ mo)</v>
      </c>
      <c r="I863">
        <f>COUNTIF('Raw Data'!G863:O863,"Yes")</f>
        <v>5</v>
      </c>
      <c r="J863">
        <f t="shared" ca="1" si="26"/>
        <v>44256</v>
      </c>
      <c r="K863" t="str">
        <f>'Raw Data'!U863</f>
        <v>No</v>
      </c>
      <c r="L863" t="str">
        <f t="shared" si="27"/>
        <v>Low Risk</v>
      </c>
      <c r="N863" s="34"/>
    </row>
    <row r="864" spans="1:14" x14ac:dyDescent="0.3">
      <c r="A864" s="5" t="str">
        <f>'Raw Data'!A864</f>
        <v>0947-MUGVO</v>
      </c>
      <c r="B864">
        <f>'Raw Data'!F864</f>
        <v>20</v>
      </c>
      <c r="C864" t="str">
        <f>'Raw Data'!P864</f>
        <v>Month-to-month</v>
      </c>
      <c r="D864" t="str">
        <f>'Raw Data'!I864</f>
        <v>Fiber optic</v>
      </c>
      <c r="E864" t="str">
        <f>'Raw Data'!R864</f>
        <v>Electronic check</v>
      </c>
      <c r="F864">
        <f>'Raw Data'!S864</f>
        <v>73.650000000000006</v>
      </c>
      <c r="G864">
        <f>IFERROR(VALUE('Raw Data'!T864),0)</f>
        <v>1463.5</v>
      </c>
      <c r="H864" t="str" cm="1">
        <f t="array" ref="H864">_xlfn.IFS(B864&lt;=12,"New (0-12 mo)",B864&lt;=24,"Established (13-24 mo)",B864&lt;=48,"Loyal (25-48 mo)",TRUE,"Veteran (49+ mo)")</f>
        <v>Established (13-24 mo)</v>
      </c>
      <c r="I864">
        <f>COUNTIF('Raw Data'!G864:O864,"Yes")</f>
        <v>2</v>
      </c>
      <c r="J864">
        <f t="shared" ca="1" si="26"/>
        <v>45597</v>
      </c>
      <c r="K864" t="str">
        <f>'Raw Data'!U864</f>
        <v>Yes</v>
      </c>
      <c r="L864" t="str">
        <f t="shared" si="27"/>
        <v>Medium Risk</v>
      </c>
      <c r="N864" s="34"/>
    </row>
    <row r="865" spans="1:14" x14ac:dyDescent="0.3">
      <c r="A865" s="5" t="str">
        <f>'Raw Data'!A865</f>
        <v>9944-HKVVB</v>
      </c>
      <c r="B865">
        <f>'Raw Data'!F865</f>
        <v>3</v>
      </c>
      <c r="C865" t="str">
        <f>'Raw Data'!P865</f>
        <v>Month-to-month</v>
      </c>
      <c r="D865" t="str">
        <f>'Raw Data'!I865</f>
        <v>Fiber optic</v>
      </c>
      <c r="E865" t="str">
        <f>'Raw Data'!R865</f>
        <v>Electronic check</v>
      </c>
      <c r="F865">
        <f>'Raw Data'!S865</f>
        <v>95.1</v>
      </c>
      <c r="G865">
        <f>IFERROR(VALUE('Raw Data'!T865),0)</f>
        <v>307.39999999999998</v>
      </c>
      <c r="H865" t="str" cm="1">
        <f t="array" ref="H865">_xlfn.IFS(B865&lt;=12,"New (0-12 mo)",B865&lt;=24,"Established (13-24 mo)",B865&lt;=48,"Loyal (25-48 mo)",TRUE,"Veteran (49+ mo)")</f>
        <v>New (0-12 mo)</v>
      </c>
      <c r="I865">
        <f>COUNTIF('Raw Data'!G865:O865,"Yes")</f>
        <v>4</v>
      </c>
      <c r="J865">
        <f t="shared" ca="1" si="26"/>
        <v>46113</v>
      </c>
      <c r="K865" t="str">
        <f>'Raw Data'!U865</f>
        <v>Yes</v>
      </c>
      <c r="L865" t="str">
        <f t="shared" si="27"/>
        <v>High Risk</v>
      </c>
      <c r="N865" s="34"/>
    </row>
    <row r="866" spans="1:14" x14ac:dyDescent="0.3">
      <c r="A866" s="5" t="str">
        <f>'Raw Data'!A866</f>
        <v>4124-MMETB</v>
      </c>
      <c r="B866">
        <f>'Raw Data'!F866</f>
        <v>22</v>
      </c>
      <c r="C866" t="str">
        <f>'Raw Data'!P866</f>
        <v>Month-to-month</v>
      </c>
      <c r="D866" t="str">
        <f>'Raw Data'!I866</f>
        <v>Fiber optic</v>
      </c>
      <c r="E866" t="str">
        <f>'Raw Data'!R866</f>
        <v>Credit card (automatic)</v>
      </c>
      <c r="F866">
        <f>'Raw Data'!S866</f>
        <v>94.65</v>
      </c>
      <c r="G866">
        <f>IFERROR(VALUE('Raw Data'!T866),0)</f>
        <v>2104.5500000000002</v>
      </c>
      <c r="H866" t="str" cm="1">
        <f t="array" ref="H866">_xlfn.IFS(B866&lt;=12,"New (0-12 mo)",B866&lt;=24,"Established (13-24 mo)",B866&lt;=48,"Loyal (25-48 mo)",TRUE,"Veteran (49+ mo)")</f>
        <v>Established (13-24 mo)</v>
      </c>
      <c r="I866">
        <f>COUNTIF('Raw Data'!G866:O866,"Yes")</f>
        <v>4</v>
      </c>
      <c r="J866">
        <f t="shared" ca="1" si="26"/>
        <v>45536</v>
      </c>
      <c r="K866" t="str">
        <f>'Raw Data'!U866</f>
        <v>Yes</v>
      </c>
      <c r="L866" t="str">
        <f t="shared" si="27"/>
        <v>Medium Risk</v>
      </c>
      <c r="N866" s="34"/>
    </row>
    <row r="867" spans="1:14" x14ac:dyDescent="0.3">
      <c r="A867" s="5" t="str">
        <f>'Raw Data'!A867</f>
        <v>3671-SHRSP</v>
      </c>
      <c r="B867">
        <f>'Raw Data'!F867</f>
        <v>4</v>
      </c>
      <c r="C867" t="str">
        <f>'Raw Data'!P867</f>
        <v>Month-to-month</v>
      </c>
      <c r="D867" t="str">
        <f>'Raw Data'!I867</f>
        <v>Fiber optic</v>
      </c>
      <c r="E867" t="str">
        <f>'Raw Data'!R867</f>
        <v>Mailed check</v>
      </c>
      <c r="F867">
        <f>'Raw Data'!S867</f>
        <v>80.599999999999994</v>
      </c>
      <c r="G867">
        <f>IFERROR(VALUE('Raw Data'!T867),0)</f>
        <v>319.14999999999998</v>
      </c>
      <c r="H867" t="str" cm="1">
        <f t="array" ref="H867">_xlfn.IFS(B867&lt;=12,"New (0-12 mo)",B867&lt;=24,"Established (13-24 mo)",B867&lt;=48,"Loyal (25-48 mo)",TRUE,"Veteran (49+ mo)")</f>
        <v>New (0-12 mo)</v>
      </c>
      <c r="I867">
        <f>COUNTIF('Raw Data'!G867:O867,"Yes")</f>
        <v>3</v>
      </c>
      <c r="J867">
        <f t="shared" ca="1" si="26"/>
        <v>46082</v>
      </c>
      <c r="K867" t="str">
        <f>'Raw Data'!U867</f>
        <v>Yes</v>
      </c>
      <c r="L867" t="str">
        <f t="shared" si="27"/>
        <v>High Risk</v>
      </c>
      <c r="N867" s="34"/>
    </row>
    <row r="868" spans="1:14" x14ac:dyDescent="0.3">
      <c r="A868" s="5" t="str">
        <f>'Raw Data'!A868</f>
        <v>0979-MOZQI</v>
      </c>
      <c r="B868">
        <f>'Raw Data'!F868</f>
        <v>62</v>
      </c>
      <c r="C868" t="str">
        <f>'Raw Data'!P868</f>
        <v>Two year</v>
      </c>
      <c r="D868" t="str">
        <f>'Raw Data'!I868</f>
        <v>DSL</v>
      </c>
      <c r="E868" t="str">
        <f>'Raw Data'!R868</f>
        <v>Bank transfer (automatic)</v>
      </c>
      <c r="F868">
        <f>'Raw Data'!S868</f>
        <v>39</v>
      </c>
      <c r="G868">
        <f>IFERROR(VALUE('Raw Data'!T868),0)</f>
        <v>2337.4499999999998</v>
      </c>
      <c r="H868" t="str" cm="1">
        <f t="array" ref="H868">_xlfn.IFS(B868&lt;=12,"New (0-12 mo)",B868&lt;=24,"Established (13-24 mo)",B868&lt;=48,"Loyal (25-48 mo)",TRUE,"Veteran (49+ mo)")</f>
        <v>Veteran (49+ mo)</v>
      </c>
      <c r="I868">
        <f>COUNTIF('Raw Data'!G868:O868,"Yes")</f>
        <v>2</v>
      </c>
      <c r="J868">
        <f t="shared" ca="1" si="26"/>
        <v>44317</v>
      </c>
      <c r="K868" t="str">
        <f>'Raw Data'!U868</f>
        <v>No</v>
      </c>
      <c r="L868" t="str">
        <f t="shared" si="27"/>
        <v>Low Risk</v>
      </c>
      <c r="N868" s="34"/>
    </row>
    <row r="869" spans="1:14" x14ac:dyDescent="0.3">
      <c r="A869" s="5" t="str">
        <f>'Raw Data'!A869</f>
        <v>2732-ISEZX</v>
      </c>
      <c r="B869">
        <f>'Raw Data'!F869</f>
        <v>5</v>
      </c>
      <c r="C869" t="str">
        <f>'Raw Data'!P869</f>
        <v>Month-to-month</v>
      </c>
      <c r="D869" t="str">
        <f>'Raw Data'!I869</f>
        <v>No</v>
      </c>
      <c r="E869" t="str">
        <f>'Raw Data'!R869</f>
        <v>Mailed check</v>
      </c>
      <c r="F869">
        <f>'Raw Data'!S869</f>
        <v>20.5</v>
      </c>
      <c r="G869">
        <f>IFERROR(VALUE('Raw Data'!T869),0)</f>
        <v>104.3</v>
      </c>
      <c r="H869" t="str" cm="1">
        <f t="array" ref="H869">_xlfn.IFS(B869&lt;=12,"New (0-12 mo)",B869&lt;=24,"Established (13-24 mo)",B869&lt;=48,"Loyal (25-48 mo)",TRUE,"Veteran (49+ mo)")</f>
        <v>New (0-12 mo)</v>
      </c>
      <c r="I869">
        <f>COUNTIF('Raw Data'!G869:O869,"Yes")</f>
        <v>1</v>
      </c>
      <c r="J869">
        <f t="shared" ca="1" si="26"/>
        <v>46054</v>
      </c>
      <c r="K869" t="str">
        <f>'Raw Data'!U869</f>
        <v>No</v>
      </c>
      <c r="L869" t="str">
        <f t="shared" si="27"/>
        <v>High Risk</v>
      </c>
      <c r="N869" s="34"/>
    </row>
    <row r="870" spans="1:14" x14ac:dyDescent="0.3">
      <c r="A870" s="5" t="str">
        <f>'Raw Data'!A870</f>
        <v>3313-QKNKB</v>
      </c>
      <c r="B870">
        <f>'Raw Data'!F870</f>
        <v>59</v>
      </c>
      <c r="C870" t="str">
        <f>'Raw Data'!P870</f>
        <v>One year</v>
      </c>
      <c r="D870" t="str">
        <f>'Raw Data'!I870</f>
        <v>Fiber optic</v>
      </c>
      <c r="E870" t="str">
        <f>'Raw Data'!R870</f>
        <v>Electronic check</v>
      </c>
      <c r="F870">
        <f>'Raw Data'!S870</f>
        <v>85.55</v>
      </c>
      <c r="G870">
        <f>IFERROR(VALUE('Raw Data'!T870),0)</f>
        <v>5084.6499999999996</v>
      </c>
      <c r="H870" t="str" cm="1">
        <f t="array" ref="H870">_xlfn.IFS(B870&lt;=12,"New (0-12 mo)",B870&lt;=24,"Established (13-24 mo)",B870&lt;=48,"Loyal (25-48 mo)",TRUE,"Veteran (49+ mo)")</f>
        <v>Veteran (49+ mo)</v>
      </c>
      <c r="I870">
        <f>COUNTIF('Raw Data'!G870:O870,"Yes")</f>
        <v>3</v>
      </c>
      <c r="J870">
        <f t="shared" ca="1" si="26"/>
        <v>44409</v>
      </c>
      <c r="K870" t="str">
        <f>'Raw Data'!U870</f>
        <v>Yes</v>
      </c>
      <c r="L870" t="str">
        <f t="shared" si="27"/>
        <v>Low Risk</v>
      </c>
      <c r="N870" s="34"/>
    </row>
    <row r="871" spans="1:14" x14ac:dyDescent="0.3">
      <c r="A871" s="5" t="str">
        <f>'Raw Data'!A871</f>
        <v>0323-XWWTN</v>
      </c>
      <c r="B871">
        <f>'Raw Data'!F871</f>
        <v>3</v>
      </c>
      <c r="C871" t="str">
        <f>'Raw Data'!P871</f>
        <v>Two year</v>
      </c>
      <c r="D871" t="str">
        <f>'Raw Data'!I871</f>
        <v>No</v>
      </c>
      <c r="E871" t="str">
        <f>'Raw Data'!R871</f>
        <v>Mailed check</v>
      </c>
      <c r="F871">
        <f>'Raw Data'!S871</f>
        <v>26.4</v>
      </c>
      <c r="G871">
        <f>IFERROR(VALUE('Raw Data'!T871),0)</f>
        <v>121.25</v>
      </c>
      <c r="H871" t="str" cm="1">
        <f t="array" ref="H871">_xlfn.IFS(B871&lt;=12,"New (0-12 mo)",B871&lt;=24,"Established (13-24 mo)",B871&lt;=48,"Loyal (25-48 mo)",TRUE,"Veteran (49+ mo)")</f>
        <v>New (0-12 mo)</v>
      </c>
      <c r="I871">
        <f>COUNTIF('Raw Data'!G871:O871,"Yes")</f>
        <v>2</v>
      </c>
      <c r="J871">
        <f t="shared" ca="1" si="26"/>
        <v>46113</v>
      </c>
      <c r="K871" t="str">
        <f>'Raw Data'!U871</f>
        <v>No</v>
      </c>
      <c r="L871" t="str">
        <f t="shared" si="27"/>
        <v>Low Risk</v>
      </c>
      <c r="N871" s="34"/>
    </row>
    <row r="872" spans="1:14" x14ac:dyDescent="0.3">
      <c r="A872" s="5" t="str">
        <f>'Raw Data'!A872</f>
        <v>1937-OTUKY</v>
      </c>
      <c r="B872">
        <f>'Raw Data'!F872</f>
        <v>72</v>
      </c>
      <c r="C872" t="str">
        <f>'Raw Data'!P872</f>
        <v>Two year</v>
      </c>
      <c r="D872" t="str">
        <f>'Raw Data'!I872</f>
        <v>Fiber optic</v>
      </c>
      <c r="E872" t="str">
        <f>'Raw Data'!R872</f>
        <v>Bank transfer (automatic)</v>
      </c>
      <c r="F872">
        <f>'Raw Data'!S872</f>
        <v>98.2</v>
      </c>
      <c r="G872">
        <f>IFERROR(VALUE('Raw Data'!T872),0)</f>
        <v>7015.9</v>
      </c>
      <c r="H872" t="str" cm="1">
        <f t="array" ref="H872">_xlfn.IFS(B872&lt;=12,"New (0-12 mo)",B872&lt;=24,"Established (13-24 mo)",B872&lt;=48,"Loyal (25-48 mo)",TRUE,"Veteran (49+ mo)")</f>
        <v>Veteran (49+ mo)</v>
      </c>
      <c r="I872">
        <f>COUNTIF('Raw Data'!G872:O872,"Yes")</f>
        <v>6</v>
      </c>
      <c r="J872">
        <f t="shared" ca="1" si="26"/>
        <v>44013</v>
      </c>
      <c r="K872" t="str">
        <f>'Raw Data'!U872</f>
        <v>No</v>
      </c>
      <c r="L872" t="str">
        <f t="shared" si="27"/>
        <v>Low Risk</v>
      </c>
      <c r="N872" s="34"/>
    </row>
    <row r="873" spans="1:14" x14ac:dyDescent="0.3">
      <c r="A873" s="5" t="str">
        <f>'Raw Data'!A873</f>
        <v>1573-LGXBA</v>
      </c>
      <c r="B873">
        <f>'Raw Data'!F873</f>
        <v>57</v>
      </c>
      <c r="C873" t="str">
        <f>'Raw Data'!P873</f>
        <v>One year</v>
      </c>
      <c r="D873" t="str">
        <f>'Raw Data'!I873</f>
        <v>Fiber optic</v>
      </c>
      <c r="E873" t="str">
        <f>'Raw Data'!R873</f>
        <v>Credit card (automatic)</v>
      </c>
      <c r="F873">
        <f>'Raw Data'!S873</f>
        <v>97.55</v>
      </c>
      <c r="G873">
        <f>IFERROR(VALUE('Raw Data'!T873),0)</f>
        <v>5598</v>
      </c>
      <c r="H873" t="str" cm="1">
        <f t="array" ref="H873">_xlfn.IFS(B873&lt;=12,"New (0-12 mo)",B873&lt;=24,"Established (13-24 mo)",B873&lt;=48,"Loyal (25-48 mo)",TRUE,"Veteran (49+ mo)")</f>
        <v>Veteran (49+ mo)</v>
      </c>
      <c r="I873">
        <f>COUNTIF('Raw Data'!G873:O873,"Yes")</f>
        <v>5</v>
      </c>
      <c r="J873">
        <f t="shared" ca="1" si="26"/>
        <v>44470</v>
      </c>
      <c r="K873" t="str">
        <f>'Raw Data'!U873</f>
        <v>No</v>
      </c>
      <c r="L873" t="str">
        <f t="shared" si="27"/>
        <v>Low Risk</v>
      </c>
      <c r="N873" s="34"/>
    </row>
    <row r="874" spans="1:14" x14ac:dyDescent="0.3">
      <c r="A874" s="5" t="str">
        <f>'Raw Data'!A874</f>
        <v>1764-VUUMT</v>
      </c>
      <c r="B874">
        <f>'Raw Data'!F874</f>
        <v>66</v>
      </c>
      <c r="C874" t="str">
        <f>'Raw Data'!P874</f>
        <v>Two year</v>
      </c>
      <c r="D874" t="str">
        <f>'Raw Data'!I874</f>
        <v>No</v>
      </c>
      <c r="E874" t="str">
        <f>'Raw Data'!R874</f>
        <v>Credit card (automatic)</v>
      </c>
      <c r="F874">
        <f>'Raw Data'!S874</f>
        <v>19.95</v>
      </c>
      <c r="G874">
        <f>IFERROR(VALUE('Raw Data'!T874),0)</f>
        <v>1269.0999999999999</v>
      </c>
      <c r="H874" t="str" cm="1">
        <f t="array" ref="H874">_xlfn.IFS(B874&lt;=12,"New (0-12 mo)",B874&lt;=24,"Established (13-24 mo)",B874&lt;=48,"Loyal (25-48 mo)",TRUE,"Veteran (49+ mo)")</f>
        <v>Veteran (49+ mo)</v>
      </c>
      <c r="I874">
        <f>COUNTIF('Raw Data'!G874:O874,"Yes")</f>
        <v>1</v>
      </c>
      <c r="J874">
        <f t="shared" ca="1" si="26"/>
        <v>44197</v>
      </c>
      <c r="K874" t="str">
        <f>'Raw Data'!U874</f>
        <v>No</v>
      </c>
      <c r="L874" t="str">
        <f t="shared" si="27"/>
        <v>Low Risk</v>
      </c>
      <c r="N874" s="34"/>
    </row>
    <row r="875" spans="1:14" x14ac:dyDescent="0.3">
      <c r="A875" s="5" t="str">
        <f>'Raw Data'!A875</f>
        <v>5073-WXOYN</v>
      </c>
      <c r="B875">
        <f>'Raw Data'!F875</f>
        <v>60</v>
      </c>
      <c r="C875" t="str">
        <f>'Raw Data'!P875</f>
        <v>Month-to-month</v>
      </c>
      <c r="D875" t="str">
        <f>'Raw Data'!I875</f>
        <v>DSL</v>
      </c>
      <c r="E875" t="str">
        <f>'Raw Data'!R875</f>
        <v>Electronic check</v>
      </c>
      <c r="F875">
        <f>'Raw Data'!S875</f>
        <v>50.8</v>
      </c>
      <c r="G875">
        <f>IFERROR(VALUE('Raw Data'!T875),0)</f>
        <v>3027.4</v>
      </c>
      <c r="H875" t="str" cm="1">
        <f t="array" ref="H875">_xlfn.IFS(B875&lt;=12,"New (0-12 mo)",B875&lt;=24,"Established (13-24 mo)",B875&lt;=48,"Loyal (25-48 mo)",TRUE,"Veteran (49+ mo)")</f>
        <v>Veteran (49+ mo)</v>
      </c>
      <c r="I875">
        <f>COUNTIF('Raw Data'!G875:O875,"Yes")</f>
        <v>3</v>
      </c>
      <c r="J875">
        <f t="shared" ca="1" si="26"/>
        <v>44378</v>
      </c>
      <c r="K875" t="str">
        <f>'Raw Data'!U875</f>
        <v>Yes</v>
      </c>
      <c r="L875" t="str">
        <f t="shared" si="27"/>
        <v>Low-Medium Risk</v>
      </c>
      <c r="N875" s="34"/>
    </row>
    <row r="876" spans="1:14" x14ac:dyDescent="0.3">
      <c r="A876" s="5" t="str">
        <f>'Raw Data'!A876</f>
        <v>4713-ZBURT</v>
      </c>
      <c r="B876">
        <f>'Raw Data'!F876</f>
        <v>45</v>
      </c>
      <c r="C876" t="str">
        <f>'Raw Data'!P876</f>
        <v>Two year</v>
      </c>
      <c r="D876" t="str">
        <f>'Raw Data'!I876</f>
        <v>Fiber optic</v>
      </c>
      <c r="E876" t="str">
        <f>'Raw Data'!R876</f>
        <v>Bank transfer (automatic)</v>
      </c>
      <c r="F876">
        <f>'Raw Data'!S876</f>
        <v>99.7</v>
      </c>
      <c r="G876">
        <f>IFERROR(VALUE('Raw Data'!T876),0)</f>
        <v>4634.3500000000004</v>
      </c>
      <c r="H876" t="str" cm="1">
        <f t="array" ref="H876">_xlfn.IFS(B876&lt;=12,"New (0-12 mo)",B876&lt;=24,"Established (13-24 mo)",B876&lt;=48,"Loyal (25-48 mo)",TRUE,"Veteran (49+ mo)")</f>
        <v>Loyal (25-48 mo)</v>
      </c>
      <c r="I876">
        <f>COUNTIF('Raw Data'!G876:O876,"Yes")</f>
        <v>5</v>
      </c>
      <c r="J876">
        <f t="shared" ca="1" si="26"/>
        <v>44835</v>
      </c>
      <c r="K876" t="str">
        <f>'Raw Data'!U876</f>
        <v>No</v>
      </c>
      <c r="L876" t="str">
        <f t="shared" si="27"/>
        <v>Low Risk</v>
      </c>
      <c r="N876" s="34"/>
    </row>
    <row r="877" spans="1:14" x14ac:dyDescent="0.3">
      <c r="A877" s="5" t="str">
        <f>'Raw Data'!A877</f>
        <v>3050-GBUSH</v>
      </c>
      <c r="B877">
        <f>'Raw Data'!F877</f>
        <v>3</v>
      </c>
      <c r="C877" t="str">
        <f>'Raw Data'!P877</f>
        <v>Month-to-month</v>
      </c>
      <c r="D877" t="str">
        <f>'Raw Data'!I877</f>
        <v>DSL</v>
      </c>
      <c r="E877" t="str">
        <f>'Raw Data'!R877</f>
        <v>Credit card (automatic)</v>
      </c>
      <c r="F877">
        <f>'Raw Data'!S877</f>
        <v>34.799999999999997</v>
      </c>
      <c r="G877">
        <f>IFERROR(VALUE('Raw Data'!T877),0)</f>
        <v>113.95</v>
      </c>
      <c r="H877" t="str" cm="1">
        <f t="array" ref="H877">_xlfn.IFS(B877&lt;=12,"New (0-12 mo)",B877&lt;=24,"Established (13-24 mo)",B877&lt;=48,"Loyal (25-48 mo)",TRUE,"Veteran (49+ mo)")</f>
        <v>New (0-12 mo)</v>
      </c>
      <c r="I877">
        <f>COUNTIF('Raw Data'!G877:O877,"Yes")</f>
        <v>1</v>
      </c>
      <c r="J877">
        <f t="shared" ca="1" si="26"/>
        <v>46113</v>
      </c>
      <c r="K877" t="str">
        <f>'Raw Data'!U877</f>
        <v>No</v>
      </c>
      <c r="L877" t="str">
        <f t="shared" si="27"/>
        <v>High Risk</v>
      </c>
      <c r="N877" s="34"/>
    </row>
    <row r="878" spans="1:14" x14ac:dyDescent="0.3">
      <c r="A878" s="5" t="str">
        <f>'Raw Data'!A878</f>
        <v>0207-MDKNV</v>
      </c>
      <c r="B878">
        <f>'Raw Data'!F878</f>
        <v>15</v>
      </c>
      <c r="C878" t="str">
        <f>'Raw Data'!P878</f>
        <v>Month-to-month</v>
      </c>
      <c r="D878" t="str">
        <f>'Raw Data'!I878</f>
        <v>Fiber optic</v>
      </c>
      <c r="E878" t="str">
        <f>'Raw Data'!R878</f>
        <v>Electronic check</v>
      </c>
      <c r="F878">
        <f>'Raw Data'!S878</f>
        <v>105.1</v>
      </c>
      <c r="G878">
        <f>IFERROR(VALUE('Raw Data'!T878),0)</f>
        <v>1582.75</v>
      </c>
      <c r="H878" t="str" cm="1">
        <f t="array" ref="H878">_xlfn.IFS(B878&lt;=12,"New (0-12 mo)",B878&lt;=24,"Established (13-24 mo)",B878&lt;=48,"Loyal (25-48 mo)",TRUE,"Veteran (49+ mo)")</f>
        <v>Established (13-24 mo)</v>
      </c>
      <c r="I878">
        <f>COUNTIF('Raw Data'!G878:O878,"Yes")</f>
        <v>6</v>
      </c>
      <c r="J878">
        <f t="shared" ca="1" si="26"/>
        <v>45748</v>
      </c>
      <c r="K878" t="str">
        <f>'Raw Data'!U878</f>
        <v>Yes</v>
      </c>
      <c r="L878" t="str">
        <f t="shared" si="27"/>
        <v>Medium Risk</v>
      </c>
      <c r="N878" s="34"/>
    </row>
    <row r="879" spans="1:14" x14ac:dyDescent="0.3">
      <c r="A879" s="5" t="str">
        <f>'Raw Data'!A879</f>
        <v>7876-AEHIG</v>
      </c>
      <c r="B879">
        <f>'Raw Data'!F879</f>
        <v>51</v>
      </c>
      <c r="C879" t="str">
        <f>'Raw Data'!P879</f>
        <v>One year</v>
      </c>
      <c r="D879" t="str">
        <f>'Raw Data'!I879</f>
        <v>DSL</v>
      </c>
      <c r="E879" t="str">
        <f>'Raw Data'!R879</f>
        <v>Bank transfer (automatic)</v>
      </c>
      <c r="F879">
        <f>'Raw Data'!S879</f>
        <v>60.15</v>
      </c>
      <c r="G879">
        <f>IFERROR(VALUE('Raw Data'!T879),0)</f>
        <v>3077</v>
      </c>
      <c r="H879" t="str" cm="1">
        <f t="array" ref="H879">_xlfn.IFS(B879&lt;=12,"New (0-12 mo)",B879&lt;=24,"Established (13-24 mo)",B879&lt;=48,"Loyal (25-48 mo)",TRUE,"Veteran (49+ mo)")</f>
        <v>Veteran (49+ mo)</v>
      </c>
      <c r="I879">
        <f>COUNTIF('Raw Data'!G879:O879,"Yes")</f>
        <v>5</v>
      </c>
      <c r="J879">
        <f t="shared" ca="1" si="26"/>
        <v>44652</v>
      </c>
      <c r="K879" t="str">
        <f>'Raw Data'!U879</f>
        <v>No</v>
      </c>
      <c r="L879" t="str">
        <f t="shared" si="27"/>
        <v>Low Risk</v>
      </c>
      <c r="N879" s="34"/>
    </row>
    <row r="880" spans="1:14" x14ac:dyDescent="0.3">
      <c r="A880" s="5" t="str">
        <f>'Raw Data'!A880</f>
        <v>7945-HLKEA</v>
      </c>
      <c r="B880">
        <f>'Raw Data'!F880</f>
        <v>60</v>
      </c>
      <c r="C880" t="str">
        <f>'Raw Data'!P880</f>
        <v>One year</v>
      </c>
      <c r="D880" t="str">
        <f>'Raw Data'!I880</f>
        <v>DSL</v>
      </c>
      <c r="E880" t="str">
        <f>'Raw Data'!R880</f>
        <v>Electronic check</v>
      </c>
      <c r="F880">
        <f>'Raw Data'!S880</f>
        <v>64.75</v>
      </c>
      <c r="G880">
        <f>IFERROR(VALUE('Raw Data'!T880),0)</f>
        <v>4039.5</v>
      </c>
      <c r="H880" t="str" cm="1">
        <f t="array" ref="H880">_xlfn.IFS(B880&lt;=12,"New (0-12 mo)",B880&lt;=24,"Established (13-24 mo)",B880&lt;=48,"Loyal (25-48 mo)",TRUE,"Veteran (49+ mo)")</f>
        <v>Veteran (49+ mo)</v>
      </c>
      <c r="I880">
        <f>COUNTIF('Raw Data'!G880:O880,"Yes")</f>
        <v>5</v>
      </c>
      <c r="J880">
        <f t="shared" ca="1" si="26"/>
        <v>44378</v>
      </c>
      <c r="K880" t="str">
        <f>'Raw Data'!U880</f>
        <v>No</v>
      </c>
      <c r="L880" t="str">
        <f t="shared" si="27"/>
        <v>Low Risk</v>
      </c>
      <c r="N880" s="34"/>
    </row>
    <row r="881" spans="1:14" x14ac:dyDescent="0.3">
      <c r="A881" s="5" t="str">
        <f>'Raw Data'!A881</f>
        <v>9342-VNIMQ</v>
      </c>
      <c r="B881">
        <f>'Raw Data'!F881</f>
        <v>33</v>
      </c>
      <c r="C881" t="str">
        <f>'Raw Data'!P881</f>
        <v>Month-to-month</v>
      </c>
      <c r="D881" t="str">
        <f>'Raw Data'!I881</f>
        <v>DSL</v>
      </c>
      <c r="E881" t="str">
        <f>'Raw Data'!R881</f>
        <v>Bank transfer (automatic)</v>
      </c>
      <c r="F881">
        <f>'Raw Data'!S881</f>
        <v>54.65</v>
      </c>
      <c r="G881">
        <f>IFERROR(VALUE('Raw Data'!T881),0)</f>
        <v>1665.2</v>
      </c>
      <c r="H881" t="str" cm="1">
        <f t="array" ref="H881">_xlfn.IFS(B881&lt;=12,"New (0-12 mo)",B881&lt;=24,"Established (13-24 mo)",B881&lt;=48,"Loyal (25-48 mo)",TRUE,"Veteran (49+ mo)")</f>
        <v>Loyal (25-48 mo)</v>
      </c>
      <c r="I881">
        <f>COUNTIF('Raw Data'!G881:O881,"Yes")</f>
        <v>3</v>
      </c>
      <c r="J881">
        <f t="shared" ca="1" si="26"/>
        <v>45200</v>
      </c>
      <c r="K881" t="str">
        <f>'Raw Data'!U881</f>
        <v>No</v>
      </c>
      <c r="L881" t="str">
        <f t="shared" si="27"/>
        <v>Low-Medium Risk</v>
      </c>
      <c r="N881" s="34"/>
    </row>
    <row r="882" spans="1:14" x14ac:dyDescent="0.3">
      <c r="A882" s="5" t="str">
        <f>'Raw Data'!A882</f>
        <v>9851-KIELU</v>
      </c>
      <c r="B882">
        <f>'Raw Data'!F882</f>
        <v>10</v>
      </c>
      <c r="C882" t="str">
        <f>'Raw Data'!P882</f>
        <v>Month-to-month</v>
      </c>
      <c r="D882" t="str">
        <f>'Raw Data'!I882</f>
        <v>Fiber optic</v>
      </c>
      <c r="E882" t="str">
        <f>'Raw Data'!R882</f>
        <v>Electronic check</v>
      </c>
      <c r="F882">
        <f>'Raw Data'!S882</f>
        <v>110.1</v>
      </c>
      <c r="G882">
        <f>IFERROR(VALUE('Raw Data'!T882),0)</f>
        <v>1043.3</v>
      </c>
      <c r="H882" t="str" cm="1">
        <f t="array" ref="H882">_xlfn.IFS(B882&lt;=12,"New (0-12 mo)",B882&lt;=24,"Established (13-24 mo)",B882&lt;=48,"Loyal (25-48 mo)",TRUE,"Veteran (49+ mo)")</f>
        <v>New (0-12 mo)</v>
      </c>
      <c r="I882">
        <f>COUNTIF('Raw Data'!G882:O882,"Yes")</f>
        <v>7</v>
      </c>
      <c r="J882">
        <f t="shared" ca="1" si="26"/>
        <v>45901</v>
      </c>
      <c r="K882" t="str">
        <f>'Raw Data'!U882</f>
        <v>Yes</v>
      </c>
      <c r="L882" t="str">
        <f t="shared" si="27"/>
        <v>High Risk</v>
      </c>
      <c r="N882" s="34"/>
    </row>
    <row r="883" spans="1:14" x14ac:dyDescent="0.3">
      <c r="A883" s="5" t="str">
        <f>'Raw Data'!A883</f>
        <v>3523-BRGUW</v>
      </c>
      <c r="B883">
        <f>'Raw Data'!F883</f>
        <v>26</v>
      </c>
      <c r="C883" t="str">
        <f>'Raw Data'!P883</f>
        <v>One year</v>
      </c>
      <c r="D883" t="str">
        <f>'Raw Data'!I883</f>
        <v>No</v>
      </c>
      <c r="E883" t="str">
        <f>'Raw Data'!R883</f>
        <v>Credit card (automatic)</v>
      </c>
      <c r="F883">
        <f>'Raw Data'!S883</f>
        <v>19.3</v>
      </c>
      <c r="G883">
        <f>IFERROR(VALUE('Raw Data'!T883),0)</f>
        <v>504.2</v>
      </c>
      <c r="H883" t="str" cm="1">
        <f t="array" ref="H883">_xlfn.IFS(B883&lt;=12,"New (0-12 mo)",B883&lt;=24,"Established (13-24 mo)",B883&lt;=48,"Loyal (25-48 mo)",TRUE,"Veteran (49+ mo)")</f>
        <v>Loyal (25-48 mo)</v>
      </c>
      <c r="I883">
        <f>COUNTIF('Raw Data'!G883:O883,"Yes")</f>
        <v>1</v>
      </c>
      <c r="J883">
        <f t="shared" ca="1" si="26"/>
        <v>45413</v>
      </c>
      <c r="K883" t="str">
        <f>'Raw Data'!U883</f>
        <v>No</v>
      </c>
      <c r="L883" t="str">
        <f t="shared" si="27"/>
        <v>Low Risk</v>
      </c>
      <c r="N883" s="34"/>
    </row>
    <row r="884" spans="1:14" x14ac:dyDescent="0.3">
      <c r="A884" s="5" t="str">
        <f>'Raw Data'!A884</f>
        <v>3908-BLSYF</v>
      </c>
      <c r="B884">
        <f>'Raw Data'!F884</f>
        <v>6</v>
      </c>
      <c r="C884" t="str">
        <f>'Raw Data'!P884</f>
        <v>Month-to-month</v>
      </c>
      <c r="D884" t="str">
        <f>'Raw Data'!I884</f>
        <v>Fiber optic</v>
      </c>
      <c r="E884" t="str">
        <f>'Raw Data'!R884</f>
        <v>Electronic check</v>
      </c>
      <c r="F884">
        <f>'Raw Data'!S884</f>
        <v>83.9</v>
      </c>
      <c r="G884">
        <f>IFERROR(VALUE('Raw Data'!T884),0)</f>
        <v>497.55</v>
      </c>
      <c r="H884" t="str" cm="1">
        <f t="array" ref="H884">_xlfn.IFS(B884&lt;=12,"New (0-12 mo)",B884&lt;=24,"Established (13-24 mo)",B884&lt;=48,"Loyal (25-48 mo)",TRUE,"Veteran (49+ mo)")</f>
        <v>New (0-12 mo)</v>
      </c>
      <c r="I884">
        <f>COUNTIF('Raw Data'!G884:O884,"Yes")</f>
        <v>3</v>
      </c>
      <c r="J884">
        <f t="shared" ca="1" si="26"/>
        <v>46023</v>
      </c>
      <c r="K884" t="str">
        <f>'Raw Data'!U884</f>
        <v>Yes</v>
      </c>
      <c r="L884" t="str">
        <f t="shared" si="27"/>
        <v>High Risk</v>
      </c>
      <c r="N884" s="34"/>
    </row>
    <row r="885" spans="1:14" x14ac:dyDescent="0.3">
      <c r="A885" s="5" t="str">
        <f>'Raw Data'!A885</f>
        <v>3199-NPKCN</v>
      </c>
      <c r="B885">
        <f>'Raw Data'!F885</f>
        <v>67</v>
      </c>
      <c r="C885" t="str">
        <f>'Raw Data'!P885</f>
        <v>One year</v>
      </c>
      <c r="D885" t="str">
        <f>'Raw Data'!I885</f>
        <v>Fiber optic</v>
      </c>
      <c r="E885" t="str">
        <f>'Raw Data'!R885</f>
        <v>Electronic check</v>
      </c>
      <c r="F885">
        <f>'Raw Data'!S885</f>
        <v>111.25</v>
      </c>
      <c r="G885">
        <f>IFERROR(VALUE('Raw Data'!T885),0)</f>
        <v>7511.65</v>
      </c>
      <c r="H885" t="str" cm="1">
        <f t="array" ref="H885">_xlfn.IFS(B885&lt;=12,"New (0-12 mo)",B885&lt;=24,"Established (13-24 mo)",B885&lt;=48,"Loyal (25-48 mo)",TRUE,"Veteran (49+ mo)")</f>
        <v>Veteran (49+ mo)</v>
      </c>
      <c r="I885">
        <f>COUNTIF('Raw Data'!G885:O885,"Yes")</f>
        <v>7</v>
      </c>
      <c r="J885">
        <f t="shared" ca="1" si="26"/>
        <v>44166</v>
      </c>
      <c r="K885" t="str">
        <f>'Raw Data'!U885</f>
        <v>No</v>
      </c>
      <c r="L885" t="str">
        <f t="shared" si="27"/>
        <v>Low Risk</v>
      </c>
      <c r="N885" s="34"/>
    </row>
    <row r="886" spans="1:14" x14ac:dyDescent="0.3">
      <c r="A886" s="5" t="str">
        <f>'Raw Data'!A886</f>
        <v>5170-PTRKA</v>
      </c>
      <c r="B886">
        <f>'Raw Data'!F886</f>
        <v>49</v>
      </c>
      <c r="C886" t="str">
        <f>'Raw Data'!P886</f>
        <v>One year</v>
      </c>
      <c r="D886" t="str">
        <f>'Raw Data'!I886</f>
        <v>DSL</v>
      </c>
      <c r="E886" t="str">
        <f>'Raw Data'!R886</f>
        <v>Credit card (automatic)</v>
      </c>
      <c r="F886">
        <f>'Raw Data'!S886</f>
        <v>35.799999999999997</v>
      </c>
      <c r="G886">
        <f>IFERROR(VALUE('Raw Data'!T886),0)</f>
        <v>1782</v>
      </c>
      <c r="H886" t="str" cm="1">
        <f t="array" ref="H886">_xlfn.IFS(B886&lt;=12,"New (0-12 mo)",B886&lt;=24,"Established (13-24 mo)",B886&lt;=48,"Loyal (25-48 mo)",TRUE,"Veteran (49+ mo)")</f>
        <v>Veteran (49+ mo)</v>
      </c>
      <c r="I886">
        <f>COUNTIF('Raw Data'!G886:O886,"Yes")</f>
        <v>2</v>
      </c>
      <c r="J886">
        <f t="shared" ca="1" si="26"/>
        <v>44713</v>
      </c>
      <c r="K886" t="str">
        <f>'Raw Data'!U886</f>
        <v>No</v>
      </c>
      <c r="L886" t="str">
        <f t="shared" si="27"/>
        <v>Low Risk</v>
      </c>
      <c r="N886" s="34"/>
    </row>
    <row r="887" spans="1:14" x14ac:dyDescent="0.3">
      <c r="A887" s="5" t="str">
        <f>'Raw Data'!A887</f>
        <v>4661-NJEUX</v>
      </c>
      <c r="B887">
        <f>'Raw Data'!F887</f>
        <v>1</v>
      </c>
      <c r="C887" t="str">
        <f>'Raw Data'!P887</f>
        <v>Month-to-month</v>
      </c>
      <c r="D887" t="str">
        <f>'Raw Data'!I887</f>
        <v>No</v>
      </c>
      <c r="E887" t="str">
        <f>'Raw Data'!R887</f>
        <v>Mailed check</v>
      </c>
      <c r="F887">
        <f>'Raw Data'!S887</f>
        <v>20.05</v>
      </c>
      <c r="G887">
        <f>IFERROR(VALUE('Raw Data'!T887),0)</f>
        <v>20.05</v>
      </c>
      <c r="H887" t="str" cm="1">
        <f t="array" ref="H887">_xlfn.IFS(B887&lt;=12,"New (0-12 mo)",B887&lt;=24,"Established (13-24 mo)",B887&lt;=48,"Loyal (25-48 mo)",TRUE,"Veteran (49+ mo)")</f>
        <v>New (0-12 mo)</v>
      </c>
      <c r="I887">
        <f>COUNTIF('Raw Data'!G887:O887,"Yes")</f>
        <v>1</v>
      </c>
      <c r="J887">
        <f t="shared" ca="1" si="26"/>
        <v>46174</v>
      </c>
      <c r="K887" t="str">
        <f>'Raw Data'!U887</f>
        <v>No</v>
      </c>
      <c r="L887" t="str">
        <f t="shared" si="27"/>
        <v>High Risk</v>
      </c>
      <c r="N887" s="34"/>
    </row>
    <row r="888" spans="1:14" x14ac:dyDescent="0.3">
      <c r="A888" s="5" t="str">
        <f>'Raw Data'!A888</f>
        <v>2123-AGEEN</v>
      </c>
      <c r="B888">
        <f>'Raw Data'!F888</f>
        <v>7</v>
      </c>
      <c r="C888" t="str">
        <f>'Raw Data'!P888</f>
        <v>Month-to-month</v>
      </c>
      <c r="D888" t="str">
        <f>'Raw Data'!I888</f>
        <v>Fiber optic</v>
      </c>
      <c r="E888" t="str">
        <f>'Raw Data'!R888</f>
        <v>Electronic check</v>
      </c>
      <c r="F888">
        <f>'Raw Data'!S888</f>
        <v>84.35</v>
      </c>
      <c r="G888">
        <f>IFERROR(VALUE('Raw Data'!T888),0)</f>
        <v>609.65</v>
      </c>
      <c r="H888" t="str" cm="1">
        <f t="array" ref="H888">_xlfn.IFS(B888&lt;=12,"New (0-12 mo)",B888&lt;=24,"Established (13-24 mo)",B888&lt;=48,"Loyal (25-48 mo)",TRUE,"Veteran (49+ mo)")</f>
        <v>New (0-12 mo)</v>
      </c>
      <c r="I888">
        <f>COUNTIF('Raw Data'!G888:O888,"Yes")</f>
        <v>3</v>
      </c>
      <c r="J888">
        <f t="shared" ca="1" si="26"/>
        <v>45992</v>
      </c>
      <c r="K888" t="str">
        <f>'Raw Data'!U888</f>
        <v>No</v>
      </c>
      <c r="L888" t="str">
        <f t="shared" si="27"/>
        <v>High Risk</v>
      </c>
      <c r="N888" s="34"/>
    </row>
    <row r="889" spans="1:14" x14ac:dyDescent="0.3">
      <c r="A889" s="5" t="str">
        <f>'Raw Data'!A889</f>
        <v>1258-YMZNM</v>
      </c>
      <c r="B889">
        <f>'Raw Data'!F889</f>
        <v>27</v>
      </c>
      <c r="C889" t="str">
        <f>'Raw Data'!P889</f>
        <v>One year</v>
      </c>
      <c r="D889" t="str">
        <f>'Raw Data'!I889</f>
        <v>Fiber optic</v>
      </c>
      <c r="E889" t="str">
        <f>'Raw Data'!R889</f>
        <v>Bank transfer (automatic)</v>
      </c>
      <c r="F889">
        <f>'Raw Data'!S889</f>
        <v>110.5</v>
      </c>
      <c r="G889">
        <f>IFERROR(VALUE('Raw Data'!T889),0)</f>
        <v>2857.6</v>
      </c>
      <c r="H889" t="str" cm="1">
        <f t="array" ref="H889">_xlfn.IFS(B889&lt;=12,"New (0-12 mo)",B889&lt;=24,"Established (13-24 mo)",B889&lt;=48,"Loyal (25-48 mo)",TRUE,"Veteran (49+ mo)")</f>
        <v>Loyal (25-48 mo)</v>
      </c>
      <c r="I889">
        <f>COUNTIF('Raw Data'!G889:O889,"Yes")</f>
        <v>7</v>
      </c>
      <c r="J889">
        <f t="shared" ca="1" si="26"/>
        <v>45383</v>
      </c>
      <c r="K889" t="str">
        <f>'Raw Data'!U889</f>
        <v>No</v>
      </c>
      <c r="L889" t="str">
        <f t="shared" si="27"/>
        <v>Low Risk</v>
      </c>
      <c r="N889" s="34"/>
    </row>
    <row r="890" spans="1:14" x14ac:dyDescent="0.3">
      <c r="A890" s="5" t="str">
        <f>'Raw Data'!A890</f>
        <v>0048-LUMLS</v>
      </c>
      <c r="B890">
        <f>'Raw Data'!F890</f>
        <v>37</v>
      </c>
      <c r="C890" t="str">
        <f>'Raw Data'!P890</f>
        <v>One year</v>
      </c>
      <c r="D890" t="str">
        <f>'Raw Data'!I890</f>
        <v>Fiber optic</v>
      </c>
      <c r="E890" t="str">
        <f>'Raw Data'!R890</f>
        <v>Credit card (automatic)</v>
      </c>
      <c r="F890">
        <f>'Raw Data'!S890</f>
        <v>91.2</v>
      </c>
      <c r="G890">
        <f>IFERROR(VALUE('Raw Data'!T890),0)</f>
        <v>3247.55</v>
      </c>
      <c r="H890" t="str" cm="1">
        <f t="array" ref="H890">_xlfn.IFS(B890&lt;=12,"New (0-12 mo)",B890&lt;=24,"Established (13-24 mo)",B890&lt;=48,"Loyal (25-48 mo)",TRUE,"Veteran (49+ mo)")</f>
        <v>Loyal (25-48 mo)</v>
      </c>
      <c r="I890">
        <f>COUNTIF('Raw Data'!G890:O890,"Yes")</f>
        <v>3</v>
      </c>
      <c r="J890">
        <f t="shared" ca="1" si="26"/>
        <v>45078</v>
      </c>
      <c r="K890" t="str">
        <f>'Raw Data'!U890</f>
        <v>No</v>
      </c>
      <c r="L890" t="str">
        <f t="shared" si="27"/>
        <v>Low Risk</v>
      </c>
      <c r="N890" s="34"/>
    </row>
    <row r="891" spans="1:14" x14ac:dyDescent="0.3">
      <c r="A891" s="5" t="str">
        <f>'Raw Data'!A891</f>
        <v>7549-MYGPK</v>
      </c>
      <c r="B891">
        <f>'Raw Data'!F891</f>
        <v>63</v>
      </c>
      <c r="C891" t="str">
        <f>'Raw Data'!P891</f>
        <v>Month-to-month</v>
      </c>
      <c r="D891" t="str">
        <f>'Raw Data'!I891</f>
        <v>Fiber optic</v>
      </c>
      <c r="E891" t="str">
        <f>'Raw Data'!R891</f>
        <v>Electronic check</v>
      </c>
      <c r="F891">
        <f>'Raw Data'!S891</f>
        <v>100.55</v>
      </c>
      <c r="G891">
        <f>IFERROR(VALUE('Raw Data'!T891),0)</f>
        <v>6215.35</v>
      </c>
      <c r="H891" t="str" cm="1">
        <f t="array" ref="H891">_xlfn.IFS(B891&lt;=12,"New (0-12 mo)",B891&lt;=24,"Established (13-24 mo)",B891&lt;=48,"Loyal (25-48 mo)",TRUE,"Veteran (49+ mo)")</f>
        <v>Veteran (49+ mo)</v>
      </c>
      <c r="I891">
        <f>COUNTIF('Raw Data'!G891:O891,"Yes")</f>
        <v>6</v>
      </c>
      <c r="J891">
        <f t="shared" ca="1" si="26"/>
        <v>44287</v>
      </c>
      <c r="K891" t="str">
        <f>'Raw Data'!U891</f>
        <v>Yes</v>
      </c>
      <c r="L891" t="str">
        <f t="shared" si="27"/>
        <v>Low-Medium Risk</v>
      </c>
      <c r="N891" s="34"/>
    </row>
    <row r="892" spans="1:14" x14ac:dyDescent="0.3">
      <c r="A892" s="5" t="str">
        <f>'Raw Data'!A892</f>
        <v>5898-IGSLP</v>
      </c>
      <c r="B892">
        <f>'Raw Data'!F892</f>
        <v>31</v>
      </c>
      <c r="C892" t="str">
        <f>'Raw Data'!P892</f>
        <v>Month-to-month</v>
      </c>
      <c r="D892" t="str">
        <f>'Raw Data'!I892</f>
        <v>Fiber optic</v>
      </c>
      <c r="E892" t="str">
        <f>'Raw Data'!R892</f>
        <v>Electronic check</v>
      </c>
      <c r="F892">
        <f>'Raw Data'!S892</f>
        <v>89.3</v>
      </c>
      <c r="G892">
        <f>IFERROR(VALUE('Raw Data'!T892),0)</f>
        <v>2823</v>
      </c>
      <c r="H892" t="str" cm="1">
        <f t="array" ref="H892">_xlfn.IFS(B892&lt;=12,"New (0-12 mo)",B892&lt;=24,"Established (13-24 mo)",B892&lt;=48,"Loyal (25-48 mo)",TRUE,"Veteran (49+ mo)")</f>
        <v>Loyal (25-48 mo)</v>
      </c>
      <c r="I892">
        <f>COUNTIF('Raw Data'!G892:O892,"Yes")</f>
        <v>5</v>
      </c>
      <c r="J892">
        <f t="shared" ca="1" si="26"/>
        <v>45261</v>
      </c>
      <c r="K892" t="str">
        <f>'Raw Data'!U892</f>
        <v>No</v>
      </c>
      <c r="L892" t="str">
        <f t="shared" si="27"/>
        <v>Low-Medium Risk</v>
      </c>
      <c r="N892" s="34"/>
    </row>
    <row r="893" spans="1:14" x14ac:dyDescent="0.3">
      <c r="A893" s="5" t="str">
        <f>'Raw Data'!A893</f>
        <v>3804-RVTGV</v>
      </c>
      <c r="B893">
        <f>'Raw Data'!F893</f>
        <v>50</v>
      </c>
      <c r="C893" t="str">
        <f>'Raw Data'!P893</f>
        <v>Month-to-month</v>
      </c>
      <c r="D893" t="str">
        <f>'Raw Data'!I893</f>
        <v>Fiber optic</v>
      </c>
      <c r="E893" t="str">
        <f>'Raw Data'!R893</f>
        <v>Bank transfer (automatic)</v>
      </c>
      <c r="F893">
        <f>'Raw Data'!S893</f>
        <v>103.85</v>
      </c>
      <c r="G893">
        <f>IFERROR(VALUE('Raw Data'!T893),0)</f>
        <v>5017.8999999999996</v>
      </c>
      <c r="H893" t="str" cm="1">
        <f t="array" ref="H893">_xlfn.IFS(B893&lt;=12,"New (0-12 mo)",B893&lt;=24,"Established (13-24 mo)",B893&lt;=48,"Loyal (25-48 mo)",TRUE,"Veteran (49+ mo)")</f>
        <v>Veteran (49+ mo)</v>
      </c>
      <c r="I893">
        <f>COUNTIF('Raw Data'!G893:O893,"Yes")</f>
        <v>6</v>
      </c>
      <c r="J893">
        <f t="shared" ca="1" si="26"/>
        <v>44682</v>
      </c>
      <c r="K893" t="str">
        <f>'Raw Data'!U893</f>
        <v>Yes</v>
      </c>
      <c r="L893" t="str">
        <f t="shared" si="27"/>
        <v>Low-Medium Risk</v>
      </c>
      <c r="N893" s="34"/>
    </row>
    <row r="894" spans="1:14" x14ac:dyDescent="0.3">
      <c r="A894" s="5" t="str">
        <f>'Raw Data'!A894</f>
        <v>6259-WJQLC</v>
      </c>
      <c r="B894">
        <f>'Raw Data'!F894</f>
        <v>32</v>
      </c>
      <c r="C894" t="str">
        <f>'Raw Data'!P894</f>
        <v>Month-to-month</v>
      </c>
      <c r="D894" t="str">
        <f>'Raw Data'!I894</f>
        <v>Fiber optic</v>
      </c>
      <c r="E894" t="str">
        <f>'Raw Data'!R894</f>
        <v>Credit card (automatic)</v>
      </c>
      <c r="F894">
        <f>'Raw Data'!S894</f>
        <v>81.099999999999994</v>
      </c>
      <c r="G894">
        <f>IFERROR(VALUE('Raw Data'!T894),0)</f>
        <v>2619.25</v>
      </c>
      <c r="H894" t="str" cm="1">
        <f t="array" ref="H894">_xlfn.IFS(B894&lt;=12,"New (0-12 mo)",B894&lt;=24,"Established (13-24 mo)",B894&lt;=48,"Loyal (25-48 mo)",TRUE,"Veteran (49+ mo)")</f>
        <v>Loyal (25-48 mo)</v>
      </c>
      <c r="I894">
        <f>COUNTIF('Raw Data'!G894:O894,"Yes")</f>
        <v>3</v>
      </c>
      <c r="J894">
        <f t="shared" ca="1" si="26"/>
        <v>45231</v>
      </c>
      <c r="K894" t="str">
        <f>'Raw Data'!U894</f>
        <v>No</v>
      </c>
      <c r="L894" t="str">
        <f t="shared" si="27"/>
        <v>Low-Medium Risk</v>
      </c>
      <c r="N894" s="34"/>
    </row>
    <row r="895" spans="1:14" x14ac:dyDescent="0.3">
      <c r="A895" s="5" t="str">
        <f>'Raw Data'!A895</f>
        <v>9227-LUNBG</v>
      </c>
      <c r="B895">
        <f>'Raw Data'!F895</f>
        <v>1</v>
      </c>
      <c r="C895" t="str">
        <f>'Raw Data'!P895</f>
        <v>Month-to-month</v>
      </c>
      <c r="D895" t="str">
        <f>'Raw Data'!I895</f>
        <v>DSL</v>
      </c>
      <c r="E895" t="str">
        <f>'Raw Data'!R895</f>
        <v>Electronic check</v>
      </c>
      <c r="F895">
        <f>'Raw Data'!S895</f>
        <v>24.6</v>
      </c>
      <c r="G895">
        <f>IFERROR(VALUE('Raw Data'!T895),0)</f>
        <v>24.6</v>
      </c>
      <c r="H895" t="str" cm="1">
        <f t="array" ref="H895">_xlfn.IFS(B895&lt;=12,"New (0-12 mo)",B895&lt;=24,"Established (13-24 mo)",B895&lt;=48,"Loyal (25-48 mo)",TRUE,"Veteran (49+ mo)")</f>
        <v>New (0-12 mo)</v>
      </c>
      <c r="I895">
        <f>COUNTIF('Raw Data'!G895:O895,"Yes")</f>
        <v>0</v>
      </c>
      <c r="J895">
        <f t="shared" ca="1" si="26"/>
        <v>46174</v>
      </c>
      <c r="K895" t="str">
        <f>'Raw Data'!U895</f>
        <v>Yes</v>
      </c>
      <c r="L895" t="str">
        <f t="shared" si="27"/>
        <v>High Risk</v>
      </c>
      <c r="N895" s="34"/>
    </row>
    <row r="896" spans="1:14" x14ac:dyDescent="0.3">
      <c r="A896" s="5" t="str">
        <f>'Raw Data'!A896</f>
        <v>7997-EASSD</v>
      </c>
      <c r="B896">
        <f>'Raw Data'!F896</f>
        <v>63</v>
      </c>
      <c r="C896" t="str">
        <f>'Raw Data'!P896</f>
        <v>One year</v>
      </c>
      <c r="D896" t="str">
        <f>'Raw Data'!I896</f>
        <v>Fiber optic</v>
      </c>
      <c r="E896" t="str">
        <f>'Raw Data'!R896</f>
        <v>Credit card (automatic)</v>
      </c>
      <c r="F896">
        <f>'Raw Data'!S896</f>
        <v>81.2</v>
      </c>
      <c r="G896">
        <f>IFERROR(VALUE('Raw Data'!T896),0)</f>
        <v>4965.1000000000004</v>
      </c>
      <c r="H896" t="str" cm="1">
        <f t="array" ref="H896">_xlfn.IFS(B896&lt;=12,"New (0-12 mo)",B896&lt;=24,"Established (13-24 mo)",B896&lt;=48,"Loyal (25-48 mo)",TRUE,"Veteran (49+ mo)")</f>
        <v>Veteran (49+ mo)</v>
      </c>
      <c r="I896">
        <f>COUNTIF('Raw Data'!G896:O896,"Yes")</f>
        <v>3</v>
      </c>
      <c r="J896">
        <f t="shared" ca="1" si="26"/>
        <v>44287</v>
      </c>
      <c r="K896" t="str">
        <f>'Raw Data'!U896</f>
        <v>No</v>
      </c>
      <c r="L896" t="str">
        <f t="shared" si="27"/>
        <v>Low Risk</v>
      </c>
      <c r="N896" s="34"/>
    </row>
    <row r="897" spans="1:14" x14ac:dyDescent="0.3">
      <c r="A897" s="5" t="str">
        <f>'Raw Data'!A897</f>
        <v>0730-KOAVE</v>
      </c>
      <c r="B897">
        <f>'Raw Data'!F897</f>
        <v>30</v>
      </c>
      <c r="C897" t="str">
        <f>'Raw Data'!P897</f>
        <v>Month-to-month</v>
      </c>
      <c r="D897" t="str">
        <f>'Raw Data'!I897</f>
        <v>Fiber optic</v>
      </c>
      <c r="E897" t="str">
        <f>'Raw Data'!R897</f>
        <v>Credit card (automatic)</v>
      </c>
      <c r="F897">
        <f>'Raw Data'!S897</f>
        <v>94.3</v>
      </c>
      <c r="G897">
        <f>IFERROR(VALUE('Raw Data'!T897),0)</f>
        <v>2679.7</v>
      </c>
      <c r="H897" t="str" cm="1">
        <f t="array" ref="H897">_xlfn.IFS(B897&lt;=12,"New (0-12 mo)",B897&lt;=24,"Established (13-24 mo)",B897&lt;=48,"Loyal (25-48 mo)",TRUE,"Veteran (49+ mo)")</f>
        <v>Loyal (25-48 mo)</v>
      </c>
      <c r="I897">
        <f>COUNTIF('Raw Data'!G897:O897,"Yes")</f>
        <v>5</v>
      </c>
      <c r="J897">
        <f t="shared" ca="1" si="26"/>
        <v>45292</v>
      </c>
      <c r="K897" t="str">
        <f>'Raw Data'!U897</f>
        <v>No</v>
      </c>
      <c r="L897" t="str">
        <f t="shared" si="27"/>
        <v>Low-Medium Risk</v>
      </c>
      <c r="N897" s="34"/>
    </row>
    <row r="898" spans="1:14" x14ac:dyDescent="0.3">
      <c r="A898" s="5" t="str">
        <f>'Raw Data'!A898</f>
        <v>8975-SKGRX</v>
      </c>
      <c r="B898">
        <f>'Raw Data'!F898</f>
        <v>71</v>
      </c>
      <c r="C898" t="str">
        <f>'Raw Data'!P898</f>
        <v>Two year</v>
      </c>
      <c r="D898" t="str">
        <f>'Raw Data'!I898</f>
        <v>Fiber optic</v>
      </c>
      <c r="E898" t="str">
        <f>'Raw Data'!R898</f>
        <v>Bank transfer (automatic)</v>
      </c>
      <c r="F898">
        <f>'Raw Data'!S898</f>
        <v>116.1</v>
      </c>
      <c r="G898">
        <f>IFERROR(VALUE('Raw Data'!T898),0)</f>
        <v>8310.5499999999993</v>
      </c>
      <c r="H898" t="str" cm="1">
        <f t="array" ref="H898">_xlfn.IFS(B898&lt;=12,"New (0-12 mo)",B898&lt;=24,"Established (13-24 mo)",B898&lt;=48,"Loyal (25-48 mo)",TRUE,"Veteran (49+ mo)")</f>
        <v>Veteran (49+ mo)</v>
      </c>
      <c r="I898">
        <f>COUNTIF('Raw Data'!G898:O898,"Yes")</f>
        <v>8</v>
      </c>
      <c r="J898">
        <f t="shared" ref="J898:J961" ca="1" si="28">EDATE(TODAY(),-B898)</f>
        <v>44044</v>
      </c>
      <c r="K898" t="str">
        <f>'Raw Data'!U898</f>
        <v>No</v>
      </c>
      <c r="L898" t="str">
        <f t="shared" ref="L898:L961" si="29">IF(AND(C898="Month-to-month",B898&lt;=12),"High Risk",IF(AND(C898="Month-to-month",B898&lt;=24),"Medium Risk",IF(C898="Month-to-month","Low-Medium Risk","Low Risk")))</f>
        <v>Low Risk</v>
      </c>
      <c r="N898" s="34"/>
    </row>
    <row r="899" spans="1:14" x14ac:dyDescent="0.3">
      <c r="A899" s="5" t="str">
        <f>'Raw Data'!A899</f>
        <v>0678-RLHVP</v>
      </c>
      <c r="B899">
        <f>'Raw Data'!F899</f>
        <v>53</v>
      </c>
      <c r="C899" t="str">
        <f>'Raw Data'!P899</f>
        <v>Two year</v>
      </c>
      <c r="D899" t="str">
        <f>'Raw Data'!I899</f>
        <v>Fiber optic</v>
      </c>
      <c r="E899" t="str">
        <f>'Raw Data'!R899</f>
        <v>Electronic check</v>
      </c>
      <c r="F899">
        <f>'Raw Data'!S899</f>
        <v>105.55</v>
      </c>
      <c r="G899">
        <f>IFERROR(VALUE('Raw Data'!T899),0)</f>
        <v>5682.25</v>
      </c>
      <c r="H899" t="str" cm="1">
        <f t="array" ref="H899">_xlfn.IFS(B899&lt;=12,"New (0-12 mo)",B899&lt;=24,"Established (13-24 mo)",B899&lt;=48,"Loyal (25-48 mo)",TRUE,"Veteran (49+ mo)")</f>
        <v>Veteran (49+ mo)</v>
      </c>
      <c r="I899">
        <f>COUNTIF('Raw Data'!G899:O899,"Yes")</f>
        <v>6</v>
      </c>
      <c r="J899">
        <f t="shared" ca="1" si="28"/>
        <v>44593</v>
      </c>
      <c r="K899" t="str">
        <f>'Raw Data'!U899</f>
        <v>No</v>
      </c>
      <c r="L899" t="str">
        <f t="shared" si="29"/>
        <v>Low Risk</v>
      </c>
      <c r="N899" s="34"/>
    </row>
    <row r="900" spans="1:14" x14ac:dyDescent="0.3">
      <c r="A900" s="5" t="str">
        <f>'Raw Data'!A900</f>
        <v>4315-MURBD</v>
      </c>
      <c r="B900">
        <f>'Raw Data'!F900</f>
        <v>12</v>
      </c>
      <c r="C900" t="str">
        <f>'Raw Data'!P900</f>
        <v>Month-to-month</v>
      </c>
      <c r="D900" t="str">
        <f>'Raw Data'!I900</f>
        <v>Fiber optic</v>
      </c>
      <c r="E900" t="str">
        <f>'Raw Data'!R900</f>
        <v>Bank transfer (automatic)</v>
      </c>
      <c r="F900">
        <f>'Raw Data'!S900</f>
        <v>98.9</v>
      </c>
      <c r="G900">
        <f>IFERROR(VALUE('Raw Data'!T900),0)</f>
        <v>1120.95</v>
      </c>
      <c r="H900" t="str" cm="1">
        <f t="array" ref="H900">_xlfn.IFS(B900&lt;=12,"New (0-12 mo)",B900&lt;=24,"Established (13-24 mo)",B900&lt;=48,"Loyal (25-48 mo)",TRUE,"Veteran (49+ mo)")</f>
        <v>New (0-12 mo)</v>
      </c>
      <c r="I900">
        <f>COUNTIF('Raw Data'!G900:O900,"Yes")</f>
        <v>5</v>
      </c>
      <c r="J900">
        <f t="shared" ca="1" si="28"/>
        <v>45839</v>
      </c>
      <c r="K900" t="str">
        <f>'Raw Data'!U900</f>
        <v>Yes</v>
      </c>
      <c r="L900" t="str">
        <f t="shared" si="29"/>
        <v>High Risk</v>
      </c>
      <c r="N900" s="34"/>
    </row>
    <row r="901" spans="1:14" x14ac:dyDescent="0.3">
      <c r="A901" s="5" t="str">
        <f>'Raw Data'!A901</f>
        <v>2267-FPIMA</v>
      </c>
      <c r="B901">
        <f>'Raw Data'!F901</f>
        <v>50</v>
      </c>
      <c r="C901" t="str">
        <f>'Raw Data'!P901</f>
        <v>Month-to-month</v>
      </c>
      <c r="D901" t="str">
        <f>'Raw Data'!I901</f>
        <v>Fiber optic</v>
      </c>
      <c r="E901" t="str">
        <f>'Raw Data'!R901</f>
        <v>Credit card (automatic)</v>
      </c>
      <c r="F901">
        <f>'Raw Data'!S901</f>
        <v>94.4</v>
      </c>
      <c r="G901">
        <f>IFERROR(VALUE('Raw Data'!T901),0)</f>
        <v>4914.8999999999996</v>
      </c>
      <c r="H901" t="str" cm="1">
        <f t="array" ref="H901">_xlfn.IFS(B901&lt;=12,"New (0-12 mo)",B901&lt;=24,"Established (13-24 mo)",B901&lt;=48,"Loyal (25-48 mo)",TRUE,"Veteran (49+ mo)")</f>
        <v>Veteran (49+ mo)</v>
      </c>
      <c r="I901">
        <f>COUNTIF('Raw Data'!G901:O901,"Yes")</f>
        <v>5</v>
      </c>
      <c r="J901">
        <f t="shared" ca="1" si="28"/>
        <v>44682</v>
      </c>
      <c r="K901" t="str">
        <f>'Raw Data'!U901</f>
        <v>No</v>
      </c>
      <c r="L901" t="str">
        <f t="shared" si="29"/>
        <v>Low-Medium Risk</v>
      </c>
      <c r="N901" s="34"/>
    </row>
    <row r="902" spans="1:14" x14ac:dyDescent="0.3">
      <c r="A902" s="5" t="str">
        <f>'Raw Data'!A902</f>
        <v>1051-GEJLJ</v>
      </c>
      <c r="B902">
        <f>'Raw Data'!F902</f>
        <v>2</v>
      </c>
      <c r="C902" t="str">
        <f>'Raw Data'!P902</f>
        <v>Month-to-month</v>
      </c>
      <c r="D902" t="str">
        <f>'Raw Data'!I902</f>
        <v>No</v>
      </c>
      <c r="E902" t="str">
        <f>'Raw Data'!R902</f>
        <v>Mailed check</v>
      </c>
      <c r="F902">
        <f>'Raw Data'!S902</f>
        <v>19.5</v>
      </c>
      <c r="G902">
        <f>IFERROR(VALUE('Raw Data'!T902),0)</f>
        <v>27.55</v>
      </c>
      <c r="H902" t="str" cm="1">
        <f t="array" ref="H902">_xlfn.IFS(B902&lt;=12,"New (0-12 mo)",B902&lt;=24,"Established (13-24 mo)",B902&lt;=48,"Loyal (25-48 mo)",TRUE,"Veteran (49+ mo)")</f>
        <v>New (0-12 mo)</v>
      </c>
      <c r="I902">
        <f>COUNTIF('Raw Data'!G902:O902,"Yes")</f>
        <v>1</v>
      </c>
      <c r="J902">
        <f t="shared" ca="1" si="28"/>
        <v>46143</v>
      </c>
      <c r="K902" t="str">
        <f>'Raw Data'!U902</f>
        <v>No</v>
      </c>
      <c r="L902" t="str">
        <f t="shared" si="29"/>
        <v>High Risk</v>
      </c>
      <c r="N902" s="34"/>
    </row>
    <row r="903" spans="1:14" x14ac:dyDescent="0.3">
      <c r="A903" s="5" t="str">
        <f>'Raw Data'!A903</f>
        <v>9734-YWGEX</v>
      </c>
      <c r="B903">
        <f>'Raw Data'!F903</f>
        <v>9</v>
      </c>
      <c r="C903" t="str">
        <f>'Raw Data'!P903</f>
        <v>Month-to-month</v>
      </c>
      <c r="D903" t="str">
        <f>'Raw Data'!I903</f>
        <v>Fiber optic</v>
      </c>
      <c r="E903" t="str">
        <f>'Raw Data'!R903</f>
        <v>Credit card (automatic)</v>
      </c>
      <c r="F903">
        <f>'Raw Data'!S903</f>
        <v>98.3</v>
      </c>
      <c r="G903">
        <f>IFERROR(VALUE('Raw Data'!T903),0)</f>
        <v>923.5</v>
      </c>
      <c r="H903" t="str" cm="1">
        <f t="array" ref="H903">_xlfn.IFS(B903&lt;=12,"New (0-12 mo)",B903&lt;=24,"Established (13-24 mo)",B903&lt;=48,"Loyal (25-48 mo)",TRUE,"Veteran (49+ mo)")</f>
        <v>New (0-12 mo)</v>
      </c>
      <c r="I903">
        <f>COUNTIF('Raw Data'!G903:O903,"Yes")</f>
        <v>5</v>
      </c>
      <c r="J903">
        <f t="shared" ca="1" si="28"/>
        <v>45931</v>
      </c>
      <c r="K903" t="str">
        <f>'Raw Data'!U903</f>
        <v>Yes</v>
      </c>
      <c r="L903" t="str">
        <f t="shared" si="29"/>
        <v>High Risk</v>
      </c>
      <c r="N903" s="34"/>
    </row>
    <row r="904" spans="1:14" x14ac:dyDescent="0.3">
      <c r="A904" s="5" t="str">
        <f>'Raw Data'!A904</f>
        <v>2719-BDAQO</v>
      </c>
      <c r="B904">
        <f>'Raw Data'!F904</f>
        <v>17</v>
      </c>
      <c r="C904" t="str">
        <f>'Raw Data'!P904</f>
        <v>Month-to-month</v>
      </c>
      <c r="D904" t="str">
        <f>'Raw Data'!I904</f>
        <v>Fiber optic</v>
      </c>
      <c r="E904" t="str">
        <f>'Raw Data'!R904</f>
        <v>Electronic check</v>
      </c>
      <c r="F904">
        <f>'Raw Data'!S904</f>
        <v>93.85</v>
      </c>
      <c r="G904">
        <f>IFERROR(VALUE('Raw Data'!T904),0)</f>
        <v>1625.65</v>
      </c>
      <c r="H904" t="str" cm="1">
        <f t="array" ref="H904">_xlfn.IFS(B904&lt;=12,"New (0-12 mo)",B904&lt;=24,"Established (13-24 mo)",B904&lt;=48,"Loyal (25-48 mo)",TRUE,"Veteran (49+ mo)")</f>
        <v>Established (13-24 mo)</v>
      </c>
      <c r="I904">
        <f>COUNTIF('Raw Data'!G904:O904,"Yes")</f>
        <v>4</v>
      </c>
      <c r="J904">
        <f t="shared" ca="1" si="28"/>
        <v>45689</v>
      </c>
      <c r="K904" t="str">
        <f>'Raw Data'!U904</f>
        <v>Yes</v>
      </c>
      <c r="L904" t="str">
        <f t="shared" si="29"/>
        <v>Medium Risk</v>
      </c>
      <c r="N904" s="34"/>
    </row>
    <row r="905" spans="1:14" x14ac:dyDescent="0.3">
      <c r="A905" s="5" t="str">
        <f>'Raw Data'!A905</f>
        <v>5285-MVEHD</v>
      </c>
      <c r="B905">
        <f>'Raw Data'!F905</f>
        <v>56</v>
      </c>
      <c r="C905" t="str">
        <f>'Raw Data'!P905</f>
        <v>One year</v>
      </c>
      <c r="D905" t="str">
        <f>'Raw Data'!I905</f>
        <v>Fiber optic</v>
      </c>
      <c r="E905" t="str">
        <f>'Raw Data'!R905</f>
        <v>Credit card (automatic)</v>
      </c>
      <c r="F905">
        <f>'Raw Data'!S905</f>
        <v>105.6</v>
      </c>
      <c r="G905">
        <f>IFERROR(VALUE('Raw Data'!T905),0)</f>
        <v>6068.65</v>
      </c>
      <c r="H905" t="str" cm="1">
        <f t="array" ref="H905">_xlfn.IFS(B905&lt;=12,"New (0-12 mo)",B905&lt;=24,"Established (13-24 mo)",B905&lt;=48,"Loyal (25-48 mo)",TRUE,"Veteran (49+ mo)")</f>
        <v>Veteran (49+ mo)</v>
      </c>
      <c r="I905">
        <f>COUNTIF('Raw Data'!G905:O905,"Yes")</f>
        <v>6</v>
      </c>
      <c r="J905">
        <f t="shared" ca="1" si="28"/>
        <v>44501</v>
      </c>
      <c r="K905" t="str">
        <f>'Raw Data'!U905</f>
        <v>No</v>
      </c>
      <c r="L905" t="str">
        <f t="shared" si="29"/>
        <v>Low Risk</v>
      </c>
      <c r="N905" s="34"/>
    </row>
    <row r="906" spans="1:14" x14ac:dyDescent="0.3">
      <c r="A906" s="5" t="str">
        <f>'Raw Data'!A906</f>
        <v>0379-DJQHR</v>
      </c>
      <c r="B906">
        <f>'Raw Data'!F906</f>
        <v>67</v>
      </c>
      <c r="C906" t="str">
        <f>'Raw Data'!P906</f>
        <v>Two year</v>
      </c>
      <c r="D906" t="str">
        <f>'Raw Data'!I906</f>
        <v>DSL</v>
      </c>
      <c r="E906" t="str">
        <f>'Raw Data'!R906</f>
        <v>Credit card (automatic)</v>
      </c>
      <c r="F906">
        <f>'Raw Data'!S906</f>
        <v>81.349999999999994</v>
      </c>
      <c r="G906">
        <f>IFERROR(VALUE('Raw Data'!T906),0)</f>
        <v>5398.6</v>
      </c>
      <c r="H906" t="str" cm="1">
        <f t="array" ref="H906">_xlfn.IFS(B906&lt;=12,"New (0-12 mo)",B906&lt;=24,"Established (13-24 mo)",B906&lt;=48,"Loyal (25-48 mo)",TRUE,"Veteran (49+ mo)")</f>
        <v>Veteran (49+ mo)</v>
      </c>
      <c r="I906">
        <f>COUNTIF('Raw Data'!G906:O906,"Yes")</f>
        <v>6</v>
      </c>
      <c r="J906">
        <f t="shared" ca="1" si="28"/>
        <v>44166</v>
      </c>
      <c r="K906" t="str">
        <f>'Raw Data'!U906</f>
        <v>No</v>
      </c>
      <c r="L906" t="str">
        <f t="shared" si="29"/>
        <v>Low Risk</v>
      </c>
      <c r="N906" s="34"/>
    </row>
    <row r="907" spans="1:14" x14ac:dyDescent="0.3">
      <c r="A907" s="5" t="str">
        <f>'Raw Data'!A907</f>
        <v>0781-LKXBR</v>
      </c>
      <c r="B907">
        <f>'Raw Data'!F907</f>
        <v>9</v>
      </c>
      <c r="C907" t="str">
        <f>'Raw Data'!P907</f>
        <v>Month-to-month</v>
      </c>
      <c r="D907" t="str">
        <f>'Raw Data'!I907</f>
        <v>Fiber optic</v>
      </c>
      <c r="E907" t="str">
        <f>'Raw Data'!R907</f>
        <v>Electronic check</v>
      </c>
      <c r="F907">
        <f>'Raw Data'!S907</f>
        <v>100.5</v>
      </c>
      <c r="G907">
        <f>IFERROR(VALUE('Raw Data'!T907),0)</f>
        <v>918.6</v>
      </c>
      <c r="H907" t="str" cm="1">
        <f t="array" ref="H907">_xlfn.IFS(B907&lt;=12,"New (0-12 mo)",B907&lt;=24,"Established (13-24 mo)",B907&lt;=48,"Loyal (25-48 mo)",TRUE,"Veteran (49+ mo)")</f>
        <v>New (0-12 mo)</v>
      </c>
      <c r="I907">
        <f>COUNTIF('Raw Data'!G907:O907,"Yes")</f>
        <v>5</v>
      </c>
      <c r="J907">
        <f t="shared" ca="1" si="28"/>
        <v>45931</v>
      </c>
      <c r="K907" t="str">
        <f>'Raw Data'!U907</f>
        <v>Yes</v>
      </c>
      <c r="L907" t="str">
        <f t="shared" si="29"/>
        <v>High Risk</v>
      </c>
      <c r="N907" s="34"/>
    </row>
    <row r="908" spans="1:14" x14ac:dyDescent="0.3">
      <c r="A908" s="5" t="str">
        <f>'Raw Data'!A908</f>
        <v>5543-QDCRY</v>
      </c>
      <c r="B908">
        <f>'Raw Data'!F908</f>
        <v>4</v>
      </c>
      <c r="C908" t="str">
        <f>'Raw Data'!P908</f>
        <v>Month-to-month</v>
      </c>
      <c r="D908" t="str">
        <f>'Raw Data'!I908</f>
        <v>DSL</v>
      </c>
      <c r="E908" t="str">
        <f>'Raw Data'!R908</f>
        <v>Electronic check</v>
      </c>
      <c r="F908">
        <f>'Raw Data'!S908</f>
        <v>56.4</v>
      </c>
      <c r="G908">
        <f>IFERROR(VALUE('Raw Data'!T908),0)</f>
        <v>234.85</v>
      </c>
      <c r="H908" t="str" cm="1">
        <f t="array" ref="H908">_xlfn.IFS(B908&lt;=12,"New (0-12 mo)",B908&lt;=24,"Established (13-24 mo)",B908&lt;=48,"Loyal (25-48 mo)",TRUE,"Veteran (49+ mo)")</f>
        <v>New (0-12 mo)</v>
      </c>
      <c r="I908">
        <f>COUNTIF('Raw Data'!G908:O908,"Yes")</f>
        <v>2</v>
      </c>
      <c r="J908">
        <f t="shared" ca="1" si="28"/>
        <v>46082</v>
      </c>
      <c r="K908" t="str">
        <f>'Raw Data'!U908</f>
        <v>No</v>
      </c>
      <c r="L908" t="str">
        <f t="shared" si="29"/>
        <v>High Risk</v>
      </c>
      <c r="N908" s="34"/>
    </row>
    <row r="909" spans="1:14" x14ac:dyDescent="0.3">
      <c r="A909" s="5" t="str">
        <f>'Raw Data'!A909</f>
        <v>0297-RBCSG</v>
      </c>
      <c r="B909">
        <f>'Raw Data'!F909</f>
        <v>19</v>
      </c>
      <c r="C909" t="str">
        <f>'Raw Data'!P909</f>
        <v>One year</v>
      </c>
      <c r="D909" t="str">
        <f>'Raw Data'!I909</f>
        <v>DSL</v>
      </c>
      <c r="E909" t="str">
        <f>'Raw Data'!R909</f>
        <v>Bank transfer (automatic)</v>
      </c>
      <c r="F909">
        <f>'Raw Data'!S909</f>
        <v>65.349999999999994</v>
      </c>
      <c r="G909">
        <f>IFERROR(VALUE('Raw Data'!T909),0)</f>
        <v>1231.8499999999999</v>
      </c>
      <c r="H909" t="str" cm="1">
        <f t="array" ref="H909">_xlfn.IFS(B909&lt;=12,"New (0-12 mo)",B909&lt;=24,"Established (13-24 mo)",B909&lt;=48,"Loyal (25-48 mo)",TRUE,"Veteran (49+ mo)")</f>
        <v>Established (13-24 mo)</v>
      </c>
      <c r="I909">
        <f>COUNTIF('Raw Data'!G909:O909,"Yes")</f>
        <v>4</v>
      </c>
      <c r="J909">
        <f t="shared" ca="1" si="28"/>
        <v>45627</v>
      </c>
      <c r="K909" t="str">
        <f>'Raw Data'!U909</f>
        <v>No</v>
      </c>
      <c r="L909" t="str">
        <f t="shared" si="29"/>
        <v>Low Risk</v>
      </c>
      <c r="N909" s="34"/>
    </row>
    <row r="910" spans="1:14" x14ac:dyDescent="0.3">
      <c r="A910" s="5" t="str">
        <f>'Raw Data'!A910</f>
        <v>4694-PHWFW</v>
      </c>
      <c r="B910">
        <f>'Raw Data'!F910</f>
        <v>8</v>
      </c>
      <c r="C910" t="str">
        <f>'Raw Data'!P910</f>
        <v>Month-to-month</v>
      </c>
      <c r="D910" t="str">
        <f>'Raw Data'!I910</f>
        <v>No</v>
      </c>
      <c r="E910" t="str">
        <f>'Raw Data'!R910</f>
        <v>Mailed check</v>
      </c>
      <c r="F910">
        <f>'Raw Data'!S910</f>
        <v>19.95</v>
      </c>
      <c r="G910">
        <f>IFERROR(VALUE('Raw Data'!T910),0)</f>
        <v>170.9</v>
      </c>
      <c r="H910" t="str" cm="1">
        <f t="array" ref="H910">_xlfn.IFS(B910&lt;=12,"New (0-12 mo)",B910&lt;=24,"Established (13-24 mo)",B910&lt;=48,"Loyal (25-48 mo)",TRUE,"Veteran (49+ mo)")</f>
        <v>New (0-12 mo)</v>
      </c>
      <c r="I910">
        <f>COUNTIF('Raw Data'!G910:O910,"Yes")</f>
        <v>1</v>
      </c>
      <c r="J910">
        <f t="shared" ca="1" si="28"/>
        <v>45962</v>
      </c>
      <c r="K910" t="str">
        <f>'Raw Data'!U910</f>
        <v>No</v>
      </c>
      <c r="L910" t="str">
        <f t="shared" si="29"/>
        <v>High Risk</v>
      </c>
      <c r="N910" s="34"/>
    </row>
    <row r="911" spans="1:14" x14ac:dyDescent="0.3">
      <c r="A911" s="5" t="str">
        <f>'Raw Data'!A911</f>
        <v>0835-JKADZ</v>
      </c>
      <c r="B911">
        <f>'Raw Data'!F911</f>
        <v>71</v>
      </c>
      <c r="C911" t="str">
        <f>'Raw Data'!P911</f>
        <v>Two year</v>
      </c>
      <c r="D911" t="str">
        <f>'Raw Data'!I911</f>
        <v>Fiber optic</v>
      </c>
      <c r="E911" t="str">
        <f>'Raw Data'!R911</f>
        <v>Electronic check</v>
      </c>
      <c r="F911">
        <f>'Raw Data'!S911</f>
        <v>111.25</v>
      </c>
      <c r="G911">
        <f>IFERROR(VALUE('Raw Data'!T911),0)</f>
        <v>7984.15</v>
      </c>
      <c r="H911" t="str" cm="1">
        <f t="array" ref="H911">_xlfn.IFS(B911&lt;=12,"New (0-12 mo)",B911&lt;=24,"Established (13-24 mo)",B911&lt;=48,"Loyal (25-48 mo)",TRUE,"Veteran (49+ mo)")</f>
        <v>Veteran (49+ mo)</v>
      </c>
      <c r="I911">
        <f>COUNTIF('Raw Data'!G911:O911,"Yes")</f>
        <v>7</v>
      </c>
      <c r="J911">
        <f t="shared" ca="1" si="28"/>
        <v>44044</v>
      </c>
      <c r="K911" t="str">
        <f>'Raw Data'!U911</f>
        <v>No</v>
      </c>
      <c r="L911" t="str">
        <f t="shared" si="29"/>
        <v>Low Risk</v>
      </c>
      <c r="N911" s="34"/>
    </row>
    <row r="912" spans="1:14" x14ac:dyDescent="0.3">
      <c r="A912" s="5" t="str">
        <f>'Raw Data'!A912</f>
        <v>1907-UBQFC</v>
      </c>
      <c r="B912">
        <f>'Raw Data'!F912</f>
        <v>10</v>
      </c>
      <c r="C912" t="str">
        <f>'Raw Data'!P912</f>
        <v>Month-to-month</v>
      </c>
      <c r="D912" t="str">
        <f>'Raw Data'!I912</f>
        <v>Fiber optic</v>
      </c>
      <c r="E912" t="str">
        <f>'Raw Data'!R912</f>
        <v>Electronic check</v>
      </c>
      <c r="F912">
        <f>'Raw Data'!S912</f>
        <v>72.849999999999994</v>
      </c>
      <c r="G912">
        <f>IFERROR(VALUE('Raw Data'!T912),0)</f>
        <v>688.65</v>
      </c>
      <c r="H912" t="str" cm="1">
        <f t="array" ref="H912">_xlfn.IFS(B912&lt;=12,"New (0-12 mo)",B912&lt;=24,"Established (13-24 mo)",B912&lt;=48,"Loyal (25-48 mo)",TRUE,"Veteran (49+ mo)")</f>
        <v>New (0-12 mo)</v>
      </c>
      <c r="I912">
        <f>COUNTIF('Raw Data'!G912:O912,"Yes")</f>
        <v>2</v>
      </c>
      <c r="J912">
        <f t="shared" ca="1" si="28"/>
        <v>45901</v>
      </c>
      <c r="K912" t="str">
        <f>'Raw Data'!U912</f>
        <v>Yes</v>
      </c>
      <c r="L912" t="str">
        <f t="shared" si="29"/>
        <v>High Risk</v>
      </c>
      <c r="N912" s="34"/>
    </row>
    <row r="913" spans="1:14" x14ac:dyDescent="0.3">
      <c r="A913" s="5" t="str">
        <f>'Raw Data'!A913</f>
        <v>7508-SMHXL</v>
      </c>
      <c r="B913">
        <f>'Raw Data'!F913</f>
        <v>15</v>
      </c>
      <c r="C913" t="str">
        <f>'Raw Data'!P913</f>
        <v>Month-to-month</v>
      </c>
      <c r="D913" t="str">
        <f>'Raw Data'!I913</f>
        <v>Fiber optic</v>
      </c>
      <c r="E913" t="str">
        <f>'Raw Data'!R913</f>
        <v>Credit card (automatic)</v>
      </c>
      <c r="F913">
        <f>'Raw Data'!S913</f>
        <v>89</v>
      </c>
      <c r="G913">
        <f>IFERROR(VALUE('Raw Data'!T913),0)</f>
        <v>1288.3</v>
      </c>
      <c r="H913" t="str" cm="1">
        <f t="array" ref="H913">_xlfn.IFS(B913&lt;=12,"New (0-12 mo)",B913&lt;=24,"Established (13-24 mo)",B913&lt;=48,"Loyal (25-48 mo)",TRUE,"Veteran (49+ mo)")</f>
        <v>Established (13-24 mo)</v>
      </c>
      <c r="I913">
        <f>COUNTIF('Raw Data'!G913:O913,"Yes")</f>
        <v>4</v>
      </c>
      <c r="J913">
        <f t="shared" ca="1" si="28"/>
        <v>45748</v>
      </c>
      <c r="K913" t="str">
        <f>'Raw Data'!U913</f>
        <v>No</v>
      </c>
      <c r="L913" t="str">
        <f t="shared" si="29"/>
        <v>Medium Risk</v>
      </c>
      <c r="N913" s="34"/>
    </row>
    <row r="914" spans="1:14" x14ac:dyDescent="0.3">
      <c r="A914" s="5" t="str">
        <f>'Raw Data'!A914</f>
        <v>3865-YIOTT</v>
      </c>
      <c r="B914">
        <f>'Raw Data'!F914</f>
        <v>72</v>
      </c>
      <c r="C914" t="str">
        <f>'Raw Data'!P914</f>
        <v>One year</v>
      </c>
      <c r="D914" t="str">
        <f>'Raw Data'!I914</f>
        <v>Fiber optic</v>
      </c>
      <c r="E914" t="str">
        <f>'Raw Data'!R914</f>
        <v>Bank transfer (automatic)</v>
      </c>
      <c r="F914">
        <f>'Raw Data'!S914</f>
        <v>106.1</v>
      </c>
      <c r="G914">
        <f>IFERROR(VALUE('Raw Data'!T914),0)</f>
        <v>7848.5</v>
      </c>
      <c r="H914" t="str" cm="1">
        <f t="array" ref="H914">_xlfn.IFS(B914&lt;=12,"New (0-12 mo)",B914&lt;=24,"Established (13-24 mo)",B914&lt;=48,"Loyal (25-48 mo)",TRUE,"Veteran (49+ mo)")</f>
        <v>Veteran (49+ mo)</v>
      </c>
      <c r="I914">
        <f>COUNTIF('Raw Data'!G914:O914,"Yes")</f>
        <v>6</v>
      </c>
      <c r="J914">
        <f t="shared" ca="1" si="28"/>
        <v>44013</v>
      </c>
      <c r="K914" t="str">
        <f>'Raw Data'!U914</f>
        <v>No</v>
      </c>
      <c r="L914" t="str">
        <f t="shared" si="29"/>
        <v>Low Risk</v>
      </c>
      <c r="N914" s="34"/>
    </row>
    <row r="915" spans="1:14" x14ac:dyDescent="0.3">
      <c r="A915" s="5" t="str">
        <f>'Raw Data'!A915</f>
        <v>5993-BQHEA</v>
      </c>
      <c r="B915">
        <f>'Raw Data'!F915</f>
        <v>12</v>
      </c>
      <c r="C915" t="str">
        <f>'Raw Data'!P915</f>
        <v>One year</v>
      </c>
      <c r="D915" t="str">
        <f>'Raw Data'!I915</f>
        <v>No</v>
      </c>
      <c r="E915" t="str">
        <f>'Raw Data'!R915</f>
        <v>Credit card (automatic)</v>
      </c>
      <c r="F915">
        <f>'Raw Data'!S915</f>
        <v>20.05</v>
      </c>
      <c r="G915">
        <f>IFERROR(VALUE('Raw Data'!T915),0)</f>
        <v>267</v>
      </c>
      <c r="H915" t="str" cm="1">
        <f t="array" ref="H915">_xlfn.IFS(B915&lt;=12,"New (0-12 mo)",B915&lt;=24,"Established (13-24 mo)",B915&lt;=48,"Loyal (25-48 mo)",TRUE,"Veteran (49+ mo)")</f>
        <v>New (0-12 mo)</v>
      </c>
      <c r="I915">
        <f>COUNTIF('Raw Data'!G915:O915,"Yes")</f>
        <v>1</v>
      </c>
      <c r="J915">
        <f t="shared" ca="1" si="28"/>
        <v>45839</v>
      </c>
      <c r="K915" t="str">
        <f>'Raw Data'!U915</f>
        <v>No</v>
      </c>
      <c r="L915" t="str">
        <f t="shared" si="29"/>
        <v>Low Risk</v>
      </c>
      <c r="N915" s="34"/>
    </row>
    <row r="916" spans="1:14" x14ac:dyDescent="0.3">
      <c r="A916" s="5" t="str">
        <f>'Raw Data'!A916</f>
        <v>6024-RUGGH</v>
      </c>
      <c r="B916">
        <f>'Raw Data'!F916</f>
        <v>72</v>
      </c>
      <c r="C916" t="str">
        <f>'Raw Data'!P916</f>
        <v>Two year</v>
      </c>
      <c r="D916" t="str">
        <f>'Raw Data'!I916</f>
        <v>No</v>
      </c>
      <c r="E916" t="str">
        <f>'Raw Data'!R916</f>
        <v>Bank transfer (automatic)</v>
      </c>
      <c r="F916">
        <f>'Raw Data'!S916</f>
        <v>25.2</v>
      </c>
      <c r="G916">
        <f>IFERROR(VALUE('Raw Data'!T916),0)</f>
        <v>1798.9</v>
      </c>
      <c r="H916" t="str" cm="1">
        <f t="array" ref="H916">_xlfn.IFS(B916&lt;=12,"New (0-12 mo)",B916&lt;=24,"Established (13-24 mo)",B916&lt;=48,"Loyal (25-48 mo)",TRUE,"Veteran (49+ mo)")</f>
        <v>Veteran (49+ mo)</v>
      </c>
      <c r="I916">
        <f>COUNTIF('Raw Data'!G916:O916,"Yes")</f>
        <v>2</v>
      </c>
      <c r="J916">
        <f t="shared" ca="1" si="28"/>
        <v>44013</v>
      </c>
      <c r="K916" t="str">
        <f>'Raw Data'!U916</f>
        <v>No</v>
      </c>
      <c r="L916" t="str">
        <f t="shared" si="29"/>
        <v>Low Risk</v>
      </c>
      <c r="N916" s="34"/>
    </row>
    <row r="917" spans="1:14" x14ac:dyDescent="0.3">
      <c r="A917" s="5" t="str">
        <f>'Raw Data'!A917</f>
        <v>6513-EECDB</v>
      </c>
      <c r="B917">
        <f>'Raw Data'!F917</f>
        <v>1</v>
      </c>
      <c r="C917" t="str">
        <f>'Raw Data'!P917</f>
        <v>Month-to-month</v>
      </c>
      <c r="D917" t="str">
        <f>'Raw Data'!I917</f>
        <v>Fiber optic</v>
      </c>
      <c r="E917" t="str">
        <f>'Raw Data'!R917</f>
        <v>Electronic check</v>
      </c>
      <c r="F917">
        <f>'Raw Data'!S917</f>
        <v>73.55</v>
      </c>
      <c r="G917">
        <f>IFERROR(VALUE('Raw Data'!T917),0)</f>
        <v>73.55</v>
      </c>
      <c r="H917" t="str" cm="1">
        <f t="array" ref="H917">_xlfn.IFS(B917&lt;=12,"New (0-12 mo)",B917&lt;=24,"Established (13-24 mo)",B917&lt;=48,"Loyal (25-48 mo)",TRUE,"Veteran (49+ mo)")</f>
        <v>New (0-12 mo)</v>
      </c>
      <c r="I917">
        <f>COUNTIF('Raw Data'!G917:O917,"Yes")</f>
        <v>2</v>
      </c>
      <c r="J917">
        <f t="shared" ca="1" si="28"/>
        <v>46174</v>
      </c>
      <c r="K917" t="str">
        <f>'Raw Data'!U917</f>
        <v>Yes</v>
      </c>
      <c r="L917" t="str">
        <f t="shared" si="29"/>
        <v>High Risk</v>
      </c>
      <c r="N917" s="34"/>
    </row>
    <row r="918" spans="1:14" x14ac:dyDescent="0.3">
      <c r="A918" s="5" t="str">
        <f>'Raw Data'!A918</f>
        <v>3956-CJUST</v>
      </c>
      <c r="B918">
        <f>'Raw Data'!F918</f>
        <v>23</v>
      </c>
      <c r="C918" t="str">
        <f>'Raw Data'!P918</f>
        <v>Month-to-month</v>
      </c>
      <c r="D918" t="str">
        <f>'Raw Data'!I918</f>
        <v>Fiber optic</v>
      </c>
      <c r="E918" t="str">
        <f>'Raw Data'!R918</f>
        <v>Bank transfer (automatic)</v>
      </c>
      <c r="F918">
        <f>'Raw Data'!S918</f>
        <v>75.400000000000006</v>
      </c>
      <c r="G918">
        <f>IFERROR(VALUE('Raw Data'!T918),0)</f>
        <v>1643.55</v>
      </c>
      <c r="H918" t="str" cm="1">
        <f t="array" ref="H918">_xlfn.IFS(B918&lt;=12,"New (0-12 mo)",B918&lt;=24,"Established (13-24 mo)",B918&lt;=48,"Loyal (25-48 mo)",TRUE,"Veteran (49+ mo)")</f>
        <v>Established (13-24 mo)</v>
      </c>
      <c r="I918">
        <f>COUNTIF('Raw Data'!G918:O918,"Yes")</f>
        <v>2</v>
      </c>
      <c r="J918">
        <f t="shared" ca="1" si="28"/>
        <v>45505</v>
      </c>
      <c r="K918" t="str">
        <f>'Raw Data'!U918</f>
        <v>No</v>
      </c>
      <c r="L918" t="str">
        <f t="shared" si="29"/>
        <v>Medium Risk</v>
      </c>
      <c r="N918" s="34"/>
    </row>
    <row r="919" spans="1:14" x14ac:dyDescent="0.3">
      <c r="A919" s="5" t="str">
        <f>'Raw Data'!A919</f>
        <v>4079-WWQQQ</v>
      </c>
      <c r="B919">
        <f>'Raw Data'!F919</f>
        <v>72</v>
      </c>
      <c r="C919" t="str">
        <f>'Raw Data'!P919</f>
        <v>Two year</v>
      </c>
      <c r="D919" t="str">
        <f>'Raw Data'!I919</f>
        <v>DSL</v>
      </c>
      <c r="E919" t="str">
        <f>'Raw Data'!R919</f>
        <v>Bank transfer (automatic)</v>
      </c>
      <c r="F919">
        <f>'Raw Data'!S919</f>
        <v>65.55</v>
      </c>
      <c r="G919">
        <f>IFERROR(VALUE('Raw Data'!T919),0)</f>
        <v>4807.45</v>
      </c>
      <c r="H919" t="str" cm="1">
        <f t="array" ref="H919">_xlfn.IFS(B919&lt;=12,"New (0-12 mo)",B919&lt;=24,"Established (13-24 mo)",B919&lt;=48,"Loyal (25-48 mo)",TRUE,"Veteran (49+ mo)")</f>
        <v>Veteran (49+ mo)</v>
      </c>
      <c r="I919">
        <f>COUNTIF('Raw Data'!G919:O919,"Yes")</f>
        <v>6</v>
      </c>
      <c r="J919">
        <f t="shared" ca="1" si="28"/>
        <v>44013</v>
      </c>
      <c r="K919" t="str">
        <f>'Raw Data'!U919</f>
        <v>No</v>
      </c>
      <c r="L919" t="str">
        <f t="shared" si="29"/>
        <v>Low Risk</v>
      </c>
      <c r="N919" s="34"/>
    </row>
    <row r="920" spans="1:14" x14ac:dyDescent="0.3">
      <c r="A920" s="5" t="str">
        <f>'Raw Data'!A920</f>
        <v>6103-BOCOU</v>
      </c>
      <c r="B920">
        <f>'Raw Data'!F920</f>
        <v>26</v>
      </c>
      <c r="C920" t="str">
        <f>'Raw Data'!P920</f>
        <v>Month-to-month</v>
      </c>
      <c r="D920" t="str">
        <f>'Raw Data'!I920</f>
        <v>Fiber optic</v>
      </c>
      <c r="E920" t="str">
        <f>'Raw Data'!R920</f>
        <v>Electronic check</v>
      </c>
      <c r="F920">
        <f>'Raw Data'!S920</f>
        <v>80.7</v>
      </c>
      <c r="G920">
        <f>IFERROR(VALUE('Raw Data'!T920),0)</f>
        <v>2193</v>
      </c>
      <c r="H920" t="str" cm="1">
        <f t="array" ref="H920">_xlfn.IFS(B920&lt;=12,"New (0-12 mo)",B920&lt;=24,"Established (13-24 mo)",B920&lt;=48,"Loyal (25-48 mo)",TRUE,"Veteran (49+ mo)")</f>
        <v>Loyal (25-48 mo)</v>
      </c>
      <c r="I920">
        <f>COUNTIF('Raw Data'!G920:O920,"Yes")</f>
        <v>3</v>
      </c>
      <c r="J920">
        <f t="shared" ca="1" si="28"/>
        <v>45413</v>
      </c>
      <c r="K920" t="str">
        <f>'Raw Data'!U920</f>
        <v>No</v>
      </c>
      <c r="L920" t="str">
        <f t="shared" si="29"/>
        <v>Low-Medium Risk</v>
      </c>
      <c r="N920" s="34"/>
    </row>
    <row r="921" spans="1:14" x14ac:dyDescent="0.3">
      <c r="A921" s="5" t="str">
        <f>'Raw Data'!A921</f>
        <v>5149-TGWDZ</v>
      </c>
      <c r="B921">
        <f>'Raw Data'!F921</f>
        <v>21</v>
      </c>
      <c r="C921" t="str">
        <f>'Raw Data'!P921</f>
        <v>One year</v>
      </c>
      <c r="D921" t="str">
        <f>'Raw Data'!I921</f>
        <v>Fiber optic</v>
      </c>
      <c r="E921" t="str">
        <f>'Raw Data'!R921</f>
        <v>Mailed check</v>
      </c>
      <c r="F921">
        <f>'Raw Data'!S921</f>
        <v>104.55</v>
      </c>
      <c r="G921">
        <f>IFERROR(VALUE('Raw Data'!T921),0)</f>
        <v>2239.4</v>
      </c>
      <c r="H921" t="str" cm="1">
        <f t="array" ref="H921">_xlfn.IFS(B921&lt;=12,"New (0-12 mo)",B921&lt;=24,"Established (13-24 mo)",B921&lt;=48,"Loyal (25-48 mo)",TRUE,"Veteran (49+ mo)")</f>
        <v>Established (13-24 mo)</v>
      </c>
      <c r="I921">
        <f>COUNTIF('Raw Data'!G921:O921,"Yes")</f>
        <v>6</v>
      </c>
      <c r="J921">
        <f t="shared" ca="1" si="28"/>
        <v>45566</v>
      </c>
      <c r="K921" t="str">
        <f>'Raw Data'!U921</f>
        <v>No</v>
      </c>
      <c r="L921" t="str">
        <f t="shared" si="29"/>
        <v>Low Risk</v>
      </c>
      <c r="N921" s="34"/>
    </row>
    <row r="922" spans="1:14" x14ac:dyDescent="0.3">
      <c r="A922" s="5" t="str">
        <f>'Raw Data'!A922</f>
        <v>7471-WNSUF</v>
      </c>
      <c r="B922">
        <f>'Raw Data'!F922</f>
        <v>60</v>
      </c>
      <c r="C922" t="str">
        <f>'Raw Data'!P922</f>
        <v>One year</v>
      </c>
      <c r="D922" t="str">
        <f>'Raw Data'!I922</f>
        <v>No</v>
      </c>
      <c r="E922" t="str">
        <f>'Raw Data'!R922</f>
        <v>Bank transfer (automatic)</v>
      </c>
      <c r="F922">
        <f>'Raw Data'!S922</f>
        <v>24.15</v>
      </c>
      <c r="G922">
        <f>IFERROR(VALUE('Raw Data'!T922),0)</f>
        <v>1505.9</v>
      </c>
      <c r="H922" t="str" cm="1">
        <f t="array" ref="H922">_xlfn.IFS(B922&lt;=12,"New (0-12 mo)",B922&lt;=24,"Established (13-24 mo)",B922&lt;=48,"Loyal (25-48 mo)",TRUE,"Veteran (49+ mo)")</f>
        <v>Veteran (49+ mo)</v>
      </c>
      <c r="I922">
        <f>COUNTIF('Raw Data'!G922:O922,"Yes")</f>
        <v>2</v>
      </c>
      <c r="J922">
        <f t="shared" ca="1" si="28"/>
        <v>44378</v>
      </c>
      <c r="K922" t="str">
        <f>'Raw Data'!U922</f>
        <v>No</v>
      </c>
      <c r="L922" t="str">
        <f t="shared" si="29"/>
        <v>Low Risk</v>
      </c>
      <c r="N922" s="34"/>
    </row>
    <row r="923" spans="1:14" x14ac:dyDescent="0.3">
      <c r="A923" s="5" t="str">
        <f>'Raw Data'!A923</f>
        <v>8942-DBMHZ</v>
      </c>
      <c r="B923">
        <f>'Raw Data'!F923</f>
        <v>12</v>
      </c>
      <c r="C923" t="str">
        <f>'Raw Data'!P923</f>
        <v>Month-to-month</v>
      </c>
      <c r="D923" t="str">
        <f>'Raw Data'!I923</f>
        <v>No</v>
      </c>
      <c r="E923" t="str">
        <f>'Raw Data'!R923</f>
        <v>Mailed check</v>
      </c>
      <c r="F923">
        <f>'Raw Data'!S923</f>
        <v>20.45</v>
      </c>
      <c r="G923">
        <f>IFERROR(VALUE('Raw Data'!T923),0)</f>
        <v>255.35</v>
      </c>
      <c r="H923" t="str" cm="1">
        <f t="array" ref="H923">_xlfn.IFS(B923&lt;=12,"New (0-12 mo)",B923&lt;=24,"Established (13-24 mo)",B923&lt;=48,"Loyal (25-48 mo)",TRUE,"Veteran (49+ mo)")</f>
        <v>New (0-12 mo)</v>
      </c>
      <c r="I923">
        <f>COUNTIF('Raw Data'!G923:O923,"Yes")</f>
        <v>1</v>
      </c>
      <c r="J923">
        <f t="shared" ca="1" si="28"/>
        <v>45839</v>
      </c>
      <c r="K923" t="str">
        <f>'Raw Data'!U923</f>
        <v>No</v>
      </c>
      <c r="L923" t="str">
        <f t="shared" si="29"/>
        <v>High Risk</v>
      </c>
      <c r="N923" s="34"/>
    </row>
    <row r="924" spans="1:14" x14ac:dyDescent="0.3">
      <c r="A924" s="5" t="str">
        <f>'Raw Data'!A924</f>
        <v>4301-VVZKA</v>
      </c>
      <c r="B924">
        <f>'Raw Data'!F924</f>
        <v>16</v>
      </c>
      <c r="C924" t="str">
        <f>'Raw Data'!P924</f>
        <v>Month-to-month</v>
      </c>
      <c r="D924" t="str">
        <f>'Raw Data'!I924</f>
        <v>Fiber optic</v>
      </c>
      <c r="E924" t="str">
        <f>'Raw Data'!R924</f>
        <v>Electronic check</v>
      </c>
      <c r="F924">
        <f>'Raw Data'!S924</f>
        <v>75.400000000000006</v>
      </c>
      <c r="G924">
        <f>IFERROR(VALUE('Raw Data'!T924),0)</f>
        <v>1189.4000000000001</v>
      </c>
      <c r="H924" t="str" cm="1">
        <f t="array" ref="H924">_xlfn.IFS(B924&lt;=12,"New (0-12 mo)",B924&lt;=24,"Established (13-24 mo)",B924&lt;=48,"Loyal (25-48 mo)",TRUE,"Veteran (49+ mo)")</f>
        <v>Established (13-24 mo)</v>
      </c>
      <c r="I924">
        <f>COUNTIF('Raw Data'!G924:O924,"Yes")</f>
        <v>2</v>
      </c>
      <c r="J924">
        <f t="shared" ca="1" si="28"/>
        <v>45717</v>
      </c>
      <c r="K924" t="str">
        <f>'Raw Data'!U924</f>
        <v>No</v>
      </c>
      <c r="L924" t="str">
        <f t="shared" si="29"/>
        <v>Medium Risk</v>
      </c>
      <c r="N924" s="34"/>
    </row>
    <row r="925" spans="1:14" x14ac:dyDescent="0.3">
      <c r="A925" s="5" t="str">
        <f>'Raw Data'!A925</f>
        <v>9199-PWQVC</v>
      </c>
      <c r="B925">
        <f>'Raw Data'!F925</f>
        <v>63</v>
      </c>
      <c r="C925" t="str">
        <f>'Raw Data'!P925</f>
        <v>One year</v>
      </c>
      <c r="D925" t="str">
        <f>'Raw Data'!I925</f>
        <v>DSL</v>
      </c>
      <c r="E925" t="str">
        <f>'Raw Data'!R925</f>
        <v>Credit card (automatic)</v>
      </c>
      <c r="F925">
        <f>'Raw Data'!S925</f>
        <v>79.7</v>
      </c>
      <c r="G925">
        <f>IFERROR(VALUE('Raw Data'!T925),0)</f>
        <v>4786.1499999999996</v>
      </c>
      <c r="H925" t="str" cm="1">
        <f t="array" ref="H925">_xlfn.IFS(B925&lt;=12,"New (0-12 mo)",B925&lt;=24,"Established (13-24 mo)",B925&lt;=48,"Loyal (25-48 mo)",TRUE,"Veteran (49+ mo)")</f>
        <v>Veteran (49+ mo)</v>
      </c>
      <c r="I925">
        <f>COUNTIF('Raw Data'!G925:O925,"Yes")</f>
        <v>6</v>
      </c>
      <c r="J925">
        <f t="shared" ca="1" si="28"/>
        <v>44287</v>
      </c>
      <c r="K925" t="str">
        <f>'Raw Data'!U925</f>
        <v>No</v>
      </c>
      <c r="L925" t="str">
        <f t="shared" si="29"/>
        <v>Low Risk</v>
      </c>
      <c r="N925" s="34"/>
    </row>
    <row r="926" spans="1:14" x14ac:dyDescent="0.3">
      <c r="A926" s="5" t="str">
        <f>'Raw Data'!A926</f>
        <v>4824-GUCBY</v>
      </c>
      <c r="B926">
        <f>'Raw Data'!F926</f>
        <v>22</v>
      </c>
      <c r="C926" t="str">
        <f>'Raw Data'!P926</f>
        <v>Month-to-month</v>
      </c>
      <c r="D926" t="str">
        <f>'Raw Data'!I926</f>
        <v>Fiber optic</v>
      </c>
      <c r="E926" t="str">
        <f>'Raw Data'!R926</f>
        <v>Electronic check</v>
      </c>
      <c r="F926">
        <f>'Raw Data'!S926</f>
        <v>81.7</v>
      </c>
      <c r="G926">
        <f>IFERROR(VALUE('Raw Data'!T926),0)</f>
        <v>1820.9</v>
      </c>
      <c r="H926" t="str" cm="1">
        <f t="array" ref="H926">_xlfn.IFS(B926&lt;=12,"New (0-12 mo)",B926&lt;=24,"Established (13-24 mo)",B926&lt;=48,"Loyal (25-48 mo)",TRUE,"Veteran (49+ mo)")</f>
        <v>Established (13-24 mo)</v>
      </c>
      <c r="I926">
        <f>COUNTIF('Raw Data'!G926:O926,"Yes")</f>
        <v>3</v>
      </c>
      <c r="J926">
        <f t="shared" ca="1" si="28"/>
        <v>45536</v>
      </c>
      <c r="K926" t="str">
        <f>'Raw Data'!U926</f>
        <v>No</v>
      </c>
      <c r="L926" t="str">
        <f t="shared" si="29"/>
        <v>Medium Risk</v>
      </c>
      <c r="N926" s="34"/>
    </row>
    <row r="927" spans="1:14" x14ac:dyDescent="0.3">
      <c r="A927" s="5" t="str">
        <f>'Raw Data'!A927</f>
        <v>5393-HJZSM</v>
      </c>
      <c r="B927">
        <f>'Raw Data'!F927</f>
        <v>32</v>
      </c>
      <c r="C927" t="str">
        <f>'Raw Data'!P927</f>
        <v>Month-to-month</v>
      </c>
      <c r="D927" t="str">
        <f>'Raw Data'!I927</f>
        <v>DSL</v>
      </c>
      <c r="E927" t="str">
        <f>'Raw Data'!R927</f>
        <v>Bank transfer (automatic)</v>
      </c>
      <c r="F927">
        <f>'Raw Data'!S927</f>
        <v>76.3</v>
      </c>
      <c r="G927">
        <f>IFERROR(VALUE('Raw Data'!T927),0)</f>
        <v>2404.15</v>
      </c>
      <c r="H927" t="str" cm="1">
        <f t="array" ref="H927">_xlfn.IFS(B927&lt;=12,"New (0-12 mo)",B927&lt;=24,"Established (13-24 mo)",B927&lt;=48,"Loyal (25-48 mo)",TRUE,"Veteran (49+ mo)")</f>
        <v>Loyal (25-48 mo)</v>
      </c>
      <c r="I927">
        <f>COUNTIF('Raw Data'!G927:O927,"Yes")</f>
        <v>6</v>
      </c>
      <c r="J927">
        <f t="shared" ca="1" si="28"/>
        <v>45231</v>
      </c>
      <c r="K927" t="str">
        <f>'Raw Data'!U927</f>
        <v>No</v>
      </c>
      <c r="L927" t="str">
        <f t="shared" si="29"/>
        <v>Low-Medium Risk</v>
      </c>
      <c r="N927" s="34"/>
    </row>
    <row r="928" spans="1:14" x14ac:dyDescent="0.3">
      <c r="A928" s="5" t="str">
        <f>'Raw Data'!A928</f>
        <v>7074-IEVOJ</v>
      </c>
      <c r="B928">
        <f>'Raw Data'!F928</f>
        <v>3</v>
      </c>
      <c r="C928" t="str">
        <f>'Raw Data'!P928</f>
        <v>Month-to-month</v>
      </c>
      <c r="D928" t="str">
        <f>'Raw Data'!I928</f>
        <v>Fiber optic</v>
      </c>
      <c r="E928" t="str">
        <f>'Raw Data'!R928</f>
        <v>Electronic check</v>
      </c>
      <c r="F928">
        <f>'Raw Data'!S928</f>
        <v>79.400000000000006</v>
      </c>
      <c r="G928">
        <f>IFERROR(VALUE('Raw Data'!T928),0)</f>
        <v>205.05</v>
      </c>
      <c r="H928" t="str" cm="1">
        <f t="array" ref="H928">_xlfn.IFS(B928&lt;=12,"New (0-12 mo)",B928&lt;=24,"Established (13-24 mo)",B928&lt;=48,"Loyal (25-48 mo)",TRUE,"Veteran (49+ mo)")</f>
        <v>New (0-12 mo)</v>
      </c>
      <c r="I928">
        <f>COUNTIF('Raw Data'!G928:O928,"Yes")</f>
        <v>3</v>
      </c>
      <c r="J928">
        <f t="shared" ca="1" si="28"/>
        <v>46113</v>
      </c>
      <c r="K928" t="str">
        <f>'Raw Data'!U928</f>
        <v>Yes</v>
      </c>
      <c r="L928" t="str">
        <f t="shared" si="29"/>
        <v>High Risk</v>
      </c>
      <c r="N928" s="34"/>
    </row>
    <row r="929" spans="1:14" x14ac:dyDescent="0.3">
      <c r="A929" s="5" t="str">
        <f>'Raw Data'!A929</f>
        <v>9625-QSTYE</v>
      </c>
      <c r="B929">
        <f>'Raw Data'!F929</f>
        <v>13</v>
      </c>
      <c r="C929" t="str">
        <f>'Raw Data'!P929</f>
        <v>Month-to-month</v>
      </c>
      <c r="D929" t="str">
        <f>'Raw Data'!I929</f>
        <v>Fiber optic</v>
      </c>
      <c r="E929" t="str">
        <f>'Raw Data'!R929</f>
        <v>Electronic check</v>
      </c>
      <c r="F929">
        <f>'Raw Data'!S929</f>
        <v>81.150000000000006</v>
      </c>
      <c r="G929">
        <f>IFERROR(VALUE('Raw Data'!T929),0)</f>
        <v>952.3</v>
      </c>
      <c r="H929" t="str" cm="1">
        <f t="array" ref="H929">_xlfn.IFS(B929&lt;=12,"New (0-12 mo)",B929&lt;=24,"Established (13-24 mo)",B929&lt;=48,"Loyal (25-48 mo)",TRUE,"Veteran (49+ mo)")</f>
        <v>Established (13-24 mo)</v>
      </c>
      <c r="I929">
        <f>COUNTIF('Raw Data'!G929:O929,"Yes")</f>
        <v>3</v>
      </c>
      <c r="J929">
        <f t="shared" ca="1" si="28"/>
        <v>45809</v>
      </c>
      <c r="K929" t="str">
        <f>'Raw Data'!U929</f>
        <v>Yes</v>
      </c>
      <c r="L929" t="str">
        <f t="shared" si="29"/>
        <v>Medium Risk</v>
      </c>
      <c r="N929" s="34"/>
    </row>
    <row r="930" spans="1:14" x14ac:dyDescent="0.3">
      <c r="A930" s="5" t="str">
        <f>'Raw Data'!A930</f>
        <v>0862-PRCBS</v>
      </c>
      <c r="B930">
        <f>'Raw Data'!F930</f>
        <v>68</v>
      </c>
      <c r="C930" t="str">
        <f>'Raw Data'!P930</f>
        <v>Two year</v>
      </c>
      <c r="D930" t="str">
        <f>'Raw Data'!I930</f>
        <v>Fiber optic</v>
      </c>
      <c r="E930" t="str">
        <f>'Raw Data'!R930</f>
        <v>Credit card (automatic)</v>
      </c>
      <c r="F930">
        <f>'Raw Data'!S930</f>
        <v>103.75</v>
      </c>
      <c r="G930">
        <f>IFERROR(VALUE('Raw Data'!T930),0)</f>
        <v>7039.45</v>
      </c>
      <c r="H930" t="str" cm="1">
        <f t="array" ref="H930">_xlfn.IFS(B930&lt;=12,"New (0-12 mo)",B930&lt;=24,"Established (13-24 mo)",B930&lt;=48,"Loyal (25-48 mo)",TRUE,"Veteran (49+ mo)")</f>
        <v>Veteran (49+ mo)</v>
      </c>
      <c r="I930">
        <f>COUNTIF('Raw Data'!G930:O930,"Yes")</f>
        <v>6</v>
      </c>
      <c r="J930">
        <f t="shared" ca="1" si="28"/>
        <v>44136</v>
      </c>
      <c r="K930" t="str">
        <f>'Raw Data'!U930</f>
        <v>No</v>
      </c>
      <c r="L930" t="str">
        <f t="shared" si="29"/>
        <v>Low Risk</v>
      </c>
      <c r="N930" s="34"/>
    </row>
    <row r="931" spans="1:14" x14ac:dyDescent="0.3">
      <c r="A931" s="5" t="str">
        <f>'Raw Data'!A931</f>
        <v>8812-ZRHFP</v>
      </c>
      <c r="B931">
        <f>'Raw Data'!F931</f>
        <v>30</v>
      </c>
      <c r="C931" t="str">
        <f>'Raw Data'!P931</f>
        <v>One year</v>
      </c>
      <c r="D931" t="str">
        <f>'Raw Data'!I931</f>
        <v>Fiber optic</v>
      </c>
      <c r="E931" t="str">
        <f>'Raw Data'!R931</f>
        <v>Electronic check</v>
      </c>
      <c r="F931">
        <f>'Raw Data'!S931</f>
        <v>86.45</v>
      </c>
      <c r="G931">
        <f>IFERROR(VALUE('Raw Data'!T931),0)</f>
        <v>2538.0500000000002</v>
      </c>
      <c r="H931" t="str" cm="1">
        <f t="array" ref="H931">_xlfn.IFS(B931&lt;=12,"New (0-12 mo)",B931&lt;=24,"Established (13-24 mo)",B931&lt;=48,"Loyal (25-48 mo)",TRUE,"Veteran (49+ mo)")</f>
        <v>Loyal (25-48 mo)</v>
      </c>
      <c r="I931">
        <f>COUNTIF('Raw Data'!G931:O931,"Yes")</f>
        <v>3</v>
      </c>
      <c r="J931">
        <f t="shared" ca="1" si="28"/>
        <v>45292</v>
      </c>
      <c r="K931" t="str">
        <f>'Raw Data'!U931</f>
        <v>No</v>
      </c>
      <c r="L931" t="str">
        <f t="shared" si="29"/>
        <v>Low Risk</v>
      </c>
      <c r="N931" s="34"/>
    </row>
    <row r="932" spans="1:14" x14ac:dyDescent="0.3">
      <c r="A932" s="5" t="str">
        <f>'Raw Data'!A932</f>
        <v>5146-CBVOE</v>
      </c>
      <c r="B932">
        <f>'Raw Data'!F932</f>
        <v>16</v>
      </c>
      <c r="C932" t="str">
        <f>'Raw Data'!P932</f>
        <v>Month-to-month</v>
      </c>
      <c r="D932" t="str">
        <f>'Raw Data'!I932</f>
        <v>Fiber optic</v>
      </c>
      <c r="E932" t="str">
        <f>'Raw Data'!R932</f>
        <v>Bank transfer (automatic)</v>
      </c>
      <c r="F932">
        <f>'Raw Data'!S932</f>
        <v>75.099999999999994</v>
      </c>
      <c r="G932">
        <f>IFERROR(VALUE('Raw Data'!T932),0)</f>
        <v>1212.8499999999999</v>
      </c>
      <c r="H932" t="str" cm="1">
        <f t="array" ref="H932">_xlfn.IFS(B932&lt;=12,"New (0-12 mo)",B932&lt;=24,"Established (13-24 mo)",B932&lt;=48,"Loyal (25-48 mo)",TRUE,"Veteran (49+ mo)")</f>
        <v>Established (13-24 mo)</v>
      </c>
      <c r="I932">
        <f>COUNTIF('Raw Data'!G932:O932,"Yes")</f>
        <v>2</v>
      </c>
      <c r="J932">
        <f t="shared" ca="1" si="28"/>
        <v>45717</v>
      </c>
      <c r="K932" t="str">
        <f>'Raw Data'!U932</f>
        <v>No</v>
      </c>
      <c r="L932" t="str">
        <f t="shared" si="29"/>
        <v>Medium Risk</v>
      </c>
      <c r="N932" s="34"/>
    </row>
    <row r="933" spans="1:14" x14ac:dyDescent="0.3">
      <c r="A933" s="5" t="str">
        <f>'Raw Data'!A933</f>
        <v>0454-OKRCT</v>
      </c>
      <c r="B933">
        <f>'Raw Data'!F933</f>
        <v>33</v>
      </c>
      <c r="C933" t="str">
        <f>'Raw Data'!P933</f>
        <v>Two year</v>
      </c>
      <c r="D933" t="str">
        <f>'Raw Data'!I933</f>
        <v>Fiber optic</v>
      </c>
      <c r="E933" t="str">
        <f>'Raw Data'!R933</f>
        <v>Bank transfer (automatic)</v>
      </c>
      <c r="F933">
        <f>'Raw Data'!S933</f>
        <v>80.599999999999994</v>
      </c>
      <c r="G933">
        <f>IFERROR(VALUE('Raw Data'!T933),0)</f>
        <v>2651.1</v>
      </c>
      <c r="H933" t="str" cm="1">
        <f t="array" ref="H933">_xlfn.IFS(B933&lt;=12,"New (0-12 mo)",B933&lt;=24,"Established (13-24 mo)",B933&lt;=48,"Loyal (25-48 mo)",TRUE,"Veteran (49+ mo)")</f>
        <v>Loyal (25-48 mo)</v>
      </c>
      <c r="I933">
        <f>COUNTIF('Raw Data'!G933:O933,"Yes")</f>
        <v>3</v>
      </c>
      <c r="J933">
        <f t="shared" ca="1" si="28"/>
        <v>45200</v>
      </c>
      <c r="K933" t="str">
        <f>'Raw Data'!U933</f>
        <v>No</v>
      </c>
      <c r="L933" t="str">
        <f t="shared" si="29"/>
        <v>Low Risk</v>
      </c>
      <c r="N933" s="34"/>
    </row>
    <row r="934" spans="1:14" x14ac:dyDescent="0.3">
      <c r="A934" s="5" t="str">
        <f>'Raw Data'!A934</f>
        <v>5787-KXGIY</v>
      </c>
      <c r="B934">
        <f>'Raw Data'!F934</f>
        <v>72</v>
      </c>
      <c r="C934" t="str">
        <f>'Raw Data'!P934</f>
        <v>Two year</v>
      </c>
      <c r="D934" t="str">
        <f>'Raw Data'!I934</f>
        <v>No</v>
      </c>
      <c r="E934" t="str">
        <f>'Raw Data'!R934</f>
        <v>Credit card (automatic)</v>
      </c>
      <c r="F934">
        <f>'Raw Data'!S934</f>
        <v>19.3</v>
      </c>
      <c r="G934">
        <f>IFERROR(VALUE('Raw Data'!T934),0)</f>
        <v>1304.8</v>
      </c>
      <c r="H934" t="str" cm="1">
        <f t="array" ref="H934">_xlfn.IFS(B934&lt;=12,"New (0-12 mo)",B934&lt;=24,"Established (13-24 mo)",B934&lt;=48,"Loyal (25-48 mo)",TRUE,"Veteran (49+ mo)")</f>
        <v>Veteran (49+ mo)</v>
      </c>
      <c r="I934">
        <f>COUNTIF('Raw Data'!G934:O934,"Yes")</f>
        <v>1</v>
      </c>
      <c r="J934">
        <f t="shared" ca="1" si="28"/>
        <v>44013</v>
      </c>
      <c r="K934" t="str">
        <f>'Raw Data'!U934</f>
        <v>No</v>
      </c>
      <c r="L934" t="str">
        <f t="shared" si="29"/>
        <v>Low Risk</v>
      </c>
      <c r="N934" s="34"/>
    </row>
    <row r="935" spans="1:14" x14ac:dyDescent="0.3">
      <c r="A935" s="5" t="str">
        <f>'Raw Data'!A935</f>
        <v>4750-ZRXIU</v>
      </c>
      <c r="B935">
        <f>'Raw Data'!F935</f>
        <v>4</v>
      </c>
      <c r="C935" t="str">
        <f>'Raw Data'!P935</f>
        <v>Month-to-month</v>
      </c>
      <c r="D935" t="str">
        <f>'Raw Data'!I935</f>
        <v>Fiber optic</v>
      </c>
      <c r="E935" t="str">
        <f>'Raw Data'!R935</f>
        <v>Electronic check</v>
      </c>
      <c r="F935">
        <f>'Raw Data'!S935</f>
        <v>84.6</v>
      </c>
      <c r="G935">
        <f>IFERROR(VALUE('Raw Data'!T935),0)</f>
        <v>360.1</v>
      </c>
      <c r="H935" t="str" cm="1">
        <f t="array" ref="H935">_xlfn.IFS(B935&lt;=12,"New (0-12 mo)",B935&lt;=24,"Established (13-24 mo)",B935&lt;=48,"Loyal (25-48 mo)",TRUE,"Veteran (49+ mo)")</f>
        <v>New (0-12 mo)</v>
      </c>
      <c r="I935">
        <f>COUNTIF('Raw Data'!G935:O935,"Yes")</f>
        <v>3</v>
      </c>
      <c r="J935">
        <f t="shared" ca="1" si="28"/>
        <v>46082</v>
      </c>
      <c r="K935" t="str">
        <f>'Raw Data'!U935</f>
        <v>Yes</v>
      </c>
      <c r="L935" t="str">
        <f t="shared" si="29"/>
        <v>High Risk</v>
      </c>
      <c r="N935" s="34"/>
    </row>
    <row r="936" spans="1:14" x14ac:dyDescent="0.3">
      <c r="A936" s="5" t="str">
        <f>'Raw Data'!A936</f>
        <v>4198-VFOEA</v>
      </c>
      <c r="B936">
        <f>'Raw Data'!F936</f>
        <v>12</v>
      </c>
      <c r="C936" t="str">
        <f>'Raw Data'!P936</f>
        <v>One year</v>
      </c>
      <c r="D936" t="str">
        <f>'Raw Data'!I936</f>
        <v>DSL</v>
      </c>
      <c r="E936" t="str">
        <f>'Raw Data'!R936</f>
        <v>Mailed check</v>
      </c>
      <c r="F936">
        <f>'Raw Data'!S936</f>
        <v>33.6</v>
      </c>
      <c r="G936">
        <f>IFERROR(VALUE('Raw Data'!T936),0)</f>
        <v>435.45</v>
      </c>
      <c r="H936" t="str" cm="1">
        <f t="array" ref="H936">_xlfn.IFS(B936&lt;=12,"New (0-12 mo)",B936&lt;=24,"Established (13-24 mo)",B936&lt;=48,"Loyal (25-48 mo)",TRUE,"Veteran (49+ mo)")</f>
        <v>New (0-12 mo)</v>
      </c>
      <c r="I936">
        <f>COUNTIF('Raw Data'!G936:O936,"Yes")</f>
        <v>2</v>
      </c>
      <c r="J936">
        <f t="shared" ca="1" si="28"/>
        <v>45839</v>
      </c>
      <c r="K936" t="str">
        <f>'Raw Data'!U936</f>
        <v>No</v>
      </c>
      <c r="L936" t="str">
        <f t="shared" si="29"/>
        <v>Low Risk</v>
      </c>
      <c r="N936" s="34"/>
    </row>
    <row r="937" spans="1:14" x14ac:dyDescent="0.3">
      <c r="A937" s="5" t="str">
        <f>'Raw Data'!A937</f>
        <v>6630-UJZMY</v>
      </c>
      <c r="B937">
        <f>'Raw Data'!F937</f>
        <v>4</v>
      </c>
      <c r="C937" t="str">
        <f>'Raw Data'!P937</f>
        <v>Month-to-month</v>
      </c>
      <c r="D937" t="str">
        <f>'Raw Data'!I937</f>
        <v>Fiber optic</v>
      </c>
      <c r="E937" t="str">
        <f>'Raw Data'!R937</f>
        <v>Electronic check</v>
      </c>
      <c r="F937">
        <f>'Raw Data'!S937</f>
        <v>83.25</v>
      </c>
      <c r="G937">
        <f>IFERROR(VALUE('Raw Data'!T937),0)</f>
        <v>308.05</v>
      </c>
      <c r="H937" t="str" cm="1">
        <f t="array" ref="H937">_xlfn.IFS(B937&lt;=12,"New (0-12 mo)",B937&lt;=24,"Established (13-24 mo)",B937&lt;=48,"Loyal (25-48 mo)",TRUE,"Veteran (49+ mo)")</f>
        <v>New (0-12 mo)</v>
      </c>
      <c r="I937">
        <f>COUNTIF('Raw Data'!G937:O937,"Yes")</f>
        <v>3</v>
      </c>
      <c r="J937">
        <f t="shared" ca="1" si="28"/>
        <v>46082</v>
      </c>
      <c r="K937" t="str">
        <f>'Raw Data'!U937</f>
        <v>No</v>
      </c>
      <c r="L937" t="str">
        <f t="shared" si="29"/>
        <v>High Risk</v>
      </c>
      <c r="N937" s="34"/>
    </row>
    <row r="938" spans="1:14" x14ac:dyDescent="0.3">
      <c r="A938" s="5" t="str">
        <f>'Raw Data'!A938</f>
        <v>5709-LVOEQ</v>
      </c>
      <c r="B938">
        <f>'Raw Data'!F938</f>
        <v>0</v>
      </c>
      <c r="C938" t="str">
        <f>'Raw Data'!P938</f>
        <v>Two year</v>
      </c>
      <c r="D938" t="str">
        <f>'Raw Data'!I938</f>
        <v>DSL</v>
      </c>
      <c r="E938" t="str">
        <f>'Raw Data'!R938</f>
        <v>Mailed check</v>
      </c>
      <c r="F938">
        <f>'Raw Data'!S938</f>
        <v>80.849999999999994</v>
      </c>
      <c r="G938">
        <f>IFERROR(VALUE('Raw Data'!T938),0)</f>
        <v>0</v>
      </c>
      <c r="H938" t="str" cm="1">
        <f t="array" ref="H938">_xlfn.IFS(B938&lt;=12,"New (0-12 mo)",B938&lt;=24,"Established (13-24 mo)",B938&lt;=48,"Loyal (25-48 mo)",TRUE,"Veteran (49+ mo)")</f>
        <v>New (0-12 mo)</v>
      </c>
      <c r="I938">
        <f>COUNTIF('Raw Data'!G938:O938,"Yes")</f>
        <v>6</v>
      </c>
      <c r="J938">
        <f t="shared" ca="1" si="28"/>
        <v>46204</v>
      </c>
      <c r="K938" t="str">
        <f>'Raw Data'!U938</f>
        <v>No</v>
      </c>
      <c r="L938" t="str">
        <f t="shared" si="29"/>
        <v>Low Risk</v>
      </c>
      <c r="N938" s="34"/>
    </row>
    <row r="939" spans="1:14" x14ac:dyDescent="0.3">
      <c r="A939" s="5" t="str">
        <f>'Raw Data'!A939</f>
        <v>6400-BWQKW</v>
      </c>
      <c r="B939">
        <f>'Raw Data'!F939</f>
        <v>6</v>
      </c>
      <c r="C939" t="str">
        <f>'Raw Data'!P939</f>
        <v>Month-to-month</v>
      </c>
      <c r="D939" t="str">
        <f>'Raw Data'!I939</f>
        <v>Fiber optic</v>
      </c>
      <c r="E939" t="str">
        <f>'Raw Data'!R939</f>
        <v>Electronic check</v>
      </c>
      <c r="F939">
        <f>'Raw Data'!S939</f>
        <v>79.05</v>
      </c>
      <c r="G939">
        <f>IFERROR(VALUE('Raw Data'!T939),0)</f>
        <v>434.5</v>
      </c>
      <c r="H939" t="str" cm="1">
        <f t="array" ref="H939">_xlfn.IFS(B939&lt;=12,"New (0-12 mo)",B939&lt;=24,"Established (13-24 mo)",B939&lt;=48,"Loyal (25-48 mo)",TRUE,"Veteran (49+ mo)")</f>
        <v>New (0-12 mo)</v>
      </c>
      <c r="I939">
        <f>COUNTIF('Raw Data'!G939:O939,"Yes")</f>
        <v>3</v>
      </c>
      <c r="J939">
        <f t="shared" ca="1" si="28"/>
        <v>46023</v>
      </c>
      <c r="K939" t="str">
        <f>'Raw Data'!U939</f>
        <v>Yes</v>
      </c>
      <c r="L939" t="str">
        <f t="shared" si="29"/>
        <v>High Risk</v>
      </c>
      <c r="N939" s="34"/>
    </row>
    <row r="940" spans="1:14" x14ac:dyDescent="0.3">
      <c r="A940" s="5" t="str">
        <f>'Raw Data'!A940</f>
        <v>2692-AQCPF</v>
      </c>
      <c r="B940">
        <f>'Raw Data'!F940</f>
        <v>65</v>
      </c>
      <c r="C940" t="str">
        <f>'Raw Data'!P940</f>
        <v>One year</v>
      </c>
      <c r="D940" t="str">
        <f>'Raw Data'!I940</f>
        <v>Fiber optic</v>
      </c>
      <c r="E940" t="str">
        <f>'Raw Data'!R940</f>
        <v>Credit card (automatic)</v>
      </c>
      <c r="F940">
        <f>'Raw Data'!S940</f>
        <v>108.05</v>
      </c>
      <c r="G940">
        <f>IFERROR(VALUE('Raw Data'!T940),0)</f>
        <v>7118.9</v>
      </c>
      <c r="H940" t="str" cm="1">
        <f t="array" ref="H940">_xlfn.IFS(B940&lt;=12,"New (0-12 mo)",B940&lt;=24,"Established (13-24 mo)",B940&lt;=48,"Loyal (25-48 mo)",TRUE,"Veteran (49+ mo)")</f>
        <v>Veteran (49+ mo)</v>
      </c>
      <c r="I940">
        <f>COUNTIF('Raw Data'!G940:O940,"Yes")</f>
        <v>7</v>
      </c>
      <c r="J940">
        <f t="shared" ca="1" si="28"/>
        <v>44228</v>
      </c>
      <c r="K940" t="str">
        <f>'Raw Data'!U940</f>
        <v>No</v>
      </c>
      <c r="L940" t="str">
        <f t="shared" si="29"/>
        <v>Low Risk</v>
      </c>
      <c r="N940" s="34"/>
    </row>
    <row r="941" spans="1:14" x14ac:dyDescent="0.3">
      <c r="A941" s="5" t="str">
        <f>'Raw Data'!A941</f>
        <v>0347-UBKUZ</v>
      </c>
      <c r="B941">
        <f>'Raw Data'!F941</f>
        <v>15</v>
      </c>
      <c r="C941" t="str">
        <f>'Raw Data'!P941</f>
        <v>Month-to-month</v>
      </c>
      <c r="D941" t="str">
        <f>'Raw Data'!I941</f>
        <v>No</v>
      </c>
      <c r="E941" t="str">
        <f>'Raw Data'!R941</f>
        <v>Mailed check</v>
      </c>
      <c r="F941">
        <f>'Raw Data'!S941</f>
        <v>19.899999999999999</v>
      </c>
      <c r="G941">
        <f>IFERROR(VALUE('Raw Data'!T941),0)</f>
        <v>320.45</v>
      </c>
      <c r="H941" t="str" cm="1">
        <f t="array" ref="H941">_xlfn.IFS(B941&lt;=12,"New (0-12 mo)",B941&lt;=24,"Established (13-24 mo)",B941&lt;=48,"Loyal (25-48 mo)",TRUE,"Veteran (49+ mo)")</f>
        <v>Established (13-24 mo)</v>
      </c>
      <c r="I941">
        <f>COUNTIF('Raw Data'!G941:O941,"Yes")</f>
        <v>1</v>
      </c>
      <c r="J941">
        <f t="shared" ca="1" si="28"/>
        <v>45748</v>
      </c>
      <c r="K941" t="str">
        <f>'Raw Data'!U941</f>
        <v>No</v>
      </c>
      <c r="L941" t="str">
        <f t="shared" si="29"/>
        <v>Medium Risk</v>
      </c>
      <c r="N941" s="34"/>
    </row>
    <row r="942" spans="1:14" x14ac:dyDescent="0.3">
      <c r="A942" s="5" t="str">
        <f>'Raw Data'!A942</f>
        <v>0835-DUUIQ</v>
      </c>
      <c r="B942">
        <f>'Raw Data'!F942</f>
        <v>24</v>
      </c>
      <c r="C942" t="str">
        <f>'Raw Data'!P942</f>
        <v>One year</v>
      </c>
      <c r="D942" t="str">
        <f>'Raw Data'!I942</f>
        <v>No</v>
      </c>
      <c r="E942" t="str">
        <f>'Raw Data'!R942</f>
        <v>Bank transfer (automatic)</v>
      </c>
      <c r="F942">
        <f>'Raw Data'!S942</f>
        <v>21.05</v>
      </c>
      <c r="G942">
        <f>IFERROR(VALUE('Raw Data'!T942),0)</f>
        <v>531.54999999999995</v>
      </c>
      <c r="H942" t="str" cm="1">
        <f t="array" ref="H942">_xlfn.IFS(B942&lt;=12,"New (0-12 mo)",B942&lt;=24,"Established (13-24 mo)",B942&lt;=48,"Loyal (25-48 mo)",TRUE,"Veteran (49+ mo)")</f>
        <v>Established (13-24 mo)</v>
      </c>
      <c r="I942">
        <f>COUNTIF('Raw Data'!G942:O942,"Yes")</f>
        <v>1</v>
      </c>
      <c r="J942">
        <f t="shared" ca="1" si="28"/>
        <v>45474</v>
      </c>
      <c r="K942" t="str">
        <f>'Raw Data'!U942</f>
        <v>No</v>
      </c>
      <c r="L942" t="str">
        <f t="shared" si="29"/>
        <v>Low Risk</v>
      </c>
      <c r="N942" s="34"/>
    </row>
    <row r="943" spans="1:14" x14ac:dyDescent="0.3">
      <c r="A943" s="5" t="str">
        <f>'Raw Data'!A943</f>
        <v>0811-GSDTP</v>
      </c>
      <c r="B943">
        <f>'Raw Data'!F943</f>
        <v>13</v>
      </c>
      <c r="C943" t="str">
        <f>'Raw Data'!P943</f>
        <v>Month-to-month</v>
      </c>
      <c r="D943" t="str">
        <f>'Raw Data'!I943</f>
        <v>DSL</v>
      </c>
      <c r="E943" t="str">
        <f>'Raw Data'!R943</f>
        <v>Electronic check</v>
      </c>
      <c r="F943">
        <f>'Raw Data'!S943</f>
        <v>30.15</v>
      </c>
      <c r="G943">
        <f>IFERROR(VALUE('Raw Data'!T943),0)</f>
        <v>382.2</v>
      </c>
      <c r="H943" t="str" cm="1">
        <f t="array" ref="H943">_xlfn.IFS(B943&lt;=12,"New (0-12 mo)",B943&lt;=24,"Established (13-24 mo)",B943&lt;=48,"Loyal (25-48 mo)",TRUE,"Veteran (49+ mo)")</f>
        <v>Established (13-24 mo)</v>
      </c>
      <c r="I943">
        <f>COUNTIF('Raw Data'!G943:O943,"Yes")</f>
        <v>1</v>
      </c>
      <c r="J943">
        <f t="shared" ca="1" si="28"/>
        <v>45809</v>
      </c>
      <c r="K943" t="str">
        <f>'Raw Data'!U943</f>
        <v>No</v>
      </c>
      <c r="L943" t="str">
        <f t="shared" si="29"/>
        <v>Medium Risk</v>
      </c>
      <c r="N943" s="34"/>
    </row>
    <row r="944" spans="1:14" x14ac:dyDescent="0.3">
      <c r="A944" s="5" t="str">
        <f>'Raw Data'!A944</f>
        <v>7567-ECMCM</v>
      </c>
      <c r="B944">
        <f>'Raw Data'!F944</f>
        <v>24</v>
      </c>
      <c r="C944" t="str">
        <f>'Raw Data'!P944</f>
        <v>Month-to-month</v>
      </c>
      <c r="D944" t="str">
        <f>'Raw Data'!I944</f>
        <v>Fiber optic</v>
      </c>
      <c r="E944" t="str">
        <f>'Raw Data'!R944</f>
        <v>Credit card (automatic)</v>
      </c>
      <c r="F944">
        <f>'Raw Data'!S944</f>
        <v>79.849999999999994</v>
      </c>
      <c r="G944">
        <f>IFERROR(VALUE('Raw Data'!T944),0)</f>
        <v>2001</v>
      </c>
      <c r="H944" t="str" cm="1">
        <f t="array" ref="H944">_xlfn.IFS(B944&lt;=12,"New (0-12 mo)",B944&lt;=24,"Established (13-24 mo)",B944&lt;=48,"Loyal (25-48 mo)",TRUE,"Veteran (49+ mo)")</f>
        <v>Established (13-24 mo)</v>
      </c>
      <c r="I944">
        <f>COUNTIF('Raw Data'!G944:O944,"Yes")</f>
        <v>2</v>
      </c>
      <c r="J944">
        <f t="shared" ca="1" si="28"/>
        <v>45474</v>
      </c>
      <c r="K944" t="str">
        <f>'Raw Data'!U944</f>
        <v>No</v>
      </c>
      <c r="L944" t="str">
        <f t="shared" si="29"/>
        <v>Medium Risk</v>
      </c>
      <c r="N944" s="34"/>
    </row>
    <row r="945" spans="1:14" x14ac:dyDescent="0.3">
      <c r="A945" s="5" t="str">
        <f>'Raw Data'!A945</f>
        <v>6115-ZTBFQ</v>
      </c>
      <c r="B945">
        <f>'Raw Data'!F945</f>
        <v>72</v>
      </c>
      <c r="C945" t="str">
        <f>'Raw Data'!P945</f>
        <v>Two year</v>
      </c>
      <c r="D945" t="str">
        <f>'Raw Data'!I945</f>
        <v>DSL</v>
      </c>
      <c r="E945" t="str">
        <f>'Raw Data'!R945</f>
        <v>Bank transfer (automatic)</v>
      </c>
      <c r="F945">
        <f>'Raw Data'!S945</f>
        <v>65.5</v>
      </c>
      <c r="G945">
        <f>IFERROR(VALUE('Raw Data'!T945),0)</f>
        <v>4919.7</v>
      </c>
      <c r="H945" t="str" cm="1">
        <f t="array" ref="H945">_xlfn.IFS(B945&lt;=12,"New (0-12 mo)",B945&lt;=24,"Established (13-24 mo)",B945&lt;=48,"Loyal (25-48 mo)",TRUE,"Veteran (49+ mo)")</f>
        <v>Veteran (49+ mo)</v>
      </c>
      <c r="I945">
        <f>COUNTIF('Raw Data'!G945:O945,"Yes")</f>
        <v>6</v>
      </c>
      <c r="J945">
        <f t="shared" ca="1" si="28"/>
        <v>44013</v>
      </c>
      <c r="K945" t="str">
        <f>'Raw Data'!U945</f>
        <v>No</v>
      </c>
      <c r="L945" t="str">
        <f t="shared" si="29"/>
        <v>Low Risk</v>
      </c>
      <c r="N945" s="34"/>
    </row>
    <row r="946" spans="1:14" x14ac:dyDescent="0.3">
      <c r="A946" s="5" t="str">
        <f>'Raw Data'!A946</f>
        <v>6353-BRMMA</v>
      </c>
      <c r="B946">
        <f>'Raw Data'!F946</f>
        <v>54</v>
      </c>
      <c r="C946" t="str">
        <f>'Raw Data'!P946</f>
        <v>Month-to-month</v>
      </c>
      <c r="D946" t="str">
        <f>'Raw Data'!I946</f>
        <v>Fiber optic</v>
      </c>
      <c r="E946" t="str">
        <f>'Raw Data'!R946</f>
        <v>Bank transfer (automatic)</v>
      </c>
      <c r="F946">
        <f>'Raw Data'!S946</f>
        <v>104.1</v>
      </c>
      <c r="G946">
        <f>IFERROR(VALUE('Raw Data'!T946),0)</f>
        <v>5645.8</v>
      </c>
      <c r="H946" t="str" cm="1">
        <f t="array" ref="H946">_xlfn.IFS(B946&lt;=12,"New (0-12 mo)",B946&lt;=24,"Established (13-24 mo)",B946&lt;=48,"Loyal (25-48 mo)",TRUE,"Veteran (49+ mo)")</f>
        <v>Veteran (49+ mo)</v>
      </c>
      <c r="I946">
        <f>COUNTIF('Raw Data'!G946:O946,"Yes")</f>
        <v>6</v>
      </c>
      <c r="J946">
        <f t="shared" ca="1" si="28"/>
        <v>44562</v>
      </c>
      <c r="K946" t="str">
        <f>'Raw Data'!U946</f>
        <v>No</v>
      </c>
      <c r="L946" t="str">
        <f t="shared" si="29"/>
        <v>Low-Medium Risk</v>
      </c>
      <c r="N946" s="34"/>
    </row>
    <row r="947" spans="1:14" x14ac:dyDescent="0.3">
      <c r="A947" s="5" t="str">
        <f>'Raw Data'!A947</f>
        <v>6680-WKXRZ</v>
      </c>
      <c r="B947">
        <f>'Raw Data'!F947</f>
        <v>3</v>
      </c>
      <c r="C947" t="str">
        <f>'Raw Data'!P947</f>
        <v>Month-to-month</v>
      </c>
      <c r="D947" t="str">
        <f>'Raw Data'!I947</f>
        <v>Fiber optic</v>
      </c>
      <c r="E947" t="str">
        <f>'Raw Data'!R947</f>
        <v>Bank transfer (automatic)</v>
      </c>
      <c r="F947">
        <f>'Raw Data'!S947</f>
        <v>74.400000000000006</v>
      </c>
      <c r="G947">
        <f>IFERROR(VALUE('Raw Data'!T947),0)</f>
        <v>215.8</v>
      </c>
      <c r="H947" t="str" cm="1">
        <f t="array" ref="H947">_xlfn.IFS(B947&lt;=12,"New (0-12 mo)",B947&lt;=24,"Established (13-24 mo)",B947&lt;=48,"Loyal (25-48 mo)",TRUE,"Veteran (49+ mo)")</f>
        <v>New (0-12 mo)</v>
      </c>
      <c r="I947">
        <f>COUNTIF('Raw Data'!G947:O947,"Yes")</f>
        <v>2</v>
      </c>
      <c r="J947">
        <f t="shared" ca="1" si="28"/>
        <v>46113</v>
      </c>
      <c r="K947" t="str">
        <f>'Raw Data'!U947</f>
        <v>Yes</v>
      </c>
      <c r="L947" t="str">
        <f t="shared" si="29"/>
        <v>High Risk</v>
      </c>
      <c r="N947" s="34"/>
    </row>
    <row r="948" spans="1:14" x14ac:dyDescent="0.3">
      <c r="A948" s="5" t="str">
        <f>'Raw Data'!A948</f>
        <v>6231-WFGFH</v>
      </c>
      <c r="B948">
        <f>'Raw Data'!F948</f>
        <v>4</v>
      </c>
      <c r="C948" t="str">
        <f>'Raw Data'!P948</f>
        <v>Month-to-month</v>
      </c>
      <c r="D948" t="str">
        <f>'Raw Data'!I948</f>
        <v>No</v>
      </c>
      <c r="E948" t="str">
        <f>'Raw Data'!R948</f>
        <v>Mailed check</v>
      </c>
      <c r="F948">
        <f>'Raw Data'!S948</f>
        <v>20.5</v>
      </c>
      <c r="G948">
        <f>IFERROR(VALUE('Raw Data'!T948),0)</f>
        <v>77.599999999999994</v>
      </c>
      <c r="H948" t="str" cm="1">
        <f t="array" ref="H948">_xlfn.IFS(B948&lt;=12,"New (0-12 mo)",B948&lt;=24,"Established (13-24 mo)",B948&lt;=48,"Loyal (25-48 mo)",TRUE,"Veteran (49+ mo)")</f>
        <v>New (0-12 mo)</v>
      </c>
      <c r="I948">
        <f>COUNTIF('Raw Data'!G948:O948,"Yes")</f>
        <v>1</v>
      </c>
      <c r="J948">
        <f t="shared" ca="1" si="28"/>
        <v>46082</v>
      </c>
      <c r="K948" t="str">
        <f>'Raw Data'!U948</f>
        <v>No</v>
      </c>
      <c r="L948" t="str">
        <f t="shared" si="29"/>
        <v>High Risk</v>
      </c>
      <c r="N948" s="34"/>
    </row>
    <row r="949" spans="1:14" x14ac:dyDescent="0.3">
      <c r="A949" s="5" t="str">
        <f>'Raw Data'!A949</f>
        <v>9904-EHEVJ</v>
      </c>
      <c r="B949">
        <f>'Raw Data'!F949</f>
        <v>32</v>
      </c>
      <c r="C949" t="str">
        <f>'Raw Data'!P949</f>
        <v>Month-to-month</v>
      </c>
      <c r="D949" t="str">
        <f>'Raw Data'!I949</f>
        <v>Fiber optic</v>
      </c>
      <c r="E949" t="str">
        <f>'Raw Data'!R949</f>
        <v>Mailed check</v>
      </c>
      <c r="F949">
        <f>'Raw Data'!S949</f>
        <v>91.35</v>
      </c>
      <c r="G949">
        <f>IFERROR(VALUE('Raw Data'!T949),0)</f>
        <v>2896.55</v>
      </c>
      <c r="H949" t="str" cm="1">
        <f t="array" ref="H949">_xlfn.IFS(B949&lt;=12,"New (0-12 mo)",B949&lt;=24,"Established (13-24 mo)",B949&lt;=48,"Loyal (25-48 mo)",TRUE,"Veteran (49+ mo)")</f>
        <v>Loyal (25-48 mo)</v>
      </c>
      <c r="I949">
        <f>COUNTIF('Raw Data'!G949:O949,"Yes")</f>
        <v>4</v>
      </c>
      <c r="J949">
        <f t="shared" ca="1" si="28"/>
        <v>45231</v>
      </c>
      <c r="K949" t="str">
        <f>'Raw Data'!U949</f>
        <v>No</v>
      </c>
      <c r="L949" t="str">
        <f t="shared" si="29"/>
        <v>Low-Medium Risk</v>
      </c>
      <c r="N949" s="34"/>
    </row>
    <row r="950" spans="1:14" x14ac:dyDescent="0.3">
      <c r="A950" s="5" t="str">
        <f>'Raw Data'!A950</f>
        <v>7028-DVOIQ</v>
      </c>
      <c r="B950">
        <f>'Raw Data'!F950</f>
        <v>35</v>
      </c>
      <c r="C950" t="str">
        <f>'Raw Data'!P950</f>
        <v>Month-to-month</v>
      </c>
      <c r="D950" t="str">
        <f>'Raw Data'!I950</f>
        <v>Fiber optic</v>
      </c>
      <c r="E950" t="str">
        <f>'Raw Data'!R950</f>
        <v>Electronic check</v>
      </c>
      <c r="F950">
        <f>'Raw Data'!S950</f>
        <v>99.05</v>
      </c>
      <c r="G950">
        <f>IFERROR(VALUE('Raw Data'!T950),0)</f>
        <v>3395.8</v>
      </c>
      <c r="H950" t="str" cm="1">
        <f t="array" ref="H950">_xlfn.IFS(B950&lt;=12,"New (0-12 mo)",B950&lt;=24,"Established (13-24 mo)",B950&lt;=48,"Loyal (25-48 mo)",TRUE,"Veteran (49+ mo)")</f>
        <v>Loyal (25-48 mo)</v>
      </c>
      <c r="I950">
        <f>COUNTIF('Raw Data'!G950:O950,"Yes")</f>
        <v>5</v>
      </c>
      <c r="J950">
        <f t="shared" ca="1" si="28"/>
        <v>45139</v>
      </c>
      <c r="K950" t="str">
        <f>'Raw Data'!U950</f>
        <v>Yes</v>
      </c>
      <c r="L950" t="str">
        <f t="shared" si="29"/>
        <v>Low-Medium Risk</v>
      </c>
      <c r="N950" s="34"/>
    </row>
    <row r="951" spans="1:14" x14ac:dyDescent="0.3">
      <c r="A951" s="5" t="str">
        <f>'Raw Data'!A951</f>
        <v>6169-PPETC</v>
      </c>
      <c r="B951">
        <f>'Raw Data'!F951</f>
        <v>35</v>
      </c>
      <c r="C951" t="str">
        <f>'Raw Data'!P951</f>
        <v>Two year</v>
      </c>
      <c r="D951" t="str">
        <f>'Raw Data'!I951</f>
        <v>No</v>
      </c>
      <c r="E951" t="str">
        <f>'Raw Data'!R951</f>
        <v>Bank transfer (automatic)</v>
      </c>
      <c r="F951">
        <f>'Raw Data'!S951</f>
        <v>20.5</v>
      </c>
      <c r="G951">
        <f>IFERROR(VALUE('Raw Data'!T951),0)</f>
        <v>759.35</v>
      </c>
      <c r="H951" t="str" cm="1">
        <f t="array" ref="H951">_xlfn.IFS(B951&lt;=12,"New (0-12 mo)",B951&lt;=24,"Established (13-24 mo)",B951&lt;=48,"Loyal (25-48 mo)",TRUE,"Veteran (49+ mo)")</f>
        <v>Loyal (25-48 mo)</v>
      </c>
      <c r="I951">
        <f>COUNTIF('Raw Data'!G951:O951,"Yes")</f>
        <v>1</v>
      </c>
      <c r="J951">
        <f t="shared" ca="1" si="28"/>
        <v>45139</v>
      </c>
      <c r="K951" t="str">
        <f>'Raw Data'!U951</f>
        <v>No</v>
      </c>
      <c r="L951" t="str">
        <f t="shared" si="29"/>
        <v>Low Risk</v>
      </c>
      <c r="N951" s="34"/>
    </row>
    <row r="952" spans="1:14" x14ac:dyDescent="0.3">
      <c r="A952" s="5" t="str">
        <f>'Raw Data'!A952</f>
        <v>4208-UFFGW</v>
      </c>
      <c r="B952">
        <f>'Raw Data'!F952</f>
        <v>2</v>
      </c>
      <c r="C952" t="str">
        <f>'Raw Data'!P952</f>
        <v>Month-to-month</v>
      </c>
      <c r="D952" t="str">
        <f>'Raw Data'!I952</f>
        <v>DSL</v>
      </c>
      <c r="E952" t="str">
        <f>'Raw Data'!R952</f>
        <v>Mailed check</v>
      </c>
      <c r="F952">
        <f>'Raw Data'!S952</f>
        <v>44.95</v>
      </c>
      <c r="G952">
        <f>IFERROR(VALUE('Raw Data'!T952),0)</f>
        <v>85.15</v>
      </c>
      <c r="H952" t="str" cm="1">
        <f t="array" ref="H952">_xlfn.IFS(B952&lt;=12,"New (0-12 mo)",B952&lt;=24,"Established (13-24 mo)",B952&lt;=48,"Loyal (25-48 mo)",TRUE,"Veteran (49+ mo)")</f>
        <v>New (0-12 mo)</v>
      </c>
      <c r="I952">
        <f>COUNTIF('Raw Data'!G952:O952,"Yes")</f>
        <v>1</v>
      </c>
      <c r="J952">
        <f t="shared" ca="1" si="28"/>
        <v>46143</v>
      </c>
      <c r="K952" t="str">
        <f>'Raw Data'!U952</f>
        <v>Yes</v>
      </c>
      <c r="L952" t="str">
        <f t="shared" si="29"/>
        <v>High Risk</v>
      </c>
      <c r="N952" s="34"/>
    </row>
    <row r="953" spans="1:14" x14ac:dyDescent="0.3">
      <c r="A953" s="5" t="str">
        <f>'Raw Data'!A953</f>
        <v>8584-KMVXD</v>
      </c>
      <c r="B953">
        <f>'Raw Data'!F953</f>
        <v>8</v>
      </c>
      <c r="C953" t="str">
        <f>'Raw Data'!P953</f>
        <v>Month-to-month</v>
      </c>
      <c r="D953" t="str">
        <f>'Raw Data'!I953</f>
        <v>Fiber optic</v>
      </c>
      <c r="E953" t="str">
        <f>'Raw Data'!R953</f>
        <v>Electronic check</v>
      </c>
      <c r="F953">
        <f>'Raw Data'!S953</f>
        <v>75.599999999999994</v>
      </c>
      <c r="G953">
        <f>IFERROR(VALUE('Raw Data'!T953),0)</f>
        <v>535.54999999999995</v>
      </c>
      <c r="H953" t="str" cm="1">
        <f t="array" ref="H953">_xlfn.IFS(B953&lt;=12,"New (0-12 mo)",B953&lt;=24,"Established (13-24 mo)",B953&lt;=48,"Loyal (25-48 mo)",TRUE,"Veteran (49+ mo)")</f>
        <v>New (0-12 mo)</v>
      </c>
      <c r="I953">
        <f>COUNTIF('Raw Data'!G953:O953,"Yes")</f>
        <v>2</v>
      </c>
      <c r="J953">
        <f t="shared" ca="1" si="28"/>
        <v>45962</v>
      </c>
      <c r="K953" t="str">
        <f>'Raw Data'!U953</f>
        <v>No</v>
      </c>
      <c r="L953" t="str">
        <f t="shared" si="29"/>
        <v>High Risk</v>
      </c>
      <c r="N953" s="34"/>
    </row>
    <row r="954" spans="1:14" x14ac:dyDescent="0.3">
      <c r="A954" s="5" t="str">
        <f>'Raw Data'!A954</f>
        <v>8467-WYNSR</v>
      </c>
      <c r="B954">
        <f>'Raw Data'!F954</f>
        <v>22</v>
      </c>
      <c r="C954" t="str">
        <f>'Raw Data'!P954</f>
        <v>Month-to-month</v>
      </c>
      <c r="D954" t="str">
        <f>'Raw Data'!I954</f>
        <v>DSL</v>
      </c>
      <c r="E954" t="str">
        <f>'Raw Data'!R954</f>
        <v>Mailed check</v>
      </c>
      <c r="F954">
        <f>'Raw Data'!S954</f>
        <v>55.1</v>
      </c>
      <c r="G954">
        <f>IFERROR(VALUE('Raw Data'!T954),0)</f>
        <v>1253.1500000000001</v>
      </c>
      <c r="H954" t="str" cm="1">
        <f t="array" ref="H954">_xlfn.IFS(B954&lt;=12,"New (0-12 mo)",B954&lt;=24,"Established (13-24 mo)",B954&lt;=48,"Loyal (25-48 mo)",TRUE,"Veteran (49+ mo)")</f>
        <v>Established (13-24 mo)</v>
      </c>
      <c r="I954">
        <f>COUNTIF('Raw Data'!G954:O954,"Yes")</f>
        <v>3</v>
      </c>
      <c r="J954">
        <f t="shared" ca="1" si="28"/>
        <v>45536</v>
      </c>
      <c r="K954" t="str">
        <f>'Raw Data'!U954</f>
        <v>No</v>
      </c>
      <c r="L954" t="str">
        <f t="shared" si="29"/>
        <v>Medium Risk</v>
      </c>
      <c r="N954" s="34"/>
    </row>
    <row r="955" spans="1:14" x14ac:dyDescent="0.3">
      <c r="A955" s="5" t="str">
        <f>'Raw Data'!A955</f>
        <v>0851-DFJKB</v>
      </c>
      <c r="B955">
        <f>'Raw Data'!F955</f>
        <v>15</v>
      </c>
      <c r="C955" t="str">
        <f>'Raw Data'!P955</f>
        <v>Month-to-month</v>
      </c>
      <c r="D955" t="str">
        <f>'Raw Data'!I955</f>
        <v>DSL</v>
      </c>
      <c r="E955" t="str">
        <f>'Raw Data'!R955</f>
        <v>Electronic check</v>
      </c>
      <c r="F955">
        <f>'Raw Data'!S955</f>
        <v>58.95</v>
      </c>
      <c r="G955">
        <f>IFERROR(VALUE('Raw Data'!T955),0)</f>
        <v>955.15</v>
      </c>
      <c r="H955" t="str" cm="1">
        <f t="array" ref="H955">_xlfn.IFS(B955&lt;=12,"New (0-12 mo)",B955&lt;=24,"Established (13-24 mo)",B955&lt;=48,"Loyal (25-48 mo)",TRUE,"Veteran (49+ mo)")</f>
        <v>Established (13-24 mo)</v>
      </c>
      <c r="I955">
        <f>COUNTIF('Raw Data'!G955:O955,"Yes")</f>
        <v>4</v>
      </c>
      <c r="J955">
        <f t="shared" ca="1" si="28"/>
        <v>45748</v>
      </c>
      <c r="K955" t="str">
        <f>'Raw Data'!U955</f>
        <v>No</v>
      </c>
      <c r="L955" t="str">
        <f t="shared" si="29"/>
        <v>Medium Risk</v>
      </c>
      <c r="N955" s="34"/>
    </row>
    <row r="956" spans="1:14" x14ac:dyDescent="0.3">
      <c r="A956" s="5" t="str">
        <f>'Raw Data'!A956</f>
        <v>5382-SOYZL</v>
      </c>
      <c r="B956">
        <f>'Raw Data'!F956</f>
        <v>22</v>
      </c>
      <c r="C956" t="str">
        <f>'Raw Data'!P956</f>
        <v>Month-to-month</v>
      </c>
      <c r="D956" t="str">
        <f>'Raw Data'!I956</f>
        <v>Fiber optic</v>
      </c>
      <c r="E956" t="str">
        <f>'Raw Data'!R956</f>
        <v>Electronic check</v>
      </c>
      <c r="F956">
        <f>'Raw Data'!S956</f>
        <v>95.1</v>
      </c>
      <c r="G956">
        <f>IFERROR(VALUE('Raw Data'!T956),0)</f>
        <v>2162.6</v>
      </c>
      <c r="H956" t="str" cm="1">
        <f t="array" ref="H956">_xlfn.IFS(B956&lt;=12,"New (0-12 mo)",B956&lt;=24,"Established (13-24 mo)",B956&lt;=48,"Loyal (25-48 mo)",TRUE,"Veteran (49+ mo)")</f>
        <v>Established (13-24 mo)</v>
      </c>
      <c r="I956">
        <f>COUNTIF('Raw Data'!G956:O956,"Yes")</f>
        <v>4</v>
      </c>
      <c r="J956">
        <f t="shared" ca="1" si="28"/>
        <v>45536</v>
      </c>
      <c r="K956" t="str">
        <f>'Raw Data'!U956</f>
        <v>No</v>
      </c>
      <c r="L956" t="str">
        <f t="shared" si="29"/>
        <v>Medium Risk</v>
      </c>
      <c r="N956" s="34"/>
    </row>
    <row r="957" spans="1:14" x14ac:dyDescent="0.3">
      <c r="A957" s="5" t="str">
        <f>'Raw Data'!A957</f>
        <v>9448-REEVD</v>
      </c>
      <c r="B957">
        <f>'Raw Data'!F957</f>
        <v>1</v>
      </c>
      <c r="C957" t="str">
        <f>'Raw Data'!P957</f>
        <v>Month-to-month</v>
      </c>
      <c r="D957" t="str">
        <f>'Raw Data'!I957</f>
        <v>DSL</v>
      </c>
      <c r="E957" t="str">
        <f>'Raw Data'!R957</f>
        <v>Credit card (automatic)</v>
      </c>
      <c r="F957">
        <f>'Raw Data'!S957</f>
        <v>44.7</v>
      </c>
      <c r="G957">
        <f>IFERROR(VALUE('Raw Data'!T957),0)</f>
        <v>44.7</v>
      </c>
      <c r="H957" t="str" cm="1">
        <f t="array" ref="H957">_xlfn.IFS(B957&lt;=12,"New (0-12 mo)",B957&lt;=24,"Established (13-24 mo)",B957&lt;=48,"Loyal (25-48 mo)",TRUE,"Veteran (49+ mo)")</f>
        <v>New (0-12 mo)</v>
      </c>
      <c r="I957">
        <f>COUNTIF('Raw Data'!G957:O957,"Yes")</f>
        <v>1</v>
      </c>
      <c r="J957">
        <f t="shared" ca="1" si="28"/>
        <v>46174</v>
      </c>
      <c r="K957" t="str">
        <f>'Raw Data'!U957</f>
        <v>Yes</v>
      </c>
      <c r="L957" t="str">
        <f t="shared" si="29"/>
        <v>High Risk</v>
      </c>
      <c r="N957" s="34"/>
    </row>
    <row r="958" spans="1:14" x14ac:dyDescent="0.3">
      <c r="A958" s="5" t="str">
        <f>'Raw Data'!A958</f>
        <v>3261-CQXOL</v>
      </c>
      <c r="B958">
        <f>'Raw Data'!F958</f>
        <v>71</v>
      </c>
      <c r="C958" t="str">
        <f>'Raw Data'!P958</f>
        <v>Two year</v>
      </c>
      <c r="D958" t="str">
        <f>'Raw Data'!I958</f>
        <v>No</v>
      </c>
      <c r="E958" t="str">
        <f>'Raw Data'!R958</f>
        <v>Bank transfer (automatic)</v>
      </c>
      <c r="F958">
        <f>'Raw Data'!S958</f>
        <v>25.45</v>
      </c>
      <c r="G958">
        <f>IFERROR(VALUE('Raw Data'!T958),0)</f>
        <v>1813.35</v>
      </c>
      <c r="H958" t="str" cm="1">
        <f t="array" ref="H958">_xlfn.IFS(B958&lt;=12,"New (0-12 mo)",B958&lt;=24,"Established (13-24 mo)",B958&lt;=48,"Loyal (25-48 mo)",TRUE,"Veteran (49+ mo)")</f>
        <v>Veteran (49+ mo)</v>
      </c>
      <c r="I958">
        <f>COUNTIF('Raw Data'!G958:O958,"Yes")</f>
        <v>2</v>
      </c>
      <c r="J958">
        <f t="shared" ca="1" si="28"/>
        <v>44044</v>
      </c>
      <c r="K958" t="str">
        <f>'Raw Data'!U958</f>
        <v>No</v>
      </c>
      <c r="L958" t="str">
        <f t="shared" si="29"/>
        <v>Low Risk</v>
      </c>
      <c r="N958" s="34"/>
    </row>
    <row r="959" spans="1:14" x14ac:dyDescent="0.3">
      <c r="A959" s="5" t="str">
        <f>'Raw Data'!A959</f>
        <v>8388-FYNPZ</v>
      </c>
      <c r="B959">
        <f>'Raw Data'!F959</f>
        <v>4</v>
      </c>
      <c r="C959" t="str">
        <f>'Raw Data'!P959</f>
        <v>Month-to-month</v>
      </c>
      <c r="D959" t="str">
        <f>'Raw Data'!I959</f>
        <v>DSL</v>
      </c>
      <c r="E959" t="str">
        <f>'Raw Data'!R959</f>
        <v>Electronic check</v>
      </c>
      <c r="F959">
        <f>'Raw Data'!S959</f>
        <v>56.75</v>
      </c>
      <c r="G959">
        <f>IFERROR(VALUE('Raw Data'!T959),0)</f>
        <v>245.15</v>
      </c>
      <c r="H959" t="str" cm="1">
        <f t="array" ref="H959">_xlfn.IFS(B959&lt;=12,"New (0-12 mo)",B959&lt;=24,"Established (13-24 mo)",B959&lt;=48,"Loyal (25-48 mo)",TRUE,"Veteran (49+ mo)")</f>
        <v>New (0-12 mo)</v>
      </c>
      <c r="I959">
        <f>COUNTIF('Raw Data'!G959:O959,"Yes")</f>
        <v>3</v>
      </c>
      <c r="J959">
        <f t="shared" ca="1" si="28"/>
        <v>46082</v>
      </c>
      <c r="K959" t="str">
        <f>'Raw Data'!U959</f>
        <v>No</v>
      </c>
      <c r="L959" t="str">
        <f t="shared" si="29"/>
        <v>High Risk</v>
      </c>
      <c r="N959" s="34"/>
    </row>
    <row r="960" spans="1:14" x14ac:dyDescent="0.3">
      <c r="A960" s="5" t="str">
        <f>'Raw Data'!A960</f>
        <v>4002-BQWPQ</v>
      </c>
      <c r="B960">
        <f>'Raw Data'!F960</f>
        <v>25</v>
      </c>
      <c r="C960" t="str">
        <f>'Raw Data'!P960</f>
        <v>Month-to-month</v>
      </c>
      <c r="D960" t="str">
        <f>'Raw Data'!I960</f>
        <v>DSL</v>
      </c>
      <c r="E960" t="str">
        <f>'Raw Data'!R960</f>
        <v>Bank transfer (automatic)</v>
      </c>
      <c r="F960">
        <f>'Raw Data'!S960</f>
        <v>81.75</v>
      </c>
      <c r="G960">
        <f>IFERROR(VALUE('Raw Data'!T960),0)</f>
        <v>2028.8</v>
      </c>
      <c r="H960" t="str" cm="1">
        <f t="array" ref="H960">_xlfn.IFS(B960&lt;=12,"New (0-12 mo)",B960&lt;=24,"Established (13-24 mo)",B960&lt;=48,"Loyal (25-48 mo)",TRUE,"Veteran (49+ mo)")</f>
        <v>Loyal (25-48 mo)</v>
      </c>
      <c r="I960">
        <f>COUNTIF('Raw Data'!G960:O960,"Yes")</f>
        <v>7</v>
      </c>
      <c r="J960">
        <f t="shared" ca="1" si="28"/>
        <v>45444</v>
      </c>
      <c r="K960" t="str">
        <f>'Raw Data'!U960</f>
        <v>No</v>
      </c>
      <c r="L960" t="str">
        <f t="shared" si="29"/>
        <v>Low-Medium Risk</v>
      </c>
      <c r="N960" s="34"/>
    </row>
    <row r="961" spans="1:14" x14ac:dyDescent="0.3">
      <c r="A961" s="5" t="str">
        <f>'Raw Data'!A961</f>
        <v>5651-YLPRD</v>
      </c>
      <c r="B961">
        <f>'Raw Data'!F961</f>
        <v>32</v>
      </c>
      <c r="C961" t="str">
        <f>'Raw Data'!P961</f>
        <v>Month-to-month</v>
      </c>
      <c r="D961" t="str">
        <f>'Raw Data'!I961</f>
        <v>Fiber optic</v>
      </c>
      <c r="E961" t="str">
        <f>'Raw Data'!R961</f>
        <v>Electronic check</v>
      </c>
      <c r="F961">
        <f>'Raw Data'!S961</f>
        <v>86.1</v>
      </c>
      <c r="G961">
        <f>IFERROR(VALUE('Raw Data'!T961),0)</f>
        <v>2723.75</v>
      </c>
      <c r="H961" t="str" cm="1">
        <f t="array" ref="H961">_xlfn.IFS(B961&lt;=12,"New (0-12 mo)",B961&lt;=24,"Established (13-24 mo)",B961&lt;=48,"Loyal (25-48 mo)",TRUE,"Veteran (49+ mo)")</f>
        <v>Loyal (25-48 mo)</v>
      </c>
      <c r="I961">
        <f>COUNTIF('Raw Data'!G961:O961,"Yes")</f>
        <v>3</v>
      </c>
      <c r="J961">
        <f t="shared" ca="1" si="28"/>
        <v>45231</v>
      </c>
      <c r="K961" t="str">
        <f>'Raw Data'!U961</f>
        <v>No</v>
      </c>
      <c r="L961" t="str">
        <f t="shared" si="29"/>
        <v>Low-Medium Risk</v>
      </c>
      <c r="N961" s="34"/>
    </row>
    <row r="962" spans="1:14" x14ac:dyDescent="0.3">
      <c r="A962" s="5" t="str">
        <f>'Raw Data'!A962</f>
        <v>2826-DXLQO</v>
      </c>
      <c r="B962">
        <f>'Raw Data'!F962</f>
        <v>7</v>
      </c>
      <c r="C962" t="str">
        <f>'Raw Data'!P962</f>
        <v>Month-to-month</v>
      </c>
      <c r="D962" t="str">
        <f>'Raw Data'!I962</f>
        <v>DSL</v>
      </c>
      <c r="E962" t="str">
        <f>'Raw Data'!R962</f>
        <v>Bank transfer (automatic)</v>
      </c>
      <c r="F962">
        <f>'Raw Data'!S962</f>
        <v>29.8</v>
      </c>
      <c r="G962">
        <f>IFERROR(VALUE('Raw Data'!T962),0)</f>
        <v>220.45</v>
      </c>
      <c r="H962" t="str" cm="1">
        <f t="array" ref="H962">_xlfn.IFS(B962&lt;=12,"New (0-12 mo)",B962&lt;=24,"Established (13-24 mo)",B962&lt;=48,"Loyal (25-48 mo)",TRUE,"Veteran (49+ mo)")</f>
        <v>New (0-12 mo)</v>
      </c>
      <c r="I962">
        <f>COUNTIF('Raw Data'!G962:O962,"Yes")</f>
        <v>1</v>
      </c>
      <c r="J962">
        <f t="shared" ref="J962:J1025" ca="1" si="30">EDATE(TODAY(),-B962)</f>
        <v>45992</v>
      </c>
      <c r="K962" t="str">
        <f>'Raw Data'!U962</f>
        <v>No</v>
      </c>
      <c r="L962" t="str">
        <f t="shared" ref="L962:L1025" si="31">IF(AND(C962="Month-to-month",B962&lt;=12),"High Risk",IF(AND(C962="Month-to-month",B962&lt;=24),"Medium Risk",IF(C962="Month-to-month","Low-Medium Risk","Low Risk")))</f>
        <v>High Risk</v>
      </c>
      <c r="N962" s="34"/>
    </row>
    <row r="963" spans="1:14" x14ac:dyDescent="0.3">
      <c r="A963" s="5" t="str">
        <f>'Raw Data'!A963</f>
        <v>4378-BZYFP</v>
      </c>
      <c r="B963">
        <f>'Raw Data'!F963</f>
        <v>17</v>
      </c>
      <c r="C963" t="str">
        <f>'Raw Data'!P963</f>
        <v>One year</v>
      </c>
      <c r="D963" t="str">
        <f>'Raw Data'!I963</f>
        <v>No</v>
      </c>
      <c r="E963" t="str">
        <f>'Raw Data'!R963</f>
        <v>Mailed check</v>
      </c>
      <c r="F963">
        <f>'Raw Data'!S963</f>
        <v>20.5</v>
      </c>
      <c r="G963">
        <f>IFERROR(VALUE('Raw Data'!T963),0)</f>
        <v>365.8</v>
      </c>
      <c r="H963" t="str" cm="1">
        <f t="array" ref="H963">_xlfn.IFS(B963&lt;=12,"New (0-12 mo)",B963&lt;=24,"Established (13-24 mo)",B963&lt;=48,"Loyal (25-48 mo)",TRUE,"Veteran (49+ mo)")</f>
        <v>Established (13-24 mo)</v>
      </c>
      <c r="I963">
        <f>COUNTIF('Raw Data'!G963:O963,"Yes")</f>
        <v>1</v>
      </c>
      <c r="J963">
        <f t="shared" ca="1" si="30"/>
        <v>45689</v>
      </c>
      <c r="K963" t="str">
        <f>'Raw Data'!U963</f>
        <v>No</v>
      </c>
      <c r="L963" t="str">
        <f t="shared" si="31"/>
        <v>Low Risk</v>
      </c>
      <c r="N963" s="34"/>
    </row>
    <row r="964" spans="1:14" x14ac:dyDescent="0.3">
      <c r="A964" s="5" t="str">
        <f>'Raw Data'!A964</f>
        <v>9489-UTFKA</v>
      </c>
      <c r="B964">
        <f>'Raw Data'!F964</f>
        <v>8</v>
      </c>
      <c r="C964" t="str">
        <f>'Raw Data'!P964</f>
        <v>Month-to-month</v>
      </c>
      <c r="D964" t="str">
        <f>'Raw Data'!I964</f>
        <v>DSL</v>
      </c>
      <c r="E964" t="str">
        <f>'Raw Data'!R964</f>
        <v>Bank transfer (automatic)</v>
      </c>
      <c r="F964">
        <f>'Raw Data'!S964</f>
        <v>60.9</v>
      </c>
      <c r="G964">
        <f>IFERROR(VALUE('Raw Data'!T964),0)</f>
        <v>551.95000000000005</v>
      </c>
      <c r="H964" t="str" cm="1">
        <f t="array" ref="H964">_xlfn.IFS(B964&lt;=12,"New (0-12 mo)",B964&lt;=24,"Established (13-24 mo)",B964&lt;=48,"Loyal (25-48 mo)",TRUE,"Veteran (49+ mo)")</f>
        <v>New (0-12 mo)</v>
      </c>
      <c r="I964">
        <f>COUNTIF('Raw Data'!G964:O964,"Yes")</f>
        <v>3</v>
      </c>
      <c r="J964">
        <f t="shared" ca="1" si="30"/>
        <v>45962</v>
      </c>
      <c r="K964" t="str">
        <f>'Raw Data'!U964</f>
        <v>No</v>
      </c>
      <c r="L964" t="str">
        <f t="shared" si="31"/>
        <v>High Risk</v>
      </c>
      <c r="N964" s="34"/>
    </row>
    <row r="965" spans="1:14" x14ac:dyDescent="0.3">
      <c r="A965" s="5" t="str">
        <f>'Raw Data'!A965</f>
        <v>4849-PYRLQ</v>
      </c>
      <c r="B965">
        <f>'Raw Data'!F965</f>
        <v>56</v>
      </c>
      <c r="C965" t="str">
        <f>'Raw Data'!P965</f>
        <v>Two year</v>
      </c>
      <c r="D965" t="str">
        <f>'Raw Data'!I965</f>
        <v>DSL</v>
      </c>
      <c r="E965" t="str">
        <f>'Raw Data'!R965</f>
        <v>Bank transfer (automatic)</v>
      </c>
      <c r="F965">
        <f>'Raw Data'!S965</f>
        <v>73.25</v>
      </c>
      <c r="G965">
        <f>IFERROR(VALUE('Raw Data'!T965),0)</f>
        <v>4054.2</v>
      </c>
      <c r="H965" t="str" cm="1">
        <f t="array" ref="H965">_xlfn.IFS(B965&lt;=12,"New (0-12 mo)",B965&lt;=24,"Established (13-24 mo)",B965&lt;=48,"Loyal (25-48 mo)",TRUE,"Veteran (49+ mo)")</f>
        <v>Veteran (49+ mo)</v>
      </c>
      <c r="I965">
        <f>COUNTIF('Raw Data'!G965:O965,"Yes")</f>
        <v>6</v>
      </c>
      <c r="J965">
        <f t="shared" ca="1" si="30"/>
        <v>44501</v>
      </c>
      <c r="K965" t="str">
        <f>'Raw Data'!U965</f>
        <v>No</v>
      </c>
      <c r="L965" t="str">
        <f t="shared" si="31"/>
        <v>Low Risk</v>
      </c>
      <c r="N965" s="34"/>
    </row>
    <row r="966" spans="1:14" x14ac:dyDescent="0.3">
      <c r="A966" s="5" t="str">
        <f>'Raw Data'!A966</f>
        <v>9117-SHLZX</v>
      </c>
      <c r="B966">
        <f>'Raw Data'!F966</f>
        <v>1</v>
      </c>
      <c r="C966" t="str">
        <f>'Raw Data'!P966</f>
        <v>Month-to-month</v>
      </c>
      <c r="D966" t="str">
        <f>'Raw Data'!I966</f>
        <v>DSL</v>
      </c>
      <c r="E966" t="str">
        <f>'Raw Data'!R966</f>
        <v>Mailed check</v>
      </c>
      <c r="F966">
        <f>'Raw Data'!S966</f>
        <v>45.7</v>
      </c>
      <c r="G966">
        <f>IFERROR(VALUE('Raw Data'!T966),0)</f>
        <v>45.7</v>
      </c>
      <c r="H966" t="str" cm="1">
        <f t="array" ref="H966">_xlfn.IFS(B966&lt;=12,"New (0-12 mo)",B966&lt;=24,"Established (13-24 mo)",B966&lt;=48,"Loyal (25-48 mo)",TRUE,"Veteran (49+ mo)")</f>
        <v>New (0-12 mo)</v>
      </c>
      <c r="I966">
        <f>COUNTIF('Raw Data'!G966:O966,"Yes")</f>
        <v>1</v>
      </c>
      <c r="J966">
        <f t="shared" ca="1" si="30"/>
        <v>46174</v>
      </c>
      <c r="K966" t="str">
        <f>'Raw Data'!U966</f>
        <v>Yes</v>
      </c>
      <c r="L966" t="str">
        <f t="shared" si="31"/>
        <v>High Risk</v>
      </c>
      <c r="N966" s="34"/>
    </row>
    <row r="967" spans="1:14" x14ac:dyDescent="0.3">
      <c r="A967" s="5" t="str">
        <f>'Raw Data'!A967</f>
        <v>9889-TMAHG</v>
      </c>
      <c r="B967">
        <f>'Raw Data'!F967</f>
        <v>8</v>
      </c>
      <c r="C967" t="str">
        <f>'Raw Data'!P967</f>
        <v>Month-to-month</v>
      </c>
      <c r="D967" t="str">
        <f>'Raw Data'!I967</f>
        <v>Fiber optic</v>
      </c>
      <c r="E967" t="str">
        <f>'Raw Data'!R967</f>
        <v>Credit card (automatic)</v>
      </c>
      <c r="F967">
        <f>'Raw Data'!S967</f>
        <v>100.3</v>
      </c>
      <c r="G967">
        <f>IFERROR(VALUE('Raw Data'!T967),0)</f>
        <v>832.35</v>
      </c>
      <c r="H967" t="str" cm="1">
        <f t="array" ref="H967">_xlfn.IFS(B967&lt;=12,"New (0-12 mo)",B967&lt;=24,"Established (13-24 mo)",B967&lt;=48,"Loyal (25-48 mo)",TRUE,"Veteran (49+ mo)")</f>
        <v>New (0-12 mo)</v>
      </c>
      <c r="I967">
        <f>COUNTIF('Raw Data'!G967:O967,"Yes")</f>
        <v>5</v>
      </c>
      <c r="J967">
        <f t="shared" ca="1" si="30"/>
        <v>45962</v>
      </c>
      <c r="K967" t="str">
        <f>'Raw Data'!U967</f>
        <v>Yes</v>
      </c>
      <c r="L967" t="str">
        <f t="shared" si="31"/>
        <v>High Risk</v>
      </c>
      <c r="N967" s="34"/>
    </row>
    <row r="968" spans="1:14" x14ac:dyDescent="0.3">
      <c r="A968" s="5" t="str">
        <f>'Raw Data'!A968</f>
        <v>4541-RMRLG</v>
      </c>
      <c r="B968">
        <f>'Raw Data'!F968</f>
        <v>7</v>
      </c>
      <c r="C968" t="str">
        <f>'Raw Data'!P968</f>
        <v>Month-to-month</v>
      </c>
      <c r="D968" t="str">
        <f>'Raw Data'!I968</f>
        <v>No</v>
      </c>
      <c r="E968" t="str">
        <f>'Raw Data'!R968</f>
        <v>Electronic check</v>
      </c>
      <c r="F968">
        <f>'Raw Data'!S968</f>
        <v>19.25</v>
      </c>
      <c r="G968">
        <f>IFERROR(VALUE('Raw Data'!T968),0)</f>
        <v>112.3</v>
      </c>
      <c r="H968" t="str" cm="1">
        <f t="array" ref="H968">_xlfn.IFS(B968&lt;=12,"New (0-12 mo)",B968&lt;=24,"Established (13-24 mo)",B968&lt;=48,"Loyal (25-48 mo)",TRUE,"Veteran (49+ mo)")</f>
        <v>New (0-12 mo)</v>
      </c>
      <c r="I968">
        <f>COUNTIF('Raw Data'!G968:O968,"Yes")</f>
        <v>1</v>
      </c>
      <c r="J968">
        <f t="shared" ca="1" si="30"/>
        <v>45992</v>
      </c>
      <c r="K968" t="str">
        <f>'Raw Data'!U968</f>
        <v>Yes</v>
      </c>
      <c r="L968" t="str">
        <f t="shared" si="31"/>
        <v>High Risk</v>
      </c>
      <c r="N968" s="34"/>
    </row>
    <row r="969" spans="1:14" x14ac:dyDescent="0.3">
      <c r="A969" s="5" t="str">
        <f>'Raw Data'!A969</f>
        <v>7764-BDPEE</v>
      </c>
      <c r="B969">
        <f>'Raw Data'!F969</f>
        <v>3</v>
      </c>
      <c r="C969" t="str">
        <f>'Raw Data'!P969</f>
        <v>Month-to-month</v>
      </c>
      <c r="D969" t="str">
        <f>'Raw Data'!I969</f>
        <v>No</v>
      </c>
      <c r="E969" t="str">
        <f>'Raw Data'!R969</f>
        <v>Mailed check</v>
      </c>
      <c r="F969">
        <f>'Raw Data'!S969</f>
        <v>20.85</v>
      </c>
      <c r="G969">
        <f>IFERROR(VALUE('Raw Data'!T969),0)</f>
        <v>60.65</v>
      </c>
      <c r="H969" t="str" cm="1">
        <f t="array" ref="H969">_xlfn.IFS(B969&lt;=12,"New (0-12 mo)",B969&lt;=24,"Established (13-24 mo)",B969&lt;=48,"Loyal (25-48 mo)",TRUE,"Veteran (49+ mo)")</f>
        <v>New (0-12 mo)</v>
      </c>
      <c r="I969">
        <f>COUNTIF('Raw Data'!G969:O969,"Yes")</f>
        <v>1</v>
      </c>
      <c r="J969">
        <f t="shared" ca="1" si="30"/>
        <v>46113</v>
      </c>
      <c r="K969" t="str">
        <f>'Raw Data'!U969</f>
        <v>No</v>
      </c>
      <c r="L969" t="str">
        <f t="shared" si="31"/>
        <v>High Risk</v>
      </c>
      <c r="N969" s="34"/>
    </row>
    <row r="970" spans="1:14" x14ac:dyDescent="0.3">
      <c r="A970" s="5" t="str">
        <f>'Raw Data'!A970</f>
        <v>3429-IFLEM</v>
      </c>
      <c r="B970">
        <f>'Raw Data'!F970</f>
        <v>71</v>
      </c>
      <c r="C970" t="str">
        <f>'Raw Data'!P970</f>
        <v>Two year</v>
      </c>
      <c r="D970" t="str">
        <f>'Raw Data'!I970</f>
        <v>DSL</v>
      </c>
      <c r="E970" t="str">
        <f>'Raw Data'!R970</f>
        <v>Credit card (automatic)</v>
      </c>
      <c r="F970">
        <f>'Raw Data'!S970</f>
        <v>77.349999999999994</v>
      </c>
      <c r="G970">
        <f>IFERROR(VALUE('Raw Data'!T970),0)</f>
        <v>5550.1</v>
      </c>
      <c r="H970" t="str" cm="1">
        <f t="array" ref="H970">_xlfn.IFS(B970&lt;=12,"New (0-12 mo)",B970&lt;=24,"Established (13-24 mo)",B970&lt;=48,"Loyal (25-48 mo)",TRUE,"Veteran (49+ mo)")</f>
        <v>Veteran (49+ mo)</v>
      </c>
      <c r="I970">
        <f>COUNTIF('Raw Data'!G970:O970,"Yes")</f>
        <v>6</v>
      </c>
      <c r="J970">
        <f t="shared" ca="1" si="30"/>
        <v>44044</v>
      </c>
      <c r="K970" t="str">
        <f>'Raw Data'!U970</f>
        <v>No</v>
      </c>
      <c r="L970" t="str">
        <f t="shared" si="31"/>
        <v>Low Risk</v>
      </c>
      <c r="N970" s="34"/>
    </row>
    <row r="971" spans="1:14" x14ac:dyDescent="0.3">
      <c r="A971" s="5" t="str">
        <f>'Raw Data'!A971</f>
        <v>3158-MOERK</v>
      </c>
      <c r="B971">
        <f>'Raw Data'!F971</f>
        <v>2</v>
      </c>
      <c r="C971" t="str">
        <f>'Raw Data'!P971</f>
        <v>Month-to-month</v>
      </c>
      <c r="D971" t="str">
        <f>'Raw Data'!I971</f>
        <v>Fiber optic</v>
      </c>
      <c r="E971" t="str">
        <f>'Raw Data'!R971</f>
        <v>Electronic check</v>
      </c>
      <c r="F971">
        <f>'Raw Data'!S971</f>
        <v>96</v>
      </c>
      <c r="G971">
        <f>IFERROR(VALUE('Raw Data'!T971),0)</f>
        <v>174.8</v>
      </c>
      <c r="H971" t="str" cm="1">
        <f t="array" ref="H971">_xlfn.IFS(B971&lt;=12,"New (0-12 mo)",B971&lt;=24,"Established (13-24 mo)",B971&lt;=48,"Loyal (25-48 mo)",TRUE,"Veteran (49+ mo)")</f>
        <v>New (0-12 mo)</v>
      </c>
      <c r="I971">
        <f>COUNTIF('Raw Data'!G971:O971,"Yes")</f>
        <v>4</v>
      </c>
      <c r="J971">
        <f t="shared" ca="1" si="30"/>
        <v>46143</v>
      </c>
      <c r="K971" t="str">
        <f>'Raw Data'!U971</f>
        <v>Yes</v>
      </c>
      <c r="L971" t="str">
        <f t="shared" si="31"/>
        <v>High Risk</v>
      </c>
      <c r="N971" s="34"/>
    </row>
    <row r="972" spans="1:14" x14ac:dyDescent="0.3">
      <c r="A972" s="5" t="str">
        <f>'Raw Data'!A972</f>
        <v>7294-TMAOP</v>
      </c>
      <c r="B972">
        <f>'Raw Data'!F972</f>
        <v>1</v>
      </c>
      <c r="C972" t="str">
        <f>'Raw Data'!P972</f>
        <v>Month-to-month</v>
      </c>
      <c r="D972" t="str">
        <f>'Raw Data'!I972</f>
        <v>Fiber optic</v>
      </c>
      <c r="E972" t="str">
        <f>'Raw Data'!R972</f>
        <v>Electronic check</v>
      </c>
      <c r="F972">
        <f>'Raw Data'!S972</f>
        <v>90.55</v>
      </c>
      <c r="G972">
        <f>IFERROR(VALUE('Raw Data'!T972),0)</f>
        <v>90.55</v>
      </c>
      <c r="H972" t="str" cm="1">
        <f t="array" ref="H972">_xlfn.IFS(B972&lt;=12,"New (0-12 mo)",B972&lt;=24,"Established (13-24 mo)",B972&lt;=48,"Loyal (25-48 mo)",TRUE,"Veteran (49+ mo)")</f>
        <v>New (0-12 mo)</v>
      </c>
      <c r="I972">
        <f>COUNTIF('Raw Data'!G972:O972,"Yes")</f>
        <v>3</v>
      </c>
      <c r="J972">
        <f t="shared" ca="1" si="30"/>
        <v>46174</v>
      </c>
      <c r="K972" t="str">
        <f>'Raw Data'!U972</f>
        <v>Yes</v>
      </c>
      <c r="L972" t="str">
        <f t="shared" si="31"/>
        <v>High Risk</v>
      </c>
      <c r="N972" s="34"/>
    </row>
    <row r="973" spans="1:14" x14ac:dyDescent="0.3">
      <c r="A973" s="5" t="str">
        <f>'Raw Data'!A973</f>
        <v>5002-GCQFH</v>
      </c>
      <c r="B973">
        <f>'Raw Data'!F973</f>
        <v>49</v>
      </c>
      <c r="C973" t="str">
        <f>'Raw Data'!P973</f>
        <v>Month-to-month</v>
      </c>
      <c r="D973" t="str">
        <f>'Raw Data'!I973</f>
        <v>Fiber optic</v>
      </c>
      <c r="E973" t="str">
        <f>'Raw Data'!R973</f>
        <v>Bank transfer (automatic)</v>
      </c>
      <c r="F973">
        <f>'Raw Data'!S973</f>
        <v>93.85</v>
      </c>
      <c r="G973">
        <f>IFERROR(VALUE('Raw Data'!T973),0)</f>
        <v>4733.1000000000004</v>
      </c>
      <c r="H973" t="str" cm="1">
        <f t="array" ref="H973">_xlfn.IFS(B973&lt;=12,"New (0-12 mo)",B973&lt;=24,"Established (13-24 mo)",B973&lt;=48,"Loyal (25-48 mo)",TRUE,"Veteran (49+ mo)")</f>
        <v>Veteran (49+ mo)</v>
      </c>
      <c r="I973">
        <f>COUNTIF('Raw Data'!G973:O973,"Yes")</f>
        <v>5</v>
      </c>
      <c r="J973">
        <f t="shared" ca="1" si="30"/>
        <v>44713</v>
      </c>
      <c r="K973" t="str">
        <f>'Raw Data'!U973</f>
        <v>No</v>
      </c>
      <c r="L973" t="str">
        <f t="shared" si="31"/>
        <v>Low-Medium Risk</v>
      </c>
      <c r="N973" s="34"/>
    </row>
    <row r="974" spans="1:14" x14ac:dyDescent="0.3">
      <c r="A974" s="5" t="str">
        <f>'Raw Data'!A974</f>
        <v>0556-FJEGU</v>
      </c>
      <c r="B974">
        <f>'Raw Data'!F974</f>
        <v>58</v>
      </c>
      <c r="C974" t="str">
        <f>'Raw Data'!P974</f>
        <v>Two year</v>
      </c>
      <c r="D974" t="str">
        <f>'Raw Data'!I974</f>
        <v>DSL</v>
      </c>
      <c r="E974" t="str">
        <f>'Raw Data'!R974</f>
        <v>Bank transfer (automatic)</v>
      </c>
      <c r="F974">
        <f>'Raw Data'!S974</f>
        <v>70.099999999999994</v>
      </c>
      <c r="G974">
        <f>IFERROR(VALUE('Raw Data'!T974),0)</f>
        <v>4048.95</v>
      </c>
      <c r="H974" t="str" cm="1">
        <f t="array" ref="H974">_xlfn.IFS(B974&lt;=12,"New (0-12 mo)",B974&lt;=24,"Established (13-24 mo)",B974&lt;=48,"Loyal (25-48 mo)",TRUE,"Veteran (49+ mo)")</f>
        <v>Veteran (49+ mo)</v>
      </c>
      <c r="I974">
        <f>COUNTIF('Raw Data'!G974:O974,"Yes")</f>
        <v>5</v>
      </c>
      <c r="J974">
        <f t="shared" ca="1" si="30"/>
        <v>44440</v>
      </c>
      <c r="K974" t="str">
        <f>'Raw Data'!U974</f>
        <v>No</v>
      </c>
      <c r="L974" t="str">
        <f t="shared" si="31"/>
        <v>Low Risk</v>
      </c>
      <c r="N974" s="34"/>
    </row>
    <row r="975" spans="1:14" x14ac:dyDescent="0.3">
      <c r="A975" s="5" t="str">
        <f>'Raw Data'!A975</f>
        <v>8919-FYFQZ</v>
      </c>
      <c r="B975">
        <f>'Raw Data'!F975</f>
        <v>44</v>
      </c>
      <c r="C975" t="str">
        <f>'Raw Data'!P975</f>
        <v>Month-to-month</v>
      </c>
      <c r="D975" t="str">
        <f>'Raw Data'!I975</f>
        <v>DSL</v>
      </c>
      <c r="E975" t="str">
        <f>'Raw Data'!R975</f>
        <v>Electronic check</v>
      </c>
      <c r="F975">
        <f>'Raw Data'!S975</f>
        <v>30.35</v>
      </c>
      <c r="G975">
        <f>IFERROR(VALUE('Raw Data'!T975),0)</f>
        <v>1359.7</v>
      </c>
      <c r="H975" t="str" cm="1">
        <f t="array" ref="H975">_xlfn.IFS(B975&lt;=12,"New (0-12 mo)",B975&lt;=24,"Established (13-24 mo)",B975&lt;=48,"Loyal (25-48 mo)",TRUE,"Veteran (49+ mo)")</f>
        <v>Loyal (25-48 mo)</v>
      </c>
      <c r="I975">
        <f>COUNTIF('Raw Data'!G975:O975,"Yes")</f>
        <v>1</v>
      </c>
      <c r="J975">
        <f t="shared" ca="1" si="30"/>
        <v>44866</v>
      </c>
      <c r="K975" t="str">
        <f>'Raw Data'!U975</f>
        <v>Yes</v>
      </c>
      <c r="L975" t="str">
        <f t="shared" si="31"/>
        <v>Low-Medium Risk</v>
      </c>
      <c r="N975" s="34"/>
    </row>
    <row r="976" spans="1:14" x14ac:dyDescent="0.3">
      <c r="A976" s="5" t="str">
        <f>'Raw Data'!A976</f>
        <v>0604-THJFP</v>
      </c>
      <c r="B976">
        <f>'Raw Data'!F976</f>
        <v>59</v>
      </c>
      <c r="C976" t="str">
        <f>'Raw Data'!P976</f>
        <v>Two year</v>
      </c>
      <c r="D976" t="str">
        <f>'Raw Data'!I976</f>
        <v>DSL</v>
      </c>
      <c r="E976" t="str">
        <f>'Raw Data'!R976</f>
        <v>Credit card (automatic)</v>
      </c>
      <c r="F976">
        <f>'Raw Data'!S976</f>
        <v>75.95</v>
      </c>
      <c r="G976">
        <f>IFERROR(VALUE('Raw Data'!T976),0)</f>
        <v>4542.3500000000004</v>
      </c>
      <c r="H976" t="str" cm="1">
        <f t="array" ref="H976">_xlfn.IFS(B976&lt;=12,"New (0-12 mo)",B976&lt;=24,"Established (13-24 mo)",B976&lt;=48,"Loyal (25-48 mo)",TRUE,"Veteran (49+ mo)")</f>
        <v>Veteran (49+ mo)</v>
      </c>
      <c r="I976">
        <f>COUNTIF('Raw Data'!G976:O976,"Yes")</f>
        <v>5</v>
      </c>
      <c r="J976">
        <f t="shared" ca="1" si="30"/>
        <v>44409</v>
      </c>
      <c r="K976" t="str">
        <f>'Raw Data'!U976</f>
        <v>No</v>
      </c>
      <c r="L976" t="str">
        <f t="shared" si="31"/>
        <v>Low Risk</v>
      </c>
      <c r="N976" s="34"/>
    </row>
    <row r="977" spans="1:14" x14ac:dyDescent="0.3">
      <c r="A977" s="5" t="str">
        <f>'Raw Data'!A977</f>
        <v>2834-JRTUA</v>
      </c>
      <c r="B977">
        <f>'Raw Data'!F977</f>
        <v>71</v>
      </c>
      <c r="C977" t="str">
        <f>'Raw Data'!P977</f>
        <v>Two year</v>
      </c>
      <c r="D977" t="str">
        <f>'Raw Data'!I977</f>
        <v>Fiber optic</v>
      </c>
      <c r="E977" t="str">
        <f>'Raw Data'!R977</f>
        <v>Electronic check</v>
      </c>
      <c r="F977">
        <f>'Raw Data'!S977</f>
        <v>108.05</v>
      </c>
      <c r="G977">
        <f>IFERROR(VALUE('Raw Data'!T977),0)</f>
        <v>7532.15</v>
      </c>
      <c r="H977" t="str" cm="1">
        <f t="array" ref="H977">_xlfn.IFS(B977&lt;=12,"New (0-12 mo)",B977&lt;=24,"Established (13-24 mo)",B977&lt;=48,"Loyal (25-48 mo)",TRUE,"Veteran (49+ mo)")</f>
        <v>Veteran (49+ mo)</v>
      </c>
      <c r="I977">
        <f>COUNTIF('Raw Data'!G977:O977,"Yes")</f>
        <v>7</v>
      </c>
      <c r="J977">
        <f t="shared" ca="1" si="30"/>
        <v>44044</v>
      </c>
      <c r="K977" t="str">
        <f>'Raw Data'!U977</f>
        <v>Yes</v>
      </c>
      <c r="L977" t="str">
        <f t="shared" si="31"/>
        <v>Low Risk</v>
      </c>
      <c r="N977" s="34"/>
    </row>
    <row r="978" spans="1:14" x14ac:dyDescent="0.3">
      <c r="A978" s="5" t="str">
        <f>'Raw Data'!A978</f>
        <v>5875-YPQFJ</v>
      </c>
      <c r="B978">
        <f>'Raw Data'!F978</f>
        <v>1</v>
      </c>
      <c r="C978" t="str">
        <f>'Raw Data'!P978</f>
        <v>Month-to-month</v>
      </c>
      <c r="D978" t="str">
        <f>'Raw Data'!I978</f>
        <v>Fiber optic</v>
      </c>
      <c r="E978" t="str">
        <f>'Raw Data'!R978</f>
        <v>Electronic check</v>
      </c>
      <c r="F978">
        <f>'Raw Data'!S978</f>
        <v>69.900000000000006</v>
      </c>
      <c r="G978">
        <f>IFERROR(VALUE('Raw Data'!T978),0)</f>
        <v>69.900000000000006</v>
      </c>
      <c r="H978" t="str" cm="1">
        <f t="array" ref="H978">_xlfn.IFS(B978&lt;=12,"New (0-12 mo)",B978&lt;=24,"Established (13-24 mo)",B978&lt;=48,"Loyal (25-48 mo)",TRUE,"Veteran (49+ mo)")</f>
        <v>New (0-12 mo)</v>
      </c>
      <c r="I978">
        <f>COUNTIF('Raw Data'!G978:O978,"Yes")</f>
        <v>1</v>
      </c>
      <c r="J978">
        <f t="shared" ca="1" si="30"/>
        <v>46174</v>
      </c>
      <c r="K978" t="str">
        <f>'Raw Data'!U978</f>
        <v>Yes</v>
      </c>
      <c r="L978" t="str">
        <f t="shared" si="31"/>
        <v>High Risk</v>
      </c>
      <c r="N978" s="34"/>
    </row>
    <row r="979" spans="1:14" x14ac:dyDescent="0.3">
      <c r="A979" s="5" t="str">
        <f>'Raw Data'!A979</f>
        <v>5879-SESNB</v>
      </c>
      <c r="B979">
        <f>'Raw Data'!F979</f>
        <v>11</v>
      </c>
      <c r="C979" t="str">
        <f>'Raw Data'!P979</f>
        <v>Month-to-month</v>
      </c>
      <c r="D979" t="str">
        <f>'Raw Data'!I979</f>
        <v>Fiber optic</v>
      </c>
      <c r="E979" t="str">
        <f>'Raw Data'!R979</f>
        <v>Electronic check</v>
      </c>
      <c r="F979">
        <f>'Raw Data'!S979</f>
        <v>75.25</v>
      </c>
      <c r="G979">
        <f>IFERROR(VALUE('Raw Data'!T979),0)</f>
        <v>888.65</v>
      </c>
      <c r="H979" t="str" cm="1">
        <f t="array" ref="H979">_xlfn.IFS(B979&lt;=12,"New (0-12 mo)",B979&lt;=24,"Established (13-24 mo)",B979&lt;=48,"Loyal (25-48 mo)",TRUE,"Veteran (49+ mo)")</f>
        <v>New (0-12 mo)</v>
      </c>
      <c r="I979">
        <f>COUNTIF('Raw Data'!G979:O979,"Yes")</f>
        <v>2</v>
      </c>
      <c r="J979">
        <f t="shared" ca="1" si="30"/>
        <v>45870</v>
      </c>
      <c r="K979" t="str">
        <f>'Raw Data'!U979</f>
        <v>No</v>
      </c>
      <c r="L979" t="str">
        <f t="shared" si="31"/>
        <v>High Risk</v>
      </c>
      <c r="N979" s="34"/>
    </row>
    <row r="980" spans="1:14" x14ac:dyDescent="0.3">
      <c r="A980" s="5" t="str">
        <f>'Raw Data'!A980</f>
        <v>6646-QVXLR</v>
      </c>
      <c r="B980">
        <f>'Raw Data'!F980</f>
        <v>62</v>
      </c>
      <c r="C980" t="str">
        <f>'Raw Data'!P980</f>
        <v>One year</v>
      </c>
      <c r="D980" t="str">
        <f>'Raw Data'!I980</f>
        <v>Fiber optic</v>
      </c>
      <c r="E980" t="str">
        <f>'Raw Data'!R980</f>
        <v>Electronic check</v>
      </c>
      <c r="F980">
        <f>'Raw Data'!S980</f>
        <v>103.75</v>
      </c>
      <c r="G980">
        <f>IFERROR(VALUE('Raw Data'!T980),0)</f>
        <v>6383.35</v>
      </c>
      <c r="H980" t="str" cm="1">
        <f t="array" ref="H980">_xlfn.IFS(B980&lt;=12,"New (0-12 mo)",B980&lt;=24,"Established (13-24 mo)",B980&lt;=48,"Loyal (25-48 mo)",TRUE,"Veteran (49+ mo)")</f>
        <v>Veteran (49+ mo)</v>
      </c>
      <c r="I980">
        <f>COUNTIF('Raw Data'!G980:O980,"Yes")</f>
        <v>6</v>
      </c>
      <c r="J980">
        <f t="shared" ca="1" si="30"/>
        <v>44317</v>
      </c>
      <c r="K980" t="str">
        <f>'Raw Data'!U980</f>
        <v>Yes</v>
      </c>
      <c r="L980" t="str">
        <f t="shared" si="31"/>
        <v>Low Risk</v>
      </c>
      <c r="N980" s="34"/>
    </row>
    <row r="981" spans="1:14" x14ac:dyDescent="0.3">
      <c r="A981" s="5" t="str">
        <f>'Raw Data'!A981</f>
        <v>6461-PPAXN</v>
      </c>
      <c r="B981">
        <f>'Raw Data'!F981</f>
        <v>35</v>
      </c>
      <c r="C981" t="str">
        <f>'Raw Data'!P981</f>
        <v>One year</v>
      </c>
      <c r="D981" t="str">
        <f>'Raw Data'!I981</f>
        <v>DSL</v>
      </c>
      <c r="E981" t="str">
        <f>'Raw Data'!R981</f>
        <v>Bank transfer (automatic)</v>
      </c>
      <c r="F981">
        <f>'Raw Data'!S981</f>
        <v>54.95</v>
      </c>
      <c r="G981">
        <f>IFERROR(VALUE('Raw Data'!T981),0)</f>
        <v>1916</v>
      </c>
      <c r="H981" t="str" cm="1">
        <f t="array" ref="H981">_xlfn.IFS(B981&lt;=12,"New (0-12 mo)",B981&lt;=24,"Established (13-24 mo)",B981&lt;=48,"Loyal (25-48 mo)",TRUE,"Veteran (49+ mo)")</f>
        <v>Loyal (25-48 mo)</v>
      </c>
      <c r="I981">
        <f>COUNTIF('Raw Data'!G981:O981,"Yes")</f>
        <v>3</v>
      </c>
      <c r="J981">
        <f t="shared" ca="1" si="30"/>
        <v>45139</v>
      </c>
      <c r="K981" t="str">
        <f>'Raw Data'!U981</f>
        <v>No</v>
      </c>
      <c r="L981" t="str">
        <f t="shared" si="31"/>
        <v>Low Risk</v>
      </c>
      <c r="N981" s="34"/>
    </row>
    <row r="982" spans="1:14" x14ac:dyDescent="0.3">
      <c r="A982" s="5" t="str">
        <f>'Raw Data'!A982</f>
        <v>3318-ISQFQ</v>
      </c>
      <c r="B982">
        <f>'Raw Data'!F982</f>
        <v>20</v>
      </c>
      <c r="C982" t="str">
        <f>'Raw Data'!P982</f>
        <v>Month-to-month</v>
      </c>
      <c r="D982" t="str">
        <f>'Raw Data'!I982</f>
        <v>No</v>
      </c>
      <c r="E982" t="str">
        <f>'Raw Data'!R982</f>
        <v>Bank transfer (automatic)</v>
      </c>
      <c r="F982">
        <f>'Raw Data'!S982</f>
        <v>19.5</v>
      </c>
      <c r="G982">
        <f>IFERROR(VALUE('Raw Data'!T982),0)</f>
        <v>413</v>
      </c>
      <c r="H982" t="str" cm="1">
        <f t="array" ref="H982">_xlfn.IFS(B982&lt;=12,"New (0-12 mo)",B982&lt;=24,"Established (13-24 mo)",B982&lt;=48,"Loyal (25-48 mo)",TRUE,"Veteran (49+ mo)")</f>
        <v>Established (13-24 mo)</v>
      </c>
      <c r="I982">
        <f>COUNTIF('Raw Data'!G982:O982,"Yes")</f>
        <v>1</v>
      </c>
      <c r="J982">
        <f t="shared" ca="1" si="30"/>
        <v>45597</v>
      </c>
      <c r="K982" t="str">
        <f>'Raw Data'!U982</f>
        <v>No</v>
      </c>
      <c r="L982" t="str">
        <f t="shared" si="31"/>
        <v>Medium Risk</v>
      </c>
      <c r="N982" s="34"/>
    </row>
    <row r="983" spans="1:14" x14ac:dyDescent="0.3">
      <c r="A983" s="5" t="str">
        <f>'Raw Data'!A983</f>
        <v>1106-HRLKZ</v>
      </c>
      <c r="B983">
        <f>'Raw Data'!F983</f>
        <v>40</v>
      </c>
      <c r="C983" t="str">
        <f>'Raw Data'!P983</f>
        <v>Two year</v>
      </c>
      <c r="D983" t="str">
        <f>'Raw Data'!I983</f>
        <v>No</v>
      </c>
      <c r="E983" t="str">
        <f>'Raw Data'!R983</f>
        <v>Mailed check</v>
      </c>
      <c r="F983">
        <f>'Raw Data'!S983</f>
        <v>19.600000000000001</v>
      </c>
      <c r="G983">
        <f>IFERROR(VALUE('Raw Data'!T983),0)</f>
        <v>808.95</v>
      </c>
      <c r="H983" t="str" cm="1">
        <f t="array" ref="H983">_xlfn.IFS(B983&lt;=12,"New (0-12 mo)",B983&lt;=24,"Established (13-24 mo)",B983&lt;=48,"Loyal (25-48 mo)",TRUE,"Veteran (49+ mo)")</f>
        <v>Loyal (25-48 mo)</v>
      </c>
      <c r="I983">
        <f>COUNTIF('Raw Data'!G983:O983,"Yes")</f>
        <v>1</v>
      </c>
      <c r="J983">
        <f t="shared" ca="1" si="30"/>
        <v>44986</v>
      </c>
      <c r="K983" t="str">
        <f>'Raw Data'!U983</f>
        <v>No</v>
      </c>
      <c r="L983" t="str">
        <f t="shared" si="31"/>
        <v>Low Risk</v>
      </c>
      <c r="N983" s="34"/>
    </row>
    <row r="984" spans="1:14" x14ac:dyDescent="0.3">
      <c r="A984" s="5" t="str">
        <f>'Raw Data'!A984</f>
        <v>2483-XSSMZ</v>
      </c>
      <c r="B984">
        <f>'Raw Data'!F984</f>
        <v>39</v>
      </c>
      <c r="C984" t="str">
        <f>'Raw Data'!P984</f>
        <v>One year</v>
      </c>
      <c r="D984" t="str">
        <f>'Raw Data'!I984</f>
        <v>DSL</v>
      </c>
      <c r="E984" t="str">
        <f>'Raw Data'!R984</f>
        <v>Electronic check</v>
      </c>
      <c r="F984">
        <f>'Raw Data'!S984</f>
        <v>47.85</v>
      </c>
      <c r="G984">
        <f>IFERROR(VALUE('Raw Data'!T984),0)</f>
        <v>1886.4</v>
      </c>
      <c r="H984" t="str" cm="1">
        <f t="array" ref="H984">_xlfn.IFS(B984&lt;=12,"New (0-12 mo)",B984&lt;=24,"Established (13-24 mo)",B984&lt;=48,"Loyal (25-48 mo)",TRUE,"Veteran (49+ mo)")</f>
        <v>Loyal (25-48 mo)</v>
      </c>
      <c r="I984">
        <f>COUNTIF('Raw Data'!G984:O984,"Yes")</f>
        <v>2</v>
      </c>
      <c r="J984">
        <f t="shared" ca="1" si="30"/>
        <v>45017</v>
      </c>
      <c r="K984" t="str">
        <f>'Raw Data'!U984</f>
        <v>No</v>
      </c>
      <c r="L984" t="str">
        <f t="shared" si="31"/>
        <v>Low Risk</v>
      </c>
      <c r="N984" s="34"/>
    </row>
    <row r="985" spans="1:14" x14ac:dyDescent="0.3">
      <c r="A985" s="5" t="str">
        <f>'Raw Data'!A985</f>
        <v>8603-IJWDN</v>
      </c>
      <c r="B985">
        <f>'Raw Data'!F985</f>
        <v>1</v>
      </c>
      <c r="C985" t="str">
        <f>'Raw Data'!P985</f>
        <v>Month-to-month</v>
      </c>
      <c r="D985" t="str">
        <f>'Raw Data'!I985</f>
        <v>Fiber optic</v>
      </c>
      <c r="E985" t="str">
        <f>'Raw Data'!R985</f>
        <v>Electronic check</v>
      </c>
      <c r="F985">
        <f>'Raw Data'!S985</f>
        <v>86.6</v>
      </c>
      <c r="G985">
        <f>IFERROR(VALUE('Raw Data'!T985),0)</f>
        <v>86.6</v>
      </c>
      <c r="H985" t="str" cm="1">
        <f t="array" ref="H985">_xlfn.IFS(B985&lt;=12,"New (0-12 mo)",B985&lt;=24,"Established (13-24 mo)",B985&lt;=48,"Loyal (25-48 mo)",TRUE,"Veteran (49+ mo)")</f>
        <v>New (0-12 mo)</v>
      </c>
      <c r="I985">
        <f>COUNTIF('Raw Data'!G985:O985,"Yes")</f>
        <v>3</v>
      </c>
      <c r="J985">
        <f t="shared" ca="1" si="30"/>
        <v>46174</v>
      </c>
      <c r="K985" t="str">
        <f>'Raw Data'!U985</f>
        <v>Yes</v>
      </c>
      <c r="L985" t="str">
        <f t="shared" si="31"/>
        <v>High Risk</v>
      </c>
      <c r="N985" s="34"/>
    </row>
    <row r="986" spans="1:14" x14ac:dyDescent="0.3">
      <c r="A986" s="5" t="str">
        <f>'Raw Data'!A986</f>
        <v>8165-ZJRNM</v>
      </c>
      <c r="B986">
        <f>'Raw Data'!F986</f>
        <v>72</v>
      </c>
      <c r="C986" t="str">
        <f>'Raw Data'!P986</f>
        <v>Two year</v>
      </c>
      <c r="D986" t="str">
        <f>'Raw Data'!I986</f>
        <v>No</v>
      </c>
      <c r="E986" t="str">
        <f>'Raw Data'!R986</f>
        <v>Bank transfer (automatic)</v>
      </c>
      <c r="F986">
        <f>'Raw Data'!S986</f>
        <v>23.75</v>
      </c>
      <c r="G986">
        <f>IFERROR(VALUE('Raw Data'!T986),0)</f>
        <v>1679.25</v>
      </c>
      <c r="H986" t="str" cm="1">
        <f t="array" ref="H986">_xlfn.IFS(B986&lt;=12,"New (0-12 mo)",B986&lt;=24,"Established (13-24 mo)",B986&lt;=48,"Loyal (25-48 mo)",TRUE,"Veteran (49+ mo)")</f>
        <v>Veteran (49+ mo)</v>
      </c>
      <c r="I986">
        <f>COUNTIF('Raw Data'!G986:O986,"Yes")</f>
        <v>2</v>
      </c>
      <c r="J986">
        <f t="shared" ca="1" si="30"/>
        <v>44013</v>
      </c>
      <c r="K986" t="str">
        <f>'Raw Data'!U986</f>
        <v>No</v>
      </c>
      <c r="L986" t="str">
        <f t="shared" si="31"/>
        <v>Low Risk</v>
      </c>
      <c r="N986" s="34"/>
    </row>
    <row r="987" spans="1:14" x14ac:dyDescent="0.3">
      <c r="A987" s="5" t="str">
        <f>'Raw Data'!A987</f>
        <v>9369-XFEHK</v>
      </c>
      <c r="B987">
        <f>'Raw Data'!F987</f>
        <v>33</v>
      </c>
      <c r="C987" t="str">
        <f>'Raw Data'!P987</f>
        <v>Month-to-month</v>
      </c>
      <c r="D987" t="str">
        <f>'Raw Data'!I987</f>
        <v>Fiber optic</v>
      </c>
      <c r="E987" t="str">
        <f>'Raw Data'!R987</f>
        <v>Bank transfer (automatic)</v>
      </c>
      <c r="F987">
        <f>'Raw Data'!S987</f>
        <v>80.599999999999994</v>
      </c>
      <c r="G987">
        <f>IFERROR(VALUE('Raw Data'!T987),0)</f>
        <v>2656.5</v>
      </c>
      <c r="H987" t="str" cm="1">
        <f t="array" ref="H987">_xlfn.IFS(B987&lt;=12,"New (0-12 mo)",B987&lt;=24,"Established (13-24 mo)",B987&lt;=48,"Loyal (25-48 mo)",TRUE,"Veteran (49+ mo)")</f>
        <v>Loyal (25-48 mo)</v>
      </c>
      <c r="I987">
        <f>COUNTIF('Raw Data'!G987:O987,"Yes")</f>
        <v>3</v>
      </c>
      <c r="J987">
        <f t="shared" ca="1" si="30"/>
        <v>45200</v>
      </c>
      <c r="K987" t="str">
        <f>'Raw Data'!U987</f>
        <v>Yes</v>
      </c>
      <c r="L987" t="str">
        <f t="shared" si="31"/>
        <v>Low-Medium Risk</v>
      </c>
      <c r="N987" s="34"/>
    </row>
    <row r="988" spans="1:14" x14ac:dyDescent="0.3">
      <c r="A988" s="5" t="str">
        <f>'Raw Data'!A988</f>
        <v>2604-XVDAM</v>
      </c>
      <c r="B988">
        <f>'Raw Data'!F988</f>
        <v>12</v>
      </c>
      <c r="C988" t="str">
        <f>'Raw Data'!P988</f>
        <v>Month-to-month</v>
      </c>
      <c r="D988" t="str">
        <f>'Raw Data'!I988</f>
        <v>DSL</v>
      </c>
      <c r="E988" t="str">
        <f>'Raw Data'!R988</f>
        <v>Bank transfer (automatic)</v>
      </c>
      <c r="F988">
        <f>'Raw Data'!S988</f>
        <v>43.8</v>
      </c>
      <c r="G988">
        <f>IFERROR(VALUE('Raw Data'!T988),0)</f>
        <v>540.95000000000005</v>
      </c>
      <c r="H988" t="str" cm="1">
        <f t="array" ref="H988">_xlfn.IFS(B988&lt;=12,"New (0-12 mo)",B988&lt;=24,"Established (13-24 mo)",B988&lt;=48,"Loyal (25-48 mo)",TRUE,"Veteran (49+ mo)")</f>
        <v>New (0-12 mo)</v>
      </c>
      <c r="I988">
        <f>COUNTIF('Raw Data'!G988:O988,"Yes")</f>
        <v>1</v>
      </c>
      <c r="J988">
        <f t="shared" ca="1" si="30"/>
        <v>45839</v>
      </c>
      <c r="K988" t="str">
        <f>'Raw Data'!U988</f>
        <v>No</v>
      </c>
      <c r="L988" t="str">
        <f t="shared" si="31"/>
        <v>High Risk</v>
      </c>
      <c r="N988" s="34"/>
    </row>
    <row r="989" spans="1:14" x14ac:dyDescent="0.3">
      <c r="A989" s="5" t="str">
        <f>'Raw Data'!A989</f>
        <v>3717-OFRTN</v>
      </c>
      <c r="B989">
        <f>'Raw Data'!F989</f>
        <v>1</v>
      </c>
      <c r="C989" t="str">
        <f>'Raw Data'!P989</f>
        <v>Month-to-month</v>
      </c>
      <c r="D989" t="str">
        <f>'Raw Data'!I989</f>
        <v>No</v>
      </c>
      <c r="E989" t="str">
        <f>'Raw Data'!R989</f>
        <v>Bank transfer (automatic)</v>
      </c>
      <c r="F989">
        <f>'Raw Data'!S989</f>
        <v>19.75</v>
      </c>
      <c r="G989">
        <f>IFERROR(VALUE('Raw Data'!T989),0)</f>
        <v>19.75</v>
      </c>
      <c r="H989" t="str" cm="1">
        <f t="array" ref="H989">_xlfn.IFS(B989&lt;=12,"New (0-12 mo)",B989&lt;=24,"Established (13-24 mo)",B989&lt;=48,"Loyal (25-48 mo)",TRUE,"Veteran (49+ mo)")</f>
        <v>New (0-12 mo)</v>
      </c>
      <c r="I989">
        <f>COUNTIF('Raw Data'!G989:O989,"Yes")</f>
        <v>1</v>
      </c>
      <c r="J989">
        <f t="shared" ca="1" si="30"/>
        <v>46174</v>
      </c>
      <c r="K989" t="str">
        <f>'Raw Data'!U989</f>
        <v>No</v>
      </c>
      <c r="L989" t="str">
        <f t="shared" si="31"/>
        <v>High Risk</v>
      </c>
      <c r="N989" s="34"/>
    </row>
    <row r="990" spans="1:14" x14ac:dyDescent="0.3">
      <c r="A990" s="5" t="str">
        <f>'Raw Data'!A990</f>
        <v>9046-JBFWA</v>
      </c>
      <c r="B990">
        <f>'Raw Data'!F990</f>
        <v>27</v>
      </c>
      <c r="C990" t="str">
        <f>'Raw Data'!P990</f>
        <v>Month-to-month</v>
      </c>
      <c r="D990" t="str">
        <f>'Raw Data'!I990</f>
        <v>No</v>
      </c>
      <c r="E990" t="str">
        <f>'Raw Data'!R990</f>
        <v>Mailed check</v>
      </c>
      <c r="F990">
        <f>'Raw Data'!S990</f>
        <v>19.149999999999999</v>
      </c>
      <c r="G990">
        <f>IFERROR(VALUE('Raw Data'!T990),0)</f>
        <v>537.35</v>
      </c>
      <c r="H990" t="str" cm="1">
        <f t="array" ref="H990">_xlfn.IFS(B990&lt;=12,"New (0-12 mo)",B990&lt;=24,"Established (13-24 mo)",B990&lt;=48,"Loyal (25-48 mo)",TRUE,"Veteran (49+ mo)")</f>
        <v>Loyal (25-48 mo)</v>
      </c>
      <c r="I990">
        <f>COUNTIF('Raw Data'!G990:O990,"Yes")</f>
        <v>1</v>
      </c>
      <c r="J990">
        <f t="shared" ca="1" si="30"/>
        <v>45383</v>
      </c>
      <c r="K990" t="str">
        <f>'Raw Data'!U990</f>
        <v>No</v>
      </c>
      <c r="L990" t="str">
        <f t="shared" si="31"/>
        <v>Low-Medium Risk</v>
      </c>
      <c r="N990" s="34"/>
    </row>
    <row r="991" spans="1:14" x14ac:dyDescent="0.3">
      <c r="A991" s="5" t="str">
        <f>'Raw Data'!A991</f>
        <v>3280-NMUVX</v>
      </c>
      <c r="B991">
        <f>'Raw Data'!F991</f>
        <v>34</v>
      </c>
      <c r="C991" t="str">
        <f>'Raw Data'!P991</f>
        <v>One year</v>
      </c>
      <c r="D991" t="str">
        <f>'Raw Data'!I991</f>
        <v>No</v>
      </c>
      <c r="E991" t="str">
        <f>'Raw Data'!R991</f>
        <v>Credit card (automatic)</v>
      </c>
      <c r="F991">
        <f>'Raw Data'!S991</f>
        <v>19.600000000000001</v>
      </c>
      <c r="G991">
        <f>IFERROR(VALUE('Raw Data'!T991),0)</f>
        <v>678.8</v>
      </c>
      <c r="H991" t="str" cm="1">
        <f t="array" ref="H991">_xlfn.IFS(B991&lt;=12,"New (0-12 mo)",B991&lt;=24,"Established (13-24 mo)",B991&lt;=48,"Loyal (25-48 mo)",TRUE,"Veteran (49+ mo)")</f>
        <v>Loyal (25-48 mo)</v>
      </c>
      <c r="I991">
        <f>COUNTIF('Raw Data'!G991:O991,"Yes")</f>
        <v>1</v>
      </c>
      <c r="J991">
        <f t="shared" ca="1" si="30"/>
        <v>45170</v>
      </c>
      <c r="K991" t="str">
        <f>'Raw Data'!U991</f>
        <v>No</v>
      </c>
      <c r="L991" t="str">
        <f t="shared" si="31"/>
        <v>Low Risk</v>
      </c>
      <c r="N991" s="34"/>
    </row>
    <row r="992" spans="1:14" x14ac:dyDescent="0.3">
      <c r="A992" s="5" t="str">
        <f>'Raw Data'!A992</f>
        <v>1206-EHBDD</v>
      </c>
      <c r="B992">
        <f>'Raw Data'!F992</f>
        <v>56</v>
      </c>
      <c r="C992" t="str">
        <f>'Raw Data'!P992</f>
        <v>Two year</v>
      </c>
      <c r="D992" t="str">
        <f>'Raw Data'!I992</f>
        <v>Fiber optic</v>
      </c>
      <c r="E992" t="str">
        <f>'Raw Data'!R992</f>
        <v>Bank transfer (automatic)</v>
      </c>
      <c r="F992">
        <f>'Raw Data'!S992</f>
        <v>80.3</v>
      </c>
      <c r="G992">
        <f>IFERROR(VALUE('Raw Data'!T992),0)</f>
        <v>4513.6499999999996</v>
      </c>
      <c r="H992" t="str" cm="1">
        <f t="array" ref="H992">_xlfn.IFS(B992&lt;=12,"New (0-12 mo)",B992&lt;=24,"Established (13-24 mo)",B992&lt;=48,"Loyal (25-48 mo)",TRUE,"Veteran (49+ mo)")</f>
        <v>Veteran (49+ mo)</v>
      </c>
      <c r="I992">
        <f>COUNTIF('Raw Data'!G992:O992,"Yes")</f>
        <v>3</v>
      </c>
      <c r="J992">
        <f t="shared" ca="1" si="30"/>
        <v>44501</v>
      </c>
      <c r="K992" t="str">
        <f>'Raw Data'!U992</f>
        <v>No</v>
      </c>
      <c r="L992" t="str">
        <f t="shared" si="31"/>
        <v>Low Risk</v>
      </c>
      <c r="N992" s="34"/>
    </row>
    <row r="993" spans="1:14" x14ac:dyDescent="0.3">
      <c r="A993" s="5" t="str">
        <f>'Raw Data'!A993</f>
        <v>8361-LBRDI</v>
      </c>
      <c r="B993">
        <f>'Raw Data'!F993</f>
        <v>58</v>
      </c>
      <c r="C993" t="str">
        <f>'Raw Data'!P993</f>
        <v>Two year</v>
      </c>
      <c r="D993" t="str">
        <f>'Raw Data'!I993</f>
        <v>No</v>
      </c>
      <c r="E993" t="str">
        <f>'Raw Data'!R993</f>
        <v>Credit card (automatic)</v>
      </c>
      <c r="F993">
        <f>'Raw Data'!S993</f>
        <v>24.35</v>
      </c>
      <c r="G993">
        <f>IFERROR(VALUE('Raw Data'!T993),0)</f>
        <v>1423.85</v>
      </c>
      <c r="H993" t="str" cm="1">
        <f t="array" ref="H993">_xlfn.IFS(B993&lt;=12,"New (0-12 mo)",B993&lt;=24,"Established (13-24 mo)",B993&lt;=48,"Loyal (25-48 mo)",TRUE,"Veteran (49+ mo)")</f>
        <v>Veteran (49+ mo)</v>
      </c>
      <c r="I993">
        <f>COUNTIF('Raw Data'!G993:O993,"Yes")</f>
        <v>2</v>
      </c>
      <c r="J993">
        <f t="shared" ca="1" si="30"/>
        <v>44440</v>
      </c>
      <c r="K993" t="str">
        <f>'Raw Data'!U993</f>
        <v>No</v>
      </c>
      <c r="L993" t="str">
        <f t="shared" si="31"/>
        <v>Low Risk</v>
      </c>
      <c r="N993" s="34"/>
    </row>
    <row r="994" spans="1:14" x14ac:dyDescent="0.3">
      <c r="A994" s="5" t="str">
        <f>'Raw Data'!A994</f>
        <v>4883-KCPZJ</v>
      </c>
      <c r="B994">
        <f>'Raw Data'!F994</f>
        <v>22</v>
      </c>
      <c r="C994" t="str">
        <f>'Raw Data'!P994</f>
        <v>Two year</v>
      </c>
      <c r="D994" t="str">
        <f>'Raw Data'!I994</f>
        <v>No</v>
      </c>
      <c r="E994" t="str">
        <f>'Raw Data'!R994</f>
        <v>Credit card (automatic)</v>
      </c>
      <c r="F994">
        <f>'Raw Data'!S994</f>
        <v>25.25</v>
      </c>
      <c r="G994">
        <f>IFERROR(VALUE('Raw Data'!T994),0)</f>
        <v>555.4</v>
      </c>
      <c r="H994" t="str" cm="1">
        <f t="array" ref="H994">_xlfn.IFS(B994&lt;=12,"New (0-12 mo)",B994&lt;=24,"Established (13-24 mo)",B994&lt;=48,"Loyal (25-48 mo)",TRUE,"Veteran (49+ mo)")</f>
        <v>Established (13-24 mo)</v>
      </c>
      <c r="I994">
        <f>COUNTIF('Raw Data'!G994:O994,"Yes")</f>
        <v>2</v>
      </c>
      <c r="J994">
        <f t="shared" ca="1" si="30"/>
        <v>45536</v>
      </c>
      <c r="K994" t="str">
        <f>'Raw Data'!U994</f>
        <v>No</v>
      </c>
      <c r="L994" t="str">
        <f t="shared" si="31"/>
        <v>Low Risk</v>
      </c>
      <c r="N994" s="34"/>
    </row>
    <row r="995" spans="1:14" x14ac:dyDescent="0.3">
      <c r="A995" s="5" t="str">
        <f>'Raw Data'!A995</f>
        <v>9108-EQPNQ</v>
      </c>
      <c r="B995">
        <f>'Raw Data'!F995</f>
        <v>10</v>
      </c>
      <c r="C995" t="str">
        <f>'Raw Data'!P995</f>
        <v>Two year</v>
      </c>
      <c r="D995" t="str">
        <f>'Raw Data'!I995</f>
        <v>No</v>
      </c>
      <c r="E995" t="str">
        <f>'Raw Data'!R995</f>
        <v>Credit card (automatic)</v>
      </c>
      <c r="F995">
        <f>'Raw Data'!S995</f>
        <v>26.1</v>
      </c>
      <c r="G995">
        <f>IFERROR(VALUE('Raw Data'!T995),0)</f>
        <v>225.55</v>
      </c>
      <c r="H995" t="str" cm="1">
        <f t="array" ref="H995">_xlfn.IFS(B995&lt;=12,"New (0-12 mo)",B995&lt;=24,"Established (13-24 mo)",B995&lt;=48,"Loyal (25-48 mo)",TRUE,"Veteran (49+ mo)")</f>
        <v>New (0-12 mo)</v>
      </c>
      <c r="I995">
        <f>COUNTIF('Raw Data'!G995:O995,"Yes")</f>
        <v>2</v>
      </c>
      <c r="J995">
        <f t="shared" ca="1" si="30"/>
        <v>45901</v>
      </c>
      <c r="K995" t="str">
        <f>'Raw Data'!U995</f>
        <v>No</v>
      </c>
      <c r="L995" t="str">
        <f t="shared" si="31"/>
        <v>Low Risk</v>
      </c>
      <c r="N995" s="34"/>
    </row>
    <row r="996" spans="1:14" x14ac:dyDescent="0.3">
      <c r="A996" s="5" t="str">
        <f>'Raw Data'!A996</f>
        <v>7277-KAMWT</v>
      </c>
      <c r="B996">
        <f>'Raw Data'!F996</f>
        <v>13</v>
      </c>
      <c r="C996" t="str">
        <f>'Raw Data'!P996</f>
        <v>Two year</v>
      </c>
      <c r="D996" t="str">
        <f>'Raw Data'!I996</f>
        <v>No</v>
      </c>
      <c r="E996" t="str">
        <f>'Raw Data'!R996</f>
        <v>Credit card (automatic)</v>
      </c>
      <c r="F996">
        <f>'Raw Data'!S996</f>
        <v>20</v>
      </c>
      <c r="G996">
        <f>IFERROR(VALUE('Raw Data'!T996),0)</f>
        <v>268.45</v>
      </c>
      <c r="H996" t="str" cm="1">
        <f t="array" ref="H996">_xlfn.IFS(B996&lt;=12,"New (0-12 mo)",B996&lt;=24,"Established (13-24 mo)",B996&lt;=48,"Loyal (25-48 mo)",TRUE,"Veteran (49+ mo)")</f>
        <v>Established (13-24 mo)</v>
      </c>
      <c r="I996">
        <f>COUNTIF('Raw Data'!G996:O996,"Yes")</f>
        <v>1</v>
      </c>
      <c r="J996">
        <f t="shared" ca="1" si="30"/>
        <v>45809</v>
      </c>
      <c r="K996" t="str">
        <f>'Raw Data'!U996</f>
        <v>No</v>
      </c>
      <c r="L996" t="str">
        <f t="shared" si="31"/>
        <v>Low Risk</v>
      </c>
      <c r="N996" s="34"/>
    </row>
    <row r="997" spans="1:14" x14ac:dyDescent="0.3">
      <c r="A997" s="5" t="str">
        <f>'Raw Data'!A997</f>
        <v>3842-IYKUE</v>
      </c>
      <c r="B997">
        <f>'Raw Data'!F997</f>
        <v>35</v>
      </c>
      <c r="C997" t="str">
        <f>'Raw Data'!P997</f>
        <v>Month-to-month</v>
      </c>
      <c r="D997" t="str">
        <f>'Raw Data'!I997</f>
        <v>Fiber optic</v>
      </c>
      <c r="E997" t="str">
        <f>'Raw Data'!R997</f>
        <v>Credit card (automatic)</v>
      </c>
      <c r="F997">
        <f>'Raw Data'!S997</f>
        <v>85.3</v>
      </c>
      <c r="G997">
        <f>IFERROR(VALUE('Raw Data'!T997),0)</f>
        <v>2917.5</v>
      </c>
      <c r="H997" t="str" cm="1">
        <f t="array" ref="H997">_xlfn.IFS(B997&lt;=12,"New (0-12 mo)",B997&lt;=24,"Established (13-24 mo)",B997&lt;=48,"Loyal (25-48 mo)",TRUE,"Veteran (49+ mo)")</f>
        <v>Loyal (25-48 mo)</v>
      </c>
      <c r="I997">
        <f>COUNTIF('Raw Data'!G997:O997,"Yes")</f>
        <v>4</v>
      </c>
      <c r="J997">
        <f t="shared" ca="1" si="30"/>
        <v>45139</v>
      </c>
      <c r="K997" t="str">
        <f>'Raw Data'!U997</f>
        <v>Yes</v>
      </c>
      <c r="L997" t="str">
        <f t="shared" si="31"/>
        <v>Low-Medium Risk</v>
      </c>
      <c r="N997" s="34"/>
    </row>
    <row r="998" spans="1:14" x14ac:dyDescent="0.3">
      <c r="A998" s="5" t="str">
        <f>'Raw Data'!A998</f>
        <v>6641-XRPSU</v>
      </c>
      <c r="B998">
        <f>'Raw Data'!F998</f>
        <v>34</v>
      </c>
      <c r="C998" t="str">
        <f>'Raw Data'!P998</f>
        <v>Month-to-month</v>
      </c>
      <c r="D998" t="str">
        <f>'Raw Data'!I998</f>
        <v>Fiber optic</v>
      </c>
      <c r="E998" t="str">
        <f>'Raw Data'!R998</f>
        <v>Credit card (automatic)</v>
      </c>
      <c r="F998">
        <f>'Raw Data'!S998</f>
        <v>70</v>
      </c>
      <c r="G998">
        <f>IFERROR(VALUE('Raw Data'!T998),0)</f>
        <v>2416.1</v>
      </c>
      <c r="H998" t="str" cm="1">
        <f t="array" ref="H998">_xlfn.IFS(B998&lt;=12,"New (0-12 mo)",B998&lt;=24,"Established (13-24 mo)",B998&lt;=48,"Loyal (25-48 mo)",TRUE,"Veteran (49+ mo)")</f>
        <v>Loyal (25-48 mo)</v>
      </c>
      <c r="I998">
        <f>COUNTIF('Raw Data'!G998:O998,"Yes")</f>
        <v>1</v>
      </c>
      <c r="J998">
        <f t="shared" ca="1" si="30"/>
        <v>45170</v>
      </c>
      <c r="K998" t="str">
        <f>'Raw Data'!U998</f>
        <v>Yes</v>
      </c>
      <c r="L998" t="str">
        <f t="shared" si="31"/>
        <v>Low-Medium Risk</v>
      </c>
      <c r="N998" s="34"/>
    </row>
    <row r="999" spans="1:14" x14ac:dyDescent="0.3">
      <c r="A999" s="5" t="str">
        <f>'Raw Data'!A999</f>
        <v>1374-DMZUI</v>
      </c>
      <c r="B999">
        <f>'Raw Data'!F999</f>
        <v>4</v>
      </c>
      <c r="C999" t="str">
        <f>'Raw Data'!P999</f>
        <v>Month-to-month</v>
      </c>
      <c r="D999" t="str">
        <f>'Raw Data'!I999</f>
        <v>Fiber optic</v>
      </c>
      <c r="E999" t="str">
        <f>'Raw Data'!R999</f>
        <v>Electronic check</v>
      </c>
      <c r="F999">
        <f>'Raw Data'!S999</f>
        <v>94.3</v>
      </c>
      <c r="G999">
        <f>IFERROR(VALUE('Raw Data'!T999),0)</f>
        <v>424.45</v>
      </c>
      <c r="H999" t="str" cm="1">
        <f t="array" ref="H999">_xlfn.IFS(B999&lt;=12,"New (0-12 mo)",B999&lt;=24,"Established (13-24 mo)",B999&lt;=48,"Loyal (25-48 mo)",TRUE,"Veteran (49+ mo)")</f>
        <v>New (0-12 mo)</v>
      </c>
      <c r="I999">
        <f>COUNTIF('Raw Data'!G999:O999,"Yes")</f>
        <v>4</v>
      </c>
      <c r="J999">
        <f t="shared" ca="1" si="30"/>
        <v>46082</v>
      </c>
      <c r="K999" t="str">
        <f>'Raw Data'!U999</f>
        <v>Yes</v>
      </c>
      <c r="L999" t="str">
        <f t="shared" si="31"/>
        <v>High Risk</v>
      </c>
      <c r="N999" s="34"/>
    </row>
    <row r="1000" spans="1:14" x14ac:dyDescent="0.3">
      <c r="A1000" s="5" t="str">
        <f>'Raw Data'!A1000</f>
        <v>2545-LXYVJ</v>
      </c>
      <c r="B1000">
        <f>'Raw Data'!F1000</f>
        <v>72</v>
      </c>
      <c r="C1000" t="str">
        <f>'Raw Data'!P1000</f>
        <v>Two year</v>
      </c>
      <c r="D1000" t="str">
        <f>'Raw Data'!I1000</f>
        <v>No</v>
      </c>
      <c r="E1000" t="str">
        <f>'Raw Data'!R1000</f>
        <v>Bank transfer (automatic)</v>
      </c>
      <c r="F1000">
        <f>'Raw Data'!S1000</f>
        <v>20.7</v>
      </c>
      <c r="G1000">
        <f>IFERROR(VALUE('Raw Data'!T1000),0)</f>
        <v>1492.1</v>
      </c>
      <c r="H1000" t="str" cm="1">
        <f t="array" ref="H1000">_xlfn.IFS(B1000&lt;=12,"New (0-12 mo)",B1000&lt;=24,"Established (13-24 mo)",B1000&lt;=48,"Loyal (25-48 mo)",TRUE,"Veteran (49+ mo)")</f>
        <v>Veteran (49+ mo)</v>
      </c>
      <c r="I1000">
        <f>COUNTIF('Raw Data'!G1000:O1000,"Yes")</f>
        <v>1</v>
      </c>
      <c r="J1000">
        <f t="shared" ca="1" si="30"/>
        <v>44013</v>
      </c>
      <c r="K1000" t="str">
        <f>'Raw Data'!U1000</f>
        <v>No</v>
      </c>
      <c r="L1000" t="str">
        <f t="shared" si="31"/>
        <v>Low Risk</v>
      </c>
      <c r="N1000" s="34"/>
    </row>
    <row r="1001" spans="1:14" x14ac:dyDescent="0.3">
      <c r="A1001" s="5" t="str">
        <f>'Raw Data'!A1001</f>
        <v>3234-VKACU</v>
      </c>
      <c r="B1001">
        <f>'Raw Data'!F1001</f>
        <v>2</v>
      </c>
      <c r="C1001" t="str">
        <f>'Raw Data'!P1001</f>
        <v>Month-to-month</v>
      </c>
      <c r="D1001" t="str">
        <f>'Raw Data'!I1001</f>
        <v>DSL</v>
      </c>
      <c r="E1001" t="str">
        <f>'Raw Data'!R1001</f>
        <v>Electronic check</v>
      </c>
      <c r="F1001">
        <f>'Raw Data'!S1001</f>
        <v>70.3</v>
      </c>
      <c r="G1001">
        <f>IFERROR(VALUE('Raw Data'!T1001),0)</f>
        <v>132.4</v>
      </c>
      <c r="H1001" t="str" cm="1">
        <f t="array" ref="H1001">_xlfn.IFS(B1001&lt;=12,"New (0-12 mo)",B1001&lt;=24,"Established (13-24 mo)",B1001&lt;=48,"Loyal (25-48 mo)",TRUE,"Veteran (49+ mo)")</f>
        <v>New (0-12 mo)</v>
      </c>
      <c r="I1001">
        <f>COUNTIF('Raw Data'!G1001:O1001,"Yes")</f>
        <v>4</v>
      </c>
      <c r="J1001">
        <f t="shared" ca="1" si="30"/>
        <v>46143</v>
      </c>
      <c r="K1001" t="str">
        <f>'Raw Data'!U1001</f>
        <v>No</v>
      </c>
      <c r="L1001" t="str">
        <f t="shared" si="31"/>
        <v>High Risk</v>
      </c>
      <c r="N1001" s="34"/>
    </row>
    <row r="1002" spans="1:14" x14ac:dyDescent="0.3">
      <c r="A1002" s="5" t="str">
        <f>'Raw Data'!A1002</f>
        <v>8357-EQXFO</v>
      </c>
      <c r="B1002">
        <f>'Raw Data'!F1002</f>
        <v>7</v>
      </c>
      <c r="C1002" t="str">
        <f>'Raw Data'!P1002</f>
        <v>Month-to-month</v>
      </c>
      <c r="D1002" t="str">
        <f>'Raw Data'!I1002</f>
        <v>Fiber optic</v>
      </c>
      <c r="E1002" t="str">
        <f>'Raw Data'!R1002</f>
        <v>Electronic check</v>
      </c>
      <c r="F1002">
        <f>'Raw Data'!S1002</f>
        <v>95.35</v>
      </c>
      <c r="G1002">
        <f>IFERROR(VALUE('Raw Data'!T1002),0)</f>
        <v>660.9</v>
      </c>
      <c r="H1002" t="str" cm="1">
        <f t="array" ref="H1002">_xlfn.IFS(B1002&lt;=12,"New (0-12 mo)",B1002&lt;=24,"Established (13-24 mo)",B1002&lt;=48,"Loyal (25-48 mo)",TRUE,"Veteran (49+ mo)")</f>
        <v>New (0-12 mo)</v>
      </c>
      <c r="I1002">
        <f>COUNTIF('Raw Data'!G1002:O1002,"Yes")</f>
        <v>4</v>
      </c>
      <c r="J1002">
        <f t="shared" ca="1" si="30"/>
        <v>45992</v>
      </c>
      <c r="K1002" t="str">
        <f>'Raw Data'!U1002</f>
        <v>Yes</v>
      </c>
      <c r="L1002" t="str">
        <f t="shared" si="31"/>
        <v>High Risk</v>
      </c>
      <c r="N1002" s="34"/>
    </row>
    <row r="1003" spans="1:14" x14ac:dyDescent="0.3">
      <c r="A1003" s="5" t="str">
        <f>'Raw Data'!A1003</f>
        <v>1989-PRJHP</v>
      </c>
      <c r="B1003">
        <f>'Raw Data'!F1003</f>
        <v>27</v>
      </c>
      <c r="C1003" t="str">
        <f>'Raw Data'!P1003</f>
        <v>Month-to-month</v>
      </c>
      <c r="D1003" t="str">
        <f>'Raw Data'!I1003</f>
        <v>Fiber optic</v>
      </c>
      <c r="E1003" t="str">
        <f>'Raw Data'!R1003</f>
        <v>Electronic check</v>
      </c>
      <c r="F1003">
        <f>'Raw Data'!S1003</f>
        <v>75.5</v>
      </c>
      <c r="G1003">
        <f>IFERROR(VALUE('Raw Data'!T1003),0)</f>
        <v>1893.95</v>
      </c>
      <c r="H1003" t="str" cm="1">
        <f t="array" ref="H1003">_xlfn.IFS(B1003&lt;=12,"New (0-12 mo)",B1003&lt;=24,"Established (13-24 mo)",B1003&lt;=48,"Loyal (25-48 mo)",TRUE,"Veteran (49+ mo)")</f>
        <v>Loyal (25-48 mo)</v>
      </c>
      <c r="I1003">
        <f>COUNTIF('Raw Data'!G1003:O1003,"Yes")</f>
        <v>2</v>
      </c>
      <c r="J1003">
        <f t="shared" ca="1" si="30"/>
        <v>45383</v>
      </c>
      <c r="K1003" t="str">
        <f>'Raw Data'!U1003</f>
        <v>Yes</v>
      </c>
      <c r="L1003" t="str">
        <f t="shared" si="31"/>
        <v>Low-Medium Risk</v>
      </c>
      <c r="N1003" s="34"/>
    </row>
    <row r="1004" spans="1:14" x14ac:dyDescent="0.3">
      <c r="A1004" s="5" t="str">
        <f>'Raw Data'!A1004</f>
        <v>8120-JDCAM</v>
      </c>
      <c r="B1004">
        <f>'Raw Data'!F1004</f>
        <v>4</v>
      </c>
      <c r="C1004" t="str">
        <f>'Raw Data'!P1004</f>
        <v>Month-to-month</v>
      </c>
      <c r="D1004" t="str">
        <f>'Raw Data'!I1004</f>
        <v>Fiber optic</v>
      </c>
      <c r="E1004" t="str">
        <f>'Raw Data'!R1004</f>
        <v>Mailed check</v>
      </c>
      <c r="F1004">
        <f>'Raw Data'!S1004</f>
        <v>69.55</v>
      </c>
      <c r="G1004">
        <f>IFERROR(VALUE('Raw Data'!T1004),0)</f>
        <v>284.89999999999998</v>
      </c>
      <c r="H1004" t="str" cm="1">
        <f t="array" ref="H1004">_xlfn.IFS(B1004&lt;=12,"New (0-12 mo)",B1004&lt;=24,"Established (13-24 mo)",B1004&lt;=48,"Loyal (25-48 mo)",TRUE,"Veteran (49+ mo)")</f>
        <v>New (0-12 mo)</v>
      </c>
      <c r="I1004">
        <f>COUNTIF('Raw Data'!G1004:O1004,"Yes")</f>
        <v>1</v>
      </c>
      <c r="J1004">
        <f t="shared" ca="1" si="30"/>
        <v>46082</v>
      </c>
      <c r="K1004" t="str">
        <f>'Raw Data'!U1004</f>
        <v>No</v>
      </c>
      <c r="L1004" t="str">
        <f t="shared" si="31"/>
        <v>High Risk</v>
      </c>
      <c r="N1004" s="34"/>
    </row>
    <row r="1005" spans="1:14" x14ac:dyDescent="0.3">
      <c r="A1005" s="5" t="str">
        <f>'Raw Data'!A1005</f>
        <v>8917-FAEMR</v>
      </c>
      <c r="B1005">
        <f>'Raw Data'!F1005</f>
        <v>37</v>
      </c>
      <c r="C1005" t="str">
        <f>'Raw Data'!P1005</f>
        <v>Two year</v>
      </c>
      <c r="D1005" t="str">
        <f>'Raw Data'!I1005</f>
        <v>No</v>
      </c>
      <c r="E1005" t="str">
        <f>'Raw Data'!R1005</f>
        <v>Mailed check</v>
      </c>
      <c r="F1005">
        <f>'Raw Data'!S1005</f>
        <v>19.850000000000001</v>
      </c>
      <c r="G1005">
        <f>IFERROR(VALUE('Raw Data'!T1005),0)</f>
        <v>784.25</v>
      </c>
      <c r="H1005" t="str" cm="1">
        <f t="array" ref="H1005">_xlfn.IFS(B1005&lt;=12,"New (0-12 mo)",B1005&lt;=24,"Established (13-24 mo)",B1005&lt;=48,"Loyal (25-48 mo)",TRUE,"Veteran (49+ mo)")</f>
        <v>Loyal (25-48 mo)</v>
      </c>
      <c r="I1005">
        <f>COUNTIF('Raw Data'!G1005:O1005,"Yes")</f>
        <v>1</v>
      </c>
      <c r="J1005">
        <f t="shared" ca="1" si="30"/>
        <v>45078</v>
      </c>
      <c r="K1005" t="str">
        <f>'Raw Data'!U1005</f>
        <v>No</v>
      </c>
      <c r="L1005" t="str">
        <f t="shared" si="31"/>
        <v>Low Risk</v>
      </c>
      <c r="N1005" s="34"/>
    </row>
    <row r="1006" spans="1:14" x14ac:dyDescent="0.3">
      <c r="A1006" s="5" t="str">
        <f>'Raw Data'!A1006</f>
        <v>7047-YXDMZ</v>
      </c>
      <c r="B1006">
        <f>'Raw Data'!F1006</f>
        <v>21</v>
      </c>
      <c r="C1006" t="str">
        <f>'Raw Data'!P1006</f>
        <v>Month-to-month</v>
      </c>
      <c r="D1006" t="str">
        <f>'Raw Data'!I1006</f>
        <v>No</v>
      </c>
      <c r="E1006" t="str">
        <f>'Raw Data'!R1006</f>
        <v>Mailed check</v>
      </c>
      <c r="F1006">
        <f>'Raw Data'!S1006</f>
        <v>20</v>
      </c>
      <c r="G1006">
        <f>IFERROR(VALUE('Raw Data'!T1006),0)</f>
        <v>417.7</v>
      </c>
      <c r="H1006" t="str" cm="1">
        <f t="array" ref="H1006">_xlfn.IFS(B1006&lt;=12,"New (0-12 mo)",B1006&lt;=24,"Established (13-24 mo)",B1006&lt;=48,"Loyal (25-48 mo)",TRUE,"Veteran (49+ mo)")</f>
        <v>Established (13-24 mo)</v>
      </c>
      <c r="I1006">
        <f>COUNTIF('Raw Data'!G1006:O1006,"Yes")</f>
        <v>1</v>
      </c>
      <c r="J1006">
        <f t="shared" ca="1" si="30"/>
        <v>45566</v>
      </c>
      <c r="K1006" t="str">
        <f>'Raw Data'!U1006</f>
        <v>No</v>
      </c>
      <c r="L1006" t="str">
        <f t="shared" si="31"/>
        <v>Medium Risk</v>
      </c>
      <c r="N1006" s="34"/>
    </row>
    <row r="1007" spans="1:14" x14ac:dyDescent="0.3">
      <c r="A1007" s="5" t="str">
        <f>'Raw Data'!A1007</f>
        <v>2858-EIMXH</v>
      </c>
      <c r="B1007">
        <f>'Raw Data'!F1007</f>
        <v>53</v>
      </c>
      <c r="C1007" t="str">
        <f>'Raw Data'!P1007</f>
        <v>One year</v>
      </c>
      <c r="D1007" t="str">
        <f>'Raw Data'!I1007</f>
        <v>Fiber optic</v>
      </c>
      <c r="E1007" t="str">
        <f>'Raw Data'!R1007</f>
        <v>Credit card (automatic)</v>
      </c>
      <c r="F1007">
        <f>'Raw Data'!S1007</f>
        <v>95.85</v>
      </c>
      <c r="G1007">
        <f>IFERROR(VALUE('Raw Data'!T1007),0)</f>
        <v>5016.25</v>
      </c>
      <c r="H1007" t="str" cm="1">
        <f t="array" ref="H1007">_xlfn.IFS(B1007&lt;=12,"New (0-12 mo)",B1007&lt;=24,"Established (13-24 mo)",B1007&lt;=48,"Loyal (25-48 mo)",TRUE,"Veteran (49+ mo)")</f>
        <v>Veteran (49+ mo)</v>
      </c>
      <c r="I1007">
        <f>COUNTIF('Raw Data'!G1007:O1007,"Yes")</f>
        <v>4</v>
      </c>
      <c r="J1007">
        <f t="shared" ca="1" si="30"/>
        <v>44593</v>
      </c>
      <c r="K1007" t="str">
        <f>'Raw Data'!U1007</f>
        <v>No</v>
      </c>
      <c r="L1007" t="str">
        <f t="shared" si="31"/>
        <v>Low Risk</v>
      </c>
      <c r="N1007" s="34"/>
    </row>
    <row r="1008" spans="1:14" x14ac:dyDescent="0.3">
      <c r="A1008" s="5" t="str">
        <f>'Raw Data'!A1008</f>
        <v>9524-EGPJC</v>
      </c>
      <c r="B1008">
        <f>'Raw Data'!F1008</f>
        <v>18</v>
      </c>
      <c r="C1008" t="str">
        <f>'Raw Data'!P1008</f>
        <v>Month-to-month</v>
      </c>
      <c r="D1008" t="str">
        <f>'Raw Data'!I1008</f>
        <v>Fiber optic</v>
      </c>
      <c r="E1008" t="str">
        <f>'Raw Data'!R1008</f>
        <v>Electronic check</v>
      </c>
      <c r="F1008">
        <f>'Raw Data'!S1008</f>
        <v>90.1</v>
      </c>
      <c r="G1008">
        <f>IFERROR(VALUE('Raw Data'!T1008),0)</f>
        <v>1612.75</v>
      </c>
      <c r="H1008" t="str" cm="1">
        <f t="array" ref="H1008">_xlfn.IFS(B1008&lt;=12,"New (0-12 mo)",B1008&lt;=24,"Established (13-24 mo)",B1008&lt;=48,"Loyal (25-48 mo)",TRUE,"Veteran (49+ mo)")</f>
        <v>Established (13-24 mo)</v>
      </c>
      <c r="I1008">
        <f>COUNTIF('Raw Data'!G1008:O1008,"Yes")</f>
        <v>4</v>
      </c>
      <c r="J1008">
        <f t="shared" ca="1" si="30"/>
        <v>45658</v>
      </c>
      <c r="K1008" t="str">
        <f>'Raw Data'!U1008</f>
        <v>Yes</v>
      </c>
      <c r="L1008" t="str">
        <f t="shared" si="31"/>
        <v>Medium Risk</v>
      </c>
      <c r="N1008" s="34"/>
    </row>
    <row r="1009" spans="1:14" x14ac:dyDescent="0.3">
      <c r="A1009" s="5" t="str">
        <f>'Raw Data'!A1009</f>
        <v>6993-OHLXR</v>
      </c>
      <c r="B1009">
        <f>'Raw Data'!F1009</f>
        <v>2</v>
      </c>
      <c r="C1009" t="str">
        <f>'Raw Data'!P1009</f>
        <v>Month-to-month</v>
      </c>
      <c r="D1009" t="str">
        <f>'Raw Data'!I1009</f>
        <v>Fiber optic</v>
      </c>
      <c r="E1009" t="str">
        <f>'Raw Data'!R1009</f>
        <v>Electronic check</v>
      </c>
      <c r="F1009">
        <f>'Raw Data'!S1009</f>
        <v>68.95</v>
      </c>
      <c r="G1009">
        <f>IFERROR(VALUE('Raw Data'!T1009),0)</f>
        <v>119.75</v>
      </c>
      <c r="H1009" t="str" cm="1">
        <f t="array" ref="H1009">_xlfn.IFS(B1009&lt;=12,"New (0-12 mo)",B1009&lt;=24,"Established (13-24 mo)",B1009&lt;=48,"Loyal (25-48 mo)",TRUE,"Veteran (49+ mo)")</f>
        <v>New (0-12 mo)</v>
      </c>
      <c r="I1009">
        <f>COUNTIF('Raw Data'!G1009:O1009,"Yes")</f>
        <v>1</v>
      </c>
      <c r="J1009">
        <f t="shared" ca="1" si="30"/>
        <v>46143</v>
      </c>
      <c r="K1009" t="str">
        <f>'Raw Data'!U1009</f>
        <v>Yes</v>
      </c>
      <c r="L1009" t="str">
        <f t="shared" si="31"/>
        <v>High Risk</v>
      </c>
      <c r="N1009" s="34"/>
    </row>
    <row r="1010" spans="1:14" x14ac:dyDescent="0.3">
      <c r="A1010" s="5" t="str">
        <f>'Raw Data'!A1010</f>
        <v>8818-XYFCQ</v>
      </c>
      <c r="B1010">
        <f>'Raw Data'!F1010</f>
        <v>32</v>
      </c>
      <c r="C1010" t="str">
        <f>'Raw Data'!P1010</f>
        <v>Month-to-month</v>
      </c>
      <c r="D1010" t="str">
        <f>'Raw Data'!I1010</f>
        <v>Fiber optic</v>
      </c>
      <c r="E1010" t="str">
        <f>'Raw Data'!R1010</f>
        <v>Credit card (automatic)</v>
      </c>
      <c r="F1010">
        <f>'Raw Data'!S1010</f>
        <v>99.55</v>
      </c>
      <c r="G1010">
        <f>IFERROR(VALUE('Raw Data'!T1010),0)</f>
        <v>3204.65</v>
      </c>
      <c r="H1010" t="str" cm="1">
        <f t="array" ref="H1010">_xlfn.IFS(B1010&lt;=12,"New (0-12 mo)",B1010&lt;=24,"Established (13-24 mo)",B1010&lt;=48,"Loyal (25-48 mo)",TRUE,"Veteran (49+ mo)")</f>
        <v>Loyal (25-48 mo)</v>
      </c>
      <c r="I1010">
        <f>COUNTIF('Raw Data'!G1010:O1010,"Yes")</f>
        <v>5</v>
      </c>
      <c r="J1010">
        <f t="shared" ca="1" si="30"/>
        <v>45231</v>
      </c>
      <c r="K1010" t="str">
        <f>'Raw Data'!U1010</f>
        <v>Yes</v>
      </c>
      <c r="L1010" t="str">
        <f t="shared" si="31"/>
        <v>Low-Medium Risk</v>
      </c>
      <c r="N1010" s="34"/>
    </row>
    <row r="1011" spans="1:14" x14ac:dyDescent="0.3">
      <c r="A1011" s="5" t="str">
        <f>'Raw Data'!A1011</f>
        <v>6419-ZTTLE</v>
      </c>
      <c r="B1011">
        <f>'Raw Data'!F1011</f>
        <v>23</v>
      </c>
      <c r="C1011" t="str">
        <f>'Raw Data'!P1011</f>
        <v>One year</v>
      </c>
      <c r="D1011" t="str">
        <f>'Raw Data'!I1011</f>
        <v>No</v>
      </c>
      <c r="E1011" t="str">
        <f>'Raw Data'!R1011</f>
        <v>Electronic check</v>
      </c>
      <c r="F1011">
        <f>'Raw Data'!S1011</f>
        <v>20.75</v>
      </c>
      <c r="G1011">
        <f>IFERROR(VALUE('Raw Data'!T1011),0)</f>
        <v>485.2</v>
      </c>
      <c r="H1011" t="str" cm="1">
        <f t="array" ref="H1011">_xlfn.IFS(B1011&lt;=12,"New (0-12 mo)",B1011&lt;=24,"Established (13-24 mo)",B1011&lt;=48,"Loyal (25-48 mo)",TRUE,"Veteran (49+ mo)")</f>
        <v>Established (13-24 mo)</v>
      </c>
      <c r="I1011">
        <f>COUNTIF('Raw Data'!G1011:O1011,"Yes")</f>
        <v>1</v>
      </c>
      <c r="J1011">
        <f t="shared" ca="1" si="30"/>
        <v>45505</v>
      </c>
      <c r="K1011" t="str">
        <f>'Raw Data'!U1011</f>
        <v>No</v>
      </c>
      <c r="L1011" t="str">
        <f t="shared" si="31"/>
        <v>Low Risk</v>
      </c>
      <c r="N1011" s="34"/>
    </row>
    <row r="1012" spans="1:14" x14ac:dyDescent="0.3">
      <c r="A1012" s="5" t="str">
        <f>'Raw Data'!A1012</f>
        <v>0929-HYQEW</v>
      </c>
      <c r="B1012">
        <f>'Raw Data'!F1012</f>
        <v>3</v>
      </c>
      <c r="C1012" t="str">
        <f>'Raw Data'!P1012</f>
        <v>Month-to-month</v>
      </c>
      <c r="D1012" t="str">
        <f>'Raw Data'!I1012</f>
        <v>DSL</v>
      </c>
      <c r="E1012" t="str">
        <f>'Raw Data'!R1012</f>
        <v>Mailed check</v>
      </c>
      <c r="F1012">
        <f>'Raw Data'!S1012</f>
        <v>50.15</v>
      </c>
      <c r="G1012">
        <f>IFERROR(VALUE('Raw Data'!T1012),0)</f>
        <v>160.85</v>
      </c>
      <c r="H1012" t="str" cm="1">
        <f t="array" ref="H1012">_xlfn.IFS(B1012&lt;=12,"New (0-12 mo)",B1012&lt;=24,"Established (13-24 mo)",B1012&lt;=48,"Loyal (25-48 mo)",TRUE,"Veteran (49+ mo)")</f>
        <v>New (0-12 mo)</v>
      </c>
      <c r="I1012">
        <f>COUNTIF('Raw Data'!G1012:O1012,"Yes")</f>
        <v>2</v>
      </c>
      <c r="J1012">
        <f t="shared" ca="1" si="30"/>
        <v>46113</v>
      </c>
      <c r="K1012" t="str">
        <f>'Raw Data'!U1012</f>
        <v>No</v>
      </c>
      <c r="L1012" t="str">
        <f t="shared" si="31"/>
        <v>High Risk</v>
      </c>
      <c r="N1012" s="34"/>
    </row>
    <row r="1013" spans="1:14" x14ac:dyDescent="0.3">
      <c r="A1013" s="5" t="str">
        <f>'Raw Data'!A1013</f>
        <v>6614-YOLAC</v>
      </c>
      <c r="B1013">
        <f>'Raw Data'!F1013</f>
        <v>71</v>
      </c>
      <c r="C1013" t="str">
        <f>'Raw Data'!P1013</f>
        <v>Two year</v>
      </c>
      <c r="D1013" t="str">
        <f>'Raw Data'!I1013</f>
        <v>DSL</v>
      </c>
      <c r="E1013" t="str">
        <f>'Raw Data'!R1013</f>
        <v>Mailed check</v>
      </c>
      <c r="F1013">
        <f>'Raw Data'!S1013</f>
        <v>58.65</v>
      </c>
      <c r="G1013">
        <f>IFERROR(VALUE('Raw Data'!T1013),0)</f>
        <v>4145.25</v>
      </c>
      <c r="H1013" t="str" cm="1">
        <f t="array" ref="H1013">_xlfn.IFS(B1013&lt;=12,"New (0-12 mo)",B1013&lt;=24,"Established (13-24 mo)",B1013&lt;=48,"Loyal (25-48 mo)",TRUE,"Veteran (49+ mo)")</f>
        <v>Veteran (49+ mo)</v>
      </c>
      <c r="I1013">
        <f>COUNTIF('Raw Data'!G1013:O1013,"Yes")</f>
        <v>5</v>
      </c>
      <c r="J1013">
        <f t="shared" ca="1" si="30"/>
        <v>44044</v>
      </c>
      <c r="K1013" t="str">
        <f>'Raw Data'!U1013</f>
        <v>No</v>
      </c>
      <c r="L1013" t="str">
        <f t="shared" si="31"/>
        <v>Low Risk</v>
      </c>
      <c r="N1013" s="34"/>
    </row>
    <row r="1014" spans="1:14" x14ac:dyDescent="0.3">
      <c r="A1014" s="5" t="str">
        <f>'Raw Data'!A1014</f>
        <v>7426-RHZGU</v>
      </c>
      <c r="B1014">
        <f>'Raw Data'!F1014</f>
        <v>9</v>
      </c>
      <c r="C1014" t="str">
        <f>'Raw Data'!P1014</f>
        <v>Month-to-month</v>
      </c>
      <c r="D1014" t="str">
        <f>'Raw Data'!I1014</f>
        <v>Fiber optic</v>
      </c>
      <c r="E1014" t="str">
        <f>'Raw Data'!R1014</f>
        <v>Bank transfer (automatic)</v>
      </c>
      <c r="F1014">
        <f>'Raw Data'!S1014</f>
        <v>95.9</v>
      </c>
      <c r="G1014">
        <f>IFERROR(VALUE('Raw Data'!T1014),0)</f>
        <v>827.45</v>
      </c>
      <c r="H1014" t="str" cm="1">
        <f t="array" ref="H1014">_xlfn.IFS(B1014&lt;=12,"New (0-12 mo)",B1014&lt;=24,"Established (13-24 mo)",B1014&lt;=48,"Loyal (25-48 mo)",TRUE,"Veteran (49+ mo)")</f>
        <v>New (0-12 mo)</v>
      </c>
      <c r="I1014">
        <f>COUNTIF('Raw Data'!G1014:O1014,"Yes")</f>
        <v>4</v>
      </c>
      <c r="J1014">
        <f t="shared" ca="1" si="30"/>
        <v>45931</v>
      </c>
      <c r="K1014" t="str">
        <f>'Raw Data'!U1014</f>
        <v>No</v>
      </c>
      <c r="L1014" t="str">
        <f t="shared" si="31"/>
        <v>High Risk</v>
      </c>
      <c r="N1014" s="34"/>
    </row>
    <row r="1015" spans="1:14" x14ac:dyDescent="0.3">
      <c r="A1015" s="5" t="str">
        <f>'Raw Data'!A1015</f>
        <v>4065-JJAVA</v>
      </c>
      <c r="B1015">
        <f>'Raw Data'!F1015</f>
        <v>1</v>
      </c>
      <c r="C1015" t="str">
        <f>'Raw Data'!P1015</f>
        <v>Month-to-month</v>
      </c>
      <c r="D1015" t="str">
        <f>'Raw Data'!I1015</f>
        <v>DSL</v>
      </c>
      <c r="E1015" t="str">
        <f>'Raw Data'!R1015</f>
        <v>Electronic check</v>
      </c>
      <c r="F1015">
        <f>'Raw Data'!S1015</f>
        <v>49.5</v>
      </c>
      <c r="G1015">
        <f>IFERROR(VALUE('Raw Data'!T1015),0)</f>
        <v>49.5</v>
      </c>
      <c r="H1015" t="str" cm="1">
        <f t="array" ref="H1015">_xlfn.IFS(B1015&lt;=12,"New (0-12 mo)",B1015&lt;=24,"Established (13-24 mo)",B1015&lt;=48,"Loyal (25-48 mo)",TRUE,"Veteran (49+ mo)")</f>
        <v>New (0-12 mo)</v>
      </c>
      <c r="I1015">
        <f>COUNTIF('Raw Data'!G1015:O1015,"Yes")</f>
        <v>2</v>
      </c>
      <c r="J1015">
        <f t="shared" ca="1" si="30"/>
        <v>46174</v>
      </c>
      <c r="K1015" t="str">
        <f>'Raw Data'!U1015</f>
        <v>No</v>
      </c>
      <c r="L1015" t="str">
        <f t="shared" si="31"/>
        <v>High Risk</v>
      </c>
      <c r="N1015" s="34"/>
    </row>
    <row r="1016" spans="1:14" x14ac:dyDescent="0.3">
      <c r="A1016" s="5" t="str">
        <f>'Raw Data'!A1016</f>
        <v>4695-VADHF</v>
      </c>
      <c r="B1016">
        <f>'Raw Data'!F1016</f>
        <v>18</v>
      </c>
      <c r="C1016" t="str">
        <f>'Raw Data'!P1016</f>
        <v>Month-to-month</v>
      </c>
      <c r="D1016" t="str">
        <f>'Raw Data'!I1016</f>
        <v>DSL</v>
      </c>
      <c r="E1016" t="str">
        <f>'Raw Data'!R1016</f>
        <v>Electronic check</v>
      </c>
      <c r="F1016">
        <f>'Raw Data'!S1016</f>
        <v>57.45</v>
      </c>
      <c r="G1016">
        <f>IFERROR(VALUE('Raw Data'!T1016),0)</f>
        <v>990.85</v>
      </c>
      <c r="H1016" t="str" cm="1">
        <f t="array" ref="H1016">_xlfn.IFS(B1016&lt;=12,"New (0-12 mo)",B1016&lt;=24,"Established (13-24 mo)",B1016&lt;=48,"Loyal (25-48 mo)",TRUE,"Veteran (49+ mo)")</f>
        <v>Established (13-24 mo)</v>
      </c>
      <c r="I1016">
        <f>COUNTIF('Raw Data'!G1016:O1016,"Yes")</f>
        <v>3</v>
      </c>
      <c r="J1016">
        <f t="shared" ca="1" si="30"/>
        <v>45658</v>
      </c>
      <c r="K1016" t="str">
        <f>'Raw Data'!U1016</f>
        <v>Yes</v>
      </c>
      <c r="L1016" t="str">
        <f t="shared" si="31"/>
        <v>Medium Risk</v>
      </c>
      <c r="N1016" s="34"/>
    </row>
    <row r="1017" spans="1:14" x14ac:dyDescent="0.3">
      <c r="A1017" s="5" t="str">
        <f>'Raw Data'!A1017</f>
        <v>3863-IUBJR</v>
      </c>
      <c r="B1017">
        <f>'Raw Data'!F1017</f>
        <v>12</v>
      </c>
      <c r="C1017" t="str">
        <f>'Raw Data'!P1017</f>
        <v>One year</v>
      </c>
      <c r="D1017" t="str">
        <f>'Raw Data'!I1017</f>
        <v>DSL</v>
      </c>
      <c r="E1017" t="str">
        <f>'Raw Data'!R1017</f>
        <v>Credit card (automatic)</v>
      </c>
      <c r="F1017">
        <f>'Raw Data'!S1017</f>
        <v>53.65</v>
      </c>
      <c r="G1017">
        <f>IFERROR(VALUE('Raw Data'!T1017),0)</f>
        <v>696.35</v>
      </c>
      <c r="H1017" t="str" cm="1">
        <f t="array" ref="H1017">_xlfn.IFS(B1017&lt;=12,"New (0-12 mo)",B1017&lt;=24,"Established (13-24 mo)",B1017&lt;=48,"Loyal (25-48 mo)",TRUE,"Veteran (49+ mo)")</f>
        <v>New (0-12 mo)</v>
      </c>
      <c r="I1017">
        <f>COUNTIF('Raw Data'!G1017:O1017,"Yes")</f>
        <v>2</v>
      </c>
      <c r="J1017">
        <f t="shared" ca="1" si="30"/>
        <v>45839</v>
      </c>
      <c r="K1017" t="str">
        <f>'Raw Data'!U1017</f>
        <v>Yes</v>
      </c>
      <c r="L1017" t="str">
        <f t="shared" si="31"/>
        <v>Low Risk</v>
      </c>
      <c r="N1017" s="34"/>
    </row>
    <row r="1018" spans="1:14" x14ac:dyDescent="0.3">
      <c r="A1018" s="5" t="str">
        <f>'Raw Data'!A1018</f>
        <v>7649-SIJJF</v>
      </c>
      <c r="B1018">
        <f>'Raw Data'!F1018</f>
        <v>71</v>
      </c>
      <c r="C1018" t="str">
        <f>'Raw Data'!P1018</f>
        <v>Two year</v>
      </c>
      <c r="D1018" t="str">
        <f>'Raw Data'!I1018</f>
        <v>DSL</v>
      </c>
      <c r="E1018" t="str">
        <f>'Raw Data'!R1018</f>
        <v>Mailed check</v>
      </c>
      <c r="F1018">
        <f>'Raw Data'!S1018</f>
        <v>80.099999999999994</v>
      </c>
      <c r="G1018">
        <f>IFERROR(VALUE('Raw Data'!T1018),0)</f>
        <v>5585.4</v>
      </c>
      <c r="H1018" t="str" cm="1">
        <f t="array" ref="H1018">_xlfn.IFS(B1018&lt;=12,"New (0-12 mo)",B1018&lt;=24,"Established (13-24 mo)",B1018&lt;=48,"Loyal (25-48 mo)",TRUE,"Veteran (49+ mo)")</f>
        <v>Veteran (49+ mo)</v>
      </c>
      <c r="I1018">
        <f>COUNTIF('Raw Data'!G1018:O1018,"Yes")</f>
        <v>7</v>
      </c>
      <c r="J1018">
        <f t="shared" ca="1" si="30"/>
        <v>44044</v>
      </c>
      <c r="K1018" t="str">
        <f>'Raw Data'!U1018</f>
        <v>No</v>
      </c>
      <c r="L1018" t="str">
        <f t="shared" si="31"/>
        <v>Low Risk</v>
      </c>
      <c r="N1018" s="34"/>
    </row>
    <row r="1019" spans="1:14" x14ac:dyDescent="0.3">
      <c r="A1019" s="5" t="str">
        <f>'Raw Data'!A1019</f>
        <v>9361-YNQWJ</v>
      </c>
      <c r="B1019">
        <f>'Raw Data'!F1019</f>
        <v>64</v>
      </c>
      <c r="C1019" t="str">
        <f>'Raw Data'!P1019</f>
        <v>One year</v>
      </c>
      <c r="D1019" t="str">
        <f>'Raw Data'!I1019</f>
        <v>No</v>
      </c>
      <c r="E1019" t="str">
        <f>'Raw Data'!R1019</f>
        <v>Bank transfer (automatic)</v>
      </c>
      <c r="F1019">
        <f>'Raw Data'!S1019</f>
        <v>24.4</v>
      </c>
      <c r="G1019">
        <f>IFERROR(VALUE('Raw Data'!T1019),0)</f>
        <v>1601.2</v>
      </c>
      <c r="H1019" t="str" cm="1">
        <f t="array" ref="H1019">_xlfn.IFS(B1019&lt;=12,"New (0-12 mo)",B1019&lt;=24,"Established (13-24 mo)",B1019&lt;=48,"Loyal (25-48 mo)",TRUE,"Veteran (49+ mo)")</f>
        <v>Veteran (49+ mo)</v>
      </c>
      <c r="I1019">
        <f>COUNTIF('Raw Data'!G1019:O1019,"Yes")</f>
        <v>2</v>
      </c>
      <c r="J1019">
        <f t="shared" ca="1" si="30"/>
        <v>44256</v>
      </c>
      <c r="K1019" t="str">
        <f>'Raw Data'!U1019</f>
        <v>No</v>
      </c>
      <c r="L1019" t="str">
        <f t="shared" si="31"/>
        <v>Low Risk</v>
      </c>
      <c r="N1019" s="34"/>
    </row>
    <row r="1020" spans="1:14" x14ac:dyDescent="0.3">
      <c r="A1020" s="5" t="str">
        <f>'Raw Data'!A1020</f>
        <v>3748-FVMZZ</v>
      </c>
      <c r="B1020">
        <f>'Raw Data'!F1020</f>
        <v>4</v>
      </c>
      <c r="C1020" t="str">
        <f>'Raw Data'!P1020</f>
        <v>Month-to-month</v>
      </c>
      <c r="D1020" t="str">
        <f>'Raw Data'!I1020</f>
        <v>DSL</v>
      </c>
      <c r="E1020" t="str">
        <f>'Raw Data'!R1020</f>
        <v>Electronic check</v>
      </c>
      <c r="F1020">
        <f>'Raw Data'!S1020</f>
        <v>40.049999999999997</v>
      </c>
      <c r="G1020">
        <f>IFERROR(VALUE('Raw Data'!T1020),0)</f>
        <v>162.44999999999999</v>
      </c>
      <c r="H1020" t="str" cm="1">
        <f t="array" ref="H1020">_xlfn.IFS(B1020&lt;=12,"New (0-12 mo)",B1020&lt;=24,"Established (13-24 mo)",B1020&lt;=48,"Loyal (25-48 mo)",TRUE,"Veteran (49+ mo)")</f>
        <v>New (0-12 mo)</v>
      </c>
      <c r="I1020">
        <f>COUNTIF('Raw Data'!G1020:O1020,"Yes")</f>
        <v>2</v>
      </c>
      <c r="J1020">
        <f t="shared" ca="1" si="30"/>
        <v>46082</v>
      </c>
      <c r="K1020" t="str">
        <f>'Raw Data'!U1020</f>
        <v>No</v>
      </c>
      <c r="L1020" t="str">
        <f t="shared" si="31"/>
        <v>High Risk</v>
      </c>
      <c r="N1020" s="34"/>
    </row>
    <row r="1021" spans="1:14" x14ac:dyDescent="0.3">
      <c r="A1021" s="5" t="str">
        <f>'Raw Data'!A1021</f>
        <v>9391-TTOYH</v>
      </c>
      <c r="B1021">
        <f>'Raw Data'!F1021</f>
        <v>23</v>
      </c>
      <c r="C1021" t="str">
        <f>'Raw Data'!P1021</f>
        <v>Month-to-month</v>
      </c>
      <c r="D1021" t="str">
        <f>'Raw Data'!I1021</f>
        <v>No</v>
      </c>
      <c r="E1021" t="str">
        <f>'Raw Data'!R1021</f>
        <v>Mailed check</v>
      </c>
      <c r="F1021">
        <f>'Raw Data'!S1021</f>
        <v>19.5</v>
      </c>
      <c r="G1021">
        <f>IFERROR(VALUE('Raw Data'!T1021),0)</f>
        <v>470.2</v>
      </c>
      <c r="H1021" t="str" cm="1">
        <f t="array" ref="H1021">_xlfn.IFS(B1021&lt;=12,"New (0-12 mo)",B1021&lt;=24,"Established (13-24 mo)",B1021&lt;=48,"Loyal (25-48 mo)",TRUE,"Veteran (49+ mo)")</f>
        <v>Established (13-24 mo)</v>
      </c>
      <c r="I1021">
        <f>COUNTIF('Raw Data'!G1021:O1021,"Yes")</f>
        <v>1</v>
      </c>
      <c r="J1021">
        <f t="shared" ca="1" si="30"/>
        <v>45505</v>
      </c>
      <c r="K1021" t="str">
        <f>'Raw Data'!U1021</f>
        <v>No</v>
      </c>
      <c r="L1021" t="str">
        <f t="shared" si="31"/>
        <v>Medium Risk</v>
      </c>
      <c r="N1021" s="34"/>
    </row>
    <row r="1022" spans="1:14" x14ac:dyDescent="0.3">
      <c r="A1022" s="5" t="str">
        <f>'Raw Data'!A1022</f>
        <v>1452-XRSJV</v>
      </c>
      <c r="B1022">
        <f>'Raw Data'!F1022</f>
        <v>39</v>
      </c>
      <c r="C1022" t="str">
        <f>'Raw Data'!P1022</f>
        <v>Month-to-month</v>
      </c>
      <c r="D1022" t="str">
        <f>'Raw Data'!I1022</f>
        <v>DSL</v>
      </c>
      <c r="E1022" t="str">
        <f>'Raw Data'!R1022</f>
        <v>Credit card (automatic)</v>
      </c>
      <c r="F1022">
        <f>'Raw Data'!S1022</f>
        <v>51.05</v>
      </c>
      <c r="G1022">
        <f>IFERROR(VALUE('Raw Data'!T1022),0)</f>
        <v>2066</v>
      </c>
      <c r="H1022" t="str" cm="1">
        <f t="array" ref="H1022">_xlfn.IFS(B1022&lt;=12,"New (0-12 mo)",B1022&lt;=24,"Established (13-24 mo)",B1022&lt;=48,"Loyal (25-48 mo)",TRUE,"Veteran (49+ mo)")</f>
        <v>Loyal (25-48 mo)</v>
      </c>
      <c r="I1022">
        <f>COUNTIF('Raw Data'!G1022:O1022,"Yes")</f>
        <v>2</v>
      </c>
      <c r="J1022">
        <f t="shared" ca="1" si="30"/>
        <v>45017</v>
      </c>
      <c r="K1022" t="str">
        <f>'Raw Data'!U1022</f>
        <v>No</v>
      </c>
      <c r="L1022" t="str">
        <f t="shared" si="31"/>
        <v>Low-Medium Risk</v>
      </c>
      <c r="N1022" s="34"/>
    </row>
    <row r="1023" spans="1:14" x14ac:dyDescent="0.3">
      <c r="A1023" s="5" t="str">
        <f>'Raw Data'!A1023</f>
        <v>3422-WJOYD</v>
      </c>
      <c r="B1023">
        <f>'Raw Data'!F1023</f>
        <v>28</v>
      </c>
      <c r="C1023" t="str">
        <f>'Raw Data'!P1023</f>
        <v>One year</v>
      </c>
      <c r="D1023" t="str">
        <f>'Raw Data'!I1023</f>
        <v>DSL</v>
      </c>
      <c r="E1023" t="str">
        <f>'Raw Data'!R1023</f>
        <v>Mailed check</v>
      </c>
      <c r="F1023">
        <f>'Raw Data'!S1023</f>
        <v>54.35</v>
      </c>
      <c r="G1023">
        <f>IFERROR(VALUE('Raw Data'!T1023),0)</f>
        <v>1426.45</v>
      </c>
      <c r="H1023" t="str" cm="1">
        <f t="array" ref="H1023">_xlfn.IFS(B1023&lt;=12,"New (0-12 mo)",B1023&lt;=24,"Established (13-24 mo)",B1023&lt;=48,"Loyal (25-48 mo)",TRUE,"Veteran (49+ mo)")</f>
        <v>Loyal (25-48 mo)</v>
      </c>
      <c r="I1023">
        <f>COUNTIF('Raw Data'!G1023:O1023,"Yes")</f>
        <v>3</v>
      </c>
      <c r="J1023">
        <f t="shared" ca="1" si="30"/>
        <v>45352</v>
      </c>
      <c r="K1023" t="str">
        <f>'Raw Data'!U1023</f>
        <v>No</v>
      </c>
      <c r="L1023" t="str">
        <f t="shared" si="31"/>
        <v>Low Risk</v>
      </c>
      <c r="N1023" s="34"/>
    </row>
    <row r="1024" spans="1:14" x14ac:dyDescent="0.3">
      <c r="A1024" s="5" t="str">
        <f>'Raw Data'!A1024</f>
        <v>8242-SOQUO</v>
      </c>
      <c r="B1024">
        <f>'Raw Data'!F1024</f>
        <v>5</v>
      </c>
      <c r="C1024" t="str">
        <f>'Raw Data'!P1024</f>
        <v>Month-to-month</v>
      </c>
      <c r="D1024" t="str">
        <f>'Raw Data'!I1024</f>
        <v>Fiber optic</v>
      </c>
      <c r="E1024" t="str">
        <f>'Raw Data'!R1024</f>
        <v>Electronic check</v>
      </c>
      <c r="F1024">
        <f>'Raw Data'!S1024</f>
        <v>84.7</v>
      </c>
      <c r="G1024">
        <f>IFERROR(VALUE('Raw Data'!T1024),0)</f>
        <v>392.5</v>
      </c>
      <c r="H1024" t="str" cm="1">
        <f t="array" ref="H1024">_xlfn.IFS(B1024&lt;=12,"New (0-12 mo)",B1024&lt;=24,"Established (13-24 mo)",B1024&lt;=48,"Loyal (25-48 mo)",TRUE,"Veteran (49+ mo)")</f>
        <v>New (0-12 mo)</v>
      </c>
      <c r="I1024">
        <f>COUNTIF('Raw Data'!G1024:O1024,"Yes")</f>
        <v>3</v>
      </c>
      <c r="J1024">
        <f t="shared" ca="1" si="30"/>
        <v>46054</v>
      </c>
      <c r="K1024" t="str">
        <f>'Raw Data'!U1024</f>
        <v>No</v>
      </c>
      <c r="L1024" t="str">
        <f t="shared" si="31"/>
        <v>High Risk</v>
      </c>
      <c r="N1024" s="34"/>
    </row>
    <row r="1025" spans="1:14" x14ac:dyDescent="0.3">
      <c r="A1025" s="5" t="str">
        <f>'Raw Data'!A1025</f>
        <v>7460-ITWWP</v>
      </c>
      <c r="B1025">
        <f>'Raw Data'!F1025</f>
        <v>45</v>
      </c>
      <c r="C1025" t="str">
        <f>'Raw Data'!P1025</f>
        <v>Month-to-month</v>
      </c>
      <c r="D1025" t="str">
        <f>'Raw Data'!I1025</f>
        <v>Fiber optic</v>
      </c>
      <c r="E1025" t="str">
        <f>'Raw Data'!R1025</f>
        <v>Electronic check</v>
      </c>
      <c r="F1025">
        <f>'Raw Data'!S1025</f>
        <v>86.1</v>
      </c>
      <c r="G1025">
        <f>IFERROR(VALUE('Raw Data'!T1025),0)</f>
        <v>3861.45</v>
      </c>
      <c r="H1025" t="str" cm="1">
        <f t="array" ref="H1025">_xlfn.IFS(B1025&lt;=12,"New (0-12 mo)",B1025&lt;=24,"Established (13-24 mo)",B1025&lt;=48,"Loyal (25-48 mo)",TRUE,"Veteran (49+ mo)")</f>
        <v>Loyal (25-48 mo)</v>
      </c>
      <c r="I1025">
        <f>COUNTIF('Raw Data'!G1025:O1025,"Yes")</f>
        <v>3</v>
      </c>
      <c r="J1025">
        <f t="shared" ca="1" si="30"/>
        <v>44835</v>
      </c>
      <c r="K1025" t="str">
        <f>'Raw Data'!U1025</f>
        <v>No</v>
      </c>
      <c r="L1025" t="str">
        <f t="shared" si="31"/>
        <v>Low-Medium Risk</v>
      </c>
      <c r="N1025" s="34"/>
    </row>
    <row r="1026" spans="1:14" x14ac:dyDescent="0.3">
      <c r="A1026" s="5" t="str">
        <f>'Raw Data'!A1026</f>
        <v>7147-AYBAA</v>
      </c>
      <c r="B1026">
        <f>'Raw Data'!F1026</f>
        <v>37</v>
      </c>
      <c r="C1026" t="str">
        <f>'Raw Data'!P1026</f>
        <v>Month-to-month</v>
      </c>
      <c r="D1026" t="str">
        <f>'Raw Data'!I1026</f>
        <v>Fiber optic</v>
      </c>
      <c r="E1026" t="str">
        <f>'Raw Data'!R1026</f>
        <v>Mailed check</v>
      </c>
      <c r="F1026">
        <f>'Raw Data'!S1026</f>
        <v>70.349999999999994</v>
      </c>
      <c r="G1026">
        <f>IFERROR(VALUE('Raw Data'!T1026),0)</f>
        <v>2552.9</v>
      </c>
      <c r="H1026" t="str" cm="1">
        <f t="array" ref="H1026">_xlfn.IFS(B1026&lt;=12,"New (0-12 mo)",B1026&lt;=24,"Established (13-24 mo)",B1026&lt;=48,"Loyal (25-48 mo)",TRUE,"Veteran (49+ mo)")</f>
        <v>Loyal (25-48 mo)</v>
      </c>
      <c r="I1026">
        <f>COUNTIF('Raw Data'!G1026:O1026,"Yes")</f>
        <v>1</v>
      </c>
      <c r="J1026">
        <f t="shared" ref="J1026:J1089" ca="1" si="32">EDATE(TODAY(),-B1026)</f>
        <v>45078</v>
      </c>
      <c r="K1026" t="str">
        <f>'Raw Data'!U1026</f>
        <v>No</v>
      </c>
      <c r="L1026" t="str">
        <f t="shared" ref="L1026:L1089" si="33">IF(AND(C1026="Month-to-month",B1026&lt;=12),"High Risk",IF(AND(C1026="Month-to-month",B1026&lt;=24),"Medium Risk",IF(C1026="Month-to-month","Low-Medium Risk","Low Risk")))</f>
        <v>Low-Medium Risk</v>
      </c>
      <c r="N1026" s="34"/>
    </row>
    <row r="1027" spans="1:14" x14ac:dyDescent="0.3">
      <c r="A1027" s="5" t="str">
        <f>'Raw Data'!A1027</f>
        <v>7868-TMWMZ</v>
      </c>
      <c r="B1027">
        <f>'Raw Data'!F1027</f>
        <v>60</v>
      </c>
      <c r="C1027" t="str">
        <f>'Raw Data'!P1027</f>
        <v>Two year</v>
      </c>
      <c r="D1027" t="str">
        <f>'Raw Data'!I1027</f>
        <v>Fiber optic</v>
      </c>
      <c r="E1027" t="str">
        <f>'Raw Data'!R1027</f>
        <v>Bank transfer (automatic)</v>
      </c>
      <c r="F1027">
        <f>'Raw Data'!S1027</f>
        <v>110</v>
      </c>
      <c r="G1027">
        <f>IFERROR(VALUE('Raw Data'!T1027),0)</f>
        <v>6668.35</v>
      </c>
      <c r="H1027" t="str" cm="1">
        <f t="array" ref="H1027">_xlfn.IFS(B1027&lt;=12,"New (0-12 mo)",B1027&lt;=24,"Established (13-24 mo)",B1027&lt;=48,"Loyal (25-48 mo)",TRUE,"Veteran (49+ mo)")</f>
        <v>Veteran (49+ mo)</v>
      </c>
      <c r="I1027">
        <f>COUNTIF('Raw Data'!G1027:O1027,"Yes")</f>
        <v>7</v>
      </c>
      <c r="J1027">
        <f t="shared" ca="1" si="32"/>
        <v>44378</v>
      </c>
      <c r="K1027" t="str">
        <f>'Raw Data'!U1027</f>
        <v>No</v>
      </c>
      <c r="L1027" t="str">
        <f t="shared" si="33"/>
        <v>Low Risk</v>
      </c>
      <c r="N1027" s="34"/>
    </row>
    <row r="1028" spans="1:14" x14ac:dyDescent="0.3">
      <c r="A1028" s="5" t="str">
        <f>'Raw Data'!A1028</f>
        <v>4822-RVYBB</v>
      </c>
      <c r="B1028">
        <f>'Raw Data'!F1028</f>
        <v>8</v>
      </c>
      <c r="C1028" t="str">
        <f>'Raw Data'!P1028</f>
        <v>Month-to-month</v>
      </c>
      <c r="D1028" t="str">
        <f>'Raw Data'!I1028</f>
        <v>Fiber optic</v>
      </c>
      <c r="E1028" t="str">
        <f>'Raw Data'!R1028</f>
        <v>Electronic check</v>
      </c>
      <c r="F1028">
        <f>'Raw Data'!S1028</f>
        <v>100.6</v>
      </c>
      <c r="G1028">
        <f>IFERROR(VALUE('Raw Data'!T1028),0)</f>
        <v>819.4</v>
      </c>
      <c r="H1028" t="str" cm="1">
        <f t="array" ref="H1028">_xlfn.IFS(B1028&lt;=12,"New (0-12 mo)",B1028&lt;=24,"Established (13-24 mo)",B1028&lt;=48,"Loyal (25-48 mo)",TRUE,"Veteran (49+ mo)")</f>
        <v>New (0-12 mo)</v>
      </c>
      <c r="I1028">
        <f>COUNTIF('Raw Data'!G1028:O1028,"Yes")</f>
        <v>5</v>
      </c>
      <c r="J1028">
        <f t="shared" ca="1" si="32"/>
        <v>45962</v>
      </c>
      <c r="K1028" t="str">
        <f>'Raw Data'!U1028</f>
        <v>Yes</v>
      </c>
      <c r="L1028" t="str">
        <f t="shared" si="33"/>
        <v>High Risk</v>
      </c>
      <c r="N1028" s="34"/>
    </row>
    <row r="1029" spans="1:14" x14ac:dyDescent="0.3">
      <c r="A1029" s="5" t="str">
        <f>'Raw Data'!A1029</f>
        <v>6732-FZUGP</v>
      </c>
      <c r="B1029">
        <f>'Raw Data'!F1029</f>
        <v>47</v>
      </c>
      <c r="C1029" t="str">
        <f>'Raw Data'!P1029</f>
        <v>One year</v>
      </c>
      <c r="D1029" t="str">
        <f>'Raw Data'!I1029</f>
        <v>Fiber optic</v>
      </c>
      <c r="E1029" t="str">
        <f>'Raw Data'!R1029</f>
        <v>Credit card (automatic)</v>
      </c>
      <c r="F1029">
        <f>'Raw Data'!S1029</f>
        <v>94.9</v>
      </c>
      <c r="G1029">
        <f>IFERROR(VALUE('Raw Data'!T1029),0)</f>
        <v>4615.25</v>
      </c>
      <c r="H1029" t="str" cm="1">
        <f t="array" ref="H1029">_xlfn.IFS(B1029&lt;=12,"New (0-12 mo)",B1029&lt;=24,"Established (13-24 mo)",B1029&lt;=48,"Loyal (25-48 mo)",TRUE,"Veteran (49+ mo)")</f>
        <v>Loyal (25-48 mo)</v>
      </c>
      <c r="I1029">
        <f>COUNTIF('Raw Data'!G1029:O1029,"Yes")</f>
        <v>5</v>
      </c>
      <c r="J1029">
        <f t="shared" ca="1" si="32"/>
        <v>44774</v>
      </c>
      <c r="K1029" t="str">
        <f>'Raw Data'!U1029</f>
        <v>No</v>
      </c>
      <c r="L1029" t="str">
        <f t="shared" si="33"/>
        <v>Low Risk</v>
      </c>
      <c r="N1029" s="34"/>
    </row>
    <row r="1030" spans="1:14" x14ac:dyDescent="0.3">
      <c r="A1030" s="5" t="str">
        <f>'Raw Data'!A1030</f>
        <v>8436-BJUMM</v>
      </c>
      <c r="B1030">
        <f>'Raw Data'!F1030</f>
        <v>26</v>
      </c>
      <c r="C1030" t="str">
        <f>'Raw Data'!P1030</f>
        <v>Month-to-month</v>
      </c>
      <c r="D1030" t="str">
        <f>'Raw Data'!I1030</f>
        <v>Fiber optic</v>
      </c>
      <c r="E1030" t="str">
        <f>'Raw Data'!R1030</f>
        <v>Electronic check</v>
      </c>
      <c r="F1030">
        <f>'Raw Data'!S1030</f>
        <v>83.75</v>
      </c>
      <c r="G1030">
        <f>IFERROR(VALUE('Raw Data'!T1030),0)</f>
        <v>2070.6</v>
      </c>
      <c r="H1030" t="str" cm="1">
        <f t="array" ref="H1030">_xlfn.IFS(B1030&lt;=12,"New (0-12 mo)",B1030&lt;=24,"Established (13-24 mo)",B1030&lt;=48,"Loyal (25-48 mo)",TRUE,"Veteran (49+ mo)")</f>
        <v>Loyal (25-48 mo)</v>
      </c>
      <c r="I1030">
        <f>COUNTIF('Raw Data'!G1030:O1030,"Yes")</f>
        <v>3</v>
      </c>
      <c r="J1030">
        <f t="shared" ca="1" si="32"/>
        <v>45413</v>
      </c>
      <c r="K1030" t="str">
        <f>'Raw Data'!U1030</f>
        <v>Yes</v>
      </c>
      <c r="L1030" t="str">
        <f t="shared" si="33"/>
        <v>Low-Medium Risk</v>
      </c>
      <c r="N1030" s="34"/>
    </row>
    <row r="1031" spans="1:14" x14ac:dyDescent="0.3">
      <c r="A1031" s="5" t="str">
        <f>'Raw Data'!A1031</f>
        <v>4184-TJFAN</v>
      </c>
      <c r="B1031">
        <f>'Raw Data'!F1031</f>
        <v>3</v>
      </c>
      <c r="C1031" t="str">
        <f>'Raw Data'!P1031</f>
        <v>Month-to-month</v>
      </c>
      <c r="D1031" t="str">
        <f>'Raw Data'!I1031</f>
        <v>Fiber optic</v>
      </c>
      <c r="E1031" t="str">
        <f>'Raw Data'!R1031</f>
        <v>Mailed check</v>
      </c>
      <c r="F1031">
        <f>'Raw Data'!S1031</f>
        <v>88.3</v>
      </c>
      <c r="G1031">
        <f>IFERROR(VALUE('Raw Data'!T1031),0)</f>
        <v>273.75</v>
      </c>
      <c r="H1031" t="str" cm="1">
        <f t="array" ref="H1031">_xlfn.IFS(B1031&lt;=12,"New (0-12 mo)",B1031&lt;=24,"Established (13-24 mo)",B1031&lt;=48,"Loyal (25-48 mo)",TRUE,"Veteran (49+ mo)")</f>
        <v>New (0-12 mo)</v>
      </c>
      <c r="I1031">
        <f>COUNTIF('Raw Data'!G1031:O1031,"Yes")</f>
        <v>4</v>
      </c>
      <c r="J1031">
        <f t="shared" ca="1" si="32"/>
        <v>46113</v>
      </c>
      <c r="K1031" t="str">
        <f>'Raw Data'!U1031</f>
        <v>Yes</v>
      </c>
      <c r="L1031" t="str">
        <f t="shared" si="33"/>
        <v>High Risk</v>
      </c>
      <c r="N1031" s="34"/>
    </row>
    <row r="1032" spans="1:14" x14ac:dyDescent="0.3">
      <c r="A1032" s="5" t="str">
        <f>'Raw Data'!A1032</f>
        <v>8329-GWVPJ</v>
      </c>
      <c r="B1032">
        <f>'Raw Data'!F1032</f>
        <v>50</v>
      </c>
      <c r="C1032" t="str">
        <f>'Raw Data'!P1032</f>
        <v>Month-to-month</v>
      </c>
      <c r="D1032" t="str">
        <f>'Raw Data'!I1032</f>
        <v>Fiber optic</v>
      </c>
      <c r="E1032" t="str">
        <f>'Raw Data'!R1032</f>
        <v>Bank transfer (automatic)</v>
      </c>
      <c r="F1032">
        <f>'Raw Data'!S1032</f>
        <v>69.75</v>
      </c>
      <c r="G1032">
        <f>IFERROR(VALUE('Raw Data'!T1032),0)</f>
        <v>3557.7</v>
      </c>
      <c r="H1032" t="str" cm="1">
        <f t="array" ref="H1032">_xlfn.IFS(B1032&lt;=12,"New (0-12 mo)",B1032&lt;=24,"Established (13-24 mo)",B1032&lt;=48,"Loyal (25-48 mo)",TRUE,"Veteran (49+ mo)")</f>
        <v>Veteran (49+ mo)</v>
      </c>
      <c r="I1032">
        <f>COUNTIF('Raw Data'!G1032:O1032,"Yes")</f>
        <v>1</v>
      </c>
      <c r="J1032">
        <f t="shared" ca="1" si="32"/>
        <v>44682</v>
      </c>
      <c r="K1032" t="str">
        <f>'Raw Data'!U1032</f>
        <v>No</v>
      </c>
      <c r="L1032" t="str">
        <f t="shared" si="33"/>
        <v>Low-Medium Risk</v>
      </c>
      <c r="N1032" s="34"/>
    </row>
    <row r="1033" spans="1:14" x14ac:dyDescent="0.3">
      <c r="A1033" s="5" t="str">
        <f>'Raw Data'!A1033</f>
        <v>1352-VHKAJ</v>
      </c>
      <c r="B1033">
        <f>'Raw Data'!F1033</f>
        <v>27</v>
      </c>
      <c r="C1033" t="str">
        <f>'Raw Data'!P1033</f>
        <v>Month-to-month</v>
      </c>
      <c r="D1033" t="str">
        <f>'Raw Data'!I1033</f>
        <v>DSL</v>
      </c>
      <c r="E1033" t="str">
        <f>'Raw Data'!R1033</f>
        <v>Bank transfer (automatic)</v>
      </c>
      <c r="F1033">
        <f>'Raw Data'!S1033</f>
        <v>71.599999999999994</v>
      </c>
      <c r="G1033">
        <f>IFERROR(VALUE('Raw Data'!T1033),0)</f>
        <v>1957.1</v>
      </c>
      <c r="H1033" t="str" cm="1">
        <f t="array" ref="H1033">_xlfn.IFS(B1033&lt;=12,"New (0-12 mo)",B1033&lt;=24,"Established (13-24 mo)",B1033&lt;=48,"Loyal (25-48 mo)",TRUE,"Veteran (49+ mo)")</f>
        <v>Loyal (25-48 mo)</v>
      </c>
      <c r="I1033">
        <f>COUNTIF('Raw Data'!G1033:O1033,"Yes")</f>
        <v>5</v>
      </c>
      <c r="J1033">
        <f t="shared" ca="1" si="32"/>
        <v>45383</v>
      </c>
      <c r="K1033" t="str">
        <f>'Raw Data'!U1033</f>
        <v>No</v>
      </c>
      <c r="L1033" t="str">
        <f t="shared" si="33"/>
        <v>Low-Medium Risk</v>
      </c>
      <c r="N1033" s="34"/>
    </row>
    <row r="1034" spans="1:14" x14ac:dyDescent="0.3">
      <c r="A1034" s="5" t="str">
        <f>'Raw Data'!A1034</f>
        <v>4145-UQXUQ</v>
      </c>
      <c r="B1034">
        <f>'Raw Data'!F1034</f>
        <v>8</v>
      </c>
      <c r="C1034" t="str">
        <f>'Raw Data'!P1034</f>
        <v>Month-to-month</v>
      </c>
      <c r="D1034" t="str">
        <f>'Raw Data'!I1034</f>
        <v>Fiber optic</v>
      </c>
      <c r="E1034" t="str">
        <f>'Raw Data'!R1034</f>
        <v>Electronic check</v>
      </c>
      <c r="F1034">
        <f>'Raw Data'!S1034</f>
        <v>92.1</v>
      </c>
      <c r="G1034">
        <f>IFERROR(VALUE('Raw Data'!T1034),0)</f>
        <v>729.95</v>
      </c>
      <c r="H1034" t="str" cm="1">
        <f t="array" ref="H1034">_xlfn.IFS(B1034&lt;=12,"New (0-12 mo)",B1034&lt;=24,"Established (13-24 mo)",B1034&lt;=48,"Loyal (25-48 mo)",TRUE,"Veteran (49+ mo)")</f>
        <v>New (0-12 mo)</v>
      </c>
      <c r="I1034">
        <f>COUNTIF('Raw Data'!G1034:O1034,"Yes")</f>
        <v>4</v>
      </c>
      <c r="J1034">
        <f t="shared" ca="1" si="32"/>
        <v>45962</v>
      </c>
      <c r="K1034" t="str">
        <f>'Raw Data'!U1034</f>
        <v>Yes</v>
      </c>
      <c r="L1034" t="str">
        <f t="shared" si="33"/>
        <v>High Risk</v>
      </c>
      <c r="N1034" s="34"/>
    </row>
    <row r="1035" spans="1:14" x14ac:dyDescent="0.3">
      <c r="A1035" s="5" t="str">
        <f>'Raw Data'!A1035</f>
        <v>2632-TACXW</v>
      </c>
      <c r="B1035">
        <f>'Raw Data'!F1035</f>
        <v>62</v>
      </c>
      <c r="C1035" t="str">
        <f>'Raw Data'!P1035</f>
        <v>Two year</v>
      </c>
      <c r="D1035" t="str">
        <f>'Raw Data'!I1035</f>
        <v>No</v>
      </c>
      <c r="E1035" t="str">
        <f>'Raw Data'!R1035</f>
        <v>Bank transfer (automatic)</v>
      </c>
      <c r="F1035">
        <f>'Raw Data'!S1035</f>
        <v>23.65</v>
      </c>
      <c r="G1035">
        <f>IFERROR(VALUE('Raw Data'!T1035),0)</f>
        <v>1416.75</v>
      </c>
      <c r="H1035" t="str" cm="1">
        <f t="array" ref="H1035">_xlfn.IFS(B1035&lt;=12,"New (0-12 mo)",B1035&lt;=24,"Established (13-24 mo)",B1035&lt;=48,"Loyal (25-48 mo)",TRUE,"Veteran (49+ mo)")</f>
        <v>Veteran (49+ mo)</v>
      </c>
      <c r="I1035">
        <f>COUNTIF('Raw Data'!G1035:O1035,"Yes")</f>
        <v>2</v>
      </c>
      <c r="J1035">
        <f t="shared" ca="1" si="32"/>
        <v>44317</v>
      </c>
      <c r="K1035" t="str">
        <f>'Raw Data'!U1035</f>
        <v>No</v>
      </c>
      <c r="L1035" t="str">
        <f t="shared" si="33"/>
        <v>Low Risk</v>
      </c>
      <c r="N1035" s="34"/>
    </row>
    <row r="1036" spans="1:14" x14ac:dyDescent="0.3">
      <c r="A1036" s="5" t="str">
        <f>'Raw Data'!A1036</f>
        <v>8146-QQKZH</v>
      </c>
      <c r="B1036">
        <f>'Raw Data'!F1036</f>
        <v>71</v>
      </c>
      <c r="C1036" t="str">
        <f>'Raw Data'!P1036</f>
        <v>Two year</v>
      </c>
      <c r="D1036" t="str">
        <f>'Raw Data'!I1036</f>
        <v>DSL</v>
      </c>
      <c r="E1036" t="str">
        <f>'Raw Data'!R1036</f>
        <v>Bank transfer (automatic)</v>
      </c>
      <c r="F1036">
        <f>'Raw Data'!S1036</f>
        <v>81.849999999999994</v>
      </c>
      <c r="G1036">
        <f>IFERROR(VALUE('Raw Data'!T1036),0)</f>
        <v>5924.4</v>
      </c>
      <c r="H1036" t="str" cm="1">
        <f t="array" ref="H1036">_xlfn.IFS(B1036&lt;=12,"New (0-12 mo)",B1036&lt;=24,"Established (13-24 mo)",B1036&lt;=48,"Loyal (25-48 mo)",TRUE,"Veteran (49+ mo)")</f>
        <v>Veteran (49+ mo)</v>
      </c>
      <c r="I1036">
        <f>COUNTIF('Raw Data'!G1036:O1036,"Yes")</f>
        <v>6</v>
      </c>
      <c r="J1036">
        <f t="shared" ca="1" si="32"/>
        <v>44044</v>
      </c>
      <c r="K1036" t="str">
        <f>'Raw Data'!U1036</f>
        <v>No</v>
      </c>
      <c r="L1036" t="str">
        <f t="shared" si="33"/>
        <v>Low Risk</v>
      </c>
      <c r="N1036" s="34"/>
    </row>
    <row r="1037" spans="1:14" x14ac:dyDescent="0.3">
      <c r="A1037" s="5" t="str">
        <f>'Raw Data'!A1037</f>
        <v>1767-CJKBA</v>
      </c>
      <c r="B1037">
        <f>'Raw Data'!F1037</f>
        <v>66</v>
      </c>
      <c r="C1037" t="str">
        <f>'Raw Data'!P1037</f>
        <v>Two year</v>
      </c>
      <c r="D1037" t="str">
        <f>'Raw Data'!I1037</f>
        <v>No</v>
      </c>
      <c r="E1037" t="str">
        <f>'Raw Data'!R1037</f>
        <v>Mailed check</v>
      </c>
      <c r="F1037">
        <f>'Raw Data'!S1037</f>
        <v>25.1</v>
      </c>
      <c r="G1037">
        <f>IFERROR(VALUE('Raw Data'!T1037),0)</f>
        <v>1697.7</v>
      </c>
      <c r="H1037" t="str" cm="1">
        <f t="array" ref="H1037">_xlfn.IFS(B1037&lt;=12,"New (0-12 mo)",B1037&lt;=24,"Established (13-24 mo)",B1037&lt;=48,"Loyal (25-48 mo)",TRUE,"Veteran (49+ mo)")</f>
        <v>Veteran (49+ mo)</v>
      </c>
      <c r="I1037">
        <f>COUNTIF('Raw Data'!G1037:O1037,"Yes")</f>
        <v>2</v>
      </c>
      <c r="J1037">
        <f t="shared" ca="1" si="32"/>
        <v>44197</v>
      </c>
      <c r="K1037" t="str">
        <f>'Raw Data'!U1037</f>
        <v>No</v>
      </c>
      <c r="L1037" t="str">
        <f t="shared" si="33"/>
        <v>Low Risk</v>
      </c>
      <c r="N1037" s="34"/>
    </row>
    <row r="1038" spans="1:14" x14ac:dyDescent="0.3">
      <c r="A1038" s="5" t="str">
        <f>'Raw Data'!A1038</f>
        <v>6445-TNRXS</v>
      </c>
      <c r="B1038">
        <f>'Raw Data'!F1038</f>
        <v>68</v>
      </c>
      <c r="C1038" t="str">
        <f>'Raw Data'!P1038</f>
        <v>Two year</v>
      </c>
      <c r="D1038" t="str">
        <f>'Raw Data'!I1038</f>
        <v>Fiber optic</v>
      </c>
      <c r="E1038" t="str">
        <f>'Raw Data'!R1038</f>
        <v>Bank transfer (automatic)</v>
      </c>
      <c r="F1038">
        <f>'Raw Data'!S1038</f>
        <v>114.7</v>
      </c>
      <c r="G1038">
        <f>IFERROR(VALUE('Raw Data'!T1038),0)</f>
        <v>7849.85</v>
      </c>
      <c r="H1038" t="str" cm="1">
        <f t="array" ref="H1038">_xlfn.IFS(B1038&lt;=12,"New (0-12 mo)",B1038&lt;=24,"Established (13-24 mo)",B1038&lt;=48,"Loyal (25-48 mo)",TRUE,"Veteran (49+ mo)")</f>
        <v>Veteran (49+ mo)</v>
      </c>
      <c r="I1038">
        <f>COUNTIF('Raw Data'!G1038:O1038,"Yes")</f>
        <v>8</v>
      </c>
      <c r="J1038">
        <f t="shared" ca="1" si="32"/>
        <v>44136</v>
      </c>
      <c r="K1038" t="str">
        <f>'Raw Data'!U1038</f>
        <v>No</v>
      </c>
      <c r="L1038" t="str">
        <f t="shared" si="33"/>
        <v>Low Risk</v>
      </c>
      <c r="N1038" s="34"/>
    </row>
    <row r="1039" spans="1:14" x14ac:dyDescent="0.3">
      <c r="A1039" s="5" t="str">
        <f>'Raw Data'!A1039</f>
        <v>4581-LNWUM</v>
      </c>
      <c r="B1039">
        <f>'Raw Data'!F1039</f>
        <v>13</v>
      </c>
      <c r="C1039" t="str">
        <f>'Raw Data'!P1039</f>
        <v>Month-to-month</v>
      </c>
      <c r="D1039" t="str">
        <f>'Raw Data'!I1039</f>
        <v>DSL</v>
      </c>
      <c r="E1039" t="str">
        <f>'Raw Data'!R1039</f>
        <v>Electronic check</v>
      </c>
      <c r="F1039">
        <f>'Raw Data'!S1039</f>
        <v>49.15</v>
      </c>
      <c r="G1039">
        <f>IFERROR(VALUE('Raw Data'!T1039),0)</f>
        <v>649.4</v>
      </c>
      <c r="H1039" t="str" cm="1">
        <f t="array" ref="H1039">_xlfn.IFS(B1039&lt;=12,"New (0-12 mo)",B1039&lt;=24,"Established (13-24 mo)",B1039&lt;=48,"Loyal (25-48 mo)",TRUE,"Veteran (49+ mo)")</f>
        <v>Established (13-24 mo)</v>
      </c>
      <c r="I1039">
        <f>COUNTIF('Raw Data'!G1039:O1039,"Yes")</f>
        <v>3</v>
      </c>
      <c r="J1039">
        <f t="shared" ca="1" si="32"/>
        <v>45809</v>
      </c>
      <c r="K1039" t="str">
        <f>'Raw Data'!U1039</f>
        <v>No</v>
      </c>
      <c r="L1039" t="str">
        <f t="shared" si="33"/>
        <v>Medium Risk</v>
      </c>
      <c r="N1039" s="34"/>
    </row>
    <row r="1040" spans="1:14" x14ac:dyDescent="0.3">
      <c r="A1040" s="5" t="str">
        <f>'Raw Data'!A1040</f>
        <v>4869-EPIUS</v>
      </c>
      <c r="B1040">
        <f>'Raw Data'!F1040</f>
        <v>56</v>
      </c>
      <c r="C1040" t="str">
        <f>'Raw Data'!P1040</f>
        <v>One year</v>
      </c>
      <c r="D1040" t="str">
        <f>'Raw Data'!I1040</f>
        <v>Fiber optic</v>
      </c>
      <c r="E1040" t="str">
        <f>'Raw Data'!R1040</f>
        <v>Electronic check</v>
      </c>
      <c r="F1040">
        <f>'Raw Data'!S1040</f>
        <v>80.900000000000006</v>
      </c>
      <c r="G1040">
        <f>IFERROR(VALUE('Raw Data'!T1040),0)</f>
        <v>4557.5</v>
      </c>
      <c r="H1040" t="str" cm="1">
        <f t="array" ref="H1040">_xlfn.IFS(B1040&lt;=12,"New (0-12 mo)",B1040&lt;=24,"Established (13-24 mo)",B1040&lt;=48,"Loyal (25-48 mo)",TRUE,"Veteran (49+ mo)")</f>
        <v>Veteran (49+ mo)</v>
      </c>
      <c r="I1040">
        <f>COUNTIF('Raw Data'!G1040:O1040,"Yes")</f>
        <v>2</v>
      </c>
      <c r="J1040">
        <f t="shared" ca="1" si="32"/>
        <v>44501</v>
      </c>
      <c r="K1040" t="str">
        <f>'Raw Data'!U1040</f>
        <v>No</v>
      </c>
      <c r="L1040" t="str">
        <f t="shared" si="33"/>
        <v>Low Risk</v>
      </c>
      <c r="N1040" s="34"/>
    </row>
    <row r="1041" spans="1:14" x14ac:dyDescent="0.3">
      <c r="A1041" s="5" t="str">
        <f>'Raw Data'!A1041</f>
        <v>9948-YPTDG</v>
      </c>
      <c r="B1041">
        <f>'Raw Data'!F1041</f>
        <v>38</v>
      </c>
      <c r="C1041" t="str">
        <f>'Raw Data'!P1041</f>
        <v>Month-to-month</v>
      </c>
      <c r="D1041" t="str">
        <f>'Raw Data'!I1041</f>
        <v>Fiber optic</v>
      </c>
      <c r="E1041" t="str">
        <f>'Raw Data'!R1041</f>
        <v>Electronic check</v>
      </c>
      <c r="F1041">
        <f>'Raw Data'!S1041</f>
        <v>79.45</v>
      </c>
      <c r="G1041">
        <f>IFERROR(VALUE('Raw Data'!T1041),0)</f>
        <v>3013.05</v>
      </c>
      <c r="H1041" t="str" cm="1">
        <f t="array" ref="H1041">_xlfn.IFS(B1041&lt;=12,"New (0-12 mo)",B1041&lt;=24,"Established (13-24 mo)",B1041&lt;=48,"Loyal (25-48 mo)",TRUE,"Veteran (49+ mo)")</f>
        <v>Loyal (25-48 mo)</v>
      </c>
      <c r="I1041">
        <f>COUNTIF('Raw Data'!G1041:O1041,"Yes")</f>
        <v>3</v>
      </c>
      <c r="J1041">
        <f t="shared" ca="1" si="32"/>
        <v>45047</v>
      </c>
      <c r="K1041" t="str">
        <f>'Raw Data'!U1041</f>
        <v>Yes</v>
      </c>
      <c r="L1041" t="str">
        <f t="shared" si="33"/>
        <v>Low-Medium Risk</v>
      </c>
      <c r="N1041" s="34"/>
    </row>
    <row r="1042" spans="1:14" x14ac:dyDescent="0.3">
      <c r="A1042" s="5" t="str">
        <f>'Raw Data'!A1042</f>
        <v>1236-WFCDV</v>
      </c>
      <c r="B1042">
        <f>'Raw Data'!F1042</f>
        <v>14</v>
      </c>
      <c r="C1042" t="str">
        <f>'Raw Data'!P1042</f>
        <v>Month-to-month</v>
      </c>
      <c r="D1042" t="str">
        <f>'Raw Data'!I1042</f>
        <v>Fiber optic</v>
      </c>
      <c r="E1042" t="str">
        <f>'Raw Data'!R1042</f>
        <v>Credit card (automatic)</v>
      </c>
      <c r="F1042">
        <f>'Raw Data'!S1042</f>
        <v>90.45</v>
      </c>
      <c r="G1042">
        <f>IFERROR(VALUE('Raw Data'!T1042),0)</f>
        <v>1266.0999999999999</v>
      </c>
      <c r="H1042" t="str" cm="1">
        <f t="array" ref="H1042">_xlfn.IFS(B1042&lt;=12,"New (0-12 mo)",B1042&lt;=24,"Established (13-24 mo)",B1042&lt;=48,"Loyal (25-48 mo)",TRUE,"Veteran (49+ mo)")</f>
        <v>Established (13-24 mo)</v>
      </c>
      <c r="I1042">
        <f>COUNTIF('Raw Data'!G1042:O1042,"Yes")</f>
        <v>3</v>
      </c>
      <c r="J1042">
        <f t="shared" ca="1" si="32"/>
        <v>45778</v>
      </c>
      <c r="K1042" t="str">
        <f>'Raw Data'!U1042</f>
        <v>Yes</v>
      </c>
      <c r="L1042" t="str">
        <f t="shared" si="33"/>
        <v>Medium Risk</v>
      </c>
      <c r="N1042" s="34"/>
    </row>
    <row r="1043" spans="1:14" x14ac:dyDescent="0.3">
      <c r="A1043" s="5" t="str">
        <f>'Raw Data'!A1043</f>
        <v>1915-OAKWD</v>
      </c>
      <c r="B1043">
        <f>'Raw Data'!F1043</f>
        <v>16</v>
      </c>
      <c r="C1043" t="str">
        <f>'Raw Data'!P1043</f>
        <v>One year</v>
      </c>
      <c r="D1043" t="str">
        <f>'Raw Data'!I1043</f>
        <v>No</v>
      </c>
      <c r="E1043" t="str">
        <f>'Raw Data'!R1043</f>
        <v>Bank transfer (automatic)</v>
      </c>
      <c r="F1043">
        <f>'Raw Data'!S1043</f>
        <v>19.3</v>
      </c>
      <c r="G1043">
        <f>IFERROR(VALUE('Raw Data'!T1043),0)</f>
        <v>360.35</v>
      </c>
      <c r="H1043" t="str" cm="1">
        <f t="array" ref="H1043">_xlfn.IFS(B1043&lt;=12,"New (0-12 mo)",B1043&lt;=24,"Established (13-24 mo)",B1043&lt;=48,"Loyal (25-48 mo)",TRUE,"Veteran (49+ mo)")</f>
        <v>Established (13-24 mo)</v>
      </c>
      <c r="I1043">
        <f>COUNTIF('Raw Data'!G1043:O1043,"Yes")</f>
        <v>1</v>
      </c>
      <c r="J1043">
        <f t="shared" ca="1" si="32"/>
        <v>45717</v>
      </c>
      <c r="K1043" t="str">
        <f>'Raw Data'!U1043</f>
        <v>No</v>
      </c>
      <c r="L1043" t="str">
        <f t="shared" si="33"/>
        <v>Low Risk</v>
      </c>
      <c r="N1043" s="34"/>
    </row>
    <row r="1044" spans="1:14" x14ac:dyDescent="0.3">
      <c r="A1044" s="5" t="str">
        <f>'Raw Data'!A1044</f>
        <v>7296-PIXQY</v>
      </c>
      <c r="B1044">
        <f>'Raw Data'!F1044</f>
        <v>14</v>
      </c>
      <c r="C1044" t="str">
        <f>'Raw Data'!P1044</f>
        <v>Month-to-month</v>
      </c>
      <c r="D1044" t="str">
        <f>'Raw Data'!I1044</f>
        <v>Fiber optic</v>
      </c>
      <c r="E1044" t="str">
        <f>'Raw Data'!R1044</f>
        <v>Electronic check</v>
      </c>
      <c r="F1044">
        <f>'Raw Data'!S1044</f>
        <v>70.2</v>
      </c>
      <c r="G1044">
        <f>IFERROR(VALUE('Raw Data'!T1044),0)</f>
        <v>1046.5</v>
      </c>
      <c r="H1044" t="str" cm="1">
        <f t="array" ref="H1044">_xlfn.IFS(B1044&lt;=12,"New (0-12 mo)",B1044&lt;=24,"Established (13-24 mo)",B1044&lt;=48,"Loyal (25-48 mo)",TRUE,"Veteran (49+ mo)")</f>
        <v>Established (13-24 mo)</v>
      </c>
      <c r="I1044">
        <f>COUNTIF('Raw Data'!G1044:O1044,"Yes")</f>
        <v>1</v>
      </c>
      <c r="J1044">
        <f t="shared" ca="1" si="32"/>
        <v>45778</v>
      </c>
      <c r="K1044" t="str">
        <f>'Raw Data'!U1044</f>
        <v>No</v>
      </c>
      <c r="L1044" t="str">
        <f t="shared" si="33"/>
        <v>Medium Risk</v>
      </c>
      <c r="N1044" s="34"/>
    </row>
    <row r="1045" spans="1:14" x14ac:dyDescent="0.3">
      <c r="A1045" s="5" t="str">
        <f>'Raw Data'!A1045</f>
        <v>4883-QICIH</v>
      </c>
      <c r="B1045">
        <f>'Raw Data'!F1045</f>
        <v>32</v>
      </c>
      <c r="C1045" t="str">
        <f>'Raw Data'!P1045</f>
        <v>Month-to-month</v>
      </c>
      <c r="D1045" t="str">
        <f>'Raw Data'!I1045</f>
        <v>Fiber optic</v>
      </c>
      <c r="E1045" t="str">
        <f>'Raw Data'!R1045</f>
        <v>Bank transfer (automatic)</v>
      </c>
      <c r="F1045">
        <f>'Raw Data'!S1045</f>
        <v>69.75</v>
      </c>
      <c r="G1045">
        <f>IFERROR(VALUE('Raw Data'!T1045),0)</f>
        <v>2347.9</v>
      </c>
      <c r="H1045" t="str" cm="1">
        <f t="array" ref="H1045">_xlfn.IFS(B1045&lt;=12,"New (0-12 mo)",B1045&lt;=24,"Established (13-24 mo)",B1045&lt;=48,"Loyal (25-48 mo)",TRUE,"Veteran (49+ mo)")</f>
        <v>Loyal (25-48 mo)</v>
      </c>
      <c r="I1045">
        <f>COUNTIF('Raw Data'!G1045:O1045,"Yes")</f>
        <v>1</v>
      </c>
      <c r="J1045">
        <f t="shared" ca="1" si="32"/>
        <v>45231</v>
      </c>
      <c r="K1045" t="str">
        <f>'Raw Data'!U1045</f>
        <v>Yes</v>
      </c>
      <c r="L1045" t="str">
        <f t="shared" si="33"/>
        <v>Low-Medium Risk</v>
      </c>
      <c r="N1045" s="34"/>
    </row>
    <row r="1046" spans="1:14" x14ac:dyDescent="0.3">
      <c r="A1046" s="5" t="str">
        <f>'Raw Data'!A1046</f>
        <v>3354-OADJP</v>
      </c>
      <c r="B1046">
        <f>'Raw Data'!F1046</f>
        <v>8</v>
      </c>
      <c r="C1046" t="str">
        <f>'Raw Data'!P1046</f>
        <v>One year</v>
      </c>
      <c r="D1046" t="str">
        <f>'Raw Data'!I1046</f>
        <v>DSL</v>
      </c>
      <c r="E1046" t="str">
        <f>'Raw Data'!R1046</f>
        <v>Bank transfer (automatic)</v>
      </c>
      <c r="F1046">
        <f>'Raw Data'!S1046</f>
        <v>54.25</v>
      </c>
      <c r="G1046">
        <f>IFERROR(VALUE('Raw Data'!T1046),0)</f>
        <v>447.75</v>
      </c>
      <c r="H1046" t="str" cm="1">
        <f t="array" ref="H1046">_xlfn.IFS(B1046&lt;=12,"New (0-12 mo)",B1046&lt;=24,"Established (13-24 mo)",B1046&lt;=48,"Loyal (25-48 mo)",TRUE,"Veteran (49+ mo)")</f>
        <v>New (0-12 mo)</v>
      </c>
      <c r="I1046">
        <f>COUNTIF('Raw Data'!G1046:O1046,"Yes")</f>
        <v>3</v>
      </c>
      <c r="J1046">
        <f t="shared" ca="1" si="32"/>
        <v>45962</v>
      </c>
      <c r="K1046" t="str">
        <f>'Raw Data'!U1046</f>
        <v>No</v>
      </c>
      <c r="L1046" t="str">
        <f t="shared" si="33"/>
        <v>Low Risk</v>
      </c>
      <c r="N1046" s="34"/>
    </row>
    <row r="1047" spans="1:14" x14ac:dyDescent="0.3">
      <c r="A1047" s="5" t="str">
        <f>'Raw Data'!A1047</f>
        <v>3524-WQDSG</v>
      </c>
      <c r="B1047">
        <f>'Raw Data'!F1047</f>
        <v>43</v>
      </c>
      <c r="C1047" t="str">
        <f>'Raw Data'!P1047</f>
        <v>Month-to-month</v>
      </c>
      <c r="D1047" t="str">
        <f>'Raw Data'!I1047</f>
        <v>Fiber optic</v>
      </c>
      <c r="E1047" t="str">
        <f>'Raw Data'!R1047</f>
        <v>Bank transfer (automatic)</v>
      </c>
      <c r="F1047">
        <f>'Raw Data'!S1047</f>
        <v>99.3</v>
      </c>
      <c r="G1047">
        <f>IFERROR(VALUE('Raw Data'!T1047),0)</f>
        <v>4209.95</v>
      </c>
      <c r="H1047" t="str" cm="1">
        <f t="array" ref="H1047">_xlfn.IFS(B1047&lt;=12,"New (0-12 mo)",B1047&lt;=24,"Established (13-24 mo)",B1047&lt;=48,"Loyal (25-48 mo)",TRUE,"Veteran (49+ mo)")</f>
        <v>Loyal (25-48 mo)</v>
      </c>
      <c r="I1047">
        <f>COUNTIF('Raw Data'!G1047:O1047,"Yes")</f>
        <v>5</v>
      </c>
      <c r="J1047">
        <f t="shared" ca="1" si="32"/>
        <v>44896</v>
      </c>
      <c r="K1047" t="str">
        <f>'Raw Data'!U1047</f>
        <v>No</v>
      </c>
      <c r="L1047" t="str">
        <f t="shared" si="33"/>
        <v>Low-Medium Risk</v>
      </c>
      <c r="N1047" s="34"/>
    </row>
    <row r="1048" spans="1:14" x14ac:dyDescent="0.3">
      <c r="A1048" s="5" t="str">
        <f>'Raw Data'!A1048</f>
        <v>0810-DHDBD</v>
      </c>
      <c r="B1048">
        <f>'Raw Data'!F1048</f>
        <v>52</v>
      </c>
      <c r="C1048" t="str">
        <f>'Raw Data'!P1048</f>
        <v>One year</v>
      </c>
      <c r="D1048" t="str">
        <f>'Raw Data'!I1048</f>
        <v>DSL</v>
      </c>
      <c r="E1048" t="str">
        <f>'Raw Data'!R1048</f>
        <v>Credit card (automatic)</v>
      </c>
      <c r="F1048">
        <f>'Raw Data'!S1048</f>
        <v>74</v>
      </c>
      <c r="G1048">
        <f>IFERROR(VALUE('Raw Data'!T1048),0)</f>
        <v>3877.65</v>
      </c>
      <c r="H1048" t="str" cm="1">
        <f t="array" ref="H1048">_xlfn.IFS(B1048&lt;=12,"New (0-12 mo)",B1048&lt;=24,"Established (13-24 mo)",B1048&lt;=48,"Loyal (25-48 mo)",TRUE,"Veteran (49+ mo)")</f>
        <v>Veteran (49+ mo)</v>
      </c>
      <c r="I1048">
        <f>COUNTIF('Raw Data'!G1048:O1048,"Yes")</f>
        <v>6</v>
      </c>
      <c r="J1048">
        <f t="shared" ca="1" si="32"/>
        <v>44621</v>
      </c>
      <c r="K1048" t="str">
        <f>'Raw Data'!U1048</f>
        <v>No</v>
      </c>
      <c r="L1048" t="str">
        <f t="shared" si="33"/>
        <v>Low Risk</v>
      </c>
      <c r="N1048" s="34"/>
    </row>
    <row r="1049" spans="1:14" x14ac:dyDescent="0.3">
      <c r="A1049" s="5" t="str">
        <f>'Raw Data'!A1049</f>
        <v>4026-SKKHW</v>
      </c>
      <c r="B1049">
        <f>'Raw Data'!F1049</f>
        <v>3</v>
      </c>
      <c r="C1049" t="str">
        <f>'Raw Data'!P1049</f>
        <v>Month-to-month</v>
      </c>
      <c r="D1049" t="str">
        <f>'Raw Data'!I1049</f>
        <v>DSL</v>
      </c>
      <c r="E1049" t="str">
        <f>'Raw Data'!R1049</f>
        <v>Mailed check</v>
      </c>
      <c r="F1049">
        <f>'Raw Data'!S1049</f>
        <v>50.25</v>
      </c>
      <c r="G1049">
        <f>IFERROR(VALUE('Raw Data'!T1049),0)</f>
        <v>152.30000000000001</v>
      </c>
      <c r="H1049" t="str" cm="1">
        <f t="array" ref="H1049">_xlfn.IFS(B1049&lt;=12,"New (0-12 mo)",B1049&lt;=24,"Established (13-24 mo)",B1049&lt;=48,"Loyal (25-48 mo)",TRUE,"Veteran (49+ mo)")</f>
        <v>New (0-12 mo)</v>
      </c>
      <c r="I1049">
        <f>COUNTIF('Raw Data'!G1049:O1049,"Yes")</f>
        <v>2</v>
      </c>
      <c r="J1049">
        <f t="shared" ca="1" si="32"/>
        <v>46113</v>
      </c>
      <c r="K1049" t="str">
        <f>'Raw Data'!U1049</f>
        <v>No</v>
      </c>
      <c r="L1049" t="str">
        <f t="shared" si="33"/>
        <v>High Risk</v>
      </c>
      <c r="N1049" s="34"/>
    </row>
    <row r="1050" spans="1:14" x14ac:dyDescent="0.3">
      <c r="A1050" s="5" t="str">
        <f>'Raw Data'!A1050</f>
        <v>2829-HYVZP</v>
      </c>
      <c r="B1050">
        <f>'Raw Data'!F1050</f>
        <v>29</v>
      </c>
      <c r="C1050" t="str">
        <f>'Raw Data'!P1050</f>
        <v>One year</v>
      </c>
      <c r="D1050" t="str">
        <f>'Raw Data'!I1050</f>
        <v>No</v>
      </c>
      <c r="E1050" t="str">
        <f>'Raw Data'!R1050</f>
        <v>Mailed check</v>
      </c>
      <c r="F1050">
        <f>'Raw Data'!S1050</f>
        <v>19.8</v>
      </c>
      <c r="G1050">
        <f>IFERROR(VALUE('Raw Data'!T1050),0)</f>
        <v>572.20000000000005</v>
      </c>
      <c r="H1050" t="str" cm="1">
        <f t="array" ref="H1050">_xlfn.IFS(B1050&lt;=12,"New (0-12 mo)",B1050&lt;=24,"Established (13-24 mo)",B1050&lt;=48,"Loyal (25-48 mo)",TRUE,"Veteran (49+ mo)")</f>
        <v>Loyal (25-48 mo)</v>
      </c>
      <c r="I1050">
        <f>COUNTIF('Raw Data'!G1050:O1050,"Yes")</f>
        <v>1</v>
      </c>
      <c r="J1050">
        <f t="shared" ca="1" si="32"/>
        <v>45323</v>
      </c>
      <c r="K1050" t="str">
        <f>'Raw Data'!U1050</f>
        <v>No</v>
      </c>
      <c r="L1050" t="str">
        <f t="shared" si="33"/>
        <v>Low Risk</v>
      </c>
      <c r="N1050" s="34"/>
    </row>
    <row r="1051" spans="1:14" x14ac:dyDescent="0.3">
      <c r="A1051" s="5" t="str">
        <f>'Raw Data'!A1051</f>
        <v>8329-IBCTI</v>
      </c>
      <c r="B1051">
        <f>'Raw Data'!F1051</f>
        <v>1</v>
      </c>
      <c r="C1051" t="str">
        <f>'Raw Data'!P1051</f>
        <v>Month-to-month</v>
      </c>
      <c r="D1051" t="str">
        <f>'Raw Data'!I1051</f>
        <v>No</v>
      </c>
      <c r="E1051" t="str">
        <f>'Raw Data'!R1051</f>
        <v>Mailed check</v>
      </c>
      <c r="F1051">
        <f>'Raw Data'!S1051</f>
        <v>19.649999999999999</v>
      </c>
      <c r="G1051">
        <f>IFERROR(VALUE('Raw Data'!T1051),0)</f>
        <v>19.649999999999999</v>
      </c>
      <c r="H1051" t="str" cm="1">
        <f t="array" ref="H1051">_xlfn.IFS(B1051&lt;=12,"New (0-12 mo)",B1051&lt;=24,"Established (13-24 mo)",B1051&lt;=48,"Loyal (25-48 mo)",TRUE,"Veteran (49+ mo)")</f>
        <v>New (0-12 mo)</v>
      </c>
      <c r="I1051">
        <f>COUNTIF('Raw Data'!G1051:O1051,"Yes")</f>
        <v>1</v>
      </c>
      <c r="J1051">
        <f t="shared" ca="1" si="32"/>
        <v>46174</v>
      </c>
      <c r="K1051" t="str">
        <f>'Raw Data'!U1051</f>
        <v>Yes</v>
      </c>
      <c r="L1051" t="str">
        <f t="shared" si="33"/>
        <v>High Risk</v>
      </c>
      <c r="N1051" s="34"/>
    </row>
    <row r="1052" spans="1:14" x14ac:dyDescent="0.3">
      <c r="A1052" s="5" t="str">
        <f>'Raw Data'!A1052</f>
        <v>1271-SJBGZ</v>
      </c>
      <c r="B1052">
        <f>'Raw Data'!F1052</f>
        <v>12</v>
      </c>
      <c r="C1052" t="str">
        <f>'Raw Data'!P1052</f>
        <v>Month-to-month</v>
      </c>
      <c r="D1052" t="str">
        <f>'Raw Data'!I1052</f>
        <v>DSL</v>
      </c>
      <c r="E1052" t="str">
        <f>'Raw Data'!R1052</f>
        <v>Electronic check</v>
      </c>
      <c r="F1052">
        <f>'Raw Data'!S1052</f>
        <v>43.65</v>
      </c>
      <c r="G1052">
        <f>IFERROR(VALUE('Raw Data'!T1052),0)</f>
        <v>526.95000000000005</v>
      </c>
      <c r="H1052" t="str" cm="1">
        <f t="array" ref="H1052">_xlfn.IFS(B1052&lt;=12,"New (0-12 mo)",B1052&lt;=24,"Established (13-24 mo)",B1052&lt;=48,"Loyal (25-48 mo)",TRUE,"Veteran (49+ mo)")</f>
        <v>New (0-12 mo)</v>
      </c>
      <c r="I1052">
        <f>COUNTIF('Raw Data'!G1052:O1052,"Yes")</f>
        <v>3</v>
      </c>
      <c r="J1052">
        <f t="shared" ca="1" si="32"/>
        <v>45839</v>
      </c>
      <c r="K1052" t="str">
        <f>'Raw Data'!U1052</f>
        <v>Yes</v>
      </c>
      <c r="L1052" t="str">
        <f t="shared" si="33"/>
        <v>High Risk</v>
      </c>
      <c r="N1052" s="34"/>
    </row>
    <row r="1053" spans="1:14" x14ac:dyDescent="0.3">
      <c r="A1053" s="5" t="str">
        <f>'Raw Data'!A1053</f>
        <v>3845-JHAMY</v>
      </c>
      <c r="B1053">
        <f>'Raw Data'!F1053</f>
        <v>16</v>
      </c>
      <c r="C1053" t="str">
        <f>'Raw Data'!P1053</f>
        <v>Month-to-month</v>
      </c>
      <c r="D1053" t="str">
        <f>'Raw Data'!I1053</f>
        <v>DSL</v>
      </c>
      <c r="E1053" t="str">
        <f>'Raw Data'!R1053</f>
        <v>Credit card (automatic)</v>
      </c>
      <c r="F1053">
        <f>'Raw Data'!S1053</f>
        <v>35.5</v>
      </c>
      <c r="G1053">
        <f>IFERROR(VALUE('Raw Data'!T1053),0)</f>
        <v>552.70000000000005</v>
      </c>
      <c r="H1053" t="str" cm="1">
        <f t="array" ref="H1053">_xlfn.IFS(B1053&lt;=12,"New (0-12 mo)",B1053&lt;=24,"Established (13-24 mo)",B1053&lt;=48,"Loyal (25-48 mo)",TRUE,"Veteran (49+ mo)")</f>
        <v>Established (13-24 mo)</v>
      </c>
      <c r="I1053">
        <f>COUNTIF('Raw Data'!G1053:O1053,"Yes")</f>
        <v>1</v>
      </c>
      <c r="J1053">
        <f t="shared" ca="1" si="32"/>
        <v>45717</v>
      </c>
      <c r="K1053" t="str">
        <f>'Raw Data'!U1053</f>
        <v>No</v>
      </c>
      <c r="L1053" t="str">
        <f t="shared" si="33"/>
        <v>Medium Risk</v>
      </c>
      <c r="N1053" s="34"/>
    </row>
    <row r="1054" spans="1:14" x14ac:dyDescent="0.3">
      <c r="A1054" s="5" t="str">
        <f>'Raw Data'!A1054</f>
        <v>7013-PSXHK</v>
      </c>
      <c r="B1054">
        <f>'Raw Data'!F1054</f>
        <v>40</v>
      </c>
      <c r="C1054" t="str">
        <f>'Raw Data'!P1054</f>
        <v>One year</v>
      </c>
      <c r="D1054" t="str">
        <f>'Raw Data'!I1054</f>
        <v>DSL</v>
      </c>
      <c r="E1054" t="str">
        <f>'Raw Data'!R1054</f>
        <v>Mailed check</v>
      </c>
      <c r="F1054">
        <f>'Raw Data'!S1054</f>
        <v>80.75</v>
      </c>
      <c r="G1054">
        <f>IFERROR(VALUE('Raw Data'!T1054),0)</f>
        <v>3208.65</v>
      </c>
      <c r="H1054" t="str" cm="1">
        <f t="array" ref="H1054">_xlfn.IFS(B1054&lt;=12,"New (0-12 mo)",B1054&lt;=24,"Established (13-24 mo)",B1054&lt;=48,"Loyal (25-48 mo)",TRUE,"Veteran (49+ mo)")</f>
        <v>Loyal (25-48 mo)</v>
      </c>
      <c r="I1054">
        <f>COUNTIF('Raw Data'!G1054:O1054,"Yes")</f>
        <v>6</v>
      </c>
      <c r="J1054">
        <f t="shared" ca="1" si="32"/>
        <v>44986</v>
      </c>
      <c r="K1054" t="str">
        <f>'Raw Data'!U1054</f>
        <v>No</v>
      </c>
      <c r="L1054" t="str">
        <f t="shared" si="33"/>
        <v>Low Risk</v>
      </c>
      <c r="N1054" s="34"/>
    </row>
    <row r="1055" spans="1:14" x14ac:dyDescent="0.3">
      <c r="A1055" s="5" t="str">
        <f>'Raw Data'!A1055</f>
        <v>5669-SRAIP</v>
      </c>
      <c r="B1055">
        <f>'Raw Data'!F1055</f>
        <v>5</v>
      </c>
      <c r="C1055" t="str">
        <f>'Raw Data'!P1055</f>
        <v>Month-to-month</v>
      </c>
      <c r="D1055" t="str">
        <f>'Raw Data'!I1055</f>
        <v>DSL</v>
      </c>
      <c r="E1055" t="str">
        <f>'Raw Data'!R1055</f>
        <v>Electronic check</v>
      </c>
      <c r="F1055">
        <f>'Raw Data'!S1055</f>
        <v>39.5</v>
      </c>
      <c r="G1055">
        <f>IFERROR(VALUE('Raw Data'!T1055),0)</f>
        <v>210.75</v>
      </c>
      <c r="H1055" t="str" cm="1">
        <f t="array" ref="H1055">_xlfn.IFS(B1055&lt;=12,"New (0-12 mo)",B1055&lt;=24,"Established (13-24 mo)",B1055&lt;=48,"Loyal (25-48 mo)",TRUE,"Veteran (49+ mo)")</f>
        <v>New (0-12 mo)</v>
      </c>
      <c r="I1055">
        <f>COUNTIF('Raw Data'!G1055:O1055,"Yes")</f>
        <v>2</v>
      </c>
      <c r="J1055">
        <f t="shared" ca="1" si="32"/>
        <v>46054</v>
      </c>
      <c r="K1055" t="str">
        <f>'Raw Data'!U1055</f>
        <v>Yes</v>
      </c>
      <c r="L1055" t="str">
        <f t="shared" si="33"/>
        <v>High Risk</v>
      </c>
      <c r="N1055" s="34"/>
    </row>
    <row r="1056" spans="1:14" x14ac:dyDescent="0.3">
      <c r="A1056" s="5" t="str">
        <f>'Raw Data'!A1056</f>
        <v>5981-ITEMU</v>
      </c>
      <c r="B1056">
        <f>'Raw Data'!F1056</f>
        <v>40</v>
      </c>
      <c r="C1056" t="str">
        <f>'Raw Data'!P1056</f>
        <v>Month-to-month</v>
      </c>
      <c r="D1056" t="str">
        <f>'Raw Data'!I1056</f>
        <v>Fiber optic</v>
      </c>
      <c r="E1056" t="str">
        <f>'Raw Data'!R1056</f>
        <v>Bank transfer (automatic)</v>
      </c>
      <c r="F1056">
        <f>'Raw Data'!S1056</f>
        <v>97.1</v>
      </c>
      <c r="G1056">
        <f>IFERROR(VALUE('Raw Data'!T1056),0)</f>
        <v>3706.95</v>
      </c>
      <c r="H1056" t="str" cm="1">
        <f t="array" ref="H1056">_xlfn.IFS(B1056&lt;=12,"New (0-12 mo)",B1056&lt;=24,"Established (13-24 mo)",B1056&lt;=48,"Loyal (25-48 mo)",TRUE,"Veteran (49+ mo)")</f>
        <v>Loyal (25-48 mo)</v>
      </c>
      <c r="I1056">
        <f>COUNTIF('Raw Data'!G1056:O1056,"Yes")</f>
        <v>4</v>
      </c>
      <c r="J1056">
        <f t="shared" ca="1" si="32"/>
        <v>44986</v>
      </c>
      <c r="K1056" t="str">
        <f>'Raw Data'!U1056</f>
        <v>Yes</v>
      </c>
      <c r="L1056" t="str">
        <f t="shared" si="33"/>
        <v>Low-Medium Risk</v>
      </c>
      <c r="N1056" s="34"/>
    </row>
    <row r="1057" spans="1:14" x14ac:dyDescent="0.3">
      <c r="A1057" s="5" t="str">
        <f>'Raw Data'!A1057</f>
        <v>3486-NPGST</v>
      </c>
      <c r="B1057">
        <f>'Raw Data'!F1057</f>
        <v>36</v>
      </c>
      <c r="C1057" t="str">
        <f>'Raw Data'!P1057</f>
        <v>One year</v>
      </c>
      <c r="D1057" t="str">
        <f>'Raw Data'!I1057</f>
        <v>No</v>
      </c>
      <c r="E1057" t="str">
        <f>'Raw Data'!R1057</f>
        <v>Mailed check</v>
      </c>
      <c r="F1057">
        <f>'Raw Data'!S1057</f>
        <v>19.55</v>
      </c>
      <c r="G1057">
        <f>IFERROR(VALUE('Raw Data'!T1057),0)</f>
        <v>620.75</v>
      </c>
      <c r="H1057" t="str" cm="1">
        <f t="array" ref="H1057">_xlfn.IFS(B1057&lt;=12,"New (0-12 mo)",B1057&lt;=24,"Established (13-24 mo)",B1057&lt;=48,"Loyal (25-48 mo)",TRUE,"Veteran (49+ mo)")</f>
        <v>Loyal (25-48 mo)</v>
      </c>
      <c r="I1057">
        <f>COUNTIF('Raw Data'!G1057:O1057,"Yes")</f>
        <v>1</v>
      </c>
      <c r="J1057">
        <f t="shared" ca="1" si="32"/>
        <v>45108</v>
      </c>
      <c r="K1057" t="str">
        <f>'Raw Data'!U1057</f>
        <v>No</v>
      </c>
      <c r="L1057" t="str">
        <f t="shared" si="33"/>
        <v>Low Risk</v>
      </c>
      <c r="N1057" s="34"/>
    </row>
    <row r="1058" spans="1:14" x14ac:dyDescent="0.3">
      <c r="A1058" s="5" t="str">
        <f>'Raw Data'!A1058</f>
        <v>6941-PMGEP</v>
      </c>
      <c r="B1058">
        <f>'Raw Data'!F1058</f>
        <v>5</v>
      </c>
      <c r="C1058" t="str">
        <f>'Raw Data'!P1058</f>
        <v>Month-to-month</v>
      </c>
      <c r="D1058" t="str">
        <f>'Raw Data'!I1058</f>
        <v>Fiber optic</v>
      </c>
      <c r="E1058" t="str">
        <f>'Raw Data'!R1058</f>
        <v>Electronic check</v>
      </c>
      <c r="F1058">
        <f>'Raw Data'!S1058</f>
        <v>80</v>
      </c>
      <c r="G1058">
        <f>IFERROR(VALUE('Raw Data'!T1058),0)</f>
        <v>412.5</v>
      </c>
      <c r="H1058" t="str" cm="1">
        <f t="array" ref="H1058">_xlfn.IFS(B1058&lt;=12,"New (0-12 mo)",B1058&lt;=24,"Established (13-24 mo)",B1058&lt;=48,"Loyal (25-48 mo)",TRUE,"Veteran (49+ mo)")</f>
        <v>New (0-12 mo)</v>
      </c>
      <c r="I1058">
        <f>COUNTIF('Raw Data'!G1058:O1058,"Yes")</f>
        <v>2</v>
      </c>
      <c r="J1058">
        <f t="shared" ca="1" si="32"/>
        <v>46054</v>
      </c>
      <c r="K1058" t="str">
        <f>'Raw Data'!U1058</f>
        <v>Yes</v>
      </c>
      <c r="L1058" t="str">
        <f t="shared" si="33"/>
        <v>High Risk</v>
      </c>
      <c r="N1058" s="34"/>
    </row>
    <row r="1059" spans="1:14" x14ac:dyDescent="0.3">
      <c r="A1059" s="5" t="str">
        <f>'Raw Data'!A1059</f>
        <v>1624-WOIWJ</v>
      </c>
      <c r="B1059">
        <f>'Raw Data'!F1059</f>
        <v>10</v>
      </c>
      <c r="C1059" t="str">
        <f>'Raw Data'!P1059</f>
        <v>Month-to-month</v>
      </c>
      <c r="D1059" t="str">
        <f>'Raw Data'!I1059</f>
        <v>Fiber optic</v>
      </c>
      <c r="E1059" t="str">
        <f>'Raw Data'!R1059</f>
        <v>Mailed check</v>
      </c>
      <c r="F1059">
        <f>'Raw Data'!S1059</f>
        <v>84.7</v>
      </c>
      <c r="G1059">
        <f>IFERROR(VALUE('Raw Data'!T1059),0)</f>
        <v>832.05</v>
      </c>
      <c r="H1059" t="str" cm="1">
        <f t="array" ref="H1059">_xlfn.IFS(B1059&lt;=12,"New (0-12 mo)",B1059&lt;=24,"Established (13-24 mo)",B1059&lt;=48,"Loyal (25-48 mo)",TRUE,"Veteran (49+ mo)")</f>
        <v>New (0-12 mo)</v>
      </c>
      <c r="I1059">
        <f>COUNTIF('Raw Data'!G1059:O1059,"Yes")</f>
        <v>3</v>
      </c>
      <c r="J1059">
        <f t="shared" ca="1" si="32"/>
        <v>45901</v>
      </c>
      <c r="K1059" t="str">
        <f>'Raw Data'!U1059</f>
        <v>Yes</v>
      </c>
      <c r="L1059" t="str">
        <f t="shared" si="33"/>
        <v>High Risk</v>
      </c>
      <c r="N1059" s="34"/>
    </row>
    <row r="1060" spans="1:14" x14ac:dyDescent="0.3">
      <c r="A1060" s="5" t="str">
        <f>'Raw Data'!A1060</f>
        <v>2074-GKOWZ</v>
      </c>
      <c r="B1060">
        <f>'Raw Data'!F1060</f>
        <v>2</v>
      </c>
      <c r="C1060" t="str">
        <f>'Raw Data'!P1060</f>
        <v>Month-to-month</v>
      </c>
      <c r="D1060" t="str">
        <f>'Raw Data'!I1060</f>
        <v>Fiber optic</v>
      </c>
      <c r="E1060" t="str">
        <f>'Raw Data'!R1060</f>
        <v>Bank transfer (automatic)</v>
      </c>
      <c r="F1060">
        <f>'Raw Data'!S1060</f>
        <v>89.55</v>
      </c>
      <c r="G1060">
        <f>IFERROR(VALUE('Raw Data'!T1060),0)</f>
        <v>185.55</v>
      </c>
      <c r="H1060" t="str" cm="1">
        <f t="array" ref="H1060">_xlfn.IFS(B1060&lt;=12,"New (0-12 mo)",B1060&lt;=24,"Established (13-24 mo)",B1060&lt;=48,"Loyal (25-48 mo)",TRUE,"Veteran (49+ mo)")</f>
        <v>New (0-12 mo)</v>
      </c>
      <c r="I1060">
        <f>COUNTIF('Raw Data'!G1060:O1060,"Yes")</f>
        <v>3</v>
      </c>
      <c r="J1060">
        <f t="shared" ca="1" si="32"/>
        <v>46143</v>
      </c>
      <c r="K1060" t="str">
        <f>'Raw Data'!U1060</f>
        <v>Yes</v>
      </c>
      <c r="L1060" t="str">
        <f t="shared" si="33"/>
        <v>High Risk</v>
      </c>
      <c r="N1060" s="34"/>
    </row>
    <row r="1061" spans="1:14" x14ac:dyDescent="0.3">
      <c r="A1061" s="5" t="str">
        <f>'Raw Data'!A1061</f>
        <v>0376-YMCJC</v>
      </c>
      <c r="B1061">
        <f>'Raw Data'!F1061</f>
        <v>23</v>
      </c>
      <c r="C1061" t="str">
        <f>'Raw Data'!P1061</f>
        <v>Month-to-month</v>
      </c>
      <c r="D1061" t="str">
        <f>'Raw Data'!I1061</f>
        <v>Fiber optic</v>
      </c>
      <c r="E1061" t="str">
        <f>'Raw Data'!R1061</f>
        <v>Electronic check</v>
      </c>
      <c r="F1061">
        <f>'Raw Data'!S1061</f>
        <v>90.6</v>
      </c>
      <c r="G1061">
        <f>IFERROR(VALUE('Raw Data'!T1061),0)</f>
        <v>1943.2</v>
      </c>
      <c r="H1061" t="str" cm="1">
        <f t="array" ref="H1061">_xlfn.IFS(B1061&lt;=12,"New (0-12 mo)",B1061&lt;=24,"Established (13-24 mo)",B1061&lt;=48,"Loyal (25-48 mo)",TRUE,"Veteran (49+ mo)")</f>
        <v>Established (13-24 mo)</v>
      </c>
      <c r="I1061">
        <f>COUNTIF('Raw Data'!G1061:O1061,"Yes")</f>
        <v>4</v>
      </c>
      <c r="J1061">
        <f t="shared" ca="1" si="32"/>
        <v>45505</v>
      </c>
      <c r="K1061" t="str">
        <f>'Raw Data'!U1061</f>
        <v>Yes</v>
      </c>
      <c r="L1061" t="str">
        <f t="shared" si="33"/>
        <v>Medium Risk</v>
      </c>
      <c r="N1061" s="34"/>
    </row>
    <row r="1062" spans="1:14" x14ac:dyDescent="0.3">
      <c r="A1062" s="5" t="str">
        <f>'Raw Data'!A1062</f>
        <v>6100-FJZDG</v>
      </c>
      <c r="B1062">
        <f>'Raw Data'!F1062</f>
        <v>26</v>
      </c>
      <c r="C1062" t="str">
        <f>'Raw Data'!P1062</f>
        <v>One year</v>
      </c>
      <c r="D1062" t="str">
        <f>'Raw Data'!I1062</f>
        <v>No</v>
      </c>
      <c r="E1062" t="str">
        <f>'Raw Data'!R1062</f>
        <v>Bank transfer (automatic)</v>
      </c>
      <c r="F1062">
        <f>'Raw Data'!S1062</f>
        <v>20.05</v>
      </c>
      <c r="G1062">
        <f>IFERROR(VALUE('Raw Data'!T1062),0)</f>
        <v>505.9</v>
      </c>
      <c r="H1062" t="str" cm="1">
        <f t="array" ref="H1062">_xlfn.IFS(B1062&lt;=12,"New (0-12 mo)",B1062&lt;=24,"Established (13-24 mo)",B1062&lt;=48,"Loyal (25-48 mo)",TRUE,"Veteran (49+ mo)")</f>
        <v>Loyal (25-48 mo)</v>
      </c>
      <c r="I1062">
        <f>COUNTIF('Raw Data'!G1062:O1062,"Yes")</f>
        <v>1</v>
      </c>
      <c r="J1062">
        <f t="shared" ca="1" si="32"/>
        <v>45413</v>
      </c>
      <c r="K1062" t="str">
        <f>'Raw Data'!U1062</f>
        <v>No</v>
      </c>
      <c r="L1062" t="str">
        <f t="shared" si="33"/>
        <v>Low Risk</v>
      </c>
      <c r="N1062" s="34"/>
    </row>
    <row r="1063" spans="1:14" x14ac:dyDescent="0.3">
      <c r="A1063" s="5" t="str">
        <f>'Raw Data'!A1063</f>
        <v>4829-ZLJTK</v>
      </c>
      <c r="B1063">
        <f>'Raw Data'!F1063</f>
        <v>72</v>
      </c>
      <c r="C1063" t="str">
        <f>'Raw Data'!P1063</f>
        <v>Two year</v>
      </c>
      <c r="D1063" t="str">
        <f>'Raw Data'!I1063</f>
        <v>Fiber optic</v>
      </c>
      <c r="E1063" t="str">
        <f>'Raw Data'!R1063</f>
        <v>Electronic check</v>
      </c>
      <c r="F1063">
        <f>'Raw Data'!S1063</f>
        <v>112.4</v>
      </c>
      <c r="G1063">
        <f>IFERROR(VALUE('Raw Data'!T1063),0)</f>
        <v>8046.85</v>
      </c>
      <c r="H1063" t="str" cm="1">
        <f t="array" ref="H1063">_xlfn.IFS(B1063&lt;=12,"New (0-12 mo)",B1063&lt;=24,"Established (13-24 mo)",B1063&lt;=48,"Loyal (25-48 mo)",TRUE,"Veteran (49+ mo)")</f>
        <v>Veteran (49+ mo)</v>
      </c>
      <c r="I1063">
        <f>COUNTIF('Raw Data'!G1063:O1063,"Yes")</f>
        <v>7</v>
      </c>
      <c r="J1063">
        <f t="shared" ca="1" si="32"/>
        <v>44013</v>
      </c>
      <c r="K1063" t="str">
        <f>'Raw Data'!U1063</f>
        <v>No</v>
      </c>
      <c r="L1063" t="str">
        <f t="shared" si="33"/>
        <v>Low Risk</v>
      </c>
      <c r="N1063" s="34"/>
    </row>
    <row r="1064" spans="1:14" x14ac:dyDescent="0.3">
      <c r="A1064" s="5" t="str">
        <f>'Raw Data'!A1064</f>
        <v>1730-VFMWO</v>
      </c>
      <c r="B1064">
        <f>'Raw Data'!F1064</f>
        <v>34</v>
      </c>
      <c r="C1064" t="str">
        <f>'Raw Data'!P1064</f>
        <v>Month-to-month</v>
      </c>
      <c r="D1064" t="str">
        <f>'Raw Data'!I1064</f>
        <v>DSL</v>
      </c>
      <c r="E1064" t="str">
        <f>'Raw Data'!R1064</f>
        <v>Bank transfer (automatic)</v>
      </c>
      <c r="F1064">
        <f>'Raw Data'!S1064</f>
        <v>50.2</v>
      </c>
      <c r="G1064">
        <f>IFERROR(VALUE('Raw Data'!T1064),0)</f>
        <v>1815.3</v>
      </c>
      <c r="H1064" t="str" cm="1">
        <f t="array" ref="H1064">_xlfn.IFS(B1064&lt;=12,"New (0-12 mo)",B1064&lt;=24,"Established (13-24 mo)",B1064&lt;=48,"Loyal (25-48 mo)",TRUE,"Veteran (49+ mo)")</f>
        <v>Loyal (25-48 mo)</v>
      </c>
      <c r="I1064">
        <f>COUNTIF('Raw Data'!G1064:O1064,"Yes")</f>
        <v>2</v>
      </c>
      <c r="J1064">
        <f t="shared" ca="1" si="32"/>
        <v>45170</v>
      </c>
      <c r="K1064" t="str">
        <f>'Raw Data'!U1064</f>
        <v>No</v>
      </c>
      <c r="L1064" t="str">
        <f t="shared" si="33"/>
        <v>Low-Medium Risk</v>
      </c>
      <c r="N1064" s="34"/>
    </row>
    <row r="1065" spans="1:14" x14ac:dyDescent="0.3">
      <c r="A1065" s="5" t="str">
        <f>'Raw Data'!A1065</f>
        <v>7143-BQIBA</v>
      </c>
      <c r="B1065">
        <f>'Raw Data'!F1065</f>
        <v>10</v>
      </c>
      <c r="C1065" t="str">
        <f>'Raw Data'!P1065</f>
        <v>Month-to-month</v>
      </c>
      <c r="D1065" t="str">
        <f>'Raw Data'!I1065</f>
        <v>DSL</v>
      </c>
      <c r="E1065" t="str">
        <f>'Raw Data'!R1065</f>
        <v>Bank transfer (automatic)</v>
      </c>
      <c r="F1065">
        <f>'Raw Data'!S1065</f>
        <v>62.25</v>
      </c>
      <c r="G1065">
        <f>IFERROR(VALUE('Raw Data'!T1065),0)</f>
        <v>612.95000000000005</v>
      </c>
      <c r="H1065" t="str" cm="1">
        <f t="array" ref="H1065">_xlfn.IFS(B1065&lt;=12,"New (0-12 mo)",B1065&lt;=24,"Established (13-24 mo)",B1065&lt;=48,"Loyal (25-48 mo)",TRUE,"Veteran (49+ mo)")</f>
        <v>New (0-12 mo)</v>
      </c>
      <c r="I1065">
        <f>COUNTIF('Raw Data'!G1065:O1065,"Yes")</f>
        <v>4</v>
      </c>
      <c r="J1065">
        <f t="shared" ca="1" si="32"/>
        <v>45901</v>
      </c>
      <c r="K1065" t="str">
        <f>'Raw Data'!U1065</f>
        <v>No</v>
      </c>
      <c r="L1065" t="str">
        <f t="shared" si="33"/>
        <v>High Risk</v>
      </c>
      <c r="N1065" s="34"/>
    </row>
    <row r="1066" spans="1:14" x14ac:dyDescent="0.3">
      <c r="A1066" s="5" t="str">
        <f>'Raw Data'!A1066</f>
        <v>3800-LYTRK</v>
      </c>
      <c r="B1066">
        <f>'Raw Data'!F1066</f>
        <v>14</v>
      </c>
      <c r="C1066" t="str">
        <f>'Raw Data'!P1066</f>
        <v>One year</v>
      </c>
      <c r="D1066" t="str">
        <f>'Raw Data'!I1066</f>
        <v>DSL</v>
      </c>
      <c r="E1066" t="str">
        <f>'Raw Data'!R1066</f>
        <v>Mailed check</v>
      </c>
      <c r="F1066">
        <f>'Raw Data'!S1066</f>
        <v>55.7</v>
      </c>
      <c r="G1066">
        <f>IFERROR(VALUE('Raw Data'!T1066),0)</f>
        <v>795.15</v>
      </c>
      <c r="H1066" t="str" cm="1">
        <f t="array" ref="H1066">_xlfn.IFS(B1066&lt;=12,"New (0-12 mo)",B1066&lt;=24,"Established (13-24 mo)",B1066&lt;=48,"Loyal (25-48 mo)",TRUE,"Veteran (49+ mo)")</f>
        <v>Established (13-24 mo)</v>
      </c>
      <c r="I1066">
        <f>COUNTIF('Raw Data'!G1066:O1066,"Yes")</f>
        <v>3</v>
      </c>
      <c r="J1066">
        <f t="shared" ca="1" si="32"/>
        <v>45778</v>
      </c>
      <c r="K1066" t="str">
        <f>'Raw Data'!U1066</f>
        <v>No</v>
      </c>
      <c r="L1066" t="str">
        <f t="shared" si="33"/>
        <v>Low Risk</v>
      </c>
      <c r="N1066" s="34"/>
    </row>
    <row r="1067" spans="1:14" x14ac:dyDescent="0.3">
      <c r="A1067" s="5" t="str">
        <f>'Raw Data'!A1067</f>
        <v>0634-SZPQA</v>
      </c>
      <c r="B1067">
        <f>'Raw Data'!F1067</f>
        <v>23</v>
      </c>
      <c r="C1067" t="str">
        <f>'Raw Data'!P1067</f>
        <v>Month-to-month</v>
      </c>
      <c r="D1067" t="str">
        <f>'Raw Data'!I1067</f>
        <v>Fiber optic</v>
      </c>
      <c r="E1067" t="str">
        <f>'Raw Data'!R1067</f>
        <v>Bank transfer (automatic)</v>
      </c>
      <c r="F1067">
        <f>'Raw Data'!S1067</f>
        <v>90.05</v>
      </c>
      <c r="G1067">
        <f>IFERROR(VALUE('Raw Data'!T1067),0)</f>
        <v>2169.8000000000002</v>
      </c>
      <c r="H1067" t="str" cm="1">
        <f t="array" ref="H1067">_xlfn.IFS(B1067&lt;=12,"New (0-12 mo)",B1067&lt;=24,"Established (13-24 mo)",B1067&lt;=48,"Loyal (25-48 mo)",TRUE,"Veteran (49+ mo)")</f>
        <v>Established (13-24 mo)</v>
      </c>
      <c r="I1067">
        <f>COUNTIF('Raw Data'!G1067:O1067,"Yes")</f>
        <v>4</v>
      </c>
      <c r="J1067">
        <f t="shared" ca="1" si="32"/>
        <v>45505</v>
      </c>
      <c r="K1067" t="str">
        <f>'Raw Data'!U1067</f>
        <v>Yes</v>
      </c>
      <c r="L1067" t="str">
        <f t="shared" si="33"/>
        <v>Medium Risk</v>
      </c>
      <c r="N1067" s="34"/>
    </row>
    <row r="1068" spans="1:14" x14ac:dyDescent="0.3">
      <c r="A1068" s="5" t="str">
        <f>'Raw Data'!A1068</f>
        <v>9646-NMHXE</v>
      </c>
      <c r="B1068">
        <f>'Raw Data'!F1068</f>
        <v>47</v>
      </c>
      <c r="C1068" t="str">
        <f>'Raw Data'!P1068</f>
        <v>Two year</v>
      </c>
      <c r="D1068" t="str">
        <f>'Raw Data'!I1068</f>
        <v>No</v>
      </c>
      <c r="E1068" t="str">
        <f>'Raw Data'!R1068</f>
        <v>Mailed check</v>
      </c>
      <c r="F1068">
        <f>'Raw Data'!S1068</f>
        <v>19.649999999999999</v>
      </c>
      <c r="G1068">
        <f>IFERROR(VALUE('Raw Data'!T1068),0)</f>
        <v>973.1</v>
      </c>
      <c r="H1068" t="str" cm="1">
        <f t="array" ref="H1068">_xlfn.IFS(B1068&lt;=12,"New (0-12 mo)",B1068&lt;=24,"Established (13-24 mo)",B1068&lt;=48,"Loyal (25-48 mo)",TRUE,"Veteran (49+ mo)")</f>
        <v>Loyal (25-48 mo)</v>
      </c>
      <c r="I1068">
        <f>COUNTIF('Raw Data'!G1068:O1068,"Yes")</f>
        <v>1</v>
      </c>
      <c r="J1068">
        <f t="shared" ca="1" si="32"/>
        <v>44774</v>
      </c>
      <c r="K1068" t="str">
        <f>'Raw Data'!U1068</f>
        <v>No</v>
      </c>
      <c r="L1068" t="str">
        <f t="shared" si="33"/>
        <v>Low Risk</v>
      </c>
      <c r="N1068" s="34"/>
    </row>
    <row r="1069" spans="1:14" x14ac:dyDescent="0.3">
      <c r="A1069" s="5" t="str">
        <f>'Raw Data'!A1069</f>
        <v>7030-NJVDP</v>
      </c>
      <c r="B1069">
        <f>'Raw Data'!F1069</f>
        <v>24</v>
      </c>
      <c r="C1069" t="str">
        <f>'Raw Data'!P1069</f>
        <v>Month-to-month</v>
      </c>
      <c r="D1069" t="str">
        <f>'Raw Data'!I1069</f>
        <v>Fiber optic</v>
      </c>
      <c r="E1069" t="str">
        <f>'Raw Data'!R1069</f>
        <v>Electronic check</v>
      </c>
      <c r="F1069">
        <f>'Raw Data'!S1069</f>
        <v>89.25</v>
      </c>
      <c r="G1069">
        <f>IFERROR(VALUE('Raw Data'!T1069),0)</f>
        <v>2210.1999999999998</v>
      </c>
      <c r="H1069" t="str" cm="1">
        <f t="array" ref="H1069">_xlfn.IFS(B1069&lt;=12,"New (0-12 mo)",B1069&lt;=24,"Established (13-24 mo)",B1069&lt;=48,"Loyal (25-48 mo)",TRUE,"Veteran (49+ mo)")</f>
        <v>Established (13-24 mo)</v>
      </c>
      <c r="I1069">
        <f>COUNTIF('Raw Data'!G1069:O1069,"Yes")</f>
        <v>4</v>
      </c>
      <c r="J1069">
        <f t="shared" ca="1" si="32"/>
        <v>45474</v>
      </c>
      <c r="K1069" t="str">
        <f>'Raw Data'!U1069</f>
        <v>No</v>
      </c>
      <c r="L1069" t="str">
        <f t="shared" si="33"/>
        <v>Medium Risk</v>
      </c>
      <c r="N1069" s="34"/>
    </row>
    <row r="1070" spans="1:14" x14ac:dyDescent="0.3">
      <c r="A1070" s="5" t="str">
        <f>'Raw Data'!A1070</f>
        <v>5536-RTPWK</v>
      </c>
      <c r="B1070">
        <f>'Raw Data'!F1070</f>
        <v>49</v>
      </c>
      <c r="C1070" t="str">
        <f>'Raw Data'!P1070</f>
        <v>Month-to-month</v>
      </c>
      <c r="D1070" t="str">
        <f>'Raw Data'!I1070</f>
        <v>Fiber optic</v>
      </c>
      <c r="E1070" t="str">
        <f>'Raw Data'!R1070</f>
        <v>Bank transfer (automatic)</v>
      </c>
      <c r="F1070">
        <f>'Raw Data'!S1070</f>
        <v>99.05</v>
      </c>
      <c r="G1070">
        <f>IFERROR(VALUE('Raw Data'!T1070),0)</f>
        <v>4853.75</v>
      </c>
      <c r="H1070" t="str" cm="1">
        <f t="array" ref="H1070">_xlfn.IFS(B1070&lt;=12,"New (0-12 mo)",B1070&lt;=24,"Established (13-24 mo)",B1070&lt;=48,"Loyal (25-48 mo)",TRUE,"Veteran (49+ mo)")</f>
        <v>Veteran (49+ mo)</v>
      </c>
      <c r="I1070">
        <f>COUNTIF('Raw Data'!G1070:O1070,"Yes")</f>
        <v>5</v>
      </c>
      <c r="J1070">
        <f t="shared" ca="1" si="32"/>
        <v>44713</v>
      </c>
      <c r="K1070" t="str">
        <f>'Raw Data'!U1070</f>
        <v>Yes</v>
      </c>
      <c r="L1070" t="str">
        <f t="shared" si="33"/>
        <v>Low-Medium Risk</v>
      </c>
      <c r="N1070" s="34"/>
    </row>
    <row r="1071" spans="1:14" x14ac:dyDescent="0.3">
      <c r="A1071" s="5" t="str">
        <f>'Raw Data'!A1071</f>
        <v>8883-GRDWQ</v>
      </c>
      <c r="B1071">
        <f>'Raw Data'!F1071</f>
        <v>20</v>
      </c>
      <c r="C1071" t="str">
        <f>'Raw Data'!P1071</f>
        <v>One year</v>
      </c>
      <c r="D1071" t="str">
        <f>'Raw Data'!I1071</f>
        <v>DSL</v>
      </c>
      <c r="E1071" t="str">
        <f>'Raw Data'!R1071</f>
        <v>Mailed check</v>
      </c>
      <c r="F1071">
        <f>'Raw Data'!S1071</f>
        <v>54</v>
      </c>
      <c r="G1071">
        <f>IFERROR(VALUE('Raw Data'!T1071),0)</f>
        <v>1055.9000000000001</v>
      </c>
      <c r="H1071" t="str" cm="1">
        <f t="array" ref="H1071">_xlfn.IFS(B1071&lt;=12,"New (0-12 mo)",B1071&lt;=24,"Established (13-24 mo)",B1071&lt;=48,"Loyal (25-48 mo)",TRUE,"Veteran (49+ mo)")</f>
        <v>Established (13-24 mo)</v>
      </c>
      <c r="I1071">
        <f>COUNTIF('Raw Data'!G1071:O1071,"Yes")</f>
        <v>3</v>
      </c>
      <c r="J1071">
        <f t="shared" ca="1" si="32"/>
        <v>45597</v>
      </c>
      <c r="K1071" t="str">
        <f>'Raw Data'!U1071</f>
        <v>No</v>
      </c>
      <c r="L1071" t="str">
        <f t="shared" si="33"/>
        <v>Low Risk</v>
      </c>
      <c r="N1071" s="34"/>
    </row>
    <row r="1072" spans="1:14" x14ac:dyDescent="0.3">
      <c r="A1072" s="5" t="str">
        <f>'Raw Data'!A1072</f>
        <v>6166-ILMNY</v>
      </c>
      <c r="B1072">
        <f>'Raw Data'!F1072</f>
        <v>2</v>
      </c>
      <c r="C1072" t="str">
        <f>'Raw Data'!P1072</f>
        <v>Month-to-month</v>
      </c>
      <c r="D1072" t="str">
        <f>'Raw Data'!I1072</f>
        <v>Fiber optic</v>
      </c>
      <c r="E1072" t="str">
        <f>'Raw Data'!R1072</f>
        <v>Bank transfer (automatic)</v>
      </c>
      <c r="F1072">
        <f>'Raw Data'!S1072</f>
        <v>69.75</v>
      </c>
      <c r="G1072">
        <f>IFERROR(VALUE('Raw Data'!T1072),0)</f>
        <v>144.55000000000001</v>
      </c>
      <c r="H1072" t="str" cm="1">
        <f t="array" ref="H1072">_xlfn.IFS(B1072&lt;=12,"New (0-12 mo)",B1072&lt;=24,"Established (13-24 mo)",B1072&lt;=48,"Loyal (25-48 mo)",TRUE,"Veteran (49+ mo)")</f>
        <v>New (0-12 mo)</v>
      </c>
      <c r="I1072">
        <f>COUNTIF('Raw Data'!G1072:O1072,"Yes")</f>
        <v>1</v>
      </c>
      <c r="J1072">
        <f t="shared" ca="1" si="32"/>
        <v>46143</v>
      </c>
      <c r="K1072" t="str">
        <f>'Raw Data'!U1072</f>
        <v>Yes</v>
      </c>
      <c r="L1072" t="str">
        <f t="shared" si="33"/>
        <v>High Risk</v>
      </c>
      <c r="N1072" s="34"/>
    </row>
    <row r="1073" spans="1:14" x14ac:dyDescent="0.3">
      <c r="A1073" s="5" t="str">
        <f>'Raw Data'!A1073</f>
        <v>3097-NNSPB</v>
      </c>
      <c r="B1073">
        <f>'Raw Data'!F1073</f>
        <v>2</v>
      </c>
      <c r="C1073" t="str">
        <f>'Raw Data'!P1073</f>
        <v>Month-to-month</v>
      </c>
      <c r="D1073" t="str">
        <f>'Raw Data'!I1073</f>
        <v>DSL</v>
      </c>
      <c r="E1073" t="str">
        <f>'Raw Data'!R1073</f>
        <v>Credit card (automatic)</v>
      </c>
      <c r="F1073">
        <f>'Raw Data'!S1073</f>
        <v>49.05</v>
      </c>
      <c r="G1073">
        <f>IFERROR(VALUE('Raw Data'!T1073),0)</f>
        <v>91.1</v>
      </c>
      <c r="H1073" t="str" cm="1">
        <f t="array" ref="H1073">_xlfn.IFS(B1073&lt;=12,"New (0-12 mo)",B1073&lt;=24,"Established (13-24 mo)",B1073&lt;=48,"Loyal (25-48 mo)",TRUE,"Veteran (49+ mo)")</f>
        <v>New (0-12 mo)</v>
      </c>
      <c r="I1073">
        <f>COUNTIF('Raw Data'!G1073:O1073,"Yes")</f>
        <v>2</v>
      </c>
      <c r="J1073">
        <f t="shared" ca="1" si="32"/>
        <v>46143</v>
      </c>
      <c r="K1073" t="str">
        <f>'Raw Data'!U1073</f>
        <v>Yes</v>
      </c>
      <c r="L1073" t="str">
        <f t="shared" si="33"/>
        <v>High Risk</v>
      </c>
      <c r="N1073" s="34"/>
    </row>
    <row r="1074" spans="1:14" x14ac:dyDescent="0.3">
      <c r="A1074" s="5" t="str">
        <f>'Raw Data'!A1074</f>
        <v>7771-ZONAT</v>
      </c>
      <c r="B1074">
        <f>'Raw Data'!F1074</f>
        <v>22</v>
      </c>
      <c r="C1074" t="str">
        <f>'Raw Data'!P1074</f>
        <v>Two year</v>
      </c>
      <c r="D1074" t="str">
        <f>'Raw Data'!I1074</f>
        <v>DSL</v>
      </c>
      <c r="E1074" t="str">
        <f>'Raw Data'!R1074</f>
        <v>Bank transfer (automatic)</v>
      </c>
      <c r="F1074">
        <f>'Raw Data'!S1074</f>
        <v>56.75</v>
      </c>
      <c r="G1074">
        <f>IFERROR(VALUE('Raw Data'!T1074),0)</f>
        <v>1304.8499999999999</v>
      </c>
      <c r="H1074" t="str" cm="1">
        <f t="array" ref="H1074">_xlfn.IFS(B1074&lt;=12,"New (0-12 mo)",B1074&lt;=24,"Established (13-24 mo)",B1074&lt;=48,"Loyal (25-48 mo)",TRUE,"Veteran (49+ mo)")</f>
        <v>Established (13-24 mo)</v>
      </c>
      <c r="I1074">
        <f>COUNTIF('Raw Data'!G1074:O1074,"Yes")</f>
        <v>4</v>
      </c>
      <c r="J1074">
        <f t="shared" ca="1" si="32"/>
        <v>45536</v>
      </c>
      <c r="K1074" t="str">
        <f>'Raw Data'!U1074</f>
        <v>No</v>
      </c>
      <c r="L1074" t="str">
        <f t="shared" si="33"/>
        <v>Low Risk</v>
      </c>
      <c r="N1074" s="34"/>
    </row>
    <row r="1075" spans="1:14" x14ac:dyDescent="0.3">
      <c r="A1075" s="5" t="str">
        <f>'Raw Data'!A1075</f>
        <v>0655-RBDUG</v>
      </c>
      <c r="B1075">
        <f>'Raw Data'!F1075</f>
        <v>7</v>
      </c>
      <c r="C1075" t="str">
        <f>'Raw Data'!P1075</f>
        <v>Month-to-month</v>
      </c>
      <c r="D1075" t="str">
        <f>'Raw Data'!I1075</f>
        <v>Fiber optic</v>
      </c>
      <c r="E1075" t="str">
        <f>'Raw Data'!R1075</f>
        <v>Bank transfer (automatic)</v>
      </c>
      <c r="F1075">
        <f>'Raw Data'!S1075</f>
        <v>98.05</v>
      </c>
      <c r="G1075">
        <f>IFERROR(VALUE('Raw Data'!T1075),0)</f>
        <v>713</v>
      </c>
      <c r="H1075" t="str" cm="1">
        <f t="array" ref="H1075">_xlfn.IFS(B1075&lt;=12,"New (0-12 mo)",B1075&lt;=24,"Established (13-24 mo)",B1075&lt;=48,"Loyal (25-48 mo)",TRUE,"Veteran (49+ mo)")</f>
        <v>New (0-12 mo)</v>
      </c>
      <c r="I1075">
        <f>COUNTIF('Raw Data'!G1075:O1075,"Yes")</f>
        <v>5</v>
      </c>
      <c r="J1075">
        <f t="shared" ca="1" si="32"/>
        <v>45992</v>
      </c>
      <c r="K1075" t="str">
        <f>'Raw Data'!U1075</f>
        <v>Yes</v>
      </c>
      <c r="L1075" t="str">
        <f t="shared" si="33"/>
        <v>High Risk</v>
      </c>
      <c r="N1075" s="34"/>
    </row>
    <row r="1076" spans="1:14" x14ac:dyDescent="0.3">
      <c r="A1076" s="5" t="str">
        <f>'Raw Data'!A1076</f>
        <v>2111-DWYHN</v>
      </c>
      <c r="B1076">
        <f>'Raw Data'!F1076</f>
        <v>1</v>
      </c>
      <c r="C1076" t="str">
        <f>'Raw Data'!P1076</f>
        <v>Month-to-month</v>
      </c>
      <c r="D1076" t="str">
        <f>'Raw Data'!I1076</f>
        <v>No</v>
      </c>
      <c r="E1076" t="str">
        <f>'Raw Data'!R1076</f>
        <v>Mailed check</v>
      </c>
      <c r="F1076">
        <f>'Raw Data'!S1076</f>
        <v>21.1</v>
      </c>
      <c r="G1076">
        <f>IFERROR(VALUE('Raw Data'!T1076),0)</f>
        <v>21.1</v>
      </c>
      <c r="H1076" t="str" cm="1">
        <f t="array" ref="H1076">_xlfn.IFS(B1076&lt;=12,"New (0-12 mo)",B1076&lt;=24,"Established (13-24 mo)",B1076&lt;=48,"Loyal (25-48 mo)",TRUE,"Veteran (49+ mo)")</f>
        <v>New (0-12 mo)</v>
      </c>
      <c r="I1076">
        <f>COUNTIF('Raw Data'!G1076:O1076,"Yes")</f>
        <v>1</v>
      </c>
      <c r="J1076">
        <f t="shared" ca="1" si="32"/>
        <v>46174</v>
      </c>
      <c r="K1076" t="str">
        <f>'Raw Data'!U1076</f>
        <v>No</v>
      </c>
      <c r="L1076" t="str">
        <f t="shared" si="33"/>
        <v>High Risk</v>
      </c>
      <c r="N1076" s="34"/>
    </row>
    <row r="1077" spans="1:14" x14ac:dyDescent="0.3">
      <c r="A1077" s="5" t="str">
        <f>'Raw Data'!A1077</f>
        <v>4194-WHFCB</v>
      </c>
      <c r="B1077">
        <f>'Raw Data'!F1077</f>
        <v>59</v>
      </c>
      <c r="C1077" t="str">
        <f>'Raw Data'!P1077</f>
        <v>Month-to-month</v>
      </c>
      <c r="D1077" t="str">
        <f>'Raw Data'!I1077</f>
        <v>Fiber optic</v>
      </c>
      <c r="E1077" t="str">
        <f>'Raw Data'!R1077</f>
        <v>Bank transfer (automatic)</v>
      </c>
      <c r="F1077">
        <f>'Raw Data'!S1077</f>
        <v>96.65</v>
      </c>
      <c r="G1077">
        <f>IFERROR(VALUE('Raw Data'!T1077),0)</f>
        <v>5580.8</v>
      </c>
      <c r="H1077" t="str" cm="1">
        <f t="array" ref="H1077">_xlfn.IFS(B1077&lt;=12,"New (0-12 mo)",B1077&lt;=24,"Established (13-24 mo)",B1077&lt;=48,"Loyal (25-48 mo)",TRUE,"Veteran (49+ mo)")</f>
        <v>Veteran (49+ mo)</v>
      </c>
      <c r="I1077">
        <f>COUNTIF('Raw Data'!G1077:O1077,"Yes")</f>
        <v>5</v>
      </c>
      <c r="J1077">
        <f t="shared" ca="1" si="32"/>
        <v>44409</v>
      </c>
      <c r="K1077" t="str">
        <f>'Raw Data'!U1077</f>
        <v>No</v>
      </c>
      <c r="L1077" t="str">
        <f t="shared" si="33"/>
        <v>Low-Medium Risk</v>
      </c>
      <c r="N1077" s="34"/>
    </row>
    <row r="1078" spans="1:14" x14ac:dyDescent="0.3">
      <c r="A1078" s="5" t="str">
        <f>'Raw Data'!A1078</f>
        <v>4121-AGSIN</v>
      </c>
      <c r="B1078">
        <f>'Raw Data'!F1078</f>
        <v>58</v>
      </c>
      <c r="C1078" t="str">
        <f>'Raw Data'!P1078</f>
        <v>One year</v>
      </c>
      <c r="D1078" t="str">
        <f>'Raw Data'!I1078</f>
        <v>No</v>
      </c>
      <c r="E1078" t="str">
        <f>'Raw Data'!R1078</f>
        <v>Credit card (automatic)</v>
      </c>
      <c r="F1078">
        <f>'Raw Data'!S1078</f>
        <v>24.5</v>
      </c>
      <c r="G1078">
        <f>IFERROR(VALUE('Raw Data'!T1078),0)</f>
        <v>1497.9</v>
      </c>
      <c r="H1078" t="str" cm="1">
        <f t="array" ref="H1078">_xlfn.IFS(B1078&lt;=12,"New (0-12 mo)",B1078&lt;=24,"Established (13-24 mo)",B1078&lt;=48,"Loyal (25-48 mo)",TRUE,"Veteran (49+ mo)")</f>
        <v>Veteran (49+ mo)</v>
      </c>
      <c r="I1078">
        <f>COUNTIF('Raw Data'!G1078:O1078,"Yes")</f>
        <v>2</v>
      </c>
      <c r="J1078">
        <f t="shared" ca="1" si="32"/>
        <v>44440</v>
      </c>
      <c r="K1078" t="str">
        <f>'Raw Data'!U1078</f>
        <v>No</v>
      </c>
      <c r="L1078" t="str">
        <f t="shared" si="33"/>
        <v>Low Risk</v>
      </c>
      <c r="N1078" s="34"/>
    </row>
    <row r="1079" spans="1:14" x14ac:dyDescent="0.3">
      <c r="A1079" s="5" t="str">
        <f>'Raw Data'!A1079</f>
        <v>4361-BKAXE</v>
      </c>
      <c r="B1079">
        <f>'Raw Data'!F1079</f>
        <v>41</v>
      </c>
      <c r="C1079" t="str">
        <f>'Raw Data'!P1079</f>
        <v>Month-to-month</v>
      </c>
      <c r="D1079" t="str">
        <f>'Raw Data'!I1079</f>
        <v>Fiber optic</v>
      </c>
      <c r="E1079" t="str">
        <f>'Raw Data'!R1079</f>
        <v>Bank transfer (automatic)</v>
      </c>
      <c r="F1079">
        <f>'Raw Data'!S1079</f>
        <v>114.5</v>
      </c>
      <c r="G1079">
        <f>IFERROR(VALUE('Raw Data'!T1079),0)</f>
        <v>4527.45</v>
      </c>
      <c r="H1079" t="str" cm="1">
        <f t="array" ref="H1079">_xlfn.IFS(B1079&lt;=12,"New (0-12 mo)",B1079&lt;=24,"Established (13-24 mo)",B1079&lt;=48,"Loyal (25-48 mo)",TRUE,"Veteran (49+ mo)")</f>
        <v>Loyal (25-48 mo)</v>
      </c>
      <c r="I1079">
        <f>COUNTIF('Raw Data'!G1079:O1079,"Yes")</f>
        <v>8</v>
      </c>
      <c r="J1079">
        <f t="shared" ca="1" si="32"/>
        <v>44958</v>
      </c>
      <c r="K1079" t="str">
        <f>'Raw Data'!U1079</f>
        <v>Yes</v>
      </c>
      <c r="L1079" t="str">
        <f t="shared" si="33"/>
        <v>Low-Medium Risk</v>
      </c>
      <c r="N1079" s="34"/>
    </row>
    <row r="1080" spans="1:14" x14ac:dyDescent="0.3">
      <c r="A1080" s="5" t="str">
        <f>'Raw Data'!A1080</f>
        <v>9845-PEEKO</v>
      </c>
      <c r="B1080">
        <f>'Raw Data'!F1080</f>
        <v>59</v>
      </c>
      <c r="C1080" t="str">
        <f>'Raw Data'!P1080</f>
        <v>Two year</v>
      </c>
      <c r="D1080" t="str">
        <f>'Raw Data'!I1080</f>
        <v>Fiber optic</v>
      </c>
      <c r="E1080" t="str">
        <f>'Raw Data'!R1080</f>
        <v>Credit card (automatic)</v>
      </c>
      <c r="F1080">
        <f>'Raw Data'!S1080</f>
        <v>79.2</v>
      </c>
      <c r="G1080">
        <f>IFERROR(VALUE('Raw Data'!T1080),0)</f>
        <v>4590.3500000000004</v>
      </c>
      <c r="H1080" t="str" cm="1">
        <f t="array" ref="H1080">_xlfn.IFS(B1080&lt;=12,"New (0-12 mo)",B1080&lt;=24,"Established (13-24 mo)",B1080&lt;=48,"Loyal (25-48 mo)",TRUE,"Veteran (49+ mo)")</f>
        <v>Veteran (49+ mo)</v>
      </c>
      <c r="I1080">
        <f>COUNTIF('Raw Data'!G1080:O1080,"Yes")</f>
        <v>3</v>
      </c>
      <c r="J1080">
        <f t="shared" ca="1" si="32"/>
        <v>44409</v>
      </c>
      <c r="K1080" t="str">
        <f>'Raw Data'!U1080</f>
        <v>No</v>
      </c>
      <c r="L1080" t="str">
        <f t="shared" si="33"/>
        <v>Low Risk</v>
      </c>
      <c r="N1080" s="34"/>
    </row>
    <row r="1081" spans="1:14" x14ac:dyDescent="0.3">
      <c r="A1081" s="5" t="str">
        <f>'Raw Data'!A1081</f>
        <v>0455-XFASS</v>
      </c>
      <c r="B1081">
        <f>'Raw Data'!F1081</f>
        <v>3</v>
      </c>
      <c r="C1081" t="str">
        <f>'Raw Data'!P1081</f>
        <v>Month-to-month</v>
      </c>
      <c r="D1081" t="str">
        <f>'Raw Data'!I1081</f>
        <v>Fiber optic</v>
      </c>
      <c r="E1081" t="str">
        <f>'Raw Data'!R1081</f>
        <v>Electronic check</v>
      </c>
      <c r="F1081">
        <f>'Raw Data'!S1081</f>
        <v>69.55</v>
      </c>
      <c r="G1081">
        <f>IFERROR(VALUE('Raw Data'!T1081),0)</f>
        <v>200.2</v>
      </c>
      <c r="H1081" t="str" cm="1">
        <f t="array" ref="H1081">_xlfn.IFS(B1081&lt;=12,"New (0-12 mo)",B1081&lt;=24,"Established (13-24 mo)",B1081&lt;=48,"Loyal (25-48 mo)",TRUE,"Veteran (49+ mo)")</f>
        <v>New (0-12 mo)</v>
      </c>
      <c r="I1081">
        <f>COUNTIF('Raw Data'!G1081:O1081,"Yes")</f>
        <v>1</v>
      </c>
      <c r="J1081">
        <f t="shared" ca="1" si="32"/>
        <v>46113</v>
      </c>
      <c r="K1081" t="str">
        <f>'Raw Data'!U1081</f>
        <v>No</v>
      </c>
      <c r="L1081" t="str">
        <f t="shared" si="33"/>
        <v>High Risk</v>
      </c>
      <c r="N1081" s="34"/>
    </row>
    <row r="1082" spans="1:14" x14ac:dyDescent="0.3">
      <c r="A1082" s="5" t="str">
        <f>'Raw Data'!A1082</f>
        <v>0301-KOBTQ</v>
      </c>
      <c r="B1082">
        <f>'Raw Data'!F1082</f>
        <v>32</v>
      </c>
      <c r="C1082" t="str">
        <f>'Raw Data'!P1082</f>
        <v>Two year</v>
      </c>
      <c r="D1082" t="str">
        <f>'Raw Data'!I1082</f>
        <v>No</v>
      </c>
      <c r="E1082" t="str">
        <f>'Raw Data'!R1082</f>
        <v>Bank transfer (automatic)</v>
      </c>
      <c r="F1082">
        <f>'Raw Data'!S1082</f>
        <v>20.05</v>
      </c>
      <c r="G1082">
        <f>IFERROR(VALUE('Raw Data'!T1082),0)</f>
        <v>614.45000000000005</v>
      </c>
      <c r="H1082" t="str" cm="1">
        <f t="array" ref="H1082">_xlfn.IFS(B1082&lt;=12,"New (0-12 mo)",B1082&lt;=24,"Established (13-24 mo)",B1082&lt;=48,"Loyal (25-48 mo)",TRUE,"Veteran (49+ mo)")</f>
        <v>Loyal (25-48 mo)</v>
      </c>
      <c r="I1082">
        <f>COUNTIF('Raw Data'!G1082:O1082,"Yes")</f>
        <v>1</v>
      </c>
      <c r="J1082">
        <f t="shared" ca="1" si="32"/>
        <v>45231</v>
      </c>
      <c r="K1082" t="str">
        <f>'Raw Data'!U1082</f>
        <v>No</v>
      </c>
      <c r="L1082" t="str">
        <f t="shared" si="33"/>
        <v>Low Risk</v>
      </c>
      <c r="N1082" s="34"/>
    </row>
    <row r="1083" spans="1:14" x14ac:dyDescent="0.3">
      <c r="A1083" s="5" t="str">
        <f>'Raw Data'!A1083</f>
        <v>1751-NCDLI</v>
      </c>
      <c r="B1083">
        <f>'Raw Data'!F1083</f>
        <v>46</v>
      </c>
      <c r="C1083" t="str">
        <f>'Raw Data'!P1083</f>
        <v>Month-to-month</v>
      </c>
      <c r="D1083" t="str">
        <f>'Raw Data'!I1083</f>
        <v>Fiber optic</v>
      </c>
      <c r="E1083" t="str">
        <f>'Raw Data'!R1083</f>
        <v>Electronic check</v>
      </c>
      <c r="F1083">
        <f>'Raw Data'!S1083</f>
        <v>98.85</v>
      </c>
      <c r="G1083">
        <f>IFERROR(VALUE('Raw Data'!T1083),0)</f>
        <v>4564.8999999999996</v>
      </c>
      <c r="H1083" t="str" cm="1">
        <f t="array" ref="H1083">_xlfn.IFS(B1083&lt;=12,"New (0-12 mo)",B1083&lt;=24,"Established (13-24 mo)",B1083&lt;=48,"Loyal (25-48 mo)",TRUE,"Veteran (49+ mo)")</f>
        <v>Loyal (25-48 mo)</v>
      </c>
      <c r="I1083">
        <f>COUNTIF('Raw Data'!G1083:O1083,"Yes")</f>
        <v>5</v>
      </c>
      <c r="J1083">
        <f t="shared" ca="1" si="32"/>
        <v>44805</v>
      </c>
      <c r="K1083" t="str">
        <f>'Raw Data'!U1083</f>
        <v>No</v>
      </c>
      <c r="L1083" t="str">
        <f t="shared" si="33"/>
        <v>Low-Medium Risk</v>
      </c>
      <c r="N1083" s="34"/>
    </row>
    <row r="1084" spans="1:14" x14ac:dyDescent="0.3">
      <c r="A1084" s="5" t="str">
        <f>'Raw Data'!A1084</f>
        <v>4367-NUYAO</v>
      </c>
      <c r="B1084">
        <f>'Raw Data'!F1084</f>
        <v>0</v>
      </c>
      <c r="C1084" t="str">
        <f>'Raw Data'!P1084</f>
        <v>Two year</v>
      </c>
      <c r="D1084" t="str">
        <f>'Raw Data'!I1084</f>
        <v>No</v>
      </c>
      <c r="E1084" t="str">
        <f>'Raw Data'!R1084</f>
        <v>Mailed check</v>
      </c>
      <c r="F1084">
        <f>'Raw Data'!S1084</f>
        <v>25.75</v>
      </c>
      <c r="G1084">
        <f>IFERROR(VALUE('Raw Data'!T1084),0)</f>
        <v>0</v>
      </c>
      <c r="H1084" t="str" cm="1">
        <f t="array" ref="H1084">_xlfn.IFS(B1084&lt;=12,"New (0-12 mo)",B1084&lt;=24,"Established (13-24 mo)",B1084&lt;=48,"Loyal (25-48 mo)",TRUE,"Veteran (49+ mo)")</f>
        <v>New (0-12 mo)</v>
      </c>
      <c r="I1084">
        <f>COUNTIF('Raw Data'!G1084:O1084,"Yes")</f>
        <v>2</v>
      </c>
      <c r="J1084">
        <f t="shared" ca="1" si="32"/>
        <v>46204</v>
      </c>
      <c r="K1084" t="str">
        <f>'Raw Data'!U1084</f>
        <v>No</v>
      </c>
      <c r="L1084" t="str">
        <f t="shared" si="33"/>
        <v>Low Risk</v>
      </c>
      <c r="N1084" s="34"/>
    </row>
    <row r="1085" spans="1:14" x14ac:dyDescent="0.3">
      <c r="A1085" s="5" t="str">
        <f>'Raw Data'!A1085</f>
        <v>9878-TNQGW</v>
      </c>
      <c r="B1085">
        <f>'Raw Data'!F1085</f>
        <v>2</v>
      </c>
      <c r="C1085" t="str">
        <f>'Raw Data'!P1085</f>
        <v>Month-to-month</v>
      </c>
      <c r="D1085" t="str">
        <f>'Raw Data'!I1085</f>
        <v>Fiber optic</v>
      </c>
      <c r="E1085" t="str">
        <f>'Raw Data'!R1085</f>
        <v>Electronic check</v>
      </c>
      <c r="F1085">
        <f>'Raw Data'!S1085</f>
        <v>80.95</v>
      </c>
      <c r="G1085">
        <f>IFERROR(VALUE('Raw Data'!T1085),0)</f>
        <v>171.15</v>
      </c>
      <c r="H1085" t="str" cm="1">
        <f t="array" ref="H1085">_xlfn.IFS(B1085&lt;=12,"New (0-12 mo)",B1085&lt;=24,"Established (13-24 mo)",B1085&lt;=48,"Loyal (25-48 mo)",TRUE,"Veteran (49+ mo)")</f>
        <v>New (0-12 mo)</v>
      </c>
      <c r="I1085">
        <f>COUNTIF('Raw Data'!G1085:O1085,"Yes")</f>
        <v>2</v>
      </c>
      <c r="J1085">
        <f t="shared" ca="1" si="32"/>
        <v>46143</v>
      </c>
      <c r="K1085" t="str">
        <f>'Raw Data'!U1085</f>
        <v>Yes</v>
      </c>
      <c r="L1085" t="str">
        <f t="shared" si="33"/>
        <v>High Risk</v>
      </c>
      <c r="N1085" s="34"/>
    </row>
    <row r="1086" spans="1:14" x14ac:dyDescent="0.3">
      <c r="A1086" s="5" t="str">
        <f>'Raw Data'!A1086</f>
        <v>9170-ARBTB</v>
      </c>
      <c r="B1086">
        <f>'Raw Data'!F1086</f>
        <v>52</v>
      </c>
      <c r="C1086" t="str">
        <f>'Raw Data'!P1086</f>
        <v>One year</v>
      </c>
      <c r="D1086" t="str">
        <f>'Raw Data'!I1086</f>
        <v>No</v>
      </c>
      <c r="E1086" t="str">
        <f>'Raw Data'!R1086</f>
        <v>Credit card (automatic)</v>
      </c>
      <c r="F1086">
        <f>'Raw Data'!S1086</f>
        <v>19.600000000000001</v>
      </c>
      <c r="G1086">
        <f>IFERROR(VALUE('Raw Data'!T1086),0)</f>
        <v>1012.4</v>
      </c>
      <c r="H1086" t="str" cm="1">
        <f t="array" ref="H1086">_xlfn.IFS(B1086&lt;=12,"New (0-12 mo)",B1086&lt;=24,"Established (13-24 mo)",B1086&lt;=48,"Loyal (25-48 mo)",TRUE,"Veteran (49+ mo)")</f>
        <v>Veteran (49+ mo)</v>
      </c>
      <c r="I1086">
        <f>COUNTIF('Raw Data'!G1086:O1086,"Yes")</f>
        <v>1</v>
      </c>
      <c r="J1086">
        <f t="shared" ca="1" si="32"/>
        <v>44621</v>
      </c>
      <c r="K1086" t="str">
        <f>'Raw Data'!U1086</f>
        <v>No</v>
      </c>
      <c r="L1086" t="str">
        <f t="shared" si="33"/>
        <v>Low Risk</v>
      </c>
      <c r="N1086" s="34"/>
    </row>
    <row r="1087" spans="1:14" x14ac:dyDescent="0.3">
      <c r="A1087" s="5" t="str">
        <f>'Raw Data'!A1087</f>
        <v>4441-NIHPT</v>
      </c>
      <c r="B1087">
        <f>'Raw Data'!F1087</f>
        <v>13</v>
      </c>
      <c r="C1087" t="str">
        <f>'Raw Data'!P1087</f>
        <v>Month-to-month</v>
      </c>
      <c r="D1087" t="str">
        <f>'Raw Data'!I1087</f>
        <v>Fiber optic</v>
      </c>
      <c r="E1087" t="str">
        <f>'Raw Data'!R1087</f>
        <v>Electronic check</v>
      </c>
      <c r="F1087">
        <f>'Raw Data'!S1087</f>
        <v>74.3</v>
      </c>
      <c r="G1087">
        <f>IFERROR(VALUE('Raw Data'!T1087),0)</f>
        <v>940.35</v>
      </c>
      <c r="H1087" t="str" cm="1">
        <f t="array" ref="H1087">_xlfn.IFS(B1087&lt;=12,"New (0-12 mo)",B1087&lt;=24,"Established (13-24 mo)",B1087&lt;=48,"Loyal (25-48 mo)",TRUE,"Veteran (49+ mo)")</f>
        <v>Established (13-24 mo)</v>
      </c>
      <c r="I1087">
        <f>COUNTIF('Raw Data'!G1087:O1087,"Yes")</f>
        <v>2</v>
      </c>
      <c r="J1087">
        <f t="shared" ca="1" si="32"/>
        <v>45809</v>
      </c>
      <c r="K1087" t="str">
        <f>'Raw Data'!U1087</f>
        <v>Yes</v>
      </c>
      <c r="L1087" t="str">
        <f t="shared" si="33"/>
        <v>Medium Risk</v>
      </c>
      <c r="N1087" s="34"/>
    </row>
    <row r="1088" spans="1:14" x14ac:dyDescent="0.3">
      <c r="A1088" s="5" t="str">
        <f>'Raw Data'!A1088</f>
        <v>8999-BOHSE</v>
      </c>
      <c r="B1088">
        <f>'Raw Data'!F1088</f>
        <v>11</v>
      </c>
      <c r="C1088" t="str">
        <f>'Raw Data'!P1088</f>
        <v>Month-to-month</v>
      </c>
      <c r="D1088" t="str">
        <f>'Raw Data'!I1088</f>
        <v>Fiber optic</v>
      </c>
      <c r="E1088" t="str">
        <f>'Raw Data'!R1088</f>
        <v>Bank transfer (automatic)</v>
      </c>
      <c r="F1088">
        <f>'Raw Data'!S1088</f>
        <v>89.7</v>
      </c>
      <c r="G1088">
        <f>IFERROR(VALUE('Raw Data'!T1088),0)</f>
        <v>1047.7</v>
      </c>
      <c r="H1088" t="str" cm="1">
        <f t="array" ref="H1088">_xlfn.IFS(B1088&lt;=12,"New (0-12 mo)",B1088&lt;=24,"Established (13-24 mo)",B1088&lt;=48,"Loyal (25-48 mo)",TRUE,"Veteran (49+ mo)")</f>
        <v>New (0-12 mo)</v>
      </c>
      <c r="I1088">
        <f>COUNTIF('Raw Data'!G1088:O1088,"Yes")</f>
        <v>3</v>
      </c>
      <c r="J1088">
        <f t="shared" ca="1" si="32"/>
        <v>45870</v>
      </c>
      <c r="K1088" t="str">
        <f>'Raw Data'!U1088</f>
        <v>Yes</v>
      </c>
      <c r="L1088" t="str">
        <f t="shared" si="33"/>
        <v>High Risk</v>
      </c>
      <c r="N1088" s="34"/>
    </row>
    <row r="1089" spans="1:14" x14ac:dyDescent="0.3">
      <c r="A1089" s="5" t="str">
        <f>'Raw Data'!A1089</f>
        <v>7241-AJHFS</v>
      </c>
      <c r="B1089">
        <f>'Raw Data'!F1089</f>
        <v>32</v>
      </c>
      <c r="C1089" t="str">
        <f>'Raw Data'!P1089</f>
        <v>Month-to-month</v>
      </c>
      <c r="D1089" t="str">
        <f>'Raw Data'!I1089</f>
        <v>Fiber optic</v>
      </c>
      <c r="E1089" t="str">
        <f>'Raw Data'!R1089</f>
        <v>Bank transfer (automatic)</v>
      </c>
      <c r="F1089">
        <f>'Raw Data'!S1089</f>
        <v>87.65</v>
      </c>
      <c r="G1089">
        <f>IFERROR(VALUE('Raw Data'!T1089),0)</f>
        <v>2766.4</v>
      </c>
      <c r="H1089" t="str" cm="1">
        <f t="array" ref="H1089">_xlfn.IFS(B1089&lt;=12,"New (0-12 mo)",B1089&lt;=24,"Established (13-24 mo)",B1089&lt;=48,"Loyal (25-48 mo)",TRUE,"Veteran (49+ mo)")</f>
        <v>Loyal (25-48 mo)</v>
      </c>
      <c r="I1089">
        <f>COUNTIF('Raw Data'!G1089:O1089,"Yes")</f>
        <v>4</v>
      </c>
      <c r="J1089">
        <f t="shared" ca="1" si="32"/>
        <v>45231</v>
      </c>
      <c r="K1089" t="str">
        <f>'Raw Data'!U1089</f>
        <v>No</v>
      </c>
      <c r="L1089" t="str">
        <f t="shared" si="33"/>
        <v>Low-Medium Risk</v>
      </c>
      <c r="N1089" s="34"/>
    </row>
    <row r="1090" spans="1:14" x14ac:dyDescent="0.3">
      <c r="A1090" s="5" t="str">
        <f>'Raw Data'!A1090</f>
        <v>7029-RPUAV</v>
      </c>
      <c r="B1090">
        <f>'Raw Data'!F1090</f>
        <v>17</v>
      </c>
      <c r="C1090" t="str">
        <f>'Raw Data'!P1090</f>
        <v>Month-to-month</v>
      </c>
      <c r="D1090" t="str">
        <f>'Raw Data'!I1090</f>
        <v>Fiber optic</v>
      </c>
      <c r="E1090" t="str">
        <f>'Raw Data'!R1090</f>
        <v>Credit card (automatic)</v>
      </c>
      <c r="F1090">
        <f>'Raw Data'!S1090</f>
        <v>100.45</v>
      </c>
      <c r="G1090">
        <f>IFERROR(VALUE('Raw Data'!T1090),0)</f>
        <v>1622.45</v>
      </c>
      <c r="H1090" t="str" cm="1">
        <f t="array" ref="H1090">_xlfn.IFS(B1090&lt;=12,"New (0-12 mo)",B1090&lt;=24,"Established (13-24 mo)",B1090&lt;=48,"Loyal (25-48 mo)",TRUE,"Veteran (49+ mo)")</f>
        <v>Established (13-24 mo)</v>
      </c>
      <c r="I1090">
        <f>COUNTIF('Raw Data'!G1090:O1090,"Yes")</f>
        <v>5</v>
      </c>
      <c r="J1090">
        <f t="shared" ref="J1090:J1153" ca="1" si="34">EDATE(TODAY(),-B1090)</f>
        <v>45689</v>
      </c>
      <c r="K1090" t="str">
        <f>'Raw Data'!U1090</f>
        <v>Yes</v>
      </c>
      <c r="L1090" t="str">
        <f t="shared" ref="L1090:L1153" si="35">IF(AND(C1090="Month-to-month",B1090&lt;=12),"High Risk",IF(AND(C1090="Month-to-month",B1090&lt;=24),"Medium Risk",IF(C1090="Month-to-month","Low-Medium Risk","Low Risk")))</f>
        <v>Medium Risk</v>
      </c>
      <c r="N1090" s="34"/>
    </row>
    <row r="1091" spans="1:14" x14ac:dyDescent="0.3">
      <c r="A1091" s="5" t="str">
        <f>'Raw Data'!A1091</f>
        <v>4546-FOKWR</v>
      </c>
      <c r="B1091">
        <f>'Raw Data'!F1091</f>
        <v>16</v>
      </c>
      <c r="C1091" t="str">
        <f>'Raw Data'!P1091</f>
        <v>Month-to-month</v>
      </c>
      <c r="D1091" t="str">
        <f>'Raw Data'!I1091</f>
        <v>Fiber optic</v>
      </c>
      <c r="E1091" t="str">
        <f>'Raw Data'!R1091</f>
        <v>Credit card (automatic)</v>
      </c>
      <c r="F1091">
        <f>'Raw Data'!S1091</f>
        <v>74.75</v>
      </c>
      <c r="G1091">
        <f>IFERROR(VALUE('Raw Data'!T1091),0)</f>
        <v>1129.3499999999999</v>
      </c>
      <c r="H1091" t="str" cm="1">
        <f t="array" ref="H1091">_xlfn.IFS(B1091&lt;=12,"New (0-12 mo)",B1091&lt;=24,"Established (13-24 mo)",B1091&lt;=48,"Loyal (25-48 mo)",TRUE,"Veteran (49+ mo)")</f>
        <v>Established (13-24 mo)</v>
      </c>
      <c r="I1091">
        <f>COUNTIF('Raw Data'!G1091:O1091,"Yes")</f>
        <v>2</v>
      </c>
      <c r="J1091">
        <f t="shared" ca="1" si="34"/>
        <v>45717</v>
      </c>
      <c r="K1091" t="str">
        <f>'Raw Data'!U1091</f>
        <v>No</v>
      </c>
      <c r="L1091" t="str">
        <f t="shared" si="35"/>
        <v>Medium Risk</v>
      </c>
      <c r="N1091" s="34"/>
    </row>
    <row r="1092" spans="1:14" x14ac:dyDescent="0.3">
      <c r="A1092" s="5" t="str">
        <f>'Raw Data'!A1092</f>
        <v>9036-CSKBW</v>
      </c>
      <c r="B1092">
        <f>'Raw Data'!F1092</f>
        <v>51</v>
      </c>
      <c r="C1092" t="str">
        <f>'Raw Data'!P1092</f>
        <v>One year</v>
      </c>
      <c r="D1092" t="str">
        <f>'Raw Data'!I1092</f>
        <v>Fiber optic</v>
      </c>
      <c r="E1092" t="str">
        <f>'Raw Data'!R1092</f>
        <v>Bank transfer (automatic)</v>
      </c>
      <c r="F1092">
        <f>'Raw Data'!S1092</f>
        <v>107.45</v>
      </c>
      <c r="G1092">
        <f>IFERROR(VALUE('Raw Data'!T1092),0)</f>
        <v>5680.9</v>
      </c>
      <c r="H1092" t="str" cm="1">
        <f t="array" ref="H1092">_xlfn.IFS(B1092&lt;=12,"New (0-12 mo)",B1092&lt;=24,"Established (13-24 mo)",B1092&lt;=48,"Loyal (25-48 mo)",TRUE,"Veteran (49+ mo)")</f>
        <v>Veteran (49+ mo)</v>
      </c>
      <c r="I1092">
        <f>COUNTIF('Raw Data'!G1092:O1092,"Yes")</f>
        <v>7</v>
      </c>
      <c r="J1092">
        <f t="shared" ca="1" si="34"/>
        <v>44652</v>
      </c>
      <c r="K1092" t="str">
        <f>'Raw Data'!U1092</f>
        <v>No</v>
      </c>
      <c r="L1092" t="str">
        <f t="shared" si="35"/>
        <v>Low Risk</v>
      </c>
      <c r="N1092" s="34"/>
    </row>
    <row r="1093" spans="1:14" x14ac:dyDescent="0.3">
      <c r="A1093" s="5" t="str">
        <f>'Raw Data'!A1093</f>
        <v>5832-TRLPB</v>
      </c>
      <c r="B1093">
        <f>'Raw Data'!F1093</f>
        <v>29</v>
      </c>
      <c r="C1093" t="str">
        <f>'Raw Data'!P1093</f>
        <v>One year</v>
      </c>
      <c r="D1093" t="str">
        <f>'Raw Data'!I1093</f>
        <v>DSL</v>
      </c>
      <c r="E1093" t="str">
        <f>'Raw Data'!R1093</f>
        <v>Bank transfer (automatic)</v>
      </c>
      <c r="F1093">
        <f>'Raw Data'!S1093</f>
        <v>75.349999999999994</v>
      </c>
      <c r="G1093">
        <f>IFERROR(VALUE('Raw Data'!T1093),0)</f>
        <v>2243.9</v>
      </c>
      <c r="H1093" t="str" cm="1">
        <f t="array" ref="H1093">_xlfn.IFS(B1093&lt;=12,"New (0-12 mo)",B1093&lt;=24,"Established (13-24 mo)",B1093&lt;=48,"Loyal (25-48 mo)",TRUE,"Veteran (49+ mo)")</f>
        <v>Loyal (25-48 mo)</v>
      </c>
      <c r="I1093">
        <f>COUNTIF('Raw Data'!G1093:O1093,"Yes")</f>
        <v>5</v>
      </c>
      <c r="J1093">
        <f t="shared" ca="1" si="34"/>
        <v>45323</v>
      </c>
      <c r="K1093" t="str">
        <f>'Raw Data'!U1093</f>
        <v>No</v>
      </c>
      <c r="L1093" t="str">
        <f t="shared" si="35"/>
        <v>Low Risk</v>
      </c>
      <c r="N1093" s="34"/>
    </row>
    <row r="1094" spans="1:14" x14ac:dyDescent="0.3">
      <c r="A1094" s="5" t="str">
        <f>'Raw Data'!A1094</f>
        <v>8590-YFFQO</v>
      </c>
      <c r="B1094">
        <f>'Raw Data'!F1094</f>
        <v>70</v>
      </c>
      <c r="C1094" t="str">
        <f>'Raw Data'!P1094</f>
        <v>Two year</v>
      </c>
      <c r="D1094" t="str">
        <f>'Raw Data'!I1094</f>
        <v>DSL</v>
      </c>
      <c r="E1094" t="str">
        <f>'Raw Data'!R1094</f>
        <v>Credit card (automatic)</v>
      </c>
      <c r="F1094">
        <f>'Raw Data'!S1094</f>
        <v>64.95</v>
      </c>
      <c r="G1094">
        <f>IFERROR(VALUE('Raw Data'!T1094),0)</f>
        <v>4523.25</v>
      </c>
      <c r="H1094" t="str" cm="1">
        <f t="array" ref="H1094">_xlfn.IFS(B1094&lt;=12,"New (0-12 mo)",B1094&lt;=24,"Established (13-24 mo)",B1094&lt;=48,"Loyal (25-48 mo)",TRUE,"Veteran (49+ mo)")</f>
        <v>Veteran (49+ mo)</v>
      </c>
      <c r="I1094">
        <f>COUNTIF('Raw Data'!G1094:O1094,"Yes")</f>
        <v>5</v>
      </c>
      <c r="J1094">
        <f t="shared" ca="1" si="34"/>
        <v>44075</v>
      </c>
      <c r="K1094" t="str">
        <f>'Raw Data'!U1094</f>
        <v>No</v>
      </c>
      <c r="L1094" t="str">
        <f t="shared" si="35"/>
        <v>Low Risk</v>
      </c>
      <c r="N1094" s="34"/>
    </row>
    <row r="1095" spans="1:14" x14ac:dyDescent="0.3">
      <c r="A1095" s="5" t="str">
        <f>'Raw Data'!A1095</f>
        <v>8659-IOOPU</v>
      </c>
      <c r="B1095">
        <f>'Raw Data'!F1095</f>
        <v>71</v>
      </c>
      <c r="C1095" t="str">
        <f>'Raw Data'!P1095</f>
        <v>Two year</v>
      </c>
      <c r="D1095" t="str">
        <f>'Raw Data'!I1095</f>
        <v>Fiber optic</v>
      </c>
      <c r="E1095" t="str">
        <f>'Raw Data'!R1095</f>
        <v>Electronic check</v>
      </c>
      <c r="F1095">
        <f>'Raw Data'!S1095</f>
        <v>100.45</v>
      </c>
      <c r="G1095">
        <f>IFERROR(VALUE('Raw Data'!T1095),0)</f>
        <v>7159.7</v>
      </c>
      <c r="H1095" t="str" cm="1">
        <f t="array" ref="H1095">_xlfn.IFS(B1095&lt;=12,"New (0-12 mo)",B1095&lt;=24,"Established (13-24 mo)",B1095&lt;=48,"Loyal (25-48 mo)",TRUE,"Veteran (49+ mo)")</f>
        <v>Veteran (49+ mo)</v>
      </c>
      <c r="I1095">
        <f>COUNTIF('Raw Data'!G1095:O1095,"Yes")</f>
        <v>6</v>
      </c>
      <c r="J1095">
        <f t="shared" ca="1" si="34"/>
        <v>44044</v>
      </c>
      <c r="K1095" t="str">
        <f>'Raw Data'!U1095</f>
        <v>No</v>
      </c>
      <c r="L1095" t="str">
        <f t="shared" si="35"/>
        <v>Low Risk</v>
      </c>
      <c r="N1095" s="34"/>
    </row>
    <row r="1096" spans="1:14" x14ac:dyDescent="0.3">
      <c r="A1096" s="5" t="str">
        <f>'Raw Data'!A1096</f>
        <v>1338-CECEE</v>
      </c>
      <c r="B1096">
        <f>'Raw Data'!F1096</f>
        <v>41</v>
      </c>
      <c r="C1096" t="str">
        <f>'Raw Data'!P1096</f>
        <v>One year</v>
      </c>
      <c r="D1096" t="str">
        <f>'Raw Data'!I1096</f>
        <v>DSL</v>
      </c>
      <c r="E1096" t="str">
        <f>'Raw Data'!R1096</f>
        <v>Bank transfer (automatic)</v>
      </c>
      <c r="F1096">
        <f>'Raw Data'!S1096</f>
        <v>68.5</v>
      </c>
      <c r="G1096">
        <f>IFERROR(VALUE('Raw Data'!T1096),0)</f>
        <v>2839.95</v>
      </c>
      <c r="H1096" t="str" cm="1">
        <f t="array" ref="H1096">_xlfn.IFS(B1096&lt;=12,"New (0-12 mo)",B1096&lt;=24,"Established (13-24 mo)",B1096&lt;=48,"Loyal (25-48 mo)",TRUE,"Veteran (49+ mo)")</f>
        <v>Loyal (25-48 mo)</v>
      </c>
      <c r="I1096">
        <f>COUNTIF('Raw Data'!G1096:O1096,"Yes")</f>
        <v>5</v>
      </c>
      <c r="J1096">
        <f t="shared" ca="1" si="34"/>
        <v>44958</v>
      </c>
      <c r="K1096" t="str">
        <f>'Raw Data'!U1096</f>
        <v>No</v>
      </c>
      <c r="L1096" t="str">
        <f t="shared" si="35"/>
        <v>Low Risk</v>
      </c>
      <c r="N1096" s="34"/>
    </row>
    <row r="1097" spans="1:14" x14ac:dyDescent="0.3">
      <c r="A1097" s="5" t="str">
        <f>'Raw Data'!A1097</f>
        <v>7439-DKZTW</v>
      </c>
      <c r="B1097">
        <f>'Raw Data'!F1097</f>
        <v>1</v>
      </c>
      <c r="C1097" t="str">
        <f>'Raw Data'!P1097</f>
        <v>Month-to-month</v>
      </c>
      <c r="D1097" t="str">
        <f>'Raw Data'!I1097</f>
        <v>Fiber optic</v>
      </c>
      <c r="E1097" t="str">
        <f>'Raw Data'!R1097</f>
        <v>Electronic check</v>
      </c>
      <c r="F1097">
        <f>'Raw Data'!S1097</f>
        <v>80.55</v>
      </c>
      <c r="G1097">
        <f>IFERROR(VALUE('Raw Data'!T1097),0)</f>
        <v>80.55</v>
      </c>
      <c r="H1097" t="str" cm="1">
        <f t="array" ref="H1097">_xlfn.IFS(B1097&lt;=12,"New (0-12 mo)",B1097&lt;=24,"Established (13-24 mo)",B1097&lt;=48,"Loyal (25-48 mo)",TRUE,"Veteran (49+ mo)")</f>
        <v>New (0-12 mo)</v>
      </c>
      <c r="I1097">
        <f>COUNTIF('Raw Data'!G1097:O1097,"Yes")</f>
        <v>2</v>
      </c>
      <c r="J1097">
        <f t="shared" ca="1" si="34"/>
        <v>46174</v>
      </c>
      <c r="K1097" t="str">
        <f>'Raw Data'!U1097</f>
        <v>No</v>
      </c>
      <c r="L1097" t="str">
        <f t="shared" si="35"/>
        <v>High Risk</v>
      </c>
      <c r="N1097" s="34"/>
    </row>
    <row r="1098" spans="1:14" x14ac:dyDescent="0.3">
      <c r="A1098" s="5" t="str">
        <f>'Raw Data'!A1098</f>
        <v>4646-QZXTF</v>
      </c>
      <c r="B1098">
        <f>'Raw Data'!F1098</f>
        <v>7</v>
      </c>
      <c r="C1098" t="str">
        <f>'Raw Data'!P1098</f>
        <v>Month-to-month</v>
      </c>
      <c r="D1098" t="str">
        <f>'Raw Data'!I1098</f>
        <v>DSL</v>
      </c>
      <c r="E1098" t="str">
        <f>'Raw Data'!R1098</f>
        <v>Bank transfer (automatic)</v>
      </c>
      <c r="F1098">
        <f>'Raw Data'!S1098</f>
        <v>81.25</v>
      </c>
      <c r="G1098">
        <f>IFERROR(VALUE('Raw Data'!T1098),0)</f>
        <v>580.1</v>
      </c>
      <c r="H1098" t="str" cm="1">
        <f t="array" ref="H1098">_xlfn.IFS(B1098&lt;=12,"New (0-12 mo)",B1098&lt;=24,"Established (13-24 mo)",B1098&lt;=48,"Loyal (25-48 mo)",TRUE,"Veteran (49+ mo)")</f>
        <v>New (0-12 mo)</v>
      </c>
      <c r="I1098">
        <f>COUNTIF('Raw Data'!G1098:O1098,"Yes")</f>
        <v>6</v>
      </c>
      <c r="J1098">
        <f t="shared" ca="1" si="34"/>
        <v>45992</v>
      </c>
      <c r="K1098" t="str">
        <f>'Raw Data'!U1098</f>
        <v>No</v>
      </c>
      <c r="L1098" t="str">
        <f t="shared" si="35"/>
        <v>High Risk</v>
      </c>
      <c r="N1098" s="34"/>
    </row>
    <row r="1099" spans="1:14" x14ac:dyDescent="0.3">
      <c r="A1099" s="5" t="str">
        <f>'Raw Data'!A1099</f>
        <v>4607-CHPCA</v>
      </c>
      <c r="B1099">
        <f>'Raw Data'!F1099</f>
        <v>25</v>
      </c>
      <c r="C1099" t="str">
        <f>'Raw Data'!P1099</f>
        <v>One year</v>
      </c>
      <c r="D1099" t="str">
        <f>'Raw Data'!I1099</f>
        <v>Fiber optic</v>
      </c>
      <c r="E1099" t="str">
        <f>'Raw Data'!R1099</f>
        <v>Electronic check</v>
      </c>
      <c r="F1099">
        <f>'Raw Data'!S1099</f>
        <v>90.4</v>
      </c>
      <c r="G1099">
        <f>IFERROR(VALUE('Raw Data'!T1099),0)</f>
        <v>2178.6</v>
      </c>
      <c r="H1099" t="str" cm="1">
        <f t="array" ref="H1099">_xlfn.IFS(B1099&lt;=12,"New (0-12 mo)",B1099&lt;=24,"Established (13-24 mo)",B1099&lt;=48,"Loyal (25-48 mo)",TRUE,"Veteran (49+ mo)")</f>
        <v>Loyal (25-48 mo)</v>
      </c>
      <c r="I1099">
        <f>COUNTIF('Raw Data'!G1099:O1099,"Yes")</f>
        <v>3</v>
      </c>
      <c r="J1099">
        <f t="shared" ca="1" si="34"/>
        <v>45444</v>
      </c>
      <c r="K1099" t="str">
        <f>'Raw Data'!U1099</f>
        <v>Yes</v>
      </c>
      <c r="L1099" t="str">
        <f t="shared" si="35"/>
        <v>Low Risk</v>
      </c>
      <c r="N1099" s="34"/>
    </row>
    <row r="1100" spans="1:14" x14ac:dyDescent="0.3">
      <c r="A1100" s="5" t="str">
        <f>'Raw Data'!A1100</f>
        <v>9742-XOKTS</v>
      </c>
      <c r="B1100">
        <f>'Raw Data'!F1100</f>
        <v>67</v>
      </c>
      <c r="C1100" t="str">
        <f>'Raw Data'!P1100</f>
        <v>One year</v>
      </c>
      <c r="D1100" t="str">
        <f>'Raw Data'!I1100</f>
        <v>Fiber optic</v>
      </c>
      <c r="E1100" t="str">
        <f>'Raw Data'!R1100</f>
        <v>Electronic check</v>
      </c>
      <c r="F1100">
        <f>'Raw Data'!S1100</f>
        <v>89.55</v>
      </c>
      <c r="G1100">
        <f>IFERROR(VALUE('Raw Data'!T1100),0)</f>
        <v>6038.55</v>
      </c>
      <c r="H1100" t="str" cm="1">
        <f t="array" ref="H1100">_xlfn.IFS(B1100&lt;=12,"New (0-12 mo)",B1100&lt;=24,"Established (13-24 mo)",B1100&lt;=48,"Loyal (25-48 mo)",TRUE,"Veteran (49+ mo)")</f>
        <v>Veteran (49+ mo)</v>
      </c>
      <c r="I1100">
        <f>COUNTIF('Raw Data'!G1100:O1100,"Yes")</f>
        <v>5</v>
      </c>
      <c r="J1100">
        <f t="shared" ca="1" si="34"/>
        <v>44166</v>
      </c>
      <c r="K1100" t="str">
        <f>'Raw Data'!U1100</f>
        <v>No</v>
      </c>
      <c r="L1100" t="str">
        <f t="shared" si="35"/>
        <v>Low Risk</v>
      </c>
      <c r="N1100" s="34"/>
    </row>
    <row r="1101" spans="1:14" x14ac:dyDescent="0.3">
      <c r="A1101" s="5" t="str">
        <f>'Raw Data'!A1101</f>
        <v>6921-OZMFH</v>
      </c>
      <c r="B1101">
        <f>'Raw Data'!F1101</f>
        <v>5</v>
      </c>
      <c r="C1101" t="str">
        <f>'Raw Data'!P1101</f>
        <v>Month-to-month</v>
      </c>
      <c r="D1101" t="str">
        <f>'Raw Data'!I1101</f>
        <v>DSL</v>
      </c>
      <c r="E1101" t="str">
        <f>'Raw Data'!R1101</f>
        <v>Mailed check</v>
      </c>
      <c r="F1101">
        <f>'Raw Data'!S1101</f>
        <v>55.7</v>
      </c>
      <c r="G1101">
        <f>IFERROR(VALUE('Raw Data'!T1101),0)</f>
        <v>259.39999999999998</v>
      </c>
      <c r="H1101" t="str" cm="1">
        <f t="array" ref="H1101">_xlfn.IFS(B1101&lt;=12,"New (0-12 mo)",B1101&lt;=24,"Established (13-24 mo)",B1101&lt;=48,"Loyal (25-48 mo)",TRUE,"Veteran (49+ mo)")</f>
        <v>New (0-12 mo)</v>
      </c>
      <c r="I1101">
        <f>COUNTIF('Raw Data'!G1101:O1101,"Yes")</f>
        <v>3</v>
      </c>
      <c r="J1101">
        <f t="shared" ca="1" si="34"/>
        <v>46054</v>
      </c>
      <c r="K1101" t="str">
        <f>'Raw Data'!U1101</f>
        <v>No</v>
      </c>
      <c r="L1101" t="str">
        <f t="shared" si="35"/>
        <v>High Risk</v>
      </c>
      <c r="N1101" s="34"/>
    </row>
    <row r="1102" spans="1:14" x14ac:dyDescent="0.3">
      <c r="A1102" s="5" t="str">
        <f>'Raw Data'!A1102</f>
        <v>9578-FOMUK</v>
      </c>
      <c r="B1102">
        <f>'Raw Data'!F1102</f>
        <v>15</v>
      </c>
      <c r="C1102" t="str">
        <f>'Raw Data'!P1102</f>
        <v>Month-to-month</v>
      </c>
      <c r="D1102" t="str">
        <f>'Raw Data'!I1102</f>
        <v>No</v>
      </c>
      <c r="E1102" t="str">
        <f>'Raw Data'!R1102</f>
        <v>Electronic check</v>
      </c>
      <c r="F1102">
        <f>'Raw Data'!S1102</f>
        <v>24.8</v>
      </c>
      <c r="G1102">
        <f>IFERROR(VALUE('Raw Data'!T1102),0)</f>
        <v>324.14999999999998</v>
      </c>
      <c r="H1102" t="str" cm="1">
        <f t="array" ref="H1102">_xlfn.IFS(B1102&lt;=12,"New (0-12 mo)",B1102&lt;=24,"Established (13-24 mo)",B1102&lt;=48,"Loyal (25-48 mo)",TRUE,"Veteran (49+ mo)")</f>
        <v>Established (13-24 mo)</v>
      </c>
      <c r="I1102">
        <f>COUNTIF('Raw Data'!G1102:O1102,"Yes")</f>
        <v>2</v>
      </c>
      <c r="J1102">
        <f t="shared" ca="1" si="34"/>
        <v>45748</v>
      </c>
      <c r="K1102" t="str">
        <f>'Raw Data'!U1102</f>
        <v>No</v>
      </c>
      <c r="L1102" t="str">
        <f t="shared" si="35"/>
        <v>Medium Risk</v>
      </c>
      <c r="N1102" s="34"/>
    </row>
    <row r="1103" spans="1:14" x14ac:dyDescent="0.3">
      <c r="A1103" s="5" t="str">
        <f>'Raw Data'!A1103</f>
        <v>4712-UYOOI</v>
      </c>
      <c r="B1103">
        <f>'Raw Data'!F1103</f>
        <v>20</v>
      </c>
      <c r="C1103" t="str">
        <f>'Raw Data'!P1103</f>
        <v>Month-to-month</v>
      </c>
      <c r="D1103" t="str">
        <f>'Raw Data'!I1103</f>
        <v>No</v>
      </c>
      <c r="E1103" t="str">
        <f>'Raw Data'!R1103</f>
        <v>Electronic check</v>
      </c>
      <c r="F1103">
        <f>'Raw Data'!S1103</f>
        <v>20</v>
      </c>
      <c r="G1103">
        <f>IFERROR(VALUE('Raw Data'!T1103),0)</f>
        <v>417.65</v>
      </c>
      <c r="H1103" t="str" cm="1">
        <f t="array" ref="H1103">_xlfn.IFS(B1103&lt;=12,"New (0-12 mo)",B1103&lt;=24,"Established (13-24 mo)",B1103&lt;=48,"Loyal (25-48 mo)",TRUE,"Veteran (49+ mo)")</f>
        <v>Established (13-24 mo)</v>
      </c>
      <c r="I1103">
        <f>COUNTIF('Raw Data'!G1103:O1103,"Yes")</f>
        <v>1</v>
      </c>
      <c r="J1103">
        <f t="shared" ca="1" si="34"/>
        <v>45597</v>
      </c>
      <c r="K1103" t="str">
        <f>'Raw Data'!U1103</f>
        <v>No</v>
      </c>
      <c r="L1103" t="str">
        <f t="shared" si="35"/>
        <v>Medium Risk</v>
      </c>
      <c r="N1103" s="34"/>
    </row>
    <row r="1104" spans="1:14" x14ac:dyDescent="0.3">
      <c r="A1104" s="5" t="str">
        <f>'Raw Data'!A1104</f>
        <v>8824-RWFXJ</v>
      </c>
      <c r="B1104">
        <f>'Raw Data'!F1104</f>
        <v>3</v>
      </c>
      <c r="C1104" t="str">
        <f>'Raw Data'!P1104</f>
        <v>Month-to-month</v>
      </c>
      <c r="D1104" t="str">
        <f>'Raw Data'!I1104</f>
        <v>DSL</v>
      </c>
      <c r="E1104" t="str">
        <f>'Raw Data'!R1104</f>
        <v>Mailed check</v>
      </c>
      <c r="F1104">
        <f>'Raw Data'!S1104</f>
        <v>56.15</v>
      </c>
      <c r="G1104">
        <f>IFERROR(VALUE('Raw Data'!T1104),0)</f>
        <v>168.15</v>
      </c>
      <c r="H1104" t="str" cm="1">
        <f t="array" ref="H1104">_xlfn.IFS(B1104&lt;=12,"New (0-12 mo)",B1104&lt;=24,"Established (13-24 mo)",B1104&lt;=48,"Loyal (25-48 mo)",TRUE,"Veteran (49+ mo)")</f>
        <v>New (0-12 mo)</v>
      </c>
      <c r="I1104">
        <f>COUNTIF('Raw Data'!G1104:O1104,"Yes")</f>
        <v>3</v>
      </c>
      <c r="J1104">
        <f t="shared" ca="1" si="34"/>
        <v>46113</v>
      </c>
      <c r="K1104" t="str">
        <f>'Raw Data'!U1104</f>
        <v>Yes</v>
      </c>
      <c r="L1104" t="str">
        <f t="shared" si="35"/>
        <v>High Risk</v>
      </c>
      <c r="N1104" s="34"/>
    </row>
    <row r="1105" spans="1:14" x14ac:dyDescent="0.3">
      <c r="A1105" s="5" t="str">
        <f>'Raw Data'!A1105</f>
        <v>7722-CVFXN</v>
      </c>
      <c r="B1105">
        <f>'Raw Data'!F1105</f>
        <v>54</v>
      </c>
      <c r="C1105" t="str">
        <f>'Raw Data'!P1105</f>
        <v>One year</v>
      </c>
      <c r="D1105" t="str">
        <f>'Raw Data'!I1105</f>
        <v>Fiber optic</v>
      </c>
      <c r="E1105" t="str">
        <f>'Raw Data'!R1105</f>
        <v>Electronic check</v>
      </c>
      <c r="F1105">
        <f>'Raw Data'!S1105</f>
        <v>105.2</v>
      </c>
      <c r="G1105">
        <f>IFERROR(VALUE('Raw Data'!T1105),0)</f>
        <v>5637.85</v>
      </c>
      <c r="H1105" t="str" cm="1">
        <f t="array" ref="H1105">_xlfn.IFS(B1105&lt;=12,"New (0-12 mo)",B1105&lt;=24,"Established (13-24 mo)",B1105&lt;=48,"Loyal (25-48 mo)",TRUE,"Veteran (49+ mo)")</f>
        <v>Veteran (49+ mo)</v>
      </c>
      <c r="I1105">
        <f>COUNTIF('Raw Data'!G1105:O1105,"Yes")</f>
        <v>6</v>
      </c>
      <c r="J1105">
        <f t="shared" ca="1" si="34"/>
        <v>44562</v>
      </c>
      <c r="K1105" t="str">
        <f>'Raw Data'!U1105</f>
        <v>No</v>
      </c>
      <c r="L1105" t="str">
        <f t="shared" si="35"/>
        <v>Low Risk</v>
      </c>
      <c r="N1105" s="34"/>
    </row>
    <row r="1106" spans="1:14" x14ac:dyDescent="0.3">
      <c r="A1106" s="5" t="str">
        <f>'Raw Data'!A1106</f>
        <v>8717-VCTXJ</v>
      </c>
      <c r="B1106">
        <f>'Raw Data'!F1106</f>
        <v>42</v>
      </c>
      <c r="C1106" t="str">
        <f>'Raw Data'!P1106</f>
        <v>One year</v>
      </c>
      <c r="D1106" t="str">
        <f>'Raw Data'!I1106</f>
        <v>No</v>
      </c>
      <c r="E1106" t="str">
        <f>'Raw Data'!R1106</f>
        <v>Mailed check</v>
      </c>
      <c r="F1106">
        <f>'Raw Data'!S1106</f>
        <v>19.55</v>
      </c>
      <c r="G1106">
        <f>IFERROR(VALUE('Raw Data'!T1106),0)</f>
        <v>839.4</v>
      </c>
      <c r="H1106" t="str" cm="1">
        <f t="array" ref="H1106">_xlfn.IFS(B1106&lt;=12,"New (0-12 mo)",B1106&lt;=24,"Established (13-24 mo)",B1106&lt;=48,"Loyal (25-48 mo)",TRUE,"Veteran (49+ mo)")</f>
        <v>Loyal (25-48 mo)</v>
      </c>
      <c r="I1106">
        <f>COUNTIF('Raw Data'!G1106:O1106,"Yes")</f>
        <v>1</v>
      </c>
      <c r="J1106">
        <f t="shared" ca="1" si="34"/>
        <v>44927</v>
      </c>
      <c r="K1106" t="str">
        <f>'Raw Data'!U1106</f>
        <v>No</v>
      </c>
      <c r="L1106" t="str">
        <f t="shared" si="35"/>
        <v>Low Risk</v>
      </c>
      <c r="N1106" s="34"/>
    </row>
    <row r="1107" spans="1:14" x14ac:dyDescent="0.3">
      <c r="A1107" s="5" t="str">
        <f>'Raw Data'!A1107</f>
        <v>7363-QTBIW</v>
      </c>
      <c r="B1107">
        <f>'Raw Data'!F1107</f>
        <v>9</v>
      </c>
      <c r="C1107" t="str">
        <f>'Raw Data'!P1107</f>
        <v>Month-to-month</v>
      </c>
      <c r="D1107" t="str">
        <f>'Raw Data'!I1107</f>
        <v>Fiber optic</v>
      </c>
      <c r="E1107" t="str">
        <f>'Raw Data'!R1107</f>
        <v>Electronic check</v>
      </c>
      <c r="F1107">
        <f>'Raw Data'!S1107</f>
        <v>79.75</v>
      </c>
      <c r="G1107">
        <f>IFERROR(VALUE('Raw Data'!T1107),0)</f>
        <v>769.1</v>
      </c>
      <c r="H1107" t="str" cm="1">
        <f t="array" ref="H1107">_xlfn.IFS(B1107&lt;=12,"New (0-12 mo)",B1107&lt;=24,"Established (13-24 mo)",B1107&lt;=48,"Loyal (25-48 mo)",TRUE,"Veteran (49+ mo)")</f>
        <v>New (0-12 mo)</v>
      </c>
      <c r="I1107">
        <f>COUNTIF('Raw Data'!G1107:O1107,"Yes")</f>
        <v>2</v>
      </c>
      <c r="J1107">
        <f t="shared" ca="1" si="34"/>
        <v>45931</v>
      </c>
      <c r="K1107" t="str">
        <f>'Raw Data'!U1107</f>
        <v>No</v>
      </c>
      <c r="L1107" t="str">
        <f t="shared" si="35"/>
        <v>High Risk</v>
      </c>
      <c r="N1107" s="34"/>
    </row>
    <row r="1108" spans="1:14" x14ac:dyDescent="0.3">
      <c r="A1108" s="5" t="str">
        <f>'Raw Data'!A1108</f>
        <v>4159-NAAIX</v>
      </c>
      <c r="B1108">
        <f>'Raw Data'!F1108</f>
        <v>63</v>
      </c>
      <c r="C1108" t="str">
        <f>'Raw Data'!P1108</f>
        <v>Two year</v>
      </c>
      <c r="D1108" t="str">
        <f>'Raw Data'!I1108</f>
        <v>Fiber optic</v>
      </c>
      <c r="E1108" t="str">
        <f>'Raw Data'!R1108</f>
        <v>Bank transfer (automatic)</v>
      </c>
      <c r="F1108">
        <f>'Raw Data'!S1108</f>
        <v>97.45</v>
      </c>
      <c r="G1108">
        <f>IFERROR(VALUE('Raw Data'!T1108),0)</f>
        <v>6253</v>
      </c>
      <c r="H1108" t="str" cm="1">
        <f t="array" ref="H1108">_xlfn.IFS(B1108&lt;=12,"New (0-12 mo)",B1108&lt;=24,"Established (13-24 mo)",B1108&lt;=48,"Loyal (25-48 mo)",TRUE,"Veteran (49+ mo)")</f>
        <v>Veteran (49+ mo)</v>
      </c>
      <c r="I1108">
        <f>COUNTIF('Raw Data'!G1108:O1108,"Yes")</f>
        <v>5</v>
      </c>
      <c r="J1108">
        <f t="shared" ca="1" si="34"/>
        <v>44287</v>
      </c>
      <c r="K1108" t="str">
        <f>'Raw Data'!U1108</f>
        <v>No</v>
      </c>
      <c r="L1108" t="str">
        <f t="shared" si="35"/>
        <v>Low Risk</v>
      </c>
      <c r="N1108" s="34"/>
    </row>
    <row r="1109" spans="1:14" x14ac:dyDescent="0.3">
      <c r="A1109" s="5" t="str">
        <f>'Raw Data'!A1109</f>
        <v>0971-QIFJK</v>
      </c>
      <c r="B1109">
        <f>'Raw Data'!F1109</f>
        <v>69</v>
      </c>
      <c r="C1109" t="str">
        <f>'Raw Data'!P1109</f>
        <v>Two year</v>
      </c>
      <c r="D1109" t="str">
        <f>'Raw Data'!I1109</f>
        <v>No</v>
      </c>
      <c r="E1109" t="str">
        <f>'Raw Data'!R1109</f>
        <v>Bank transfer (automatic)</v>
      </c>
      <c r="F1109">
        <f>'Raw Data'!S1109</f>
        <v>24.25</v>
      </c>
      <c r="G1109">
        <f>IFERROR(VALUE('Raw Data'!T1109),0)</f>
        <v>1641.8</v>
      </c>
      <c r="H1109" t="str" cm="1">
        <f t="array" ref="H1109">_xlfn.IFS(B1109&lt;=12,"New (0-12 mo)",B1109&lt;=24,"Established (13-24 mo)",B1109&lt;=48,"Loyal (25-48 mo)",TRUE,"Veteran (49+ mo)")</f>
        <v>Veteran (49+ mo)</v>
      </c>
      <c r="I1109">
        <f>COUNTIF('Raw Data'!G1109:O1109,"Yes")</f>
        <v>2</v>
      </c>
      <c r="J1109">
        <f t="shared" ca="1" si="34"/>
        <v>44105</v>
      </c>
      <c r="K1109" t="str">
        <f>'Raw Data'!U1109</f>
        <v>No</v>
      </c>
      <c r="L1109" t="str">
        <f t="shared" si="35"/>
        <v>Low Risk</v>
      </c>
      <c r="N1109" s="34"/>
    </row>
    <row r="1110" spans="1:14" x14ac:dyDescent="0.3">
      <c r="A1110" s="5" t="str">
        <f>'Raw Data'!A1110</f>
        <v>9397-TZSHA</v>
      </c>
      <c r="B1110">
        <f>'Raw Data'!F1110</f>
        <v>69</v>
      </c>
      <c r="C1110" t="str">
        <f>'Raw Data'!P1110</f>
        <v>Two year</v>
      </c>
      <c r="D1110" t="str">
        <f>'Raw Data'!I1110</f>
        <v>No</v>
      </c>
      <c r="E1110" t="str">
        <f>'Raw Data'!R1110</f>
        <v>Credit card (automatic)</v>
      </c>
      <c r="F1110">
        <f>'Raw Data'!S1110</f>
        <v>24.6</v>
      </c>
      <c r="G1110">
        <f>IFERROR(VALUE('Raw Data'!T1110),0)</f>
        <v>1678.05</v>
      </c>
      <c r="H1110" t="str" cm="1">
        <f t="array" ref="H1110">_xlfn.IFS(B1110&lt;=12,"New (0-12 mo)",B1110&lt;=24,"Established (13-24 mo)",B1110&lt;=48,"Loyal (25-48 mo)",TRUE,"Veteran (49+ mo)")</f>
        <v>Veteran (49+ mo)</v>
      </c>
      <c r="I1110">
        <f>COUNTIF('Raw Data'!G1110:O1110,"Yes")</f>
        <v>2</v>
      </c>
      <c r="J1110">
        <f t="shared" ca="1" si="34"/>
        <v>44105</v>
      </c>
      <c r="K1110" t="str">
        <f>'Raw Data'!U1110</f>
        <v>No</v>
      </c>
      <c r="L1110" t="str">
        <f t="shared" si="35"/>
        <v>Low Risk</v>
      </c>
      <c r="N1110" s="34"/>
    </row>
    <row r="1111" spans="1:14" x14ac:dyDescent="0.3">
      <c r="A1111" s="5" t="str">
        <f>'Raw Data'!A1111</f>
        <v>3391-JSQEW</v>
      </c>
      <c r="B1111">
        <f>'Raw Data'!F1111</f>
        <v>40</v>
      </c>
      <c r="C1111" t="str">
        <f>'Raw Data'!P1111</f>
        <v>Month-to-month</v>
      </c>
      <c r="D1111" t="str">
        <f>'Raw Data'!I1111</f>
        <v>DSL</v>
      </c>
      <c r="E1111" t="str">
        <f>'Raw Data'!R1111</f>
        <v>Mailed check</v>
      </c>
      <c r="F1111">
        <f>'Raw Data'!S1111</f>
        <v>50.15</v>
      </c>
      <c r="G1111">
        <f>IFERROR(VALUE('Raw Data'!T1111),0)</f>
        <v>2058.5</v>
      </c>
      <c r="H1111" t="str" cm="1">
        <f t="array" ref="H1111">_xlfn.IFS(B1111&lt;=12,"New (0-12 mo)",B1111&lt;=24,"Established (13-24 mo)",B1111&lt;=48,"Loyal (25-48 mo)",TRUE,"Veteran (49+ mo)")</f>
        <v>Loyal (25-48 mo)</v>
      </c>
      <c r="I1111">
        <f>COUNTIF('Raw Data'!G1111:O1111,"Yes")</f>
        <v>2</v>
      </c>
      <c r="J1111">
        <f t="shared" ca="1" si="34"/>
        <v>44986</v>
      </c>
      <c r="K1111" t="str">
        <f>'Raw Data'!U1111</f>
        <v>No</v>
      </c>
      <c r="L1111" t="str">
        <f t="shared" si="35"/>
        <v>Low-Medium Risk</v>
      </c>
      <c r="N1111" s="34"/>
    </row>
    <row r="1112" spans="1:14" x14ac:dyDescent="0.3">
      <c r="A1112" s="5" t="str">
        <f>'Raw Data'!A1112</f>
        <v>0343-QLUZP</v>
      </c>
      <c r="B1112">
        <f>'Raw Data'!F1112</f>
        <v>60</v>
      </c>
      <c r="C1112" t="str">
        <f>'Raw Data'!P1112</f>
        <v>Two year</v>
      </c>
      <c r="D1112" t="str">
        <f>'Raw Data'!I1112</f>
        <v>DSL</v>
      </c>
      <c r="E1112" t="str">
        <f>'Raw Data'!R1112</f>
        <v>Bank transfer (automatic)</v>
      </c>
      <c r="F1112">
        <f>'Raw Data'!S1112</f>
        <v>39.6</v>
      </c>
      <c r="G1112">
        <f>IFERROR(VALUE('Raw Data'!T1112),0)</f>
        <v>2424.5</v>
      </c>
      <c r="H1112" t="str" cm="1">
        <f t="array" ref="H1112">_xlfn.IFS(B1112&lt;=12,"New (0-12 mo)",B1112&lt;=24,"Established (13-24 mo)",B1112&lt;=48,"Loyal (25-48 mo)",TRUE,"Veteran (49+ mo)")</f>
        <v>Veteran (49+ mo)</v>
      </c>
      <c r="I1112">
        <f>COUNTIF('Raw Data'!G1112:O1112,"Yes")</f>
        <v>3</v>
      </c>
      <c r="J1112">
        <f t="shared" ca="1" si="34"/>
        <v>44378</v>
      </c>
      <c r="K1112" t="str">
        <f>'Raw Data'!U1112</f>
        <v>No</v>
      </c>
      <c r="L1112" t="str">
        <f t="shared" si="35"/>
        <v>Low Risk</v>
      </c>
      <c r="N1112" s="34"/>
    </row>
    <row r="1113" spans="1:14" x14ac:dyDescent="0.3">
      <c r="A1113" s="5" t="str">
        <f>'Raw Data'!A1113</f>
        <v>9763-PDTKK</v>
      </c>
      <c r="B1113">
        <f>'Raw Data'!F1113</f>
        <v>4</v>
      </c>
      <c r="C1113" t="str">
        <f>'Raw Data'!P1113</f>
        <v>Month-to-month</v>
      </c>
      <c r="D1113" t="str">
        <f>'Raw Data'!I1113</f>
        <v>Fiber optic</v>
      </c>
      <c r="E1113" t="str">
        <f>'Raw Data'!R1113</f>
        <v>Bank transfer (automatic)</v>
      </c>
      <c r="F1113">
        <f>'Raw Data'!S1113</f>
        <v>94.4</v>
      </c>
      <c r="G1113">
        <f>IFERROR(VALUE('Raw Data'!T1113),0)</f>
        <v>387.2</v>
      </c>
      <c r="H1113" t="str" cm="1">
        <f t="array" ref="H1113">_xlfn.IFS(B1113&lt;=12,"New (0-12 mo)",B1113&lt;=24,"Established (13-24 mo)",B1113&lt;=48,"Loyal (25-48 mo)",TRUE,"Veteran (49+ mo)")</f>
        <v>New (0-12 mo)</v>
      </c>
      <c r="I1113">
        <f>COUNTIF('Raw Data'!G1113:O1113,"Yes")</f>
        <v>5</v>
      </c>
      <c r="J1113">
        <f t="shared" ca="1" si="34"/>
        <v>46082</v>
      </c>
      <c r="K1113" t="str">
        <f>'Raw Data'!U1113</f>
        <v>Yes</v>
      </c>
      <c r="L1113" t="str">
        <f t="shared" si="35"/>
        <v>High Risk</v>
      </c>
      <c r="N1113" s="34"/>
    </row>
    <row r="1114" spans="1:14" x14ac:dyDescent="0.3">
      <c r="A1114" s="5" t="str">
        <f>'Raw Data'!A1114</f>
        <v>2176-LVPNX</v>
      </c>
      <c r="B1114">
        <f>'Raw Data'!F1114</f>
        <v>71</v>
      </c>
      <c r="C1114" t="str">
        <f>'Raw Data'!P1114</f>
        <v>Two year</v>
      </c>
      <c r="D1114" t="str">
        <f>'Raw Data'!I1114</f>
        <v>DSL</v>
      </c>
      <c r="E1114" t="str">
        <f>'Raw Data'!R1114</f>
        <v>Mailed check</v>
      </c>
      <c r="F1114">
        <f>'Raw Data'!S1114</f>
        <v>89.85</v>
      </c>
      <c r="G1114">
        <f>IFERROR(VALUE('Raw Data'!T1114),0)</f>
        <v>6293.45</v>
      </c>
      <c r="H1114" t="str" cm="1">
        <f t="array" ref="H1114">_xlfn.IFS(B1114&lt;=12,"New (0-12 mo)",B1114&lt;=24,"Established (13-24 mo)",B1114&lt;=48,"Loyal (25-48 mo)",TRUE,"Veteran (49+ mo)")</f>
        <v>Veteran (49+ mo)</v>
      </c>
      <c r="I1114">
        <f>COUNTIF('Raw Data'!G1114:O1114,"Yes")</f>
        <v>8</v>
      </c>
      <c r="J1114">
        <f t="shared" ca="1" si="34"/>
        <v>44044</v>
      </c>
      <c r="K1114" t="str">
        <f>'Raw Data'!U1114</f>
        <v>No</v>
      </c>
      <c r="L1114" t="str">
        <f t="shared" si="35"/>
        <v>Low Risk</v>
      </c>
      <c r="N1114" s="34"/>
    </row>
    <row r="1115" spans="1:14" x14ac:dyDescent="0.3">
      <c r="A1115" s="5" t="str">
        <f>'Raw Data'!A1115</f>
        <v>7627-JKIAZ</v>
      </c>
      <c r="B1115">
        <f>'Raw Data'!F1115</f>
        <v>37</v>
      </c>
      <c r="C1115" t="str">
        <f>'Raw Data'!P1115</f>
        <v>Month-to-month</v>
      </c>
      <c r="D1115" t="str">
        <f>'Raw Data'!I1115</f>
        <v>Fiber optic</v>
      </c>
      <c r="E1115" t="str">
        <f>'Raw Data'!R1115</f>
        <v>Credit card (automatic)</v>
      </c>
      <c r="F1115">
        <f>'Raw Data'!S1115</f>
        <v>78.95</v>
      </c>
      <c r="G1115">
        <f>IFERROR(VALUE('Raw Data'!T1115),0)</f>
        <v>2839.65</v>
      </c>
      <c r="H1115" t="str" cm="1">
        <f t="array" ref="H1115">_xlfn.IFS(B1115&lt;=12,"New (0-12 mo)",B1115&lt;=24,"Established (13-24 mo)",B1115&lt;=48,"Loyal (25-48 mo)",TRUE,"Veteran (49+ mo)")</f>
        <v>Loyal (25-48 mo)</v>
      </c>
      <c r="I1115">
        <f>COUNTIF('Raw Data'!G1115:O1115,"Yes")</f>
        <v>3</v>
      </c>
      <c r="J1115">
        <f t="shared" ca="1" si="34"/>
        <v>45078</v>
      </c>
      <c r="K1115" t="str">
        <f>'Raw Data'!U1115</f>
        <v>Yes</v>
      </c>
      <c r="L1115" t="str">
        <f t="shared" si="35"/>
        <v>Low-Medium Risk</v>
      </c>
      <c r="N1115" s="34"/>
    </row>
    <row r="1116" spans="1:14" x14ac:dyDescent="0.3">
      <c r="A1116" s="5" t="str">
        <f>'Raw Data'!A1116</f>
        <v>3312-UUMZW</v>
      </c>
      <c r="B1116">
        <f>'Raw Data'!F1116</f>
        <v>32</v>
      </c>
      <c r="C1116" t="str">
        <f>'Raw Data'!P1116</f>
        <v>Month-to-month</v>
      </c>
      <c r="D1116" t="str">
        <f>'Raw Data'!I1116</f>
        <v>Fiber optic</v>
      </c>
      <c r="E1116" t="str">
        <f>'Raw Data'!R1116</f>
        <v>Credit card (automatic)</v>
      </c>
      <c r="F1116">
        <f>'Raw Data'!S1116</f>
        <v>98.85</v>
      </c>
      <c r="G1116">
        <f>IFERROR(VALUE('Raw Data'!T1116),0)</f>
        <v>3145.9</v>
      </c>
      <c r="H1116" t="str" cm="1">
        <f t="array" ref="H1116">_xlfn.IFS(B1116&lt;=12,"New (0-12 mo)",B1116&lt;=24,"Established (13-24 mo)",B1116&lt;=48,"Loyal (25-48 mo)",TRUE,"Veteran (49+ mo)")</f>
        <v>Loyal (25-48 mo)</v>
      </c>
      <c r="I1116">
        <f>COUNTIF('Raw Data'!G1116:O1116,"Yes")</f>
        <v>5</v>
      </c>
      <c r="J1116">
        <f t="shared" ca="1" si="34"/>
        <v>45231</v>
      </c>
      <c r="K1116" t="str">
        <f>'Raw Data'!U1116</f>
        <v>No</v>
      </c>
      <c r="L1116" t="str">
        <f t="shared" si="35"/>
        <v>Low-Medium Risk</v>
      </c>
      <c r="N1116" s="34"/>
    </row>
    <row r="1117" spans="1:14" x14ac:dyDescent="0.3">
      <c r="A1117" s="5" t="str">
        <f>'Raw Data'!A1117</f>
        <v>1271-UODNO</v>
      </c>
      <c r="B1117">
        <f>'Raw Data'!F1117</f>
        <v>39</v>
      </c>
      <c r="C1117" t="str">
        <f>'Raw Data'!P1117</f>
        <v>Two year</v>
      </c>
      <c r="D1117" t="str">
        <f>'Raw Data'!I1117</f>
        <v>DSL</v>
      </c>
      <c r="E1117" t="str">
        <f>'Raw Data'!R1117</f>
        <v>Credit card (automatic)</v>
      </c>
      <c r="F1117">
        <f>'Raw Data'!S1117</f>
        <v>53.85</v>
      </c>
      <c r="G1117">
        <f>IFERROR(VALUE('Raw Data'!T1117),0)</f>
        <v>2200.6999999999998</v>
      </c>
      <c r="H1117" t="str" cm="1">
        <f t="array" ref="H1117">_xlfn.IFS(B1117&lt;=12,"New (0-12 mo)",B1117&lt;=24,"Established (13-24 mo)",B1117&lt;=48,"Loyal (25-48 mo)",TRUE,"Veteran (49+ mo)")</f>
        <v>Loyal (25-48 mo)</v>
      </c>
      <c r="I1117">
        <f>COUNTIF('Raw Data'!G1117:O1117,"Yes")</f>
        <v>3</v>
      </c>
      <c r="J1117">
        <f t="shared" ca="1" si="34"/>
        <v>45017</v>
      </c>
      <c r="K1117" t="str">
        <f>'Raw Data'!U1117</f>
        <v>No</v>
      </c>
      <c r="L1117" t="str">
        <f t="shared" si="35"/>
        <v>Low Risk</v>
      </c>
      <c r="N1117" s="34"/>
    </row>
    <row r="1118" spans="1:14" x14ac:dyDescent="0.3">
      <c r="A1118" s="5" t="str">
        <f>'Raw Data'!A1118</f>
        <v>8461-EFQYM</v>
      </c>
      <c r="B1118">
        <f>'Raw Data'!F1118</f>
        <v>38</v>
      </c>
      <c r="C1118" t="str">
        <f>'Raw Data'!P1118</f>
        <v>One year</v>
      </c>
      <c r="D1118" t="str">
        <f>'Raw Data'!I1118</f>
        <v>No</v>
      </c>
      <c r="E1118" t="str">
        <f>'Raw Data'!R1118</f>
        <v>Electronic check</v>
      </c>
      <c r="F1118">
        <f>'Raw Data'!S1118</f>
        <v>24.25</v>
      </c>
      <c r="G1118">
        <f>IFERROR(VALUE('Raw Data'!T1118),0)</f>
        <v>914.4</v>
      </c>
      <c r="H1118" t="str" cm="1">
        <f t="array" ref="H1118">_xlfn.IFS(B1118&lt;=12,"New (0-12 mo)",B1118&lt;=24,"Established (13-24 mo)",B1118&lt;=48,"Loyal (25-48 mo)",TRUE,"Veteran (49+ mo)")</f>
        <v>Loyal (25-48 mo)</v>
      </c>
      <c r="I1118">
        <f>COUNTIF('Raw Data'!G1118:O1118,"Yes")</f>
        <v>2</v>
      </c>
      <c r="J1118">
        <f t="shared" ca="1" si="34"/>
        <v>45047</v>
      </c>
      <c r="K1118" t="str">
        <f>'Raw Data'!U1118</f>
        <v>No</v>
      </c>
      <c r="L1118" t="str">
        <f t="shared" si="35"/>
        <v>Low Risk</v>
      </c>
      <c r="N1118" s="34"/>
    </row>
    <row r="1119" spans="1:14" x14ac:dyDescent="0.3">
      <c r="A1119" s="5" t="str">
        <f>'Raw Data'!A1119</f>
        <v>6900-RBKER</v>
      </c>
      <c r="B1119">
        <f>'Raw Data'!F1119</f>
        <v>52</v>
      </c>
      <c r="C1119" t="str">
        <f>'Raw Data'!P1119</f>
        <v>Two year</v>
      </c>
      <c r="D1119" t="str">
        <f>'Raw Data'!I1119</f>
        <v>Fiber optic</v>
      </c>
      <c r="E1119" t="str">
        <f>'Raw Data'!R1119</f>
        <v>Credit card (automatic)</v>
      </c>
      <c r="F1119">
        <f>'Raw Data'!S1119</f>
        <v>89.45</v>
      </c>
      <c r="G1119">
        <f>IFERROR(VALUE('Raw Data'!T1119),0)</f>
        <v>4577.75</v>
      </c>
      <c r="H1119" t="str" cm="1">
        <f t="array" ref="H1119">_xlfn.IFS(B1119&lt;=12,"New (0-12 mo)",B1119&lt;=24,"Established (13-24 mo)",B1119&lt;=48,"Loyal (25-48 mo)",TRUE,"Veteran (49+ mo)")</f>
        <v>Veteran (49+ mo)</v>
      </c>
      <c r="I1119">
        <f>COUNTIF('Raw Data'!G1119:O1119,"Yes")</f>
        <v>4</v>
      </c>
      <c r="J1119">
        <f t="shared" ca="1" si="34"/>
        <v>44621</v>
      </c>
      <c r="K1119" t="str">
        <f>'Raw Data'!U1119</f>
        <v>No</v>
      </c>
      <c r="L1119" t="str">
        <f t="shared" si="35"/>
        <v>Low Risk</v>
      </c>
      <c r="N1119" s="34"/>
    </row>
    <row r="1120" spans="1:14" x14ac:dyDescent="0.3">
      <c r="A1120" s="5" t="str">
        <f>'Raw Data'!A1120</f>
        <v>6891-JPYFF</v>
      </c>
      <c r="B1120">
        <f>'Raw Data'!F1120</f>
        <v>48</v>
      </c>
      <c r="C1120" t="str">
        <f>'Raw Data'!P1120</f>
        <v>Month-to-month</v>
      </c>
      <c r="D1120" t="str">
        <f>'Raw Data'!I1120</f>
        <v>Fiber optic</v>
      </c>
      <c r="E1120" t="str">
        <f>'Raw Data'!R1120</f>
        <v>Credit card (automatic)</v>
      </c>
      <c r="F1120">
        <f>'Raw Data'!S1120</f>
        <v>105.25</v>
      </c>
      <c r="G1120">
        <f>IFERROR(VALUE('Raw Data'!T1120),0)</f>
        <v>4997.5</v>
      </c>
      <c r="H1120" t="str" cm="1">
        <f t="array" ref="H1120">_xlfn.IFS(B1120&lt;=12,"New (0-12 mo)",B1120&lt;=24,"Established (13-24 mo)",B1120&lt;=48,"Loyal (25-48 mo)",TRUE,"Veteran (49+ mo)")</f>
        <v>Loyal (25-48 mo)</v>
      </c>
      <c r="I1120">
        <f>COUNTIF('Raw Data'!G1120:O1120,"Yes")</f>
        <v>6</v>
      </c>
      <c r="J1120">
        <f t="shared" ca="1" si="34"/>
        <v>44743</v>
      </c>
      <c r="K1120" t="str">
        <f>'Raw Data'!U1120</f>
        <v>No</v>
      </c>
      <c r="L1120" t="str">
        <f t="shared" si="35"/>
        <v>Low-Medium Risk</v>
      </c>
      <c r="N1120" s="34"/>
    </row>
    <row r="1121" spans="1:14" x14ac:dyDescent="0.3">
      <c r="A1121" s="5" t="str">
        <f>'Raw Data'!A1121</f>
        <v>1459-QNFQT</v>
      </c>
      <c r="B1121">
        <f>'Raw Data'!F1121</f>
        <v>70</v>
      </c>
      <c r="C1121" t="str">
        <f>'Raw Data'!P1121</f>
        <v>Two year</v>
      </c>
      <c r="D1121" t="str">
        <f>'Raw Data'!I1121</f>
        <v>DSL</v>
      </c>
      <c r="E1121" t="str">
        <f>'Raw Data'!R1121</f>
        <v>Bank transfer (automatic)</v>
      </c>
      <c r="F1121">
        <f>'Raw Data'!S1121</f>
        <v>59.5</v>
      </c>
      <c r="G1121">
        <f>IFERROR(VALUE('Raw Data'!T1121),0)</f>
        <v>4144.8</v>
      </c>
      <c r="H1121" t="str" cm="1">
        <f t="array" ref="H1121">_xlfn.IFS(B1121&lt;=12,"New (0-12 mo)",B1121&lt;=24,"Established (13-24 mo)",B1121&lt;=48,"Loyal (25-48 mo)",TRUE,"Veteran (49+ mo)")</f>
        <v>Veteran (49+ mo)</v>
      </c>
      <c r="I1121">
        <f>COUNTIF('Raw Data'!G1121:O1121,"Yes")</f>
        <v>5</v>
      </c>
      <c r="J1121">
        <f t="shared" ca="1" si="34"/>
        <v>44075</v>
      </c>
      <c r="K1121" t="str">
        <f>'Raw Data'!U1121</f>
        <v>No</v>
      </c>
      <c r="L1121" t="str">
        <f t="shared" si="35"/>
        <v>Low Risk</v>
      </c>
      <c r="N1121" s="34"/>
    </row>
    <row r="1122" spans="1:14" x14ac:dyDescent="0.3">
      <c r="A1122" s="5" t="str">
        <f>'Raw Data'!A1122</f>
        <v>1047-NNCBF</v>
      </c>
      <c r="B1122">
        <f>'Raw Data'!F1122</f>
        <v>20</v>
      </c>
      <c r="C1122" t="str">
        <f>'Raw Data'!P1122</f>
        <v>Month-to-month</v>
      </c>
      <c r="D1122" t="str">
        <f>'Raw Data'!I1122</f>
        <v>Fiber optic</v>
      </c>
      <c r="E1122" t="str">
        <f>'Raw Data'!R1122</f>
        <v>Credit card (automatic)</v>
      </c>
      <c r="F1122">
        <f>'Raw Data'!S1122</f>
        <v>70.55</v>
      </c>
      <c r="G1122">
        <f>IFERROR(VALUE('Raw Data'!T1122),0)</f>
        <v>1493.55</v>
      </c>
      <c r="H1122" t="str" cm="1">
        <f t="array" ref="H1122">_xlfn.IFS(B1122&lt;=12,"New (0-12 mo)",B1122&lt;=24,"Established (13-24 mo)",B1122&lt;=48,"Loyal (25-48 mo)",TRUE,"Veteran (49+ mo)")</f>
        <v>Established (13-24 mo)</v>
      </c>
      <c r="I1122">
        <f>COUNTIF('Raw Data'!G1122:O1122,"Yes")</f>
        <v>1</v>
      </c>
      <c r="J1122">
        <f t="shared" ca="1" si="34"/>
        <v>45597</v>
      </c>
      <c r="K1122" t="str">
        <f>'Raw Data'!U1122</f>
        <v>No</v>
      </c>
      <c r="L1122" t="str">
        <f t="shared" si="35"/>
        <v>Medium Risk</v>
      </c>
      <c r="N1122" s="34"/>
    </row>
    <row r="1123" spans="1:14" x14ac:dyDescent="0.3">
      <c r="A1123" s="5" t="str">
        <f>'Raw Data'!A1123</f>
        <v>3696-XRIEN</v>
      </c>
      <c r="B1123">
        <f>'Raw Data'!F1123</f>
        <v>50</v>
      </c>
      <c r="C1123" t="str">
        <f>'Raw Data'!P1123</f>
        <v>One year</v>
      </c>
      <c r="D1123" t="str">
        <f>'Raw Data'!I1123</f>
        <v>DSL</v>
      </c>
      <c r="E1123" t="str">
        <f>'Raw Data'!R1123</f>
        <v>Credit card (automatic)</v>
      </c>
      <c r="F1123">
        <f>'Raw Data'!S1123</f>
        <v>82.5</v>
      </c>
      <c r="G1123">
        <f>IFERROR(VALUE('Raw Data'!T1123),0)</f>
        <v>4179.1000000000004</v>
      </c>
      <c r="H1123" t="str" cm="1">
        <f t="array" ref="H1123">_xlfn.IFS(B1123&lt;=12,"New (0-12 mo)",B1123&lt;=24,"Established (13-24 mo)",B1123&lt;=48,"Loyal (25-48 mo)",TRUE,"Veteran (49+ mo)")</f>
        <v>Veteran (49+ mo)</v>
      </c>
      <c r="I1123">
        <f>COUNTIF('Raw Data'!G1123:O1123,"Yes")</f>
        <v>7</v>
      </c>
      <c r="J1123">
        <f t="shared" ca="1" si="34"/>
        <v>44682</v>
      </c>
      <c r="K1123" t="str">
        <f>'Raw Data'!U1123</f>
        <v>No</v>
      </c>
      <c r="L1123" t="str">
        <f t="shared" si="35"/>
        <v>Low Risk</v>
      </c>
      <c r="N1123" s="34"/>
    </row>
    <row r="1124" spans="1:14" x14ac:dyDescent="0.3">
      <c r="A1124" s="5" t="str">
        <f>'Raw Data'!A1124</f>
        <v>4081-DYXAV</v>
      </c>
      <c r="B1124">
        <f>'Raw Data'!F1124</f>
        <v>19</v>
      </c>
      <c r="C1124" t="str">
        <f>'Raw Data'!P1124</f>
        <v>One year</v>
      </c>
      <c r="D1124" t="str">
        <f>'Raw Data'!I1124</f>
        <v>DSL</v>
      </c>
      <c r="E1124" t="str">
        <f>'Raw Data'!R1124</f>
        <v>Credit card (automatic)</v>
      </c>
      <c r="F1124">
        <f>'Raw Data'!S1124</f>
        <v>44.85</v>
      </c>
      <c r="G1124">
        <f>IFERROR(VALUE('Raw Data'!T1124),0)</f>
        <v>893.55</v>
      </c>
      <c r="H1124" t="str" cm="1">
        <f t="array" ref="H1124">_xlfn.IFS(B1124&lt;=12,"New (0-12 mo)",B1124&lt;=24,"Established (13-24 mo)",B1124&lt;=48,"Loyal (25-48 mo)",TRUE,"Veteran (49+ mo)")</f>
        <v>Established (13-24 mo)</v>
      </c>
      <c r="I1124">
        <f>COUNTIF('Raw Data'!G1124:O1124,"Yes")</f>
        <v>2</v>
      </c>
      <c r="J1124">
        <f t="shared" ca="1" si="34"/>
        <v>45627</v>
      </c>
      <c r="K1124" t="str">
        <f>'Raw Data'!U1124</f>
        <v>Yes</v>
      </c>
      <c r="L1124" t="str">
        <f t="shared" si="35"/>
        <v>Low Risk</v>
      </c>
      <c r="N1124" s="34"/>
    </row>
    <row r="1125" spans="1:14" x14ac:dyDescent="0.3">
      <c r="A1125" s="5" t="str">
        <f>'Raw Data'!A1125</f>
        <v>0074-HDKDG</v>
      </c>
      <c r="B1125">
        <f>'Raw Data'!F1125</f>
        <v>25</v>
      </c>
      <c r="C1125" t="str">
        <f>'Raw Data'!P1125</f>
        <v>One year</v>
      </c>
      <c r="D1125" t="str">
        <f>'Raw Data'!I1125</f>
        <v>DSL</v>
      </c>
      <c r="E1125" t="str">
        <f>'Raw Data'!R1125</f>
        <v>Bank transfer (automatic)</v>
      </c>
      <c r="F1125">
        <f>'Raw Data'!S1125</f>
        <v>61.6</v>
      </c>
      <c r="G1125">
        <f>IFERROR(VALUE('Raw Data'!T1125),0)</f>
        <v>1611</v>
      </c>
      <c r="H1125" t="str" cm="1">
        <f t="array" ref="H1125">_xlfn.IFS(B1125&lt;=12,"New (0-12 mo)",B1125&lt;=24,"Established (13-24 mo)",B1125&lt;=48,"Loyal (25-48 mo)",TRUE,"Veteran (49+ mo)")</f>
        <v>Loyal (25-48 mo)</v>
      </c>
      <c r="I1125">
        <f>COUNTIF('Raw Data'!G1125:O1125,"Yes")</f>
        <v>4</v>
      </c>
      <c r="J1125">
        <f t="shared" ca="1" si="34"/>
        <v>45444</v>
      </c>
      <c r="K1125" t="str">
        <f>'Raw Data'!U1125</f>
        <v>No</v>
      </c>
      <c r="L1125" t="str">
        <f t="shared" si="35"/>
        <v>Low Risk</v>
      </c>
      <c r="N1125" s="34"/>
    </row>
    <row r="1126" spans="1:14" x14ac:dyDescent="0.3">
      <c r="A1126" s="5" t="str">
        <f>'Raw Data'!A1126</f>
        <v>8791-GFXLZ</v>
      </c>
      <c r="B1126">
        <f>'Raw Data'!F1126</f>
        <v>12</v>
      </c>
      <c r="C1126" t="str">
        <f>'Raw Data'!P1126</f>
        <v>Month-to-month</v>
      </c>
      <c r="D1126" t="str">
        <f>'Raw Data'!I1126</f>
        <v>DSL</v>
      </c>
      <c r="E1126" t="str">
        <f>'Raw Data'!R1126</f>
        <v>Bank transfer (automatic)</v>
      </c>
      <c r="F1126">
        <f>'Raw Data'!S1126</f>
        <v>49.05</v>
      </c>
      <c r="G1126">
        <f>IFERROR(VALUE('Raw Data'!T1126),0)</f>
        <v>593.04999999999995</v>
      </c>
      <c r="H1126" t="str" cm="1">
        <f t="array" ref="H1126">_xlfn.IFS(B1126&lt;=12,"New (0-12 mo)",B1126&lt;=24,"Established (13-24 mo)",B1126&lt;=48,"Loyal (25-48 mo)",TRUE,"Veteran (49+ mo)")</f>
        <v>New (0-12 mo)</v>
      </c>
      <c r="I1126">
        <f>COUNTIF('Raw Data'!G1126:O1126,"Yes")</f>
        <v>2</v>
      </c>
      <c r="J1126">
        <f t="shared" ca="1" si="34"/>
        <v>45839</v>
      </c>
      <c r="K1126" t="str">
        <f>'Raw Data'!U1126</f>
        <v>No</v>
      </c>
      <c r="L1126" t="str">
        <f t="shared" si="35"/>
        <v>High Risk</v>
      </c>
      <c r="N1126" s="34"/>
    </row>
    <row r="1127" spans="1:14" x14ac:dyDescent="0.3">
      <c r="A1127" s="5" t="str">
        <f>'Raw Data'!A1127</f>
        <v>8111-SLLHI</v>
      </c>
      <c r="B1127">
        <f>'Raw Data'!F1127</f>
        <v>39</v>
      </c>
      <c r="C1127" t="str">
        <f>'Raw Data'!P1127</f>
        <v>Month-to-month</v>
      </c>
      <c r="D1127" t="str">
        <f>'Raw Data'!I1127</f>
        <v>Fiber optic</v>
      </c>
      <c r="E1127" t="str">
        <f>'Raw Data'!R1127</f>
        <v>Electronic check</v>
      </c>
      <c r="F1127">
        <f>'Raw Data'!S1127</f>
        <v>105.65</v>
      </c>
      <c r="G1127">
        <f>IFERROR(VALUE('Raw Data'!T1127),0)</f>
        <v>4284.8</v>
      </c>
      <c r="H1127" t="str" cm="1">
        <f t="array" ref="H1127">_xlfn.IFS(B1127&lt;=12,"New (0-12 mo)",B1127&lt;=24,"Established (13-24 mo)",B1127&lt;=48,"Loyal (25-48 mo)",TRUE,"Veteran (49+ mo)")</f>
        <v>Loyal (25-48 mo)</v>
      </c>
      <c r="I1127">
        <f>COUNTIF('Raw Data'!G1127:O1127,"Yes")</f>
        <v>6</v>
      </c>
      <c r="J1127">
        <f t="shared" ca="1" si="34"/>
        <v>45017</v>
      </c>
      <c r="K1127" t="str">
        <f>'Raw Data'!U1127</f>
        <v>Yes</v>
      </c>
      <c r="L1127" t="str">
        <f t="shared" si="35"/>
        <v>Low-Medium Risk</v>
      </c>
      <c r="N1127" s="34"/>
    </row>
    <row r="1128" spans="1:14" x14ac:dyDescent="0.3">
      <c r="A1128" s="5" t="str">
        <f>'Raw Data'!A1128</f>
        <v>0927-LCSMG</v>
      </c>
      <c r="B1128">
        <f>'Raw Data'!F1128</f>
        <v>7</v>
      </c>
      <c r="C1128" t="str">
        <f>'Raw Data'!P1128</f>
        <v>Month-to-month</v>
      </c>
      <c r="D1128" t="str">
        <f>'Raw Data'!I1128</f>
        <v>Fiber optic</v>
      </c>
      <c r="E1128" t="str">
        <f>'Raw Data'!R1128</f>
        <v>Mailed check</v>
      </c>
      <c r="F1128">
        <f>'Raw Data'!S1128</f>
        <v>74.650000000000006</v>
      </c>
      <c r="G1128">
        <f>IFERROR(VALUE('Raw Data'!T1128),0)</f>
        <v>544.54999999999995</v>
      </c>
      <c r="H1128" t="str" cm="1">
        <f t="array" ref="H1128">_xlfn.IFS(B1128&lt;=12,"New (0-12 mo)",B1128&lt;=24,"Established (13-24 mo)",B1128&lt;=48,"Loyal (25-48 mo)",TRUE,"Veteran (49+ mo)")</f>
        <v>New (0-12 mo)</v>
      </c>
      <c r="I1128">
        <f>COUNTIF('Raw Data'!G1128:O1128,"Yes")</f>
        <v>2</v>
      </c>
      <c r="J1128">
        <f t="shared" ca="1" si="34"/>
        <v>45992</v>
      </c>
      <c r="K1128" t="str">
        <f>'Raw Data'!U1128</f>
        <v>Yes</v>
      </c>
      <c r="L1128" t="str">
        <f t="shared" si="35"/>
        <v>High Risk</v>
      </c>
      <c r="N1128" s="34"/>
    </row>
    <row r="1129" spans="1:14" x14ac:dyDescent="0.3">
      <c r="A1129" s="5" t="str">
        <f>'Raw Data'!A1129</f>
        <v>9330-DHBFL</v>
      </c>
      <c r="B1129">
        <f>'Raw Data'!F1129</f>
        <v>23</v>
      </c>
      <c r="C1129" t="str">
        <f>'Raw Data'!P1129</f>
        <v>One year</v>
      </c>
      <c r="D1129" t="str">
        <f>'Raw Data'!I1129</f>
        <v>DSL</v>
      </c>
      <c r="E1129" t="str">
        <f>'Raw Data'!R1129</f>
        <v>Mailed check</v>
      </c>
      <c r="F1129">
        <f>'Raw Data'!S1129</f>
        <v>66.25</v>
      </c>
      <c r="G1129">
        <f>IFERROR(VALUE('Raw Data'!T1129),0)</f>
        <v>1533.8</v>
      </c>
      <c r="H1129" t="str" cm="1">
        <f t="array" ref="H1129">_xlfn.IFS(B1129&lt;=12,"New (0-12 mo)",B1129&lt;=24,"Established (13-24 mo)",B1129&lt;=48,"Loyal (25-48 mo)",TRUE,"Veteran (49+ mo)")</f>
        <v>Established (13-24 mo)</v>
      </c>
      <c r="I1129">
        <f>COUNTIF('Raw Data'!G1129:O1129,"Yes")</f>
        <v>5</v>
      </c>
      <c r="J1129">
        <f t="shared" ca="1" si="34"/>
        <v>45505</v>
      </c>
      <c r="K1129" t="str">
        <f>'Raw Data'!U1129</f>
        <v>No</v>
      </c>
      <c r="L1129" t="str">
        <f t="shared" si="35"/>
        <v>Low Risk</v>
      </c>
      <c r="N1129" s="34"/>
    </row>
    <row r="1130" spans="1:14" x14ac:dyDescent="0.3">
      <c r="A1130" s="5" t="str">
        <f>'Raw Data'!A1130</f>
        <v>0098-BOWSO</v>
      </c>
      <c r="B1130">
        <f>'Raw Data'!F1130</f>
        <v>27</v>
      </c>
      <c r="C1130" t="str">
        <f>'Raw Data'!P1130</f>
        <v>Month-to-month</v>
      </c>
      <c r="D1130" t="str">
        <f>'Raw Data'!I1130</f>
        <v>No</v>
      </c>
      <c r="E1130" t="str">
        <f>'Raw Data'!R1130</f>
        <v>Electronic check</v>
      </c>
      <c r="F1130">
        <f>'Raw Data'!S1130</f>
        <v>19.399999999999999</v>
      </c>
      <c r="G1130">
        <f>IFERROR(VALUE('Raw Data'!T1130),0)</f>
        <v>529.79999999999995</v>
      </c>
      <c r="H1130" t="str" cm="1">
        <f t="array" ref="H1130">_xlfn.IFS(B1130&lt;=12,"New (0-12 mo)",B1130&lt;=24,"Established (13-24 mo)",B1130&lt;=48,"Loyal (25-48 mo)",TRUE,"Veteran (49+ mo)")</f>
        <v>Loyal (25-48 mo)</v>
      </c>
      <c r="I1130">
        <f>COUNTIF('Raw Data'!G1130:O1130,"Yes")</f>
        <v>1</v>
      </c>
      <c r="J1130">
        <f t="shared" ca="1" si="34"/>
        <v>45383</v>
      </c>
      <c r="K1130" t="str">
        <f>'Raw Data'!U1130</f>
        <v>No</v>
      </c>
      <c r="L1130" t="str">
        <f t="shared" si="35"/>
        <v>Low-Medium Risk</v>
      </c>
      <c r="N1130" s="34"/>
    </row>
    <row r="1131" spans="1:14" x14ac:dyDescent="0.3">
      <c r="A1131" s="5" t="str">
        <f>'Raw Data'!A1131</f>
        <v>3452-ABWRL</v>
      </c>
      <c r="B1131">
        <f>'Raw Data'!F1131</f>
        <v>47</v>
      </c>
      <c r="C1131" t="str">
        <f>'Raw Data'!P1131</f>
        <v>Month-to-month</v>
      </c>
      <c r="D1131" t="str">
        <f>'Raw Data'!I1131</f>
        <v>Fiber optic</v>
      </c>
      <c r="E1131" t="str">
        <f>'Raw Data'!R1131</f>
        <v>Credit card (automatic)</v>
      </c>
      <c r="F1131">
        <f>'Raw Data'!S1131</f>
        <v>86.05</v>
      </c>
      <c r="G1131">
        <f>IFERROR(VALUE('Raw Data'!T1131),0)</f>
        <v>3865.6</v>
      </c>
      <c r="H1131" t="str" cm="1">
        <f t="array" ref="H1131">_xlfn.IFS(B1131&lt;=12,"New (0-12 mo)",B1131&lt;=24,"Established (13-24 mo)",B1131&lt;=48,"Loyal (25-48 mo)",TRUE,"Veteran (49+ mo)")</f>
        <v>Loyal (25-48 mo)</v>
      </c>
      <c r="I1131">
        <f>COUNTIF('Raw Data'!G1131:O1131,"Yes")</f>
        <v>3</v>
      </c>
      <c r="J1131">
        <f t="shared" ca="1" si="34"/>
        <v>44774</v>
      </c>
      <c r="K1131" t="str">
        <f>'Raw Data'!U1131</f>
        <v>No</v>
      </c>
      <c r="L1131" t="str">
        <f t="shared" si="35"/>
        <v>Low-Medium Risk</v>
      </c>
      <c r="N1131" s="34"/>
    </row>
    <row r="1132" spans="1:14" x14ac:dyDescent="0.3">
      <c r="A1132" s="5" t="str">
        <f>'Raw Data'!A1132</f>
        <v>5859-HZYLF</v>
      </c>
      <c r="B1132">
        <f>'Raw Data'!F1132</f>
        <v>26</v>
      </c>
      <c r="C1132" t="str">
        <f>'Raw Data'!P1132</f>
        <v>Two year</v>
      </c>
      <c r="D1132" t="str">
        <f>'Raw Data'!I1132</f>
        <v>No</v>
      </c>
      <c r="E1132" t="str">
        <f>'Raw Data'!R1132</f>
        <v>Credit card (automatic)</v>
      </c>
      <c r="F1132">
        <f>'Raw Data'!S1132</f>
        <v>19.149999999999999</v>
      </c>
      <c r="G1132">
        <f>IFERROR(VALUE('Raw Data'!T1132),0)</f>
        <v>515.75</v>
      </c>
      <c r="H1132" t="str" cm="1">
        <f t="array" ref="H1132">_xlfn.IFS(B1132&lt;=12,"New (0-12 mo)",B1132&lt;=24,"Established (13-24 mo)",B1132&lt;=48,"Loyal (25-48 mo)",TRUE,"Veteran (49+ mo)")</f>
        <v>Loyal (25-48 mo)</v>
      </c>
      <c r="I1132">
        <f>COUNTIF('Raw Data'!G1132:O1132,"Yes")</f>
        <v>1</v>
      </c>
      <c r="J1132">
        <f t="shared" ca="1" si="34"/>
        <v>45413</v>
      </c>
      <c r="K1132" t="str">
        <f>'Raw Data'!U1132</f>
        <v>No</v>
      </c>
      <c r="L1132" t="str">
        <f t="shared" si="35"/>
        <v>Low Risk</v>
      </c>
      <c r="N1132" s="34"/>
    </row>
    <row r="1133" spans="1:14" x14ac:dyDescent="0.3">
      <c r="A1133" s="5" t="str">
        <f>'Raw Data'!A1133</f>
        <v>8257-RZAHR</v>
      </c>
      <c r="B1133">
        <f>'Raw Data'!F1133</f>
        <v>14</v>
      </c>
      <c r="C1133" t="str">
        <f>'Raw Data'!P1133</f>
        <v>Month-to-month</v>
      </c>
      <c r="D1133" t="str">
        <f>'Raw Data'!I1133</f>
        <v>DSL</v>
      </c>
      <c r="E1133" t="str">
        <f>'Raw Data'!R1133</f>
        <v>Bank transfer (automatic)</v>
      </c>
      <c r="F1133">
        <f>'Raw Data'!S1133</f>
        <v>64.7</v>
      </c>
      <c r="G1133">
        <f>IFERROR(VALUE('Raw Data'!T1133),0)</f>
        <v>941</v>
      </c>
      <c r="H1133" t="str" cm="1">
        <f t="array" ref="H1133">_xlfn.IFS(B1133&lt;=12,"New (0-12 mo)",B1133&lt;=24,"Established (13-24 mo)",B1133&lt;=48,"Loyal (25-48 mo)",TRUE,"Veteran (49+ mo)")</f>
        <v>Established (13-24 mo)</v>
      </c>
      <c r="I1133">
        <f>COUNTIF('Raw Data'!G1133:O1133,"Yes")</f>
        <v>4</v>
      </c>
      <c r="J1133">
        <f t="shared" ca="1" si="34"/>
        <v>45778</v>
      </c>
      <c r="K1133" t="str">
        <f>'Raw Data'!U1133</f>
        <v>Yes</v>
      </c>
      <c r="L1133" t="str">
        <f t="shared" si="35"/>
        <v>Medium Risk</v>
      </c>
      <c r="N1133" s="34"/>
    </row>
    <row r="1134" spans="1:14" x14ac:dyDescent="0.3">
      <c r="A1134" s="5" t="str">
        <f>'Raw Data'!A1134</f>
        <v>5293-WXJAK</v>
      </c>
      <c r="B1134">
        <f>'Raw Data'!F1134</f>
        <v>11</v>
      </c>
      <c r="C1134" t="str">
        <f>'Raw Data'!P1134</f>
        <v>Month-to-month</v>
      </c>
      <c r="D1134" t="str">
        <f>'Raw Data'!I1134</f>
        <v>Fiber optic</v>
      </c>
      <c r="E1134" t="str">
        <f>'Raw Data'!R1134</f>
        <v>Bank transfer (automatic)</v>
      </c>
      <c r="F1134">
        <f>'Raw Data'!S1134</f>
        <v>104.05</v>
      </c>
      <c r="G1134">
        <f>IFERROR(VALUE('Raw Data'!T1134),0)</f>
        <v>1133.6500000000001</v>
      </c>
      <c r="H1134" t="str" cm="1">
        <f t="array" ref="H1134">_xlfn.IFS(B1134&lt;=12,"New (0-12 mo)",B1134&lt;=24,"Established (13-24 mo)",B1134&lt;=48,"Loyal (25-48 mo)",TRUE,"Veteran (49+ mo)")</f>
        <v>New (0-12 mo)</v>
      </c>
      <c r="I1134">
        <f>COUNTIF('Raw Data'!G1134:O1134,"Yes")</f>
        <v>6</v>
      </c>
      <c r="J1134">
        <f t="shared" ca="1" si="34"/>
        <v>45870</v>
      </c>
      <c r="K1134" t="str">
        <f>'Raw Data'!U1134</f>
        <v>Yes</v>
      </c>
      <c r="L1134" t="str">
        <f t="shared" si="35"/>
        <v>High Risk</v>
      </c>
      <c r="N1134" s="34"/>
    </row>
    <row r="1135" spans="1:14" x14ac:dyDescent="0.3">
      <c r="A1135" s="5" t="str">
        <f>'Raw Data'!A1135</f>
        <v>3156-QLHBO</v>
      </c>
      <c r="B1135">
        <f>'Raw Data'!F1135</f>
        <v>2</v>
      </c>
      <c r="C1135" t="str">
        <f>'Raw Data'!P1135</f>
        <v>Month-to-month</v>
      </c>
      <c r="D1135" t="str">
        <f>'Raw Data'!I1135</f>
        <v>No</v>
      </c>
      <c r="E1135" t="str">
        <f>'Raw Data'!R1135</f>
        <v>Mailed check</v>
      </c>
      <c r="F1135">
        <f>'Raw Data'!S1135</f>
        <v>19.25</v>
      </c>
      <c r="G1135">
        <f>IFERROR(VALUE('Raw Data'!T1135),0)</f>
        <v>48.35</v>
      </c>
      <c r="H1135" t="str" cm="1">
        <f t="array" ref="H1135">_xlfn.IFS(B1135&lt;=12,"New (0-12 mo)",B1135&lt;=24,"Established (13-24 mo)",B1135&lt;=48,"Loyal (25-48 mo)",TRUE,"Veteran (49+ mo)")</f>
        <v>New (0-12 mo)</v>
      </c>
      <c r="I1135">
        <f>COUNTIF('Raw Data'!G1135:O1135,"Yes")</f>
        <v>1</v>
      </c>
      <c r="J1135">
        <f t="shared" ca="1" si="34"/>
        <v>46143</v>
      </c>
      <c r="K1135" t="str">
        <f>'Raw Data'!U1135</f>
        <v>No</v>
      </c>
      <c r="L1135" t="str">
        <f t="shared" si="35"/>
        <v>High Risk</v>
      </c>
      <c r="N1135" s="34"/>
    </row>
    <row r="1136" spans="1:14" x14ac:dyDescent="0.3">
      <c r="A1136" s="5" t="str">
        <f>'Raw Data'!A1136</f>
        <v>2208-NQBCT</v>
      </c>
      <c r="B1136">
        <f>'Raw Data'!F1136</f>
        <v>26</v>
      </c>
      <c r="C1136" t="str">
        <f>'Raw Data'!P1136</f>
        <v>Month-to-month</v>
      </c>
      <c r="D1136" t="str">
        <f>'Raw Data'!I1136</f>
        <v>Fiber optic</v>
      </c>
      <c r="E1136" t="str">
        <f>'Raw Data'!R1136</f>
        <v>Electronic check</v>
      </c>
      <c r="F1136">
        <f>'Raw Data'!S1136</f>
        <v>81.95</v>
      </c>
      <c r="G1136">
        <f>IFERROR(VALUE('Raw Data'!T1136),0)</f>
        <v>2070.0500000000002</v>
      </c>
      <c r="H1136" t="str" cm="1">
        <f t="array" ref="H1136">_xlfn.IFS(B1136&lt;=12,"New (0-12 mo)",B1136&lt;=24,"Established (13-24 mo)",B1136&lt;=48,"Loyal (25-48 mo)",TRUE,"Veteran (49+ mo)")</f>
        <v>Loyal (25-48 mo)</v>
      </c>
      <c r="I1136">
        <f>COUNTIF('Raw Data'!G1136:O1136,"Yes")</f>
        <v>3</v>
      </c>
      <c r="J1136">
        <f t="shared" ca="1" si="34"/>
        <v>45413</v>
      </c>
      <c r="K1136" t="str">
        <f>'Raw Data'!U1136</f>
        <v>No</v>
      </c>
      <c r="L1136" t="str">
        <f t="shared" si="35"/>
        <v>Low-Medium Risk</v>
      </c>
      <c r="N1136" s="34"/>
    </row>
    <row r="1137" spans="1:14" x14ac:dyDescent="0.3">
      <c r="A1137" s="5" t="str">
        <f>'Raw Data'!A1137</f>
        <v>1779-PWPMG</v>
      </c>
      <c r="B1137">
        <f>'Raw Data'!F1137</f>
        <v>72</v>
      </c>
      <c r="C1137" t="str">
        <f>'Raw Data'!P1137</f>
        <v>Two year</v>
      </c>
      <c r="D1137" t="str">
        <f>'Raw Data'!I1137</f>
        <v>Fiber optic</v>
      </c>
      <c r="E1137" t="str">
        <f>'Raw Data'!R1137</f>
        <v>Bank transfer (automatic)</v>
      </c>
      <c r="F1137">
        <f>'Raw Data'!S1137</f>
        <v>114.65</v>
      </c>
      <c r="G1137">
        <f>IFERROR(VALUE('Raw Data'!T1137),0)</f>
        <v>8333.9500000000007</v>
      </c>
      <c r="H1137" t="str" cm="1">
        <f t="array" ref="H1137">_xlfn.IFS(B1137&lt;=12,"New (0-12 mo)",B1137&lt;=24,"Established (13-24 mo)",B1137&lt;=48,"Loyal (25-48 mo)",TRUE,"Veteran (49+ mo)")</f>
        <v>Veteran (49+ mo)</v>
      </c>
      <c r="I1137">
        <f>COUNTIF('Raw Data'!G1137:O1137,"Yes")</f>
        <v>8</v>
      </c>
      <c r="J1137">
        <f t="shared" ca="1" si="34"/>
        <v>44013</v>
      </c>
      <c r="K1137" t="str">
        <f>'Raw Data'!U1137</f>
        <v>No</v>
      </c>
      <c r="L1137" t="str">
        <f t="shared" si="35"/>
        <v>Low Risk</v>
      </c>
      <c r="N1137" s="34"/>
    </row>
    <row r="1138" spans="1:14" x14ac:dyDescent="0.3">
      <c r="A1138" s="5" t="str">
        <f>'Raw Data'!A1138</f>
        <v>6621-NRZAK</v>
      </c>
      <c r="B1138">
        <f>'Raw Data'!F1138</f>
        <v>63</v>
      </c>
      <c r="C1138" t="str">
        <f>'Raw Data'!P1138</f>
        <v>Two year</v>
      </c>
      <c r="D1138" t="str">
        <f>'Raw Data'!I1138</f>
        <v>No</v>
      </c>
      <c r="E1138" t="str">
        <f>'Raw Data'!R1138</f>
        <v>Credit card (automatic)</v>
      </c>
      <c r="F1138">
        <f>'Raw Data'!S1138</f>
        <v>20</v>
      </c>
      <c r="G1138">
        <f>IFERROR(VALUE('Raw Data'!T1138),0)</f>
        <v>1209.25</v>
      </c>
      <c r="H1138" t="str" cm="1">
        <f t="array" ref="H1138">_xlfn.IFS(B1138&lt;=12,"New (0-12 mo)",B1138&lt;=24,"Established (13-24 mo)",B1138&lt;=48,"Loyal (25-48 mo)",TRUE,"Veteran (49+ mo)")</f>
        <v>Veteran (49+ mo)</v>
      </c>
      <c r="I1138">
        <f>COUNTIF('Raw Data'!G1138:O1138,"Yes")</f>
        <v>1</v>
      </c>
      <c r="J1138">
        <f t="shared" ca="1" si="34"/>
        <v>44287</v>
      </c>
      <c r="K1138" t="str">
        <f>'Raw Data'!U1138</f>
        <v>No</v>
      </c>
      <c r="L1138" t="str">
        <f t="shared" si="35"/>
        <v>Low Risk</v>
      </c>
      <c r="N1138" s="34"/>
    </row>
    <row r="1139" spans="1:14" x14ac:dyDescent="0.3">
      <c r="A1139" s="5" t="str">
        <f>'Raw Data'!A1139</f>
        <v>0831-JNISG</v>
      </c>
      <c r="B1139">
        <f>'Raw Data'!F1139</f>
        <v>71</v>
      </c>
      <c r="C1139" t="str">
        <f>'Raw Data'!P1139</f>
        <v>Two year</v>
      </c>
      <c r="D1139" t="str">
        <f>'Raw Data'!I1139</f>
        <v>No</v>
      </c>
      <c r="E1139" t="str">
        <f>'Raw Data'!R1139</f>
        <v>Mailed check</v>
      </c>
      <c r="F1139">
        <f>'Raw Data'!S1139</f>
        <v>19.8</v>
      </c>
      <c r="G1139">
        <f>IFERROR(VALUE('Raw Data'!T1139),0)</f>
        <v>1396.25</v>
      </c>
      <c r="H1139" t="str" cm="1">
        <f t="array" ref="H1139">_xlfn.IFS(B1139&lt;=12,"New (0-12 mo)",B1139&lt;=24,"Established (13-24 mo)",B1139&lt;=48,"Loyal (25-48 mo)",TRUE,"Veteran (49+ mo)")</f>
        <v>Veteran (49+ mo)</v>
      </c>
      <c r="I1139">
        <f>COUNTIF('Raw Data'!G1139:O1139,"Yes")</f>
        <v>1</v>
      </c>
      <c r="J1139">
        <f t="shared" ca="1" si="34"/>
        <v>44044</v>
      </c>
      <c r="K1139" t="str">
        <f>'Raw Data'!U1139</f>
        <v>No</v>
      </c>
      <c r="L1139" t="str">
        <f t="shared" si="35"/>
        <v>Low Risk</v>
      </c>
      <c r="N1139" s="34"/>
    </row>
    <row r="1140" spans="1:14" x14ac:dyDescent="0.3">
      <c r="A1140" s="5" t="str">
        <f>'Raw Data'!A1140</f>
        <v>0774-IFUVM</v>
      </c>
      <c r="B1140">
        <f>'Raw Data'!F1140</f>
        <v>11</v>
      </c>
      <c r="C1140" t="str">
        <f>'Raw Data'!P1140</f>
        <v>Month-to-month</v>
      </c>
      <c r="D1140" t="str">
        <f>'Raw Data'!I1140</f>
        <v>DSL</v>
      </c>
      <c r="E1140" t="str">
        <f>'Raw Data'!R1140</f>
        <v>Bank transfer (automatic)</v>
      </c>
      <c r="F1140">
        <f>'Raw Data'!S1140</f>
        <v>65.150000000000006</v>
      </c>
      <c r="G1140">
        <f>IFERROR(VALUE('Raw Data'!T1140),0)</f>
        <v>723.35</v>
      </c>
      <c r="H1140" t="str" cm="1">
        <f t="array" ref="H1140">_xlfn.IFS(B1140&lt;=12,"New (0-12 mo)",B1140&lt;=24,"Established (13-24 mo)",B1140&lt;=48,"Loyal (25-48 mo)",TRUE,"Veteran (49+ mo)")</f>
        <v>New (0-12 mo)</v>
      </c>
      <c r="I1140">
        <f>COUNTIF('Raw Data'!G1140:O1140,"Yes")</f>
        <v>4</v>
      </c>
      <c r="J1140">
        <f t="shared" ca="1" si="34"/>
        <v>45870</v>
      </c>
      <c r="K1140" t="str">
        <f>'Raw Data'!U1140</f>
        <v>No</v>
      </c>
      <c r="L1140" t="str">
        <f t="shared" si="35"/>
        <v>High Risk</v>
      </c>
      <c r="N1140" s="34"/>
    </row>
    <row r="1141" spans="1:14" x14ac:dyDescent="0.3">
      <c r="A1141" s="5" t="str">
        <f>'Raw Data'!A1141</f>
        <v>3082-WQRVY</v>
      </c>
      <c r="B1141">
        <f>'Raw Data'!F1141</f>
        <v>14</v>
      </c>
      <c r="C1141" t="str">
        <f>'Raw Data'!P1141</f>
        <v>One year</v>
      </c>
      <c r="D1141" t="str">
        <f>'Raw Data'!I1141</f>
        <v>No</v>
      </c>
      <c r="E1141" t="str">
        <f>'Raw Data'!R1141</f>
        <v>Mailed check</v>
      </c>
      <c r="F1141">
        <f>'Raw Data'!S1141</f>
        <v>19.649999999999999</v>
      </c>
      <c r="G1141">
        <f>IFERROR(VALUE('Raw Data'!T1141),0)</f>
        <v>228.65</v>
      </c>
      <c r="H1141" t="str" cm="1">
        <f t="array" ref="H1141">_xlfn.IFS(B1141&lt;=12,"New (0-12 mo)",B1141&lt;=24,"Established (13-24 mo)",B1141&lt;=48,"Loyal (25-48 mo)",TRUE,"Veteran (49+ mo)")</f>
        <v>Established (13-24 mo)</v>
      </c>
      <c r="I1141">
        <f>COUNTIF('Raw Data'!G1141:O1141,"Yes")</f>
        <v>1</v>
      </c>
      <c r="J1141">
        <f t="shared" ca="1" si="34"/>
        <v>45778</v>
      </c>
      <c r="K1141" t="str">
        <f>'Raw Data'!U1141</f>
        <v>No</v>
      </c>
      <c r="L1141" t="str">
        <f t="shared" si="35"/>
        <v>Low Risk</v>
      </c>
      <c r="N1141" s="34"/>
    </row>
    <row r="1142" spans="1:14" x14ac:dyDescent="0.3">
      <c r="A1142" s="5" t="str">
        <f>'Raw Data'!A1142</f>
        <v>9553-DLCLU</v>
      </c>
      <c r="B1142">
        <f>'Raw Data'!F1142</f>
        <v>13</v>
      </c>
      <c r="C1142" t="str">
        <f>'Raw Data'!P1142</f>
        <v>Two year</v>
      </c>
      <c r="D1142" t="str">
        <f>'Raw Data'!I1142</f>
        <v>DSL</v>
      </c>
      <c r="E1142" t="str">
        <f>'Raw Data'!R1142</f>
        <v>Credit card (automatic)</v>
      </c>
      <c r="F1142">
        <f>'Raw Data'!S1142</f>
        <v>88.95</v>
      </c>
      <c r="G1142">
        <f>IFERROR(VALUE('Raw Data'!T1142),0)</f>
        <v>1161.75</v>
      </c>
      <c r="H1142" t="str" cm="1">
        <f t="array" ref="H1142">_xlfn.IFS(B1142&lt;=12,"New (0-12 mo)",B1142&lt;=24,"Established (13-24 mo)",B1142&lt;=48,"Loyal (25-48 mo)",TRUE,"Veteran (49+ mo)")</f>
        <v>Established (13-24 mo)</v>
      </c>
      <c r="I1142">
        <f>COUNTIF('Raw Data'!G1142:O1142,"Yes")</f>
        <v>8</v>
      </c>
      <c r="J1142">
        <f t="shared" ca="1" si="34"/>
        <v>45809</v>
      </c>
      <c r="K1142" t="str">
        <f>'Raw Data'!U1142</f>
        <v>No</v>
      </c>
      <c r="L1142" t="str">
        <f t="shared" si="35"/>
        <v>Low Risk</v>
      </c>
      <c r="N1142" s="34"/>
    </row>
    <row r="1143" spans="1:14" x14ac:dyDescent="0.3">
      <c r="A1143" s="5" t="str">
        <f>'Raw Data'!A1143</f>
        <v>1641-BYBTK</v>
      </c>
      <c r="B1143">
        <f>'Raw Data'!F1143</f>
        <v>6</v>
      </c>
      <c r="C1143" t="str">
        <f>'Raw Data'!P1143</f>
        <v>Month-to-month</v>
      </c>
      <c r="D1143" t="str">
        <f>'Raw Data'!I1143</f>
        <v>No</v>
      </c>
      <c r="E1143" t="str">
        <f>'Raw Data'!R1143</f>
        <v>Mailed check</v>
      </c>
      <c r="F1143">
        <f>'Raw Data'!S1143</f>
        <v>20.2</v>
      </c>
      <c r="G1143">
        <f>IFERROR(VALUE('Raw Data'!T1143),0)</f>
        <v>98.35</v>
      </c>
      <c r="H1143" t="str" cm="1">
        <f t="array" ref="H1143">_xlfn.IFS(B1143&lt;=12,"New (0-12 mo)",B1143&lt;=24,"Established (13-24 mo)",B1143&lt;=48,"Loyal (25-48 mo)",TRUE,"Veteran (49+ mo)")</f>
        <v>New (0-12 mo)</v>
      </c>
      <c r="I1143">
        <f>COUNTIF('Raw Data'!G1143:O1143,"Yes")</f>
        <v>1</v>
      </c>
      <c r="J1143">
        <f t="shared" ca="1" si="34"/>
        <v>46023</v>
      </c>
      <c r="K1143" t="str">
        <f>'Raw Data'!U1143</f>
        <v>No</v>
      </c>
      <c r="L1143" t="str">
        <f t="shared" si="35"/>
        <v>High Risk</v>
      </c>
      <c r="N1143" s="34"/>
    </row>
    <row r="1144" spans="1:14" x14ac:dyDescent="0.3">
      <c r="A1144" s="5" t="str">
        <f>'Raw Data'!A1144</f>
        <v>2460-NGXBJ</v>
      </c>
      <c r="B1144">
        <f>'Raw Data'!F1144</f>
        <v>11</v>
      </c>
      <c r="C1144" t="str">
        <f>'Raw Data'!P1144</f>
        <v>Month-to-month</v>
      </c>
      <c r="D1144" t="str">
        <f>'Raw Data'!I1144</f>
        <v>Fiber optic</v>
      </c>
      <c r="E1144" t="str">
        <f>'Raw Data'!R1144</f>
        <v>Credit card (automatic)</v>
      </c>
      <c r="F1144">
        <f>'Raw Data'!S1144</f>
        <v>75.2</v>
      </c>
      <c r="G1144">
        <f>IFERROR(VALUE('Raw Data'!T1144),0)</f>
        <v>775.3</v>
      </c>
      <c r="H1144" t="str" cm="1">
        <f t="array" ref="H1144">_xlfn.IFS(B1144&lt;=12,"New (0-12 mo)",B1144&lt;=24,"Established (13-24 mo)",B1144&lt;=48,"Loyal (25-48 mo)",TRUE,"Veteran (49+ mo)")</f>
        <v>New (0-12 mo)</v>
      </c>
      <c r="I1144">
        <f>COUNTIF('Raw Data'!G1144:O1144,"Yes")</f>
        <v>2</v>
      </c>
      <c r="J1144">
        <f t="shared" ca="1" si="34"/>
        <v>45870</v>
      </c>
      <c r="K1144" t="str">
        <f>'Raw Data'!U1144</f>
        <v>No</v>
      </c>
      <c r="L1144" t="str">
        <f t="shared" si="35"/>
        <v>High Risk</v>
      </c>
      <c r="N1144" s="34"/>
    </row>
    <row r="1145" spans="1:14" x14ac:dyDescent="0.3">
      <c r="A1145" s="5" t="str">
        <f>'Raw Data'!A1145</f>
        <v>2446-ZKVAF</v>
      </c>
      <c r="B1145">
        <f>'Raw Data'!F1145</f>
        <v>18</v>
      </c>
      <c r="C1145" t="str">
        <f>'Raw Data'!P1145</f>
        <v>Month-to-month</v>
      </c>
      <c r="D1145" t="str">
        <f>'Raw Data'!I1145</f>
        <v>DSL</v>
      </c>
      <c r="E1145" t="str">
        <f>'Raw Data'!R1145</f>
        <v>Credit card (automatic)</v>
      </c>
      <c r="F1145">
        <f>'Raw Data'!S1145</f>
        <v>56.8</v>
      </c>
      <c r="G1145">
        <f>IFERROR(VALUE('Raw Data'!T1145),0)</f>
        <v>1074.6500000000001</v>
      </c>
      <c r="H1145" t="str" cm="1">
        <f t="array" ref="H1145">_xlfn.IFS(B1145&lt;=12,"New (0-12 mo)",B1145&lt;=24,"Established (13-24 mo)",B1145&lt;=48,"Loyal (25-48 mo)",TRUE,"Veteran (49+ mo)")</f>
        <v>Established (13-24 mo)</v>
      </c>
      <c r="I1145">
        <f>COUNTIF('Raw Data'!G1145:O1145,"Yes")</f>
        <v>3</v>
      </c>
      <c r="J1145">
        <f t="shared" ca="1" si="34"/>
        <v>45658</v>
      </c>
      <c r="K1145" t="str">
        <f>'Raw Data'!U1145</f>
        <v>No</v>
      </c>
      <c r="L1145" t="str">
        <f t="shared" si="35"/>
        <v>Medium Risk</v>
      </c>
      <c r="N1145" s="34"/>
    </row>
    <row r="1146" spans="1:14" x14ac:dyDescent="0.3">
      <c r="A1146" s="5" t="str">
        <f>'Raw Data'!A1146</f>
        <v>0841-NULXI</v>
      </c>
      <c r="B1146">
        <f>'Raw Data'!F1146</f>
        <v>1</v>
      </c>
      <c r="C1146" t="str">
        <f>'Raw Data'!P1146</f>
        <v>Month-to-month</v>
      </c>
      <c r="D1146" t="str">
        <f>'Raw Data'!I1146</f>
        <v>DSL</v>
      </c>
      <c r="E1146" t="str">
        <f>'Raw Data'!R1146</f>
        <v>Electronic check</v>
      </c>
      <c r="F1146">
        <f>'Raw Data'!S1146</f>
        <v>35.549999999999997</v>
      </c>
      <c r="G1146">
        <f>IFERROR(VALUE('Raw Data'!T1146),0)</f>
        <v>35.549999999999997</v>
      </c>
      <c r="H1146" t="str" cm="1">
        <f t="array" ref="H1146">_xlfn.IFS(B1146&lt;=12,"New (0-12 mo)",B1146&lt;=24,"Established (13-24 mo)",B1146&lt;=48,"Loyal (25-48 mo)",TRUE,"Veteran (49+ mo)")</f>
        <v>New (0-12 mo)</v>
      </c>
      <c r="I1146">
        <f>COUNTIF('Raw Data'!G1146:O1146,"Yes")</f>
        <v>1</v>
      </c>
      <c r="J1146">
        <f t="shared" ca="1" si="34"/>
        <v>46174</v>
      </c>
      <c r="K1146" t="str">
        <f>'Raw Data'!U1146</f>
        <v>Yes</v>
      </c>
      <c r="L1146" t="str">
        <f t="shared" si="35"/>
        <v>High Risk</v>
      </c>
      <c r="N1146" s="34"/>
    </row>
    <row r="1147" spans="1:14" x14ac:dyDescent="0.3">
      <c r="A1147" s="5" t="str">
        <f>'Raw Data'!A1147</f>
        <v>3522-CDKHF</v>
      </c>
      <c r="B1147">
        <f>'Raw Data'!F1147</f>
        <v>32</v>
      </c>
      <c r="C1147" t="str">
        <f>'Raw Data'!P1147</f>
        <v>Month-to-month</v>
      </c>
      <c r="D1147" t="str">
        <f>'Raw Data'!I1147</f>
        <v>Fiber optic</v>
      </c>
      <c r="E1147" t="str">
        <f>'Raw Data'!R1147</f>
        <v>Bank transfer (automatic)</v>
      </c>
      <c r="F1147">
        <f>'Raw Data'!S1147</f>
        <v>75.5</v>
      </c>
      <c r="G1147">
        <f>IFERROR(VALUE('Raw Data'!T1147),0)</f>
        <v>2324.6999999999998</v>
      </c>
      <c r="H1147" t="str" cm="1">
        <f t="array" ref="H1147">_xlfn.IFS(B1147&lt;=12,"New (0-12 mo)",B1147&lt;=24,"Established (13-24 mo)",B1147&lt;=48,"Loyal (25-48 mo)",TRUE,"Veteran (49+ mo)")</f>
        <v>Loyal (25-48 mo)</v>
      </c>
      <c r="I1147">
        <f>COUNTIF('Raw Data'!G1147:O1147,"Yes")</f>
        <v>2</v>
      </c>
      <c r="J1147">
        <f t="shared" ca="1" si="34"/>
        <v>45231</v>
      </c>
      <c r="K1147" t="str">
        <f>'Raw Data'!U1147</f>
        <v>No</v>
      </c>
      <c r="L1147" t="str">
        <f t="shared" si="35"/>
        <v>Low-Medium Risk</v>
      </c>
      <c r="N1147" s="34"/>
    </row>
    <row r="1148" spans="1:14" x14ac:dyDescent="0.3">
      <c r="A1148" s="5" t="str">
        <f>'Raw Data'!A1148</f>
        <v>1430-SFQSA</v>
      </c>
      <c r="B1148">
        <f>'Raw Data'!F1148</f>
        <v>29</v>
      </c>
      <c r="C1148" t="str">
        <f>'Raw Data'!P1148</f>
        <v>One year</v>
      </c>
      <c r="D1148" t="str">
        <f>'Raw Data'!I1148</f>
        <v>DSL</v>
      </c>
      <c r="E1148" t="str">
        <f>'Raw Data'!R1148</f>
        <v>Mailed check</v>
      </c>
      <c r="F1148">
        <f>'Raw Data'!S1148</f>
        <v>35.6</v>
      </c>
      <c r="G1148">
        <f>IFERROR(VALUE('Raw Data'!T1148),0)</f>
        <v>1072.5999999999999</v>
      </c>
      <c r="H1148" t="str" cm="1">
        <f t="array" ref="H1148">_xlfn.IFS(B1148&lt;=12,"New (0-12 mo)",B1148&lt;=24,"Established (13-24 mo)",B1148&lt;=48,"Loyal (25-48 mo)",TRUE,"Veteran (49+ mo)")</f>
        <v>Loyal (25-48 mo)</v>
      </c>
      <c r="I1148">
        <f>COUNTIF('Raw Data'!G1148:O1148,"Yes")</f>
        <v>2</v>
      </c>
      <c r="J1148">
        <f t="shared" ca="1" si="34"/>
        <v>45323</v>
      </c>
      <c r="K1148" t="str">
        <f>'Raw Data'!U1148</f>
        <v>No</v>
      </c>
      <c r="L1148" t="str">
        <f t="shared" si="35"/>
        <v>Low Risk</v>
      </c>
      <c r="N1148" s="34"/>
    </row>
    <row r="1149" spans="1:14" x14ac:dyDescent="0.3">
      <c r="A1149" s="5" t="str">
        <f>'Raw Data'!A1149</f>
        <v>0411-EZJZE</v>
      </c>
      <c r="B1149">
        <f>'Raw Data'!F1149</f>
        <v>3</v>
      </c>
      <c r="C1149" t="str">
        <f>'Raw Data'!P1149</f>
        <v>Month-to-month</v>
      </c>
      <c r="D1149" t="str">
        <f>'Raw Data'!I1149</f>
        <v>DSL</v>
      </c>
      <c r="E1149" t="str">
        <f>'Raw Data'!R1149</f>
        <v>Electronic check</v>
      </c>
      <c r="F1149">
        <f>'Raw Data'!S1149</f>
        <v>60.25</v>
      </c>
      <c r="G1149">
        <f>IFERROR(VALUE('Raw Data'!T1149),0)</f>
        <v>170.5</v>
      </c>
      <c r="H1149" t="str" cm="1">
        <f t="array" ref="H1149">_xlfn.IFS(B1149&lt;=12,"New (0-12 mo)",B1149&lt;=24,"Established (13-24 mo)",B1149&lt;=48,"Loyal (25-48 mo)",TRUE,"Veteran (49+ mo)")</f>
        <v>New (0-12 mo)</v>
      </c>
      <c r="I1149">
        <f>COUNTIF('Raw Data'!G1149:O1149,"Yes")</f>
        <v>3</v>
      </c>
      <c r="J1149">
        <f t="shared" ca="1" si="34"/>
        <v>46113</v>
      </c>
      <c r="K1149" t="str">
        <f>'Raw Data'!U1149</f>
        <v>No</v>
      </c>
      <c r="L1149" t="str">
        <f t="shared" si="35"/>
        <v>High Risk</v>
      </c>
      <c r="N1149" s="34"/>
    </row>
    <row r="1150" spans="1:14" x14ac:dyDescent="0.3">
      <c r="A1150" s="5" t="str">
        <f>'Raw Data'!A1150</f>
        <v>7851-WZEKY</v>
      </c>
      <c r="B1150">
        <f>'Raw Data'!F1150</f>
        <v>2</v>
      </c>
      <c r="C1150" t="str">
        <f>'Raw Data'!P1150</f>
        <v>Month-to-month</v>
      </c>
      <c r="D1150" t="str">
        <f>'Raw Data'!I1150</f>
        <v>Fiber optic</v>
      </c>
      <c r="E1150" t="str">
        <f>'Raw Data'!R1150</f>
        <v>Electronic check</v>
      </c>
      <c r="F1150">
        <f>'Raw Data'!S1150</f>
        <v>95.15</v>
      </c>
      <c r="G1150">
        <f>IFERROR(VALUE('Raw Data'!T1150),0)</f>
        <v>196.9</v>
      </c>
      <c r="H1150" t="str" cm="1">
        <f t="array" ref="H1150">_xlfn.IFS(B1150&lt;=12,"New (0-12 mo)",B1150&lt;=24,"Established (13-24 mo)",B1150&lt;=48,"Loyal (25-48 mo)",TRUE,"Veteran (49+ mo)")</f>
        <v>New (0-12 mo)</v>
      </c>
      <c r="I1150">
        <f>COUNTIF('Raw Data'!G1150:O1150,"Yes")</f>
        <v>4</v>
      </c>
      <c r="J1150">
        <f t="shared" ca="1" si="34"/>
        <v>46143</v>
      </c>
      <c r="K1150" t="str">
        <f>'Raw Data'!U1150</f>
        <v>Yes</v>
      </c>
      <c r="L1150" t="str">
        <f t="shared" si="35"/>
        <v>High Risk</v>
      </c>
      <c r="N1150" s="34"/>
    </row>
    <row r="1151" spans="1:14" x14ac:dyDescent="0.3">
      <c r="A1151" s="5" t="str">
        <f>'Raw Data'!A1151</f>
        <v>8844-TONUD</v>
      </c>
      <c r="B1151">
        <f>'Raw Data'!F1151</f>
        <v>13</v>
      </c>
      <c r="C1151" t="str">
        <f>'Raw Data'!P1151</f>
        <v>Month-to-month</v>
      </c>
      <c r="D1151" t="str">
        <f>'Raw Data'!I1151</f>
        <v>Fiber optic</v>
      </c>
      <c r="E1151" t="str">
        <f>'Raw Data'!R1151</f>
        <v>Mailed check</v>
      </c>
      <c r="F1151">
        <f>'Raw Data'!S1151</f>
        <v>96.65</v>
      </c>
      <c r="G1151">
        <f>IFERROR(VALUE('Raw Data'!T1151),0)</f>
        <v>1162.8499999999999</v>
      </c>
      <c r="H1151" t="str" cm="1">
        <f t="array" ref="H1151">_xlfn.IFS(B1151&lt;=12,"New (0-12 mo)",B1151&lt;=24,"Established (13-24 mo)",B1151&lt;=48,"Loyal (25-48 mo)",TRUE,"Veteran (49+ mo)")</f>
        <v>Established (13-24 mo)</v>
      </c>
      <c r="I1151">
        <f>COUNTIF('Raw Data'!G1151:O1151,"Yes")</f>
        <v>4</v>
      </c>
      <c r="J1151">
        <f t="shared" ca="1" si="34"/>
        <v>45809</v>
      </c>
      <c r="K1151" t="str">
        <f>'Raw Data'!U1151</f>
        <v>Yes</v>
      </c>
      <c r="L1151" t="str">
        <f t="shared" si="35"/>
        <v>Medium Risk</v>
      </c>
      <c r="N1151" s="34"/>
    </row>
    <row r="1152" spans="1:14" x14ac:dyDescent="0.3">
      <c r="A1152" s="5" t="str">
        <f>'Raw Data'!A1152</f>
        <v>8807-ARQET</v>
      </c>
      <c r="B1152">
        <f>'Raw Data'!F1152</f>
        <v>41</v>
      </c>
      <c r="C1152" t="str">
        <f>'Raw Data'!P1152</f>
        <v>Month-to-month</v>
      </c>
      <c r="D1152" t="str">
        <f>'Raw Data'!I1152</f>
        <v>DSL</v>
      </c>
      <c r="E1152" t="str">
        <f>'Raw Data'!R1152</f>
        <v>Electronic check</v>
      </c>
      <c r="F1152">
        <f>'Raw Data'!S1152</f>
        <v>40.35</v>
      </c>
      <c r="G1152">
        <f>IFERROR(VALUE('Raw Data'!T1152),0)</f>
        <v>1677.85</v>
      </c>
      <c r="H1152" t="str" cm="1">
        <f t="array" ref="H1152">_xlfn.IFS(B1152&lt;=12,"New (0-12 mo)",B1152&lt;=24,"Established (13-24 mo)",B1152&lt;=48,"Loyal (25-48 mo)",TRUE,"Veteran (49+ mo)")</f>
        <v>Loyal (25-48 mo)</v>
      </c>
      <c r="I1152">
        <f>COUNTIF('Raw Data'!G1152:O1152,"Yes")</f>
        <v>2</v>
      </c>
      <c r="J1152">
        <f t="shared" ca="1" si="34"/>
        <v>44958</v>
      </c>
      <c r="K1152" t="str">
        <f>'Raw Data'!U1152</f>
        <v>No</v>
      </c>
      <c r="L1152" t="str">
        <f t="shared" si="35"/>
        <v>Low-Medium Risk</v>
      </c>
      <c r="N1152" s="34"/>
    </row>
    <row r="1153" spans="1:14" x14ac:dyDescent="0.3">
      <c r="A1153" s="5" t="str">
        <f>'Raw Data'!A1153</f>
        <v>8992-CEUEN</v>
      </c>
      <c r="B1153">
        <f>'Raw Data'!F1153</f>
        <v>1</v>
      </c>
      <c r="C1153" t="str">
        <f>'Raw Data'!P1153</f>
        <v>Month-to-month</v>
      </c>
      <c r="D1153" t="str">
        <f>'Raw Data'!I1153</f>
        <v>No</v>
      </c>
      <c r="E1153" t="str">
        <f>'Raw Data'!R1153</f>
        <v>Electronic check</v>
      </c>
      <c r="F1153">
        <f>'Raw Data'!S1153</f>
        <v>18.850000000000001</v>
      </c>
      <c r="G1153">
        <f>IFERROR(VALUE('Raw Data'!T1153),0)</f>
        <v>18.850000000000001</v>
      </c>
      <c r="H1153" t="str" cm="1">
        <f t="array" ref="H1153">_xlfn.IFS(B1153&lt;=12,"New (0-12 mo)",B1153&lt;=24,"Established (13-24 mo)",B1153&lt;=48,"Loyal (25-48 mo)",TRUE,"Veteran (49+ mo)")</f>
        <v>New (0-12 mo)</v>
      </c>
      <c r="I1153">
        <f>COUNTIF('Raw Data'!G1153:O1153,"Yes")</f>
        <v>1</v>
      </c>
      <c r="J1153">
        <f t="shared" ca="1" si="34"/>
        <v>46174</v>
      </c>
      <c r="K1153" t="str">
        <f>'Raw Data'!U1153</f>
        <v>No</v>
      </c>
      <c r="L1153" t="str">
        <f t="shared" si="35"/>
        <v>High Risk</v>
      </c>
      <c r="N1153" s="34"/>
    </row>
    <row r="1154" spans="1:14" x14ac:dyDescent="0.3">
      <c r="A1154" s="5" t="str">
        <f>'Raw Data'!A1154</f>
        <v>4320-QMLLA</v>
      </c>
      <c r="B1154">
        <f>'Raw Data'!F1154</f>
        <v>7</v>
      </c>
      <c r="C1154" t="str">
        <f>'Raw Data'!P1154</f>
        <v>Month-to-month</v>
      </c>
      <c r="D1154" t="str">
        <f>'Raw Data'!I1154</f>
        <v>DSL</v>
      </c>
      <c r="E1154" t="str">
        <f>'Raw Data'!R1154</f>
        <v>Mailed check</v>
      </c>
      <c r="F1154">
        <f>'Raw Data'!S1154</f>
        <v>54.85</v>
      </c>
      <c r="G1154">
        <f>IFERROR(VALUE('Raw Data'!T1154),0)</f>
        <v>370.4</v>
      </c>
      <c r="H1154" t="str" cm="1">
        <f t="array" ref="H1154">_xlfn.IFS(B1154&lt;=12,"New (0-12 mo)",B1154&lt;=24,"Established (13-24 mo)",B1154&lt;=48,"Loyal (25-48 mo)",TRUE,"Veteran (49+ mo)")</f>
        <v>New (0-12 mo)</v>
      </c>
      <c r="I1154">
        <f>COUNTIF('Raw Data'!G1154:O1154,"Yes")</f>
        <v>2</v>
      </c>
      <c r="J1154">
        <f t="shared" ref="J1154:J1217" ca="1" si="36">EDATE(TODAY(),-B1154)</f>
        <v>45992</v>
      </c>
      <c r="K1154" t="str">
        <f>'Raw Data'!U1154</f>
        <v>No</v>
      </c>
      <c r="L1154" t="str">
        <f t="shared" ref="L1154:L1217" si="37">IF(AND(C1154="Month-to-month",B1154&lt;=12),"High Risk",IF(AND(C1154="Month-to-month",B1154&lt;=24),"Medium Risk",IF(C1154="Month-to-month","Low-Medium Risk","Low Risk")))</f>
        <v>High Risk</v>
      </c>
      <c r="N1154" s="34"/>
    </row>
    <row r="1155" spans="1:14" x14ac:dyDescent="0.3">
      <c r="A1155" s="5" t="str">
        <f>'Raw Data'!A1155</f>
        <v>8777-PVYGU</v>
      </c>
      <c r="B1155">
        <f>'Raw Data'!F1155</f>
        <v>52</v>
      </c>
      <c r="C1155" t="str">
        <f>'Raw Data'!P1155</f>
        <v>One year</v>
      </c>
      <c r="D1155" t="str">
        <f>'Raw Data'!I1155</f>
        <v>DSL</v>
      </c>
      <c r="E1155" t="str">
        <f>'Raw Data'!R1155</f>
        <v>Mailed check</v>
      </c>
      <c r="F1155">
        <f>'Raw Data'!S1155</f>
        <v>64.3</v>
      </c>
      <c r="G1155">
        <f>IFERROR(VALUE('Raw Data'!T1155),0)</f>
        <v>3410.6</v>
      </c>
      <c r="H1155" t="str" cm="1">
        <f t="array" ref="H1155">_xlfn.IFS(B1155&lt;=12,"New (0-12 mo)",B1155&lt;=24,"Established (13-24 mo)",B1155&lt;=48,"Loyal (25-48 mo)",TRUE,"Veteran (49+ mo)")</f>
        <v>Veteran (49+ mo)</v>
      </c>
      <c r="I1155">
        <f>COUNTIF('Raw Data'!G1155:O1155,"Yes")</f>
        <v>4</v>
      </c>
      <c r="J1155">
        <f t="shared" ca="1" si="36"/>
        <v>44621</v>
      </c>
      <c r="K1155" t="str">
        <f>'Raw Data'!U1155</f>
        <v>No</v>
      </c>
      <c r="L1155" t="str">
        <f t="shared" si="37"/>
        <v>Low Risk</v>
      </c>
      <c r="N1155" s="34"/>
    </row>
    <row r="1156" spans="1:14" x14ac:dyDescent="0.3">
      <c r="A1156" s="5" t="str">
        <f>'Raw Data'!A1156</f>
        <v>8292-ITGYJ</v>
      </c>
      <c r="B1156">
        <f>'Raw Data'!F1156</f>
        <v>45</v>
      </c>
      <c r="C1156" t="str">
        <f>'Raw Data'!P1156</f>
        <v>Two year</v>
      </c>
      <c r="D1156" t="str">
        <f>'Raw Data'!I1156</f>
        <v>No</v>
      </c>
      <c r="E1156" t="str">
        <f>'Raw Data'!R1156</f>
        <v>Bank transfer (automatic)</v>
      </c>
      <c r="F1156">
        <f>'Raw Data'!S1156</f>
        <v>24.65</v>
      </c>
      <c r="G1156">
        <f>IFERROR(VALUE('Raw Data'!T1156),0)</f>
        <v>1138.8</v>
      </c>
      <c r="H1156" t="str" cm="1">
        <f t="array" ref="H1156">_xlfn.IFS(B1156&lt;=12,"New (0-12 mo)",B1156&lt;=24,"Established (13-24 mo)",B1156&lt;=48,"Loyal (25-48 mo)",TRUE,"Veteran (49+ mo)")</f>
        <v>Loyal (25-48 mo)</v>
      </c>
      <c r="I1156">
        <f>COUNTIF('Raw Data'!G1156:O1156,"Yes")</f>
        <v>2</v>
      </c>
      <c r="J1156">
        <f t="shared" ca="1" si="36"/>
        <v>44835</v>
      </c>
      <c r="K1156" t="str">
        <f>'Raw Data'!U1156</f>
        <v>No</v>
      </c>
      <c r="L1156" t="str">
        <f t="shared" si="37"/>
        <v>Low Risk</v>
      </c>
      <c r="N1156" s="34"/>
    </row>
    <row r="1157" spans="1:14" x14ac:dyDescent="0.3">
      <c r="A1157" s="5" t="str">
        <f>'Raw Data'!A1157</f>
        <v>6870-ZWMNX</v>
      </c>
      <c r="B1157">
        <f>'Raw Data'!F1157</f>
        <v>70</v>
      </c>
      <c r="C1157" t="str">
        <f>'Raw Data'!P1157</f>
        <v>Two year</v>
      </c>
      <c r="D1157" t="str">
        <f>'Raw Data'!I1157</f>
        <v>DSL</v>
      </c>
      <c r="E1157" t="str">
        <f>'Raw Data'!R1157</f>
        <v>Credit card (automatic)</v>
      </c>
      <c r="F1157">
        <f>'Raw Data'!S1157</f>
        <v>76.099999999999994</v>
      </c>
      <c r="G1157">
        <f>IFERROR(VALUE('Raw Data'!T1157),0)</f>
        <v>5264.25</v>
      </c>
      <c r="H1157" t="str" cm="1">
        <f t="array" ref="H1157">_xlfn.IFS(B1157&lt;=12,"New (0-12 mo)",B1157&lt;=24,"Established (13-24 mo)",B1157&lt;=48,"Loyal (25-48 mo)",TRUE,"Veteran (49+ mo)")</f>
        <v>Veteran (49+ mo)</v>
      </c>
      <c r="I1157">
        <f>COUNTIF('Raw Data'!G1157:O1157,"Yes")</f>
        <v>6</v>
      </c>
      <c r="J1157">
        <f t="shared" ca="1" si="36"/>
        <v>44075</v>
      </c>
      <c r="K1157" t="str">
        <f>'Raw Data'!U1157</f>
        <v>No</v>
      </c>
      <c r="L1157" t="str">
        <f t="shared" si="37"/>
        <v>Low Risk</v>
      </c>
      <c r="N1157" s="34"/>
    </row>
    <row r="1158" spans="1:14" x14ac:dyDescent="0.3">
      <c r="A1158" s="5" t="str">
        <f>'Raw Data'!A1158</f>
        <v>0621-CXBKL</v>
      </c>
      <c r="B1158">
        <f>'Raw Data'!F1158</f>
        <v>53</v>
      </c>
      <c r="C1158" t="str">
        <f>'Raw Data'!P1158</f>
        <v>Two year</v>
      </c>
      <c r="D1158" t="str">
        <f>'Raw Data'!I1158</f>
        <v>No</v>
      </c>
      <c r="E1158" t="str">
        <f>'Raw Data'!R1158</f>
        <v>Mailed check</v>
      </c>
      <c r="F1158">
        <f>'Raw Data'!S1158</f>
        <v>18.7</v>
      </c>
      <c r="G1158">
        <f>IFERROR(VALUE('Raw Data'!T1158),0)</f>
        <v>1005.7</v>
      </c>
      <c r="H1158" t="str" cm="1">
        <f t="array" ref="H1158">_xlfn.IFS(B1158&lt;=12,"New (0-12 mo)",B1158&lt;=24,"Established (13-24 mo)",B1158&lt;=48,"Loyal (25-48 mo)",TRUE,"Veteran (49+ mo)")</f>
        <v>Veteran (49+ mo)</v>
      </c>
      <c r="I1158">
        <f>COUNTIF('Raw Data'!G1158:O1158,"Yes")</f>
        <v>1</v>
      </c>
      <c r="J1158">
        <f t="shared" ca="1" si="36"/>
        <v>44593</v>
      </c>
      <c r="K1158" t="str">
        <f>'Raw Data'!U1158</f>
        <v>No</v>
      </c>
      <c r="L1158" t="str">
        <f t="shared" si="37"/>
        <v>Low Risk</v>
      </c>
      <c r="N1158" s="34"/>
    </row>
    <row r="1159" spans="1:14" x14ac:dyDescent="0.3">
      <c r="A1159" s="5" t="str">
        <f>'Raw Data'!A1159</f>
        <v>5268-DSMNQ</v>
      </c>
      <c r="B1159">
        <f>'Raw Data'!F1159</f>
        <v>62</v>
      </c>
      <c r="C1159" t="str">
        <f>'Raw Data'!P1159</f>
        <v>One year</v>
      </c>
      <c r="D1159" t="str">
        <f>'Raw Data'!I1159</f>
        <v>Fiber optic</v>
      </c>
      <c r="E1159" t="str">
        <f>'Raw Data'!R1159</f>
        <v>Credit card (automatic)</v>
      </c>
      <c r="F1159">
        <f>'Raw Data'!S1159</f>
        <v>97.95</v>
      </c>
      <c r="G1159">
        <f>IFERROR(VALUE('Raw Data'!T1159),0)</f>
        <v>5936.55</v>
      </c>
      <c r="H1159" t="str" cm="1">
        <f t="array" ref="H1159">_xlfn.IFS(B1159&lt;=12,"New (0-12 mo)",B1159&lt;=24,"Established (13-24 mo)",B1159&lt;=48,"Loyal (25-48 mo)",TRUE,"Veteran (49+ mo)")</f>
        <v>Veteran (49+ mo)</v>
      </c>
      <c r="I1159">
        <f>COUNTIF('Raw Data'!G1159:O1159,"Yes")</f>
        <v>5</v>
      </c>
      <c r="J1159">
        <f t="shared" ca="1" si="36"/>
        <v>44317</v>
      </c>
      <c r="K1159" t="str">
        <f>'Raw Data'!U1159</f>
        <v>No</v>
      </c>
      <c r="L1159" t="str">
        <f t="shared" si="37"/>
        <v>Low Risk</v>
      </c>
      <c r="N1159" s="34"/>
    </row>
    <row r="1160" spans="1:14" x14ac:dyDescent="0.3">
      <c r="A1160" s="5" t="str">
        <f>'Raw Data'!A1160</f>
        <v>5334-JLAXU</v>
      </c>
      <c r="B1160">
        <f>'Raw Data'!F1160</f>
        <v>60</v>
      </c>
      <c r="C1160" t="str">
        <f>'Raw Data'!P1160</f>
        <v>Month-to-month</v>
      </c>
      <c r="D1160" t="str">
        <f>'Raw Data'!I1160</f>
        <v>Fiber optic</v>
      </c>
      <c r="E1160" t="str">
        <f>'Raw Data'!R1160</f>
        <v>Credit card (automatic)</v>
      </c>
      <c r="F1160">
        <f>'Raw Data'!S1160</f>
        <v>94.1</v>
      </c>
      <c r="G1160">
        <f>IFERROR(VALUE('Raw Data'!T1160),0)</f>
        <v>5475.9</v>
      </c>
      <c r="H1160" t="str" cm="1">
        <f t="array" ref="H1160">_xlfn.IFS(B1160&lt;=12,"New (0-12 mo)",B1160&lt;=24,"Established (13-24 mo)",B1160&lt;=48,"Loyal (25-48 mo)",TRUE,"Veteran (49+ mo)")</f>
        <v>Veteran (49+ mo)</v>
      </c>
      <c r="I1160">
        <f>COUNTIF('Raw Data'!G1160:O1160,"Yes")</f>
        <v>5</v>
      </c>
      <c r="J1160">
        <f t="shared" ca="1" si="36"/>
        <v>44378</v>
      </c>
      <c r="K1160" t="str">
        <f>'Raw Data'!U1160</f>
        <v>No</v>
      </c>
      <c r="L1160" t="str">
        <f t="shared" si="37"/>
        <v>Low-Medium Risk</v>
      </c>
      <c r="N1160" s="34"/>
    </row>
    <row r="1161" spans="1:14" x14ac:dyDescent="0.3">
      <c r="A1161" s="5" t="str">
        <f>'Raw Data'!A1161</f>
        <v>4086-YQSNZ</v>
      </c>
      <c r="B1161">
        <f>'Raw Data'!F1161</f>
        <v>3</v>
      </c>
      <c r="C1161" t="str">
        <f>'Raw Data'!P1161</f>
        <v>Month-to-month</v>
      </c>
      <c r="D1161" t="str">
        <f>'Raw Data'!I1161</f>
        <v>Fiber optic</v>
      </c>
      <c r="E1161" t="str">
        <f>'Raw Data'!R1161</f>
        <v>Electronic check</v>
      </c>
      <c r="F1161">
        <f>'Raw Data'!S1161</f>
        <v>80.400000000000006</v>
      </c>
      <c r="G1161">
        <f>IFERROR(VALUE('Raw Data'!T1161),0)</f>
        <v>224.05</v>
      </c>
      <c r="H1161" t="str" cm="1">
        <f t="array" ref="H1161">_xlfn.IFS(B1161&lt;=12,"New (0-12 mo)",B1161&lt;=24,"Established (13-24 mo)",B1161&lt;=48,"Loyal (25-48 mo)",TRUE,"Veteran (49+ mo)")</f>
        <v>New (0-12 mo)</v>
      </c>
      <c r="I1161">
        <f>COUNTIF('Raw Data'!G1161:O1161,"Yes")</f>
        <v>2</v>
      </c>
      <c r="J1161">
        <f t="shared" ca="1" si="36"/>
        <v>46113</v>
      </c>
      <c r="K1161" t="str">
        <f>'Raw Data'!U1161</f>
        <v>Yes</v>
      </c>
      <c r="L1161" t="str">
        <f t="shared" si="37"/>
        <v>High Risk</v>
      </c>
      <c r="N1161" s="34"/>
    </row>
    <row r="1162" spans="1:14" x14ac:dyDescent="0.3">
      <c r="A1162" s="5" t="str">
        <f>'Raw Data'!A1162</f>
        <v>6242-MBHPK</v>
      </c>
      <c r="B1162">
        <f>'Raw Data'!F1162</f>
        <v>23</v>
      </c>
      <c r="C1162" t="str">
        <f>'Raw Data'!P1162</f>
        <v>Month-to-month</v>
      </c>
      <c r="D1162" t="str">
        <f>'Raw Data'!I1162</f>
        <v>Fiber optic</v>
      </c>
      <c r="E1162" t="str">
        <f>'Raw Data'!R1162</f>
        <v>Electronic check</v>
      </c>
      <c r="F1162">
        <f>'Raw Data'!S1162</f>
        <v>95.1</v>
      </c>
      <c r="G1162">
        <f>IFERROR(VALUE('Raw Data'!T1162),0)</f>
        <v>2326.0500000000002</v>
      </c>
      <c r="H1162" t="str" cm="1">
        <f t="array" ref="H1162">_xlfn.IFS(B1162&lt;=12,"New (0-12 mo)",B1162&lt;=24,"Established (13-24 mo)",B1162&lt;=48,"Loyal (25-48 mo)",TRUE,"Veteran (49+ mo)")</f>
        <v>Established (13-24 mo)</v>
      </c>
      <c r="I1162">
        <f>COUNTIF('Raw Data'!G1162:O1162,"Yes")</f>
        <v>4</v>
      </c>
      <c r="J1162">
        <f t="shared" ca="1" si="36"/>
        <v>45505</v>
      </c>
      <c r="K1162" t="str">
        <f>'Raw Data'!U1162</f>
        <v>No</v>
      </c>
      <c r="L1162" t="str">
        <f t="shared" si="37"/>
        <v>Medium Risk</v>
      </c>
      <c r="N1162" s="34"/>
    </row>
    <row r="1163" spans="1:14" x14ac:dyDescent="0.3">
      <c r="A1163" s="5" t="str">
        <f>'Raw Data'!A1163</f>
        <v>5868-CZJDR</v>
      </c>
      <c r="B1163">
        <f>'Raw Data'!F1163</f>
        <v>1</v>
      </c>
      <c r="C1163" t="str">
        <f>'Raw Data'!P1163</f>
        <v>Month-to-month</v>
      </c>
      <c r="D1163" t="str">
        <f>'Raw Data'!I1163</f>
        <v>DSL</v>
      </c>
      <c r="E1163" t="str">
        <f>'Raw Data'!R1163</f>
        <v>Mailed check</v>
      </c>
      <c r="F1163">
        <f>'Raw Data'!S1163</f>
        <v>31.35</v>
      </c>
      <c r="G1163">
        <f>IFERROR(VALUE('Raw Data'!T1163),0)</f>
        <v>31.35</v>
      </c>
      <c r="H1163" t="str" cm="1">
        <f t="array" ref="H1163">_xlfn.IFS(B1163&lt;=12,"New (0-12 mo)",B1163&lt;=24,"Established (13-24 mo)",B1163&lt;=48,"Loyal (25-48 mo)",TRUE,"Veteran (49+ mo)")</f>
        <v>New (0-12 mo)</v>
      </c>
      <c r="I1163">
        <f>COUNTIF('Raw Data'!G1163:O1163,"Yes")</f>
        <v>1</v>
      </c>
      <c r="J1163">
        <f t="shared" ca="1" si="36"/>
        <v>46174</v>
      </c>
      <c r="K1163" t="str">
        <f>'Raw Data'!U1163</f>
        <v>Yes</v>
      </c>
      <c r="L1163" t="str">
        <f t="shared" si="37"/>
        <v>High Risk</v>
      </c>
      <c r="N1163" s="34"/>
    </row>
    <row r="1164" spans="1:14" x14ac:dyDescent="0.3">
      <c r="A1164" s="5" t="str">
        <f>'Raw Data'!A1164</f>
        <v>9359-UGBTK</v>
      </c>
      <c r="B1164">
        <f>'Raw Data'!F1164</f>
        <v>67</v>
      </c>
      <c r="C1164" t="str">
        <f>'Raw Data'!P1164</f>
        <v>One year</v>
      </c>
      <c r="D1164" t="str">
        <f>'Raw Data'!I1164</f>
        <v>DSL</v>
      </c>
      <c r="E1164" t="str">
        <f>'Raw Data'!R1164</f>
        <v>Bank transfer (automatic)</v>
      </c>
      <c r="F1164">
        <f>'Raw Data'!S1164</f>
        <v>72.349999999999994</v>
      </c>
      <c r="G1164">
        <f>IFERROR(VALUE('Raw Data'!T1164),0)</f>
        <v>4991.5</v>
      </c>
      <c r="H1164" t="str" cm="1">
        <f t="array" ref="H1164">_xlfn.IFS(B1164&lt;=12,"New (0-12 mo)",B1164&lt;=24,"Established (13-24 mo)",B1164&lt;=48,"Loyal (25-48 mo)",TRUE,"Veteran (49+ mo)")</f>
        <v>Veteran (49+ mo)</v>
      </c>
      <c r="I1164">
        <f>COUNTIF('Raw Data'!G1164:O1164,"Yes")</f>
        <v>5</v>
      </c>
      <c r="J1164">
        <f t="shared" ca="1" si="36"/>
        <v>44166</v>
      </c>
      <c r="K1164" t="str">
        <f>'Raw Data'!U1164</f>
        <v>No</v>
      </c>
      <c r="L1164" t="str">
        <f t="shared" si="37"/>
        <v>Low Risk</v>
      </c>
      <c r="N1164" s="34"/>
    </row>
    <row r="1165" spans="1:14" x14ac:dyDescent="0.3">
      <c r="A1165" s="5" t="str">
        <f>'Raw Data'!A1165</f>
        <v>0135-NMXAP</v>
      </c>
      <c r="B1165">
        <f>'Raw Data'!F1165</f>
        <v>12</v>
      </c>
      <c r="C1165" t="str">
        <f>'Raw Data'!P1165</f>
        <v>Month-to-month</v>
      </c>
      <c r="D1165" t="str">
        <f>'Raw Data'!I1165</f>
        <v>Fiber optic</v>
      </c>
      <c r="E1165" t="str">
        <f>'Raw Data'!R1165</f>
        <v>Bank transfer (automatic)</v>
      </c>
      <c r="F1165">
        <f>'Raw Data'!S1165</f>
        <v>89.75</v>
      </c>
      <c r="G1165">
        <f>IFERROR(VALUE('Raw Data'!T1165),0)</f>
        <v>1052.4000000000001</v>
      </c>
      <c r="H1165" t="str" cm="1">
        <f t="array" ref="H1165">_xlfn.IFS(B1165&lt;=12,"New (0-12 mo)",B1165&lt;=24,"Established (13-24 mo)",B1165&lt;=48,"Loyal (25-48 mo)",TRUE,"Veteran (49+ mo)")</f>
        <v>New (0-12 mo)</v>
      </c>
      <c r="I1165">
        <f>COUNTIF('Raw Data'!G1165:O1165,"Yes")</f>
        <v>4</v>
      </c>
      <c r="J1165">
        <f t="shared" ca="1" si="36"/>
        <v>45839</v>
      </c>
      <c r="K1165" t="str">
        <f>'Raw Data'!U1165</f>
        <v>Yes</v>
      </c>
      <c r="L1165" t="str">
        <f t="shared" si="37"/>
        <v>High Risk</v>
      </c>
      <c r="N1165" s="34"/>
    </row>
    <row r="1166" spans="1:14" x14ac:dyDescent="0.3">
      <c r="A1166" s="5" t="str">
        <f>'Raw Data'!A1166</f>
        <v>4782-OSFXZ</v>
      </c>
      <c r="B1166">
        <f>'Raw Data'!F1166</f>
        <v>71</v>
      </c>
      <c r="C1166" t="str">
        <f>'Raw Data'!P1166</f>
        <v>Two year</v>
      </c>
      <c r="D1166" t="str">
        <f>'Raw Data'!I1166</f>
        <v>DSL</v>
      </c>
      <c r="E1166" t="str">
        <f>'Raw Data'!R1166</f>
        <v>Bank transfer (automatic)</v>
      </c>
      <c r="F1166">
        <f>'Raw Data'!S1166</f>
        <v>82.7</v>
      </c>
      <c r="G1166">
        <f>IFERROR(VALUE('Raw Data'!T1166),0)</f>
        <v>5831.2</v>
      </c>
      <c r="H1166" t="str" cm="1">
        <f t="array" ref="H1166">_xlfn.IFS(B1166&lt;=12,"New (0-12 mo)",B1166&lt;=24,"Established (13-24 mo)",B1166&lt;=48,"Loyal (25-48 mo)",TRUE,"Veteran (49+ mo)")</f>
        <v>Veteran (49+ mo)</v>
      </c>
      <c r="I1166">
        <f>COUNTIF('Raw Data'!G1166:O1166,"Yes")</f>
        <v>7</v>
      </c>
      <c r="J1166">
        <f t="shared" ca="1" si="36"/>
        <v>44044</v>
      </c>
      <c r="K1166" t="str">
        <f>'Raw Data'!U1166</f>
        <v>No</v>
      </c>
      <c r="L1166" t="str">
        <f t="shared" si="37"/>
        <v>Low Risk</v>
      </c>
      <c r="N1166" s="34"/>
    </row>
    <row r="1167" spans="1:14" x14ac:dyDescent="0.3">
      <c r="A1167" s="5" t="str">
        <f>'Raw Data'!A1167</f>
        <v>6479-OAUSD</v>
      </c>
      <c r="B1167">
        <f>'Raw Data'!F1167</f>
        <v>25</v>
      </c>
      <c r="C1167" t="str">
        <f>'Raw Data'!P1167</f>
        <v>One year</v>
      </c>
      <c r="D1167" t="str">
        <f>'Raw Data'!I1167</f>
        <v>No</v>
      </c>
      <c r="E1167" t="str">
        <f>'Raw Data'!R1167</f>
        <v>Credit card (automatic)</v>
      </c>
      <c r="F1167">
        <f>'Raw Data'!S1167</f>
        <v>19.899999999999999</v>
      </c>
      <c r="G1167">
        <f>IFERROR(VALUE('Raw Data'!T1167),0)</f>
        <v>510.8</v>
      </c>
      <c r="H1167" t="str" cm="1">
        <f t="array" ref="H1167">_xlfn.IFS(B1167&lt;=12,"New (0-12 mo)",B1167&lt;=24,"Established (13-24 mo)",B1167&lt;=48,"Loyal (25-48 mo)",TRUE,"Veteran (49+ mo)")</f>
        <v>Loyal (25-48 mo)</v>
      </c>
      <c r="I1167">
        <f>COUNTIF('Raw Data'!G1167:O1167,"Yes")</f>
        <v>1</v>
      </c>
      <c r="J1167">
        <f t="shared" ca="1" si="36"/>
        <v>45444</v>
      </c>
      <c r="K1167" t="str">
        <f>'Raw Data'!U1167</f>
        <v>No</v>
      </c>
      <c r="L1167" t="str">
        <f t="shared" si="37"/>
        <v>Low Risk</v>
      </c>
      <c r="N1167" s="34"/>
    </row>
    <row r="1168" spans="1:14" x14ac:dyDescent="0.3">
      <c r="A1168" s="5" t="str">
        <f>'Raw Data'!A1168</f>
        <v>7129-ACFOG</v>
      </c>
      <c r="B1168">
        <f>'Raw Data'!F1168</f>
        <v>5</v>
      </c>
      <c r="C1168" t="str">
        <f>'Raw Data'!P1168</f>
        <v>Month-to-month</v>
      </c>
      <c r="D1168" t="str">
        <f>'Raw Data'!I1168</f>
        <v>DSL</v>
      </c>
      <c r="E1168" t="str">
        <f>'Raw Data'!R1168</f>
        <v>Electronic check</v>
      </c>
      <c r="F1168">
        <f>'Raw Data'!S1168</f>
        <v>53.8</v>
      </c>
      <c r="G1168">
        <f>IFERROR(VALUE('Raw Data'!T1168),0)</f>
        <v>283.95</v>
      </c>
      <c r="H1168" t="str" cm="1">
        <f t="array" ref="H1168">_xlfn.IFS(B1168&lt;=12,"New (0-12 mo)",B1168&lt;=24,"Established (13-24 mo)",B1168&lt;=48,"Loyal (25-48 mo)",TRUE,"Veteran (49+ mo)")</f>
        <v>New (0-12 mo)</v>
      </c>
      <c r="I1168">
        <f>COUNTIF('Raw Data'!G1168:O1168,"Yes")</f>
        <v>3</v>
      </c>
      <c r="J1168">
        <f t="shared" ca="1" si="36"/>
        <v>46054</v>
      </c>
      <c r="K1168" t="str">
        <f>'Raw Data'!U1168</f>
        <v>No</v>
      </c>
      <c r="L1168" t="str">
        <f t="shared" si="37"/>
        <v>High Risk</v>
      </c>
      <c r="N1168" s="34"/>
    </row>
    <row r="1169" spans="1:14" x14ac:dyDescent="0.3">
      <c r="A1169" s="5" t="str">
        <f>'Raw Data'!A1169</f>
        <v>4189-NAKJS</v>
      </c>
      <c r="B1169">
        <f>'Raw Data'!F1169</f>
        <v>26</v>
      </c>
      <c r="C1169" t="str">
        <f>'Raw Data'!P1169</f>
        <v>One year</v>
      </c>
      <c r="D1169" t="str">
        <f>'Raw Data'!I1169</f>
        <v>DSL</v>
      </c>
      <c r="E1169" t="str">
        <f>'Raw Data'!R1169</f>
        <v>Credit card (automatic)</v>
      </c>
      <c r="F1169">
        <f>'Raw Data'!S1169</f>
        <v>51.55</v>
      </c>
      <c r="G1169">
        <f>IFERROR(VALUE('Raw Data'!T1169),0)</f>
        <v>1295.4000000000001</v>
      </c>
      <c r="H1169" t="str" cm="1">
        <f t="array" ref="H1169">_xlfn.IFS(B1169&lt;=12,"New (0-12 mo)",B1169&lt;=24,"Established (13-24 mo)",B1169&lt;=48,"Loyal (25-48 mo)",TRUE,"Veteran (49+ mo)")</f>
        <v>Loyal (25-48 mo)</v>
      </c>
      <c r="I1169">
        <f>COUNTIF('Raw Data'!G1169:O1169,"Yes")</f>
        <v>2</v>
      </c>
      <c r="J1169">
        <f t="shared" ca="1" si="36"/>
        <v>45413</v>
      </c>
      <c r="K1169" t="str">
        <f>'Raw Data'!U1169</f>
        <v>No</v>
      </c>
      <c r="L1169" t="str">
        <f t="shared" si="37"/>
        <v>Low Risk</v>
      </c>
      <c r="N1169" s="34"/>
    </row>
    <row r="1170" spans="1:14" x14ac:dyDescent="0.3">
      <c r="A1170" s="5" t="str">
        <f>'Raw Data'!A1170</f>
        <v>5562-BETPV</v>
      </c>
      <c r="B1170">
        <f>'Raw Data'!F1170</f>
        <v>1</v>
      </c>
      <c r="C1170" t="str">
        <f>'Raw Data'!P1170</f>
        <v>One year</v>
      </c>
      <c r="D1170" t="str">
        <f>'Raw Data'!I1170</f>
        <v>No</v>
      </c>
      <c r="E1170" t="str">
        <f>'Raw Data'!R1170</f>
        <v>Mailed check</v>
      </c>
      <c r="F1170">
        <f>'Raw Data'!S1170</f>
        <v>19.649999999999999</v>
      </c>
      <c r="G1170">
        <f>IFERROR(VALUE('Raw Data'!T1170),0)</f>
        <v>19.649999999999999</v>
      </c>
      <c r="H1170" t="str" cm="1">
        <f t="array" ref="H1170">_xlfn.IFS(B1170&lt;=12,"New (0-12 mo)",B1170&lt;=24,"Established (13-24 mo)",B1170&lt;=48,"Loyal (25-48 mo)",TRUE,"Veteran (49+ mo)")</f>
        <v>New (0-12 mo)</v>
      </c>
      <c r="I1170">
        <f>COUNTIF('Raw Data'!G1170:O1170,"Yes")</f>
        <v>1</v>
      </c>
      <c r="J1170">
        <f t="shared" ca="1" si="36"/>
        <v>46174</v>
      </c>
      <c r="K1170" t="str">
        <f>'Raw Data'!U1170</f>
        <v>No</v>
      </c>
      <c r="L1170" t="str">
        <f t="shared" si="37"/>
        <v>Low Risk</v>
      </c>
      <c r="N1170" s="34"/>
    </row>
    <row r="1171" spans="1:14" x14ac:dyDescent="0.3">
      <c r="A1171" s="5" t="str">
        <f>'Raw Data'!A1171</f>
        <v>1282-IHQAC</v>
      </c>
      <c r="B1171">
        <f>'Raw Data'!F1171</f>
        <v>70</v>
      </c>
      <c r="C1171" t="str">
        <f>'Raw Data'!P1171</f>
        <v>One year</v>
      </c>
      <c r="D1171" t="str">
        <f>'Raw Data'!I1171</f>
        <v>DSL</v>
      </c>
      <c r="E1171" t="str">
        <f>'Raw Data'!R1171</f>
        <v>Credit card (automatic)</v>
      </c>
      <c r="F1171">
        <f>'Raw Data'!S1171</f>
        <v>44.05</v>
      </c>
      <c r="G1171">
        <f>IFERROR(VALUE('Raw Data'!T1171),0)</f>
        <v>3011.65</v>
      </c>
      <c r="H1171" t="str" cm="1">
        <f t="array" ref="H1171">_xlfn.IFS(B1171&lt;=12,"New (0-12 mo)",B1171&lt;=24,"Established (13-24 mo)",B1171&lt;=48,"Loyal (25-48 mo)",TRUE,"Veteran (49+ mo)")</f>
        <v>Veteran (49+ mo)</v>
      </c>
      <c r="I1171">
        <f>COUNTIF('Raw Data'!G1171:O1171,"Yes")</f>
        <v>3</v>
      </c>
      <c r="J1171">
        <f t="shared" ca="1" si="36"/>
        <v>44075</v>
      </c>
      <c r="K1171" t="str">
        <f>'Raw Data'!U1171</f>
        <v>No</v>
      </c>
      <c r="L1171" t="str">
        <f t="shared" si="37"/>
        <v>Low Risk</v>
      </c>
      <c r="N1171" s="34"/>
    </row>
    <row r="1172" spans="1:14" x14ac:dyDescent="0.3">
      <c r="A1172" s="5" t="str">
        <f>'Raw Data'!A1172</f>
        <v>9127-FHJBZ</v>
      </c>
      <c r="B1172">
        <f>'Raw Data'!F1172</f>
        <v>72</v>
      </c>
      <c r="C1172" t="str">
        <f>'Raw Data'!P1172</f>
        <v>Two year</v>
      </c>
      <c r="D1172" t="str">
        <f>'Raw Data'!I1172</f>
        <v>Fiber optic</v>
      </c>
      <c r="E1172" t="str">
        <f>'Raw Data'!R1172</f>
        <v>Electronic check</v>
      </c>
      <c r="F1172">
        <f>'Raw Data'!S1172</f>
        <v>114</v>
      </c>
      <c r="G1172">
        <f>IFERROR(VALUE('Raw Data'!T1172),0)</f>
        <v>8093.15</v>
      </c>
      <c r="H1172" t="str" cm="1">
        <f t="array" ref="H1172">_xlfn.IFS(B1172&lt;=12,"New (0-12 mo)",B1172&lt;=24,"Established (13-24 mo)",B1172&lt;=48,"Loyal (25-48 mo)",TRUE,"Veteran (49+ mo)")</f>
        <v>Veteran (49+ mo)</v>
      </c>
      <c r="I1172">
        <f>COUNTIF('Raw Data'!G1172:O1172,"Yes")</f>
        <v>8</v>
      </c>
      <c r="J1172">
        <f t="shared" ca="1" si="36"/>
        <v>44013</v>
      </c>
      <c r="K1172" t="str">
        <f>'Raw Data'!U1172</f>
        <v>No</v>
      </c>
      <c r="L1172" t="str">
        <f t="shared" si="37"/>
        <v>Low Risk</v>
      </c>
      <c r="N1172" s="34"/>
    </row>
    <row r="1173" spans="1:14" x14ac:dyDescent="0.3">
      <c r="A1173" s="5" t="str">
        <f>'Raw Data'!A1173</f>
        <v>6270-OMFIW</v>
      </c>
      <c r="B1173">
        <f>'Raw Data'!F1173</f>
        <v>60</v>
      </c>
      <c r="C1173" t="str">
        <f>'Raw Data'!P1173</f>
        <v>One year</v>
      </c>
      <c r="D1173" t="str">
        <f>'Raw Data'!I1173</f>
        <v>Fiber optic</v>
      </c>
      <c r="E1173" t="str">
        <f>'Raw Data'!R1173</f>
        <v>Electronic check</v>
      </c>
      <c r="F1173">
        <f>'Raw Data'!S1173</f>
        <v>94.4</v>
      </c>
      <c r="G1173">
        <f>IFERROR(VALUE('Raw Data'!T1173),0)</f>
        <v>5610.25</v>
      </c>
      <c r="H1173" t="str" cm="1">
        <f t="array" ref="H1173">_xlfn.IFS(B1173&lt;=12,"New (0-12 mo)",B1173&lt;=24,"Established (13-24 mo)",B1173&lt;=48,"Loyal (25-48 mo)",TRUE,"Veteran (49+ mo)")</f>
        <v>Veteran (49+ mo)</v>
      </c>
      <c r="I1173">
        <f>COUNTIF('Raw Data'!G1173:O1173,"Yes")</f>
        <v>4</v>
      </c>
      <c r="J1173">
        <f t="shared" ca="1" si="36"/>
        <v>44378</v>
      </c>
      <c r="K1173" t="str">
        <f>'Raw Data'!U1173</f>
        <v>Yes</v>
      </c>
      <c r="L1173" t="str">
        <f t="shared" si="37"/>
        <v>Low Risk</v>
      </c>
      <c r="N1173" s="34"/>
    </row>
    <row r="1174" spans="1:14" x14ac:dyDescent="0.3">
      <c r="A1174" s="5" t="str">
        <f>'Raw Data'!A1174</f>
        <v>1641-RQDAY</v>
      </c>
      <c r="B1174">
        <f>'Raw Data'!F1174</f>
        <v>32</v>
      </c>
      <c r="C1174" t="str">
        <f>'Raw Data'!P1174</f>
        <v>Month-to-month</v>
      </c>
      <c r="D1174" t="str">
        <f>'Raw Data'!I1174</f>
        <v>Fiber optic</v>
      </c>
      <c r="E1174" t="str">
        <f>'Raw Data'!R1174</f>
        <v>Electronic check</v>
      </c>
      <c r="F1174">
        <f>'Raw Data'!S1174</f>
        <v>100.4</v>
      </c>
      <c r="G1174">
        <f>IFERROR(VALUE('Raw Data'!T1174),0)</f>
        <v>3217.65</v>
      </c>
      <c r="H1174" t="str" cm="1">
        <f t="array" ref="H1174">_xlfn.IFS(B1174&lt;=12,"New (0-12 mo)",B1174&lt;=24,"Established (13-24 mo)",B1174&lt;=48,"Loyal (25-48 mo)",TRUE,"Veteran (49+ mo)")</f>
        <v>Loyal (25-48 mo)</v>
      </c>
      <c r="I1174">
        <f>COUNTIF('Raw Data'!G1174:O1174,"Yes")</f>
        <v>5</v>
      </c>
      <c r="J1174">
        <f t="shared" ca="1" si="36"/>
        <v>45231</v>
      </c>
      <c r="K1174" t="str">
        <f>'Raw Data'!U1174</f>
        <v>No</v>
      </c>
      <c r="L1174" t="str">
        <f t="shared" si="37"/>
        <v>Low-Medium Risk</v>
      </c>
      <c r="N1174" s="34"/>
    </row>
    <row r="1175" spans="1:14" x14ac:dyDescent="0.3">
      <c r="A1175" s="5" t="str">
        <f>'Raw Data'!A1175</f>
        <v>0107-WESLM</v>
      </c>
      <c r="B1175">
        <f>'Raw Data'!F1175</f>
        <v>1</v>
      </c>
      <c r="C1175" t="str">
        <f>'Raw Data'!P1175</f>
        <v>Month-to-month</v>
      </c>
      <c r="D1175" t="str">
        <f>'Raw Data'!I1175</f>
        <v>No</v>
      </c>
      <c r="E1175" t="str">
        <f>'Raw Data'!R1175</f>
        <v>Electronic check</v>
      </c>
      <c r="F1175">
        <f>'Raw Data'!S1175</f>
        <v>19.850000000000001</v>
      </c>
      <c r="G1175">
        <f>IFERROR(VALUE('Raw Data'!T1175),0)</f>
        <v>19.850000000000001</v>
      </c>
      <c r="H1175" t="str" cm="1">
        <f t="array" ref="H1175">_xlfn.IFS(B1175&lt;=12,"New (0-12 mo)",B1175&lt;=24,"Established (13-24 mo)",B1175&lt;=48,"Loyal (25-48 mo)",TRUE,"Veteran (49+ mo)")</f>
        <v>New (0-12 mo)</v>
      </c>
      <c r="I1175">
        <f>COUNTIF('Raw Data'!G1175:O1175,"Yes")</f>
        <v>1</v>
      </c>
      <c r="J1175">
        <f t="shared" ca="1" si="36"/>
        <v>46174</v>
      </c>
      <c r="K1175" t="str">
        <f>'Raw Data'!U1175</f>
        <v>Yes</v>
      </c>
      <c r="L1175" t="str">
        <f t="shared" si="37"/>
        <v>High Risk</v>
      </c>
      <c r="N1175" s="34"/>
    </row>
    <row r="1176" spans="1:14" x14ac:dyDescent="0.3">
      <c r="A1176" s="5" t="str">
        <f>'Raw Data'!A1176</f>
        <v>6994-ORCWG</v>
      </c>
      <c r="B1176">
        <f>'Raw Data'!F1176</f>
        <v>14</v>
      </c>
      <c r="C1176" t="str">
        <f>'Raw Data'!P1176</f>
        <v>One year</v>
      </c>
      <c r="D1176" t="str">
        <f>'Raw Data'!I1176</f>
        <v>DSL</v>
      </c>
      <c r="E1176" t="str">
        <f>'Raw Data'!R1176</f>
        <v>Mailed check</v>
      </c>
      <c r="F1176">
        <f>'Raw Data'!S1176</f>
        <v>54.25</v>
      </c>
      <c r="G1176">
        <f>IFERROR(VALUE('Raw Data'!T1176),0)</f>
        <v>773.2</v>
      </c>
      <c r="H1176" t="str" cm="1">
        <f t="array" ref="H1176">_xlfn.IFS(B1176&lt;=12,"New (0-12 mo)",B1176&lt;=24,"Established (13-24 mo)",B1176&lt;=48,"Loyal (25-48 mo)",TRUE,"Veteran (49+ mo)")</f>
        <v>Established (13-24 mo)</v>
      </c>
      <c r="I1176">
        <f>COUNTIF('Raw Data'!G1176:O1176,"Yes")</f>
        <v>3</v>
      </c>
      <c r="J1176">
        <f t="shared" ca="1" si="36"/>
        <v>45778</v>
      </c>
      <c r="K1176" t="str">
        <f>'Raw Data'!U1176</f>
        <v>No</v>
      </c>
      <c r="L1176" t="str">
        <f t="shared" si="37"/>
        <v>Low Risk</v>
      </c>
      <c r="N1176" s="34"/>
    </row>
    <row r="1177" spans="1:14" x14ac:dyDescent="0.3">
      <c r="A1177" s="5" t="str">
        <f>'Raw Data'!A1177</f>
        <v>1346-UFHAX</v>
      </c>
      <c r="B1177">
        <f>'Raw Data'!F1177</f>
        <v>13</v>
      </c>
      <c r="C1177" t="str">
        <f>'Raw Data'!P1177</f>
        <v>Month-to-month</v>
      </c>
      <c r="D1177" t="str">
        <f>'Raw Data'!I1177</f>
        <v>Fiber optic</v>
      </c>
      <c r="E1177" t="str">
        <f>'Raw Data'!R1177</f>
        <v>Credit card (automatic)</v>
      </c>
      <c r="F1177">
        <f>'Raw Data'!S1177</f>
        <v>80</v>
      </c>
      <c r="G1177">
        <f>IFERROR(VALUE('Raw Data'!T1177),0)</f>
        <v>1029.3499999999999</v>
      </c>
      <c r="H1177" t="str" cm="1">
        <f t="array" ref="H1177">_xlfn.IFS(B1177&lt;=12,"New (0-12 mo)",B1177&lt;=24,"Established (13-24 mo)",B1177&lt;=48,"Loyal (25-48 mo)",TRUE,"Veteran (49+ mo)")</f>
        <v>Established (13-24 mo)</v>
      </c>
      <c r="I1177">
        <f>COUNTIF('Raw Data'!G1177:O1177,"Yes")</f>
        <v>3</v>
      </c>
      <c r="J1177">
        <f t="shared" ca="1" si="36"/>
        <v>45809</v>
      </c>
      <c r="K1177" t="str">
        <f>'Raw Data'!U1177</f>
        <v>No</v>
      </c>
      <c r="L1177" t="str">
        <f t="shared" si="37"/>
        <v>Medium Risk</v>
      </c>
      <c r="N1177" s="34"/>
    </row>
    <row r="1178" spans="1:14" x14ac:dyDescent="0.3">
      <c r="A1178" s="5" t="str">
        <f>'Raw Data'!A1178</f>
        <v>3992-YWPKO</v>
      </c>
      <c r="B1178">
        <f>'Raw Data'!F1178</f>
        <v>6</v>
      </c>
      <c r="C1178" t="str">
        <f>'Raw Data'!P1178</f>
        <v>Month-to-month</v>
      </c>
      <c r="D1178" t="str">
        <f>'Raw Data'!I1178</f>
        <v>Fiber optic</v>
      </c>
      <c r="E1178" t="str">
        <f>'Raw Data'!R1178</f>
        <v>Credit card (automatic)</v>
      </c>
      <c r="F1178">
        <f>'Raw Data'!S1178</f>
        <v>109.9</v>
      </c>
      <c r="G1178">
        <f>IFERROR(VALUE('Raw Data'!T1178),0)</f>
        <v>669.45</v>
      </c>
      <c r="H1178" t="str" cm="1">
        <f t="array" ref="H1178">_xlfn.IFS(B1178&lt;=12,"New (0-12 mo)",B1178&lt;=24,"Established (13-24 mo)",B1178&lt;=48,"Loyal (25-48 mo)",TRUE,"Veteran (49+ mo)")</f>
        <v>New (0-12 mo)</v>
      </c>
      <c r="I1178">
        <f>COUNTIF('Raw Data'!G1178:O1178,"Yes")</f>
        <v>7</v>
      </c>
      <c r="J1178">
        <f t="shared" ca="1" si="36"/>
        <v>46023</v>
      </c>
      <c r="K1178" t="str">
        <f>'Raw Data'!U1178</f>
        <v>Yes</v>
      </c>
      <c r="L1178" t="str">
        <f t="shared" si="37"/>
        <v>High Risk</v>
      </c>
      <c r="N1178" s="34"/>
    </row>
    <row r="1179" spans="1:14" x14ac:dyDescent="0.3">
      <c r="A1179" s="5" t="str">
        <f>'Raw Data'!A1179</f>
        <v>2933-XEUJM</v>
      </c>
      <c r="B1179">
        <f>'Raw Data'!F1179</f>
        <v>46</v>
      </c>
      <c r="C1179" t="str">
        <f>'Raw Data'!P1179</f>
        <v>Two year</v>
      </c>
      <c r="D1179" t="str">
        <f>'Raw Data'!I1179</f>
        <v>DSL</v>
      </c>
      <c r="E1179" t="str">
        <f>'Raw Data'!R1179</f>
        <v>Mailed check</v>
      </c>
      <c r="F1179">
        <f>'Raw Data'!S1179</f>
        <v>79.2</v>
      </c>
      <c r="G1179">
        <f>IFERROR(VALUE('Raw Data'!T1179),0)</f>
        <v>3593.8</v>
      </c>
      <c r="H1179" t="str" cm="1">
        <f t="array" ref="H1179">_xlfn.IFS(B1179&lt;=12,"New (0-12 mo)",B1179&lt;=24,"Established (13-24 mo)",B1179&lt;=48,"Loyal (25-48 mo)",TRUE,"Veteran (49+ mo)")</f>
        <v>Loyal (25-48 mo)</v>
      </c>
      <c r="I1179">
        <f>COUNTIF('Raw Data'!G1179:O1179,"Yes")</f>
        <v>6</v>
      </c>
      <c r="J1179">
        <f t="shared" ca="1" si="36"/>
        <v>44805</v>
      </c>
      <c r="K1179" t="str">
        <f>'Raw Data'!U1179</f>
        <v>No</v>
      </c>
      <c r="L1179" t="str">
        <f t="shared" si="37"/>
        <v>Low Risk</v>
      </c>
      <c r="N1179" s="34"/>
    </row>
    <row r="1180" spans="1:14" x14ac:dyDescent="0.3">
      <c r="A1180" s="5" t="str">
        <f>'Raw Data'!A1180</f>
        <v>0125-LZQXK</v>
      </c>
      <c r="B1180">
        <f>'Raw Data'!F1180</f>
        <v>15</v>
      </c>
      <c r="C1180" t="str">
        <f>'Raw Data'!P1180</f>
        <v>Month-to-month</v>
      </c>
      <c r="D1180" t="str">
        <f>'Raw Data'!I1180</f>
        <v>Fiber optic</v>
      </c>
      <c r="E1180" t="str">
        <f>'Raw Data'!R1180</f>
        <v>Electronic check</v>
      </c>
      <c r="F1180">
        <f>'Raw Data'!S1180</f>
        <v>101.35</v>
      </c>
      <c r="G1180">
        <f>IFERROR(VALUE('Raw Data'!T1180),0)</f>
        <v>1553.95</v>
      </c>
      <c r="H1180" t="str" cm="1">
        <f t="array" ref="H1180">_xlfn.IFS(B1180&lt;=12,"New (0-12 mo)",B1180&lt;=24,"Established (13-24 mo)",B1180&lt;=48,"Loyal (25-48 mo)",TRUE,"Veteran (49+ mo)")</f>
        <v>Established (13-24 mo)</v>
      </c>
      <c r="I1180">
        <f>COUNTIF('Raw Data'!G1180:O1180,"Yes")</f>
        <v>5</v>
      </c>
      <c r="J1180">
        <f t="shared" ca="1" si="36"/>
        <v>45748</v>
      </c>
      <c r="K1180" t="str">
        <f>'Raw Data'!U1180</f>
        <v>Yes</v>
      </c>
      <c r="L1180" t="str">
        <f t="shared" si="37"/>
        <v>Medium Risk</v>
      </c>
      <c r="N1180" s="34"/>
    </row>
    <row r="1181" spans="1:14" x14ac:dyDescent="0.3">
      <c r="A1181" s="5" t="str">
        <f>'Raw Data'!A1181</f>
        <v>5461-QKNTN</v>
      </c>
      <c r="B1181">
        <f>'Raw Data'!F1181</f>
        <v>43</v>
      </c>
      <c r="C1181" t="str">
        <f>'Raw Data'!P1181</f>
        <v>Month-to-month</v>
      </c>
      <c r="D1181" t="str">
        <f>'Raw Data'!I1181</f>
        <v>Fiber optic</v>
      </c>
      <c r="E1181" t="str">
        <f>'Raw Data'!R1181</f>
        <v>Electronic check</v>
      </c>
      <c r="F1181">
        <f>'Raw Data'!S1181</f>
        <v>94.3</v>
      </c>
      <c r="G1181">
        <f>IFERROR(VALUE('Raw Data'!T1181),0)</f>
        <v>3953.15</v>
      </c>
      <c r="H1181" t="str" cm="1">
        <f t="array" ref="H1181">_xlfn.IFS(B1181&lt;=12,"New (0-12 mo)",B1181&lt;=24,"Established (13-24 mo)",B1181&lt;=48,"Loyal (25-48 mo)",TRUE,"Veteran (49+ mo)")</f>
        <v>Loyal (25-48 mo)</v>
      </c>
      <c r="I1181">
        <f>COUNTIF('Raw Data'!G1181:O1181,"Yes")</f>
        <v>5</v>
      </c>
      <c r="J1181">
        <f t="shared" ca="1" si="36"/>
        <v>44896</v>
      </c>
      <c r="K1181" t="str">
        <f>'Raw Data'!U1181</f>
        <v>No</v>
      </c>
      <c r="L1181" t="str">
        <f t="shared" si="37"/>
        <v>Low-Medium Risk</v>
      </c>
      <c r="N1181" s="34"/>
    </row>
    <row r="1182" spans="1:14" x14ac:dyDescent="0.3">
      <c r="A1182" s="5" t="str">
        <f>'Raw Data'!A1182</f>
        <v>4835-YSJMR</v>
      </c>
      <c r="B1182">
        <f>'Raw Data'!F1182</f>
        <v>39</v>
      </c>
      <c r="C1182" t="str">
        <f>'Raw Data'!P1182</f>
        <v>Two year</v>
      </c>
      <c r="D1182" t="str">
        <f>'Raw Data'!I1182</f>
        <v>DSL</v>
      </c>
      <c r="E1182" t="str">
        <f>'Raw Data'!R1182</f>
        <v>Bank transfer (automatic)</v>
      </c>
      <c r="F1182">
        <f>'Raw Data'!S1182</f>
        <v>49.8</v>
      </c>
      <c r="G1182">
        <f>IFERROR(VALUE('Raw Data'!T1182),0)</f>
        <v>1971.15</v>
      </c>
      <c r="H1182" t="str" cm="1">
        <f t="array" ref="H1182">_xlfn.IFS(B1182&lt;=12,"New (0-12 mo)",B1182&lt;=24,"Established (13-24 mo)",B1182&lt;=48,"Loyal (25-48 mo)",TRUE,"Veteran (49+ mo)")</f>
        <v>Loyal (25-48 mo)</v>
      </c>
      <c r="I1182">
        <f>COUNTIF('Raw Data'!G1182:O1182,"Yes")</f>
        <v>2</v>
      </c>
      <c r="J1182">
        <f t="shared" ca="1" si="36"/>
        <v>45017</v>
      </c>
      <c r="K1182" t="str">
        <f>'Raw Data'!U1182</f>
        <v>No</v>
      </c>
      <c r="L1182" t="str">
        <f t="shared" si="37"/>
        <v>Low Risk</v>
      </c>
      <c r="N1182" s="34"/>
    </row>
    <row r="1183" spans="1:14" x14ac:dyDescent="0.3">
      <c r="A1183" s="5" t="str">
        <f>'Raw Data'!A1183</f>
        <v>8399-YNDCH</v>
      </c>
      <c r="B1183">
        <f>'Raw Data'!F1183</f>
        <v>21</v>
      </c>
      <c r="C1183" t="str">
        <f>'Raw Data'!P1183</f>
        <v>Month-to-month</v>
      </c>
      <c r="D1183" t="str">
        <f>'Raw Data'!I1183</f>
        <v>DSL</v>
      </c>
      <c r="E1183" t="str">
        <f>'Raw Data'!R1183</f>
        <v>Bank transfer (automatic)</v>
      </c>
      <c r="F1183">
        <f>'Raw Data'!S1183</f>
        <v>60.05</v>
      </c>
      <c r="G1183">
        <f>IFERROR(VALUE('Raw Data'!T1183),0)</f>
        <v>1236.1500000000001</v>
      </c>
      <c r="H1183" t="str" cm="1">
        <f t="array" ref="H1183">_xlfn.IFS(B1183&lt;=12,"New (0-12 mo)",B1183&lt;=24,"Established (13-24 mo)",B1183&lt;=48,"Loyal (25-48 mo)",TRUE,"Veteran (49+ mo)")</f>
        <v>Established (13-24 mo)</v>
      </c>
      <c r="I1183">
        <f>COUNTIF('Raw Data'!G1183:O1183,"Yes")</f>
        <v>3</v>
      </c>
      <c r="J1183">
        <f t="shared" ca="1" si="36"/>
        <v>45566</v>
      </c>
      <c r="K1183" t="str">
        <f>'Raw Data'!U1183</f>
        <v>Yes</v>
      </c>
      <c r="L1183" t="str">
        <f t="shared" si="37"/>
        <v>Medium Risk</v>
      </c>
      <c r="N1183" s="34"/>
    </row>
    <row r="1184" spans="1:14" x14ac:dyDescent="0.3">
      <c r="A1184" s="5" t="str">
        <f>'Raw Data'!A1184</f>
        <v>3164-YAXFY</v>
      </c>
      <c r="B1184">
        <f>'Raw Data'!F1184</f>
        <v>57</v>
      </c>
      <c r="C1184" t="str">
        <f>'Raw Data'!P1184</f>
        <v>Month-to-month</v>
      </c>
      <c r="D1184" t="str">
        <f>'Raw Data'!I1184</f>
        <v>DSL</v>
      </c>
      <c r="E1184" t="str">
        <f>'Raw Data'!R1184</f>
        <v>Electronic check</v>
      </c>
      <c r="F1184">
        <f>'Raw Data'!S1184</f>
        <v>53.75</v>
      </c>
      <c r="G1184">
        <f>IFERROR(VALUE('Raw Data'!T1184),0)</f>
        <v>3196</v>
      </c>
      <c r="H1184" t="str" cm="1">
        <f t="array" ref="H1184">_xlfn.IFS(B1184&lt;=12,"New (0-12 mo)",B1184&lt;=24,"Established (13-24 mo)",B1184&lt;=48,"Loyal (25-48 mo)",TRUE,"Veteran (49+ mo)")</f>
        <v>Veteran (49+ mo)</v>
      </c>
      <c r="I1184">
        <f>COUNTIF('Raw Data'!G1184:O1184,"Yes")</f>
        <v>4</v>
      </c>
      <c r="J1184">
        <f t="shared" ca="1" si="36"/>
        <v>44470</v>
      </c>
      <c r="K1184" t="str">
        <f>'Raw Data'!U1184</f>
        <v>No</v>
      </c>
      <c r="L1184" t="str">
        <f t="shared" si="37"/>
        <v>Low-Medium Risk</v>
      </c>
      <c r="N1184" s="34"/>
    </row>
    <row r="1185" spans="1:14" x14ac:dyDescent="0.3">
      <c r="A1185" s="5" t="str">
        <f>'Raw Data'!A1185</f>
        <v>0887-WBJVH</v>
      </c>
      <c r="B1185">
        <f>'Raw Data'!F1185</f>
        <v>53</v>
      </c>
      <c r="C1185" t="str">
        <f>'Raw Data'!P1185</f>
        <v>One year</v>
      </c>
      <c r="D1185" t="str">
        <f>'Raw Data'!I1185</f>
        <v>Fiber optic</v>
      </c>
      <c r="E1185" t="str">
        <f>'Raw Data'!R1185</f>
        <v>Electronic check</v>
      </c>
      <c r="F1185">
        <f>'Raw Data'!S1185</f>
        <v>93.45</v>
      </c>
      <c r="G1185">
        <f>IFERROR(VALUE('Raw Data'!T1185),0)</f>
        <v>4872.2</v>
      </c>
      <c r="H1185" t="str" cm="1">
        <f t="array" ref="H1185">_xlfn.IFS(B1185&lt;=12,"New (0-12 mo)",B1185&lt;=24,"Established (13-24 mo)",B1185&lt;=48,"Loyal (25-48 mo)",TRUE,"Veteran (49+ mo)")</f>
        <v>Veteran (49+ mo)</v>
      </c>
      <c r="I1185">
        <f>COUNTIF('Raw Data'!G1185:O1185,"Yes")</f>
        <v>4</v>
      </c>
      <c r="J1185">
        <f t="shared" ca="1" si="36"/>
        <v>44593</v>
      </c>
      <c r="K1185" t="str">
        <f>'Raw Data'!U1185</f>
        <v>No</v>
      </c>
      <c r="L1185" t="str">
        <f t="shared" si="37"/>
        <v>Low Risk</v>
      </c>
      <c r="N1185" s="34"/>
    </row>
    <row r="1186" spans="1:14" x14ac:dyDescent="0.3">
      <c r="A1186" s="5" t="str">
        <f>'Raw Data'!A1186</f>
        <v>4660-IRIBM</v>
      </c>
      <c r="B1186">
        <f>'Raw Data'!F1186</f>
        <v>18</v>
      </c>
      <c r="C1186" t="str">
        <f>'Raw Data'!P1186</f>
        <v>Month-to-month</v>
      </c>
      <c r="D1186" t="str">
        <f>'Raw Data'!I1186</f>
        <v>Fiber optic</v>
      </c>
      <c r="E1186" t="str">
        <f>'Raw Data'!R1186</f>
        <v>Mailed check</v>
      </c>
      <c r="F1186">
        <f>'Raw Data'!S1186</f>
        <v>87.9</v>
      </c>
      <c r="G1186">
        <f>IFERROR(VALUE('Raw Data'!T1186),0)</f>
        <v>1500.5</v>
      </c>
      <c r="H1186" t="str" cm="1">
        <f t="array" ref="H1186">_xlfn.IFS(B1186&lt;=12,"New (0-12 mo)",B1186&lt;=24,"Established (13-24 mo)",B1186&lt;=48,"Loyal (25-48 mo)",TRUE,"Veteran (49+ mo)")</f>
        <v>Established (13-24 mo)</v>
      </c>
      <c r="I1186">
        <f>COUNTIF('Raw Data'!G1186:O1186,"Yes")</f>
        <v>4</v>
      </c>
      <c r="J1186">
        <f t="shared" ca="1" si="36"/>
        <v>45658</v>
      </c>
      <c r="K1186" t="str">
        <f>'Raw Data'!U1186</f>
        <v>No</v>
      </c>
      <c r="L1186" t="str">
        <f t="shared" si="37"/>
        <v>Medium Risk</v>
      </c>
      <c r="N1186" s="34"/>
    </row>
    <row r="1187" spans="1:14" x14ac:dyDescent="0.3">
      <c r="A1187" s="5" t="str">
        <f>'Raw Data'!A1187</f>
        <v>5673-FSSMF</v>
      </c>
      <c r="B1187">
        <f>'Raw Data'!F1187</f>
        <v>1</v>
      </c>
      <c r="C1187" t="str">
        <f>'Raw Data'!P1187</f>
        <v>Month-to-month</v>
      </c>
      <c r="D1187" t="str">
        <f>'Raw Data'!I1187</f>
        <v>DSL</v>
      </c>
      <c r="E1187" t="str">
        <f>'Raw Data'!R1187</f>
        <v>Electronic check</v>
      </c>
      <c r="F1187">
        <f>'Raw Data'!S1187</f>
        <v>60.15</v>
      </c>
      <c r="G1187">
        <f>IFERROR(VALUE('Raw Data'!T1187),0)</f>
        <v>60.15</v>
      </c>
      <c r="H1187" t="str" cm="1">
        <f t="array" ref="H1187">_xlfn.IFS(B1187&lt;=12,"New (0-12 mo)",B1187&lt;=24,"Established (13-24 mo)",B1187&lt;=48,"Loyal (25-48 mo)",TRUE,"Veteran (49+ mo)")</f>
        <v>New (0-12 mo)</v>
      </c>
      <c r="I1187">
        <f>COUNTIF('Raw Data'!G1187:O1187,"Yes")</f>
        <v>3</v>
      </c>
      <c r="J1187">
        <f t="shared" ca="1" si="36"/>
        <v>46174</v>
      </c>
      <c r="K1187" t="str">
        <f>'Raw Data'!U1187</f>
        <v>Yes</v>
      </c>
      <c r="L1187" t="str">
        <f t="shared" si="37"/>
        <v>High Risk</v>
      </c>
      <c r="N1187" s="34"/>
    </row>
    <row r="1188" spans="1:14" x14ac:dyDescent="0.3">
      <c r="A1188" s="5" t="str">
        <f>'Raw Data'!A1188</f>
        <v>7670-ZBPOQ</v>
      </c>
      <c r="B1188">
        <f>'Raw Data'!F1188</f>
        <v>58</v>
      </c>
      <c r="C1188" t="str">
        <f>'Raw Data'!P1188</f>
        <v>One year</v>
      </c>
      <c r="D1188" t="str">
        <f>'Raw Data'!I1188</f>
        <v>DSL</v>
      </c>
      <c r="E1188" t="str">
        <f>'Raw Data'!R1188</f>
        <v>Bank transfer (automatic)</v>
      </c>
      <c r="F1188">
        <f>'Raw Data'!S1188</f>
        <v>61.05</v>
      </c>
      <c r="G1188">
        <f>IFERROR(VALUE('Raw Data'!T1188),0)</f>
        <v>3478.75</v>
      </c>
      <c r="H1188" t="str" cm="1">
        <f t="array" ref="H1188">_xlfn.IFS(B1188&lt;=12,"New (0-12 mo)",B1188&lt;=24,"Established (13-24 mo)",B1188&lt;=48,"Loyal (25-48 mo)",TRUE,"Veteran (49+ mo)")</f>
        <v>Veteran (49+ mo)</v>
      </c>
      <c r="I1188">
        <f>COUNTIF('Raw Data'!G1188:O1188,"Yes")</f>
        <v>4</v>
      </c>
      <c r="J1188">
        <f t="shared" ca="1" si="36"/>
        <v>44440</v>
      </c>
      <c r="K1188" t="str">
        <f>'Raw Data'!U1188</f>
        <v>No</v>
      </c>
      <c r="L1188" t="str">
        <f t="shared" si="37"/>
        <v>Low Risk</v>
      </c>
      <c r="N1188" s="34"/>
    </row>
    <row r="1189" spans="1:14" x14ac:dyDescent="0.3">
      <c r="A1189" s="5" t="str">
        <f>'Raw Data'!A1189</f>
        <v>8089-UZWLX</v>
      </c>
      <c r="B1189">
        <f>'Raw Data'!F1189</f>
        <v>71</v>
      </c>
      <c r="C1189" t="str">
        <f>'Raw Data'!P1189</f>
        <v>Two year</v>
      </c>
      <c r="D1189" t="str">
        <f>'Raw Data'!I1189</f>
        <v>Fiber optic</v>
      </c>
      <c r="E1189" t="str">
        <f>'Raw Data'!R1189</f>
        <v>Bank transfer (automatic)</v>
      </c>
      <c r="F1189">
        <f>'Raw Data'!S1189</f>
        <v>104.05</v>
      </c>
      <c r="G1189">
        <f>IFERROR(VALUE('Raw Data'!T1189),0)</f>
        <v>7413.55</v>
      </c>
      <c r="H1189" t="str" cm="1">
        <f t="array" ref="H1189">_xlfn.IFS(B1189&lt;=12,"New (0-12 mo)",B1189&lt;=24,"Established (13-24 mo)",B1189&lt;=48,"Loyal (25-48 mo)",TRUE,"Veteran (49+ mo)")</f>
        <v>Veteran (49+ mo)</v>
      </c>
      <c r="I1189">
        <f>COUNTIF('Raw Data'!G1189:O1189,"Yes")</f>
        <v>5</v>
      </c>
      <c r="J1189">
        <f t="shared" ca="1" si="36"/>
        <v>44044</v>
      </c>
      <c r="K1189" t="str">
        <f>'Raw Data'!U1189</f>
        <v>No</v>
      </c>
      <c r="L1189" t="str">
        <f t="shared" si="37"/>
        <v>Low Risk</v>
      </c>
      <c r="N1189" s="34"/>
    </row>
    <row r="1190" spans="1:14" x14ac:dyDescent="0.3">
      <c r="A1190" s="5" t="str">
        <f>'Raw Data'!A1190</f>
        <v>0080-OROZO</v>
      </c>
      <c r="B1190">
        <f>'Raw Data'!F1190</f>
        <v>35</v>
      </c>
      <c r="C1190" t="str">
        <f>'Raw Data'!P1190</f>
        <v>One year</v>
      </c>
      <c r="D1190" t="str">
        <f>'Raw Data'!I1190</f>
        <v>Fiber optic</v>
      </c>
      <c r="E1190" t="str">
        <f>'Raw Data'!R1190</f>
        <v>Electronic check</v>
      </c>
      <c r="F1190">
        <f>'Raw Data'!S1190</f>
        <v>99.25</v>
      </c>
      <c r="G1190">
        <f>IFERROR(VALUE('Raw Data'!T1190),0)</f>
        <v>3532</v>
      </c>
      <c r="H1190" t="str" cm="1">
        <f t="array" ref="H1190">_xlfn.IFS(B1190&lt;=12,"New (0-12 mo)",B1190&lt;=24,"Established (13-24 mo)",B1190&lt;=48,"Loyal (25-48 mo)",TRUE,"Veteran (49+ mo)")</f>
        <v>Loyal (25-48 mo)</v>
      </c>
      <c r="I1190">
        <f>COUNTIF('Raw Data'!G1190:O1190,"Yes")</f>
        <v>5</v>
      </c>
      <c r="J1190">
        <f t="shared" ca="1" si="36"/>
        <v>45139</v>
      </c>
      <c r="K1190" t="str">
        <f>'Raw Data'!U1190</f>
        <v>No</v>
      </c>
      <c r="L1190" t="str">
        <f t="shared" si="37"/>
        <v>Low Risk</v>
      </c>
      <c r="N1190" s="34"/>
    </row>
    <row r="1191" spans="1:14" x14ac:dyDescent="0.3">
      <c r="A1191" s="5" t="str">
        <f>'Raw Data'!A1191</f>
        <v>3916-NRPAP</v>
      </c>
      <c r="B1191">
        <f>'Raw Data'!F1191</f>
        <v>3</v>
      </c>
      <c r="C1191" t="str">
        <f>'Raw Data'!P1191</f>
        <v>Month-to-month</v>
      </c>
      <c r="D1191" t="str">
        <f>'Raw Data'!I1191</f>
        <v>Fiber optic</v>
      </c>
      <c r="E1191" t="str">
        <f>'Raw Data'!R1191</f>
        <v>Credit card (automatic)</v>
      </c>
      <c r="F1191">
        <f>'Raw Data'!S1191</f>
        <v>85.7</v>
      </c>
      <c r="G1191">
        <f>IFERROR(VALUE('Raw Data'!T1191),0)</f>
        <v>256.75</v>
      </c>
      <c r="H1191" t="str" cm="1">
        <f t="array" ref="H1191">_xlfn.IFS(B1191&lt;=12,"New (0-12 mo)",B1191&lt;=24,"Established (13-24 mo)",B1191&lt;=48,"Loyal (25-48 mo)",TRUE,"Veteran (49+ mo)")</f>
        <v>New (0-12 mo)</v>
      </c>
      <c r="I1191">
        <f>COUNTIF('Raw Data'!G1191:O1191,"Yes")</f>
        <v>3</v>
      </c>
      <c r="J1191">
        <f t="shared" ca="1" si="36"/>
        <v>46113</v>
      </c>
      <c r="K1191" t="str">
        <f>'Raw Data'!U1191</f>
        <v>No</v>
      </c>
      <c r="L1191" t="str">
        <f t="shared" si="37"/>
        <v>High Risk</v>
      </c>
      <c r="N1191" s="34"/>
    </row>
    <row r="1192" spans="1:14" x14ac:dyDescent="0.3">
      <c r="A1192" s="5" t="str">
        <f>'Raw Data'!A1192</f>
        <v>6807-SIWJI</v>
      </c>
      <c r="B1192">
        <f>'Raw Data'!F1192</f>
        <v>38</v>
      </c>
      <c r="C1192" t="str">
        <f>'Raw Data'!P1192</f>
        <v>One year</v>
      </c>
      <c r="D1192" t="str">
        <f>'Raw Data'!I1192</f>
        <v>Fiber optic</v>
      </c>
      <c r="E1192" t="str">
        <f>'Raw Data'!R1192</f>
        <v>Electronic check</v>
      </c>
      <c r="F1192">
        <f>'Raw Data'!S1192</f>
        <v>104.85</v>
      </c>
      <c r="G1192">
        <f>IFERROR(VALUE('Raw Data'!T1192),0)</f>
        <v>3887.25</v>
      </c>
      <c r="H1192" t="str" cm="1">
        <f t="array" ref="H1192">_xlfn.IFS(B1192&lt;=12,"New (0-12 mo)",B1192&lt;=24,"Established (13-24 mo)",B1192&lt;=48,"Loyal (25-48 mo)",TRUE,"Veteran (49+ mo)")</f>
        <v>Loyal (25-48 mo)</v>
      </c>
      <c r="I1192">
        <f>COUNTIF('Raw Data'!G1192:O1192,"Yes")</f>
        <v>6</v>
      </c>
      <c r="J1192">
        <f t="shared" ca="1" si="36"/>
        <v>45047</v>
      </c>
      <c r="K1192" t="str">
        <f>'Raw Data'!U1192</f>
        <v>No</v>
      </c>
      <c r="L1192" t="str">
        <f t="shared" si="37"/>
        <v>Low Risk</v>
      </c>
      <c r="N1192" s="34"/>
    </row>
    <row r="1193" spans="1:14" x14ac:dyDescent="0.3">
      <c r="A1193" s="5" t="str">
        <f>'Raw Data'!A1193</f>
        <v>8221-HVAYI</v>
      </c>
      <c r="B1193">
        <f>'Raw Data'!F1193</f>
        <v>35</v>
      </c>
      <c r="C1193" t="str">
        <f>'Raw Data'!P1193</f>
        <v>Two year</v>
      </c>
      <c r="D1193" t="str">
        <f>'Raw Data'!I1193</f>
        <v>DSL</v>
      </c>
      <c r="E1193" t="str">
        <f>'Raw Data'!R1193</f>
        <v>Credit card (automatic)</v>
      </c>
      <c r="F1193">
        <f>'Raw Data'!S1193</f>
        <v>69.150000000000006</v>
      </c>
      <c r="G1193">
        <f>IFERROR(VALUE('Raw Data'!T1193),0)</f>
        <v>2490.15</v>
      </c>
      <c r="H1193" t="str" cm="1">
        <f t="array" ref="H1193">_xlfn.IFS(B1193&lt;=12,"New (0-12 mo)",B1193&lt;=24,"Established (13-24 mo)",B1193&lt;=48,"Loyal (25-48 mo)",TRUE,"Veteran (49+ mo)")</f>
        <v>Loyal (25-48 mo)</v>
      </c>
      <c r="I1193">
        <f>COUNTIF('Raw Data'!G1193:O1193,"Yes")</f>
        <v>6</v>
      </c>
      <c r="J1193">
        <f t="shared" ca="1" si="36"/>
        <v>45139</v>
      </c>
      <c r="K1193" t="str">
        <f>'Raw Data'!U1193</f>
        <v>No</v>
      </c>
      <c r="L1193" t="str">
        <f t="shared" si="37"/>
        <v>Low Risk</v>
      </c>
      <c r="N1193" s="34"/>
    </row>
    <row r="1194" spans="1:14" x14ac:dyDescent="0.3">
      <c r="A1194" s="5" t="str">
        <f>'Raw Data'!A1194</f>
        <v>1579-KLYDT</v>
      </c>
      <c r="B1194">
        <f>'Raw Data'!F1194</f>
        <v>7</v>
      </c>
      <c r="C1194" t="str">
        <f>'Raw Data'!P1194</f>
        <v>Month-to-month</v>
      </c>
      <c r="D1194" t="str">
        <f>'Raw Data'!I1194</f>
        <v>Fiber optic</v>
      </c>
      <c r="E1194" t="str">
        <f>'Raw Data'!R1194</f>
        <v>Electronic check</v>
      </c>
      <c r="F1194">
        <f>'Raw Data'!S1194</f>
        <v>90.45</v>
      </c>
      <c r="G1194">
        <f>IFERROR(VALUE('Raw Data'!T1194),0)</f>
        <v>593.45000000000005</v>
      </c>
      <c r="H1194" t="str" cm="1">
        <f t="array" ref="H1194">_xlfn.IFS(B1194&lt;=12,"New (0-12 mo)",B1194&lt;=24,"Established (13-24 mo)",B1194&lt;=48,"Loyal (25-48 mo)",TRUE,"Veteran (49+ mo)")</f>
        <v>New (0-12 mo)</v>
      </c>
      <c r="I1194">
        <f>COUNTIF('Raw Data'!G1194:O1194,"Yes")</f>
        <v>4</v>
      </c>
      <c r="J1194">
        <f t="shared" ca="1" si="36"/>
        <v>45992</v>
      </c>
      <c r="K1194" t="str">
        <f>'Raw Data'!U1194</f>
        <v>Yes</v>
      </c>
      <c r="L1194" t="str">
        <f t="shared" si="37"/>
        <v>High Risk</v>
      </c>
      <c r="N1194" s="34"/>
    </row>
    <row r="1195" spans="1:14" x14ac:dyDescent="0.3">
      <c r="A1195" s="5" t="str">
        <f>'Raw Data'!A1195</f>
        <v>5232-NXPAY</v>
      </c>
      <c r="B1195">
        <f>'Raw Data'!F1195</f>
        <v>47</v>
      </c>
      <c r="C1195" t="str">
        <f>'Raw Data'!P1195</f>
        <v>Two year</v>
      </c>
      <c r="D1195" t="str">
        <f>'Raw Data'!I1195</f>
        <v>DSL</v>
      </c>
      <c r="E1195" t="str">
        <f>'Raw Data'!R1195</f>
        <v>Mailed check</v>
      </c>
      <c r="F1195">
        <f>'Raw Data'!S1195</f>
        <v>74.45</v>
      </c>
      <c r="G1195">
        <f>IFERROR(VALUE('Raw Data'!T1195),0)</f>
        <v>3510.3</v>
      </c>
      <c r="H1195" t="str" cm="1">
        <f t="array" ref="H1195">_xlfn.IFS(B1195&lt;=12,"New (0-12 mo)",B1195&lt;=24,"Established (13-24 mo)",B1195&lt;=48,"Loyal (25-48 mo)",TRUE,"Veteran (49+ mo)")</f>
        <v>Loyal (25-48 mo)</v>
      </c>
      <c r="I1195">
        <f>COUNTIF('Raw Data'!G1195:O1195,"Yes")</f>
        <v>5</v>
      </c>
      <c r="J1195">
        <f t="shared" ca="1" si="36"/>
        <v>44774</v>
      </c>
      <c r="K1195" t="str">
        <f>'Raw Data'!U1195</f>
        <v>No</v>
      </c>
      <c r="L1195" t="str">
        <f t="shared" si="37"/>
        <v>Low Risk</v>
      </c>
      <c r="N1195" s="34"/>
    </row>
    <row r="1196" spans="1:14" x14ac:dyDescent="0.3">
      <c r="A1196" s="5" t="str">
        <f>'Raw Data'!A1196</f>
        <v>8967-SZQAS</v>
      </c>
      <c r="B1196">
        <f>'Raw Data'!F1196</f>
        <v>14</v>
      </c>
      <c r="C1196" t="str">
        <f>'Raw Data'!P1196</f>
        <v>Month-to-month</v>
      </c>
      <c r="D1196" t="str">
        <f>'Raw Data'!I1196</f>
        <v>DSL</v>
      </c>
      <c r="E1196" t="str">
        <f>'Raw Data'!R1196</f>
        <v>Electronic check</v>
      </c>
      <c r="F1196">
        <f>'Raw Data'!S1196</f>
        <v>50.45</v>
      </c>
      <c r="G1196">
        <f>IFERROR(VALUE('Raw Data'!T1196),0)</f>
        <v>765.45</v>
      </c>
      <c r="H1196" t="str" cm="1">
        <f t="array" ref="H1196">_xlfn.IFS(B1196&lt;=12,"New (0-12 mo)",B1196&lt;=24,"Established (13-24 mo)",B1196&lt;=48,"Loyal (25-48 mo)",TRUE,"Veteran (49+ mo)")</f>
        <v>Established (13-24 mo)</v>
      </c>
      <c r="I1196">
        <f>COUNTIF('Raw Data'!G1196:O1196,"Yes")</f>
        <v>2</v>
      </c>
      <c r="J1196">
        <f t="shared" ca="1" si="36"/>
        <v>45778</v>
      </c>
      <c r="K1196" t="str">
        <f>'Raw Data'!U1196</f>
        <v>No</v>
      </c>
      <c r="L1196" t="str">
        <f t="shared" si="37"/>
        <v>Medium Risk</v>
      </c>
      <c r="N1196" s="34"/>
    </row>
    <row r="1197" spans="1:14" x14ac:dyDescent="0.3">
      <c r="A1197" s="5" t="str">
        <f>'Raw Data'!A1197</f>
        <v>4468-KAZHE</v>
      </c>
      <c r="B1197">
        <f>'Raw Data'!F1197</f>
        <v>20</v>
      </c>
      <c r="C1197" t="str">
        <f>'Raw Data'!P1197</f>
        <v>Month-to-month</v>
      </c>
      <c r="D1197" t="str">
        <f>'Raw Data'!I1197</f>
        <v>DSL</v>
      </c>
      <c r="E1197" t="str">
        <f>'Raw Data'!R1197</f>
        <v>Electronic check</v>
      </c>
      <c r="F1197">
        <f>'Raw Data'!S1197</f>
        <v>60</v>
      </c>
      <c r="G1197">
        <f>IFERROR(VALUE('Raw Data'!T1197),0)</f>
        <v>1259.3499999999999</v>
      </c>
      <c r="H1197" t="str" cm="1">
        <f t="array" ref="H1197">_xlfn.IFS(B1197&lt;=12,"New (0-12 mo)",B1197&lt;=24,"Established (13-24 mo)",B1197&lt;=48,"Loyal (25-48 mo)",TRUE,"Veteran (49+ mo)")</f>
        <v>Established (13-24 mo)</v>
      </c>
      <c r="I1197">
        <f>COUNTIF('Raw Data'!G1197:O1197,"Yes")</f>
        <v>3</v>
      </c>
      <c r="J1197">
        <f t="shared" ca="1" si="36"/>
        <v>45597</v>
      </c>
      <c r="K1197" t="str">
        <f>'Raw Data'!U1197</f>
        <v>No</v>
      </c>
      <c r="L1197" t="str">
        <f t="shared" si="37"/>
        <v>Medium Risk</v>
      </c>
      <c r="N1197" s="34"/>
    </row>
    <row r="1198" spans="1:14" x14ac:dyDescent="0.3">
      <c r="A1198" s="5" t="str">
        <f>'Raw Data'!A1198</f>
        <v>0455-ENTCR</v>
      </c>
      <c r="B1198">
        <f>'Raw Data'!F1198</f>
        <v>66</v>
      </c>
      <c r="C1198" t="str">
        <f>'Raw Data'!P1198</f>
        <v>Two year</v>
      </c>
      <c r="D1198" t="str">
        <f>'Raw Data'!I1198</f>
        <v>DSL</v>
      </c>
      <c r="E1198" t="str">
        <f>'Raw Data'!R1198</f>
        <v>Electronic check</v>
      </c>
      <c r="F1198">
        <f>'Raw Data'!S1198</f>
        <v>85.25</v>
      </c>
      <c r="G1198">
        <f>IFERROR(VALUE('Raw Data'!T1198),0)</f>
        <v>5538.35</v>
      </c>
      <c r="H1198" t="str" cm="1">
        <f t="array" ref="H1198">_xlfn.IFS(B1198&lt;=12,"New (0-12 mo)",B1198&lt;=24,"Established (13-24 mo)",B1198&lt;=48,"Loyal (25-48 mo)",TRUE,"Veteran (49+ mo)")</f>
        <v>Veteran (49+ mo)</v>
      </c>
      <c r="I1198">
        <f>COUNTIF('Raw Data'!G1198:O1198,"Yes")</f>
        <v>7</v>
      </c>
      <c r="J1198">
        <f t="shared" ca="1" si="36"/>
        <v>44197</v>
      </c>
      <c r="K1198" t="str">
        <f>'Raw Data'!U1198</f>
        <v>No</v>
      </c>
      <c r="L1198" t="str">
        <f t="shared" si="37"/>
        <v>Low Risk</v>
      </c>
      <c r="N1198" s="34"/>
    </row>
    <row r="1199" spans="1:14" x14ac:dyDescent="0.3">
      <c r="A1199" s="5" t="str">
        <f>'Raw Data'!A1199</f>
        <v>8944-AILEF</v>
      </c>
      <c r="B1199">
        <f>'Raw Data'!F1199</f>
        <v>15</v>
      </c>
      <c r="C1199" t="str">
        <f>'Raw Data'!P1199</f>
        <v>Month-to-month</v>
      </c>
      <c r="D1199" t="str">
        <f>'Raw Data'!I1199</f>
        <v>No</v>
      </c>
      <c r="E1199" t="str">
        <f>'Raw Data'!R1199</f>
        <v>Credit card (automatic)</v>
      </c>
      <c r="F1199">
        <f>'Raw Data'!S1199</f>
        <v>19.45</v>
      </c>
      <c r="G1199">
        <f>IFERROR(VALUE('Raw Data'!T1199),0)</f>
        <v>340.85</v>
      </c>
      <c r="H1199" t="str" cm="1">
        <f t="array" ref="H1199">_xlfn.IFS(B1199&lt;=12,"New (0-12 mo)",B1199&lt;=24,"Established (13-24 mo)",B1199&lt;=48,"Loyal (25-48 mo)",TRUE,"Veteran (49+ mo)")</f>
        <v>Established (13-24 mo)</v>
      </c>
      <c r="I1199">
        <f>COUNTIF('Raw Data'!G1199:O1199,"Yes")</f>
        <v>1</v>
      </c>
      <c r="J1199">
        <f t="shared" ca="1" si="36"/>
        <v>45748</v>
      </c>
      <c r="K1199" t="str">
        <f>'Raw Data'!U1199</f>
        <v>No</v>
      </c>
      <c r="L1199" t="str">
        <f t="shared" si="37"/>
        <v>Medium Risk</v>
      </c>
      <c r="N1199" s="34"/>
    </row>
    <row r="1200" spans="1:14" x14ac:dyDescent="0.3">
      <c r="A1200" s="5" t="str">
        <f>'Raw Data'!A1200</f>
        <v>5542-NKVRU</v>
      </c>
      <c r="B1200">
        <f>'Raw Data'!F1200</f>
        <v>42</v>
      </c>
      <c r="C1200" t="str">
        <f>'Raw Data'!P1200</f>
        <v>Two year</v>
      </c>
      <c r="D1200" t="str">
        <f>'Raw Data'!I1200</f>
        <v>No</v>
      </c>
      <c r="E1200" t="str">
        <f>'Raw Data'!R1200</f>
        <v>Bank transfer (automatic)</v>
      </c>
      <c r="F1200">
        <f>'Raw Data'!S1200</f>
        <v>20.75</v>
      </c>
      <c r="G1200">
        <f>IFERROR(VALUE('Raw Data'!T1200),0)</f>
        <v>844.45</v>
      </c>
      <c r="H1200" t="str" cm="1">
        <f t="array" ref="H1200">_xlfn.IFS(B1200&lt;=12,"New (0-12 mo)",B1200&lt;=24,"Established (13-24 mo)",B1200&lt;=48,"Loyal (25-48 mo)",TRUE,"Veteran (49+ mo)")</f>
        <v>Loyal (25-48 mo)</v>
      </c>
      <c r="I1200">
        <f>COUNTIF('Raw Data'!G1200:O1200,"Yes")</f>
        <v>1</v>
      </c>
      <c r="J1200">
        <f t="shared" ca="1" si="36"/>
        <v>44927</v>
      </c>
      <c r="K1200" t="str">
        <f>'Raw Data'!U1200</f>
        <v>No</v>
      </c>
      <c r="L1200" t="str">
        <f t="shared" si="37"/>
        <v>Low Risk</v>
      </c>
      <c r="N1200" s="34"/>
    </row>
    <row r="1201" spans="1:14" x14ac:dyDescent="0.3">
      <c r="A1201" s="5" t="str">
        <f>'Raw Data'!A1201</f>
        <v>7126-RBHSD</v>
      </c>
      <c r="B1201">
        <f>'Raw Data'!F1201</f>
        <v>17</v>
      </c>
      <c r="C1201" t="str">
        <f>'Raw Data'!P1201</f>
        <v>Month-to-month</v>
      </c>
      <c r="D1201" t="str">
        <f>'Raw Data'!I1201</f>
        <v>Fiber optic</v>
      </c>
      <c r="E1201" t="str">
        <f>'Raw Data'!R1201</f>
        <v>Electronic check</v>
      </c>
      <c r="F1201">
        <f>'Raw Data'!S1201</f>
        <v>78.900000000000006</v>
      </c>
      <c r="G1201">
        <f>IFERROR(VALUE('Raw Data'!T1201),0)</f>
        <v>1348.95</v>
      </c>
      <c r="H1201" t="str" cm="1">
        <f t="array" ref="H1201">_xlfn.IFS(B1201&lt;=12,"New (0-12 mo)",B1201&lt;=24,"Established (13-24 mo)",B1201&lt;=48,"Loyal (25-48 mo)",TRUE,"Veteran (49+ mo)")</f>
        <v>Established (13-24 mo)</v>
      </c>
      <c r="I1201">
        <f>COUNTIF('Raw Data'!G1201:O1201,"Yes")</f>
        <v>3</v>
      </c>
      <c r="J1201">
        <f t="shared" ca="1" si="36"/>
        <v>45689</v>
      </c>
      <c r="K1201" t="str">
        <f>'Raw Data'!U1201</f>
        <v>No</v>
      </c>
      <c r="L1201" t="str">
        <f t="shared" si="37"/>
        <v>Medium Risk</v>
      </c>
      <c r="N1201" s="34"/>
    </row>
    <row r="1202" spans="1:14" x14ac:dyDescent="0.3">
      <c r="A1202" s="5" t="str">
        <f>'Raw Data'!A1202</f>
        <v>5370-IIVVL</v>
      </c>
      <c r="B1202">
        <f>'Raw Data'!F1202</f>
        <v>37</v>
      </c>
      <c r="C1202" t="str">
        <f>'Raw Data'!P1202</f>
        <v>One year</v>
      </c>
      <c r="D1202" t="str">
        <f>'Raw Data'!I1202</f>
        <v>Fiber optic</v>
      </c>
      <c r="E1202" t="str">
        <f>'Raw Data'!R1202</f>
        <v>Credit card (automatic)</v>
      </c>
      <c r="F1202">
        <f>'Raw Data'!S1202</f>
        <v>104.5</v>
      </c>
      <c r="G1202">
        <f>IFERROR(VALUE('Raw Data'!T1202),0)</f>
        <v>3778</v>
      </c>
      <c r="H1202" t="str" cm="1">
        <f t="array" ref="H1202">_xlfn.IFS(B1202&lt;=12,"New (0-12 mo)",B1202&lt;=24,"Established (13-24 mo)",B1202&lt;=48,"Loyal (25-48 mo)",TRUE,"Veteran (49+ mo)")</f>
        <v>Loyal (25-48 mo)</v>
      </c>
      <c r="I1202">
        <f>COUNTIF('Raw Data'!G1202:O1202,"Yes")</f>
        <v>6</v>
      </c>
      <c r="J1202">
        <f t="shared" ca="1" si="36"/>
        <v>45078</v>
      </c>
      <c r="K1202" t="str">
        <f>'Raw Data'!U1202</f>
        <v>No</v>
      </c>
      <c r="L1202" t="str">
        <f t="shared" si="37"/>
        <v>Low Risk</v>
      </c>
      <c r="N1202" s="34"/>
    </row>
    <row r="1203" spans="1:14" x14ac:dyDescent="0.3">
      <c r="A1203" s="5" t="str">
        <f>'Raw Data'!A1203</f>
        <v>6789-HJBWG</v>
      </c>
      <c r="B1203">
        <f>'Raw Data'!F1203</f>
        <v>12</v>
      </c>
      <c r="C1203" t="str">
        <f>'Raw Data'!P1203</f>
        <v>Month-to-month</v>
      </c>
      <c r="D1203" t="str">
        <f>'Raw Data'!I1203</f>
        <v>DSL</v>
      </c>
      <c r="E1203" t="str">
        <f>'Raw Data'!R1203</f>
        <v>Electronic check</v>
      </c>
      <c r="F1203">
        <f>'Raw Data'!S1203</f>
        <v>49.4</v>
      </c>
      <c r="G1203">
        <f>IFERROR(VALUE('Raw Data'!T1203),0)</f>
        <v>611.65</v>
      </c>
      <c r="H1203" t="str" cm="1">
        <f t="array" ref="H1203">_xlfn.IFS(B1203&lt;=12,"New (0-12 mo)",B1203&lt;=24,"Established (13-24 mo)",B1203&lt;=48,"Loyal (25-48 mo)",TRUE,"Veteran (49+ mo)")</f>
        <v>New (0-12 mo)</v>
      </c>
      <c r="I1203">
        <f>COUNTIF('Raw Data'!G1203:O1203,"Yes")</f>
        <v>2</v>
      </c>
      <c r="J1203">
        <f t="shared" ca="1" si="36"/>
        <v>45839</v>
      </c>
      <c r="K1203" t="str">
        <f>'Raw Data'!U1203</f>
        <v>No</v>
      </c>
      <c r="L1203" t="str">
        <f t="shared" si="37"/>
        <v>High Risk</v>
      </c>
      <c r="N1203" s="34"/>
    </row>
    <row r="1204" spans="1:14" x14ac:dyDescent="0.3">
      <c r="A1204" s="5" t="str">
        <f>'Raw Data'!A1204</f>
        <v>3927-NLNRY</v>
      </c>
      <c r="B1204">
        <f>'Raw Data'!F1204</f>
        <v>53</v>
      </c>
      <c r="C1204" t="str">
        <f>'Raw Data'!P1204</f>
        <v>One year</v>
      </c>
      <c r="D1204" t="str">
        <f>'Raw Data'!I1204</f>
        <v>Fiber optic</v>
      </c>
      <c r="E1204" t="str">
        <f>'Raw Data'!R1204</f>
        <v>Bank transfer (automatic)</v>
      </c>
      <c r="F1204">
        <f>'Raw Data'!S1204</f>
        <v>94.25</v>
      </c>
      <c r="G1204">
        <f>IFERROR(VALUE('Raw Data'!T1204),0)</f>
        <v>4867.95</v>
      </c>
      <c r="H1204" t="str" cm="1">
        <f t="array" ref="H1204">_xlfn.IFS(B1204&lt;=12,"New (0-12 mo)",B1204&lt;=24,"Established (13-24 mo)",B1204&lt;=48,"Loyal (25-48 mo)",TRUE,"Veteran (49+ mo)")</f>
        <v>Veteran (49+ mo)</v>
      </c>
      <c r="I1204">
        <f>COUNTIF('Raw Data'!G1204:O1204,"Yes")</f>
        <v>4</v>
      </c>
      <c r="J1204">
        <f t="shared" ca="1" si="36"/>
        <v>44593</v>
      </c>
      <c r="K1204" t="str">
        <f>'Raw Data'!U1204</f>
        <v>Yes</v>
      </c>
      <c r="L1204" t="str">
        <f t="shared" si="37"/>
        <v>Low Risk</v>
      </c>
      <c r="N1204" s="34"/>
    </row>
    <row r="1205" spans="1:14" x14ac:dyDescent="0.3">
      <c r="A1205" s="5" t="str">
        <f>'Raw Data'!A1205</f>
        <v>9087-EYCPR</v>
      </c>
      <c r="B1205">
        <f>'Raw Data'!F1205</f>
        <v>60</v>
      </c>
      <c r="C1205" t="str">
        <f>'Raw Data'!P1205</f>
        <v>Two year</v>
      </c>
      <c r="D1205" t="str">
        <f>'Raw Data'!I1205</f>
        <v>No</v>
      </c>
      <c r="E1205" t="str">
        <f>'Raw Data'!R1205</f>
        <v>Mailed check</v>
      </c>
      <c r="F1205">
        <f>'Raw Data'!S1205</f>
        <v>25</v>
      </c>
      <c r="G1205">
        <f>IFERROR(VALUE('Raw Data'!T1205),0)</f>
        <v>1505.05</v>
      </c>
      <c r="H1205" t="str" cm="1">
        <f t="array" ref="H1205">_xlfn.IFS(B1205&lt;=12,"New (0-12 mo)",B1205&lt;=24,"Established (13-24 mo)",B1205&lt;=48,"Loyal (25-48 mo)",TRUE,"Veteran (49+ mo)")</f>
        <v>Veteran (49+ mo)</v>
      </c>
      <c r="I1205">
        <f>COUNTIF('Raw Data'!G1205:O1205,"Yes")</f>
        <v>2</v>
      </c>
      <c r="J1205">
        <f t="shared" ca="1" si="36"/>
        <v>44378</v>
      </c>
      <c r="K1205" t="str">
        <f>'Raw Data'!U1205</f>
        <v>No</v>
      </c>
      <c r="L1205" t="str">
        <f t="shared" si="37"/>
        <v>Low Risk</v>
      </c>
      <c r="N1205" s="34"/>
    </row>
    <row r="1206" spans="1:14" x14ac:dyDescent="0.3">
      <c r="A1206" s="5" t="str">
        <f>'Raw Data'!A1206</f>
        <v>6791-YBNAK</v>
      </c>
      <c r="B1206">
        <f>'Raw Data'!F1206</f>
        <v>18</v>
      </c>
      <c r="C1206" t="str">
        <f>'Raw Data'!P1206</f>
        <v>Month-to-month</v>
      </c>
      <c r="D1206" t="str">
        <f>'Raw Data'!I1206</f>
        <v>DSL</v>
      </c>
      <c r="E1206" t="str">
        <f>'Raw Data'!R1206</f>
        <v>Credit card (automatic)</v>
      </c>
      <c r="F1206">
        <f>'Raw Data'!S1206</f>
        <v>25.55</v>
      </c>
      <c r="G1206">
        <f>IFERROR(VALUE('Raw Data'!T1206),0)</f>
        <v>467.85</v>
      </c>
      <c r="H1206" t="str" cm="1">
        <f t="array" ref="H1206">_xlfn.IFS(B1206&lt;=12,"New (0-12 mo)",B1206&lt;=24,"Established (13-24 mo)",B1206&lt;=48,"Loyal (25-48 mo)",TRUE,"Veteran (49+ mo)")</f>
        <v>Established (13-24 mo)</v>
      </c>
      <c r="I1206">
        <f>COUNTIF('Raw Data'!G1206:O1206,"Yes")</f>
        <v>0</v>
      </c>
      <c r="J1206">
        <f t="shared" ca="1" si="36"/>
        <v>45658</v>
      </c>
      <c r="K1206" t="str">
        <f>'Raw Data'!U1206</f>
        <v>No</v>
      </c>
      <c r="L1206" t="str">
        <f t="shared" si="37"/>
        <v>Medium Risk</v>
      </c>
      <c r="N1206" s="34"/>
    </row>
    <row r="1207" spans="1:14" x14ac:dyDescent="0.3">
      <c r="A1207" s="5" t="str">
        <f>'Raw Data'!A1207</f>
        <v>6358-LYNGM</v>
      </c>
      <c r="B1207">
        <f>'Raw Data'!F1207</f>
        <v>1</v>
      </c>
      <c r="C1207" t="str">
        <f>'Raw Data'!P1207</f>
        <v>Month-to-month</v>
      </c>
      <c r="D1207" t="str">
        <f>'Raw Data'!I1207</f>
        <v>Fiber optic</v>
      </c>
      <c r="E1207" t="str">
        <f>'Raw Data'!R1207</f>
        <v>Electronic check</v>
      </c>
      <c r="F1207">
        <f>'Raw Data'!S1207</f>
        <v>74.900000000000006</v>
      </c>
      <c r="G1207">
        <f>IFERROR(VALUE('Raw Data'!T1207),0)</f>
        <v>74.900000000000006</v>
      </c>
      <c r="H1207" t="str" cm="1">
        <f t="array" ref="H1207">_xlfn.IFS(B1207&lt;=12,"New (0-12 mo)",B1207&lt;=24,"Established (13-24 mo)",B1207&lt;=48,"Loyal (25-48 mo)",TRUE,"Veteran (49+ mo)")</f>
        <v>New (0-12 mo)</v>
      </c>
      <c r="I1207">
        <f>COUNTIF('Raw Data'!G1207:O1207,"Yes")</f>
        <v>2</v>
      </c>
      <c r="J1207">
        <f t="shared" ca="1" si="36"/>
        <v>46174</v>
      </c>
      <c r="K1207" t="str">
        <f>'Raw Data'!U1207</f>
        <v>Yes</v>
      </c>
      <c r="L1207" t="str">
        <f t="shared" si="37"/>
        <v>High Risk</v>
      </c>
      <c r="N1207" s="34"/>
    </row>
    <row r="1208" spans="1:14" x14ac:dyDescent="0.3">
      <c r="A1208" s="5" t="str">
        <f>'Raw Data'!A1208</f>
        <v>6077-BDPXA</v>
      </c>
      <c r="B1208">
        <f>'Raw Data'!F1208</f>
        <v>3</v>
      </c>
      <c r="C1208" t="str">
        <f>'Raw Data'!P1208</f>
        <v>Month-to-month</v>
      </c>
      <c r="D1208" t="str">
        <f>'Raw Data'!I1208</f>
        <v>Fiber optic</v>
      </c>
      <c r="E1208" t="str">
        <f>'Raw Data'!R1208</f>
        <v>Electronic check</v>
      </c>
      <c r="F1208">
        <f>'Raw Data'!S1208</f>
        <v>70.150000000000006</v>
      </c>
      <c r="G1208">
        <f>IFERROR(VALUE('Raw Data'!T1208),0)</f>
        <v>194.2</v>
      </c>
      <c r="H1208" t="str" cm="1">
        <f t="array" ref="H1208">_xlfn.IFS(B1208&lt;=12,"New (0-12 mo)",B1208&lt;=24,"Established (13-24 mo)",B1208&lt;=48,"Loyal (25-48 mo)",TRUE,"Veteran (49+ mo)")</f>
        <v>New (0-12 mo)</v>
      </c>
      <c r="I1208">
        <f>COUNTIF('Raw Data'!G1208:O1208,"Yes")</f>
        <v>1</v>
      </c>
      <c r="J1208">
        <f t="shared" ca="1" si="36"/>
        <v>46113</v>
      </c>
      <c r="K1208" t="str">
        <f>'Raw Data'!U1208</f>
        <v>No</v>
      </c>
      <c r="L1208" t="str">
        <f t="shared" si="37"/>
        <v>High Risk</v>
      </c>
      <c r="N1208" s="34"/>
    </row>
    <row r="1209" spans="1:14" x14ac:dyDescent="0.3">
      <c r="A1209" s="5" t="str">
        <f>'Raw Data'!A1209</f>
        <v>0013-MHZWF</v>
      </c>
      <c r="B1209">
        <f>'Raw Data'!F1209</f>
        <v>9</v>
      </c>
      <c r="C1209" t="str">
        <f>'Raw Data'!P1209</f>
        <v>Month-to-month</v>
      </c>
      <c r="D1209" t="str">
        <f>'Raw Data'!I1209</f>
        <v>DSL</v>
      </c>
      <c r="E1209" t="str">
        <f>'Raw Data'!R1209</f>
        <v>Credit card (automatic)</v>
      </c>
      <c r="F1209">
        <f>'Raw Data'!S1209</f>
        <v>69.400000000000006</v>
      </c>
      <c r="G1209">
        <f>IFERROR(VALUE('Raw Data'!T1209),0)</f>
        <v>571.45000000000005</v>
      </c>
      <c r="H1209" t="str" cm="1">
        <f t="array" ref="H1209">_xlfn.IFS(B1209&lt;=12,"New (0-12 mo)",B1209&lt;=24,"Established (13-24 mo)",B1209&lt;=48,"Loyal (25-48 mo)",TRUE,"Veteran (49+ mo)")</f>
        <v>New (0-12 mo)</v>
      </c>
      <c r="I1209">
        <f>COUNTIF('Raw Data'!G1209:O1209,"Yes")</f>
        <v>4</v>
      </c>
      <c r="J1209">
        <f t="shared" ca="1" si="36"/>
        <v>45931</v>
      </c>
      <c r="K1209" t="str">
        <f>'Raw Data'!U1209</f>
        <v>No</v>
      </c>
      <c r="L1209" t="str">
        <f t="shared" si="37"/>
        <v>High Risk</v>
      </c>
      <c r="N1209" s="34"/>
    </row>
    <row r="1210" spans="1:14" x14ac:dyDescent="0.3">
      <c r="A1210" s="5" t="str">
        <f>'Raw Data'!A1210</f>
        <v>5494-HECPR</v>
      </c>
      <c r="B1210">
        <f>'Raw Data'!F1210</f>
        <v>1</v>
      </c>
      <c r="C1210" t="str">
        <f>'Raw Data'!P1210</f>
        <v>Month-to-month</v>
      </c>
      <c r="D1210" t="str">
        <f>'Raw Data'!I1210</f>
        <v>Fiber optic</v>
      </c>
      <c r="E1210" t="str">
        <f>'Raw Data'!R1210</f>
        <v>Electronic check</v>
      </c>
      <c r="F1210">
        <f>'Raw Data'!S1210</f>
        <v>80.25</v>
      </c>
      <c r="G1210">
        <f>IFERROR(VALUE('Raw Data'!T1210),0)</f>
        <v>80.25</v>
      </c>
      <c r="H1210" t="str" cm="1">
        <f t="array" ref="H1210">_xlfn.IFS(B1210&lt;=12,"New (0-12 mo)",B1210&lt;=24,"Established (13-24 mo)",B1210&lt;=48,"Loyal (25-48 mo)",TRUE,"Veteran (49+ mo)")</f>
        <v>New (0-12 mo)</v>
      </c>
      <c r="I1210">
        <f>COUNTIF('Raw Data'!G1210:O1210,"Yes")</f>
        <v>2</v>
      </c>
      <c r="J1210">
        <f t="shared" ca="1" si="36"/>
        <v>46174</v>
      </c>
      <c r="K1210" t="str">
        <f>'Raw Data'!U1210</f>
        <v>Yes</v>
      </c>
      <c r="L1210" t="str">
        <f t="shared" si="37"/>
        <v>High Risk</v>
      </c>
      <c r="N1210" s="34"/>
    </row>
    <row r="1211" spans="1:14" x14ac:dyDescent="0.3">
      <c r="A1211" s="5" t="str">
        <f>'Raw Data'!A1211</f>
        <v>8268-YDIXR</v>
      </c>
      <c r="B1211">
        <f>'Raw Data'!F1211</f>
        <v>56</v>
      </c>
      <c r="C1211" t="str">
        <f>'Raw Data'!P1211</f>
        <v>One year</v>
      </c>
      <c r="D1211" t="str">
        <f>'Raw Data'!I1211</f>
        <v>Fiber optic</v>
      </c>
      <c r="E1211" t="str">
        <f>'Raw Data'!R1211</f>
        <v>Electronic check</v>
      </c>
      <c r="F1211">
        <f>'Raw Data'!S1211</f>
        <v>93.15</v>
      </c>
      <c r="G1211">
        <f>IFERROR(VALUE('Raw Data'!T1211),0)</f>
        <v>5253.95</v>
      </c>
      <c r="H1211" t="str" cm="1">
        <f t="array" ref="H1211">_xlfn.IFS(B1211&lt;=12,"New (0-12 mo)",B1211&lt;=24,"Established (13-24 mo)",B1211&lt;=48,"Loyal (25-48 mo)",TRUE,"Veteran (49+ mo)")</f>
        <v>Veteran (49+ mo)</v>
      </c>
      <c r="I1211">
        <f>COUNTIF('Raw Data'!G1211:O1211,"Yes")</f>
        <v>5</v>
      </c>
      <c r="J1211">
        <f t="shared" ca="1" si="36"/>
        <v>44501</v>
      </c>
      <c r="K1211" t="str">
        <f>'Raw Data'!U1211</f>
        <v>No</v>
      </c>
      <c r="L1211" t="str">
        <f t="shared" si="37"/>
        <v>Low Risk</v>
      </c>
      <c r="N1211" s="34"/>
    </row>
    <row r="1212" spans="1:14" x14ac:dyDescent="0.3">
      <c r="A1212" s="5" t="str">
        <f>'Raw Data'!A1212</f>
        <v>9824-BEMCV</v>
      </c>
      <c r="B1212">
        <f>'Raw Data'!F1212</f>
        <v>17</v>
      </c>
      <c r="C1212" t="str">
        <f>'Raw Data'!P1212</f>
        <v>Month-to-month</v>
      </c>
      <c r="D1212" t="str">
        <f>'Raw Data'!I1212</f>
        <v>Fiber optic</v>
      </c>
      <c r="E1212" t="str">
        <f>'Raw Data'!R1212</f>
        <v>Electronic check</v>
      </c>
      <c r="F1212">
        <f>'Raw Data'!S1212</f>
        <v>69</v>
      </c>
      <c r="G1212">
        <f>IFERROR(VALUE('Raw Data'!T1212),0)</f>
        <v>1149.6500000000001</v>
      </c>
      <c r="H1212" t="str" cm="1">
        <f t="array" ref="H1212">_xlfn.IFS(B1212&lt;=12,"New (0-12 mo)",B1212&lt;=24,"Established (13-24 mo)",B1212&lt;=48,"Loyal (25-48 mo)",TRUE,"Veteran (49+ mo)")</f>
        <v>Established (13-24 mo)</v>
      </c>
      <c r="I1212">
        <f>COUNTIF('Raw Data'!G1212:O1212,"Yes")</f>
        <v>1</v>
      </c>
      <c r="J1212">
        <f t="shared" ca="1" si="36"/>
        <v>45689</v>
      </c>
      <c r="K1212" t="str">
        <f>'Raw Data'!U1212</f>
        <v>Yes</v>
      </c>
      <c r="L1212" t="str">
        <f t="shared" si="37"/>
        <v>Medium Risk</v>
      </c>
      <c r="N1212" s="34"/>
    </row>
    <row r="1213" spans="1:14" x14ac:dyDescent="0.3">
      <c r="A1213" s="5" t="str">
        <f>'Raw Data'!A1213</f>
        <v>1373-ORVIZ</v>
      </c>
      <c r="B1213">
        <f>'Raw Data'!F1213</f>
        <v>11</v>
      </c>
      <c r="C1213" t="str">
        <f>'Raw Data'!P1213</f>
        <v>Month-to-month</v>
      </c>
      <c r="D1213" t="str">
        <f>'Raw Data'!I1213</f>
        <v>DSL</v>
      </c>
      <c r="E1213" t="str">
        <f>'Raw Data'!R1213</f>
        <v>Electronic check</v>
      </c>
      <c r="F1213">
        <f>'Raw Data'!S1213</f>
        <v>66.349999999999994</v>
      </c>
      <c r="G1213">
        <f>IFERROR(VALUE('Raw Data'!T1213),0)</f>
        <v>740.8</v>
      </c>
      <c r="H1213" t="str" cm="1">
        <f t="array" ref="H1213">_xlfn.IFS(B1213&lt;=12,"New (0-12 mo)",B1213&lt;=24,"Established (13-24 mo)",B1213&lt;=48,"Loyal (25-48 mo)",TRUE,"Veteran (49+ mo)")</f>
        <v>New (0-12 mo)</v>
      </c>
      <c r="I1213">
        <f>COUNTIF('Raw Data'!G1213:O1213,"Yes")</f>
        <v>4</v>
      </c>
      <c r="J1213">
        <f t="shared" ca="1" si="36"/>
        <v>45870</v>
      </c>
      <c r="K1213" t="str">
        <f>'Raw Data'!U1213</f>
        <v>Yes</v>
      </c>
      <c r="L1213" t="str">
        <f t="shared" si="37"/>
        <v>High Risk</v>
      </c>
      <c r="N1213" s="34"/>
    </row>
    <row r="1214" spans="1:14" x14ac:dyDescent="0.3">
      <c r="A1214" s="5" t="str">
        <f>'Raw Data'!A1214</f>
        <v>4291-SHSBH</v>
      </c>
      <c r="B1214">
        <f>'Raw Data'!F1214</f>
        <v>7</v>
      </c>
      <c r="C1214" t="str">
        <f>'Raw Data'!P1214</f>
        <v>Month-to-month</v>
      </c>
      <c r="D1214" t="str">
        <f>'Raw Data'!I1214</f>
        <v>Fiber optic</v>
      </c>
      <c r="E1214" t="str">
        <f>'Raw Data'!R1214</f>
        <v>Electronic check</v>
      </c>
      <c r="F1214">
        <f>'Raw Data'!S1214</f>
        <v>69.55</v>
      </c>
      <c r="G1214">
        <f>IFERROR(VALUE('Raw Data'!T1214),0)</f>
        <v>521.35</v>
      </c>
      <c r="H1214" t="str" cm="1">
        <f t="array" ref="H1214">_xlfn.IFS(B1214&lt;=12,"New (0-12 mo)",B1214&lt;=24,"Established (13-24 mo)",B1214&lt;=48,"Loyal (25-48 mo)",TRUE,"Veteran (49+ mo)")</f>
        <v>New (0-12 mo)</v>
      </c>
      <c r="I1214">
        <f>COUNTIF('Raw Data'!G1214:O1214,"Yes")</f>
        <v>1</v>
      </c>
      <c r="J1214">
        <f t="shared" ca="1" si="36"/>
        <v>45992</v>
      </c>
      <c r="K1214" t="str">
        <f>'Raw Data'!U1214</f>
        <v>No</v>
      </c>
      <c r="L1214" t="str">
        <f t="shared" si="37"/>
        <v>High Risk</v>
      </c>
      <c r="N1214" s="34"/>
    </row>
    <row r="1215" spans="1:14" x14ac:dyDescent="0.3">
      <c r="A1215" s="5" t="str">
        <f>'Raw Data'!A1215</f>
        <v>6980-IMXXE</v>
      </c>
      <c r="B1215">
        <f>'Raw Data'!F1215</f>
        <v>69</v>
      </c>
      <c r="C1215" t="str">
        <f>'Raw Data'!P1215</f>
        <v>Two year</v>
      </c>
      <c r="D1215" t="str">
        <f>'Raw Data'!I1215</f>
        <v>No</v>
      </c>
      <c r="E1215" t="str">
        <f>'Raw Data'!R1215</f>
        <v>Bank transfer (automatic)</v>
      </c>
      <c r="F1215">
        <f>'Raw Data'!S1215</f>
        <v>20.2</v>
      </c>
      <c r="G1215">
        <f>IFERROR(VALUE('Raw Data'!T1215),0)</f>
        <v>1412.65</v>
      </c>
      <c r="H1215" t="str" cm="1">
        <f t="array" ref="H1215">_xlfn.IFS(B1215&lt;=12,"New (0-12 mo)",B1215&lt;=24,"Established (13-24 mo)",B1215&lt;=48,"Loyal (25-48 mo)",TRUE,"Veteran (49+ mo)")</f>
        <v>Veteran (49+ mo)</v>
      </c>
      <c r="I1215">
        <f>COUNTIF('Raw Data'!G1215:O1215,"Yes")</f>
        <v>1</v>
      </c>
      <c r="J1215">
        <f t="shared" ca="1" si="36"/>
        <v>44105</v>
      </c>
      <c r="K1215" t="str">
        <f>'Raw Data'!U1215</f>
        <v>No</v>
      </c>
      <c r="L1215" t="str">
        <f t="shared" si="37"/>
        <v>Low Risk</v>
      </c>
      <c r="N1215" s="34"/>
    </row>
    <row r="1216" spans="1:14" x14ac:dyDescent="0.3">
      <c r="A1216" s="5" t="str">
        <f>'Raw Data'!A1216</f>
        <v>9866-QEVEE</v>
      </c>
      <c r="B1216">
        <f>'Raw Data'!F1216</f>
        <v>19</v>
      </c>
      <c r="C1216" t="str">
        <f>'Raw Data'!P1216</f>
        <v>Month-to-month</v>
      </c>
      <c r="D1216" t="str">
        <f>'Raw Data'!I1216</f>
        <v>Fiber optic</v>
      </c>
      <c r="E1216" t="str">
        <f>'Raw Data'!R1216</f>
        <v>Bank transfer (automatic)</v>
      </c>
      <c r="F1216">
        <f>'Raw Data'!S1216</f>
        <v>86</v>
      </c>
      <c r="G1216">
        <f>IFERROR(VALUE('Raw Data'!T1216),0)</f>
        <v>1532.45</v>
      </c>
      <c r="H1216" t="str" cm="1">
        <f t="array" ref="H1216">_xlfn.IFS(B1216&lt;=12,"New (0-12 mo)",B1216&lt;=24,"Established (13-24 mo)",B1216&lt;=48,"Loyal (25-48 mo)",TRUE,"Veteran (49+ mo)")</f>
        <v>Established (13-24 mo)</v>
      </c>
      <c r="I1216">
        <f>COUNTIF('Raw Data'!G1216:O1216,"Yes")</f>
        <v>3</v>
      </c>
      <c r="J1216">
        <f t="shared" ca="1" si="36"/>
        <v>45627</v>
      </c>
      <c r="K1216" t="str">
        <f>'Raw Data'!U1216</f>
        <v>Yes</v>
      </c>
      <c r="L1216" t="str">
        <f t="shared" si="37"/>
        <v>Medium Risk</v>
      </c>
      <c r="N1216" s="34"/>
    </row>
    <row r="1217" spans="1:14" x14ac:dyDescent="0.3">
      <c r="A1217" s="5" t="str">
        <f>'Raw Data'!A1217</f>
        <v>9897-KXHCM</v>
      </c>
      <c r="B1217">
        <f>'Raw Data'!F1217</f>
        <v>3</v>
      </c>
      <c r="C1217" t="str">
        <f>'Raw Data'!P1217</f>
        <v>Month-to-month</v>
      </c>
      <c r="D1217" t="str">
        <f>'Raw Data'!I1217</f>
        <v>Fiber optic</v>
      </c>
      <c r="E1217" t="str">
        <f>'Raw Data'!R1217</f>
        <v>Electronic check</v>
      </c>
      <c r="F1217">
        <f>'Raw Data'!S1217</f>
        <v>80.3</v>
      </c>
      <c r="G1217">
        <f>IFERROR(VALUE('Raw Data'!T1217),0)</f>
        <v>250.05</v>
      </c>
      <c r="H1217" t="str" cm="1">
        <f t="array" ref="H1217">_xlfn.IFS(B1217&lt;=12,"New (0-12 mo)",B1217&lt;=24,"Established (13-24 mo)",B1217&lt;=48,"Loyal (25-48 mo)",TRUE,"Veteran (49+ mo)")</f>
        <v>New (0-12 mo)</v>
      </c>
      <c r="I1217">
        <f>COUNTIF('Raw Data'!G1217:O1217,"Yes")</f>
        <v>2</v>
      </c>
      <c r="J1217">
        <f t="shared" ca="1" si="36"/>
        <v>46113</v>
      </c>
      <c r="K1217" t="str">
        <f>'Raw Data'!U1217</f>
        <v>Yes</v>
      </c>
      <c r="L1217" t="str">
        <f t="shared" si="37"/>
        <v>High Risk</v>
      </c>
      <c r="N1217" s="34"/>
    </row>
    <row r="1218" spans="1:14" x14ac:dyDescent="0.3">
      <c r="A1218" s="5" t="str">
        <f>'Raw Data'!A1218</f>
        <v>0040-HALCW</v>
      </c>
      <c r="B1218">
        <f>'Raw Data'!F1218</f>
        <v>54</v>
      </c>
      <c r="C1218" t="str">
        <f>'Raw Data'!P1218</f>
        <v>Two year</v>
      </c>
      <c r="D1218" t="str">
        <f>'Raw Data'!I1218</f>
        <v>No</v>
      </c>
      <c r="E1218" t="str">
        <f>'Raw Data'!R1218</f>
        <v>Credit card (automatic)</v>
      </c>
      <c r="F1218">
        <f>'Raw Data'!S1218</f>
        <v>20.399999999999999</v>
      </c>
      <c r="G1218">
        <f>IFERROR(VALUE('Raw Data'!T1218),0)</f>
        <v>1090.5999999999999</v>
      </c>
      <c r="H1218" t="str" cm="1">
        <f t="array" ref="H1218">_xlfn.IFS(B1218&lt;=12,"New (0-12 mo)",B1218&lt;=24,"Established (13-24 mo)",B1218&lt;=48,"Loyal (25-48 mo)",TRUE,"Veteran (49+ mo)")</f>
        <v>Veteran (49+ mo)</v>
      </c>
      <c r="I1218">
        <f>COUNTIF('Raw Data'!G1218:O1218,"Yes")</f>
        <v>1</v>
      </c>
      <c r="J1218">
        <f t="shared" ref="J1218:J1281" ca="1" si="38">EDATE(TODAY(),-B1218)</f>
        <v>44562</v>
      </c>
      <c r="K1218" t="str">
        <f>'Raw Data'!U1218</f>
        <v>No</v>
      </c>
      <c r="L1218" t="str">
        <f t="shared" ref="L1218:L1281" si="39">IF(AND(C1218="Month-to-month",B1218&lt;=12),"High Risk",IF(AND(C1218="Month-to-month",B1218&lt;=24),"Medium Risk",IF(C1218="Month-to-month","Low-Medium Risk","Low Risk")))</f>
        <v>Low Risk</v>
      </c>
      <c r="N1218" s="34"/>
    </row>
    <row r="1219" spans="1:14" x14ac:dyDescent="0.3">
      <c r="A1219" s="5" t="str">
        <f>'Raw Data'!A1219</f>
        <v>0784-GTUUK</v>
      </c>
      <c r="B1219">
        <f>'Raw Data'!F1219</f>
        <v>62</v>
      </c>
      <c r="C1219" t="str">
        <f>'Raw Data'!P1219</f>
        <v>One year</v>
      </c>
      <c r="D1219" t="str">
        <f>'Raw Data'!I1219</f>
        <v>No</v>
      </c>
      <c r="E1219" t="str">
        <f>'Raw Data'!R1219</f>
        <v>Credit card (automatic)</v>
      </c>
      <c r="F1219">
        <f>'Raw Data'!S1219</f>
        <v>23.75</v>
      </c>
      <c r="G1219">
        <f>IFERROR(VALUE('Raw Data'!T1219),0)</f>
        <v>1446.8</v>
      </c>
      <c r="H1219" t="str" cm="1">
        <f t="array" ref="H1219">_xlfn.IFS(B1219&lt;=12,"New (0-12 mo)",B1219&lt;=24,"Established (13-24 mo)",B1219&lt;=48,"Loyal (25-48 mo)",TRUE,"Veteran (49+ mo)")</f>
        <v>Veteran (49+ mo)</v>
      </c>
      <c r="I1219">
        <f>COUNTIF('Raw Data'!G1219:O1219,"Yes")</f>
        <v>2</v>
      </c>
      <c r="J1219">
        <f t="shared" ca="1" si="38"/>
        <v>44317</v>
      </c>
      <c r="K1219" t="str">
        <f>'Raw Data'!U1219</f>
        <v>No</v>
      </c>
      <c r="L1219" t="str">
        <f t="shared" si="39"/>
        <v>Low Risk</v>
      </c>
      <c r="N1219" s="34"/>
    </row>
    <row r="1220" spans="1:14" x14ac:dyDescent="0.3">
      <c r="A1220" s="5" t="str">
        <f>'Raw Data'!A1220</f>
        <v>7979-CORPM</v>
      </c>
      <c r="B1220">
        <f>'Raw Data'!F1220</f>
        <v>24</v>
      </c>
      <c r="C1220" t="str">
        <f>'Raw Data'!P1220</f>
        <v>Month-to-month</v>
      </c>
      <c r="D1220" t="str">
        <f>'Raw Data'!I1220</f>
        <v>Fiber optic</v>
      </c>
      <c r="E1220" t="str">
        <f>'Raw Data'!R1220</f>
        <v>Credit card (automatic)</v>
      </c>
      <c r="F1220">
        <f>'Raw Data'!S1220</f>
        <v>90.55</v>
      </c>
      <c r="G1220">
        <f>IFERROR(VALUE('Raw Data'!T1220),0)</f>
        <v>2282.5500000000002</v>
      </c>
      <c r="H1220" t="str" cm="1">
        <f t="array" ref="H1220">_xlfn.IFS(B1220&lt;=12,"New (0-12 mo)",B1220&lt;=24,"Established (13-24 mo)",B1220&lt;=48,"Loyal (25-48 mo)",TRUE,"Veteran (49+ mo)")</f>
        <v>Established (13-24 mo)</v>
      </c>
      <c r="I1220">
        <f>COUNTIF('Raw Data'!G1220:O1220,"Yes")</f>
        <v>4</v>
      </c>
      <c r="J1220">
        <f t="shared" ca="1" si="38"/>
        <v>45474</v>
      </c>
      <c r="K1220" t="str">
        <f>'Raw Data'!U1220</f>
        <v>Yes</v>
      </c>
      <c r="L1220" t="str">
        <f t="shared" si="39"/>
        <v>Medium Risk</v>
      </c>
      <c r="N1220" s="34"/>
    </row>
    <row r="1221" spans="1:14" x14ac:dyDescent="0.3">
      <c r="A1221" s="5" t="str">
        <f>'Raw Data'!A1221</f>
        <v>2294-DMMUS</v>
      </c>
      <c r="B1221">
        <f>'Raw Data'!F1221</f>
        <v>62</v>
      </c>
      <c r="C1221" t="str">
        <f>'Raw Data'!P1221</f>
        <v>Month-to-month</v>
      </c>
      <c r="D1221" t="str">
        <f>'Raw Data'!I1221</f>
        <v>DSL</v>
      </c>
      <c r="E1221" t="str">
        <f>'Raw Data'!R1221</f>
        <v>Credit card (automatic)</v>
      </c>
      <c r="F1221">
        <f>'Raw Data'!S1221</f>
        <v>70.45</v>
      </c>
      <c r="G1221">
        <f>IFERROR(VALUE('Raw Data'!T1221),0)</f>
        <v>4300.45</v>
      </c>
      <c r="H1221" t="str" cm="1">
        <f t="array" ref="H1221">_xlfn.IFS(B1221&lt;=12,"New (0-12 mo)",B1221&lt;=24,"Established (13-24 mo)",B1221&lt;=48,"Loyal (25-48 mo)",TRUE,"Veteran (49+ mo)")</f>
        <v>Veteran (49+ mo)</v>
      </c>
      <c r="I1221">
        <f>COUNTIF('Raw Data'!G1221:O1221,"Yes")</f>
        <v>4</v>
      </c>
      <c r="J1221">
        <f t="shared" ca="1" si="38"/>
        <v>44317</v>
      </c>
      <c r="K1221" t="str">
        <f>'Raw Data'!U1221</f>
        <v>No</v>
      </c>
      <c r="L1221" t="str">
        <f t="shared" si="39"/>
        <v>Low-Medium Risk</v>
      </c>
      <c r="N1221" s="34"/>
    </row>
    <row r="1222" spans="1:14" x14ac:dyDescent="0.3">
      <c r="A1222" s="5" t="str">
        <f>'Raw Data'!A1222</f>
        <v>0872-JCPIB</v>
      </c>
      <c r="B1222">
        <f>'Raw Data'!F1222</f>
        <v>17</v>
      </c>
      <c r="C1222" t="str">
        <f>'Raw Data'!P1222</f>
        <v>Month-to-month</v>
      </c>
      <c r="D1222" t="str">
        <f>'Raw Data'!I1222</f>
        <v>DSL</v>
      </c>
      <c r="E1222" t="str">
        <f>'Raw Data'!R1222</f>
        <v>Bank transfer (automatic)</v>
      </c>
      <c r="F1222">
        <f>'Raw Data'!S1222</f>
        <v>65.75</v>
      </c>
      <c r="G1222">
        <f>IFERROR(VALUE('Raw Data'!T1222),0)</f>
        <v>1111.2</v>
      </c>
      <c r="H1222" t="str" cm="1">
        <f t="array" ref="H1222">_xlfn.IFS(B1222&lt;=12,"New (0-12 mo)",B1222&lt;=24,"Established (13-24 mo)",B1222&lt;=48,"Loyal (25-48 mo)",TRUE,"Veteran (49+ mo)")</f>
        <v>Established (13-24 mo)</v>
      </c>
      <c r="I1222">
        <f>COUNTIF('Raw Data'!G1222:O1222,"Yes")</f>
        <v>4</v>
      </c>
      <c r="J1222">
        <f t="shared" ca="1" si="38"/>
        <v>45689</v>
      </c>
      <c r="K1222" t="str">
        <f>'Raw Data'!U1222</f>
        <v>No</v>
      </c>
      <c r="L1222" t="str">
        <f t="shared" si="39"/>
        <v>Medium Risk</v>
      </c>
      <c r="N1222" s="34"/>
    </row>
    <row r="1223" spans="1:14" x14ac:dyDescent="0.3">
      <c r="A1223" s="5" t="str">
        <f>'Raw Data'!A1223</f>
        <v>3055-MJDSB</v>
      </c>
      <c r="B1223">
        <f>'Raw Data'!F1223</f>
        <v>9</v>
      </c>
      <c r="C1223" t="str">
        <f>'Raw Data'!P1223</f>
        <v>Month-to-month</v>
      </c>
      <c r="D1223" t="str">
        <f>'Raw Data'!I1223</f>
        <v>DSL</v>
      </c>
      <c r="E1223" t="str">
        <f>'Raw Data'!R1223</f>
        <v>Mailed check</v>
      </c>
      <c r="F1223">
        <f>'Raw Data'!S1223</f>
        <v>24.6</v>
      </c>
      <c r="G1223">
        <f>IFERROR(VALUE('Raw Data'!T1223),0)</f>
        <v>190.1</v>
      </c>
      <c r="H1223" t="str" cm="1">
        <f t="array" ref="H1223">_xlfn.IFS(B1223&lt;=12,"New (0-12 mo)",B1223&lt;=24,"Established (13-24 mo)",B1223&lt;=48,"Loyal (25-48 mo)",TRUE,"Veteran (49+ mo)")</f>
        <v>New (0-12 mo)</v>
      </c>
      <c r="I1223">
        <f>COUNTIF('Raw Data'!G1223:O1223,"Yes")</f>
        <v>0</v>
      </c>
      <c r="J1223">
        <f t="shared" ca="1" si="38"/>
        <v>45931</v>
      </c>
      <c r="K1223" t="str">
        <f>'Raw Data'!U1223</f>
        <v>No</v>
      </c>
      <c r="L1223" t="str">
        <f t="shared" si="39"/>
        <v>High Risk</v>
      </c>
      <c r="N1223" s="34"/>
    </row>
    <row r="1224" spans="1:14" x14ac:dyDescent="0.3">
      <c r="A1224" s="5" t="str">
        <f>'Raw Data'!A1224</f>
        <v>9091-WTUUY</v>
      </c>
      <c r="B1224">
        <f>'Raw Data'!F1224</f>
        <v>64</v>
      </c>
      <c r="C1224" t="str">
        <f>'Raw Data'!P1224</f>
        <v>Two year</v>
      </c>
      <c r="D1224" t="str">
        <f>'Raw Data'!I1224</f>
        <v>DSL</v>
      </c>
      <c r="E1224" t="str">
        <f>'Raw Data'!R1224</f>
        <v>Mailed check</v>
      </c>
      <c r="F1224">
        <f>'Raw Data'!S1224</f>
        <v>69.25</v>
      </c>
      <c r="G1224">
        <f>IFERROR(VALUE('Raw Data'!T1224),0)</f>
        <v>4447.75</v>
      </c>
      <c r="H1224" t="str" cm="1">
        <f t="array" ref="H1224">_xlfn.IFS(B1224&lt;=12,"New (0-12 mo)",B1224&lt;=24,"Established (13-24 mo)",B1224&lt;=48,"Loyal (25-48 mo)",TRUE,"Veteran (49+ mo)")</f>
        <v>Veteran (49+ mo)</v>
      </c>
      <c r="I1224">
        <f>COUNTIF('Raw Data'!G1224:O1224,"Yes")</f>
        <v>5</v>
      </c>
      <c r="J1224">
        <f t="shared" ca="1" si="38"/>
        <v>44256</v>
      </c>
      <c r="K1224" t="str">
        <f>'Raw Data'!U1224</f>
        <v>No</v>
      </c>
      <c r="L1224" t="str">
        <f t="shared" si="39"/>
        <v>Low Risk</v>
      </c>
      <c r="N1224" s="34"/>
    </row>
    <row r="1225" spans="1:14" x14ac:dyDescent="0.3">
      <c r="A1225" s="5" t="str">
        <f>'Raw Data'!A1225</f>
        <v>1618-CFHME</v>
      </c>
      <c r="B1225">
        <f>'Raw Data'!F1225</f>
        <v>2</v>
      </c>
      <c r="C1225" t="str">
        <f>'Raw Data'!P1225</f>
        <v>Month-to-month</v>
      </c>
      <c r="D1225" t="str">
        <f>'Raw Data'!I1225</f>
        <v>Fiber optic</v>
      </c>
      <c r="E1225" t="str">
        <f>'Raw Data'!R1225</f>
        <v>Electronic check</v>
      </c>
      <c r="F1225">
        <f>'Raw Data'!S1225</f>
        <v>75.900000000000006</v>
      </c>
      <c r="G1225">
        <f>IFERROR(VALUE('Raw Data'!T1225),0)</f>
        <v>143.35</v>
      </c>
      <c r="H1225" t="str" cm="1">
        <f t="array" ref="H1225">_xlfn.IFS(B1225&lt;=12,"New (0-12 mo)",B1225&lt;=24,"Established (13-24 mo)",B1225&lt;=48,"Loyal (25-48 mo)",TRUE,"Veteran (49+ mo)")</f>
        <v>New (0-12 mo)</v>
      </c>
      <c r="I1225">
        <f>COUNTIF('Raw Data'!G1225:O1225,"Yes")</f>
        <v>2</v>
      </c>
      <c r="J1225">
        <f t="shared" ca="1" si="38"/>
        <v>46143</v>
      </c>
      <c r="K1225" t="str">
        <f>'Raw Data'!U1225</f>
        <v>Yes</v>
      </c>
      <c r="L1225" t="str">
        <f t="shared" si="39"/>
        <v>High Risk</v>
      </c>
      <c r="N1225" s="34"/>
    </row>
    <row r="1226" spans="1:14" x14ac:dyDescent="0.3">
      <c r="A1226" s="5" t="str">
        <f>'Raw Data'!A1226</f>
        <v>3165-HDOEW</v>
      </c>
      <c r="B1226">
        <f>'Raw Data'!F1226</f>
        <v>1</v>
      </c>
      <c r="C1226" t="str">
        <f>'Raw Data'!P1226</f>
        <v>Month-to-month</v>
      </c>
      <c r="D1226" t="str">
        <f>'Raw Data'!I1226</f>
        <v>DSL</v>
      </c>
      <c r="E1226" t="str">
        <f>'Raw Data'!R1226</f>
        <v>Mailed check</v>
      </c>
      <c r="F1226">
        <f>'Raw Data'!S1226</f>
        <v>45.85</v>
      </c>
      <c r="G1226">
        <f>IFERROR(VALUE('Raw Data'!T1226),0)</f>
        <v>45.85</v>
      </c>
      <c r="H1226" t="str" cm="1">
        <f t="array" ref="H1226">_xlfn.IFS(B1226&lt;=12,"New (0-12 mo)",B1226&lt;=24,"Established (13-24 mo)",B1226&lt;=48,"Loyal (25-48 mo)",TRUE,"Veteran (49+ mo)")</f>
        <v>New (0-12 mo)</v>
      </c>
      <c r="I1226">
        <f>COUNTIF('Raw Data'!G1226:O1226,"Yes")</f>
        <v>1</v>
      </c>
      <c r="J1226">
        <f t="shared" ca="1" si="38"/>
        <v>46174</v>
      </c>
      <c r="K1226" t="str">
        <f>'Raw Data'!U1226</f>
        <v>Yes</v>
      </c>
      <c r="L1226" t="str">
        <f t="shared" si="39"/>
        <v>High Risk</v>
      </c>
      <c r="N1226" s="34"/>
    </row>
    <row r="1227" spans="1:14" x14ac:dyDescent="0.3">
      <c r="A1227" s="5" t="str">
        <f>'Raw Data'!A1227</f>
        <v>6581-NQCBA</v>
      </c>
      <c r="B1227">
        <f>'Raw Data'!F1227</f>
        <v>16</v>
      </c>
      <c r="C1227" t="str">
        <f>'Raw Data'!P1227</f>
        <v>Month-to-month</v>
      </c>
      <c r="D1227" t="str">
        <f>'Raw Data'!I1227</f>
        <v>DSL</v>
      </c>
      <c r="E1227" t="str">
        <f>'Raw Data'!R1227</f>
        <v>Electronic check</v>
      </c>
      <c r="F1227">
        <f>'Raw Data'!S1227</f>
        <v>49.95</v>
      </c>
      <c r="G1227">
        <f>IFERROR(VALUE('Raw Data'!T1227),0)</f>
        <v>810.2</v>
      </c>
      <c r="H1227" t="str" cm="1">
        <f t="array" ref="H1227">_xlfn.IFS(B1227&lt;=12,"New (0-12 mo)",B1227&lt;=24,"Established (13-24 mo)",B1227&lt;=48,"Loyal (25-48 mo)",TRUE,"Veteran (49+ mo)")</f>
        <v>Established (13-24 mo)</v>
      </c>
      <c r="I1227">
        <f>COUNTIF('Raw Data'!G1227:O1227,"Yes")</f>
        <v>3</v>
      </c>
      <c r="J1227">
        <f t="shared" ca="1" si="38"/>
        <v>45717</v>
      </c>
      <c r="K1227" t="str">
        <f>'Raw Data'!U1227</f>
        <v>Yes</v>
      </c>
      <c r="L1227" t="str">
        <f t="shared" si="39"/>
        <v>Medium Risk</v>
      </c>
      <c r="N1227" s="34"/>
    </row>
    <row r="1228" spans="1:14" x14ac:dyDescent="0.3">
      <c r="A1228" s="5" t="str">
        <f>'Raw Data'!A1228</f>
        <v>7115-IRDHS</v>
      </c>
      <c r="B1228">
        <f>'Raw Data'!F1228</f>
        <v>72</v>
      </c>
      <c r="C1228" t="str">
        <f>'Raw Data'!P1228</f>
        <v>Two year</v>
      </c>
      <c r="D1228" t="str">
        <f>'Raw Data'!I1228</f>
        <v>No</v>
      </c>
      <c r="E1228" t="str">
        <f>'Raw Data'!R1228</f>
        <v>Bank transfer (automatic)</v>
      </c>
      <c r="F1228">
        <f>'Raw Data'!S1228</f>
        <v>24.65</v>
      </c>
      <c r="G1228">
        <f>IFERROR(VALUE('Raw Data'!T1228),0)</f>
        <v>1830.05</v>
      </c>
      <c r="H1228" t="str" cm="1">
        <f t="array" ref="H1228">_xlfn.IFS(B1228&lt;=12,"New (0-12 mo)",B1228&lt;=24,"Established (13-24 mo)",B1228&lt;=48,"Loyal (25-48 mo)",TRUE,"Veteran (49+ mo)")</f>
        <v>Veteran (49+ mo)</v>
      </c>
      <c r="I1228">
        <f>COUNTIF('Raw Data'!G1228:O1228,"Yes")</f>
        <v>2</v>
      </c>
      <c r="J1228">
        <f t="shared" ca="1" si="38"/>
        <v>44013</v>
      </c>
      <c r="K1228" t="str">
        <f>'Raw Data'!U1228</f>
        <v>No</v>
      </c>
      <c r="L1228" t="str">
        <f t="shared" si="39"/>
        <v>Low Risk</v>
      </c>
      <c r="N1228" s="34"/>
    </row>
    <row r="1229" spans="1:14" x14ac:dyDescent="0.3">
      <c r="A1229" s="5" t="str">
        <f>'Raw Data'!A1229</f>
        <v>8496-DMZUK</v>
      </c>
      <c r="B1229">
        <f>'Raw Data'!F1229</f>
        <v>30</v>
      </c>
      <c r="C1229" t="str">
        <f>'Raw Data'!P1229</f>
        <v>One year</v>
      </c>
      <c r="D1229" t="str">
        <f>'Raw Data'!I1229</f>
        <v>Fiber optic</v>
      </c>
      <c r="E1229" t="str">
        <f>'Raw Data'!R1229</f>
        <v>Bank transfer (automatic)</v>
      </c>
      <c r="F1229">
        <f>'Raw Data'!S1229</f>
        <v>90.4</v>
      </c>
      <c r="G1229">
        <f>IFERROR(VALUE('Raw Data'!T1229),0)</f>
        <v>2820.65</v>
      </c>
      <c r="H1229" t="str" cm="1">
        <f t="array" ref="H1229">_xlfn.IFS(B1229&lt;=12,"New (0-12 mo)",B1229&lt;=24,"Established (13-24 mo)",B1229&lt;=48,"Loyal (25-48 mo)",TRUE,"Veteran (49+ mo)")</f>
        <v>Loyal (25-48 mo)</v>
      </c>
      <c r="I1229">
        <f>COUNTIF('Raw Data'!G1229:O1229,"Yes")</f>
        <v>5</v>
      </c>
      <c r="J1229">
        <f t="shared" ca="1" si="38"/>
        <v>45292</v>
      </c>
      <c r="K1229" t="str">
        <f>'Raw Data'!U1229</f>
        <v>No</v>
      </c>
      <c r="L1229" t="str">
        <f t="shared" si="39"/>
        <v>Low Risk</v>
      </c>
      <c r="N1229" s="34"/>
    </row>
    <row r="1230" spans="1:14" x14ac:dyDescent="0.3">
      <c r="A1230" s="5" t="str">
        <f>'Raw Data'!A1230</f>
        <v>2040-VZIKE</v>
      </c>
      <c r="B1230">
        <f>'Raw Data'!F1230</f>
        <v>49</v>
      </c>
      <c r="C1230" t="str">
        <f>'Raw Data'!P1230</f>
        <v>Month-to-month</v>
      </c>
      <c r="D1230" t="str">
        <f>'Raw Data'!I1230</f>
        <v>Fiber optic</v>
      </c>
      <c r="E1230" t="str">
        <f>'Raw Data'!R1230</f>
        <v>Mailed check</v>
      </c>
      <c r="F1230">
        <f>'Raw Data'!S1230</f>
        <v>100.85</v>
      </c>
      <c r="G1230">
        <f>IFERROR(VALUE('Raw Data'!T1230),0)</f>
        <v>4847.3500000000004</v>
      </c>
      <c r="H1230" t="str" cm="1">
        <f t="array" ref="H1230">_xlfn.IFS(B1230&lt;=12,"New (0-12 mo)",B1230&lt;=24,"Established (13-24 mo)",B1230&lt;=48,"Loyal (25-48 mo)",TRUE,"Veteran (49+ mo)")</f>
        <v>Veteran (49+ mo)</v>
      </c>
      <c r="I1230">
        <f>COUNTIF('Raw Data'!G1230:O1230,"Yes")</f>
        <v>5</v>
      </c>
      <c r="J1230">
        <f t="shared" ca="1" si="38"/>
        <v>44713</v>
      </c>
      <c r="K1230" t="str">
        <f>'Raw Data'!U1230</f>
        <v>No</v>
      </c>
      <c r="L1230" t="str">
        <f t="shared" si="39"/>
        <v>Low-Medium Risk</v>
      </c>
      <c r="N1230" s="34"/>
    </row>
    <row r="1231" spans="1:14" x14ac:dyDescent="0.3">
      <c r="A1231" s="5" t="str">
        <f>'Raw Data'!A1231</f>
        <v>9068-VPWQQ</v>
      </c>
      <c r="B1231">
        <f>'Raw Data'!F1231</f>
        <v>61</v>
      </c>
      <c r="C1231" t="str">
        <f>'Raw Data'!P1231</f>
        <v>Two year</v>
      </c>
      <c r="D1231" t="str">
        <f>'Raw Data'!I1231</f>
        <v>DSL</v>
      </c>
      <c r="E1231" t="str">
        <f>'Raw Data'!R1231</f>
        <v>Credit card (automatic)</v>
      </c>
      <c r="F1231">
        <f>'Raw Data'!S1231</f>
        <v>75.349999999999994</v>
      </c>
      <c r="G1231">
        <f>IFERROR(VALUE('Raw Data'!T1231),0)</f>
        <v>4729.3</v>
      </c>
      <c r="H1231" t="str" cm="1">
        <f t="array" ref="H1231">_xlfn.IFS(B1231&lt;=12,"New (0-12 mo)",B1231&lt;=24,"Established (13-24 mo)",B1231&lt;=48,"Loyal (25-48 mo)",TRUE,"Veteran (49+ mo)")</f>
        <v>Veteran (49+ mo)</v>
      </c>
      <c r="I1231">
        <f>COUNTIF('Raw Data'!G1231:O1231,"Yes")</f>
        <v>6</v>
      </c>
      <c r="J1231">
        <f t="shared" ca="1" si="38"/>
        <v>44348</v>
      </c>
      <c r="K1231" t="str">
        <f>'Raw Data'!U1231</f>
        <v>No</v>
      </c>
      <c r="L1231" t="str">
        <f t="shared" si="39"/>
        <v>Low Risk</v>
      </c>
      <c r="N1231" s="34"/>
    </row>
    <row r="1232" spans="1:14" x14ac:dyDescent="0.3">
      <c r="A1232" s="5" t="str">
        <f>'Raw Data'!A1232</f>
        <v>0178-SZBHO</v>
      </c>
      <c r="B1232">
        <f>'Raw Data'!F1232</f>
        <v>47</v>
      </c>
      <c r="C1232" t="str">
        <f>'Raw Data'!P1232</f>
        <v>Month-to-month</v>
      </c>
      <c r="D1232" t="str">
        <f>'Raw Data'!I1232</f>
        <v>Fiber optic</v>
      </c>
      <c r="E1232" t="str">
        <f>'Raw Data'!R1232</f>
        <v>Electronic check</v>
      </c>
      <c r="F1232">
        <f>'Raw Data'!S1232</f>
        <v>87.2</v>
      </c>
      <c r="G1232">
        <f>IFERROR(VALUE('Raw Data'!T1232),0)</f>
        <v>4017.45</v>
      </c>
      <c r="H1232" t="str" cm="1">
        <f t="array" ref="H1232">_xlfn.IFS(B1232&lt;=12,"New (0-12 mo)",B1232&lt;=24,"Established (13-24 mo)",B1232&lt;=48,"Loyal (25-48 mo)",TRUE,"Veteran (49+ mo)")</f>
        <v>Loyal (25-48 mo)</v>
      </c>
      <c r="I1232">
        <f>COUNTIF('Raw Data'!G1232:O1232,"Yes")</f>
        <v>4</v>
      </c>
      <c r="J1232">
        <f t="shared" ca="1" si="38"/>
        <v>44774</v>
      </c>
      <c r="K1232" t="str">
        <f>'Raw Data'!U1232</f>
        <v>No</v>
      </c>
      <c r="L1232" t="str">
        <f t="shared" si="39"/>
        <v>Low-Medium Risk</v>
      </c>
      <c r="N1232" s="34"/>
    </row>
    <row r="1233" spans="1:14" x14ac:dyDescent="0.3">
      <c r="A1233" s="5" t="str">
        <f>'Raw Data'!A1233</f>
        <v>0384-RVBPI</v>
      </c>
      <c r="B1233">
        <f>'Raw Data'!F1233</f>
        <v>20</v>
      </c>
      <c r="C1233" t="str">
        <f>'Raw Data'!P1233</f>
        <v>Month-to-month</v>
      </c>
      <c r="D1233" t="str">
        <f>'Raw Data'!I1233</f>
        <v>DSL</v>
      </c>
      <c r="E1233" t="str">
        <f>'Raw Data'!R1233</f>
        <v>Credit card (automatic)</v>
      </c>
      <c r="F1233">
        <f>'Raw Data'!S1233</f>
        <v>64.400000000000006</v>
      </c>
      <c r="G1233">
        <f>IFERROR(VALUE('Raw Data'!T1233),0)</f>
        <v>1398.6</v>
      </c>
      <c r="H1233" t="str" cm="1">
        <f t="array" ref="H1233">_xlfn.IFS(B1233&lt;=12,"New (0-12 mo)",B1233&lt;=24,"Established (13-24 mo)",B1233&lt;=48,"Loyal (25-48 mo)",TRUE,"Veteran (49+ mo)")</f>
        <v>Established (13-24 mo)</v>
      </c>
      <c r="I1233">
        <f>COUNTIF('Raw Data'!G1233:O1233,"Yes")</f>
        <v>4</v>
      </c>
      <c r="J1233">
        <f t="shared" ca="1" si="38"/>
        <v>45597</v>
      </c>
      <c r="K1233" t="str">
        <f>'Raw Data'!U1233</f>
        <v>No</v>
      </c>
      <c r="L1233" t="str">
        <f t="shared" si="39"/>
        <v>Medium Risk</v>
      </c>
      <c r="N1233" s="34"/>
    </row>
    <row r="1234" spans="1:14" x14ac:dyDescent="0.3">
      <c r="A1234" s="5" t="str">
        <f>'Raw Data'!A1234</f>
        <v>1689-MRZQR</v>
      </c>
      <c r="B1234">
        <f>'Raw Data'!F1234</f>
        <v>34</v>
      </c>
      <c r="C1234" t="str">
        <f>'Raw Data'!P1234</f>
        <v>Month-to-month</v>
      </c>
      <c r="D1234" t="str">
        <f>'Raw Data'!I1234</f>
        <v>Fiber optic</v>
      </c>
      <c r="E1234" t="str">
        <f>'Raw Data'!R1234</f>
        <v>Electronic check</v>
      </c>
      <c r="F1234">
        <f>'Raw Data'!S1234</f>
        <v>78.3</v>
      </c>
      <c r="G1234">
        <f>IFERROR(VALUE('Raw Data'!T1234),0)</f>
        <v>2564.3000000000002</v>
      </c>
      <c r="H1234" t="str" cm="1">
        <f t="array" ref="H1234">_xlfn.IFS(B1234&lt;=12,"New (0-12 mo)",B1234&lt;=24,"Established (13-24 mo)",B1234&lt;=48,"Loyal (25-48 mo)",TRUE,"Veteran (49+ mo)")</f>
        <v>Loyal (25-48 mo)</v>
      </c>
      <c r="I1234">
        <f>COUNTIF('Raw Data'!G1234:O1234,"Yes")</f>
        <v>2</v>
      </c>
      <c r="J1234">
        <f t="shared" ca="1" si="38"/>
        <v>45170</v>
      </c>
      <c r="K1234" t="str">
        <f>'Raw Data'!U1234</f>
        <v>Yes</v>
      </c>
      <c r="L1234" t="str">
        <f t="shared" si="39"/>
        <v>Low-Medium Risk</v>
      </c>
      <c r="N1234" s="34"/>
    </row>
    <row r="1235" spans="1:14" x14ac:dyDescent="0.3">
      <c r="A1235" s="5" t="str">
        <f>'Raw Data'!A1235</f>
        <v>1299-AURJA</v>
      </c>
      <c r="B1235">
        <f>'Raw Data'!F1235</f>
        <v>70</v>
      </c>
      <c r="C1235" t="str">
        <f>'Raw Data'!P1235</f>
        <v>Two year</v>
      </c>
      <c r="D1235" t="str">
        <f>'Raw Data'!I1235</f>
        <v>No</v>
      </c>
      <c r="E1235" t="str">
        <f>'Raw Data'!R1235</f>
        <v>Bank transfer (automatic)</v>
      </c>
      <c r="F1235">
        <f>'Raw Data'!S1235</f>
        <v>24.7</v>
      </c>
      <c r="G1235">
        <f>IFERROR(VALUE('Raw Data'!T1235),0)</f>
        <v>1685.9</v>
      </c>
      <c r="H1235" t="str" cm="1">
        <f t="array" ref="H1235">_xlfn.IFS(B1235&lt;=12,"New (0-12 mo)",B1235&lt;=24,"Established (13-24 mo)",B1235&lt;=48,"Loyal (25-48 mo)",TRUE,"Veteran (49+ mo)")</f>
        <v>Veteran (49+ mo)</v>
      </c>
      <c r="I1235">
        <f>COUNTIF('Raw Data'!G1235:O1235,"Yes")</f>
        <v>2</v>
      </c>
      <c r="J1235">
        <f t="shared" ca="1" si="38"/>
        <v>44075</v>
      </c>
      <c r="K1235" t="str">
        <f>'Raw Data'!U1235</f>
        <v>No</v>
      </c>
      <c r="L1235" t="str">
        <f t="shared" si="39"/>
        <v>Low Risk</v>
      </c>
      <c r="N1235" s="34"/>
    </row>
    <row r="1236" spans="1:14" x14ac:dyDescent="0.3">
      <c r="A1236" s="5" t="str">
        <f>'Raw Data'!A1236</f>
        <v>4525-VZCZG</v>
      </c>
      <c r="B1236">
        <f>'Raw Data'!F1236</f>
        <v>54</v>
      </c>
      <c r="C1236" t="str">
        <f>'Raw Data'!P1236</f>
        <v>One year</v>
      </c>
      <c r="D1236" t="str">
        <f>'Raw Data'!I1236</f>
        <v>Fiber optic</v>
      </c>
      <c r="E1236" t="str">
        <f>'Raw Data'!R1236</f>
        <v>Electronic check</v>
      </c>
      <c r="F1236">
        <f>'Raw Data'!S1236</f>
        <v>105.85</v>
      </c>
      <c r="G1236">
        <f>IFERROR(VALUE('Raw Data'!T1236),0)</f>
        <v>5826.65</v>
      </c>
      <c r="H1236" t="str" cm="1">
        <f t="array" ref="H1236">_xlfn.IFS(B1236&lt;=12,"New (0-12 mo)",B1236&lt;=24,"Established (13-24 mo)",B1236&lt;=48,"Loyal (25-48 mo)",TRUE,"Veteran (49+ mo)")</f>
        <v>Veteran (49+ mo)</v>
      </c>
      <c r="I1236">
        <f>COUNTIF('Raw Data'!G1236:O1236,"Yes")</f>
        <v>6</v>
      </c>
      <c r="J1236">
        <f t="shared" ca="1" si="38"/>
        <v>44562</v>
      </c>
      <c r="K1236" t="str">
        <f>'Raw Data'!U1236</f>
        <v>No</v>
      </c>
      <c r="L1236" t="str">
        <f t="shared" si="39"/>
        <v>Low Risk</v>
      </c>
      <c r="N1236" s="34"/>
    </row>
    <row r="1237" spans="1:14" x14ac:dyDescent="0.3">
      <c r="A1237" s="5" t="str">
        <f>'Raw Data'!A1237</f>
        <v>1543-LLLFT</v>
      </c>
      <c r="B1237">
        <f>'Raw Data'!F1237</f>
        <v>61</v>
      </c>
      <c r="C1237" t="str">
        <f>'Raw Data'!P1237</f>
        <v>One year</v>
      </c>
      <c r="D1237" t="str">
        <f>'Raw Data'!I1237</f>
        <v>Fiber optic</v>
      </c>
      <c r="E1237" t="str">
        <f>'Raw Data'!R1237</f>
        <v>Mailed check</v>
      </c>
      <c r="F1237">
        <f>'Raw Data'!S1237</f>
        <v>98.3</v>
      </c>
      <c r="G1237">
        <f>IFERROR(VALUE('Raw Data'!T1237),0)</f>
        <v>6066.55</v>
      </c>
      <c r="H1237" t="str" cm="1">
        <f t="array" ref="H1237">_xlfn.IFS(B1237&lt;=12,"New (0-12 mo)",B1237&lt;=24,"Established (13-24 mo)",B1237&lt;=48,"Loyal (25-48 mo)",TRUE,"Veteran (49+ mo)")</f>
        <v>Veteran (49+ mo)</v>
      </c>
      <c r="I1237">
        <f>COUNTIF('Raw Data'!G1237:O1237,"Yes")</f>
        <v>6</v>
      </c>
      <c r="J1237">
        <f t="shared" ca="1" si="38"/>
        <v>44348</v>
      </c>
      <c r="K1237" t="str">
        <f>'Raw Data'!U1237</f>
        <v>No</v>
      </c>
      <c r="L1237" t="str">
        <f t="shared" si="39"/>
        <v>Low Risk</v>
      </c>
      <c r="N1237" s="34"/>
    </row>
    <row r="1238" spans="1:14" x14ac:dyDescent="0.3">
      <c r="A1238" s="5" t="str">
        <f>'Raw Data'!A1238</f>
        <v>5835-BEQEU</v>
      </c>
      <c r="B1238">
        <f>'Raw Data'!F1238</f>
        <v>3</v>
      </c>
      <c r="C1238" t="str">
        <f>'Raw Data'!P1238</f>
        <v>Month-to-month</v>
      </c>
      <c r="D1238" t="str">
        <f>'Raw Data'!I1238</f>
        <v>Fiber optic</v>
      </c>
      <c r="E1238" t="str">
        <f>'Raw Data'!R1238</f>
        <v>Electronic check</v>
      </c>
      <c r="F1238">
        <f>'Raw Data'!S1238</f>
        <v>76.95</v>
      </c>
      <c r="G1238">
        <f>IFERROR(VALUE('Raw Data'!T1238),0)</f>
        <v>228.4</v>
      </c>
      <c r="H1238" t="str" cm="1">
        <f t="array" ref="H1238">_xlfn.IFS(B1238&lt;=12,"New (0-12 mo)",B1238&lt;=24,"Established (13-24 mo)",B1238&lt;=48,"Loyal (25-48 mo)",TRUE,"Veteran (49+ mo)")</f>
        <v>New (0-12 mo)</v>
      </c>
      <c r="I1238">
        <f>COUNTIF('Raw Data'!G1238:O1238,"Yes")</f>
        <v>2</v>
      </c>
      <c r="J1238">
        <f t="shared" ca="1" si="38"/>
        <v>46113</v>
      </c>
      <c r="K1238" t="str">
        <f>'Raw Data'!U1238</f>
        <v>Yes</v>
      </c>
      <c r="L1238" t="str">
        <f t="shared" si="39"/>
        <v>High Risk</v>
      </c>
      <c r="N1238" s="34"/>
    </row>
    <row r="1239" spans="1:14" x14ac:dyDescent="0.3">
      <c r="A1239" s="5" t="str">
        <f>'Raw Data'!A1239</f>
        <v>2788-CJQAQ</v>
      </c>
      <c r="B1239">
        <f>'Raw Data'!F1239</f>
        <v>13</v>
      </c>
      <c r="C1239" t="str">
        <f>'Raw Data'!P1239</f>
        <v>One year</v>
      </c>
      <c r="D1239" t="str">
        <f>'Raw Data'!I1239</f>
        <v>No</v>
      </c>
      <c r="E1239" t="str">
        <f>'Raw Data'!R1239</f>
        <v>Mailed check</v>
      </c>
      <c r="F1239">
        <f>'Raw Data'!S1239</f>
        <v>19.45</v>
      </c>
      <c r="G1239">
        <f>IFERROR(VALUE('Raw Data'!T1239),0)</f>
        <v>270.2</v>
      </c>
      <c r="H1239" t="str" cm="1">
        <f t="array" ref="H1239">_xlfn.IFS(B1239&lt;=12,"New (0-12 mo)",B1239&lt;=24,"Established (13-24 mo)",B1239&lt;=48,"Loyal (25-48 mo)",TRUE,"Veteran (49+ mo)")</f>
        <v>Established (13-24 mo)</v>
      </c>
      <c r="I1239">
        <f>COUNTIF('Raw Data'!G1239:O1239,"Yes")</f>
        <v>1</v>
      </c>
      <c r="J1239">
        <f t="shared" ca="1" si="38"/>
        <v>45809</v>
      </c>
      <c r="K1239" t="str">
        <f>'Raw Data'!U1239</f>
        <v>No</v>
      </c>
      <c r="L1239" t="str">
        <f t="shared" si="39"/>
        <v>Low Risk</v>
      </c>
      <c r="N1239" s="34"/>
    </row>
    <row r="1240" spans="1:14" x14ac:dyDescent="0.3">
      <c r="A1240" s="5" t="str">
        <f>'Raw Data'!A1240</f>
        <v>5565-FILXA</v>
      </c>
      <c r="B1240">
        <f>'Raw Data'!F1240</f>
        <v>16</v>
      </c>
      <c r="C1240" t="str">
        <f>'Raw Data'!P1240</f>
        <v>Month-to-month</v>
      </c>
      <c r="D1240" t="str">
        <f>'Raw Data'!I1240</f>
        <v>Fiber optic</v>
      </c>
      <c r="E1240" t="str">
        <f>'Raw Data'!R1240</f>
        <v>Electronic check</v>
      </c>
      <c r="F1240">
        <f>'Raw Data'!S1240</f>
        <v>96.15</v>
      </c>
      <c r="G1240">
        <f>IFERROR(VALUE('Raw Data'!T1240),0)</f>
        <v>1529.2</v>
      </c>
      <c r="H1240" t="str" cm="1">
        <f t="array" ref="H1240">_xlfn.IFS(B1240&lt;=12,"New (0-12 mo)",B1240&lt;=24,"Established (13-24 mo)",B1240&lt;=48,"Loyal (25-48 mo)",TRUE,"Veteran (49+ mo)")</f>
        <v>Established (13-24 mo)</v>
      </c>
      <c r="I1240">
        <f>COUNTIF('Raw Data'!G1240:O1240,"Yes")</f>
        <v>4</v>
      </c>
      <c r="J1240">
        <f t="shared" ca="1" si="38"/>
        <v>45717</v>
      </c>
      <c r="K1240" t="str">
        <f>'Raw Data'!U1240</f>
        <v>Yes</v>
      </c>
      <c r="L1240" t="str">
        <f t="shared" si="39"/>
        <v>Medium Risk</v>
      </c>
      <c r="N1240" s="34"/>
    </row>
    <row r="1241" spans="1:14" x14ac:dyDescent="0.3">
      <c r="A1241" s="5" t="str">
        <f>'Raw Data'!A1241</f>
        <v>0319-QZTCO</v>
      </c>
      <c r="B1241">
        <f>'Raw Data'!F1241</f>
        <v>3</v>
      </c>
      <c r="C1241" t="str">
        <f>'Raw Data'!P1241</f>
        <v>Month-to-month</v>
      </c>
      <c r="D1241" t="str">
        <f>'Raw Data'!I1241</f>
        <v>DSL</v>
      </c>
      <c r="E1241" t="str">
        <f>'Raw Data'!R1241</f>
        <v>Credit card (automatic)</v>
      </c>
      <c r="F1241">
        <f>'Raw Data'!S1241</f>
        <v>58.7</v>
      </c>
      <c r="G1241">
        <f>IFERROR(VALUE('Raw Data'!T1241),0)</f>
        <v>168.6</v>
      </c>
      <c r="H1241" t="str" cm="1">
        <f t="array" ref="H1241">_xlfn.IFS(B1241&lt;=12,"New (0-12 mo)",B1241&lt;=24,"Established (13-24 mo)",B1241&lt;=48,"Loyal (25-48 mo)",TRUE,"Veteran (49+ mo)")</f>
        <v>New (0-12 mo)</v>
      </c>
      <c r="I1241">
        <f>COUNTIF('Raw Data'!G1241:O1241,"Yes")</f>
        <v>3</v>
      </c>
      <c r="J1241">
        <f t="shared" ca="1" si="38"/>
        <v>46113</v>
      </c>
      <c r="K1241" t="str">
        <f>'Raw Data'!U1241</f>
        <v>No</v>
      </c>
      <c r="L1241" t="str">
        <f t="shared" si="39"/>
        <v>High Risk</v>
      </c>
      <c r="N1241" s="34"/>
    </row>
    <row r="1242" spans="1:14" x14ac:dyDescent="0.3">
      <c r="A1242" s="5" t="str">
        <f>'Raw Data'!A1242</f>
        <v>2120-SMPEX</v>
      </c>
      <c r="B1242">
        <f>'Raw Data'!F1242</f>
        <v>25</v>
      </c>
      <c r="C1242" t="str">
        <f>'Raw Data'!P1242</f>
        <v>Month-to-month</v>
      </c>
      <c r="D1242" t="str">
        <f>'Raw Data'!I1242</f>
        <v>No</v>
      </c>
      <c r="E1242" t="str">
        <f>'Raw Data'!R1242</f>
        <v>Mailed check</v>
      </c>
      <c r="F1242">
        <f>'Raw Data'!S1242</f>
        <v>20.149999999999999</v>
      </c>
      <c r="G1242">
        <f>IFERROR(VALUE('Raw Data'!T1242),0)</f>
        <v>536.35</v>
      </c>
      <c r="H1242" t="str" cm="1">
        <f t="array" ref="H1242">_xlfn.IFS(B1242&lt;=12,"New (0-12 mo)",B1242&lt;=24,"Established (13-24 mo)",B1242&lt;=48,"Loyal (25-48 mo)",TRUE,"Veteran (49+ mo)")</f>
        <v>Loyal (25-48 mo)</v>
      </c>
      <c r="I1242">
        <f>COUNTIF('Raw Data'!G1242:O1242,"Yes")</f>
        <v>1</v>
      </c>
      <c r="J1242">
        <f t="shared" ca="1" si="38"/>
        <v>45444</v>
      </c>
      <c r="K1242" t="str">
        <f>'Raw Data'!U1242</f>
        <v>No</v>
      </c>
      <c r="L1242" t="str">
        <f t="shared" si="39"/>
        <v>Low-Medium Risk</v>
      </c>
      <c r="N1242" s="34"/>
    </row>
    <row r="1243" spans="1:14" x14ac:dyDescent="0.3">
      <c r="A1243" s="5" t="str">
        <f>'Raw Data'!A1243</f>
        <v>0096-FCPUF</v>
      </c>
      <c r="B1243">
        <f>'Raw Data'!F1243</f>
        <v>30</v>
      </c>
      <c r="C1243" t="str">
        <f>'Raw Data'!P1243</f>
        <v>Month-to-month</v>
      </c>
      <c r="D1243" t="str">
        <f>'Raw Data'!I1243</f>
        <v>DSL</v>
      </c>
      <c r="E1243" t="str">
        <f>'Raw Data'!R1243</f>
        <v>Mailed check</v>
      </c>
      <c r="F1243">
        <f>'Raw Data'!S1243</f>
        <v>64.5</v>
      </c>
      <c r="G1243">
        <f>IFERROR(VALUE('Raw Data'!T1243),0)</f>
        <v>1888.45</v>
      </c>
      <c r="H1243" t="str" cm="1">
        <f t="array" ref="H1243">_xlfn.IFS(B1243&lt;=12,"New (0-12 mo)",B1243&lt;=24,"Established (13-24 mo)",B1243&lt;=48,"Loyal (25-48 mo)",TRUE,"Veteran (49+ mo)")</f>
        <v>Loyal (25-48 mo)</v>
      </c>
      <c r="I1243">
        <f>COUNTIF('Raw Data'!G1243:O1243,"Yes")</f>
        <v>4</v>
      </c>
      <c r="J1243">
        <f t="shared" ca="1" si="38"/>
        <v>45292</v>
      </c>
      <c r="K1243" t="str">
        <f>'Raw Data'!U1243</f>
        <v>No</v>
      </c>
      <c r="L1243" t="str">
        <f t="shared" si="39"/>
        <v>Low-Medium Risk</v>
      </c>
      <c r="N1243" s="34"/>
    </row>
    <row r="1244" spans="1:14" x14ac:dyDescent="0.3">
      <c r="A1244" s="5" t="str">
        <f>'Raw Data'!A1244</f>
        <v>0668-OGMHD</v>
      </c>
      <c r="B1244">
        <f>'Raw Data'!F1244</f>
        <v>21</v>
      </c>
      <c r="C1244" t="str">
        <f>'Raw Data'!P1244</f>
        <v>Month-to-month</v>
      </c>
      <c r="D1244" t="str">
        <f>'Raw Data'!I1244</f>
        <v>DSL</v>
      </c>
      <c r="E1244" t="str">
        <f>'Raw Data'!R1244</f>
        <v>Electronic check</v>
      </c>
      <c r="F1244">
        <f>'Raw Data'!S1244</f>
        <v>28.5</v>
      </c>
      <c r="G1244">
        <f>IFERROR(VALUE('Raw Data'!T1244),0)</f>
        <v>629.35</v>
      </c>
      <c r="H1244" t="str" cm="1">
        <f t="array" ref="H1244">_xlfn.IFS(B1244&lt;=12,"New (0-12 mo)",B1244&lt;=24,"Established (13-24 mo)",B1244&lt;=48,"Loyal (25-48 mo)",TRUE,"Veteran (49+ mo)")</f>
        <v>Established (13-24 mo)</v>
      </c>
      <c r="I1244">
        <f>COUNTIF('Raw Data'!G1244:O1244,"Yes")</f>
        <v>1</v>
      </c>
      <c r="J1244">
        <f t="shared" ca="1" si="38"/>
        <v>45566</v>
      </c>
      <c r="K1244" t="str">
        <f>'Raw Data'!U1244</f>
        <v>No</v>
      </c>
      <c r="L1244" t="str">
        <f t="shared" si="39"/>
        <v>Medium Risk</v>
      </c>
      <c r="N1244" s="34"/>
    </row>
    <row r="1245" spans="1:14" x14ac:dyDescent="0.3">
      <c r="A1245" s="5" t="str">
        <f>'Raw Data'!A1245</f>
        <v>5552-ZNFSJ</v>
      </c>
      <c r="B1245">
        <f>'Raw Data'!F1245</f>
        <v>1</v>
      </c>
      <c r="C1245" t="str">
        <f>'Raw Data'!P1245</f>
        <v>Month-to-month</v>
      </c>
      <c r="D1245" t="str">
        <f>'Raw Data'!I1245</f>
        <v>DSL</v>
      </c>
      <c r="E1245" t="str">
        <f>'Raw Data'!R1245</f>
        <v>Electronic check</v>
      </c>
      <c r="F1245">
        <f>'Raw Data'!S1245</f>
        <v>45.3</v>
      </c>
      <c r="G1245">
        <f>IFERROR(VALUE('Raw Data'!T1245),0)</f>
        <v>45.3</v>
      </c>
      <c r="H1245" t="str" cm="1">
        <f t="array" ref="H1245">_xlfn.IFS(B1245&lt;=12,"New (0-12 mo)",B1245&lt;=24,"Established (13-24 mo)",B1245&lt;=48,"Loyal (25-48 mo)",TRUE,"Veteran (49+ mo)")</f>
        <v>New (0-12 mo)</v>
      </c>
      <c r="I1245">
        <f>COUNTIF('Raw Data'!G1245:O1245,"Yes")</f>
        <v>1</v>
      </c>
      <c r="J1245">
        <f t="shared" ca="1" si="38"/>
        <v>46174</v>
      </c>
      <c r="K1245" t="str">
        <f>'Raw Data'!U1245</f>
        <v>Yes</v>
      </c>
      <c r="L1245" t="str">
        <f t="shared" si="39"/>
        <v>High Risk</v>
      </c>
      <c r="N1245" s="34"/>
    </row>
    <row r="1246" spans="1:14" x14ac:dyDescent="0.3">
      <c r="A1246" s="5" t="str">
        <f>'Raw Data'!A1246</f>
        <v>2223-KAGMX</v>
      </c>
      <c r="B1246">
        <f>'Raw Data'!F1246</f>
        <v>15</v>
      </c>
      <c r="C1246" t="str">
        <f>'Raw Data'!P1246</f>
        <v>Month-to-month</v>
      </c>
      <c r="D1246" t="str">
        <f>'Raw Data'!I1246</f>
        <v>No</v>
      </c>
      <c r="E1246" t="str">
        <f>'Raw Data'!R1246</f>
        <v>Bank transfer (automatic)</v>
      </c>
      <c r="F1246">
        <f>'Raw Data'!S1246</f>
        <v>19.399999999999999</v>
      </c>
      <c r="G1246">
        <f>IFERROR(VALUE('Raw Data'!T1246),0)</f>
        <v>289.3</v>
      </c>
      <c r="H1246" t="str" cm="1">
        <f t="array" ref="H1246">_xlfn.IFS(B1246&lt;=12,"New (0-12 mo)",B1246&lt;=24,"Established (13-24 mo)",B1246&lt;=48,"Loyal (25-48 mo)",TRUE,"Veteran (49+ mo)")</f>
        <v>Established (13-24 mo)</v>
      </c>
      <c r="I1246">
        <f>COUNTIF('Raw Data'!G1246:O1246,"Yes")</f>
        <v>1</v>
      </c>
      <c r="J1246">
        <f t="shared" ca="1" si="38"/>
        <v>45748</v>
      </c>
      <c r="K1246" t="str">
        <f>'Raw Data'!U1246</f>
        <v>Yes</v>
      </c>
      <c r="L1246" t="str">
        <f t="shared" si="39"/>
        <v>Medium Risk</v>
      </c>
      <c r="N1246" s="34"/>
    </row>
    <row r="1247" spans="1:14" x14ac:dyDescent="0.3">
      <c r="A1247" s="5" t="str">
        <f>'Raw Data'!A1247</f>
        <v>6507-ZJSUR</v>
      </c>
      <c r="B1247">
        <f>'Raw Data'!F1247</f>
        <v>23</v>
      </c>
      <c r="C1247" t="str">
        <f>'Raw Data'!P1247</f>
        <v>Month-to-month</v>
      </c>
      <c r="D1247" t="str">
        <f>'Raw Data'!I1247</f>
        <v>Fiber optic</v>
      </c>
      <c r="E1247" t="str">
        <f>'Raw Data'!R1247</f>
        <v>Electronic check</v>
      </c>
      <c r="F1247">
        <f>'Raw Data'!S1247</f>
        <v>90.45</v>
      </c>
      <c r="G1247">
        <f>IFERROR(VALUE('Raw Data'!T1247),0)</f>
        <v>2117.25</v>
      </c>
      <c r="H1247" t="str" cm="1">
        <f t="array" ref="H1247">_xlfn.IFS(B1247&lt;=12,"New (0-12 mo)",B1247&lt;=24,"Established (13-24 mo)",B1247&lt;=48,"Loyal (25-48 mo)",TRUE,"Veteran (49+ mo)")</f>
        <v>Established (13-24 mo)</v>
      </c>
      <c r="I1247">
        <f>COUNTIF('Raw Data'!G1247:O1247,"Yes")</f>
        <v>3</v>
      </c>
      <c r="J1247">
        <f t="shared" ca="1" si="38"/>
        <v>45505</v>
      </c>
      <c r="K1247" t="str">
        <f>'Raw Data'!U1247</f>
        <v>No</v>
      </c>
      <c r="L1247" t="str">
        <f t="shared" si="39"/>
        <v>Medium Risk</v>
      </c>
      <c r="N1247" s="34"/>
    </row>
    <row r="1248" spans="1:14" x14ac:dyDescent="0.3">
      <c r="A1248" s="5" t="str">
        <f>'Raw Data'!A1248</f>
        <v>9408-HRXRK</v>
      </c>
      <c r="B1248">
        <f>'Raw Data'!F1248</f>
        <v>45</v>
      </c>
      <c r="C1248" t="str">
        <f>'Raw Data'!P1248</f>
        <v>Month-to-month</v>
      </c>
      <c r="D1248" t="str">
        <f>'Raw Data'!I1248</f>
        <v>Fiber optic</v>
      </c>
      <c r="E1248" t="str">
        <f>'Raw Data'!R1248</f>
        <v>Electronic check</v>
      </c>
      <c r="F1248">
        <f>'Raw Data'!S1248</f>
        <v>105.15</v>
      </c>
      <c r="G1248">
        <f>IFERROR(VALUE('Raw Data'!T1248),0)</f>
        <v>4730.8999999999996</v>
      </c>
      <c r="H1248" t="str" cm="1">
        <f t="array" ref="H1248">_xlfn.IFS(B1248&lt;=12,"New (0-12 mo)",B1248&lt;=24,"Established (13-24 mo)",B1248&lt;=48,"Loyal (25-48 mo)",TRUE,"Veteran (49+ mo)")</f>
        <v>Loyal (25-48 mo)</v>
      </c>
      <c r="I1248">
        <f>COUNTIF('Raw Data'!G1248:O1248,"Yes")</f>
        <v>6</v>
      </c>
      <c r="J1248">
        <f t="shared" ca="1" si="38"/>
        <v>44835</v>
      </c>
      <c r="K1248" t="str">
        <f>'Raw Data'!U1248</f>
        <v>No</v>
      </c>
      <c r="L1248" t="str">
        <f t="shared" si="39"/>
        <v>Low-Medium Risk</v>
      </c>
      <c r="N1248" s="34"/>
    </row>
    <row r="1249" spans="1:14" x14ac:dyDescent="0.3">
      <c r="A1249" s="5" t="str">
        <f>'Raw Data'!A1249</f>
        <v>5593-SUAOO</v>
      </c>
      <c r="B1249">
        <f>'Raw Data'!F1249</f>
        <v>24</v>
      </c>
      <c r="C1249" t="str">
        <f>'Raw Data'!P1249</f>
        <v>One year</v>
      </c>
      <c r="D1249" t="str">
        <f>'Raw Data'!I1249</f>
        <v>Fiber optic</v>
      </c>
      <c r="E1249" t="str">
        <f>'Raw Data'!R1249</f>
        <v>Bank transfer (automatic)</v>
      </c>
      <c r="F1249">
        <f>'Raw Data'!S1249</f>
        <v>83.15</v>
      </c>
      <c r="G1249">
        <f>IFERROR(VALUE('Raw Data'!T1249),0)</f>
        <v>2033.05</v>
      </c>
      <c r="H1249" t="str" cm="1">
        <f t="array" ref="H1249">_xlfn.IFS(B1249&lt;=12,"New (0-12 mo)",B1249&lt;=24,"Established (13-24 mo)",B1249&lt;=48,"Loyal (25-48 mo)",TRUE,"Veteran (49+ mo)")</f>
        <v>Established (13-24 mo)</v>
      </c>
      <c r="I1249">
        <f>COUNTIF('Raw Data'!G1249:O1249,"Yes")</f>
        <v>4</v>
      </c>
      <c r="J1249">
        <f t="shared" ca="1" si="38"/>
        <v>45474</v>
      </c>
      <c r="K1249" t="str">
        <f>'Raw Data'!U1249</f>
        <v>No</v>
      </c>
      <c r="L1249" t="str">
        <f t="shared" si="39"/>
        <v>Low Risk</v>
      </c>
      <c r="N1249" s="34"/>
    </row>
    <row r="1250" spans="1:14" x14ac:dyDescent="0.3">
      <c r="A1250" s="5" t="str">
        <f>'Raw Data'!A1250</f>
        <v>7321-PKUYW</v>
      </c>
      <c r="B1250">
        <f>'Raw Data'!F1250</f>
        <v>11</v>
      </c>
      <c r="C1250" t="str">
        <f>'Raw Data'!P1250</f>
        <v>Month-to-month</v>
      </c>
      <c r="D1250" t="str">
        <f>'Raw Data'!I1250</f>
        <v>Fiber optic</v>
      </c>
      <c r="E1250" t="str">
        <f>'Raw Data'!R1250</f>
        <v>Electronic check</v>
      </c>
      <c r="F1250">
        <f>'Raw Data'!S1250</f>
        <v>90.15</v>
      </c>
      <c r="G1250">
        <f>IFERROR(VALUE('Raw Data'!T1250),0)</f>
        <v>987.95</v>
      </c>
      <c r="H1250" t="str" cm="1">
        <f t="array" ref="H1250">_xlfn.IFS(B1250&lt;=12,"New (0-12 mo)",B1250&lt;=24,"Established (13-24 mo)",B1250&lt;=48,"Loyal (25-48 mo)",TRUE,"Veteran (49+ mo)")</f>
        <v>New (0-12 mo)</v>
      </c>
      <c r="I1250">
        <f>COUNTIF('Raw Data'!G1250:O1250,"Yes")</f>
        <v>4</v>
      </c>
      <c r="J1250">
        <f t="shared" ca="1" si="38"/>
        <v>45870</v>
      </c>
      <c r="K1250" t="str">
        <f>'Raw Data'!U1250</f>
        <v>Yes</v>
      </c>
      <c r="L1250" t="str">
        <f t="shared" si="39"/>
        <v>High Risk</v>
      </c>
      <c r="N1250" s="34"/>
    </row>
    <row r="1251" spans="1:14" x14ac:dyDescent="0.3">
      <c r="A1251" s="5" t="str">
        <f>'Raw Data'!A1251</f>
        <v>2833-SLKDQ</v>
      </c>
      <c r="B1251">
        <f>'Raw Data'!F1251</f>
        <v>1</v>
      </c>
      <c r="C1251" t="str">
        <f>'Raw Data'!P1251</f>
        <v>Month-to-month</v>
      </c>
      <c r="D1251" t="str">
        <f>'Raw Data'!I1251</f>
        <v>DSL</v>
      </c>
      <c r="E1251" t="str">
        <f>'Raw Data'!R1251</f>
        <v>Mailed check</v>
      </c>
      <c r="F1251">
        <f>'Raw Data'!S1251</f>
        <v>45.05</v>
      </c>
      <c r="G1251">
        <f>IFERROR(VALUE('Raw Data'!T1251),0)</f>
        <v>45.05</v>
      </c>
      <c r="H1251" t="str" cm="1">
        <f t="array" ref="H1251">_xlfn.IFS(B1251&lt;=12,"New (0-12 mo)",B1251&lt;=24,"Established (13-24 mo)",B1251&lt;=48,"Loyal (25-48 mo)",TRUE,"Veteran (49+ mo)")</f>
        <v>New (0-12 mo)</v>
      </c>
      <c r="I1251">
        <f>COUNTIF('Raw Data'!G1251:O1251,"Yes")</f>
        <v>1</v>
      </c>
      <c r="J1251">
        <f t="shared" ca="1" si="38"/>
        <v>46174</v>
      </c>
      <c r="K1251" t="str">
        <f>'Raw Data'!U1251</f>
        <v>Yes</v>
      </c>
      <c r="L1251" t="str">
        <f t="shared" si="39"/>
        <v>High Risk</v>
      </c>
      <c r="N1251" s="34"/>
    </row>
    <row r="1252" spans="1:14" x14ac:dyDescent="0.3">
      <c r="A1252" s="5" t="str">
        <f>'Raw Data'!A1252</f>
        <v>6766-HFKLA</v>
      </c>
      <c r="B1252">
        <f>'Raw Data'!F1252</f>
        <v>56</v>
      </c>
      <c r="C1252" t="str">
        <f>'Raw Data'!P1252</f>
        <v>Two year</v>
      </c>
      <c r="D1252" t="str">
        <f>'Raw Data'!I1252</f>
        <v>Fiber optic</v>
      </c>
      <c r="E1252" t="str">
        <f>'Raw Data'!R1252</f>
        <v>Bank transfer (automatic)</v>
      </c>
      <c r="F1252">
        <f>'Raw Data'!S1252</f>
        <v>103.2</v>
      </c>
      <c r="G1252">
        <f>IFERROR(VALUE('Raw Data'!T1252),0)</f>
        <v>5744.35</v>
      </c>
      <c r="H1252" t="str" cm="1">
        <f t="array" ref="H1252">_xlfn.IFS(B1252&lt;=12,"New (0-12 mo)",B1252&lt;=24,"Established (13-24 mo)",B1252&lt;=48,"Loyal (25-48 mo)",TRUE,"Veteran (49+ mo)")</f>
        <v>Veteran (49+ mo)</v>
      </c>
      <c r="I1252">
        <f>COUNTIF('Raw Data'!G1252:O1252,"Yes")</f>
        <v>6</v>
      </c>
      <c r="J1252">
        <f t="shared" ca="1" si="38"/>
        <v>44501</v>
      </c>
      <c r="K1252" t="str">
        <f>'Raw Data'!U1252</f>
        <v>No</v>
      </c>
      <c r="L1252" t="str">
        <f t="shared" si="39"/>
        <v>Low Risk</v>
      </c>
      <c r="N1252" s="34"/>
    </row>
    <row r="1253" spans="1:14" x14ac:dyDescent="0.3">
      <c r="A1253" s="5" t="str">
        <f>'Raw Data'!A1253</f>
        <v>7595-EUIVN</v>
      </c>
      <c r="B1253">
        <f>'Raw Data'!F1253</f>
        <v>1</v>
      </c>
      <c r="C1253" t="str">
        <f>'Raw Data'!P1253</f>
        <v>Month-to-month</v>
      </c>
      <c r="D1253" t="str">
        <f>'Raw Data'!I1253</f>
        <v>Fiber optic</v>
      </c>
      <c r="E1253" t="str">
        <f>'Raw Data'!R1253</f>
        <v>Electronic check</v>
      </c>
      <c r="F1253">
        <f>'Raw Data'!S1253</f>
        <v>75.8</v>
      </c>
      <c r="G1253">
        <f>IFERROR(VALUE('Raw Data'!T1253),0)</f>
        <v>75.8</v>
      </c>
      <c r="H1253" t="str" cm="1">
        <f t="array" ref="H1253">_xlfn.IFS(B1253&lt;=12,"New (0-12 mo)",B1253&lt;=24,"Established (13-24 mo)",B1253&lt;=48,"Loyal (25-48 mo)",TRUE,"Veteran (49+ mo)")</f>
        <v>New (0-12 mo)</v>
      </c>
      <c r="I1253">
        <f>COUNTIF('Raw Data'!G1253:O1253,"Yes")</f>
        <v>2</v>
      </c>
      <c r="J1253">
        <f t="shared" ca="1" si="38"/>
        <v>46174</v>
      </c>
      <c r="K1253" t="str">
        <f>'Raw Data'!U1253</f>
        <v>Yes</v>
      </c>
      <c r="L1253" t="str">
        <f t="shared" si="39"/>
        <v>High Risk</v>
      </c>
      <c r="N1253" s="34"/>
    </row>
    <row r="1254" spans="1:14" x14ac:dyDescent="0.3">
      <c r="A1254" s="5" t="str">
        <f>'Raw Data'!A1254</f>
        <v>7617-EYGLW</v>
      </c>
      <c r="B1254">
        <f>'Raw Data'!F1254</f>
        <v>1</v>
      </c>
      <c r="C1254" t="str">
        <f>'Raw Data'!P1254</f>
        <v>Month-to-month</v>
      </c>
      <c r="D1254" t="str">
        <f>'Raw Data'!I1254</f>
        <v>No</v>
      </c>
      <c r="E1254" t="str">
        <f>'Raw Data'!R1254</f>
        <v>Electronic check</v>
      </c>
      <c r="F1254">
        <f>'Raw Data'!S1254</f>
        <v>19.45</v>
      </c>
      <c r="G1254">
        <f>IFERROR(VALUE('Raw Data'!T1254),0)</f>
        <v>19.45</v>
      </c>
      <c r="H1254" t="str" cm="1">
        <f t="array" ref="H1254">_xlfn.IFS(B1254&lt;=12,"New (0-12 mo)",B1254&lt;=24,"Established (13-24 mo)",B1254&lt;=48,"Loyal (25-48 mo)",TRUE,"Veteran (49+ mo)")</f>
        <v>New (0-12 mo)</v>
      </c>
      <c r="I1254">
        <f>COUNTIF('Raw Data'!G1254:O1254,"Yes")</f>
        <v>1</v>
      </c>
      <c r="J1254">
        <f t="shared" ca="1" si="38"/>
        <v>46174</v>
      </c>
      <c r="K1254" t="str">
        <f>'Raw Data'!U1254</f>
        <v>No</v>
      </c>
      <c r="L1254" t="str">
        <f t="shared" si="39"/>
        <v>High Risk</v>
      </c>
      <c r="N1254" s="34"/>
    </row>
    <row r="1255" spans="1:14" x14ac:dyDescent="0.3">
      <c r="A1255" s="5" t="str">
        <f>'Raw Data'!A1255</f>
        <v>2026-TGDHM</v>
      </c>
      <c r="B1255">
        <f>'Raw Data'!F1255</f>
        <v>7</v>
      </c>
      <c r="C1255" t="str">
        <f>'Raw Data'!P1255</f>
        <v>Month-to-month</v>
      </c>
      <c r="D1255" t="str">
        <f>'Raw Data'!I1255</f>
        <v>Fiber optic</v>
      </c>
      <c r="E1255" t="str">
        <f>'Raw Data'!R1255</f>
        <v>Electronic check</v>
      </c>
      <c r="F1255">
        <f>'Raw Data'!S1255</f>
        <v>79.3</v>
      </c>
      <c r="G1255">
        <f>IFERROR(VALUE('Raw Data'!T1255),0)</f>
        <v>523.15</v>
      </c>
      <c r="H1255" t="str" cm="1">
        <f t="array" ref="H1255">_xlfn.IFS(B1255&lt;=12,"New (0-12 mo)",B1255&lt;=24,"Established (13-24 mo)",B1255&lt;=48,"Loyal (25-48 mo)",TRUE,"Veteran (49+ mo)")</f>
        <v>New (0-12 mo)</v>
      </c>
      <c r="I1255">
        <f>COUNTIF('Raw Data'!G1255:O1255,"Yes")</f>
        <v>2</v>
      </c>
      <c r="J1255">
        <f t="shared" ca="1" si="38"/>
        <v>45992</v>
      </c>
      <c r="K1255" t="str">
        <f>'Raw Data'!U1255</f>
        <v>Yes</v>
      </c>
      <c r="L1255" t="str">
        <f t="shared" si="39"/>
        <v>High Risk</v>
      </c>
      <c r="N1255" s="34"/>
    </row>
    <row r="1256" spans="1:14" x14ac:dyDescent="0.3">
      <c r="A1256" s="5" t="str">
        <f>'Raw Data'!A1256</f>
        <v>9220-ZNKJI</v>
      </c>
      <c r="B1256">
        <f>'Raw Data'!F1256</f>
        <v>55</v>
      </c>
      <c r="C1256" t="str">
        <f>'Raw Data'!P1256</f>
        <v>Two year</v>
      </c>
      <c r="D1256" t="str">
        <f>'Raw Data'!I1256</f>
        <v>Fiber optic</v>
      </c>
      <c r="E1256" t="str">
        <f>'Raw Data'!R1256</f>
        <v>Credit card (automatic)</v>
      </c>
      <c r="F1256">
        <f>'Raw Data'!S1256</f>
        <v>88.8</v>
      </c>
      <c r="G1256">
        <f>IFERROR(VALUE('Raw Data'!T1256),0)</f>
        <v>4805.3</v>
      </c>
      <c r="H1256" t="str" cm="1">
        <f t="array" ref="H1256">_xlfn.IFS(B1256&lt;=12,"New (0-12 mo)",B1256&lt;=24,"Established (13-24 mo)",B1256&lt;=48,"Loyal (25-48 mo)",TRUE,"Veteran (49+ mo)")</f>
        <v>Veteran (49+ mo)</v>
      </c>
      <c r="I1256">
        <f>COUNTIF('Raw Data'!G1256:O1256,"Yes")</f>
        <v>4</v>
      </c>
      <c r="J1256">
        <f t="shared" ca="1" si="38"/>
        <v>44531</v>
      </c>
      <c r="K1256" t="str">
        <f>'Raw Data'!U1256</f>
        <v>No</v>
      </c>
      <c r="L1256" t="str">
        <f t="shared" si="39"/>
        <v>Low Risk</v>
      </c>
      <c r="N1256" s="34"/>
    </row>
    <row r="1257" spans="1:14" x14ac:dyDescent="0.3">
      <c r="A1257" s="5" t="str">
        <f>'Raw Data'!A1257</f>
        <v>4030-VPZBD</v>
      </c>
      <c r="B1257">
        <f>'Raw Data'!F1257</f>
        <v>2</v>
      </c>
      <c r="C1257" t="str">
        <f>'Raw Data'!P1257</f>
        <v>Month-to-month</v>
      </c>
      <c r="D1257" t="str">
        <f>'Raw Data'!I1257</f>
        <v>DSL</v>
      </c>
      <c r="E1257" t="str">
        <f>'Raw Data'!R1257</f>
        <v>Electronic check</v>
      </c>
      <c r="F1257">
        <f>'Raw Data'!S1257</f>
        <v>30.9</v>
      </c>
      <c r="G1257">
        <f>IFERROR(VALUE('Raw Data'!T1257),0)</f>
        <v>59.05</v>
      </c>
      <c r="H1257" t="str" cm="1">
        <f t="array" ref="H1257">_xlfn.IFS(B1257&lt;=12,"New (0-12 mo)",B1257&lt;=24,"Established (13-24 mo)",B1257&lt;=48,"Loyal (25-48 mo)",TRUE,"Veteran (49+ mo)")</f>
        <v>New (0-12 mo)</v>
      </c>
      <c r="I1257">
        <f>COUNTIF('Raw Data'!G1257:O1257,"Yes")</f>
        <v>1</v>
      </c>
      <c r="J1257">
        <f t="shared" ca="1" si="38"/>
        <v>46143</v>
      </c>
      <c r="K1257" t="str">
        <f>'Raw Data'!U1257</f>
        <v>Yes</v>
      </c>
      <c r="L1257" t="str">
        <f t="shared" si="39"/>
        <v>High Risk</v>
      </c>
      <c r="N1257" s="34"/>
    </row>
    <row r="1258" spans="1:14" x14ac:dyDescent="0.3">
      <c r="A1258" s="5" t="str">
        <f>'Raw Data'!A1258</f>
        <v>2226-ICFDO</v>
      </c>
      <c r="B1258">
        <f>'Raw Data'!F1258</f>
        <v>72</v>
      </c>
      <c r="C1258" t="str">
        <f>'Raw Data'!P1258</f>
        <v>Two year</v>
      </c>
      <c r="D1258" t="str">
        <f>'Raw Data'!I1258</f>
        <v>DSL</v>
      </c>
      <c r="E1258" t="str">
        <f>'Raw Data'!R1258</f>
        <v>Credit card (automatic)</v>
      </c>
      <c r="F1258">
        <f>'Raw Data'!S1258</f>
        <v>85.9</v>
      </c>
      <c r="G1258">
        <f>IFERROR(VALUE('Raw Data'!T1258),0)</f>
        <v>6110.75</v>
      </c>
      <c r="H1258" t="str" cm="1">
        <f t="array" ref="H1258">_xlfn.IFS(B1258&lt;=12,"New (0-12 mo)",B1258&lt;=24,"Established (13-24 mo)",B1258&lt;=48,"Loyal (25-48 mo)",TRUE,"Veteran (49+ mo)")</f>
        <v>Veteran (49+ mo)</v>
      </c>
      <c r="I1258">
        <f>COUNTIF('Raw Data'!G1258:O1258,"Yes")</f>
        <v>7</v>
      </c>
      <c r="J1258">
        <f t="shared" ca="1" si="38"/>
        <v>44013</v>
      </c>
      <c r="K1258" t="str">
        <f>'Raw Data'!U1258</f>
        <v>No</v>
      </c>
      <c r="L1258" t="str">
        <f t="shared" si="39"/>
        <v>Low Risk</v>
      </c>
      <c r="N1258" s="34"/>
    </row>
    <row r="1259" spans="1:14" x14ac:dyDescent="0.3">
      <c r="A1259" s="5" t="str">
        <f>'Raw Data'!A1259</f>
        <v>0723-VSOBE</v>
      </c>
      <c r="B1259">
        <f>'Raw Data'!F1259</f>
        <v>45</v>
      </c>
      <c r="C1259" t="str">
        <f>'Raw Data'!P1259</f>
        <v>One year</v>
      </c>
      <c r="D1259" t="str">
        <f>'Raw Data'!I1259</f>
        <v>DSL</v>
      </c>
      <c r="E1259" t="str">
        <f>'Raw Data'!R1259</f>
        <v>Electronic check</v>
      </c>
      <c r="F1259">
        <f>'Raw Data'!S1259</f>
        <v>34.200000000000003</v>
      </c>
      <c r="G1259">
        <f>IFERROR(VALUE('Raw Data'!T1259),0)</f>
        <v>1596.6</v>
      </c>
      <c r="H1259" t="str" cm="1">
        <f t="array" ref="H1259">_xlfn.IFS(B1259&lt;=12,"New (0-12 mo)",B1259&lt;=24,"Established (13-24 mo)",B1259&lt;=48,"Loyal (25-48 mo)",TRUE,"Veteran (49+ mo)")</f>
        <v>Loyal (25-48 mo)</v>
      </c>
      <c r="I1259">
        <f>COUNTIF('Raw Data'!G1259:O1259,"Yes")</f>
        <v>1</v>
      </c>
      <c r="J1259">
        <f t="shared" ca="1" si="38"/>
        <v>44835</v>
      </c>
      <c r="K1259" t="str">
        <f>'Raw Data'!U1259</f>
        <v>No</v>
      </c>
      <c r="L1259" t="str">
        <f t="shared" si="39"/>
        <v>Low Risk</v>
      </c>
      <c r="N1259" s="34"/>
    </row>
    <row r="1260" spans="1:14" x14ac:dyDescent="0.3">
      <c r="A1260" s="5" t="str">
        <f>'Raw Data'!A1260</f>
        <v>5529-GIBVH</v>
      </c>
      <c r="B1260">
        <f>'Raw Data'!F1260</f>
        <v>47</v>
      </c>
      <c r="C1260" t="str">
        <f>'Raw Data'!P1260</f>
        <v>Two year</v>
      </c>
      <c r="D1260" t="str">
        <f>'Raw Data'!I1260</f>
        <v>No</v>
      </c>
      <c r="E1260" t="str">
        <f>'Raw Data'!R1260</f>
        <v>Mailed check</v>
      </c>
      <c r="F1260">
        <f>'Raw Data'!S1260</f>
        <v>20.149999999999999</v>
      </c>
      <c r="G1260">
        <f>IFERROR(VALUE('Raw Data'!T1260),0)</f>
        <v>1046.2</v>
      </c>
      <c r="H1260" t="str" cm="1">
        <f t="array" ref="H1260">_xlfn.IFS(B1260&lt;=12,"New (0-12 mo)",B1260&lt;=24,"Established (13-24 mo)",B1260&lt;=48,"Loyal (25-48 mo)",TRUE,"Veteran (49+ mo)")</f>
        <v>Loyal (25-48 mo)</v>
      </c>
      <c r="I1260">
        <f>COUNTIF('Raw Data'!G1260:O1260,"Yes")</f>
        <v>1</v>
      </c>
      <c r="J1260">
        <f t="shared" ca="1" si="38"/>
        <v>44774</v>
      </c>
      <c r="K1260" t="str">
        <f>'Raw Data'!U1260</f>
        <v>No</v>
      </c>
      <c r="L1260" t="str">
        <f t="shared" si="39"/>
        <v>Low Risk</v>
      </c>
      <c r="N1260" s="34"/>
    </row>
    <row r="1261" spans="1:14" x14ac:dyDescent="0.3">
      <c r="A1261" s="5" t="str">
        <f>'Raw Data'!A1261</f>
        <v>4187-CINZD</v>
      </c>
      <c r="B1261">
        <f>'Raw Data'!F1261</f>
        <v>46</v>
      </c>
      <c r="C1261" t="str">
        <f>'Raw Data'!P1261</f>
        <v>One year</v>
      </c>
      <c r="D1261" t="str">
        <f>'Raw Data'!I1261</f>
        <v>Fiber optic</v>
      </c>
      <c r="E1261" t="str">
        <f>'Raw Data'!R1261</f>
        <v>Credit card (automatic)</v>
      </c>
      <c r="F1261">
        <f>'Raw Data'!S1261</f>
        <v>95.25</v>
      </c>
      <c r="G1261">
        <f>IFERROR(VALUE('Raw Data'!T1261),0)</f>
        <v>4424.2</v>
      </c>
      <c r="H1261" t="str" cm="1">
        <f t="array" ref="H1261">_xlfn.IFS(B1261&lt;=12,"New (0-12 mo)",B1261&lt;=24,"Established (13-24 mo)",B1261&lt;=48,"Loyal (25-48 mo)",TRUE,"Veteran (49+ mo)")</f>
        <v>Loyal (25-48 mo)</v>
      </c>
      <c r="I1261">
        <f>COUNTIF('Raw Data'!G1261:O1261,"Yes")</f>
        <v>4</v>
      </c>
      <c r="J1261">
        <f t="shared" ca="1" si="38"/>
        <v>44805</v>
      </c>
      <c r="K1261" t="str">
        <f>'Raw Data'!U1261</f>
        <v>Yes</v>
      </c>
      <c r="L1261" t="str">
        <f t="shared" si="39"/>
        <v>Low Risk</v>
      </c>
      <c r="N1261" s="34"/>
    </row>
    <row r="1262" spans="1:14" x14ac:dyDescent="0.3">
      <c r="A1262" s="5" t="str">
        <f>'Raw Data'!A1262</f>
        <v>9992-UJOEL</v>
      </c>
      <c r="B1262">
        <f>'Raw Data'!F1262</f>
        <v>2</v>
      </c>
      <c r="C1262" t="str">
        <f>'Raw Data'!P1262</f>
        <v>Month-to-month</v>
      </c>
      <c r="D1262" t="str">
        <f>'Raw Data'!I1262</f>
        <v>DSL</v>
      </c>
      <c r="E1262" t="str">
        <f>'Raw Data'!R1262</f>
        <v>Mailed check</v>
      </c>
      <c r="F1262">
        <f>'Raw Data'!S1262</f>
        <v>50.3</v>
      </c>
      <c r="G1262">
        <f>IFERROR(VALUE('Raw Data'!T1262),0)</f>
        <v>92.75</v>
      </c>
      <c r="H1262" t="str" cm="1">
        <f t="array" ref="H1262">_xlfn.IFS(B1262&lt;=12,"New (0-12 mo)",B1262&lt;=24,"Established (13-24 mo)",B1262&lt;=48,"Loyal (25-48 mo)",TRUE,"Veteran (49+ mo)")</f>
        <v>New (0-12 mo)</v>
      </c>
      <c r="I1262">
        <f>COUNTIF('Raw Data'!G1262:O1262,"Yes")</f>
        <v>2</v>
      </c>
      <c r="J1262">
        <f t="shared" ca="1" si="38"/>
        <v>46143</v>
      </c>
      <c r="K1262" t="str">
        <f>'Raw Data'!U1262</f>
        <v>No</v>
      </c>
      <c r="L1262" t="str">
        <f t="shared" si="39"/>
        <v>High Risk</v>
      </c>
      <c r="N1262" s="34"/>
    </row>
    <row r="1263" spans="1:14" x14ac:dyDescent="0.3">
      <c r="A1263" s="5" t="str">
        <f>'Raw Data'!A1263</f>
        <v>4741-WWJQZ</v>
      </c>
      <c r="B1263">
        <f>'Raw Data'!F1263</f>
        <v>2</v>
      </c>
      <c r="C1263" t="str">
        <f>'Raw Data'!P1263</f>
        <v>Month-to-month</v>
      </c>
      <c r="D1263" t="str">
        <f>'Raw Data'!I1263</f>
        <v>Fiber optic</v>
      </c>
      <c r="E1263" t="str">
        <f>'Raw Data'!R1263</f>
        <v>Electronic check</v>
      </c>
      <c r="F1263">
        <f>'Raw Data'!S1263</f>
        <v>80.150000000000006</v>
      </c>
      <c r="G1263">
        <f>IFERROR(VALUE('Raw Data'!T1263),0)</f>
        <v>194.55</v>
      </c>
      <c r="H1263" t="str" cm="1">
        <f t="array" ref="H1263">_xlfn.IFS(B1263&lt;=12,"New (0-12 mo)",B1263&lt;=24,"Established (13-24 mo)",B1263&lt;=48,"Loyal (25-48 mo)",TRUE,"Veteran (49+ mo)")</f>
        <v>New (0-12 mo)</v>
      </c>
      <c r="I1263">
        <f>COUNTIF('Raw Data'!G1263:O1263,"Yes")</f>
        <v>3</v>
      </c>
      <c r="J1263">
        <f t="shared" ca="1" si="38"/>
        <v>46143</v>
      </c>
      <c r="K1263" t="str">
        <f>'Raw Data'!U1263</f>
        <v>No</v>
      </c>
      <c r="L1263" t="str">
        <f t="shared" si="39"/>
        <v>High Risk</v>
      </c>
      <c r="N1263" s="34"/>
    </row>
    <row r="1264" spans="1:14" x14ac:dyDescent="0.3">
      <c r="A1264" s="5" t="str">
        <f>'Raw Data'!A1264</f>
        <v>6625-UTXEW</v>
      </c>
      <c r="B1264">
        <f>'Raw Data'!F1264</f>
        <v>12</v>
      </c>
      <c r="C1264" t="str">
        <f>'Raw Data'!P1264</f>
        <v>Month-to-month</v>
      </c>
      <c r="D1264" t="str">
        <f>'Raw Data'!I1264</f>
        <v>DSL</v>
      </c>
      <c r="E1264" t="str">
        <f>'Raw Data'!R1264</f>
        <v>Electronic check</v>
      </c>
      <c r="F1264">
        <f>'Raw Data'!S1264</f>
        <v>51.25</v>
      </c>
      <c r="G1264">
        <f>IFERROR(VALUE('Raw Data'!T1264),0)</f>
        <v>612.1</v>
      </c>
      <c r="H1264" t="str" cm="1">
        <f t="array" ref="H1264">_xlfn.IFS(B1264&lt;=12,"New (0-12 mo)",B1264&lt;=24,"Established (13-24 mo)",B1264&lt;=48,"Loyal (25-48 mo)",TRUE,"Veteran (49+ mo)")</f>
        <v>New (0-12 mo)</v>
      </c>
      <c r="I1264">
        <f>COUNTIF('Raw Data'!G1264:O1264,"Yes")</f>
        <v>2</v>
      </c>
      <c r="J1264">
        <f t="shared" ca="1" si="38"/>
        <v>45839</v>
      </c>
      <c r="K1264" t="str">
        <f>'Raw Data'!U1264</f>
        <v>No</v>
      </c>
      <c r="L1264" t="str">
        <f t="shared" si="39"/>
        <v>High Risk</v>
      </c>
      <c r="N1264" s="34"/>
    </row>
    <row r="1265" spans="1:14" x14ac:dyDescent="0.3">
      <c r="A1265" s="5" t="str">
        <f>'Raw Data'!A1265</f>
        <v>6818-WOBHJ</v>
      </c>
      <c r="B1265">
        <f>'Raw Data'!F1265</f>
        <v>68</v>
      </c>
      <c r="C1265" t="str">
        <f>'Raw Data'!P1265</f>
        <v>Month-to-month</v>
      </c>
      <c r="D1265" t="str">
        <f>'Raw Data'!I1265</f>
        <v>Fiber optic</v>
      </c>
      <c r="E1265" t="str">
        <f>'Raw Data'!R1265</f>
        <v>Bank transfer (automatic)</v>
      </c>
      <c r="F1265">
        <f>'Raw Data'!S1265</f>
        <v>89.6</v>
      </c>
      <c r="G1265">
        <f>IFERROR(VALUE('Raw Data'!T1265),0)</f>
        <v>6127.6</v>
      </c>
      <c r="H1265" t="str" cm="1">
        <f t="array" ref="H1265">_xlfn.IFS(B1265&lt;=12,"New (0-12 mo)",B1265&lt;=24,"Established (13-24 mo)",B1265&lt;=48,"Loyal (25-48 mo)",TRUE,"Veteran (49+ mo)")</f>
        <v>Veteran (49+ mo)</v>
      </c>
      <c r="I1265">
        <f>COUNTIF('Raw Data'!G1265:O1265,"Yes")</f>
        <v>4</v>
      </c>
      <c r="J1265">
        <f t="shared" ca="1" si="38"/>
        <v>44136</v>
      </c>
      <c r="K1265" t="str">
        <f>'Raw Data'!U1265</f>
        <v>Yes</v>
      </c>
      <c r="L1265" t="str">
        <f t="shared" si="39"/>
        <v>Low-Medium Risk</v>
      </c>
      <c r="N1265" s="34"/>
    </row>
    <row r="1266" spans="1:14" x14ac:dyDescent="0.3">
      <c r="A1266" s="5" t="str">
        <f>'Raw Data'!A1266</f>
        <v>6244-BESBM</v>
      </c>
      <c r="B1266">
        <f>'Raw Data'!F1266</f>
        <v>69</v>
      </c>
      <c r="C1266" t="str">
        <f>'Raw Data'!P1266</f>
        <v>Two year</v>
      </c>
      <c r="D1266" t="str">
        <f>'Raw Data'!I1266</f>
        <v>Fiber optic</v>
      </c>
      <c r="E1266" t="str">
        <f>'Raw Data'!R1266</f>
        <v>Credit card (automatic)</v>
      </c>
      <c r="F1266">
        <f>'Raw Data'!S1266</f>
        <v>95.2</v>
      </c>
      <c r="G1266">
        <f>IFERROR(VALUE('Raw Data'!T1266),0)</f>
        <v>6671.7</v>
      </c>
      <c r="H1266" t="str" cm="1">
        <f t="array" ref="H1266">_xlfn.IFS(B1266&lt;=12,"New (0-12 mo)",B1266&lt;=24,"Established (13-24 mo)",B1266&lt;=48,"Loyal (25-48 mo)",TRUE,"Veteran (49+ mo)")</f>
        <v>Veteran (49+ mo)</v>
      </c>
      <c r="I1266">
        <f>COUNTIF('Raw Data'!G1266:O1266,"Yes")</f>
        <v>4</v>
      </c>
      <c r="J1266">
        <f t="shared" ca="1" si="38"/>
        <v>44105</v>
      </c>
      <c r="K1266" t="str">
        <f>'Raw Data'!U1266</f>
        <v>No</v>
      </c>
      <c r="L1266" t="str">
        <f t="shared" si="39"/>
        <v>Low Risk</v>
      </c>
      <c r="N1266" s="34"/>
    </row>
    <row r="1267" spans="1:14" x14ac:dyDescent="0.3">
      <c r="A1267" s="5" t="str">
        <f>'Raw Data'!A1267</f>
        <v>1004-NOZNR</v>
      </c>
      <c r="B1267">
        <f>'Raw Data'!F1267</f>
        <v>56</v>
      </c>
      <c r="C1267" t="str">
        <f>'Raw Data'!P1267</f>
        <v>One year</v>
      </c>
      <c r="D1267" t="str">
        <f>'Raw Data'!I1267</f>
        <v>Fiber optic</v>
      </c>
      <c r="E1267" t="str">
        <f>'Raw Data'!R1267</f>
        <v>Credit card (automatic)</v>
      </c>
      <c r="F1267">
        <f>'Raw Data'!S1267</f>
        <v>94.8</v>
      </c>
      <c r="G1267">
        <f>IFERROR(VALUE('Raw Data'!T1267),0)</f>
        <v>5264.3</v>
      </c>
      <c r="H1267" t="str" cm="1">
        <f t="array" ref="H1267">_xlfn.IFS(B1267&lt;=12,"New (0-12 mo)",B1267&lt;=24,"Established (13-24 mo)",B1267&lt;=48,"Loyal (25-48 mo)",TRUE,"Veteran (49+ mo)")</f>
        <v>Veteran (49+ mo)</v>
      </c>
      <c r="I1267">
        <f>COUNTIF('Raw Data'!G1267:O1267,"Yes")</f>
        <v>4</v>
      </c>
      <c r="J1267">
        <f t="shared" ca="1" si="38"/>
        <v>44501</v>
      </c>
      <c r="K1267" t="str">
        <f>'Raw Data'!U1267</f>
        <v>No</v>
      </c>
      <c r="L1267" t="str">
        <f t="shared" si="39"/>
        <v>Low Risk</v>
      </c>
      <c r="N1267" s="34"/>
    </row>
    <row r="1268" spans="1:14" x14ac:dyDescent="0.3">
      <c r="A1268" s="5" t="str">
        <f>'Raw Data'!A1268</f>
        <v>1251-STYSZ</v>
      </c>
      <c r="B1268">
        <f>'Raw Data'!F1268</f>
        <v>4</v>
      </c>
      <c r="C1268" t="str">
        <f>'Raw Data'!P1268</f>
        <v>Month-to-month</v>
      </c>
      <c r="D1268" t="str">
        <f>'Raw Data'!I1268</f>
        <v>Fiber optic</v>
      </c>
      <c r="E1268" t="str">
        <f>'Raw Data'!R1268</f>
        <v>Electronic check</v>
      </c>
      <c r="F1268">
        <f>'Raw Data'!S1268</f>
        <v>80.25</v>
      </c>
      <c r="G1268">
        <f>IFERROR(VALUE('Raw Data'!T1268),0)</f>
        <v>303.7</v>
      </c>
      <c r="H1268" t="str" cm="1">
        <f t="array" ref="H1268">_xlfn.IFS(B1268&lt;=12,"New (0-12 mo)",B1268&lt;=24,"Established (13-24 mo)",B1268&lt;=48,"Loyal (25-48 mo)",TRUE,"Veteran (49+ mo)")</f>
        <v>New (0-12 mo)</v>
      </c>
      <c r="I1268">
        <f>COUNTIF('Raw Data'!G1268:O1268,"Yes")</f>
        <v>3</v>
      </c>
      <c r="J1268">
        <f t="shared" ca="1" si="38"/>
        <v>46082</v>
      </c>
      <c r="K1268" t="str">
        <f>'Raw Data'!U1268</f>
        <v>No</v>
      </c>
      <c r="L1268" t="str">
        <f t="shared" si="39"/>
        <v>High Risk</v>
      </c>
      <c r="N1268" s="34"/>
    </row>
    <row r="1269" spans="1:14" x14ac:dyDescent="0.3">
      <c r="A1269" s="5" t="str">
        <f>'Raw Data'!A1269</f>
        <v>2612-PHGOX</v>
      </c>
      <c r="B1269">
        <f>'Raw Data'!F1269</f>
        <v>64</v>
      </c>
      <c r="C1269" t="str">
        <f>'Raw Data'!P1269</f>
        <v>Two year</v>
      </c>
      <c r="D1269" t="str">
        <f>'Raw Data'!I1269</f>
        <v>DSL</v>
      </c>
      <c r="E1269" t="str">
        <f>'Raw Data'!R1269</f>
        <v>Bank transfer (automatic)</v>
      </c>
      <c r="F1269">
        <f>'Raw Data'!S1269</f>
        <v>76.099999999999994</v>
      </c>
      <c r="G1269">
        <f>IFERROR(VALUE('Raw Data'!T1269),0)</f>
        <v>4818.8</v>
      </c>
      <c r="H1269" t="str" cm="1">
        <f t="array" ref="H1269">_xlfn.IFS(B1269&lt;=12,"New (0-12 mo)",B1269&lt;=24,"Established (13-24 mo)",B1269&lt;=48,"Loyal (25-48 mo)",TRUE,"Veteran (49+ mo)")</f>
        <v>Veteran (49+ mo)</v>
      </c>
      <c r="I1269">
        <f>COUNTIF('Raw Data'!G1269:O1269,"Yes")</f>
        <v>6</v>
      </c>
      <c r="J1269">
        <f t="shared" ca="1" si="38"/>
        <v>44256</v>
      </c>
      <c r="K1269" t="str">
        <f>'Raw Data'!U1269</f>
        <v>No</v>
      </c>
      <c r="L1269" t="str">
        <f t="shared" si="39"/>
        <v>Low Risk</v>
      </c>
      <c r="N1269" s="34"/>
    </row>
    <row r="1270" spans="1:14" x14ac:dyDescent="0.3">
      <c r="A1270" s="5" t="str">
        <f>'Raw Data'!A1270</f>
        <v>2408-TZMJL</v>
      </c>
      <c r="B1270">
        <f>'Raw Data'!F1270</f>
        <v>59</v>
      </c>
      <c r="C1270" t="str">
        <f>'Raw Data'!P1270</f>
        <v>One year</v>
      </c>
      <c r="D1270" t="str">
        <f>'Raw Data'!I1270</f>
        <v>Fiber optic</v>
      </c>
      <c r="E1270" t="str">
        <f>'Raw Data'!R1270</f>
        <v>Electronic check</v>
      </c>
      <c r="F1270">
        <f>'Raw Data'!S1270</f>
        <v>110.15</v>
      </c>
      <c r="G1270">
        <f>IFERROR(VALUE('Raw Data'!T1270),0)</f>
        <v>6448.05</v>
      </c>
      <c r="H1270" t="str" cm="1">
        <f t="array" ref="H1270">_xlfn.IFS(B1270&lt;=12,"New (0-12 mo)",B1270&lt;=24,"Established (13-24 mo)",B1270&lt;=48,"Loyal (25-48 mo)",TRUE,"Veteran (49+ mo)")</f>
        <v>Veteran (49+ mo)</v>
      </c>
      <c r="I1270">
        <f>COUNTIF('Raw Data'!G1270:O1270,"Yes")</f>
        <v>7</v>
      </c>
      <c r="J1270">
        <f t="shared" ca="1" si="38"/>
        <v>44409</v>
      </c>
      <c r="K1270" t="str">
        <f>'Raw Data'!U1270</f>
        <v>Yes</v>
      </c>
      <c r="L1270" t="str">
        <f t="shared" si="39"/>
        <v>Low Risk</v>
      </c>
      <c r="N1270" s="34"/>
    </row>
    <row r="1271" spans="1:14" x14ac:dyDescent="0.3">
      <c r="A1271" s="5" t="str">
        <f>'Raw Data'!A1271</f>
        <v>8480-PPONV</v>
      </c>
      <c r="B1271">
        <f>'Raw Data'!F1271</f>
        <v>62</v>
      </c>
      <c r="C1271" t="str">
        <f>'Raw Data'!P1271</f>
        <v>Two year</v>
      </c>
      <c r="D1271" t="str">
        <f>'Raw Data'!I1271</f>
        <v>Fiber optic</v>
      </c>
      <c r="E1271" t="str">
        <f>'Raw Data'!R1271</f>
        <v>Bank transfer (automatic)</v>
      </c>
      <c r="F1271">
        <f>'Raw Data'!S1271</f>
        <v>115.55</v>
      </c>
      <c r="G1271">
        <f>IFERROR(VALUE('Raw Data'!T1271),0)</f>
        <v>7159.05</v>
      </c>
      <c r="H1271" t="str" cm="1">
        <f t="array" ref="H1271">_xlfn.IFS(B1271&lt;=12,"New (0-12 mo)",B1271&lt;=24,"Established (13-24 mo)",B1271&lt;=48,"Loyal (25-48 mo)",TRUE,"Veteran (49+ mo)")</f>
        <v>Veteran (49+ mo)</v>
      </c>
      <c r="I1271">
        <f>COUNTIF('Raw Data'!G1271:O1271,"Yes")</f>
        <v>8</v>
      </c>
      <c r="J1271">
        <f t="shared" ca="1" si="38"/>
        <v>44317</v>
      </c>
      <c r="K1271" t="str">
        <f>'Raw Data'!U1271</f>
        <v>No</v>
      </c>
      <c r="L1271" t="str">
        <f t="shared" si="39"/>
        <v>Low Risk</v>
      </c>
      <c r="N1271" s="34"/>
    </row>
    <row r="1272" spans="1:14" x14ac:dyDescent="0.3">
      <c r="A1272" s="5" t="str">
        <f>'Raw Data'!A1272</f>
        <v>8780-IHCRN</v>
      </c>
      <c r="B1272">
        <f>'Raw Data'!F1272</f>
        <v>63</v>
      </c>
      <c r="C1272" t="str">
        <f>'Raw Data'!P1272</f>
        <v>Two year</v>
      </c>
      <c r="D1272" t="str">
        <f>'Raw Data'!I1272</f>
        <v>No</v>
      </c>
      <c r="E1272" t="str">
        <f>'Raw Data'!R1272</f>
        <v>Credit card (automatic)</v>
      </c>
      <c r="F1272">
        <f>'Raw Data'!S1272</f>
        <v>24.65</v>
      </c>
      <c r="G1272">
        <f>IFERROR(VALUE('Raw Data'!T1272),0)</f>
        <v>1574.5</v>
      </c>
      <c r="H1272" t="str" cm="1">
        <f t="array" ref="H1272">_xlfn.IFS(B1272&lt;=12,"New (0-12 mo)",B1272&lt;=24,"Established (13-24 mo)",B1272&lt;=48,"Loyal (25-48 mo)",TRUE,"Veteran (49+ mo)")</f>
        <v>Veteran (49+ mo)</v>
      </c>
      <c r="I1272">
        <f>COUNTIF('Raw Data'!G1272:O1272,"Yes")</f>
        <v>2</v>
      </c>
      <c r="J1272">
        <f t="shared" ca="1" si="38"/>
        <v>44287</v>
      </c>
      <c r="K1272" t="str">
        <f>'Raw Data'!U1272</f>
        <v>No</v>
      </c>
      <c r="L1272" t="str">
        <f t="shared" si="39"/>
        <v>Low Risk</v>
      </c>
      <c r="N1272" s="34"/>
    </row>
    <row r="1273" spans="1:14" x14ac:dyDescent="0.3">
      <c r="A1273" s="5" t="str">
        <f>'Raw Data'!A1273</f>
        <v>4598-ZADCK</v>
      </c>
      <c r="B1273">
        <f>'Raw Data'!F1273</f>
        <v>53</v>
      </c>
      <c r="C1273" t="str">
        <f>'Raw Data'!P1273</f>
        <v>One year</v>
      </c>
      <c r="D1273" t="str">
        <f>'Raw Data'!I1273</f>
        <v>DSL</v>
      </c>
      <c r="E1273" t="str">
        <f>'Raw Data'!R1273</f>
        <v>Electronic check</v>
      </c>
      <c r="F1273">
        <f>'Raw Data'!S1273</f>
        <v>53.6</v>
      </c>
      <c r="G1273">
        <f>IFERROR(VALUE('Raw Data'!T1273),0)</f>
        <v>2879.2</v>
      </c>
      <c r="H1273" t="str" cm="1">
        <f t="array" ref="H1273">_xlfn.IFS(B1273&lt;=12,"New (0-12 mo)",B1273&lt;=24,"Established (13-24 mo)",B1273&lt;=48,"Loyal (25-48 mo)",TRUE,"Veteran (49+ mo)")</f>
        <v>Veteran (49+ mo)</v>
      </c>
      <c r="I1273">
        <f>COUNTIF('Raw Data'!G1273:O1273,"Yes")</f>
        <v>5</v>
      </c>
      <c r="J1273">
        <f t="shared" ca="1" si="38"/>
        <v>44593</v>
      </c>
      <c r="K1273" t="str">
        <f>'Raw Data'!U1273</f>
        <v>No</v>
      </c>
      <c r="L1273" t="str">
        <f t="shared" si="39"/>
        <v>Low Risk</v>
      </c>
      <c r="N1273" s="34"/>
    </row>
    <row r="1274" spans="1:14" x14ac:dyDescent="0.3">
      <c r="A1274" s="5" t="str">
        <f>'Raw Data'!A1274</f>
        <v>1257-SXUXQ</v>
      </c>
      <c r="B1274">
        <f>'Raw Data'!F1274</f>
        <v>5</v>
      </c>
      <c r="C1274" t="str">
        <f>'Raw Data'!P1274</f>
        <v>Month-to-month</v>
      </c>
      <c r="D1274" t="str">
        <f>'Raw Data'!I1274</f>
        <v>No</v>
      </c>
      <c r="E1274" t="str">
        <f>'Raw Data'!R1274</f>
        <v>Mailed check</v>
      </c>
      <c r="F1274">
        <f>'Raw Data'!S1274</f>
        <v>19.45</v>
      </c>
      <c r="G1274">
        <f>IFERROR(VALUE('Raw Data'!T1274),0)</f>
        <v>86.05</v>
      </c>
      <c r="H1274" t="str" cm="1">
        <f t="array" ref="H1274">_xlfn.IFS(B1274&lt;=12,"New (0-12 mo)",B1274&lt;=24,"Established (13-24 mo)",B1274&lt;=48,"Loyal (25-48 mo)",TRUE,"Veteran (49+ mo)")</f>
        <v>New (0-12 mo)</v>
      </c>
      <c r="I1274">
        <f>COUNTIF('Raw Data'!G1274:O1274,"Yes")</f>
        <v>1</v>
      </c>
      <c r="J1274">
        <f t="shared" ca="1" si="38"/>
        <v>46054</v>
      </c>
      <c r="K1274" t="str">
        <f>'Raw Data'!U1274</f>
        <v>No</v>
      </c>
      <c r="L1274" t="str">
        <f t="shared" si="39"/>
        <v>High Risk</v>
      </c>
      <c r="N1274" s="34"/>
    </row>
    <row r="1275" spans="1:14" x14ac:dyDescent="0.3">
      <c r="A1275" s="5" t="str">
        <f>'Raw Data'!A1275</f>
        <v>9681-KYGYB</v>
      </c>
      <c r="B1275">
        <f>'Raw Data'!F1275</f>
        <v>49</v>
      </c>
      <c r="C1275" t="str">
        <f>'Raw Data'!P1275</f>
        <v>Month-to-month</v>
      </c>
      <c r="D1275" t="str">
        <f>'Raw Data'!I1275</f>
        <v>Fiber optic</v>
      </c>
      <c r="E1275" t="str">
        <f>'Raw Data'!R1275</f>
        <v>Electronic check</v>
      </c>
      <c r="F1275">
        <f>'Raw Data'!S1275</f>
        <v>88.2</v>
      </c>
      <c r="G1275">
        <f>IFERROR(VALUE('Raw Data'!T1275),0)</f>
        <v>4159.45</v>
      </c>
      <c r="H1275" t="str" cm="1">
        <f t="array" ref="H1275">_xlfn.IFS(B1275&lt;=12,"New (0-12 mo)",B1275&lt;=24,"Established (13-24 mo)",B1275&lt;=48,"Loyal (25-48 mo)",TRUE,"Veteran (49+ mo)")</f>
        <v>Veteran (49+ mo)</v>
      </c>
      <c r="I1275">
        <f>COUNTIF('Raw Data'!G1275:O1275,"Yes")</f>
        <v>5</v>
      </c>
      <c r="J1275">
        <f t="shared" ca="1" si="38"/>
        <v>44713</v>
      </c>
      <c r="K1275" t="str">
        <f>'Raw Data'!U1275</f>
        <v>No</v>
      </c>
      <c r="L1275" t="str">
        <f t="shared" si="39"/>
        <v>Low-Medium Risk</v>
      </c>
      <c r="N1275" s="34"/>
    </row>
    <row r="1276" spans="1:14" x14ac:dyDescent="0.3">
      <c r="A1276" s="5" t="str">
        <f>'Raw Data'!A1276</f>
        <v>7182-OVLBJ</v>
      </c>
      <c r="B1276">
        <f>'Raw Data'!F1276</f>
        <v>62</v>
      </c>
      <c r="C1276" t="str">
        <f>'Raw Data'!P1276</f>
        <v>Two year</v>
      </c>
      <c r="D1276" t="str">
        <f>'Raw Data'!I1276</f>
        <v>Fiber optic</v>
      </c>
      <c r="E1276" t="str">
        <f>'Raw Data'!R1276</f>
        <v>Bank transfer (automatic)</v>
      </c>
      <c r="F1276">
        <f>'Raw Data'!S1276</f>
        <v>101.15</v>
      </c>
      <c r="G1276">
        <f>IFERROR(VALUE('Raw Data'!T1276),0)</f>
        <v>6638.35</v>
      </c>
      <c r="H1276" t="str" cm="1">
        <f t="array" ref="H1276">_xlfn.IFS(B1276&lt;=12,"New (0-12 mo)",B1276&lt;=24,"Established (13-24 mo)",B1276&lt;=48,"Loyal (25-48 mo)",TRUE,"Veteran (49+ mo)")</f>
        <v>Veteran (49+ mo)</v>
      </c>
      <c r="I1276">
        <f>COUNTIF('Raw Data'!G1276:O1276,"Yes")</f>
        <v>5</v>
      </c>
      <c r="J1276">
        <f t="shared" ca="1" si="38"/>
        <v>44317</v>
      </c>
      <c r="K1276" t="str">
        <f>'Raw Data'!U1276</f>
        <v>No</v>
      </c>
      <c r="L1276" t="str">
        <f t="shared" si="39"/>
        <v>Low Risk</v>
      </c>
      <c r="N1276" s="34"/>
    </row>
    <row r="1277" spans="1:14" x14ac:dyDescent="0.3">
      <c r="A1277" s="5" t="str">
        <f>'Raw Data'!A1277</f>
        <v>5095-ETBRJ</v>
      </c>
      <c r="B1277">
        <f>'Raw Data'!F1277</f>
        <v>55</v>
      </c>
      <c r="C1277" t="str">
        <f>'Raw Data'!P1277</f>
        <v>Two year</v>
      </c>
      <c r="D1277" t="str">
        <f>'Raw Data'!I1277</f>
        <v>DSL</v>
      </c>
      <c r="E1277" t="str">
        <f>'Raw Data'!R1277</f>
        <v>Mailed check</v>
      </c>
      <c r="F1277">
        <f>'Raw Data'!S1277</f>
        <v>56.8</v>
      </c>
      <c r="G1277">
        <f>IFERROR(VALUE('Raw Data'!T1277),0)</f>
        <v>3112.05</v>
      </c>
      <c r="H1277" t="str" cm="1">
        <f t="array" ref="H1277">_xlfn.IFS(B1277&lt;=12,"New (0-12 mo)",B1277&lt;=24,"Established (13-24 mo)",B1277&lt;=48,"Loyal (25-48 mo)",TRUE,"Veteran (49+ mo)")</f>
        <v>Veteran (49+ mo)</v>
      </c>
      <c r="I1277">
        <f>COUNTIF('Raw Data'!G1277:O1277,"Yes")</f>
        <v>4</v>
      </c>
      <c r="J1277">
        <f t="shared" ca="1" si="38"/>
        <v>44531</v>
      </c>
      <c r="K1277" t="str">
        <f>'Raw Data'!U1277</f>
        <v>No</v>
      </c>
      <c r="L1277" t="str">
        <f t="shared" si="39"/>
        <v>Low Risk</v>
      </c>
      <c r="N1277" s="34"/>
    </row>
    <row r="1278" spans="1:14" x14ac:dyDescent="0.3">
      <c r="A1278" s="5" t="str">
        <f>'Raw Data'!A1278</f>
        <v>7005-CYUIL</v>
      </c>
      <c r="B1278">
        <f>'Raw Data'!F1278</f>
        <v>71</v>
      </c>
      <c r="C1278" t="str">
        <f>'Raw Data'!P1278</f>
        <v>Two year</v>
      </c>
      <c r="D1278" t="str">
        <f>'Raw Data'!I1278</f>
        <v>Fiber optic</v>
      </c>
      <c r="E1278" t="str">
        <f>'Raw Data'!R1278</f>
        <v>Electronic check</v>
      </c>
      <c r="F1278">
        <f>'Raw Data'!S1278</f>
        <v>99.4</v>
      </c>
      <c r="G1278">
        <f>IFERROR(VALUE('Raw Data'!T1278),0)</f>
        <v>7168.25</v>
      </c>
      <c r="H1278" t="str" cm="1">
        <f t="array" ref="H1278">_xlfn.IFS(B1278&lt;=12,"New (0-12 mo)",B1278&lt;=24,"Established (13-24 mo)",B1278&lt;=48,"Loyal (25-48 mo)",TRUE,"Veteran (49+ mo)")</f>
        <v>Veteran (49+ mo)</v>
      </c>
      <c r="I1278">
        <f>COUNTIF('Raw Data'!G1278:O1278,"Yes")</f>
        <v>6</v>
      </c>
      <c r="J1278">
        <f t="shared" ca="1" si="38"/>
        <v>44044</v>
      </c>
      <c r="K1278" t="str">
        <f>'Raw Data'!U1278</f>
        <v>No</v>
      </c>
      <c r="L1278" t="str">
        <f t="shared" si="39"/>
        <v>Low Risk</v>
      </c>
      <c r="N1278" s="34"/>
    </row>
    <row r="1279" spans="1:14" x14ac:dyDescent="0.3">
      <c r="A1279" s="5" t="str">
        <f>'Raw Data'!A1279</f>
        <v>4821-WQOYN</v>
      </c>
      <c r="B1279">
        <f>'Raw Data'!F1279</f>
        <v>72</v>
      </c>
      <c r="C1279" t="str">
        <f>'Raw Data'!P1279</f>
        <v>Two year</v>
      </c>
      <c r="D1279" t="str">
        <f>'Raw Data'!I1279</f>
        <v>No</v>
      </c>
      <c r="E1279" t="str">
        <f>'Raw Data'!R1279</f>
        <v>Credit card (automatic)</v>
      </c>
      <c r="F1279">
        <f>'Raw Data'!S1279</f>
        <v>20.100000000000001</v>
      </c>
      <c r="G1279">
        <f>IFERROR(VALUE('Raw Data'!T1279),0)</f>
        <v>1326.25</v>
      </c>
      <c r="H1279" t="str" cm="1">
        <f t="array" ref="H1279">_xlfn.IFS(B1279&lt;=12,"New (0-12 mo)",B1279&lt;=24,"Established (13-24 mo)",B1279&lt;=48,"Loyal (25-48 mo)",TRUE,"Veteran (49+ mo)")</f>
        <v>Veteran (49+ mo)</v>
      </c>
      <c r="I1279">
        <f>COUNTIF('Raw Data'!G1279:O1279,"Yes")</f>
        <v>1</v>
      </c>
      <c r="J1279">
        <f t="shared" ca="1" si="38"/>
        <v>44013</v>
      </c>
      <c r="K1279" t="str">
        <f>'Raw Data'!U1279</f>
        <v>No</v>
      </c>
      <c r="L1279" t="str">
        <f t="shared" si="39"/>
        <v>Low Risk</v>
      </c>
      <c r="N1279" s="34"/>
    </row>
    <row r="1280" spans="1:14" x14ac:dyDescent="0.3">
      <c r="A1280" s="5" t="str">
        <f>'Raw Data'!A1280</f>
        <v>4730-AWNAU</v>
      </c>
      <c r="B1280">
        <f>'Raw Data'!F1280</f>
        <v>36</v>
      </c>
      <c r="C1280" t="str">
        <f>'Raw Data'!P1280</f>
        <v>One year</v>
      </c>
      <c r="D1280" t="str">
        <f>'Raw Data'!I1280</f>
        <v>DSL</v>
      </c>
      <c r="E1280" t="str">
        <f>'Raw Data'!R1280</f>
        <v>Credit card (automatic)</v>
      </c>
      <c r="F1280">
        <f>'Raw Data'!S1280</f>
        <v>60.7</v>
      </c>
      <c r="G1280">
        <f>IFERROR(VALUE('Raw Data'!T1280),0)</f>
        <v>2234.5500000000002</v>
      </c>
      <c r="H1280" t="str" cm="1">
        <f t="array" ref="H1280">_xlfn.IFS(B1280&lt;=12,"New (0-12 mo)",B1280&lt;=24,"Established (13-24 mo)",B1280&lt;=48,"Loyal (25-48 mo)",TRUE,"Veteran (49+ mo)")</f>
        <v>Loyal (25-48 mo)</v>
      </c>
      <c r="I1280">
        <f>COUNTIF('Raw Data'!G1280:O1280,"Yes")</f>
        <v>5</v>
      </c>
      <c r="J1280">
        <f t="shared" ca="1" si="38"/>
        <v>45108</v>
      </c>
      <c r="K1280" t="str">
        <f>'Raw Data'!U1280</f>
        <v>No</v>
      </c>
      <c r="L1280" t="str">
        <f t="shared" si="39"/>
        <v>Low Risk</v>
      </c>
      <c r="N1280" s="34"/>
    </row>
    <row r="1281" spans="1:14" x14ac:dyDescent="0.3">
      <c r="A1281" s="5" t="str">
        <f>'Raw Data'!A1281</f>
        <v>3452-FLHYD</v>
      </c>
      <c r="B1281">
        <f>'Raw Data'!F1281</f>
        <v>25</v>
      </c>
      <c r="C1281" t="str">
        <f>'Raw Data'!P1281</f>
        <v>One year</v>
      </c>
      <c r="D1281" t="str">
        <f>'Raw Data'!I1281</f>
        <v>No</v>
      </c>
      <c r="E1281" t="str">
        <f>'Raw Data'!R1281</f>
        <v>Bank transfer (automatic)</v>
      </c>
      <c r="F1281">
        <f>'Raw Data'!S1281</f>
        <v>20.95</v>
      </c>
      <c r="G1281">
        <f>IFERROR(VALUE('Raw Data'!T1281),0)</f>
        <v>495.15</v>
      </c>
      <c r="H1281" t="str" cm="1">
        <f t="array" ref="H1281">_xlfn.IFS(B1281&lt;=12,"New (0-12 mo)",B1281&lt;=24,"Established (13-24 mo)",B1281&lt;=48,"Loyal (25-48 mo)",TRUE,"Veteran (49+ mo)")</f>
        <v>Loyal (25-48 mo)</v>
      </c>
      <c r="I1281">
        <f>COUNTIF('Raw Data'!G1281:O1281,"Yes")</f>
        <v>1</v>
      </c>
      <c r="J1281">
        <f t="shared" ca="1" si="38"/>
        <v>45444</v>
      </c>
      <c r="K1281" t="str">
        <f>'Raw Data'!U1281</f>
        <v>No</v>
      </c>
      <c r="L1281" t="str">
        <f t="shared" si="39"/>
        <v>Low Risk</v>
      </c>
      <c r="N1281" s="34"/>
    </row>
    <row r="1282" spans="1:14" x14ac:dyDescent="0.3">
      <c r="A1282" s="5" t="str">
        <f>'Raw Data'!A1282</f>
        <v>2388-LAESQ</v>
      </c>
      <c r="B1282">
        <f>'Raw Data'!F1282</f>
        <v>72</v>
      </c>
      <c r="C1282" t="str">
        <f>'Raw Data'!P1282</f>
        <v>Two year</v>
      </c>
      <c r="D1282" t="str">
        <f>'Raw Data'!I1282</f>
        <v>Fiber optic</v>
      </c>
      <c r="E1282" t="str">
        <f>'Raw Data'!R1282</f>
        <v>Bank transfer (automatic)</v>
      </c>
      <c r="F1282">
        <f>'Raw Data'!S1282</f>
        <v>114.85</v>
      </c>
      <c r="G1282">
        <f>IFERROR(VALUE('Raw Data'!T1282),0)</f>
        <v>8317.9500000000007</v>
      </c>
      <c r="H1282" t="str" cm="1">
        <f t="array" ref="H1282">_xlfn.IFS(B1282&lt;=12,"New (0-12 mo)",B1282&lt;=24,"Established (13-24 mo)",B1282&lt;=48,"Loyal (25-48 mo)",TRUE,"Veteran (49+ mo)")</f>
        <v>Veteran (49+ mo)</v>
      </c>
      <c r="I1282">
        <f>COUNTIF('Raw Data'!G1282:O1282,"Yes")</f>
        <v>8</v>
      </c>
      <c r="J1282">
        <f t="shared" ref="J1282:J1345" ca="1" si="40">EDATE(TODAY(),-B1282)</f>
        <v>44013</v>
      </c>
      <c r="K1282" t="str">
        <f>'Raw Data'!U1282</f>
        <v>No</v>
      </c>
      <c r="L1282" t="str">
        <f t="shared" ref="L1282:L1345" si="41">IF(AND(C1282="Month-to-month",B1282&lt;=12),"High Risk",IF(AND(C1282="Month-to-month",B1282&lt;=24),"Medium Risk",IF(C1282="Month-to-month","Low-Medium Risk","Low Risk")))</f>
        <v>Low Risk</v>
      </c>
      <c r="N1282" s="34"/>
    </row>
    <row r="1283" spans="1:14" x14ac:dyDescent="0.3">
      <c r="A1283" s="5" t="str">
        <f>'Raw Data'!A1283</f>
        <v>9531-NSBMR</v>
      </c>
      <c r="B1283">
        <f>'Raw Data'!F1283</f>
        <v>36</v>
      </c>
      <c r="C1283" t="str">
        <f>'Raw Data'!P1283</f>
        <v>One year</v>
      </c>
      <c r="D1283" t="str">
        <f>'Raw Data'!I1283</f>
        <v>No</v>
      </c>
      <c r="E1283" t="str">
        <f>'Raw Data'!R1283</f>
        <v>Bank transfer (automatic)</v>
      </c>
      <c r="F1283">
        <f>'Raw Data'!S1283</f>
        <v>19.25</v>
      </c>
      <c r="G1283">
        <f>IFERROR(VALUE('Raw Data'!T1283),0)</f>
        <v>679.8</v>
      </c>
      <c r="H1283" t="str" cm="1">
        <f t="array" ref="H1283">_xlfn.IFS(B1283&lt;=12,"New (0-12 mo)",B1283&lt;=24,"Established (13-24 mo)",B1283&lt;=48,"Loyal (25-48 mo)",TRUE,"Veteran (49+ mo)")</f>
        <v>Loyal (25-48 mo)</v>
      </c>
      <c r="I1283">
        <f>COUNTIF('Raw Data'!G1283:O1283,"Yes")</f>
        <v>1</v>
      </c>
      <c r="J1283">
        <f t="shared" ca="1" si="40"/>
        <v>45108</v>
      </c>
      <c r="K1283" t="str">
        <f>'Raw Data'!U1283</f>
        <v>No</v>
      </c>
      <c r="L1283" t="str">
        <f t="shared" si="41"/>
        <v>Low Risk</v>
      </c>
      <c r="N1283" s="34"/>
    </row>
    <row r="1284" spans="1:14" x14ac:dyDescent="0.3">
      <c r="A1284" s="5" t="str">
        <f>'Raw Data'!A1284</f>
        <v>6260-ONULR</v>
      </c>
      <c r="B1284">
        <f>'Raw Data'!F1284</f>
        <v>1</v>
      </c>
      <c r="C1284" t="str">
        <f>'Raw Data'!P1284</f>
        <v>Month-to-month</v>
      </c>
      <c r="D1284" t="str">
        <f>'Raw Data'!I1284</f>
        <v>DSL</v>
      </c>
      <c r="E1284" t="str">
        <f>'Raw Data'!R1284</f>
        <v>Mailed check</v>
      </c>
      <c r="F1284">
        <f>'Raw Data'!S1284</f>
        <v>62.8</v>
      </c>
      <c r="G1284">
        <f>IFERROR(VALUE('Raw Data'!T1284),0)</f>
        <v>62.8</v>
      </c>
      <c r="H1284" t="str" cm="1">
        <f t="array" ref="H1284">_xlfn.IFS(B1284&lt;=12,"New (0-12 mo)",B1284&lt;=24,"Established (13-24 mo)",B1284&lt;=48,"Loyal (25-48 mo)",TRUE,"Veteran (49+ mo)")</f>
        <v>New (0-12 mo)</v>
      </c>
      <c r="I1284">
        <f>COUNTIF('Raw Data'!G1284:O1284,"Yes")</f>
        <v>3</v>
      </c>
      <c r="J1284">
        <f t="shared" ca="1" si="40"/>
        <v>46174</v>
      </c>
      <c r="K1284" t="str">
        <f>'Raw Data'!U1284</f>
        <v>No</v>
      </c>
      <c r="L1284" t="str">
        <f t="shared" si="41"/>
        <v>High Risk</v>
      </c>
      <c r="N1284" s="34"/>
    </row>
    <row r="1285" spans="1:14" x14ac:dyDescent="0.3">
      <c r="A1285" s="5" t="str">
        <f>'Raw Data'!A1285</f>
        <v>4389-UEFCZ</v>
      </c>
      <c r="B1285">
        <f>'Raw Data'!F1285</f>
        <v>72</v>
      </c>
      <c r="C1285" t="str">
        <f>'Raw Data'!P1285</f>
        <v>Two year</v>
      </c>
      <c r="D1285" t="str">
        <f>'Raw Data'!I1285</f>
        <v>Fiber optic</v>
      </c>
      <c r="E1285" t="str">
        <f>'Raw Data'!R1285</f>
        <v>Electronic check</v>
      </c>
      <c r="F1285">
        <f>'Raw Data'!S1285</f>
        <v>105.5</v>
      </c>
      <c r="G1285">
        <f>IFERROR(VALUE('Raw Data'!T1285),0)</f>
        <v>7544</v>
      </c>
      <c r="H1285" t="str" cm="1">
        <f t="array" ref="H1285">_xlfn.IFS(B1285&lt;=12,"New (0-12 mo)",B1285&lt;=24,"Established (13-24 mo)",B1285&lt;=48,"Loyal (25-48 mo)",TRUE,"Veteran (49+ mo)")</f>
        <v>Veteran (49+ mo)</v>
      </c>
      <c r="I1285">
        <f>COUNTIF('Raw Data'!G1285:O1285,"Yes")</f>
        <v>6</v>
      </c>
      <c r="J1285">
        <f t="shared" ca="1" si="40"/>
        <v>44013</v>
      </c>
      <c r="K1285" t="str">
        <f>'Raw Data'!U1285</f>
        <v>No</v>
      </c>
      <c r="L1285" t="str">
        <f t="shared" si="41"/>
        <v>Low Risk</v>
      </c>
      <c r="N1285" s="34"/>
    </row>
    <row r="1286" spans="1:14" x14ac:dyDescent="0.3">
      <c r="A1286" s="5" t="str">
        <f>'Raw Data'!A1286</f>
        <v>8711-LOBKY</v>
      </c>
      <c r="B1286">
        <f>'Raw Data'!F1286</f>
        <v>59</v>
      </c>
      <c r="C1286" t="str">
        <f>'Raw Data'!P1286</f>
        <v>Two year</v>
      </c>
      <c r="D1286" t="str">
        <f>'Raw Data'!I1286</f>
        <v>No</v>
      </c>
      <c r="E1286" t="str">
        <f>'Raw Data'!R1286</f>
        <v>Mailed check</v>
      </c>
      <c r="F1286">
        <f>'Raw Data'!S1286</f>
        <v>19.850000000000001</v>
      </c>
      <c r="G1286">
        <f>IFERROR(VALUE('Raw Data'!T1286),0)</f>
        <v>1188.25</v>
      </c>
      <c r="H1286" t="str" cm="1">
        <f t="array" ref="H1286">_xlfn.IFS(B1286&lt;=12,"New (0-12 mo)",B1286&lt;=24,"Established (13-24 mo)",B1286&lt;=48,"Loyal (25-48 mo)",TRUE,"Veteran (49+ mo)")</f>
        <v>Veteran (49+ mo)</v>
      </c>
      <c r="I1286">
        <f>COUNTIF('Raw Data'!G1286:O1286,"Yes")</f>
        <v>1</v>
      </c>
      <c r="J1286">
        <f t="shared" ca="1" si="40"/>
        <v>44409</v>
      </c>
      <c r="K1286" t="str">
        <f>'Raw Data'!U1286</f>
        <v>No</v>
      </c>
      <c r="L1286" t="str">
        <f t="shared" si="41"/>
        <v>Low Risk</v>
      </c>
      <c r="N1286" s="34"/>
    </row>
    <row r="1287" spans="1:14" x14ac:dyDescent="0.3">
      <c r="A1287" s="5" t="str">
        <f>'Raw Data'!A1287</f>
        <v>9134-CEQMF</v>
      </c>
      <c r="B1287">
        <f>'Raw Data'!F1287</f>
        <v>7</v>
      </c>
      <c r="C1287" t="str">
        <f>'Raw Data'!P1287</f>
        <v>Month-to-month</v>
      </c>
      <c r="D1287" t="str">
        <f>'Raw Data'!I1287</f>
        <v>Fiber optic</v>
      </c>
      <c r="E1287" t="str">
        <f>'Raw Data'!R1287</f>
        <v>Electronic check</v>
      </c>
      <c r="F1287">
        <f>'Raw Data'!S1287</f>
        <v>89.5</v>
      </c>
      <c r="G1287">
        <f>IFERROR(VALUE('Raw Data'!T1287),0)</f>
        <v>676.7</v>
      </c>
      <c r="H1287" t="str" cm="1">
        <f t="array" ref="H1287">_xlfn.IFS(B1287&lt;=12,"New (0-12 mo)",B1287&lt;=24,"Established (13-24 mo)",B1287&lt;=48,"Loyal (25-48 mo)",TRUE,"Veteran (49+ mo)")</f>
        <v>New (0-12 mo)</v>
      </c>
      <c r="I1287">
        <f>COUNTIF('Raw Data'!G1287:O1287,"Yes")</f>
        <v>3</v>
      </c>
      <c r="J1287">
        <f t="shared" ca="1" si="40"/>
        <v>45992</v>
      </c>
      <c r="K1287" t="str">
        <f>'Raw Data'!U1287</f>
        <v>Yes</v>
      </c>
      <c r="L1287" t="str">
        <f t="shared" si="41"/>
        <v>High Risk</v>
      </c>
      <c r="N1287" s="34"/>
    </row>
    <row r="1288" spans="1:14" x14ac:dyDescent="0.3">
      <c r="A1288" s="5" t="str">
        <f>'Raw Data'!A1288</f>
        <v>8985-OOPOS</v>
      </c>
      <c r="B1288">
        <f>'Raw Data'!F1288</f>
        <v>1</v>
      </c>
      <c r="C1288" t="str">
        <f>'Raw Data'!P1288</f>
        <v>One year</v>
      </c>
      <c r="D1288" t="str">
        <f>'Raw Data'!I1288</f>
        <v>DSL</v>
      </c>
      <c r="E1288" t="str">
        <f>'Raw Data'!R1288</f>
        <v>Credit card (automatic)</v>
      </c>
      <c r="F1288">
        <f>'Raw Data'!S1288</f>
        <v>74.099999999999994</v>
      </c>
      <c r="G1288">
        <f>IFERROR(VALUE('Raw Data'!T1288),0)</f>
        <v>74.099999999999994</v>
      </c>
      <c r="H1288" t="str" cm="1">
        <f t="array" ref="H1288">_xlfn.IFS(B1288&lt;=12,"New (0-12 mo)",B1288&lt;=24,"Established (13-24 mo)",B1288&lt;=48,"Loyal (25-48 mo)",TRUE,"Veteran (49+ mo)")</f>
        <v>New (0-12 mo)</v>
      </c>
      <c r="I1288">
        <f>COUNTIF('Raw Data'!G1288:O1288,"Yes")</f>
        <v>5</v>
      </c>
      <c r="J1288">
        <f t="shared" ca="1" si="40"/>
        <v>46174</v>
      </c>
      <c r="K1288" t="str">
        <f>'Raw Data'!U1288</f>
        <v>No</v>
      </c>
      <c r="L1288" t="str">
        <f t="shared" si="41"/>
        <v>Low Risk</v>
      </c>
      <c r="N1288" s="34"/>
    </row>
    <row r="1289" spans="1:14" x14ac:dyDescent="0.3">
      <c r="A1289" s="5" t="str">
        <f>'Raw Data'!A1289</f>
        <v>8800-ZKRFW</v>
      </c>
      <c r="B1289">
        <f>'Raw Data'!F1289</f>
        <v>30</v>
      </c>
      <c r="C1289" t="str">
        <f>'Raw Data'!P1289</f>
        <v>Month-to-month</v>
      </c>
      <c r="D1289" t="str">
        <f>'Raw Data'!I1289</f>
        <v>Fiber optic</v>
      </c>
      <c r="E1289" t="str">
        <f>'Raw Data'!R1289</f>
        <v>Electronic check</v>
      </c>
      <c r="F1289">
        <f>'Raw Data'!S1289</f>
        <v>107.5</v>
      </c>
      <c r="G1289">
        <f>IFERROR(VALUE('Raw Data'!T1289),0)</f>
        <v>3242.5</v>
      </c>
      <c r="H1289" t="str" cm="1">
        <f t="array" ref="H1289">_xlfn.IFS(B1289&lt;=12,"New (0-12 mo)",B1289&lt;=24,"Established (13-24 mo)",B1289&lt;=48,"Loyal (25-48 mo)",TRUE,"Veteran (49+ mo)")</f>
        <v>Loyal (25-48 mo)</v>
      </c>
      <c r="I1289">
        <f>COUNTIF('Raw Data'!G1289:O1289,"Yes")</f>
        <v>7</v>
      </c>
      <c r="J1289">
        <f t="shared" ca="1" si="40"/>
        <v>45292</v>
      </c>
      <c r="K1289" t="str">
        <f>'Raw Data'!U1289</f>
        <v>No</v>
      </c>
      <c r="L1289" t="str">
        <f t="shared" si="41"/>
        <v>Low-Medium Risk</v>
      </c>
      <c r="N1289" s="34"/>
    </row>
    <row r="1290" spans="1:14" x14ac:dyDescent="0.3">
      <c r="A1290" s="5" t="str">
        <f>'Raw Data'!A1290</f>
        <v>2616-FLVQC</v>
      </c>
      <c r="B1290">
        <f>'Raw Data'!F1290</f>
        <v>64</v>
      </c>
      <c r="C1290" t="str">
        <f>'Raw Data'!P1290</f>
        <v>Two year</v>
      </c>
      <c r="D1290" t="str">
        <f>'Raw Data'!I1290</f>
        <v>No</v>
      </c>
      <c r="E1290" t="str">
        <f>'Raw Data'!R1290</f>
        <v>Mailed check</v>
      </c>
      <c r="F1290">
        <f>'Raw Data'!S1290</f>
        <v>19.55</v>
      </c>
      <c r="G1290">
        <f>IFERROR(VALUE('Raw Data'!T1290),0)</f>
        <v>1240.1500000000001</v>
      </c>
      <c r="H1290" t="str" cm="1">
        <f t="array" ref="H1290">_xlfn.IFS(B1290&lt;=12,"New (0-12 mo)",B1290&lt;=24,"Established (13-24 mo)",B1290&lt;=48,"Loyal (25-48 mo)",TRUE,"Veteran (49+ mo)")</f>
        <v>Veteran (49+ mo)</v>
      </c>
      <c r="I1290">
        <f>COUNTIF('Raw Data'!G1290:O1290,"Yes")</f>
        <v>1</v>
      </c>
      <c r="J1290">
        <f t="shared" ca="1" si="40"/>
        <v>44256</v>
      </c>
      <c r="K1290" t="str">
        <f>'Raw Data'!U1290</f>
        <v>No</v>
      </c>
      <c r="L1290" t="str">
        <f t="shared" si="41"/>
        <v>Low Risk</v>
      </c>
      <c r="N1290" s="34"/>
    </row>
    <row r="1291" spans="1:14" x14ac:dyDescent="0.3">
      <c r="A1291" s="5" t="str">
        <f>'Raw Data'!A1291</f>
        <v>9968-FFVVH</v>
      </c>
      <c r="B1291">
        <f>'Raw Data'!F1291</f>
        <v>63</v>
      </c>
      <c r="C1291" t="str">
        <f>'Raw Data'!P1291</f>
        <v>One year</v>
      </c>
      <c r="D1291" t="str">
        <f>'Raw Data'!I1291</f>
        <v>DSL</v>
      </c>
      <c r="E1291" t="str">
        <f>'Raw Data'!R1291</f>
        <v>Bank transfer (automatic)</v>
      </c>
      <c r="F1291">
        <f>'Raw Data'!S1291</f>
        <v>68.8</v>
      </c>
      <c r="G1291">
        <f>IFERROR(VALUE('Raw Data'!T1291),0)</f>
        <v>4111.3500000000004</v>
      </c>
      <c r="H1291" t="str" cm="1">
        <f t="array" ref="H1291">_xlfn.IFS(B1291&lt;=12,"New (0-12 mo)",B1291&lt;=24,"Established (13-24 mo)",B1291&lt;=48,"Loyal (25-48 mo)",TRUE,"Veteran (49+ mo)")</f>
        <v>Veteran (49+ mo)</v>
      </c>
      <c r="I1291">
        <f>COUNTIF('Raw Data'!G1291:O1291,"Yes")</f>
        <v>6</v>
      </c>
      <c r="J1291">
        <f t="shared" ca="1" si="40"/>
        <v>44287</v>
      </c>
      <c r="K1291" t="str">
        <f>'Raw Data'!U1291</f>
        <v>No</v>
      </c>
      <c r="L1291" t="str">
        <f t="shared" si="41"/>
        <v>Low Risk</v>
      </c>
      <c r="N1291" s="34"/>
    </row>
    <row r="1292" spans="1:14" x14ac:dyDescent="0.3">
      <c r="A1292" s="5" t="str">
        <f>'Raw Data'!A1292</f>
        <v>3108-PCCGG</v>
      </c>
      <c r="B1292">
        <f>'Raw Data'!F1292</f>
        <v>72</v>
      </c>
      <c r="C1292" t="str">
        <f>'Raw Data'!P1292</f>
        <v>Two year</v>
      </c>
      <c r="D1292" t="str">
        <f>'Raw Data'!I1292</f>
        <v>DSL</v>
      </c>
      <c r="E1292" t="str">
        <f>'Raw Data'!R1292</f>
        <v>Credit card (automatic)</v>
      </c>
      <c r="F1292">
        <f>'Raw Data'!S1292</f>
        <v>84.45</v>
      </c>
      <c r="G1292">
        <f>IFERROR(VALUE('Raw Data'!T1292),0)</f>
        <v>5899.85</v>
      </c>
      <c r="H1292" t="str" cm="1">
        <f t="array" ref="H1292">_xlfn.IFS(B1292&lt;=12,"New (0-12 mo)",B1292&lt;=24,"Established (13-24 mo)",B1292&lt;=48,"Loyal (25-48 mo)",TRUE,"Veteran (49+ mo)")</f>
        <v>Veteran (49+ mo)</v>
      </c>
      <c r="I1292">
        <f>COUNTIF('Raw Data'!G1292:O1292,"Yes")</f>
        <v>7</v>
      </c>
      <c r="J1292">
        <f t="shared" ca="1" si="40"/>
        <v>44013</v>
      </c>
      <c r="K1292" t="str">
        <f>'Raw Data'!U1292</f>
        <v>No</v>
      </c>
      <c r="L1292" t="str">
        <f t="shared" si="41"/>
        <v>Low Risk</v>
      </c>
      <c r="N1292" s="34"/>
    </row>
    <row r="1293" spans="1:14" x14ac:dyDescent="0.3">
      <c r="A1293" s="5" t="str">
        <f>'Raw Data'!A1293</f>
        <v>7993-PYKOF</v>
      </c>
      <c r="B1293">
        <f>'Raw Data'!F1293</f>
        <v>8</v>
      </c>
      <c r="C1293" t="str">
        <f>'Raw Data'!P1293</f>
        <v>Month-to-month</v>
      </c>
      <c r="D1293" t="str">
        <f>'Raw Data'!I1293</f>
        <v>Fiber optic</v>
      </c>
      <c r="E1293" t="str">
        <f>'Raw Data'!R1293</f>
        <v>Electronic check</v>
      </c>
      <c r="F1293">
        <f>'Raw Data'!S1293</f>
        <v>75</v>
      </c>
      <c r="G1293">
        <f>IFERROR(VALUE('Raw Data'!T1293),0)</f>
        <v>632.95000000000005</v>
      </c>
      <c r="H1293" t="str" cm="1">
        <f t="array" ref="H1293">_xlfn.IFS(B1293&lt;=12,"New (0-12 mo)",B1293&lt;=24,"Established (13-24 mo)",B1293&lt;=48,"Loyal (25-48 mo)",TRUE,"Veteran (49+ mo)")</f>
        <v>New (0-12 mo)</v>
      </c>
      <c r="I1293">
        <f>COUNTIF('Raw Data'!G1293:O1293,"Yes")</f>
        <v>2</v>
      </c>
      <c r="J1293">
        <f t="shared" ca="1" si="40"/>
        <v>45962</v>
      </c>
      <c r="K1293" t="str">
        <f>'Raw Data'!U1293</f>
        <v>Yes</v>
      </c>
      <c r="L1293" t="str">
        <f t="shared" si="41"/>
        <v>High Risk</v>
      </c>
      <c r="N1293" s="34"/>
    </row>
    <row r="1294" spans="1:14" x14ac:dyDescent="0.3">
      <c r="A1294" s="5" t="str">
        <f>'Raw Data'!A1294</f>
        <v>8390-FESFV</v>
      </c>
      <c r="B1294">
        <f>'Raw Data'!F1294</f>
        <v>62</v>
      </c>
      <c r="C1294" t="str">
        <f>'Raw Data'!P1294</f>
        <v>Two year</v>
      </c>
      <c r="D1294" t="str">
        <f>'Raw Data'!I1294</f>
        <v>DSL</v>
      </c>
      <c r="E1294" t="str">
        <f>'Raw Data'!R1294</f>
        <v>Bank transfer (automatic)</v>
      </c>
      <c r="F1294">
        <f>'Raw Data'!S1294</f>
        <v>84.5</v>
      </c>
      <c r="G1294">
        <f>IFERROR(VALUE('Raw Data'!T1294),0)</f>
        <v>5193.2</v>
      </c>
      <c r="H1294" t="str" cm="1">
        <f t="array" ref="H1294">_xlfn.IFS(B1294&lt;=12,"New (0-12 mo)",B1294&lt;=24,"Established (13-24 mo)",B1294&lt;=48,"Loyal (25-48 mo)",TRUE,"Veteran (49+ mo)")</f>
        <v>Veteran (49+ mo)</v>
      </c>
      <c r="I1294">
        <f>COUNTIF('Raw Data'!G1294:O1294,"Yes")</f>
        <v>7</v>
      </c>
      <c r="J1294">
        <f t="shared" ca="1" si="40"/>
        <v>44317</v>
      </c>
      <c r="K1294" t="str">
        <f>'Raw Data'!U1294</f>
        <v>No</v>
      </c>
      <c r="L1294" t="str">
        <f t="shared" si="41"/>
        <v>Low Risk</v>
      </c>
      <c r="N1294" s="34"/>
    </row>
    <row r="1295" spans="1:14" x14ac:dyDescent="0.3">
      <c r="A1295" s="5" t="str">
        <f>'Raw Data'!A1295</f>
        <v>3022-BEXHZ</v>
      </c>
      <c r="B1295">
        <f>'Raw Data'!F1295</f>
        <v>67</v>
      </c>
      <c r="C1295" t="str">
        <f>'Raw Data'!P1295</f>
        <v>Two year</v>
      </c>
      <c r="D1295" t="str">
        <f>'Raw Data'!I1295</f>
        <v>Fiber optic</v>
      </c>
      <c r="E1295" t="str">
        <f>'Raw Data'!R1295</f>
        <v>Bank transfer (automatic)</v>
      </c>
      <c r="F1295">
        <f>'Raw Data'!S1295</f>
        <v>111.2</v>
      </c>
      <c r="G1295">
        <f>IFERROR(VALUE('Raw Data'!T1295),0)</f>
        <v>7530.8</v>
      </c>
      <c r="H1295" t="str" cm="1">
        <f t="array" ref="H1295">_xlfn.IFS(B1295&lt;=12,"New (0-12 mo)",B1295&lt;=24,"Established (13-24 mo)",B1295&lt;=48,"Loyal (25-48 mo)",TRUE,"Veteran (49+ mo)")</f>
        <v>Veteran (49+ mo)</v>
      </c>
      <c r="I1295">
        <f>COUNTIF('Raw Data'!G1295:O1295,"Yes")</f>
        <v>7</v>
      </c>
      <c r="J1295">
        <f t="shared" ca="1" si="40"/>
        <v>44166</v>
      </c>
      <c r="K1295" t="str">
        <f>'Raw Data'!U1295</f>
        <v>No</v>
      </c>
      <c r="L1295" t="str">
        <f t="shared" si="41"/>
        <v>Low Risk</v>
      </c>
      <c r="N1295" s="34"/>
    </row>
    <row r="1296" spans="1:14" x14ac:dyDescent="0.3">
      <c r="A1296" s="5" t="str">
        <f>'Raw Data'!A1296</f>
        <v>5027-XWQHA</v>
      </c>
      <c r="B1296">
        <f>'Raw Data'!F1296</f>
        <v>6</v>
      </c>
      <c r="C1296" t="str">
        <f>'Raw Data'!P1296</f>
        <v>Month-to-month</v>
      </c>
      <c r="D1296" t="str">
        <f>'Raw Data'!I1296</f>
        <v>DSL</v>
      </c>
      <c r="E1296" t="str">
        <f>'Raw Data'!R1296</f>
        <v>Electronic check</v>
      </c>
      <c r="F1296">
        <f>'Raw Data'!S1296</f>
        <v>44.75</v>
      </c>
      <c r="G1296">
        <f>IFERROR(VALUE('Raw Data'!T1296),0)</f>
        <v>270.95</v>
      </c>
      <c r="H1296" t="str" cm="1">
        <f t="array" ref="H1296">_xlfn.IFS(B1296&lt;=12,"New (0-12 mo)",B1296&lt;=24,"Established (13-24 mo)",B1296&lt;=48,"Loyal (25-48 mo)",TRUE,"Veteran (49+ mo)")</f>
        <v>New (0-12 mo)</v>
      </c>
      <c r="I1296">
        <f>COUNTIF('Raw Data'!G1296:O1296,"Yes")</f>
        <v>1</v>
      </c>
      <c r="J1296">
        <f t="shared" ca="1" si="40"/>
        <v>46023</v>
      </c>
      <c r="K1296" t="str">
        <f>'Raw Data'!U1296</f>
        <v>Yes</v>
      </c>
      <c r="L1296" t="str">
        <f t="shared" si="41"/>
        <v>High Risk</v>
      </c>
      <c r="N1296" s="34"/>
    </row>
    <row r="1297" spans="1:14" x14ac:dyDescent="0.3">
      <c r="A1297" s="5" t="str">
        <f>'Raw Data'!A1297</f>
        <v>6248-TKCQV</v>
      </c>
      <c r="B1297">
        <f>'Raw Data'!F1297</f>
        <v>70</v>
      </c>
      <c r="C1297" t="str">
        <f>'Raw Data'!P1297</f>
        <v>Two year</v>
      </c>
      <c r="D1297" t="str">
        <f>'Raw Data'!I1297</f>
        <v>DSL</v>
      </c>
      <c r="E1297" t="str">
        <f>'Raw Data'!R1297</f>
        <v>Bank transfer (automatic)</v>
      </c>
      <c r="F1297">
        <f>'Raw Data'!S1297</f>
        <v>80.599999999999994</v>
      </c>
      <c r="G1297">
        <f>IFERROR(VALUE('Raw Data'!T1297),0)</f>
        <v>5460.2</v>
      </c>
      <c r="H1297" t="str" cm="1">
        <f t="array" ref="H1297">_xlfn.IFS(B1297&lt;=12,"New (0-12 mo)",B1297&lt;=24,"Established (13-24 mo)",B1297&lt;=48,"Loyal (25-48 mo)",TRUE,"Veteran (49+ mo)")</f>
        <v>Veteran (49+ mo)</v>
      </c>
      <c r="I1297">
        <f>COUNTIF('Raw Data'!G1297:O1297,"Yes")</f>
        <v>6</v>
      </c>
      <c r="J1297">
        <f t="shared" ca="1" si="40"/>
        <v>44075</v>
      </c>
      <c r="K1297" t="str">
        <f>'Raw Data'!U1297</f>
        <v>No</v>
      </c>
      <c r="L1297" t="str">
        <f t="shared" si="41"/>
        <v>Low Risk</v>
      </c>
      <c r="N1297" s="34"/>
    </row>
    <row r="1298" spans="1:14" x14ac:dyDescent="0.3">
      <c r="A1298" s="5" t="str">
        <f>'Raw Data'!A1298</f>
        <v>6729-GDNGC</v>
      </c>
      <c r="B1298">
        <f>'Raw Data'!F1298</f>
        <v>20</v>
      </c>
      <c r="C1298" t="str">
        <f>'Raw Data'!P1298</f>
        <v>Month-to-month</v>
      </c>
      <c r="D1298" t="str">
        <f>'Raw Data'!I1298</f>
        <v>Fiber optic</v>
      </c>
      <c r="E1298" t="str">
        <f>'Raw Data'!R1298</f>
        <v>Bank transfer (automatic)</v>
      </c>
      <c r="F1298">
        <f>'Raw Data'!S1298</f>
        <v>80.7</v>
      </c>
      <c r="G1298">
        <f>IFERROR(VALUE('Raw Data'!T1298),0)</f>
        <v>1614.2</v>
      </c>
      <c r="H1298" t="str" cm="1">
        <f t="array" ref="H1298">_xlfn.IFS(B1298&lt;=12,"New (0-12 mo)",B1298&lt;=24,"Established (13-24 mo)",B1298&lt;=48,"Loyal (25-48 mo)",TRUE,"Veteran (49+ mo)")</f>
        <v>Established (13-24 mo)</v>
      </c>
      <c r="I1298">
        <f>COUNTIF('Raw Data'!G1298:O1298,"Yes")</f>
        <v>2</v>
      </c>
      <c r="J1298">
        <f t="shared" ca="1" si="40"/>
        <v>45597</v>
      </c>
      <c r="K1298" t="str">
        <f>'Raw Data'!U1298</f>
        <v>No</v>
      </c>
      <c r="L1298" t="str">
        <f t="shared" si="41"/>
        <v>Medium Risk</v>
      </c>
      <c r="N1298" s="34"/>
    </row>
    <row r="1299" spans="1:14" x14ac:dyDescent="0.3">
      <c r="A1299" s="5" t="str">
        <f>'Raw Data'!A1299</f>
        <v>6198-ZFIOJ</v>
      </c>
      <c r="B1299">
        <f>'Raw Data'!F1299</f>
        <v>5</v>
      </c>
      <c r="C1299" t="str">
        <f>'Raw Data'!P1299</f>
        <v>Month-to-month</v>
      </c>
      <c r="D1299" t="str">
        <f>'Raw Data'!I1299</f>
        <v>Fiber optic</v>
      </c>
      <c r="E1299" t="str">
        <f>'Raw Data'!R1299</f>
        <v>Electronic check</v>
      </c>
      <c r="F1299">
        <f>'Raw Data'!S1299</f>
        <v>75.599999999999994</v>
      </c>
      <c r="G1299">
        <f>IFERROR(VALUE('Raw Data'!T1299),0)</f>
        <v>402.5</v>
      </c>
      <c r="H1299" t="str" cm="1">
        <f t="array" ref="H1299">_xlfn.IFS(B1299&lt;=12,"New (0-12 mo)",B1299&lt;=24,"Established (13-24 mo)",B1299&lt;=48,"Loyal (25-48 mo)",TRUE,"Veteran (49+ mo)")</f>
        <v>New (0-12 mo)</v>
      </c>
      <c r="I1299">
        <f>COUNTIF('Raw Data'!G1299:O1299,"Yes")</f>
        <v>2</v>
      </c>
      <c r="J1299">
        <f t="shared" ca="1" si="40"/>
        <v>46054</v>
      </c>
      <c r="K1299" t="str">
        <f>'Raw Data'!U1299</f>
        <v>No</v>
      </c>
      <c r="L1299" t="str">
        <f t="shared" si="41"/>
        <v>High Risk</v>
      </c>
      <c r="N1299" s="34"/>
    </row>
    <row r="1300" spans="1:14" x14ac:dyDescent="0.3">
      <c r="A1300" s="5" t="str">
        <f>'Raw Data'!A1300</f>
        <v>5989-OMNJE</v>
      </c>
      <c r="B1300">
        <f>'Raw Data'!F1300</f>
        <v>24</v>
      </c>
      <c r="C1300" t="str">
        <f>'Raw Data'!P1300</f>
        <v>One year</v>
      </c>
      <c r="D1300" t="str">
        <f>'Raw Data'!I1300</f>
        <v>DSL</v>
      </c>
      <c r="E1300" t="str">
        <f>'Raw Data'!R1300</f>
        <v>Electronic check</v>
      </c>
      <c r="F1300">
        <f>'Raw Data'!S1300</f>
        <v>57.6</v>
      </c>
      <c r="G1300">
        <f>IFERROR(VALUE('Raw Data'!T1300),0)</f>
        <v>1367.75</v>
      </c>
      <c r="H1300" t="str" cm="1">
        <f t="array" ref="H1300">_xlfn.IFS(B1300&lt;=12,"New (0-12 mo)",B1300&lt;=24,"Established (13-24 mo)",B1300&lt;=48,"Loyal (25-48 mo)",TRUE,"Veteran (49+ mo)")</f>
        <v>Established (13-24 mo)</v>
      </c>
      <c r="I1300">
        <f>COUNTIF('Raw Data'!G1300:O1300,"Yes")</f>
        <v>5</v>
      </c>
      <c r="J1300">
        <f t="shared" ca="1" si="40"/>
        <v>45474</v>
      </c>
      <c r="K1300" t="str">
        <f>'Raw Data'!U1300</f>
        <v>No</v>
      </c>
      <c r="L1300" t="str">
        <f t="shared" si="41"/>
        <v>Low Risk</v>
      </c>
      <c r="N1300" s="34"/>
    </row>
    <row r="1301" spans="1:14" x14ac:dyDescent="0.3">
      <c r="A1301" s="5" t="str">
        <f>'Raw Data'!A1301</f>
        <v>4566-QVRRW</v>
      </c>
      <c r="B1301">
        <f>'Raw Data'!F1301</f>
        <v>11</v>
      </c>
      <c r="C1301" t="str">
        <f>'Raw Data'!P1301</f>
        <v>Month-to-month</v>
      </c>
      <c r="D1301" t="str">
        <f>'Raw Data'!I1301</f>
        <v>DSL</v>
      </c>
      <c r="E1301" t="str">
        <f>'Raw Data'!R1301</f>
        <v>Electronic check</v>
      </c>
      <c r="F1301">
        <f>'Raw Data'!S1301</f>
        <v>44.05</v>
      </c>
      <c r="G1301">
        <f>IFERROR(VALUE('Raw Data'!T1301),0)</f>
        <v>483.7</v>
      </c>
      <c r="H1301" t="str" cm="1">
        <f t="array" ref="H1301">_xlfn.IFS(B1301&lt;=12,"New (0-12 mo)",B1301&lt;=24,"Established (13-24 mo)",B1301&lt;=48,"Loyal (25-48 mo)",TRUE,"Veteran (49+ mo)")</f>
        <v>New (0-12 mo)</v>
      </c>
      <c r="I1301">
        <f>COUNTIF('Raw Data'!G1301:O1301,"Yes")</f>
        <v>1</v>
      </c>
      <c r="J1301">
        <f t="shared" ca="1" si="40"/>
        <v>45870</v>
      </c>
      <c r="K1301" t="str">
        <f>'Raw Data'!U1301</f>
        <v>Yes</v>
      </c>
      <c r="L1301" t="str">
        <f t="shared" si="41"/>
        <v>High Risk</v>
      </c>
      <c r="N1301" s="34"/>
    </row>
    <row r="1302" spans="1:14" x14ac:dyDescent="0.3">
      <c r="A1302" s="5" t="str">
        <f>'Raw Data'!A1302</f>
        <v>1291-CUOCY</v>
      </c>
      <c r="B1302">
        <f>'Raw Data'!F1302</f>
        <v>72</v>
      </c>
      <c r="C1302" t="str">
        <f>'Raw Data'!P1302</f>
        <v>Two year</v>
      </c>
      <c r="D1302" t="str">
        <f>'Raw Data'!I1302</f>
        <v>Fiber optic</v>
      </c>
      <c r="E1302" t="str">
        <f>'Raw Data'!R1302</f>
        <v>Credit card (automatic)</v>
      </c>
      <c r="F1302">
        <f>'Raw Data'!S1302</f>
        <v>110.6</v>
      </c>
      <c r="G1302">
        <f>IFERROR(VALUE('Raw Data'!T1302),0)</f>
        <v>7962.2</v>
      </c>
      <c r="H1302" t="str" cm="1">
        <f t="array" ref="H1302">_xlfn.IFS(B1302&lt;=12,"New (0-12 mo)",B1302&lt;=24,"Established (13-24 mo)",B1302&lt;=48,"Loyal (25-48 mo)",TRUE,"Veteran (49+ mo)")</f>
        <v>Veteran (49+ mo)</v>
      </c>
      <c r="I1302">
        <f>COUNTIF('Raw Data'!G1302:O1302,"Yes")</f>
        <v>7</v>
      </c>
      <c r="J1302">
        <f t="shared" ca="1" si="40"/>
        <v>44013</v>
      </c>
      <c r="K1302" t="str">
        <f>'Raw Data'!U1302</f>
        <v>No</v>
      </c>
      <c r="L1302" t="str">
        <f t="shared" si="41"/>
        <v>Low Risk</v>
      </c>
      <c r="N1302" s="34"/>
    </row>
    <row r="1303" spans="1:14" x14ac:dyDescent="0.3">
      <c r="A1303" s="5" t="str">
        <f>'Raw Data'!A1303</f>
        <v>9795-SHUHB</v>
      </c>
      <c r="B1303">
        <f>'Raw Data'!F1303</f>
        <v>66</v>
      </c>
      <c r="C1303" t="str">
        <f>'Raw Data'!P1303</f>
        <v>Two year</v>
      </c>
      <c r="D1303" t="str">
        <f>'Raw Data'!I1303</f>
        <v>DSL</v>
      </c>
      <c r="E1303" t="str">
        <f>'Raw Data'!R1303</f>
        <v>Credit card (automatic)</v>
      </c>
      <c r="F1303">
        <f>'Raw Data'!S1303</f>
        <v>58.2</v>
      </c>
      <c r="G1303">
        <f>IFERROR(VALUE('Raw Data'!T1303),0)</f>
        <v>3810.8</v>
      </c>
      <c r="H1303" t="str" cm="1">
        <f t="array" ref="H1303">_xlfn.IFS(B1303&lt;=12,"New (0-12 mo)",B1303&lt;=24,"Established (13-24 mo)",B1303&lt;=48,"Loyal (25-48 mo)",TRUE,"Veteran (49+ mo)")</f>
        <v>Veteran (49+ mo)</v>
      </c>
      <c r="I1303">
        <f>COUNTIF('Raw Data'!G1303:O1303,"Yes")</f>
        <v>4</v>
      </c>
      <c r="J1303">
        <f t="shared" ca="1" si="40"/>
        <v>44197</v>
      </c>
      <c r="K1303" t="str">
        <f>'Raw Data'!U1303</f>
        <v>No</v>
      </c>
      <c r="L1303" t="str">
        <f t="shared" si="41"/>
        <v>Low Risk</v>
      </c>
      <c r="N1303" s="34"/>
    </row>
    <row r="1304" spans="1:14" x14ac:dyDescent="0.3">
      <c r="A1304" s="5" t="str">
        <f>'Raw Data'!A1304</f>
        <v>3230-IUALN</v>
      </c>
      <c r="B1304">
        <f>'Raw Data'!F1304</f>
        <v>45</v>
      </c>
      <c r="C1304" t="str">
        <f>'Raw Data'!P1304</f>
        <v>Two year</v>
      </c>
      <c r="D1304" t="str">
        <f>'Raw Data'!I1304</f>
        <v>DSL</v>
      </c>
      <c r="E1304" t="str">
        <f>'Raw Data'!R1304</f>
        <v>Mailed check</v>
      </c>
      <c r="F1304">
        <f>'Raw Data'!S1304</f>
        <v>81</v>
      </c>
      <c r="G1304">
        <f>IFERROR(VALUE('Raw Data'!T1304),0)</f>
        <v>3533.6</v>
      </c>
      <c r="H1304" t="str" cm="1">
        <f t="array" ref="H1304">_xlfn.IFS(B1304&lt;=12,"New (0-12 mo)",B1304&lt;=24,"Established (13-24 mo)",B1304&lt;=48,"Loyal (25-48 mo)",TRUE,"Veteran (49+ mo)")</f>
        <v>Loyal (25-48 mo)</v>
      </c>
      <c r="I1304">
        <f>COUNTIF('Raw Data'!G1304:O1304,"Yes")</f>
        <v>6</v>
      </c>
      <c r="J1304">
        <f t="shared" ca="1" si="40"/>
        <v>44835</v>
      </c>
      <c r="K1304" t="str">
        <f>'Raw Data'!U1304</f>
        <v>No</v>
      </c>
      <c r="L1304" t="str">
        <f t="shared" si="41"/>
        <v>Low Risk</v>
      </c>
      <c r="N1304" s="34"/>
    </row>
    <row r="1305" spans="1:14" x14ac:dyDescent="0.3">
      <c r="A1305" s="5" t="str">
        <f>'Raw Data'!A1305</f>
        <v>0042-RLHYP</v>
      </c>
      <c r="B1305">
        <f>'Raw Data'!F1305</f>
        <v>69</v>
      </c>
      <c r="C1305" t="str">
        <f>'Raw Data'!P1305</f>
        <v>Two year</v>
      </c>
      <c r="D1305" t="str">
        <f>'Raw Data'!I1305</f>
        <v>No</v>
      </c>
      <c r="E1305" t="str">
        <f>'Raw Data'!R1305</f>
        <v>Bank transfer (automatic)</v>
      </c>
      <c r="F1305">
        <f>'Raw Data'!S1305</f>
        <v>19.7</v>
      </c>
      <c r="G1305">
        <f>IFERROR(VALUE('Raw Data'!T1305),0)</f>
        <v>1396.9</v>
      </c>
      <c r="H1305" t="str" cm="1">
        <f t="array" ref="H1305">_xlfn.IFS(B1305&lt;=12,"New (0-12 mo)",B1305&lt;=24,"Established (13-24 mo)",B1305&lt;=48,"Loyal (25-48 mo)",TRUE,"Veteran (49+ mo)")</f>
        <v>Veteran (49+ mo)</v>
      </c>
      <c r="I1305">
        <f>COUNTIF('Raw Data'!G1305:O1305,"Yes")</f>
        <v>1</v>
      </c>
      <c r="J1305">
        <f t="shared" ca="1" si="40"/>
        <v>44105</v>
      </c>
      <c r="K1305" t="str">
        <f>'Raw Data'!U1305</f>
        <v>No</v>
      </c>
      <c r="L1305" t="str">
        <f t="shared" si="41"/>
        <v>Low Risk</v>
      </c>
      <c r="N1305" s="34"/>
    </row>
    <row r="1306" spans="1:14" x14ac:dyDescent="0.3">
      <c r="A1306" s="5" t="str">
        <f>'Raw Data'!A1306</f>
        <v>8519-IMDHU</v>
      </c>
      <c r="B1306">
        <f>'Raw Data'!F1306</f>
        <v>15</v>
      </c>
      <c r="C1306" t="str">
        <f>'Raw Data'!P1306</f>
        <v>Month-to-month</v>
      </c>
      <c r="D1306" t="str">
        <f>'Raw Data'!I1306</f>
        <v>Fiber optic</v>
      </c>
      <c r="E1306" t="str">
        <f>'Raw Data'!R1306</f>
        <v>Bank transfer (automatic)</v>
      </c>
      <c r="F1306">
        <f>'Raw Data'!S1306</f>
        <v>85.6</v>
      </c>
      <c r="G1306">
        <f>IFERROR(VALUE('Raw Data'!T1306),0)</f>
        <v>1345.55</v>
      </c>
      <c r="H1306" t="str" cm="1">
        <f t="array" ref="H1306">_xlfn.IFS(B1306&lt;=12,"New (0-12 mo)",B1306&lt;=24,"Established (13-24 mo)",B1306&lt;=48,"Loyal (25-48 mo)",TRUE,"Veteran (49+ mo)")</f>
        <v>Established (13-24 mo)</v>
      </c>
      <c r="I1306">
        <f>COUNTIF('Raw Data'!G1306:O1306,"Yes")</f>
        <v>3</v>
      </c>
      <c r="J1306">
        <f t="shared" ca="1" si="40"/>
        <v>45748</v>
      </c>
      <c r="K1306" t="str">
        <f>'Raw Data'!U1306</f>
        <v>Yes</v>
      </c>
      <c r="L1306" t="str">
        <f t="shared" si="41"/>
        <v>Medium Risk</v>
      </c>
      <c r="N1306" s="34"/>
    </row>
    <row r="1307" spans="1:14" x14ac:dyDescent="0.3">
      <c r="A1307" s="5" t="str">
        <f>'Raw Data'!A1307</f>
        <v>4945-RVMTE</v>
      </c>
      <c r="B1307">
        <f>'Raw Data'!F1307</f>
        <v>28</v>
      </c>
      <c r="C1307" t="str">
        <f>'Raw Data'!P1307</f>
        <v>Month-to-month</v>
      </c>
      <c r="D1307" t="str">
        <f>'Raw Data'!I1307</f>
        <v>DSL</v>
      </c>
      <c r="E1307" t="str">
        <f>'Raw Data'!R1307</f>
        <v>Bank transfer (automatic)</v>
      </c>
      <c r="F1307">
        <f>'Raw Data'!S1307</f>
        <v>59.55</v>
      </c>
      <c r="G1307">
        <f>IFERROR(VALUE('Raw Data'!T1307),0)</f>
        <v>1646.45</v>
      </c>
      <c r="H1307" t="str" cm="1">
        <f t="array" ref="H1307">_xlfn.IFS(B1307&lt;=12,"New (0-12 mo)",B1307&lt;=24,"Established (13-24 mo)",B1307&lt;=48,"Loyal (25-48 mo)",TRUE,"Veteran (49+ mo)")</f>
        <v>Loyal (25-48 mo)</v>
      </c>
      <c r="I1307">
        <f>COUNTIF('Raw Data'!G1307:O1307,"Yes")</f>
        <v>3</v>
      </c>
      <c r="J1307">
        <f t="shared" ca="1" si="40"/>
        <v>45352</v>
      </c>
      <c r="K1307" t="str">
        <f>'Raw Data'!U1307</f>
        <v>No</v>
      </c>
      <c r="L1307" t="str">
        <f t="shared" si="41"/>
        <v>Low-Medium Risk</v>
      </c>
      <c r="N1307" s="34"/>
    </row>
    <row r="1308" spans="1:14" x14ac:dyDescent="0.3">
      <c r="A1308" s="5" t="str">
        <f>'Raw Data'!A1308</f>
        <v>0201-OAMXR</v>
      </c>
      <c r="B1308">
        <f>'Raw Data'!F1308</f>
        <v>70</v>
      </c>
      <c r="C1308" t="str">
        <f>'Raw Data'!P1308</f>
        <v>One year</v>
      </c>
      <c r="D1308" t="str">
        <f>'Raw Data'!I1308</f>
        <v>Fiber optic</v>
      </c>
      <c r="E1308" t="str">
        <f>'Raw Data'!R1308</f>
        <v>Credit card (automatic)</v>
      </c>
      <c r="F1308">
        <f>'Raw Data'!S1308</f>
        <v>115.55</v>
      </c>
      <c r="G1308">
        <f>IFERROR(VALUE('Raw Data'!T1308),0)</f>
        <v>8127.6</v>
      </c>
      <c r="H1308" t="str" cm="1">
        <f t="array" ref="H1308">_xlfn.IFS(B1308&lt;=12,"New (0-12 mo)",B1308&lt;=24,"Established (13-24 mo)",B1308&lt;=48,"Loyal (25-48 mo)",TRUE,"Veteran (49+ mo)")</f>
        <v>Veteran (49+ mo)</v>
      </c>
      <c r="I1308">
        <f>COUNTIF('Raw Data'!G1308:O1308,"Yes")</f>
        <v>8</v>
      </c>
      <c r="J1308">
        <f t="shared" ca="1" si="40"/>
        <v>44075</v>
      </c>
      <c r="K1308" t="str">
        <f>'Raw Data'!U1308</f>
        <v>Yes</v>
      </c>
      <c r="L1308" t="str">
        <f t="shared" si="41"/>
        <v>Low Risk</v>
      </c>
      <c r="N1308" s="34"/>
    </row>
    <row r="1309" spans="1:14" x14ac:dyDescent="0.3">
      <c r="A1309" s="5" t="str">
        <f>'Raw Data'!A1309</f>
        <v>1866-NXPSP</v>
      </c>
      <c r="B1309">
        <f>'Raw Data'!F1309</f>
        <v>36</v>
      </c>
      <c r="C1309" t="str">
        <f>'Raw Data'!P1309</f>
        <v>One year</v>
      </c>
      <c r="D1309" t="str">
        <f>'Raw Data'!I1309</f>
        <v>DSL</v>
      </c>
      <c r="E1309" t="str">
        <f>'Raw Data'!R1309</f>
        <v>Mailed check</v>
      </c>
      <c r="F1309">
        <f>'Raw Data'!S1309</f>
        <v>75.55</v>
      </c>
      <c r="G1309">
        <f>IFERROR(VALUE('Raw Data'!T1309),0)</f>
        <v>2680.15</v>
      </c>
      <c r="H1309" t="str" cm="1">
        <f t="array" ref="H1309">_xlfn.IFS(B1309&lt;=12,"New (0-12 mo)",B1309&lt;=24,"Established (13-24 mo)",B1309&lt;=48,"Loyal (25-48 mo)",TRUE,"Veteran (49+ mo)")</f>
        <v>Loyal (25-48 mo)</v>
      </c>
      <c r="I1309">
        <f>COUNTIF('Raw Data'!G1309:O1309,"Yes")</f>
        <v>6</v>
      </c>
      <c r="J1309">
        <f t="shared" ca="1" si="40"/>
        <v>45108</v>
      </c>
      <c r="K1309" t="str">
        <f>'Raw Data'!U1309</f>
        <v>No</v>
      </c>
      <c r="L1309" t="str">
        <f t="shared" si="41"/>
        <v>Low Risk</v>
      </c>
      <c r="N1309" s="34"/>
    </row>
    <row r="1310" spans="1:14" x14ac:dyDescent="0.3">
      <c r="A1310" s="5" t="str">
        <f>'Raw Data'!A1310</f>
        <v>3372-KWFBM</v>
      </c>
      <c r="B1310">
        <f>'Raw Data'!F1310</f>
        <v>16</v>
      </c>
      <c r="C1310" t="str">
        <f>'Raw Data'!P1310</f>
        <v>Month-to-month</v>
      </c>
      <c r="D1310" t="str">
        <f>'Raw Data'!I1310</f>
        <v>Fiber optic</v>
      </c>
      <c r="E1310" t="str">
        <f>'Raw Data'!R1310</f>
        <v>Electronic check</v>
      </c>
      <c r="F1310">
        <f>'Raw Data'!S1310</f>
        <v>86.6</v>
      </c>
      <c r="G1310">
        <f>IFERROR(VALUE('Raw Data'!T1310),0)</f>
        <v>1281</v>
      </c>
      <c r="H1310" t="str" cm="1">
        <f t="array" ref="H1310">_xlfn.IFS(B1310&lt;=12,"New (0-12 mo)",B1310&lt;=24,"Established (13-24 mo)",B1310&lt;=48,"Loyal (25-48 mo)",TRUE,"Veteran (49+ mo)")</f>
        <v>Established (13-24 mo)</v>
      </c>
      <c r="I1310">
        <f>COUNTIF('Raw Data'!G1310:O1310,"Yes")</f>
        <v>3</v>
      </c>
      <c r="J1310">
        <f t="shared" ca="1" si="40"/>
        <v>45717</v>
      </c>
      <c r="K1310" t="str">
        <f>'Raw Data'!U1310</f>
        <v>Yes</v>
      </c>
      <c r="L1310" t="str">
        <f t="shared" si="41"/>
        <v>Medium Risk</v>
      </c>
      <c r="N1310" s="34"/>
    </row>
    <row r="1311" spans="1:14" x14ac:dyDescent="0.3">
      <c r="A1311" s="5" t="str">
        <f>'Raw Data'!A1311</f>
        <v>7831-QGOXH</v>
      </c>
      <c r="B1311">
        <f>'Raw Data'!F1311</f>
        <v>18</v>
      </c>
      <c r="C1311" t="str">
        <f>'Raw Data'!P1311</f>
        <v>Month-to-month</v>
      </c>
      <c r="D1311" t="str">
        <f>'Raw Data'!I1311</f>
        <v>Fiber optic</v>
      </c>
      <c r="E1311" t="str">
        <f>'Raw Data'!R1311</f>
        <v>Electronic check</v>
      </c>
      <c r="F1311">
        <f>'Raw Data'!S1311</f>
        <v>85.2</v>
      </c>
      <c r="G1311">
        <f>IFERROR(VALUE('Raw Data'!T1311),0)</f>
        <v>1553.9</v>
      </c>
      <c r="H1311" t="str" cm="1">
        <f t="array" ref="H1311">_xlfn.IFS(B1311&lt;=12,"New (0-12 mo)",B1311&lt;=24,"Established (13-24 mo)",B1311&lt;=48,"Loyal (25-48 mo)",TRUE,"Veteran (49+ mo)")</f>
        <v>Established (13-24 mo)</v>
      </c>
      <c r="I1311">
        <f>COUNTIF('Raw Data'!G1311:O1311,"Yes")</f>
        <v>3</v>
      </c>
      <c r="J1311">
        <f t="shared" ca="1" si="40"/>
        <v>45658</v>
      </c>
      <c r="K1311" t="str">
        <f>'Raw Data'!U1311</f>
        <v>Yes</v>
      </c>
      <c r="L1311" t="str">
        <f t="shared" si="41"/>
        <v>Medium Risk</v>
      </c>
      <c r="N1311" s="34"/>
    </row>
    <row r="1312" spans="1:14" x14ac:dyDescent="0.3">
      <c r="A1312" s="5" t="str">
        <f>'Raw Data'!A1312</f>
        <v>6393-WRYZE</v>
      </c>
      <c r="B1312">
        <f>'Raw Data'!F1312</f>
        <v>34</v>
      </c>
      <c r="C1312" t="str">
        <f>'Raw Data'!P1312</f>
        <v>Month-to-month</v>
      </c>
      <c r="D1312" t="str">
        <f>'Raw Data'!I1312</f>
        <v>Fiber optic</v>
      </c>
      <c r="E1312" t="str">
        <f>'Raw Data'!R1312</f>
        <v>Electronic check</v>
      </c>
      <c r="F1312">
        <f>'Raw Data'!S1312</f>
        <v>97.65</v>
      </c>
      <c r="G1312">
        <f>IFERROR(VALUE('Raw Data'!T1312),0)</f>
        <v>3207.55</v>
      </c>
      <c r="H1312" t="str" cm="1">
        <f t="array" ref="H1312">_xlfn.IFS(B1312&lt;=12,"New (0-12 mo)",B1312&lt;=24,"Established (13-24 mo)",B1312&lt;=48,"Loyal (25-48 mo)",TRUE,"Veteran (49+ mo)")</f>
        <v>Loyal (25-48 mo)</v>
      </c>
      <c r="I1312">
        <f>COUNTIF('Raw Data'!G1312:O1312,"Yes")</f>
        <v>4</v>
      </c>
      <c r="J1312">
        <f t="shared" ca="1" si="40"/>
        <v>45170</v>
      </c>
      <c r="K1312" t="str">
        <f>'Raw Data'!U1312</f>
        <v>Yes</v>
      </c>
      <c r="L1312" t="str">
        <f t="shared" si="41"/>
        <v>Low-Medium Risk</v>
      </c>
      <c r="N1312" s="34"/>
    </row>
    <row r="1313" spans="1:14" x14ac:dyDescent="0.3">
      <c r="A1313" s="5" t="str">
        <f>'Raw Data'!A1313</f>
        <v>3941-XTSKM</v>
      </c>
      <c r="B1313">
        <f>'Raw Data'!F1313</f>
        <v>42</v>
      </c>
      <c r="C1313" t="str">
        <f>'Raw Data'!P1313</f>
        <v>One year</v>
      </c>
      <c r="D1313" t="str">
        <f>'Raw Data'!I1313</f>
        <v>DSL</v>
      </c>
      <c r="E1313" t="str">
        <f>'Raw Data'!R1313</f>
        <v>Credit card (automatic)</v>
      </c>
      <c r="F1313">
        <f>'Raw Data'!S1313</f>
        <v>45.1</v>
      </c>
      <c r="G1313">
        <f>IFERROR(VALUE('Raw Data'!T1313),0)</f>
        <v>2049.0500000000002</v>
      </c>
      <c r="H1313" t="str" cm="1">
        <f t="array" ref="H1313">_xlfn.IFS(B1313&lt;=12,"New (0-12 mo)",B1313&lt;=24,"Established (13-24 mo)",B1313&lt;=48,"Loyal (25-48 mo)",TRUE,"Veteran (49+ mo)")</f>
        <v>Loyal (25-48 mo)</v>
      </c>
      <c r="I1313">
        <f>COUNTIF('Raw Data'!G1313:O1313,"Yes")</f>
        <v>3</v>
      </c>
      <c r="J1313">
        <f t="shared" ca="1" si="40"/>
        <v>44927</v>
      </c>
      <c r="K1313" t="str">
        <f>'Raw Data'!U1313</f>
        <v>No</v>
      </c>
      <c r="L1313" t="str">
        <f t="shared" si="41"/>
        <v>Low Risk</v>
      </c>
      <c r="N1313" s="34"/>
    </row>
    <row r="1314" spans="1:14" x14ac:dyDescent="0.3">
      <c r="A1314" s="5" t="str">
        <f>'Raw Data'!A1314</f>
        <v>1661-CZBAU</v>
      </c>
      <c r="B1314">
        <f>'Raw Data'!F1314</f>
        <v>48</v>
      </c>
      <c r="C1314" t="str">
        <f>'Raw Data'!P1314</f>
        <v>One year</v>
      </c>
      <c r="D1314" t="str">
        <f>'Raw Data'!I1314</f>
        <v>DSL</v>
      </c>
      <c r="E1314" t="str">
        <f>'Raw Data'!R1314</f>
        <v>Bank transfer (automatic)</v>
      </c>
      <c r="F1314">
        <f>'Raw Data'!S1314</f>
        <v>70.95</v>
      </c>
      <c r="G1314">
        <f>IFERROR(VALUE('Raw Data'!T1314),0)</f>
        <v>3629.2</v>
      </c>
      <c r="H1314" t="str" cm="1">
        <f t="array" ref="H1314">_xlfn.IFS(B1314&lt;=12,"New (0-12 mo)",B1314&lt;=24,"Established (13-24 mo)",B1314&lt;=48,"Loyal (25-48 mo)",TRUE,"Veteran (49+ mo)")</f>
        <v>Loyal (25-48 mo)</v>
      </c>
      <c r="I1314">
        <f>COUNTIF('Raw Data'!G1314:O1314,"Yes")</f>
        <v>5</v>
      </c>
      <c r="J1314">
        <f t="shared" ca="1" si="40"/>
        <v>44743</v>
      </c>
      <c r="K1314" t="str">
        <f>'Raw Data'!U1314</f>
        <v>No</v>
      </c>
      <c r="L1314" t="str">
        <f t="shared" si="41"/>
        <v>Low Risk</v>
      </c>
      <c r="N1314" s="34"/>
    </row>
    <row r="1315" spans="1:14" x14ac:dyDescent="0.3">
      <c r="A1315" s="5" t="str">
        <f>'Raw Data'!A1315</f>
        <v>6599-RCLCJ</v>
      </c>
      <c r="B1315">
        <f>'Raw Data'!F1315</f>
        <v>47</v>
      </c>
      <c r="C1315" t="str">
        <f>'Raw Data'!P1315</f>
        <v>Month-to-month</v>
      </c>
      <c r="D1315" t="str">
        <f>'Raw Data'!I1315</f>
        <v>Fiber optic</v>
      </c>
      <c r="E1315" t="str">
        <f>'Raw Data'!R1315</f>
        <v>Electronic check</v>
      </c>
      <c r="F1315">
        <f>'Raw Data'!S1315</f>
        <v>109.55</v>
      </c>
      <c r="G1315">
        <f>IFERROR(VALUE('Raw Data'!T1315),0)</f>
        <v>5124.55</v>
      </c>
      <c r="H1315" t="str" cm="1">
        <f t="array" ref="H1315">_xlfn.IFS(B1315&lt;=12,"New (0-12 mo)",B1315&lt;=24,"Established (13-24 mo)",B1315&lt;=48,"Loyal (25-48 mo)",TRUE,"Veteran (49+ mo)")</f>
        <v>Loyal (25-48 mo)</v>
      </c>
      <c r="I1315">
        <f>COUNTIF('Raw Data'!G1315:O1315,"Yes")</f>
        <v>7</v>
      </c>
      <c r="J1315">
        <f t="shared" ca="1" si="40"/>
        <v>44774</v>
      </c>
      <c r="K1315" t="str">
        <f>'Raw Data'!U1315</f>
        <v>Yes</v>
      </c>
      <c r="L1315" t="str">
        <f t="shared" si="41"/>
        <v>Low-Medium Risk</v>
      </c>
      <c r="N1315" s="34"/>
    </row>
    <row r="1316" spans="1:14" x14ac:dyDescent="0.3">
      <c r="A1316" s="5" t="str">
        <f>'Raw Data'!A1316</f>
        <v>9831-BPFRI</v>
      </c>
      <c r="B1316">
        <f>'Raw Data'!F1316</f>
        <v>39</v>
      </c>
      <c r="C1316" t="str">
        <f>'Raw Data'!P1316</f>
        <v>One year</v>
      </c>
      <c r="D1316" t="str">
        <f>'Raw Data'!I1316</f>
        <v>Fiber optic</v>
      </c>
      <c r="E1316" t="str">
        <f>'Raw Data'!R1316</f>
        <v>Electronic check</v>
      </c>
      <c r="F1316">
        <f>'Raw Data'!S1316</f>
        <v>89.55</v>
      </c>
      <c r="G1316">
        <f>IFERROR(VALUE('Raw Data'!T1316),0)</f>
        <v>3474.45</v>
      </c>
      <c r="H1316" t="str" cm="1">
        <f t="array" ref="H1316">_xlfn.IFS(B1316&lt;=12,"New (0-12 mo)",B1316&lt;=24,"Established (13-24 mo)",B1316&lt;=48,"Loyal (25-48 mo)",TRUE,"Veteran (49+ mo)")</f>
        <v>Loyal (25-48 mo)</v>
      </c>
      <c r="I1316">
        <f>COUNTIF('Raw Data'!G1316:O1316,"Yes")</f>
        <v>5</v>
      </c>
      <c r="J1316">
        <f t="shared" ca="1" si="40"/>
        <v>45017</v>
      </c>
      <c r="K1316" t="str">
        <f>'Raw Data'!U1316</f>
        <v>Yes</v>
      </c>
      <c r="L1316" t="str">
        <f t="shared" si="41"/>
        <v>Low Risk</v>
      </c>
      <c r="N1316" s="34"/>
    </row>
    <row r="1317" spans="1:14" x14ac:dyDescent="0.3">
      <c r="A1317" s="5" t="str">
        <f>'Raw Data'!A1317</f>
        <v>5158-RIVOP</v>
      </c>
      <c r="B1317">
        <f>'Raw Data'!F1317</f>
        <v>11</v>
      </c>
      <c r="C1317" t="str">
        <f>'Raw Data'!P1317</f>
        <v>Two year</v>
      </c>
      <c r="D1317" t="str">
        <f>'Raw Data'!I1317</f>
        <v>No</v>
      </c>
      <c r="E1317" t="str">
        <f>'Raw Data'!R1317</f>
        <v>Credit card (automatic)</v>
      </c>
      <c r="F1317">
        <f>'Raw Data'!S1317</f>
        <v>20.9</v>
      </c>
      <c r="G1317">
        <f>IFERROR(VALUE('Raw Data'!T1317),0)</f>
        <v>202.3</v>
      </c>
      <c r="H1317" t="str" cm="1">
        <f t="array" ref="H1317">_xlfn.IFS(B1317&lt;=12,"New (0-12 mo)",B1317&lt;=24,"Established (13-24 mo)",B1317&lt;=48,"Loyal (25-48 mo)",TRUE,"Veteran (49+ mo)")</f>
        <v>New (0-12 mo)</v>
      </c>
      <c r="I1317">
        <f>COUNTIF('Raw Data'!G1317:O1317,"Yes")</f>
        <v>1</v>
      </c>
      <c r="J1317">
        <f t="shared" ca="1" si="40"/>
        <v>45870</v>
      </c>
      <c r="K1317" t="str">
        <f>'Raw Data'!U1317</f>
        <v>No</v>
      </c>
      <c r="L1317" t="str">
        <f t="shared" si="41"/>
        <v>Low Risk</v>
      </c>
      <c r="N1317" s="34"/>
    </row>
    <row r="1318" spans="1:14" x14ac:dyDescent="0.3">
      <c r="A1318" s="5" t="str">
        <f>'Raw Data'!A1318</f>
        <v>9788-YTFGE</v>
      </c>
      <c r="B1318">
        <f>'Raw Data'!F1318</f>
        <v>7</v>
      </c>
      <c r="C1318" t="str">
        <f>'Raw Data'!P1318</f>
        <v>Month-to-month</v>
      </c>
      <c r="D1318" t="str">
        <f>'Raw Data'!I1318</f>
        <v>No</v>
      </c>
      <c r="E1318" t="str">
        <f>'Raw Data'!R1318</f>
        <v>Mailed check</v>
      </c>
      <c r="F1318">
        <f>'Raw Data'!S1318</f>
        <v>19.95</v>
      </c>
      <c r="G1318">
        <f>IFERROR(VALUE('Raw Data'!T1318),0)</f>
        <v>147.5</v>
      </c>
      <c r="H1318" t="str" cm="1">
        <f t="array" ref="H1318">_xlfn.IFS(B1318&lt;=12,"New (0-12 mo)",B1318&lt;=24,"Established (13-24 mo)",B1318&lt;=48,"Loyal (25-48 mo)",TRUE,"Veteran (49+ mo)")</f>
        <v>New (0-12 mo)</v>
      </c>
      <c r="I1318">
        <f>COUNTIF('Raw Data'!G1318:O1318,"Yes")</f>
        <v>1</v>
      </c>
      <c r="J1318">
        <f t="shared" ca="1" si="40"/>
        <v>45992</v>
      </c>
      <c r="K1318" t="str">
        <f>'Raw Data'!U1318</f>
        <v>No</v>
      </c>
      <c r="L1318" t="str">
        <f t="shared" si="41"/>
        <v>High Risk</v>
      </c>
      <c r="N1318" s="34"/>
    </row>
    <row r="1319" spans="1:14" x14ac:dyDescent="0.3">
      <c r="A1319" s="5" t="str">
        <f>'Raw Data'!A1319</f>
        <v>9277-JOOMO</v>
      </c>
      <c r="B1319">
        <f>'Raw Data'!F1319</f>
        <v>3</v>
      </c>
      <c r="C1319" t="str">
        <f>'Raw Data'!P1319</f>
        <v>Month-to-month</v>
      </c>
      <c r="D1319" t="str">
        <f>'Raw Data'!I1319</f>
        <v>No</v>
      </c>
      <c r="E1319" t="str">
        <f>'Raw Data'!R1319</f>
        <v>Mailed check</v>
      </c>
      <c r="F1319">
        <f>'Raw Data'!S1319</f>
        <v>24.6</v>
      </c>
      <c r="G1319">
        <f>IFERROR(VALUE('Raw Data'!T1319),0)</f>
        <v>86.35</v>
      </c>
      <c r="H1319" t="str" cm="1">
        <f t="array" ref="H1319">_xlfn.IFS(B1319&lt;=12,"New (0-12 mo)",B1319&lt;=24,"Established (13-24 mo)",B1319&lt;=48,"Loyal (25-48 mo)",TRUE,"Veteran (49+ mo)")</f>
        <v>New (0-12 mo)</v>
      </c>
      <c r="I1319">
        <f>COUNTIF('Raw Data'!G1319:O1319,"Yes")</f>
        <v>2</v>
      </c>
      <c r="J1319">
        <f t="shared" ca="1" si="40"/>
        <v>46113</v>
      </c>
      <c r="K1319" t="str">
        <f>'Raw Data'!U1319</f>
        <v>No</v>
      </c>
      <c r="L1319" t="str">
        <f t="shared" si="41"/>
        <v>High Risk</v>
      </c>
      <c r="N1319" s="34"/>
    </row>
    <row r="1320" spans="1:14" x14ac:dyDescent="0.3">
      <c r="A1320" s="5" t="str">
        <f>'Raw Data'!A1320</f>
        <v>1907-YLNYW</v>
      </c>
      <c r="B1320">
        <f>'Raw Data'!F1320</f>
        <v>8</v>
      </c>
      <c r="C1320" t="str">
        <f>'Raw Data'!P1320</f>
        <v>Month-to-month</v>
      </c>
      <c r="D1320" t="str">
        <f>'Raw Data'!I1320</f>
        <v>DSL</v>
      </c>
      <c r="E1320" t="str">
        <f>'Raw Data'!R1320</f>
        <v>Electronic check</v>
      </c>
      <c r="F1320">
        <f>'Raw Data'!S1320</f>
        <v>66.7</v>
      </c>
      <c r="G1320">
        <f>IFERROR(VALUE('Raw Data'!T1320),0)</f>
        <v>579</v>
      </c>
      <c r="H1320" t="str" cm="1">
        <f t="array" ref="H1320">_xlfn.IFS(B1320&lt;=12,"New (0-12 mo)",B1320&lt;=24,"Established (13-24 mo)",B1320&lt;=48,"Loyal (25-48 mo)",TRUE,"Veteran (49+ mo)")</f>
        <v>New (0-12 mo)</v>
      </c>
      <c r="I1320">
        <f>COUNTIF('Raw Data'!G1320:O1320,"Yes")</f>
        <v>4</v>
      </c>
      <c r="J1320">
        <f t="shared" ca="1" si="40"/>
        <v>45962</v>
      </c>
      <c r="K1320" t="str">
        <f>'Raw Data'!U1320</f>
        <v>No</v>
      </c>
      <c r="L1320" t="str">
        <f t="shared" si="41"/>
        <v>High Risk</v>
      </c>
      <c r="N1320" s="34"/>
    </row>
    <row r="1321" spans="1:14" x14ac:dyDescent="0.3">
      <c r="A1321" s="5" t="str">
        <f>'Raw Data'!A1321</f>
        <v>1725-MIMXW</v>
      </c>
      <c r="B1321">
        <f>'Raw Data'!F1321</f>
        <v>1</v>
      </c>
      <c r="C1321" t="str">
        <f>'Raw Data'!P1321</f>
        <v>Month-to-month</v>
      </c>
      <c r="D1321" t="str">
        <f>'Raw Data'!I1321</f>
        <v>No</v>
      </c>
      <c r="E1321" t="str">
        <f>'Raw Data'!R1321</f>
        <v>Mailed check</v>
      </c>
      <c r="F1321">
        <f>'Raw Data'!S1321</f>
        <v>19.45</v>
      </c>
      <c r="G1321">
        <f>IFERROR(VALUE('Raw Data'!T1321),0)</f>
        <v>19.45</v>
      </c>
      <c r="H1321" t="str" cm="1">
        <f t="array" ref="H1321">_xlfn.IFS(B1321&lt;=12,"New (0-12 mo)",B1321&lt;=24,"Established (13-24 mo)",B1321&lt;=48,"Loyal (25-48 mo)",TRUE,"Veteran (49+ mo)")</f>
        <v>New (0-12 mo)</v>
      </c>
      <c r="I1321">
        <f>COUNTIF('Raw Data'!G1321:O1321,"Yes")</f>
        <v>1</v>
      </c>
      <c r="J1321">
        <f t="shared" ca="1" si="40"/>
        <v>46174</v>
      </c>
      <c r="K1321" t="str">
        <f>'Raw Data'!U1321</f>
        <v>Yes</v>
      </c>
      <c r="L1321" t="str">
        <f t="shared" si="41"/>
        <v>High Risk</v>
      </c>
      <c r="N1321" s="34"/>
    </row>
    <row r="1322" spans="1:14" x14ac:dyDescent="0.3">
      <c r="A1322" s="5" t="str">
        <f>'Raw Data'!A1322</f>
        <v>8947-YRTDV</v>
      </c>
      <c r="B1322">
        <f>'Raw Data'!F1322</f>
        <v>32</v>
      </c>
      <c r="C1322" t="str">
        <f>'Raw Data'!P1322</f>
        <v>One year</v>
      </c>
      <c r="D1322" t="str">
        <f>'Raw Data'!I1322</f>
        <v>Fiber optic</v>
      </c>
      <c r="E1322" t="str">
        <f>'Raw Data'!R1322</f>
        <v>Mailed check</v>
      </c>
      <c r="F1322">
        <f>'Raw Data'!S1322</f>
        <v>94.8</v>
      </c>
      <c r="G1322">
        <f>IFERROR(VALUE('Raw Data'!T1322),0)</f>
        <v>3131.55</v>
      </c>
      <c r="H1322" t="str" cm="1">
        <f t="array" ref="H1322">_xlfn.IFS(B1322&lt;=12,"New (0-12 mo)",B1322&lt;=24,"Established (13-24 mo)",B1322&lt;=48,"Loyal (25-48 mo)",TRUE,"Veteran (49+ mo)")</f>
        <v>Loyal (25-48 mo)</v>
      </c>
      <c r="I1322">
        <f>COUNTIF('Raw Data'!G1322:O1322,"Yes")</f>
        <v>5</v>
      </c>
      <c r="J1322">
        <f t="shared" ca="1" si="40"/>
        <v>45231</v>
      </c>
      <c r="K1322" t="str">
        <f>'Raw Data'!U1322</f>
        <v>No</v>
      </c>
      <c r="L1322" t="str">
        <f t="shared" si="41"/>
        <v>Low Risk</v>
      </c>
      <c r="N1322" s="34"/>
    </row>
    <row r="1323" spans="1:14" x14ac:dyDescent="0.3">
      <c r="A1323" s="5" t="str">
        <f>'Raw Data'!A1323</f>
        <v>3161-ONRWK</v>
      </c>
      <c r="B1323">
        <f>'Raw Data'!F1323</f>
        <v>60</v>
      </c>
      <c r="C1323" t="str">
        <f>'Raw Data'!P1323</f>
        <v>One year</v>
      </c>
      <c r="D1323" t="str">
        <f>'Raw Data'!I1323</f>
        <v>DSL</v>
      </c>
      <c r="E1323" t="str">
        <f>'Raw Data'!R1323</f>
        <v>Bank transfer (automatic)</v>
      </c>
      <c r="F1323">
        <f>'Raw Data'!S1323</f>
        <v>65.849999999999994</v>
      </c>
      <c r="G1323">
        <f>IFERROR(VALUE('Raw Data'!T1323),0)</f>
        <v>3928.3</v>
      </c>
      <c r="H1323" t="str" cm="1">
        <f t="array" ref="H1323">_xlfn.IFS(B1323&lt;=12,"New (0-12 mo)",B1323&lt;=24,"Established (13-24 mo)",B1323&lt;=48,"Loyal (25-48 mo)",TRUE,"Veteran (49+ mo)")</f>
        <v>Veteran (49+ mo)</v>
      </c>
      <c r="I1323">
        <f>COUNTIF('Raw Data'!G1323:O1323,"Yes")</f>
        <v>5</v>
      </c>
      <c r="J1323">
        <f t="shared" ca="1" si="40"/>
        <v>44378</v>
      </c>
      <c r="K1323" t="str">
        <f>'Raw Data'!U1323</f>
        <v>No</v>
      </c>
      <c r="L1323" t="str">
        <f t="shared" si="41"/>
        <v>Low Risk</v>
      </c>
      <c r="N1323" s="34"/>
    </row>
    <row r="1324" spans="1:14" x14ac:dyDescent="0.3">
      <c r="A1324" s="5" t="str">
        <f>'Raw Data'!A1324</f>
        <v>0114-RSRRW</v>
      </c>
      <c r="B1324">
        <f>'Raw Data'!F1324</f>
        <v>10</v>
      </c>
      <c r="C1324" t="str">
        <f>'Raw Data'!P1324</f>
        <v>Month-to-month</v>
      </c>
      <c r="D1324" t="str">
        <f>'Raw Data'!I1324</f>
        <v>No</v>
      </c>
      <c r="E1324" t="str">
        <f>'Raw Data'!R1324</f>
        <v>Bank transfer (automatic)</v>
      </c>
      <c r="F1324">
        <f>'Raw Data'!S1324</f>
        <v>19.95</v>
      </c>
      <c r="G1324">
        <f>IFERROR(VALUE('Raw Data'!T1324),0)</f>
        <v>187.75</v>
      </c>
      <c r="H1324" t="str" cm="1">
        <f t="array" ref="H1324">_xlfn.IFS(B1324&lt;=12,"New (0-12 mo)",B1324&lt;=24,"Established (13-24 mo)",B1324&lt;=48,"Loyal (25-48 mo)",TRUE,"Veteran (49+ mo)")</f>
        <v>New (0-12 mo)</v>
      </c>
      <c r="I1324">
        <f>COUNTIF('Raw Data'!G1324:O1324,"Yes")</f>
        <v>1</v>
      </c>
      <c r="J1324">
        <f t="shared" ca="1" si="40"/>
        <v>45901</v>
      </c>
      <c r="K1324" t="str">
        <f>'Raw Data'!U1324</f>
        <v>No</v>
      </c>
      <c r="L1324" t="str">
        <f t="shared" si="41"/>
        <v>High Risk</v>
      </c>
      <c r="N1324" s="34"/>
    </row>
    <row r="1325" spans="1:14" x14ac:dyDescent="0.3">
      <c r="A1325" s="5" t="str">
        <f>'Raw Data'!A1325</f>
        <v>4565-NLZBV</v>
      </c>
      <c r="B1325">
        <f>'Raw Data'!F1325</f>
        <v>71</v>
      </c>
      <c r="C1325" t="str">
        <f>'Raw Data'!P1325</f>
        <v>Two year</v>
      </c>
      <c r="D1325" t="str">
        <f>'Raw Data'!I1325</f>
        <v>No</v>
      </c>
      <c r="E1325" t="str">
        <f>'Raw Data'!R1325</f>
        <v>Bank transfer (automatic)</v>
      </c>
      <c r="F1325">
        <f>'Raw Data'!S1325</f>
        <v>24.65</v>
      </c>
      <c r="G1325">
        <f>IFERROR(VALUE('Raw Data'!T1325),0)</f>
        <v>1710.15</v>
      </c>
      <c r="H1325" t="str" cm="1">
        <f t="array" ref="H1325">_xlfn.IFS(B1325&lt;=12,"New (0-12 mo)",B1325&lt;=24,"Established (13-24 mo)",B1325&lt;=48,"Loyal (25-48 mo)",TRUE,"Veteran (49+ mo)")</f>
        <v>Veteran (49+ mo)</v>
      </c>
      <c r="I1325">
        <f>COUNTIF('Raw Data'!G1325:O1325,"Yes")</f>
        <v>2</v>
      </c>
      <c r="J1325">
        <f t="shared" ca="1" si="40"/>
        <v>44044</v>
      </c>
      <c r="K1325" t="str">
        <f>'Raw Data'!U1325</f>
        <v>No</v>
      </c>
      <c r="L1325" t="str">
        <f t="shared" si="41"/>
        <v>Low Risk</v>
      </c>
      <c r="N1325" s="34"/>
    </row>
    <row r="1326" spans="1:14" x14ac:dyDescent="0.3">
      <c r="A1326" s="5" t="str">
        <f>'Raw Data'!A1326</f>
        <v>0031-PVLZI</v>
      </c>
      <c r="B1326">
        <f>'Raw Data'!F1326</f>
        <v>4</v>
      </c>
      <c r="C1326" t="str">
        <f>'Raw Data'!P1326</f>
        <v>Month-to-month</v>
      </c>
      <c r="D1326" t="str">
        <f>'Raw Data'!I1326</f>
        <v>No</v>
      </c>
      <c r="E1326" t="str">
        <f>'Raw Data'!R1326</f>
        <v>Mailed check</v>
      </c>
      <c r="F1326">
        <f>'Raw Data'!S1326</f>
        <v>20.350000000000001</v>
      </c>
      <c r="G1326">
        <f>IFERROR(VALUE('Raw Data'!T1326),0)</f>
        <v>76.349999999999994</v>
      </c>
      <c r="H1326" t="str" cm="1">
        <f t="array" ref="H1326">_xlfn.IFS(B1326&lt;=12,"New (0-12 mo)",B1326&lt;=24,"Established (13-24 mo)",B1326&lt;=48,"Loyal (25-48 mo)",TRUE,"Veteran (49+ mo)")</f>
        <v>New (0-12 mo)</v>
      </c>
      <c r="I1326">
        <f>COUNTIF('Raw Data'!G1326:O1326,"Yes")</f>
        <v>1</v>
      </c>
      <c r="J1326">
        <f t="shared" ca="1" si="40"/>
        <v>46082</v>
      </c>
      <c r="K1326" t="str">
        <f>'Raw Data'!U1326</f>
        <v>Yes</v>
      </c>
      <c r="L1326" t="str">
        <f t="shared" si="41"/>
        <v>High Risk</v>
      </c>
      <c r="N1326" s="34"/>
    </row>
    <row r="1327" spans="1:14" x14ac:dyDescent="0.3">
      <c r="A1327" s="5" t="str">
        <f>'Raw Data'!A1327</f>
        <v>7206-GZCDC</v>
      </c>
      <c r="B1327">
        <f>'Raw Data'!F1327</f>
        <v>1</v>
      </c>
      <c r="C1327" t="str">
        <f>'Raw Data'!P1327</f>
        <v>Month-to-month</v>
      </c>
      <c r="D1327" t="str">
        <f>'Raw Data'!I1327</f>
        <v>Fiber optic</v>
      </c>
      <c r="E1327" t="str">
        <f>'Raw Data'!R1327</f>
        <v>Electronic check</v>
      </c>
      <c r="F1327">
        <f>'Raw Data'!S1327</f>
        <v>69.25</v>
      </c>
      <c r="G1327">
        <f>IFERROR(VALUE('Raw Data'!T1327),0)</f>
        <v>69.25</v>
      </c>
      <c r="H1327" t="str" cm="1">
        <f t="array" ref="H1327">_xlfn.IFS(B1327&lt;=12,"New (0-12 mo)",B1327&lt;=24,"Established (13-24 mo)",B1327&lt;=48,"Loyal (25-48 mo)",TRUE,"Veteran (49+ mo)")</f>
        <v>New (0-12 mo)</v>
      </c>
      <c r="I1327">
        <f>COUNTIF('Raw Data'!G1327:O1327,"Yes")</f>
        <v>1</v>
      </c>
      <c r="J1327">
        <f t="shared" ca="1" si="40"/>
        <v>46174</v>
      </c>
      <c r="K1327" t="str">
        <f>'Raw Data'!U1327</f>
        <v>Yes</v>
      </c>
      <c r="L1327" t="str">
        <f t="shared" si="41"/>
        <v>High Risk</v>
      </c>
      <c r="N1327" s="34"/>
    </row>
    <row r="1328" spans="1:14" x14ac:dyDescent="0.3">
      <c r="A1328" s="5" t="str">
        <f>'Raw Data'!A1328</f>
        <v>6682-VCIXC</v>
      </c>
      <c r="B1328">
        <f>'Raw Data'!F1328</f>
        <v>43</v>
      </c>
      <c r="C1328" t="str">
        <f>'Raw Data'!P1328</f>
        <v>One year</v>
      </c>
      <c r="D1328" t="str">
        <f>'Raw Data'!I1328</f>
        <v>DSL</v>
      </c>
      <c r="E1328" t="str">
        <f>'Raw Data'!R1328</f>
        <v>Bank transfer (automatic)</v>
      </c>
      <c r="F1328">
        <f>'Raw Data'!S1328</f>
        <v>51.25</v>
      </c>
      <c r="G1328">
        <f>IFERROR(VALUE('Raw Data'!T1328),0)</f>
        <v>2151.6</v>
      </c>
      <c r="H1328" t="str" cm="1">
        <f t="array" ref="H1328">_xlfn.IFS(B1328&lt;=12,"New (0-12 mo)",B1328&lt;=24,"Established (13-24 mo)",B1328&lt;=48,"Loyal (25-48 mo)",TRUE,"Veteran (49+ mo)")</f>
        <v>Loyal (25-48 mo)</v>
      </c>
      <c r="I1328">
        <f>COUNTIF('Raw Data'!G1328:O1328,"Yes")</f>
        <v>4</v>
      </c>
      <c r="J1328">
        <f t="shared" ca="1" si="40"/>
        <v>44896</v>
      </c>
      <c r="K1328" t="str">
        <f>'Raw Data'!U1328</f>
        <v>No</v>
      </c>
      <c r="L1328" t="str">
        <f t="shared" si="41"/>
        <v>Low Risk</v>
      </c>
      <c r="N1328" s="34"/>
    </row>
    <row r="1329" spans="1:14" x14ac:dyDescent="0.3">
      <c r="A1329" s="5" t="str">
        <f>'Raw Data'!A1329</f>
        <v>4791-QRGMF</v>
      </c>
      <c r="B1329">
        <f>'Raw Data'!F1329</f>
        <v>59</v>
      </c>
      <c r="C1329" t="str">
        <f>'Raw Data'!P1329</f>
        <v>One year</v>
      </c>
      <c r="D1329" t="str">
        <f>'Raw Data'!I1329</f>
        <v>Fiber optic</v>
      </c>
      <c r="E1329" t="str">
        <f>'Raw Data'!R1329</f>
        <v>Bank transfer (automatic)</v>
      </c>
      <c r="F1329">
        <f>'Raw Data'!S1329</f>
        <v>99.5</v>
      </c>
      <c r="G1329">
        <f>IFERROR(VALUE('Raw Data'!T1329),0)</f>
        <v>5961.1</v>
      </c>
      <c r="H1329" t="str" cm="1">
        <f t="array" ref="H1329">_xlfn.IFS(B1329&lt;=12,"New (0-12 mo)",B1329&lt;=24,"Established (13-24 mo)",B1329&lt;=48,"Loyal (25-48 mo)",TRUE,"Veteran (49+ mo)")</f>
        <v>Veteran (49+ mo)</v>
      </c>
      <c r="I1329">
        <f>COUNTIF('Raw Data'!G1329:O1329,"Yes")</f>
        <v>5</v>
      </c>
      <c r="J1329">
        <f t="shared" ca="1" si="40"/>
        <v>44409</v>
      </c>
      <c r="K1329" t="str">
        <f>'Raw Data'!U1329</f>
        <v>Yes</v>
      </c>
      <c r="L1329" t="str">
        <f t="shared" si="41"/>
        <v>Low Risk</v>
      </c>
      <c r="N1329" s="34"/>
    </row>
    <row r="1330" spans="1:14" x14ac:dyDescent="0.3">
      <c r="A1330" s="5" t="str">
        <f>'Raw Data'!A1330</f>
        <v>6475-VHUIZ</v>
      </c>
      <c r="B1330">
        <f>'Raw Data'!F1330</f>
        <v>23</v>
      </c>
      <c r="C1330" t="str">
        <f>'Raw Data'!P1330</f>
        <v>Month-to-month</v>
      </c>
      <c r="D1330" t="str">
        <f>'Raw Data'!I1330</f>
        <v>DSL</v>
      </c>
      <c r="E1330" t="str">
        <f>'Raw Data'!R1330</f>
        <v>Electronic check</v>
      </c>
      <c r="F1330">
        <f>'Raw Data'!S1330</f>
        <v>54.25</v>
      </c>
      <c r="G1330">
        <f>IFERROR(VALUE('Raw Data'!T1330),0)</f>
        <v>1221.55</v>
      </c>
      <c r="H1330" t="str" cm="1">
        <f t="array" ref="H1330">_xlfn.IFS(B1330&lt;=12,"New (0-12 mo)",B1330&lt;=24,"Established (13-24 mo)",B1330&lt;=48,"Loyal (25-48 mo)",TRUE,"Veteran (49+ mo)")</f>
        <v>Established (13-24 mo)</v>
      </c>
      <c r="I1330">
        <f>COUNTIF('Raw Data'!G1330:O1330,"Yes")</f>
        <v>3</v>
      </c>
      <c r="J1330">
        <f t="shared" ca="1" si="40"/>
        <v>45505</v>
      </c>
      <c r="K1330" t="str">
        <f>'Raw Data'!U1330</f>
        <v>No</v>
      </c>
      <c r="L1330" t="str">
        <f t="shared" si="41"/>
        <v>Medium Risk</v>
      </c>
      <c r="N1330" s="34"/>
    </row>
    <row r="1331" spans="1:14" x14ac:dyDescent="0.3">
      <c r="A1331" s="5" t="str">
        <f>'Raw Data'!A1331</f>
        <v>3910-MRQOY</v>
      </c>
      <c r="B1331">
        <f>'Raw Data'!F1331</f>
        <v>72</v>
      </c>
      <c r="C1331" t="str">
        <f>'Raw Data'!P1331</f>
        <v>Two year</v>
      </c>
      <c r="D1331" t="str">
        <f>'Raw Data'!I1331</f>
        <v>No</v>
      </c>
      <c r="E1331" t="str">
        <f>'Raw Data'!R1331</f>
        <v>Bank transfer (automatic)</v>
      </c>
      <c r="F1331">
        <f>'Raw Data'!S1331</f>
        <v>19.399999999999999</v>
      </c>
      <c r="G1331">
        <f>IFERROR(VALUE('Raw Data'!T1331),0)</f>
        <v>1496.45</v>
      </c>
      <c r="H1331" t="str" cm="1">
        <f t="array" ref="H1331">_xlfn.IFS(B1331&lt;=12,"New (0-12 mo)",B1331&lt;=24,"Established (13-24 mo)",B1331&lt;=48,"Loyal (25-48 mo)",TRUE,"Veteran (49+ mo)")</f>
        <v>Veteran (49+ mo)</v>
      </c>
      <c r="I1331">
        <f>COUNTIF('Raw Data'!G1331:O1331,"Yes")</f>
        <v>1</v>
      </c>
      <c r="J1331">
        <f t="shared" ca="1" si="40"/>
        <v>44013</v>
      </c>
      <c r="K1331" t="str">
        <f>'Raw Data'!U1331</f>
        <v>No</v>
      </c>
      <c r="L1331" t="str">
        <f t="shared" si="41"/>
        <v>Low Risk</v>
      </c>
      <c r="N1331" s="34"/>
    </row>
    <row r="1332" spans="1:14" x14ac:dyDescent="0.3">
      <c r="A1332" s="5" t="str">
        <f>'Raw Data'!A1332</f>
        <v>0661-WCQNQ</v>
      </c>
      <c r="B1332">
        <f>'Raw Data'!F1332</f>
        <v>22</v>
      </c>
      <c r="C1332" t="str">
        <f>'Raw Data'!P1332</f>
        <v>One year</v>
      </c>
      <c r="D1332" t="str">
        <f>'Raw Data'!I1332</f>
        <v>DSL</v>
      </c>
      <c r="E1332" t="str">
        <f>'Raw Data'!R1332</f>
        <v>Credit card (automatic)</v>
      </c>
      <c r="F1332">
        <f>'Raw Data'!S1332</f>
        <v>56.25</v>
      </c>
      <c r="G1332">
        <f>IFERROR(VALUE('Raw Data'!T1332),0)</f>
        <v>1292.2</v>
      </c>
      <c r="H1332" t="str" cm="1">
        <f t="array" ref="H1332">_xlfn.IFS(B1332&lt;=12,"New (0-12 mo)",B1332&lt;=24,"Established (13-24 mo)",B1332&lt;=48,"Loyal (25-48 mo)",TRUE,"Veteran (49+ mo)")</f>
        <v>Established (13-24 mo)</v>
      </c>
      <c r="I1332">
        <f>COUNTIF('Raw Data'!G1332:O1332,"Yes")</f>
        <v>3</v>
      </c>
      <c r="J1332">
        <f t="shared" ca="1" si="40"/>
        <v>45536</v>
      </c>
      <c r="K1332" t="str">
        <f>'Raw Data'!U1332</f>
        <v>No</v>
      </c>
      <c r="L1332" t="str">
        <f t="shared" si="41"/>
        <v>Low Risk</v>
      </c>
      <c r="N1332" s="34"/>
    </row>
    <row r="1333" spans="1:14" x14ac:dyDescent="0.3">
      <c r="A1333" s="5" t="str">
        <f>'Raw Data'!A1333</f>
        <v>7537-RBWEA</v>
      </c>
      <c r="B1333">
        <f>'Raw Data'!F1333</f>
        <v>1</v>
      </c>
      <c r="C1333" t="str">
        <f>'Raw Data'!P1333</f>
        <v>Month-to-month</v>
      </c>
      <c r="D1333" t="str">
        <f>'Raw Data'!I1333</f>
        <v>DSL</v>
      </c>
      <c r="E1333" t="str">
        <f>'Raw Data'!R1333</f>
        <v>Mailed check</v>
      </c>
      <c r="F1333">
        <f>'Raw Data'!S1333</f>
        <v>25.15</v>
      </c>
      <c r="G1333">
        <f>IFERROR(VALUE('Raw Data'!T1333),0)</f>
        <v>25.15</v>
      </c>
      <c r="H1333" t="str" cm="1">
        <f t="array" ref="H1333">_xlfn.IFS(B1333&lt;=12,"New (0-12 mo)",B1333&lt;=24,"Established (13-24 mo)",B1333&lt;=48,"Loyal (25-48 mo)",TRUE,"Veteran (49+ mo)")</f>
        <v>New (0-12 mo)</v>
      </c>
      <c r="I1333">
        <f>COUNTIF('Raw Data'!G1333:O1333,"Yes")</f>
        <v>0</v>
      </c>
      <c r="J1333">
        <f t="shared" ca="1" si="40"/>
        <v>46174</v>
      </c>
      <c r="K1333" t="str">
        <f>'Raw Data'!U1333</f>
        <v>No</v>
      </c>
      <c r="L1333" t="str">
        <f t="shared" si="41"/>
        <v>High Risk</v>
      </c>
      <c r="N1333" s="34"/>
    </row>
    <row r="1334" spans="1:14" x14ac:dyDescent="0.3">
      <c r="A1334" s="5" t="str">
        <f>'Raw Data'!A1334</f>
        <v>4656-CAURT</v>
      </c>
      <c r="B1334">
        <f>'Raw Data'!F1334</f>
        <v>69</v>
      </c>
      <c r="C1334" t="str">
        <f>'Raw Data'!P1334</f>
        <v>Two year</v>
      </c>
      <c r="D1334" t="str">
        <f>'Raw Data'!I1334</f>
        <v>No</v>
      </c>
      <c r="E1334" t="str">
        <f>'Raw Data'!R1334</f>
        <v>Bank transfer (automatic)</v>
      </c>
      <c r="F1334">
        <f>'Raw Data'!S1334</f>
        <v>23.95</v>
      </c>
      <c r="G1334">
        <f>IFERROR(VALUE('Raw Data'!T1334),0)</f>
        <v>1713.1</v>
      </c>
      <c r="H1334" t="str" cm="1">
        <f t="array" ref="H1334">_xlfn.IFS(B1334&lt;=12,"New (0-12 mo)",B1334&lt;=24,"Established (13-24 mo)",B1334&lt;=48,"Loyal (25-48 mo)",TRUE,"Veteran (49+ mo)")</f>
        <v>Veteran (49+ mo)</v>
      </c>
      <c r="I1334">
        <f>COUNTIF('Raw Data'!G1334:O1334,"Yes")</f>
        <v>2</v>
      </c>
      <c r="J1334">
        <f t="shared" ca="1" si="40"/>
        <v>44105</v>
      </c>
      <c r="K1334" t="str">
        <f>'Raw Data'!U1334</f>
        <v>No</v>
      </c>
      <c r="L1334" t="str">
        <f t="shared" si="41"/>
        <v>Low Risk</v>
      </c>
      <c r="N1334" s="34"/>
    </row>
    <row r="1335" spans="1:14" x14ac:dyDescent="0.3">
      <c r="A1335" s="5" t="str">
        <f>'Raw Data'!A1335</f>
        <v>0121-SNYRK</v>
      </c>
      <c r="B1335">
        <f>'Raw Data'!F1335</f>
        <v>50</v>
      </c>
      <c r="C1335" t="str">
        <f>'Raw Data'!P1335</f>
        <v>One year</v>
      </c>
      <c r="D1335" t="str">
        <f>'Raw Data'!I1335</f>
        <v>DSL</v>
      </c>
      <c r="E1335" t="str">
        <f>'Raw Data'!R1335</f>
        <v>Mailed check</v>
      </c>
      <c r="F1335">
        <f>'Raw Data'!S1335</f>
        <v>35.4</v>
      </c>
      <c r="G1335">
        <f>IFERROR(VALUE('Raw Data'!T1335),0)</f>
        <v>1748.9</v>
      </c>
      <c r="H1335" t="str" cm="1">
        <f t="array" ref="H1335">_xlfn.IFS(B1335&lt;=12,"New (0-12 mo)",B1335&lt;=24,"Established (13-24 mo)",B1335&lt;=48,"Loyal (25-48 mo)",TRUE,"Veteran (49+ mo)")</f>
        <v>Veteran (49+ mo)</v>
      </c>
      <c r="I1335">
        <f>COUNTIF('Raw Data'!G1335:O1335,"Yes")</f>
        <v>2</v>
      </c>
      <c r="J1335">
        <f t="shared" ca="1" si="40"/>
        <v>44682</v>
      </c>
      <c r="K1335" t="str">
        <f>'Raw Data'!U1335</f>
        <v>No</v>
      </c>
      <c r="L1335" t="str">
        <f t="shared" si="41"/>
        <v>Low Risk</v>
      </c>
      <c r="N1335" s="34"/>
    </row>
    <row r="1336" spans="1:14" x14ac:dyDescent="0.3">
      <c r="A1336" s="5" t="str">
        <f>'Raw Data'!A1336</f>
        <v>1768-ZAIFU</v>
      </c>
      <c r="B1336">
        <f>'Raw Data'!F1336</f>
        <v>1</v>
      </c>
      <c r="C1336" t="str">
        <f>'Raw Data'!P1336</f>
        <v>Month-to-month</v>
      </c>
      <c r="D1336" t="str">
        <f>'Raw Data'!I1336</f>
        <v>DSL</v>
      </c>
      <c r="E1336" t="str">
        <f>'Raw Data'!R1336</f>
        <v>Electronic check</v>
      </c>
      <c r="F1336">
        <f>'Raw Data'!S1336</f>
        <v>25.2</v>
      </c>
      <c r="G1336">
        <f>IFERROR(VALUE('Raw Data'!T1336),0)</f>
        <v>25.2</v>
      </c>
      <c r="H1336" t="str" cm="1">
        <f t="array" ref="H1336">_xlfn.IFS(B1336&lt;=12,"New (0-12 mo)",B1336&lt;=24,"Established (13-24 mo)",B1336&lt;=48,"Loyal (25-48 mo)",TRUE,"Veteran (49+ mo)")</f>
        <v>New (0-12 mo)</v>
      </c>
      <c r="I1336">
        <f>COUNTIF('Raw Data'!G1336:O1336,"Yes")</f>
        <v>0</v>
      </c>
      <c r="J1336">
        <f t="shared" ca="1" si="40"/>
        <v>46174</v>
      </c>
      <c r="K1336" t="str">
        <f>'Raw Data'!U1336</f>
        <v>Yes</v>
      </c>
      <c r="L1336" t="str">
        <f t="shared" si="41"/>
        <v>High Risk</v>
      </c>
      <c r="N1336" s="34"/>
    </row>
    <row r="1337" spans="1:14" x14ac:dyDescent="0.3">
      <c r="A1337" s="5" t="str">
        <f>'Raw Data'!A1337</f>
        <v>4671-LXRDQ</v>
      </c>
      <c r="B1337">
        <f>'Raw Data'!F1337</f>
        <v>2</v>
      </c>
      <c r="C1337" t="str">
        <f>'Raw Data'!P1337</f>
        <v>Month-to-month</v>
      </c>
      <c r="D1337" t="str">
        <f>'Raw Data'!I1337</f>
        <v>DSL</v>
      </c>
      <c r="E1337" t="str">
        <f>'Raw Data'!R1337</f>
        <v>Mailed check</v>
      </c>
      <c r="F1337">
        <f>'Raw Data'!S1337</f>
        <v>45</v>
      </c>
      <c r="G1337">
        <f>IFERROR(VALUE('Raw Data'!T1337),0)</f>
        <v>96.45</v>
      </c>
      <c r="H1337" t="str" cm="1">
        <f t="array" ref="H1337">_xlfn.IFS(B1337&lt;=12,"New (0-12 mo)",B1337&lt;=24,"Established (13-24 mo)",B1337&lt;=48,"Loyal (25-48 mo)",TRUE,"Veteran (49+ mo)")</f>
        <v>New (0-12 mo)</v>
      </c>
      <c r="I1337">
        <f>COUNTIF('Raw Data'!G1337:O1337,"Yes")</f>
        <v>1</v>
      </c>
      <c r="J1337">
        <f t="shared" ca="1" si="40"/>
        <v>46143</v>
      </c>
      <c r="K1337" t="str">
        <f>'Raw Data'!U1337</f>
        <v>Yes</v>
      </c>
      <c r="L1337" t="str">
        <f t="shared" si="41"/>
        <v>High Risk</v>
      </c>
      <c r="N1337" s="34"/>
    </row>
    <row r="1338" spans="1:14" x14ac:dyDescent="0.3">
      <c r="A1338" s="5" t="str">
        <f>'Raw Data'!A1338</f>
        <v>3733-LSYCE</v>
      </c>
      <c r="B1338">
        <f>'Raw Data'!F1338</f>
        <v>15</v>
      </c>
      <c r="C1338" t="str">
        <f>'Raw Data'!P1338</f>
        <v>Month-to-month</v>
      </c>
      <c r="D1338" t="str">
        <f>'Raw Data'!I1338</f>
        <v>Fiber optic</v>
      </c>
      <c r="E1338" t="str">
        <f>'Raw Data'!R1338</f>
        <v>Bank transfer (automatic)</v>
      </c>
      <c r="F1338">
        <f>'Raw Data'!S1338</f>
        <v>75.349999999999994</v>
      </c>
      <c r="G1338">
        <f>IFERROR(VALUE('Raw Data'!T1338),0)</f>
        <v>1114.55</v>
      </c>
      <c r="H1338" t="str" cm="1">
        <f t="array" ref="H1338">_xlfn.IFS(B1338&lt;=12,"New (0-12 mo)",B1338&lt;=24,"Established (13-24 mo)",B1338&lt;=48,"Loyal (25-48 mo)",TRUE,"Veteran (49+ mo)")</f>
        <v>Established (13-24 mo)</v>
      </c>
      <c r="I1338">
        <f>COUNTIF('Raw Data'!G1338:O1338,"Yes")</f>
        <v>2</v>
      </c>
      <c r="J1338">
        <f t="shared" ca="1" si="40"/>
        <v>45748</v>
      </c>
      <c r="K1338" t="str">
        <f>'Raw Data'!U1338</f>
        <v>No</v>
      </c>
      <c r="L1338" t="str">
        <f t="shared" si="41"/>
        <v>Medium Risk</v>
      </c>
      <c r="N1338" s="34"/>
    </row>
    <row r="1339" spans="1:14" x14ac:dyDescent="0.3">
      <c r="A1339" s="5" t="str">
        <f>'Raw Data'!A1339</f>
        <v>6265-FRMTQ</v>
      </c>
      <c r="B1339">
        <f>'Raw Data'!F1339</f>
        <v>31</v>
      </c>
      <c r="C1339" t="str">
        <f>'Raw Data'!P1339</f>
        <v>Two year</v>
      </c>
      <c r="D1339" t="str">
        <f>'Raw Data'!I1339</f>
        <v>No</v>
      </c>
      <c r="E1339" t="str">
        <f>'Raw Data'!R1339</f>
        <v>Bank transfer (automatic)</v>
      </c>
      <c r="F1339">
        <f>'Raw Data'!S1339</f>
        <v>20.399999999999999</v>
      </c>
      <c r="G1339">
        <f>IFERROR(VALUE('Raw Data'!T1339),0)</f>
        <v>609.1</v>
      </c>
      <c r="H1339" t="str" cm="1">
        <f t="array" ref="H1339">_xlfn.IFS(B1339&lt;=12,"New (0-12 mo)",B1339&lt;=24,"Established (13-24 mo)",B1339&lt;=48,"Loyal (25-48 mo)",TRUE,"Veteran (49+ mo)")</f>
        <v>Loyal (25-48 mo)</v>
      </c>
      <c r="I1339">
        <f>COUNTIF('Raw Data'!G1339:O1339,"Yes")</f>
        <v>1</v>
      </c>
      <c r="J1339">
        <f t="shared" ca="1" si="40"/>
        <v>45261</v>
      </c>
      <c r="K1339" t="str">
        <f>'Raw Data'!U1339</f>
        <v>No</v>
      </c>
      <c r="L1339" t="str">
        <f t="shared" si="41"/>
        <v>Low Risk</v>
      </c>
      <c r="N1339" s="34"/>
    </row>
    <row r="1340" spans="1:14" x14ac:dyDescent="0.3">
      <c r="A1340" s="5" t="str">
        <f>'Raw Data'!A1340</f>
        <v>1934-SJVJK</v>
      </c>
      <c r="B1340">
        <f>'Raw Data'!F1340</f>
        <v>1</v>
      </c>
      <c r="C1340" t="str">
        <f>'Raw Data'!P1340</f>
        <v>Month-to-month</v>
      </c>
      <c r="D1340" t="str">
        <f>'Raw Data'!I1340</f>
        <v>No</v>
      </c>
      <c r="E1340" t="str">
        <f>'Raw Data'!R1340</f>
        <v>Mailed check</v>
      </c>
      <c r="F1340">
        <f>'Raw Data'!S1340</f>
        <v>20.149999999999999</v>
      </c>
      <c r="G1340">
        <f>IFERROR(VALUE('Raw Data'!T1340),0)</f>
        <v>20.149999999999999</v>
      </c>
      <c r="H1340" t="str" cm="1">
        <f t="array" ref="H1340">_xlfn.IFS(B1340&lt;=12,"New (0-12 mo)",B1340&lt;=24,"Established (13-24 mo)",B1340&lt;=48,"Loyal (25-48 mo)",TRUE,"Veteran (49+ mo)")</f>
        <v>New (0-12 mo)</v>
      </c>
      <c r="I1340">
        <f>COUNTIF('Raw Data'!G1340:O1340,"Yes")</f>
        <v>1</v>
      </c>
      <c r="J1340">
        <f t="shared" ca="1" si="40"/>
        <v>46174</v>
      </c>
      <c r="K1340" t="str">
        <f>'Raw Data'!U1340</f>
        <v>Yes</v>
      </c>
      <c r="L1340" t="str">
        <f t="shared" si="41"/>
        <v>High Risk</v>
      </c>
      <c r="N1340" s="34"/>
    </row>
    <row r="1341" spans="1:14" x14ac:dyDescent="0.3">
      <c r="A1341" s="5" t="str">
        <f>'Raw Data'!A1341</f>
        <v>3838-OZURD</v>
      </c>
      <c r="B1341">
        <f>'Raw Data'!F1341</f>
        <v>66</v>
      </c>
      <c r="C1341" t="str">
        <f>'Raw Data'!P1341</f>
        <v>Month-to-month</v>
      </c>
      <c r="D1341" t="str">
        <f>'Raw Data'!I1341</f>
        <v>Fiber optic</v>
      </c>
      <c r="E1341" t="str">
        <f>'Raw Data'!R1341</f>
        <v>Credit card (automatic)</v>
      </c>
      <c r="F1341">
        <f>'Raw Data'!S1341</f>
        <v>105</v>
      </c>
      <c r="G1341">
        <f>IFERROR(VALUE('Raw Data'!T1341),0)</f>
        <v>7133.25</v>
      </c>
      <c r="H1341" t="str" cm="1">
        <f t="array" ref="H1341">_xlfn.IFS(B1341&lt;=12,"New (0-12 mo)",B1341&lt;=24,"Established (13-24 mo)",B1341&lt;=48,"Loyal (25-48 mo)",TRUE,"Veteran (49+ mo)")</f>
        <v>Veteran (49+ mo)</v>
      </c>
      <c r="I1341">
        <f>COUNTIF('Raw Data'!G1341:O1341,"Yes")</f>
        <v>6</v>
      </c>
      <c r="J1341">
        <f t="shared" ca="1" si="40"/>
        <v>44197</v>
      </c>
      <c r="K1341" t="str">
        <f>'Raw Data'!U1341</f>
        <v>Yes</v>
      </c>
      <c r="L1341" t="str">
        <f t="shared" si="41"/>
        <v>Low-Medium Risk</v>
      </c>
      <c r="N1341" s="34"/>
    </row>
    <row r="1342" spans="1:14" x14ac:dyDescent="0.3">
      <c r="A1342" s="5" t="str">
        <f>'Raw Data'!A1342</f>
        <v>1371-DWPAZ</v>
      </c>
      <c r="B1342">
        <f>'Raw Data'!F1342</f>
        <v>0</v>
      </c>
      <c r="C1342" t="str">
        <f>'Raw Data'!P1342</f>
        <v>Two year</v>
      </c>
      <c r="D1342" t="str">
        <f>'Raw Data'!I1342</f>
        <v>DSL</v>
      </c>
      <c r="E1342" t="str">
        <f>'Raw Data'!R1342</f>
        <v>Credit card (automatic)</v>
      </c>
      <c r="F1342">
        <f>'Raw Data'!S1342</f>
        <v>56.05</v>
      </c>
      <c r="G1342">
        <f>IFERROR(VALUE('Raw Data'!T1342),0)</f>
        <v>0</v>
      </c>
      <c r="H1342" t="str" cm="1">
        <f t="array" ref="H1342">_xlfn.IFS(B1342&lt;=12,"New (0-12 mo)",B1342&lt;=24,"Established (13-24 mo)",B1342&lt;=48,"Loyal (25-48 mo)",TRUE,"Veteran (49+ mo)")</f>
        <v>New (0-12 mo)</v>
      </c>
      <c r="I1342">
        <f>COUNTIF('Raw Data'!G1342:O1342,"Yes")</f>
        <v>5</v>
      </c>
      <c r="J1342">
        <f t="shared" ca="1" si="40"/>
        <v>46204</v>
      </c>
      <c r="K1342" t="str">
        <f>'Raw Data'!U1342</f>
        <v>No</v>
      </c>
      <c r="L1342" t="str">
        <f t="shared" si="41"/>
        <v>Low Risk</v>
      </c>
      <c r="N1342" s="34"/>
    </row>
    <row r="1343" spans="1:14" x14ac:dyDescent="0.3">
      <c r="A1343" s="5" t="str">
        <f>'Raw Data'!A1343</f>
        <v>9269-CQOOL</v>
      </c>
      <c r="B1343">
        <f>'Raw Data'!F1343</f>
        <v>3</v>
      </c>
      <c r="C1343" t="str">
        <f>'Raw Data'!P1343</f>
        <v>Month-to-month</v>
      </c>
      <c r="D1343" t="str">
        <f>'Raw Data'!I1343</f>
        <v>DSL</v>
      </c>
      <c r="E1343" t="str">
        <f>'Raw Data'!R1343</f>
        <v>Credit card (automatic)</v>
      </c>
      <c r="F1343">
        <f>'Raw Data'!S1343</f>
        <v>54.7</v>
      </c>
      <c r="G1343">
        <f>IFERROR(VALUE('Raw Data'!T1343),0)</f>
        <v>169.45</v>
      </c>
      <c r="H1343" t="str" cm="1">
        <f t="array" ref="H1343">_xlfn.IFS(B1343&lt;=12,"New (0-12 mo)",B1343&lt;=24,"Established (13-24 mo)",B1343&lt;=48,"Loyal (25-48 mo)",TRUE,"Veteran (49+ mo)")</f>
        <v>New (0-12 mo)</v>
      </c>
      <c r="I1343">
        <f>COUNTIF('Raw Data'!G1343:O1343,"Yes")</f>
        <v>2</v>
      </c>
      <c r="J1343">
        <f t="shared" ca="1" si="40"/>
        <v>46113</v>
      </c>
      <c r="K1343" t="str">
        <f>'Raw Data'!U1343</f>
        <v>Yes</v>
      </c>
      <c r="L1343" t="str">
        <f t="shared" si="41"/>
        <v>High Risk</v>
      </c>
      <c r="N1343" s="34"/>
    </row>
    <row r="1344" spans="1:14" x14ac:dyDescent="0.3">
      <c r="A1344" s="5" t="str">
        <f>'Raw Data'!A1344</f>
        <v>2017-CCBLH</v>
      </c>
      <c r="B1344">
        <f>'Raw Data'!F1344</f>
        <v>8</v>
      </c>
      <c r="C1344" t="str">
        <f>'Raw Data'!P1344</f>
        <v>Two year</v>
      </c>
      <c r="D1344" t="str">
        <f>'Raw Data'!I1344</f>
        <v>No</v>
      </c>
      <c r="E1344" t="str">
        <f>'Raw Data'!R1344</f>
        <v>Mailed check</v>
      </c>
      <c r="F1344">
        <f>'Raw Data'!S1344</f>
        <v>20</v>
      </c>
      <c r="G1344">
        <f>IFERROR(VALUE('Raw Data'!T1344),0)</f>
        <v>141.6</v>
      </c>
      <c r="H1344" t="str" cm="1">
        <f t="array" ref="H1344">_xlfn.IFS(B1344&lt;=12,"New (0-12 mo)",B1344&lt;=24,"Established (13-24 mo)",B1344&lt;=48,"Loyal (25-48 mo)",TRUE,"Veteran (49+ mo)")</f>
        <v>New (0-12 mo)</v>
      </c>
      <c r="I1344">
        <f>COUNTIF('Raw Data'!G1344:O1344,"Yes")</f>
        <v>1</v>
      </c>
      <c r="J1344">
        <f t="shared" ca="1" si="40"/>
        <v>45962</v>
      </c>
      <c r="K1344" t="str">
        <f>'Raw Data'!U1344</f>
        <v>No</v>
      </c>
      <c r="L1344" t="str">
        <f t="shared" si="41"/>
        <v>Low Risk</v>
      </c>
      <c r="N1344" s="34"/>
    </row>
    <row r="1345" spans="1:14" x14ac:dyDescent="0.3">
      <c r="A1345" s="5" t="str">
        <f>'Raw Data'!A1345</f>
        <v>7690-KPNCU</v>
      </c>
      <c r="B1345">
        <f>'Raw Data'!F1345</f>
        <v>64</v>
      </c>
      <c r="C1345" t="str">
        <f>'Raw Data'!P1345</f>
        <v>One year</v>
      </c>
      <c r="D1345" t="str">
        <f>'Raw Data'!I1345</f>
        <v>DSL</v>
      </c>
      <c r="E1345" t="str">
        <f>'Raw Data'!R1345</f>
        <v>Credit card (automatic)</v>
      </c>
      <c r="F1345">
        <f>'Raw Data'!S1345</f>
        <v>73.05</v>
      </c>
      <c r="G1345">
        <f>IFERROR(VALUE('Raw Data'!T1345),0)</f>
        <v>4688.6499999999996</v>
      </c>
      <c r="H1345" t="str" cm="1">
        <f t="array" ref="H1345">_xlfn.IFS(B1345&lt;=12,"New (0-12 mo)",B1345&lt;=24,"Established (13-24 mo)",B1345&lt;=48,"Loyal (25-48 mo)",TRUE,"Veteran (49+ mo)")</f>
        <v>Veteran (49+ mo)</v>
      </c>
      <c r="I1345">
        <f>COUNTIF('Raw Data'!G1345:O1345,"Yes")</f>
        <v>5</v>
      </c>
      <c r="J1345">
        <f t="shared" ca="1" si="40"/>
        <v>44256</v>
      </c>
      <c r="K1345" t="str">
        <f>'Raw Data'!U1345</f>
        <v>No</v>
      </c>
      <c r="L1345" t="str">
        <f t="shared" si="41"/>
        <v>Low Risk</v>
      </c>
      <c r="N1345" s="34"/>
    </row>
    <row r="1346" spans="1:14" x14ac:dyDescent="0.3">
      <c r="A1346" s="5" t="str">
        <f>'Raw Data'!A1346</f>
        <v>0536-BGFMZ</v>
      </c>
      <c r="B1346">
        <f>'Raw Data'!F1346</f>
        <v>28</v>
      </c>
      <c r="C1346" t="str">
        <f>'Raw Data'!P1346</f>
        <v>Month-to-month</v>
      </c>
      <c r="D1346" t="str">
        <f>'Raw Data'!I1346</f>
        <v>No</v>
      </c>
      <c r="E1346" t="str">
        <f>'Raw Data'!R1346</f>
        <v>Mailed check</v>
      </c>
      <c r="F1346">
        <f>'Raw Data'!S1346</f>
        <v>20.5</v>
      </c>
      <c r="G1346">
        <f>IFERROR(VALUE('Raw Data'!T1346),0)</f>
        <v>563.04999999999995</v>
      </c>
      <c r="H1346" t="str" cm="1">
        <f t="array" ref="H1346">_xlfn.IFS(B1346&lt;=12,"New (0-12 mo)",B1346&lt;=24,"Established (13-24 mo)",B1346&lt;=48,"Loyal (25-48 mo)",TRUE,"Veteran (49+ mo)")</f>
        <v>Loyal (25-48 mo)</v>
      </c>
      <c r="I1346">
        <f>COUNTIF('Raw Data'!G1346:O1346,"Yes")</f>
        <v>1</v>
      </c>
      <c r="J1346">
        <f t="shared" ref="J1346:J1409" ca="1" si="42">EDATE(TODAY(),-B1346)</f>
        <v>45352</v>
      </c>
      <c r="K1346" t="str">
        <f>'Raw Data'!U1346</f>
        <v>No</v>
      </c>
      <c r="L1346" t="str">
        <f t="shared" ref="L1346:L1409" si="43">IF(AND(C1346="Month-to-month",B1346&lt;=12),"High Risk",IF(AND(C1346="Month-to-month",B1346&lt;=24),"Medium Risk",IF(C1346="Month-to-month","Low-Medium Risk","Low Risk")))</f>
        <v>Low-Medium Risk</v>
      </c>
      <c r="N1346" s="34"/>
    </row>
    <row r="1347" spans="1:14" x14ac:dyDescent="0.3">
      <c r="A1347" s="5" t="str">
        <f>'Raw Data'!A1347</f>
        <v>2293-IJWPS</v>
      </c>
      <c r="B1347">
        <f>'Raw Data'!F1347</f>
        <v>57</v>
      </c>
      <c r="C1347" t="str">
        <f>'Raw Data'!P1347</f>
        <v>One year</v>
      </c>
      <c r="D1347" t="str">
        <f>'Raw Data'!I1347</f>
        <v>Fiber optic</v>
      </c>
      <c r="E1347" t="str">
        <f>'Raw Data'!R1347</f>
        <v>Credit card (automatic)</v>
      </c>
      <c r="F1347">
        <f>'Raw Data'!S1347</f>
        <v>100.75</v>
      </c>
      <c r="G1347">
        <f>IFERROR(VALUE('Raw Data'!T1347),0)</f>
        <v>5985</v>
      </c>
      <c r="H1347" t="str" cm="1">
        <f t="array" ref="H1347">_xlfn.IFS(B1347&lt;=12,"New (0-12 mo)",B1347&lt;=24,"Established (13-24 mo)",B1347&lt;=48,"Loyal (25-48 mo)",TRUE,"Veteran (49+ mo)")</f>
        <v>Veteran (49+ mo)</v>
      </c>
      <c r="I1347">
        <f>COUNTIF('Raw Data'!G1347:O1347,"Yes")</f>
        <v>5</v>
      </c>
      <c r="J1347">
        <f t="shared" ca="1" si="42"/>
        <v>44470</v>
      </c>
      <c r="K1347" t="str">
        <f>'Raw Data'!U1347</f>
        <v>No</v>
      </c>
      <c r="L1347" t="str">
        <f t="shared" si="43"/>
        <v>Low Risk</v>
      </c>
      <c r="N1347" s="34"/>
    </row>
    <row r="1348" spans="1:14" x14ac:dyDescent="0.3">
      <c r="A1348" s="5" t="str">
        <f>'Raw Data'!A1348</f>
        <v>2845-HSJCY</v>
      </c>
      <c r="B1348">
        <f>'Raw Data'!F1348</f>
        <v>14</v>
      </c>
      <c r="C1348" t="str">
        <f>'Raw Data'!P1348</f>
        <v>Month-to-month</v>
      </c>
      <c r="D1348" t="str">
        <f>'Raw Data'!I1348</f>
        <v>Fiber optic</v>
      </c>
      <c r="E1348" t="str">
        <f>'Raw Data'!R1348</f>
        <v>Electronic check</v>
      </c>
      <c r="F1348">
        <f>'Raw Data'!S1348</f>
        <v>87.25</v>
      </c>
      <c r="G1348">
        <f>IFERROR(VALUE('Raw Data'!T1348),0)</f>
        <v>1258.5999999999999</v>
      </c>
      <c r="H1348" t="str" cm="1">
        <f t="array" ref="H1348">_xlfn.IFS(B1348&lt;=12,"New (0-12 mo)",B1348&lt;=24,"Established (13-24 mo)",B1348&lt;=48,"Loyal (25-48 mo)",TRUE,"Veteran (49+ mo)")</f>
        <v>Established (13-24 mo)</v>
      </c>
      <c r="I1348">
        <f>COUNTIF('Raw Data'!G1348:O1348,"Yes")</f>
        <v>4</v>
      </c>
      <c r="J1348">
        <f t="shared" ca="1" si="42"/>
        <v>45778</v>
      </c>
      <c r="K1348" t="str">
        <f>'Raw Data'!U1348</f>
        <v>Yes</v>
      </c>
      <c r="L1348" t="str">
        <f t="shared" si="43"/>
        <v>Medium Risk</v>
      </c>
      <c r="N1348" s="34"/>
    </row>
    <row r="1349" spans="1:14" x14ac:dyDescent="0.3">
      <c r="A1349" s="5" t="str">
        <f>'Raw Data'!A1349</f>
        <v>5469-NUJUR</v>
      </c>
      <c r="B1349">
        <f>'Raw Data'!F1349</f>
        <v>19</v>
      </c>
      <c r="C1349" t="str">
        <f>'Raw Data'!P1349</f>
        <v>Two year</v>
      </c>
      <c r="D1349" t="str">
        <f>'Raw Data'!I1349</f>
        <v>No</v>
      </c>
      <c r="E1349" t="str">
        <f>'Raw Data'!R1349</f>
        <v>Mailed check</v>
      </c>
      <c r="F1349">
        <f>'Raw Data'!S1349</f>
        <v>19.95</v>
      </c>
      <c r="G1349">
        <f>IFERROR(VALUE('Raw Data'!T1349),0)</f>
        <v>373.5</v>
      </c>
      <c r="H1349" t="str" cm="1">
        <f t="array" ref="H1349">_xlfn.IFS(B1349&lt;=12,"New (0-12 mo)",B1349&lt;=24,"Established (13-24 mo)",B1349&lt;=48,"Loyal (25-48 mo)",TRUE,"Veteran (49+ mo)")</f>
        <v>Established (13-24 mo)</v>
      </c>
      <c r="I1349">
        <f>COUNTIF('Raw Data'!G1349:O1349,"Yes")</f>
        <v>1</v>
      </c>
      <c r="J1349">
        <f t="shared" ca="1" si="42"/>
        <v>45627</v>
      </c>
      <c r="K1349" t="str">
        <f>'Raw Data'!U1349</f>
        <v>No</v>
      </c>
      <c r="L1349" t="str">
        <f t="shared" si="43"/>
        <v>Low Risk</v>
      </c>
      <c r="N1349" s="34"/>
    </row>
    <row r="1350" spans="1:14" x14ac:dyDescent="0.3">
      <c r="A1350" s="5" t="str">
        <f>'Raw Data'!A1350</f>
        <v>1184-PJVDB</v>
      </c>
      <c r="B1350">
        <f>'Raw Data'!F1350</f>
        <v>10</v>
      </c>
      <c r="C1350" t="str">
        <f>'Raw Data'!P1350</f>
        <v>Month-to-month</v>
      </c>
      <c r="D1350" t="str">
        <f>'Raw Data'!I1350</f>
        <v>Fiber optic</v>
      </c>
      <c r="E1350" t="str">
        <f>'Raw Data'!R1350</f>
        <v>Electronic check</v>
      </c>
      <c r="F1350">
        <f>'Raw Data'!S1350</f>
        <v>79.95</v>
      </c>
      <c r="G1350">
        <f>IFERROR(VALUE('Raw Data'!T1350),0)</f>
        <v>857.2</v>
      </c>
      <c r="H1350" t="str" cm="1">
        <f t="array" ref="H1350">_xlfn.IFS(B1350&lt;=12,"New (0-12 mo)",B1350&lt;=24,"Established (13-24 mo)",B1350&lt;=48,"Loyal (25-48 mo)",TRUE,"Veteran (49+ mo)")</f>
        <v>New (0-12 mo)</v>
      </c>
      <c r="I1350">
        <f>COUNTIF('Raw Data'!G1350:O1350,"Yes")</f>
        <v>2</v>
      </c>
      <c r="J1350">
        <f t="shared" ca="1" si="42"/>
        <v>45901</v>
      </c>
      <c r="K1350" t="str">
        <f>'Raw Data'!U1350</f>
        <v>Yes</v>
      </c>
      <c r="L1350" t="str">
        <f t="shared" si="43"/>
        <v>High Risk</v>
      </c>
      <c r="N1350" s="34"/>
    </row>
    <row r="1351" spans="1:14" x14ac:dyDescent="0.3">
      <c r="A1351" s="5" t="str">
        <f>'Raw Data'!A1351</f>
        <v>2625-TRCZQ</v>
      </c>
      <c r="B1351">
        <f>'Raw Data'!F1351</f>
        <v>51</v>
      </c>
      <c r="C1351" t="str">
        <f>'Raw Data'!P1351</f>
        <v>Month-to-month</v>
      </c>
      <c r="D1351" t="str">
        <f>'Raw Data'!I1351</f>
        <v>DSL</v>
      </c>
      <c r="E1351" t="str">
        <f>'Raw Data'!R1351</f>
        <v>Electronic check</v>
      </c>
      <c r="F1351">
        <f>'Raw Data'!S1351</f>
        <v>49.65</v>
      </c>
      <c r="G1351">
        <f>IFERROR(VALUE('Raw Data'!T1351),0)</f>
        <v>2553.35</v>
      </c>
      <c r="H1351" t="str" cm="1">
        <f t="array" ref="H1351">_xlfn.IFS(B1351&lt;=12,"New (0-12 mo)",B1351&lt;=24,"Established (13-24 mo)",B1351&lt;=48,"Loyal (25-48 mo)",TRUE,"Veteran (49+ mo)")</f>
        <v>Veteran (49+ mo)</v>
      </c>
      <c r="I1351">
        <f>COUNTIF('Raw Data'!G1351:O1351,"Yes")</f>
        <v>3</v>
      </c>
      <c r="J1351">
        <f t="shared" ca="1" si="42"/>
        <v>44652</v>
      </c>
      <c r="K1351" t="str">
        <f>'Raw Data'!U1351</f>
        <v>No</v>
      </c>
      <c r="L1351" t="str">
        <f t="shared" si="43"/>
        <v>Low-Medium Risk</v>
      </c>
      <c r="N1351" s="34"/>
    </row>
    <row r="1352" spans="1:14" x14ac:dyDescent="0.3">
      <c r="A1352" s="5" t="str">
        <f>'Raw Data'!A1352</f>
        <v>4102-HLENU</v>
      </c>
      <c r="B1352">
        <f>'Raw Data'!F1352</f>
        <v>67</v>
      </c>
      <c r="C1352" t="str">
        <f>'Raw Data'!P1352</f>
        <v>Two year</v>
      </c>
      <c r="D1352" t="str">
        <f>'Raw Data'!I1352</f>
        <v>DSL</v>
      </c>
      <c r="E1352" t="str">
        <f>'Raw Data'!R1352</f>
        <v>Mailed check</v>
      </c>
      <c r="F1352">
        <f>'Raw Data'!S1352</f>
        <v>65.650000000000006</v>
      </c>
      <c r="G1352">
        <f>IFERROR(VALUE('Raw Data'!T1352),0)</f>
        <v>4322.8500000000004</v>
      </c>
      <c r="H1352" t="str" cm="1">
        <f t="array" ref="H1352">_xlfn.IFS(B1352&lt;=12,"New (0-12 mo)",B1352&lt;=24,"Established (13-24 mo)",B1352&lt;=48,"Loyal (25-48 mo)",TRUE,"Veteran (49+ mo)")</f>
        <v>Veteran (49+ mo)</v>
      </c>
      <c r="I1352">
        <f>COUNTIF('Raw Data'!G1352:O1352,"Yes")</f>
        <v>5</v>
      </c>
      <c r="J1352">
        <f t="shared" ca="1" si="42"/>
        <v>44166</v>
      </c>
      <c r="K1352" t="str">
        <f>'Raw Data'!U1352</f>
        <v>No</v>
      </c>
      <c r="L1352" t="str">
        <f t="shared" si="43"/>
        <v>Low Risk</v>
      </c>
      <c r="N1352" s="34"/>
    </row>
    <row r="1353" spans="1:14" x14ac:dyDescent="0.3">
      <c r="A1353" s="5" t="str">
        <f>'Raw Data'!A1353</f>
        <v>7266-GSSJX</v>
      </c>
      <c r="B1353">
        <f>'Raw Data'!F1353</f>
        <v>11</v>
      </c>
      <c r="C1353" t="str">
        <f>'Raw Data'!P1353</f>
        <v>Month-to-month</v>
      </c>
      <c r="D1353" t="str">
        <f>'Raw Data'!I1353</f>
        <v>No</v>
      </c>
      <c r="E1353" t="str">
        <f>'Raw Data'!R1353</f>
        <v>Electronic check</v>
      </c>
      <c r="F1353">
        <f>'Raw Data'!S1353</f>
        <v>20.45</v>
      </c>
      <c r="G1353">
        <f>IFERROR(VALUE('Raw Data'!T1353),0)</f>
        <v>250.8</v>
      </c>
      <c r="H1353" t="str" cm="1">
        <f t="array" ref="H1353">_xlfn.IFS(B1353&lt;=12,"New (0-12 mo)",B1353&lt;=24,"Established (13-24 mo)",B1353&lt;=48,"Loyal (25-48 mo)",TRUE,"Veteran (49+ mo)")</f>
        <v>New (0-12 mo)</v>
      </c>
      <c r="I1353">
        <f>COUNTIF('Raw Data'!G1353:O1353,"Yes")</f>
        <v>1</v>
      </c>
      <c r="J1353">
        <f t="shared" ca="1" si="42"/>
        <v>45870</v>
      </c>
      <c r="K1353" t="str">
        <f>'Raw Data'!U1353</f>
        <v>No</v>
      </c>
      <c r="L1353" t="str">
        <f t="shared" si="43"/>
        <v>High Risk</v>
      </c>
      <c r="N1353" s="34"/>
    </row>
    <row r="1354" spans="1:14" x14ac:dyDescent="0.3">
      <c r="A1354" s="5" t="str">
        <f>'Raw Data'!A1354</f>
        <v>7722-VJRQD</v>
      </c>
      <c r="B1354">
        <f>'Raw Data'!F1354</f>
        <v>72</v>
      </c>
      <c r="C1354" t="str">
        <f>'Raw Data'!P1354</f>
        <v>Two year</v>
      </c>
      <c r="D1354" t="str">
        <f>'Raw Data'!I1354</f>
        <v>DSL</v>
      </c>
      <c r="E1354" t="str">
        <f>'Raw Data'!R1354</f>
        <v>Bank transfer (automatic)</v>
      </c>
      <c r="F1354">
        <f>'Raw Data'!S1354</f>
        <v>60.95</v>
      </c>
      <c r="G1354">
        <f>IFERROR(VALUE('Raw Data'!T1354),0)</f>
        <v>4549.05</v>
      </c>
      <c r="H1354" t="str" cm="1">
        <f t="array" ref="H1354">_xlfn.IFS(B1354&lt;=12,"New (0-12 mo)",B1354&lt;=24,"Established (13-24 mo)",B1354&lt;=48,"Loyal (25-48 mo)",TRUE,"Veteran (49+ mo)")</f>
        <v>Veteran (49+ mo)</v>
      </c>
      <c r="I1354">
        <f>COUNTIF('Raw Data'!G1354:O1354,"Yes")</f>
        <v>5</v>
      </c>
      <c r="J1354">
        <f t="shared" ca="1" si="42"/>
        <v>44013</v>
      </c>
      <c r="K1354" t="str">
        <f>'Raw Data'!U1354</f>
        <v>No</v>
      </c>
      <c r="L1354" t="str">
        <f t="shared" si="43"/>
        <v>Low Risk</v>
      </c>
      <c r="N1354" s="34"/>
    </row>
    <row r="1355" spans="1:14" x14ac:dyDescent="0.3">
      <c r="A1355" s="5" t="str">
        <f>'Raw Data'!A1355</f>
        <v>7073-QETQY</v>
      </c>
      <c r="B1355">
        <f>'Raw Data'!F1355</f>
        <v>66</v>
      </c>
      <c r="C1355" t="str">
        <f>'Raw Data'!P1355</f>
        <v>One year</v>
      </c>
      <c r="D1355" t="str">
        <f>'Raw Data'!I1355</f>
        <v>No</v>
      </c>
      <c r="E1355" t="str">
        <f>'Raw Data'!R1355</f>
        <v>Electronic check</v>
      </c>
      <c r="F1355">
        <f>'Raw Data'!S1355</f>
        <v>20.350000000000001</v>
      </c>
      <c r="G1355">
        <f>IFERROR(VALUE('Raw Data'!T1355),0)</f>
        <v>1359.5</v>
      </c>
      <c r="H1355" t="str" cm="1">
        <f t="array" ref="H1355">_xlfn.IFS(B1355&lt;=12,"New (0-12 mo)",B1355&lt;=24,"Established (13-24 mo)",B1355&lt;=48,"Loyal (25-48 mo)",TRUE,"Veteran (49+ mo)")</f>
        <v>Veteran (49+ mo)</v>
      </c>
      <c r="I1355">
        <f>COUNTIF('Raw Data'!G1355:O1355,"Yes")</f>
        <v>1</v>
      </c>
      <c r="J1355">
        <f t="shared" ca="1" si="42"/>
        <v>44197</v>
      </c>
      <c r="K1355" t="str">
        <f>'Raw Data'!U1355</f>
        <v>No</v>
      </c>
      <c r="L1355" t="str">
        <f t="shared" si="43"/>
        <v>Low Risk</v>
      </c>
      <c r="N1355" s="34"/>
    </row>
    <row r="1356" spans="1:14" x14ac:dyDescent="0.3">
      <c r="A1356" s="5" t="str">
        <f>'Raw Data'!A1356</f>
        <v>9415-DPEWS</v>
      </c>
      <c r="B1356">
        <f>'Raw Data'!F1356</f>
        <v>18</v>
      </c>
      <c r="C1356" t="str">
        <f>'Raw Data'!P1356</f>
        <v>Month-to-month</v>
      </c>
      <c r="D1356" t="str">
        <f>'Raw Data'!I1356</f>
        <v>Fiber optic</v>
      </c>
      <c r="E1356" t="str">
        <f>'Raw Data'!R1356</f>
        <v>Electronic check</v>
      </c>
      <c r="F1356">
        <f>'Raw Data'!S1356</f>
        <v>88.35</v>
      </c>
      <c r="G1356">
        <f>IFERROR(VALUE('Raw Data'!T1356),0)</f>
        <v>1639.3</v>
      </c>
      <c r="H1356" t="str" cm="1">
        <f t="array" ref="H1356">_xlfn.IFS(B1356&lt;=12,"New (0-12 mo)",B1356&lt;=24,"Established (13-24 mo)",B1356&lt;=48,"Loyal (25-48 mo)",TRUE,"Veteran (49+ mo)")</f>
        <v>Established (13-24 mo)</v>
      </c>
      <c r="I1356">
        <f>COUNTIF('Raw Data'!G1356:O1356,"Yes")</f>
        <v>4</v>
      </c>
      <c r="J1356">
        <f t="shared" ca="1" si="42"/>
        <v>45658</v>
      </c>
      <c r="K1356" t="str">
        <f>'Raw Data'!U1356</f>
        <v>Yes</v>
      </c>
      <c r="L1356" t="str">
        <f t="shared" si="43"/>
        <v>Medium Risk</v>
      </c>
      <c r="N1356" s="34"/>
    </row>
    <row r="1357" spans="1:14" x14ac:dyDescent="0.3">
      <c r="A1357" s="5" t="str">
        <f>'Raw Data'!A1357</f>
        <v>5624-RYAMH</v>
      </c>
      <c r="B1357">
        <f>'Raw Data'!F1357</f>
        <v>9</v>
      </c>
      <c r="C1357" t="str">
        <f>'Raw Data'!P1357</f>
        <v>Month-to-month</v>
      </c>
      <c r="D1357" t="str">
        <f>'Raw Data'!I1357</f>
        <v>No</v>
      </c>
      <c r="E1357" t="str">
        <f>'Raw Data'!R1357</f>
        <v>Electronic check</v>
      </c>
      <c r="F1357">
        <f>'Raw Data'!S1357</f>
        <v>19.5</v>
      </c>
      <c r="G1357">
        <f>IFERROR(VALUE('Raw Data'!T1357),0)</f>
        <v>178.85</v>
      </c>
      <c r="H1357" t="str" cm="1">
        <f t="array" ref="H1357">_xlfn.IFS(B1357&lt;=12,"New (0-12 mo)",B1357&lt;=24,"Established (13-24 mo)",B1357&lt;=48,"Loyal (25-48 mo)",TRUE,"Veteran (49+ mo)")</f>
        <v>New (0-12 mo)</v>
      </c>
      <c r="I1357">
        <f>COUNTIF('Raw Data'!G1357:O1357,"Yes")</f>
        <v>1</v>
      </c>
      <c r="J1357">
        <f t="shared" ca="1" si="42"/>
        <v>45931</v>
      </c>
      <c r="K1357" t="str">
        <f>'Raw Data'!U1357</f>
        <v>No</v>
      </c>
      <c r="L1357" t="str">
        <f t="shared" si="43"/>
        <v>High Risk</v>
      </c>
      <c r="N1357" s="34"/>
    </row>
    <row r="1358" spans="1:14" x14ac:dyDescent="0.3">
      <c r="A1358" s="5" t="str">
        <f>'Raw Data'!A1358</f>
        <v>0196-JTUQI</v>
      </c>
      <c r="B1358">
        <f>'Raw Data'!F1358</f>
        <v>9</v>
      </c>
      <c r="C1358" t="str">
        <f>'Raw Data'!P1358</f>
        <v>Month-to-month</v>
      </c>
      <c r="D1358" t="str">
        <f>'Raw Data'!I1358</f>
        <v>Fiber optic</v>
      </c>
      <c r="E1358" t="str">
        <f>'Raw Data'!R1358</f>
        <v>Credit card (automatic)</v>
      </c>
      <c r="F1358">
        <f>'Raw Data'!S1358</f>
        <v>75.2</v>
      </c>
      <c r="G1358">
        <f>IFERROR(VALUE('Raw Data'!T1358),0)</f>
        <v>633.85</v>
      </c>
      <c r="H1358" t="str" cm="1">
        <f t="array" ref="H1358">_xlfn.IFS(B1358&lt;=12,"New (0-12 mo)",B1358&lt;=24,"Established (13-24 mo)",B1358&lt;=48,"Loyal (25-48 mo)",TRUE,"Veteran (49+ mo)")</f>
        <v>New (0-12 mo)</v>
      </c>
      <c r="I1358">
        <f>COUNTIF('Raw Data'!G1358:O1358,"Yes")</f>
        <v>2</v>
      </c>
      <c r="J1358">
        <f t="shared" ca="1" si="42"/>
        <v>45931</v>
      </c>
      <c r="K1358" t="str">
        <f>'Raw Data'!U1358</f>
        <v>No</v>
      </c>
      <c r="L1358" t="str">
        <f t="shared" si="43"/>
        <v>High Risk</v>
      </c>
      <c r="N1358" s="34"/>
    </row>
    <row r="1359" spans="1:14" x14ac:dyDescent="0.3">
      <c r="A1359" s="5" t="str">
        <f>'Raw Data'!A1359</f>
        <v>7130-YXBRO</v>
      </c>
      <c r="B1359">
        <f>'Raw Data'!F1359</f>
        <v>48</v>
      </c>
      <c r="C1359" t="str">
        <f>'Raw Data'!P1359</f>
        <v>Month-to-month</v>
      </c>
      <c r="D1359" t="str">
        <f>'Raw Data'!I1359</f>
        <v>Fiber optic</v>
      </c>
      <c r="E1359" t="str">
        <f>'Raw Data'!R1359</f>
        <v>Bank transfer (automatic)</v>
      </c>
      <c r="F1359">
        <f>'Raw Data'!S1359</f>
        <v>111.45</v>
      </c>
      <c r="G1359">
        <f>IFERROR(VALUE('Raw Data'!T1359),0)</f>
        <v>5315.1</v>
      </c>
      <c r="H1359" t="str" cm="1">
        <f t="array" ref="H1359">_xlfn.IFS(B1359&lt;=12,"New (0-12 mo)",B1359&lt;=24,"Established (13-24 mo)",B1359&lt;=48,"Loyal (25-48 mo)",TRUE,"Veteran (49+ mo)")</f>
        <v>Loyal (25-48 mo)</v>
      </c>
      <c r="I1359">
        <f>COUNTIF('Raw Data'!G1359:O1359,"Yes")</f>
        <v>7</v>
      </c>
      <c r="J1359">
        <f t="shared" ca="1" si="42"/>
        <v>44743</v>
      </c>
      <c r="K1359" t="str">
        <f>'Raw Data'!U1359</f>
        <v>No</v>
      </c>
      <c r="L1359" t="str">
        <f t="shared" si="43"/>
        <v>Low-Medium Risk</v>
      </c>
      <c r="N1359" s="34"/>
    </row>
    <row r="1360" spans="1:14" x14ac:dyDescent="0.3">
      <c r="A1360" s="5" t="str">
        <f>'Raw Data'!A1360</f>
        <v>9272-LSVYH</v>
      </c>
      <c r="B1360">
        <f>'Raw Data'!F1360</f>
        <v>10</v>
      </c>
      <c r="C1360" t="str">
        <f>'Raw Data'!P1360</f>
        <v>Month-to-month</v>
      </c>
      <c r="D1360" t="str">
        <f>'Raw Data'!I1360</f>
        <v>Fiber optic</v>
      </c>
      <c r="E1360" t="str">
        <f>'Raw Data'!R1360</f>
        <v>Mailed check</v>
      </c>
      <c r="F1360">
        <f>'Raw Data'!S1360</f>
        <v>70.150000000000006</v>
      </c>
      <c r="G1360">
        <f>IFERROR(VALUE('Raw Data'!T1360),0)</f>
        <v>735.5</v>
      </c>
      <c r="H1360" t="str" cm="1">
        <f t="array" ref="H1360">_xlfn.IFS(B1360&lt;=12,"New (0-12 mo)",B1360&lt;=24,"Established (13-24 mo)",B1360&lt;=48,"Loyal (25-48 mo)",TRUE,"Veteran (49+ mo)")</f>
        <v>New (0-12 mo)</v>
      </c>
      <c r="I1360">
        <f>COUNTIF('Raw Data'!G1360:O1360,"Yes")</f>
        <v>1</v>
      </c>
      <c r="J1360">
        <f t="shared" ca="1" si="42"/>
        <v>45901</v>
      </c>
      <c r="K1360" t="str">
        <f>'Raw Data'!U1360</f>
        <v>No</v>
      </c>
      <c r="L1360" t="str">
        <f t="shared" si="43"/>
        <v>High Risk</v>
      </c>
      <c r="N1360" s="34"/>
    </row>
    <row r="1361" spans="1:14" x14ac:dyDescent="0.3">
      <c r="A1361" s="5" t="str">
        <f>'Raw Data'!A1361</f>
        <v>7943-RQCHR</v>
      </c>
      <c r="B1361">
        <f>'Raw Data'!F1361</f>
        <v>9</v>
      </c>
      <c r="C1361" t="str">
        <f>'Raw Data'!P1361</f>
        <v>Month-to-month</v>
      </c>
      <c r="D1361" t="str">
        <f>'Raw Data'!I1361</f>
        <v>Fiber optic</v>
      </c>
      <c r="E1361" t="str">
        <f>'Raw Data'!R1361</f>
        <v>Electronic check</v>
      </c>
      <c r="F1361">
        <f>'Raw Data'!S1361</f>
        <v>94.75</v>
      </c>
      <c r="G1361">
        <f>IFERROR(VALUE('Raw Data'!T1361),0)</f>
        <v>889.9</v>
      </c>
      <c r="H1361" t="str" cm="1">
        <f t="array" ref="H1361">_xlfn.IFS(B1361&lt;=12,"New (0-12 mo)",B1361&lt;=24,"Established (13-24 mo)",B1361&lt;=48,"Loyal (25-48 mo)",TRUE,"Veteran (49+ mo)")</f>
        <v>New (0-12 mo)</v>
      </c>
      <c r="I1361">
        <f>COUNTIF('Raw Data'!G1361:O1361,"Yes")</f>
        <v>4</v>
      </c>
      <c r="J1361">
        <f t="shared" ca="1" si="42"/>
        <v>45931</v>
      </c>
      <c r="K1361" t="str">
        <f>'Raw Data'!U1361</f>
        <v>Yes</v>
      </c>
      <c r="L1361" t="str">
        <f t="shared" si="43"/>
        <v>High Risk</v>
      </c>
      <c r="N1361" s="34"/>
    </row>
    <row r="1362" spans="1:14" x14ac:dyDescent="0.3">
      <c r="A1362" s="5" t="str">
        <f>'Raw Data'!A1362</f>
        <v>3793-MMFUH</v>
      </c>
      <c r="B1362">
        <f>'Raw Data'!F1362</f>
        <v>13</v>
      </c>
      <c r="C1362" t="str">
        <f>'Raw Data'!P1362</f>
        <v>Month-to-month</v>
      </c>
      <c r="D1362" t="str">
        <f>'Raw Data'!I1362</f>
        <v>Fiber optic</v>
      </c>
      <c r="E1362" t="str">
        <f>'Raw Data'!R1362</f>
        <v>Electronic check</v>
      </c>
      <c r="F1362">
        <f>'Raw Data'!S1362</f>
        <v>95.05</v>
      </c>
      <c r="G1362">
        <f>IFERROR(VALUE('Raw Data'!T1362),0)</f>
        <v>1290</v>
      </c>
      <c r="H1362" t="str" cm="1">
        <f t="array" ref="H1362">_xlfn.IFS(B1362&lt;=12,"New (0-12 mo)",B1362&lt;=24,"Established (13-24 mo)",B1362&lt;=48,"Loyal (25-48 mo)",TRUE,"Veteran (49+ mo)")</f>
        <v>Established (13-24 mo)</v>
      </c>
      <c r="I1362">
        <f>COUNTIF('Raw Data'!G1362:O1362,"Yes")</f>
        <v>4</v>
      </c>
      <c r="J1362">
        <f t="shared" ca="1" si="42"/>
        <v>45809</v>
      </c>
      <c r="K1362" t="str">
        <f>'Raw Data'!U1362</f>
        <v>Yes</v>
      </c>
      <c r="L1362" t="str">
        <f t="shared" si="43"/>
        <v>Medium Risk</v>
      </c>
      <c r="N1362" s="34"/>
    </row>
    <row r="1363" spans="1:14" x14ac:dyDescent="0.3">
      <c r="A1363" s="5" t="str">
        <f>'Raw Data'!A1363</f>
        <v>3249-ZPQRG</v>
      </c>
      <c r="B1363">
        <f>'Raw Data'!F1363</f>
        <v>4</v>
      </c>
      <c r="C1363" t="str">
        <f>'Raw Data'!P1363</f>
        <v>Month-to-month</v>
      </c>
      <c r="D1363" t="str">
        <f>'Raw Data'!I1363</f>
        <v>Fiber optic</v>
      </c>
      <c r="E1363" t="str">
        <f>'Raw Data'!R1363</f>
        <v>Electronic check</v>
      </c>
      <c r="F1363">
        <f>'Raw Data'!S1363</f>
        <v>78.45</v>
      </c>
      <c r="G1363">
        <f>IFERROR(VALUE('Raw Data'!T1363),0)</f>
        <v>330.05</v>
      </c>
      <c r="H1363" t="str" cm="1">
        <f t="array" ref="H1363">_xlfn.IFS(B1363&lt;=12,"New (0-12 mo)",B1363&lt;=24,"Established (13-24 mo)",B1363&lt;=48,"Loyal (25-48 mo)",TRUE,"Veteran (49+ mo)")</f>
        <v>New (0-12 mo)</v>
      </c>
      <c r="I1363">
        <f>COUNTIF('Raw Data'!G1363:O1363,"Yes")</f>
        <v>3</v>
      </c>
      <c r="J1363">
        <f t="shared" ca="1" si="42"/>
        <v>46082</v>
      </c>
      <c r="K1363" t="str">
        <f>'Raw Data'!U1363</f>
        <v>Yes</v>
      </c>
      <c r="L1363" t="str">
        <f t="shared" si="43"/>
        <v>High Risk</v>
      </c>
      <c r="N1363" s="34"/>
    </row>
    <row r="1364" spans="1:14" x14ac:dyDescent="0.3">
      <c r="A1364" s="5" t="str">
        <f>'Raw Data'!A1364</f>
        <v>2568-BRGYX</v>
      </c>
      <c r="B1364">
        <f>'Raw Data'!F1364</f>
        <v>4</v>
      </c>
      <c r="C1364" t="str">
        <f>'Raw Data'!P1364</f>
        <v>Month-to-month</v>
      </c>
      <c r="D1364" t="str">
        <f>'Raw Data'!I1364</f>
        <v>Fiber optic</v>
      </c>
      <c r="E1364" t="str">
        <f>'Raw Data'!R1364</f>
        <v>Electronic check</v>
      </c>
      <c r="F1364">
        <f>'Raw Data'!S1364</f>
        <v>70.2</v>
      </c>
      <c r="G1364">
        <f>IFERROR(VALUE('Raw Data'!T1364),0)</f>
        <v>237.95</v>
      </c>
      <c r="H1364" t="str" cm="1">
        <f t="array" ref="H1364">_xlfn.IFS(B1364&lt;=12,"New (0-12 mo)",B1364&lt;=24,"Established (13-24 mo)",B1364&lt;=48,"Loyal (25-48 mo)",TRUE,"Veteran (49+ mo)")</f>
        <v>New (0-12 mo)</v>
      </c>
      <c r="I1364">
        <f>COUNTIF('Raw Data'!G1364:O1364,"Yes")</f>
        <v>1</v>
      </c>
      <c r="J1364">
        <f t="shared" ca="1" si="42"/>
        <v>46082</v>
      </c>
      <c r="K1364" t="str">
        <f>'Raw Data'!U1364</f>
        <v>Yes</v>
      </c>
      <c r="L1364" t="str">
        <f t="shared" si="43"/>
        <v>High Risk</v>
      </c>
      <c r="N1364" s="34"/>
    </row>
    <row r="1365" spans="1:14" x14ac:dyDescent="0.3">
      <c r="A1365" s="5" t="str">
        <f>'Raw Data'!A1365</f>
        <v>3084-DOWLE</v>
      </c>
      <c r="B1365">
        <f>'Raw Data'!F1365</f>
        <v>72</v>
      </c>
      <c r="C1365" t="str">
        <f>'Raw Data'!P1365</f>
        <v>Two year</v>
      </c>
      <c r="D1365" t="str">
        <f>'Raw Data'!I1365</f>
        <v>DSL</v>
      </c>
      <c r="E1365" t="str">
        <f>'Raw Data'!R1365</f>
        <v>Bank transfer (automatic)</v>
      </c>
      <c r="F1365">
        <f>'Raw Data'!S1365</f>
        <v>92</v>
      </c>
      <c r="G1365">
        <f>IFERROR(VALUE('Raw Data'!T1365),0)</f>
        <v>6474.4</v>
      </c>
      <c r="H1365" t="str" cm="1">
        <f t="array" ref="H1365">_xlfn.IFS(B1365&lt;=12,"New (0-12 mo)",B1365&lt;=24,"Established (13-24 mo)",B1365&lt;=48,"Loyal (25-48 mo)",TRUE,"Veteran (49+ mo)")</f>
        <v>Veteran (49+ mo)</v>
      </c>
      <c r="I1365">
        <f>COUNTIF('Raw Data'!G1365:O1365,"Yes")</f>
        <v>8</v>
      </c>
      <c r="J1365">
        <f t="shared" ca="1" si="42"/>
        <v>44013</v>
      </c>
      <c r="K1365" t="str">
        <f>'Raw Data'!U1365</f>
        <v>No</v>
      </c>
      <c r="L1365" t="str">
        <f t="shared" si="43"/>
        <v>Low Risk</v>
      </c>
      <c r="N1365" s="34"/>
    </row>
    <row r="1366" spans="1:14" x14ac:dyDescent="0.3">
      <c r="A1366" s="5" t="str">
        <f>'Raw Data'!A1366</f>
        <v>1084-MNSMJ</v>
      </c>
      <c r="B1366">
        <f>'Raw Data'!F1366</f>
        <v>51</v>
      </c>
      <c r="C1366" t="str">
        <f>'Raw Data'!P1366</f>
        <v>Two year</v>
      </c>
      <c r="D1366" t="str">
        <f>'Raw Data'!I1366</f>
        <v>DSL</v>
      </c>
      <c r="E1366" t="str">
        <f>'Raw Data'!R1366</f>
        <v>Credit card (automatic)</v>
      </c>
      <c r="F1366">
        <f>'Raw Data'!S1366</f>
        <v>85.5</v>
      </c>
      <c r="G1366">
        <f>IFERROR(VALUE('Raw Data'!T1366),0)</f>
        <v>4421.95</v>
      </c>
      <c r="H1366" t="str" cm="1">
        <f t="array" ref="H1366">_xlfn.IFS(B1366&lt;=12,"New (0-12 mo)",B1366&lt;=24,"Established (13-24 mo)",B1366&lt;=48,"Loyal (25-48 mo)",TRUE,"Veteran (49+ mo)")</f>
        <v>Veteran (49+ mo)</v>
      </c>
      <c r="I1366">
        <f>COUNTIF('Raw Data'!G1366:O1366,"Yes")</f>
        <v>7</v>
      </c>
      <c r="J1366">
        <f t="shared" ca="1" si="42"/>
        <v>44652</v>
      </c>
      <c r="K1366" t="str">
        <f>'Raw Data'!U1366</f>
        <v>No</v>
      </c>
      <c r="L1366" t="str">
        <f t="shared" si="43"/>
        <v>Low Risk</v>
      </c>
      <c r="N1366" s="34"/>
    </row>
    <row r="1367" spans="1:14" x14ac:dyDescent="0.3">
      <c r="A1367" s="5" t="str">
        <f>'Raw Data'!A1367</f>
        <v>7721-JXEAW</v>
      </c>
      <c r="B1367">
        <f>'Raw Data'!F1367</f>
        <v>59</v>
      </c>
      <c r="C1367" t="str">
        <f>'Raw Data'!P1367</f>
        <v>Month-to-month</v>
      </c>
      <c r="D1367" t="str">
        <f>'Raw Data'!I1367</f>
        <v>DSL</v>
      </c>
      <c r="E1367" t="str">
        <f>'Raw Data'!R1367</f>
        <v>Bank transfer (automatic)</v>
      </c>
      <c r="F1367">
        <f>'Raw Data'!S1367</f>
        <v>41.05</v>
      </c>
      <c r="G1367">
        <f>IFERROR(VALUE('Raw Data'!T1367),0)</f>
        <v>2452.6999999999998</v>
      </c>
      <c r="H1367" t="str" cm="1">
        <f t="array" ref="H1367">_xlfn.IFS(B1367&lt;=12,"New (0-12 mo)",B1367&lt;=24,"Established (13-24 mo)",B1367&lt;=48,"Loyal (25-48 mo)",TRUE,"Veteran (49+ mo)")</f>
        <v>Veteran (49+ mo)</v>
      </c>
      <c r="I1367">
        <f>COUNTIF('Raw Data'!G1367:O1367,"Yes")</f>
        <v>2</v>
      </c>
      <c r="J1367">
        <f t="shared" ca="1" si="42"/>
        <v>44409</v>
      </c>
      <c r="K1367" t="str">
        <f>'Raw Data'!U1367</f>
        <v>Yes</v>
      </c>
      <c r="L1367" t="str">
        <f t="shared" si="43"/>
        <v>Low-Medium Risk</v>
      </c>
      <c r="N1367" s="34"/>
    </row>
    <row r="1368" spans="1:14" x14ac:dyDescent="0.3">
      <c r="A1368" s="5" t="str">
        <f>'Raw Data'!A1368</f>
        <v>7249-WBIYX</v>
      </c>
      <c r="B1368">
        <f>'Raw Data'!F1368</f>
        <v>10</v>
      </c>
      <c r="C1368" t="str">
        <f>'Raw Data'!P1368</f>
        <v>Month-to-month</v>
      </c>
      <c r="D1368" t="str">
        <f>'Raw Data'!I1368</f>
        <v>Fiber optic</v>
      </c>
      <c r="E1368" t="str">
        <f>'Raw Data'!R1368</f>
        <v>Electronic check</v>
      </c>
      <c r="F1368">
        <f>'Raw Data'!S1368</f>
        <v>85.6</v>
      </c>
      <c r="G1368">
        <f>IFERROR(VALUE('Raw Data'!T1368),0)</f>
        <v>813.85</v>
      </c>
      <c r="H1368" t="str" cm="1">
        <f t="array" ref="H1368">_xlfn.IFS(B1368&lt;=12,"New (0-12 mo)",B1368&lt;=24,"Established (13-24 mo)",B1368&lt;=48,"Loyal (25-48 mo)",TRUE,"Veteran (49+ mo)")</f>
        <v>New (0-12 mo)</v>
      </c>
      <c r="I1368">
        <f>COUNTIF('Raw Data'!G1368:O1368,"Yes")</f>
        <v>3</v>
      </c>
      <c r="J1368">
        <f t="shared" ca="1" si="42"/>
        <v>45901</v>
      </c>
      <c r="K1368" t="str">
        <f>'Raw Data'!U1368</f>
        <v>Yes</v>
      </c>
      <c r="L1368" t="str">
        <f t="shared" si="43"/>
        <v>High Risk</v>
      </c>
      <c r="N1368" s="34"/>
    </row>
    <row r="1369" spans="1:14" x14ac:dyDescent="0.3">
      <c r="A1369" s="5" t="str">
        <f>'Raw Data'!A1369</f>
        <v>4238-HFHSN</v>
      </c>
      <c r="B1369">
        <f>'Raw Data'!F1369</f>
        <v>61</v>
      </c>
      <c r="C1369" t="str">
        <f>'Raw Data'!P1369</f>
        <v>Month-to-month</v>
      </c>
      <c r="D1369" t="str">
        <f>'Raw Data'!I1369</f>
        <v>Fiber optic</v>
      </c>
      <c r="E1369" t="str">
        <f>'Raw Data'!R1369</f>
        <v>Electronic check</v>
      </c>
      <c r="F1369">
        <f>'Raw Data'!S1369</f>
        <v>82.15</v>
      </c>
      <c r="G1369">
        <f>IFERROR(VALUE('Raw Data'!T1369),0)</f>
        <v>4904.8500000000004</v>
      </c>
      <c r="H1369" t="str" cm="1">
        <f t="array" ref="H1369">_xlfn.IFS(B1369&lt;=12,"New (0-12 mo)",B1369&lt;=24,"Established (13-24 mo)",B1369&lt;=48,"Loyal (25-48 mo)",TRUE,"Veteran (49+ mo)")</f>
        <v>Veteran (49+ mo)</v>
      </c>
      <c r="I1369">
        <f>COUNTIF('Raw Data'!G1369:O1369,"Yes")</f>
        <v>3</v>
      </c>
      <c r="J1369">
        <f t="shared" ca="1" si="42"/>
        <v>44348</v>
      </c>
      <c r="K1369" t="str">
        <f>'Raw Data'!U1369</f>
        <v>No</v>
      </c>
      <c r="L1369" t="str">
        <f t="shared" si="43"/>
        <v>Low-Medium Risk</v>
      </c>
      <c r="N1369" s="34"/>
    </row>
    <row r="1370" spans="1:14" x14ac:dyDescent="0.3">
      <c r="A1370" s="5" t="str">
        <f>'Raw Data'!A1370</f>
        <v>6250-CGGUN</v>
      </c>
      <c r="B1370">
        <f>'Raw Data'!F1370</f>
        <v>54</v>
      </c>
      <c r="C1370" t="str">
        <f>'Raw Data'!P1370</f>
        <v>One year</v>
      </c>
      <c r="D1370" t="str">
        <f>'Raw Data'!I1370</f>
        <v>Fiber optic</v>
      </c>
      <c r="E1370" t="str">
        <f>'Raw Data'!R1370</f>
        <v>Electronic check</v>
      </c>
      <c r="F1370">
        <f>'Raw Data'!S1370</f>
        <v>84.4</v>
      </c>
      <c r="G1370">
        <f>IFERROR(VALUE('Raw Data'!T1370),0)</f>
        <v>4484.05</v>
      </c>
      <c r="H1370" t="str" cm="1">
        <f t="array" ref="H1370">_xlfn.IFS(B1370&lt;=12,"New (0-12 mo)",B1370&lt;=24,"Established (13-24 mo)",B1370&lt;=48,"Loyal (25-48 mo)",TRUE,"Veteran (49+ mo)")</f>
        <v>Veteran (49+ mo)</v>
      </c>
      <c r="I1370">
        <f>COUNTIF('Raw Data'!G1370:O1370,"Yes")</f>
        <v>4</v>
      </c>
      <c r="J1370">
        <f t="shared" ca="1" si="42"/>
        <v>44562</v>
      </c>
      <c r="K1370" t="str">
        <f>'Raw Data'!U1370</f>
        <v>No</v>
      </c>
      <c r="L1370" t="str">
        <f t="shared" si="43"/>
        <v>Low Risk</v>
      </c>
      <c r="N1370" s="34"/>
    </row>
    <row r="1371" spans="1:14" x14ac:dyDescent="0.3">
      <c r="A1371" s="5" t="str">
        <f>'Raw Data'!A1371</f>
        <v>5478-JJVZK</v>
      </c>
      <c r="B1371">
        <f>'Raw Data'!F1371</f>
        <v>33</v>
      </c>
      <c r="C1371" t="str">
        <f>'Raw Data'!P1371</f>
        <v>Month-to-month</v>
      </c>
      <c r="D1371" t="str">
        <f>'Raw Data'!I1371</f>
        <v>DSL</v>
      </c>
      <c r="E1371" t="str">
        <f>'Raw Data'!R1371</f>
        <v>Mailed check</v>
      </c>
      <c r="F1371">
        <f>'Raw Data'!S1371</f>
        <v>60.9</v>
      </c>
      <c r="G1371">
        <f>IFERROR(VALUE('Raw Data'!T1371),0)</f>
        <v>2033.85</v>
      </c>
      <c r="H1371" t="str" cm="1">
        <f t="array" ref="H1371">_xlfn.IFS(B1371&lt;=12,"New (0-12 mo)",B1371&lt;=24,"Established (13-24 mo)",B1371&lt;=48,"Loyal (25-48 mo)",TRUE,"Veteran (49+ mo)")</f>
        <v>Loyal (25-48 mo)</v>
      </c>
      <c r="I1371">
        <f>COUNTIF('Raw Data'!G1371:O1371,"Yes")</f>
        <v>4</v>
      </c>
      <c r="J1371">
        <f t="shared" ca="1" si="42"/>
        <v>45200</v>
      </c>
      <c r="K1371" t="str">
        <f>'Raw Data'!U1371</f>
        <v>No</v>
      </c>
      <c r="L1371" t="str">
        <f t="shared" si="43"/>
        <v>Low-Medium Risk</v>
      </c>
      <c r="N1371" s="34"/>
    </row>
    <row r="1372" spans="1:14" x14ac:dyDescent="0.3">
      <c r="A1372" s="5" t="str">
        <f>'Raw Data'!A1372</f>
        <v>7596-IIWYC</v>
      </c>
      <c r="B1372">
        <f>'Raw Data'!F1372</f>
        <v>27</v>
      </c>
      <c r="C1372" t="str">
        <f>'Raw Data'!P1372</f>
        <v>Two year</v>
      </c>
      <c r="D1372" t="str">
        <f>'Raw Data'!I1372</f>
        <v>No</v>
      </c>
      <c r="E1372" t="str">
        <f>'Raw Data'!R1372</f>
        <v>Bank transfer (automatic)</v>
      </c>
      <c r="F1372">
        <f>'Raw Data'!S1372</f>
        <v>20.25</v>
      </c>
      <c r="G1372">
        <f>IFERROR(VALUE('Raw Data'!T1372),0)</f>
        <v>538.20000000000005</v>
      </c>
      <c r="H1372" t="str" cm="1">
        <f t="array" ref="H1372">_xlfn.IFS(B1372&lt;=12,"New (0-12 mo)",B1372&lt;=24,"Established (13-24 mo)",B1372&lt;=48,"Loyal (25-48 mo)",TRUE,"Veteran (49+ mo)")</f>
        <v>Loyal (25-48 mo)</v>
      </c>
      <c r="I1372">
        <f>COUNTIF('Raw Data'!G1372:O1372,"Yes")</f>
        <v>1</v>
      </c>
      <c r="J1372">
        <f t="shared" ca="1" si="42"/>
        <v>45383</v>
      </c>
      <c r="K1372" t="str">
        <f>'Raw Data'!U1372</f>
        <v>No</v>
      </c>
      <c r="L1372" t="str">
        <f t="shared" si="43"/>
        <v>Low Risk</v>
      </c>
      <c r="N1372" s="34"/>
    </row>
    <row r="1373" spans="1:14" x14ac:dyDescent="0.3">
      <c r="A1373" s="5" t="str">
        <f>'Raw Data'!A1373</f>
        <v>6567-HOOPW</v>
      </c>
      <c r="B1373">
        <f>'Raw Data'!F1373</f>
        <v>1</v>
      </c>
      <c r="C1373" t="str">
        <f>'Raw Data'!P1373</f>
        <v>Month-to-month</v>
      </c>
      <c r="D1373" t="str">
        <f>'Raw Data'!I1373</f>
        <v>Fiber optic</v>
      </c>
      <c r="E1373" t="str">
        <f>'Raw Data'!R1373</f>
        <v>Electronic check</v>
      </c>
      <c r="F1373">
        <f>'Raw Data'!S1373</f>
        <v>79.2</v>
      </c>
      <c r="G1373">
        <f>IFERROR(VALUE('Raw Data'!T1373),0)</f>
        <v>79.2</v>
      </c>
      <c r="H1373" t="str" cm="1">
        <f t="array" ref="H1373">_xlfn.IFS(B1373&lt;=12,"New (0-12 mo)",B1373&lt;=24,"Established (13-24 mo)",B1373&lt;=48,"Loyal (25-48 mo)",TRUE,"Veteran (49+ mo)")</f>
        <v>New (0-12 mo)</v>
      </c>
      <c r="I1373">
        <f>COUNTIF('Raw Data'!G1373:O1373,"Yes")</f>
        <v>2</v>
      </c>
      <c r="J1373">
        <f t="shared" ca="1" si="42"/>
        <v>46174</v>
      </c>
      <c r="K1373" t="str">
        <f>'Raw Data'!U1373</f>
        <v>Yes</v>
      </c>
      <c r="L1373" t="str">
        <f t="shared" si="43"/>
        <v>High Risk</v>
      </c>
      <c r="N1373" s="34"/>
    </row>
    <row r="1374" spans="1:14" x14ac:dyDescent="0.3">
      <c r="A1374" s="5" t="str">
        <f>'Raw Data'!A1374</f>
        <v>9793-WECQC</v>
      </c>
      <c r="B1374">
        <f>'Raw Data'!F1374</f>
        <v>23</v>
      </c>
      <c r="C1374" t="str">
        <f>'Raw Data'!P1374</f>
        <v>Month-to-month</v>
      </c>
      <c r="D1374" t="str">
        <f>'Raw Data'!I1374</f>
        <v>Fiber optic</v>
      </c>
      <c r="E1374" t="str">
        <f>'Raw Data'!R1374</f>
        <v>Mailed check</v>
      </c>
      <c r="F1374">
        <f>'Raw Data'!S1374</f>
        <v>95.3</v>
      </c>
      <c r="G1374">
        <f>IFERROR(VALUE('Raw Data'!T1374),0)</f>
        <v>2192.9</v>
      </c>
      <c r="H1374" t="str" cm="1">
        <f t="array" ref="H1374">_xlfn.IFS(B1374&lt;=12,"New (0-12 mo)",B1374&lt;=24,"Established (13-24 mo)",B1374&lt;=48,"Loyal (25-48 mo)",TRUE,"Veteran (49+ mo)")</f>
        <v>Established (13-24 mo)</v>
      </c>
      <c r="I1374">
        <f>COUNTIF('Raw Data'!G1374:O1374,"Yes")</f>
        <v>4</v>
      </c>
      <c r="J1374">
        <f t="shared" ca="1" si="42"/>
        <v>45505</v>
      </c>
      <c r="K1374" t="str">
        <f>'Raw Data'!U1374</f>
        <v>No</v>
      </c>
      <c r="L1374" t="str">
        <f t="shared" si="43"/>
        <v>Medium Risk</v>
      </c>
      <c r="N1374" s="34"/>
    </row>
    <row r="1375" spans="1:14" x14ac:dyDescent="0.3">
      <c r="A1375" s="5" t="str">
        <f>'Raw Data'!A1375</f>
        <v>4291-HPAXL</v>
      </c>
      <c r="B1375">
        <f>'Raw Data'!F1375</f>
        <v>1</v>
      </c>
      <c r="C1375" t="str">
        <f>'Raw Data'!P1375</f>
        <v>Month-to-month</v>
      </c>
      <c r="D1375" t="str">
        <f>'Raw Data'!I1375</f>
        <v>No</v>
      </c>
      <c r="E1375" t="str">
        <f>'Raw Data'!R1375</f>
        <v>Mailed check</v>
      </c>
      <c r="F1375">
        <f>'Raw Data'!S1375</f>
        <v>19.850000000000001</v>
      </c>
      <c r="G1375">
        <f>IFERROR(VALUE('Raw Data'!T1375),0)</f>
        <v>19.850000000000001</v>
      </c>
      <c r="H1375" t="str" cm="1">
        <f t="array" ref="H1375">_xlfn.IFS(B1375&lt;=12,"New (0-12 mo)",B1375&lt;=24,"Established (13-24 mo)",B1375&lt;=48,"Loyal (25-48 mo)",TRUE,"Veteran (49+ mo)")</f>
        <v>New (0-12 mo)</v>
      </c>
      <c r="I1375">
        <f>COUNTIF('Raw Data'!G1375:O1375,"Yes")</f>
        <v>1</v>
      </c>
      <c r="J1375">
        <f t="shared" ca="1" si="42"/>
        <v>46174</v>
      </c>
      <c r="K1375" t="str">
        <f>'Raw Data'!U1375</f>
        <v>No</v>
      </c>
      <c r="L1375" t="str">
        <f t="shared" si="43"/>
        <v>High Risk</v>
      </c>
      <c r="N1375" s="34"/>
    </row>
    <row r="1376" spans="1:14" x14ac:dyDescent="0.3">
      <c r="A1376" s="5" t="str">
        <f>'Raw Data'!A1376</f>
        <v>8999-YPYBV</v>
      </c>
      <c r="B1376">
        <f>'Raw Data'!F1376</f>
        <v>45</v>
      </c>
      <c r="C1376" t="str">
        <f>'Raw Data'!P1376</f>
        <v>Two year</v>
      </c>
      <c r="D1376" t="str">
        <f>'Raw Data'!I1376</f>
        <v>DSL</v>
      </c>
      <c r="E1376" t="str">
        <f>'Raw Data'!R1376</f>
        <v>Mailed check</v>
      </c>
      <c r="F1376">
        <f>'Raw Data'!S1376</f>
        <v>84.35</v>
      </c>
      <c r="G1376">
        <f>IFERROR(VALUE('Raw Data'!T1376),0)</f>
        <v>3858.05</v>
      </c>
      <c r="H1376" t="str" cm="1">
        <f t="array" ref="H1376">_xlfn.IFS(B1376&lt;=12,"New (0-12 mo)",B1376&lt;=24,"Established (13-24 mo)",B1376&lt;=48,"Loyal (25-48 mo)",TRUE,"Veteran (49+ mo)")</f>
        <v>Loyal (25-48 mo)</v>
      </c>
      <c r="I1376">
        <f>COUNTIF('Raw Data'!G1376:O1376,"Yes")</f>
        <v>7</v>
      </c>
      <c r="J1376">
        <f t="shared" ca="1" si="42"/>
        <v>44835</v>
      </c>
      <c r="K1376" t="str">
        <f>'Raw Data'!U1376</f>
        <v>No</v>
      </c>
      <c r="L1376" t="str">
        <f t="shared" si="43"/>
        <v>Low Risk</v>
      </c>
      <c r="N1376" s="34"/>
    </row>
    <row r="1377" spans="1:14" x14ac:dyDescent="0.3">
      <c r="A1377" s="5" t="str">
        <f>'Raw Data'!A1377</f>
        <v>1839-FBNFR</v>
      </c>
      <c r="B1377">
        <f>'Raw Data'!F1377</f>
        <v>39</v>
      </c>
      <c r="C1377" t="str">
        <f>'Raw Data'!P1377</f>
        <v>Two year</v>
      </c>
      <c r="D1377" t="str">
        <f>'Raw Data'!I1377</f>
        <v>No</v>
      </c>
      <c r="E1377" t="str">
        <f>'Raw Data'!R1377</f>
        <v>Bank transfer (automatic)</v>
      </c>
      <c r="F1377">
        <f>'Raw Data'!S1377</f>
        <v>19.850000000000001</v>
      </c>
      <c r="G1377">
        <f>IFERROR(VALUE('Raw Data'!T1377),0)</f>
        <v>854.8</v>
      </c>
      <c r="H1377" t="str" cm="1">
        <f t="array" ref="H1377">_xlfn.IFS(B1377&lt;=12,"New (0-12 mo)",B1377&lt;=24,"Established (13-24 mo)",B1377&lt;=48,"Loyal (25-48 mo)",TRUE,"Veteran (49+ mo)")</f>
        <v>Loyal (25-48 mo)</v>
      </c>
      <c r="I1377">
        <f>COUNTIF('Raw Data'!G1377:O1377,"Yes")</f>
        <v>1</v>
      </c>
      <c r="J1377">
        <f t="shared" ca="1" si="42"/>
        <v>45017</v>
      </c>
      <c r="K1377" t="str">
        <f>'Raw Data'!U1377</f>
        <v>No</v>
      </c>
      <c r="L1377" t="str">
        <f t="shared" si="43"/>
        <v>Low Risk</v>
      </c>
      <c r="N1377" s="34"/>
    </row>
    <row r="1378" spans="1:14" x14ac:dyDescent="0.3">
      <c r="A1378" s="5" t="str">
        <f>'Raw Data'!A1378</f>
        <v>3164-AALRN</v>
      </c>
      <c r="B1378">
        <f>'Raw Data'!F1378</f>
        <v>5</v>
      </c>
      <c r="C1378" t="str">
        <f>'Raw Data'!P1378</f>
        <v>One year</v>
      </c>
      <c r="D1378" t="str">
        <f>'Raw Data'!I1378</f>
        <v>DSL</v>
      </c>
      <c r="E1378" t="str">
        <f>'Raw Data'!R1378</f>
        <v>Mailed check</v>
      </c>
      <c r="F1378">
        <f>'Raw Data'!S1378</f>
        <v>70</v>
      </c>
      <c r="G1378">
        <f>IFERROR(VALUE('Raw Data'!T1378),0)</f>
        <v>347.4</v>
      </c>
      <c r="H1378" t="str" cm="1">
        <f t="array" ref="H1378">_xlfn.IFS(B1378&lt;=12,"New (0-12 mo)",B1378&lt;=24,"Established (13-24 mo)",B1378&lt;=48,"Loyal (25-48 mo)",TRUE,"Veteran (49+ mo)")</f>
        <v>New (0-12 mo)</v>
      </c>
      <c r="I1378">
        <f>COUNTIF('Raw Data'!G1378:O1378,"Yes")</f>
        <v>4</v>
      </c>
      <c r="J1378">
        <f t="shared" ca="1" si="42"/>
        <v>46054</v>
      </c>
      <c r="K1378" t="str">
        <f>'Raw Data'!U1378</f>
        <v>Yes</v>
      </c>
      <c r="L1378" t="str">
        <f t="shared" si="43"/>
        <v>Low Risk</v>
      </c>
      <c r="N1378" s="34"/>
    </row>
    <row r="1379" spans="1:14" x14ac:dyDescent="0.3">
      <c r="A1379" s="5" t="str">
        <f>'Raw Data'!A1379</f>
        <v>3071-MVJCD</v>
      </c>
      <c r="B1379">
        <f>'Raw Data'!F1379</f>
        <v>72</v>
      </c>
      <c r="C1379" t="str">
        <f>'Raw Data'!P1379</f>
        <v>Two year</v>
      </c>
      <c r="D1379" t="str">
        <f>'Raw Data'!I1379</f>
        <v>DSL</v>
      </c>
      <c r="E1379" t="str">
        <f>'Raw Data'!R1379</f>
        <v>Bank transfer (automatic)</v>
      </c>
      <c r="F1379">
        <f>'Raw Data'!S1379</f>
        <v>82.3</v>
      </c>
      <c r="G1379">
        <f>IFERROR(VALUE('Raw Data'!T1379),0)</f>
        <v>5815.15</v>
      </c>
      <c r="H1379" t="str" cm="1">
        <f t="array" ref="H1379">_xlfn.IFS(B1379&lt;=12,"New (0-12 mo)",B1379&lt;=24,"Established (13-24 mo)",B1379&lt;=48,"Loyal (25-48 mo)",TRUE,"Veteran (49+ mo)")</f>
        <v>Veteran (49+ mo)</v>
      </c>
      <c r="I1379">
        <f>COUNTIF('Raw Data'!G1379:O1379,"Yes")</f>
        <v>7</v>
      </c>
      <c r="J1379">
        <f t="shared" ca="1" si="42"/>
        <v>44013</v>
      </c>
      <c r="K1379" t="str">
        <f>'Raw Data'!U1379</f>
        <v>No</v>
      </c>
      <c r="L1379" t="str">
        <f t="shared" si="43"/>
        <v>Low Risk</v>
      </c>
      <c r="N1379" s="34"/>
    </row>
    <row r="1380" spans="1:14" x14ac:dyDescent="0.3">
      <c r="A1380" s="5" t="str">
        <f>'Raw Data'!A1380</f>
        <v>1697-BCSHV</v>
      </c>
      <c r="B1380">
        <f>'Raw Data'!F1380</f>
        <v>58</v>
      </c>
      <c r="C1380" t="str">
        <f>'Raw Data'!P1380</f>
        <v>Month-to-month</v>
      </c>
      <c r="D1380" t="str">
        <f>'Raw Data'!I1380</f>
        <v>DSL</v>
      </c>
      <c r="E1380" t="str">
        <f>'Raw Data'!R1380</f>
        <v>Bank transfer (automatic)</v>
      </c>
      <c r="F1380">
        <f>'Raw Data'!S1380</f>
        <v>66.8</v>
      </c>
      <c r="G1380">
        <f>IFERROR(VALUE('Raw Data'!T1380),0)</f>
        <v>3970.4</v>
      </c>
      <c r="H1380" t="str" cm="1">
        <f t="array" ref="H1380">_xlfn.IFS(B1380&lt;=12,"New (0-12 mo)",B1380&lt;=24,"Established (13-24 mo)",B1380&lt;=48,"Loyal (25-48 mo)",TRUE,"Veteran (49+ mo)")</f>
        <v>Veteran (49+ mo)</v>
      </c>
      <c r="I1380">
        <f>COUNTIF('Raw Data'!G1380:O1380,"Yes")</f>
        <v>4</v>
      </c>
      <c r="J1380">
        <f t="shared" ca="1" si="42"/>
        <v>44440</v>
      </c>
      <c r="K1380" t="str">
        <f>'Raw Data'!U1380</f>
        <v>No</v>
      </c>
      <c r="L1380" t="str">
        <f t="shared" si="43"/>
        <v>Low-Medium Risk</v>
      </c>
      <c r="N1380" s="34"/>
    </row>
    <row r="1381" spans="1:14" x14ac:dyDescent="0.3">
      <c r="A1381" s="5" t="str">
        <f>'Raw Data'!A1381</f>
        <v>0562-KBDVM</v>
      </c>
      <c r="B1381">
        <f>'Raw Data'!F1381</f>
        <v>70</v>
      </c>
      <c r="C1381" t="str">
        <f>'Raw Data'!P1381</f>
        <v>Two year</v>
      </c>
      <c r="D1381" t="str">
        <f>'Raw Data'!I1381</f>
        <v>DSL</v>
      </c>
      <c r="E1381" t="str">
        <f>'Raw Data'!R1381</f>
        <v>Bank transfer (automatic)</v>
      </c>
      <c r="F1381">
        <f>'Raw Data'!S1381</f>
        <v>44.6</v>
      </c>
      <c r="G1381">
        <f>IFERROR(VALUE('Raw Data'!T1381),0)</f>
        <v>3058.15</v>
      </c>
      <c r="H1381" t="str" cm="1">
        <f t="array" ref="H1381">_xlfn.IFS(B1381&lt;=12,"New (0-12 mo)",B1381&lt;=24,"Established (13-24 mo)",B1381&lt;=48,"Loyal (25-48 mo)",TRUE,"Veteran (49+ mo)")</f>
        <v>Veteran (49+ mo)</v>
      </c>
      <c r="I1381">
        <f>COUNTIF('Raw Data'!G1381:O1381,"Yes")</f>
        <v>4</v>
      </c>
      <c r="J1381">
        <f t="shared" ca="1" si="42"/>
        <v>44075</v>
      </c>
      <c r="K1381" t="str">
        <f>'Raw Data'!U1381</f>
        <v>No</v>
      </c>
      <c r="L1381" t="str">
        <f t="shared" si="43"/>
        <v>Low Risk</v>
      </c>
      <c r="N1381" s="34"/>
    </row>
    <row r="1382" spans="1:14" x14ac:dyDescent="0.3">
      <c r="A1382" s="5" t="str">
        <f>'Raw Data'!A1382</f>
        <v>1131-SUEKT</v>
      </c>
      <c r="B1382">
        <f>'Raw Data'!F1382</f>
        <v>61</v>
      </c>
      <c r="C1382" t="str">
        <f>'Raw Data'!P1382</f>
        <v>One year</v>
      </c>
      <c r="D1382" t="str">
        <f>'Raw Data'!I1382</f>
        <v>Fiber optic</v>
      </c>
      <c r="E1382" t="str">
        <f>'Raw Data'!R1382</f>
        <v>Bank transfer (automatic)</v>
      </c>
      <c r="F1382">
        <f>'Raw Data'!S1382</f>
        <v>98.45</v>
      </c>
      <c r="G1382">
        <f>IFERROR(VALUE('Raw Data'!T1382),0)</f>
        <v>6145.2</v>
      </c>
      <c r="H1382" t="str" cm="1">
        <f t="array" ref="H1382">_xlfn.IFS(B1382&lt;=12,"New (0-12 mo)",B1382&lt;=24,"Established (13-24 mo)",B1382&lt;=48,"Loyal (25-48 mo)",TRUE,"Veteran (49+ mo)")</f>
        <v>Veteran (49+ mo)</v>
      </c>
      <c r="I1382">
        <f>COUNTIF('Raw Data'!G1382:O1382,"Yes")</f>
        <v>5</v>
      </c>
      <c r="J1382">
        <f t="shared" ca="1" si="42"/>
        <v>44348</v>
      </c>
      <c r="K1382" t="str">
        <f>'Raw Data'!U1382</f>
        <v>No</v>
      </c>
      <c r="L1382" t="str">
        <f t="shared" si="43"/>
        <v>Low Risk</v>
      </c>
      <c r="N1382" s="34"/>
    </row>
    <row r="1383" spans="1:14" x14ac:dyDescent="0.3">
      <c r="A1383" s="5" t="str">
        <f>'Raw Data'!A1383</f>
        <v>3717-OEAUQ</v>
      </c>
      <c r="B1383">
        <f>'Raw Data'!F1383</f>
        <v>2</v>
      </c>
      <c r="C1383" t="str">
        <f>'Raw Data'!P1383</f>
        <v>Month-to-month</v>
      </c>
      <c r="D1383" t="str">
        <f>'Raw Data'!I1383</f>
        <v>Fiber optic</v>
      </c>
      <c r="E1383" t="str">
        <f>'Raw Data'!R1383</f>
        <v>Mailed check</v>
      </c>
      <c r="F1383">
        <f>'Raw Data'!S1383</f>
        <v>70.7</v>
      </c>
      <c r="G1383">
        <f>IFERROR(VALUE('Raw Data'!T1383),0)</f>
        <v>129.19999999999999</v>
      </c>
      <c r="H1383" t="str" cm="1">
        <f t="array" ref="H1383">_xlfn.IFS(B1383&lt;=12,"New (0-12 mo)",B1383&lt;=24,"Established (13-24 mo)",B1383&lt;=48,"Loyal (25-48 mo)",TRUE,"Veteran (49+ mo)")</f>
        <v>New (0-12 mo)</v>
      </c>
      <c r="I1383">
        <f>COUNTIF('Raw Data'!G1383:O1383,"Yes")</f>
        <v>1</v>
      </c>
      <c r="J1383">
        <f t="shared" ca="1" si="42"/>
        <v>46143</v>
      </c>
      <c r="K1383" t="str">
        <f>'Raw Data'!U1383</f>
        <v>No</v>
      </c>
      <c r="L1383" t="str">
        <f t="shared" si="43"/>
        <v>High Risk</v>
      </c>
      <c r="N1383" s="34"/>
    </row>
    <row r="1384" spans="1:14" x14ac:dyDescent="0.3">
      <c r="A1384" s="5" t="str">
        <f>'Raw Data'!A1384</f>
        <v>4538-WNTMJ</v>
      </c>
      <c r="B1384">
        <f>'Raw Data'!F1384</f>
        <v>46</v>
      </c>
      <c r="C1384" t="str">
        <f>'Raw Data'!P1384</f>
        <v>One year</v>
      </c>
      <c r="D1384" t="str">
        <f>'Raw Data'!I1384</f>
        <v>No</v>
      </c>
      <c r="E1384" t="str">
        <f>'Raw Data'!R1384</f>
        <v>Mailed check</v>
      </c>
      <c r="F1384">
        <f>'Raw Data'!S1384</f>
        <v>24.95</v>
      </c>
      <c r="G1384">
        <f>IFERROR(VALUE('Raw Data'!T1384),0)</f>
        <v>1165.9000000000001</v>
      </c>
      <c r="H1384" t="str" cm="1">
        <f t="array" ref="H1384">_xlfn.IFS(B1384&lt;=12,"New (0-12 mo)",B1384&lt;=24,"Established (13-24 mo)",B1384&lt;=48,"Loyal (25-48 mo)",TRUE,"Veteran (49+ mo)")</f>
        <v>Loyal (25-48 mo)</v>
      </c>
      <c r="I1384">
        <f>COUNTIF('Raw Data'!G1384:O1384,"Yes")</f>
        <v>2</v>
      </c>
      <c r="J1384">
        <f t="shared" ca="1" si="42"/>
        <v>44805</v>
      </c>
      <c r="K1384" t="str">
        <f>'Raw Data'!U1384</f>
        <v>No</v>
      </c>
      <c r="L1384" t="str">
        <f t="shared" si="43"/>
        <v>Low Risk</v>
      </c>
      <c r="N1384" s="34"/>
    </row>
    <row r="1385" spans="1:14" x14ac:dyDescent="0.3">
      <c r="A1385" s="5" t="str">
        <f>'Raw Data'!A1385</f>
        <v>3334-CTHOL</v>
      </c>
      <c r="B1385">
        <f>'Raw Data'!F1385</f>
        <v>1</v>
      </c>
      <c r="C1385" t="str">
        <f>'Raw Data'!P1385</f>
        <v>Month-to-month</v>
      </c>
      <c r="D1385" t="str">
        <f>'Raw Data'!I1385</f>
        <v>DSL</v>
      </c>
      <c r="E1385" t="str">
        <f>'Raw Data'!R1385</f>
        <v>Bank transfer (automatic)</v>
      </c>
      <c r="F1385">
        <f>'Raw Data'!S1385</f>
        <v>49.95</v>
      </c>
      <c r="G1385">
        <f>IFERROR(VALUE('Raw Data'!T1385),0)</f>
        <v>49.95</v>
      </c>
      <c r="H1385" t="str" cm="1">
        <f t="array" ref="H1385">_xlfn.IFS(B1385&lt;=12,"New (0-12 mo)",B1385&lt;=24,"Established (13-24 mo)",B1385&lt;=48,"Loyal (25-48 mo)",TRUE,"Veteran (49+ mo)")</f>
        <v>New (0-12 mo)</v>
      </c>
      <c r="I1385">
        <f>COUNTIF('Raw Data'!G1385:O1385,"Yes")</f>
        <v>2</v>
      </c>
      <c r="J1385">
        <f t="shared" ca="1" si="42"/>
        <v>46174</v>
      </c>
      <c r="K1385" t="str">
        <f>'Raw Data'!U1385</f>
        <v>Yes</v>
      </c>
      <c r="L1385" t="str">
        <f t="shared" si="43"/>
        <v>High Risk</v>
      </c>
      <c r="N1385" s="34"/>
    </row>
    <row r="1386" spans="1:14" x14ac:dyDescent="0.3">
      <c r="A1386" s="5" t="str">
        <f>'Raw Data'!A1386</f>
        <v>4704-ERYFC</v>
      </c>
      <c r="B1386">
        <f>'Raw Data'!F1386</f>
        <v>22</v>
      </c>
      <c r="C1386" t="str">
        <f>'Raw Data'!P1386</f>
        <v>Month-to-month</v>
      </c>
      <c r="D1386" t="str">
        <f>'Raw Data'!I1386</f>
        <v>Fiber optic</v>
      </c>
      <c r="E1386" t="str">
        <f>'Raw Data'!R1386</f>
        <v>Electronic check</v>
      </c>
      <c r="F1386">
        <f>'Raw Data'!S1386</f>
        <v>69.25</v>
      </c>
      <c r="G1386">
        <f>IFERROR(VALUE('Raw Data'!T1386),0)</f>
        <v>1554</v>
      </c>
      <c r="H1386" t="str" cm="1">
        <f t="array" ref="H1386">_xlfn.IFS(B1386&lt;=12,"New (0-12 mo)",B1386&lt;=24,"Established (13-24 mo)",B1386&lt;=48,"Loyal (25-48 mo)",TRUE,"Veteran (49+ mo)")</f>
        <v>Established (13-24 mo)</v>
      </c>
      <c r="I1386">
        <f>COUNTIF('Raw Data'!G1386:O1386,"Yes")</f>
        <v>1</v>
      </c>
      <c r="J1386">
        <f t="shared" ca="1" si="42"/>
        <v>45536</v>
      </c>
      <c r="K1386" t="str">
        <f>'Raw Data'!U1386</f>
        <v>Yes</v>
      </c>
      <c r="L1386" t="str">
        <f t="shared" si="43"/>
        <v>Medium Risk</v>
      </c>
      <c r="N1386" s="34"/>
    </row>
    <row r="1387" spans="1:14" x14ac:dyDescent="0.3">
      <c r="A1387" s="5" t="str">
        <f>'Raw Data'!A1387</f>
        <v>9432-RUVSL</v>
      </c>
      <c r="B1387">
        <f>'Raw Data'!F1387</f>
        <v>48</v>
      </c>
      <c r="C1387" t="str">
        <f>'Raw Data'!P1387</f>
        <v>Two year</v>
      </c>
      <c r="D1387" t="str">
        <f>'Raw Data'!I1387</f>
        <v>Fiber optic</v>
      </c>
      <c r="E1387" t="str">
        <f>'Raw Data'!R1387</f>
        <v>Credit card (automatic)</v>
      </c>
      <c r="F1387">
        <f>'Raw Data'!S1387</f>
        <v>102.5</v>
      </c>
      <c r="G1387">
        <f>IFERROR(VALUE('Raw Data'!T1387),0)</f>
        <v>4904.25</v>
      </c>
      <c r="H1387" t="str" cm="1">
        <f t="array" ref="H1387">_xlfn.IFS(B1387&lt;=12,"New (0-12 mo)",B1387&lt;=24,"Established (13-24 mo)",B1387&lt;=48,"Loyal (25-48 mo)",TRUE,"Veteran (49+ mo)")</f>
        <v>Loyal (25-48 mo)</v>
      </c>
      <c r="I1387">
        <f>COUNTIF('Raw Data'!G1387:O1387,"Yes")</f>
        <v>6</v>
      </c>
      <c r="J1387">
        <f t="shared" ca="1" si="42"/>
        <v>44743</v>
      </c>
      <c r="K1387" t="str">
        <f>'Raw Data'!U1387</f>
        <v>No</v>
      </c>
      <c r="L1387" t="str">
        <f t="shared" si="43"/>
        <v>Low Risk</v>
      </c>
      <c r="N1387" s="34"/>
    </row>
    <row r="1388" spans="1:14" x14ac:dyDescent="0.3">
      <c r="A1388" s="5" t="str">
        <f>'Raw Data'!A1388</f>
        <v>8060-HIWJJ</v>
      </c>
      <c r="B1388">
        <f>'Raw Data'!F1388</f>
        <v>64</v>
      </c>
      <c r="C1388" t="str">
        <f>'Raw Data'!P1388</f>
        <v>Two year</v>
      </c>
      <c r="D1388" t="str">
        <f>'Raw Data'!I1388</f>
        <v>DSL</v>
      </c>
      <c r="E1388" t="str">
        <f>'Raw Data'!R1388</f>
        <v>Credit card (automatic)</v>
      </c>
      <c r="F1388">
        <f>'Raw Data'!S1388</f>
        <v>86.55</v>
      </c>
      <c r="G1388">
        <f>IFERROR(VALUE('Raw Data'!T1388),0)</f>
        <v>5632.55</v>
      </c>
      <c r="H1388" t="str" cm="1">
        <f t="array" ref="H1388">_xlfn.IFS(B1388&lt;=12,"New (0-12 mo)",B1388&lt;=24,"Established (13-24 mo)",B1388&lt;=48,"Loyal (25-48 mo)",TRUE,"Veteran (49+ mo)")</f>
        <v>Veteran (49+ mo)</v>
      </c>
      <c r="I1388">
        <f>COUNTIF('Raw Data'!G1388:O1388,"Yes")</f>
        <v>7</v>
      </c>
      <c r="J1388">
        <f t="shared" ca="1" si="42"/>
        <v>44256</v>
      </c>
      <c r="K1388" t="str">
        <f>'Raw Data'!U1388</f>
        <v>No</v>
      </c>
      <c r="L1388" t="str">
        <f t="shared" si="43"/>
        <v>Low Risk</v>
      </c>
      <c r="N1388" s="34"/>
    </row>
    <row r="1389" spans="1:14" x14ac:dyDescent="0.3">
      <c r="A1389" s="5" t="str">
        <f>'Raw Data'!A1389</f>
        <v>7684-XSZIY</v>
      </c>
      <c r="B1389">
        <f>'Raw Data'!F1389</f>
        <v>72</v>
      </c>
      <c r="C1389" t="str">
        <f>'Raw Data'!P1389</f>
        <v>Two year</v>
      </c>
      <c r="D1389" t="str">
        <f>'Raw Data'!I1389</f>
        <v>No</v>
      </c>
      <c r="E1389" t="str">
        <f>'Raw Data'!R1389</f>
        <v>Bank transfer (automatic)</v>
      </c>
      <c r="F1389">
        <f>'Raw Data'!S1389</f>
        <v>24.3</v>
      </c>
      <c r="G1389">
        <f>IFERROR(VALUE('Raw Data'!T1389),0)</f>
        <v>1643.25</v>
      </c>
      <c r="H1389" t="str" cm="1">
        <f t="array" ref="H1389">_xlfn.IFS(B1389&lt;=12,"New (0-12 mo)",B1389&lt;=24,"Established (13-24 mo)",B1389&lt;=48,"Loyal (25-48 mo)",TRUE,"Veteran (49+ mo)")</f>
        <v>Veteran (49+ mo)</v>
      </c>
      <c r="I1389">
        <f>COUNTIF('Raw Data'!G1389:O1389,"Yes")</f>
        <v>2</v>
      </c>
      <c r="J1389">
        <f t="shared" ca="1" si="42"/>
        <v>44013</v>
      </c>
      <c r="K1389" t="str">
        <f>'Raw Data'!U1389</f>
        <v>No</v>
      </c>
      <c r="L1389" t="str">
        <f t="shared" si="43"/>
        <v>Low Risk</v>
      </c>
      <c r="N1389" s="34"/>
    </row>
    <row r="1390" spans="1:14" x14ac:dyDescent="0.3">
      <c r="A1390" s="5" t="str">
        <f>'Raw Data'!A1390</f>
        <v>9089-UOWJG</v>
      </c>
      <c r="B1390">
        <f>'Raw Data'!F1390</f>
        <v>12</v>
      </c>
      <c r="C1390" t="str">
        <f>'Raw Data'!P1390</f>
        <v>Month-to-month</v>
      </c>
      <c r="D1390" t="str">
        <f>'Raw Data'!I1390</f>
        <v>DSL</v>
      </c>
      <c r="E1390" t="str">
        <f>'Raw Data'!R1390</f>
        <v>Credit card (automatic)</v>
      </c>
      <c r="F1390">
        <f>'Raw Data'!S1390</f>
        <v>58.35</v>
      </c>
      <c r="G1390">
        <f>IFERROR(VALUE('Raw Data'!T1390),0)</f>
        <v>740.55</v>
      </c>
      <c r="H1390" t="str" cm="1">
        <f t="array" ref="H1390">_xlfn.IFS(B1390&lt;=12,"New (0-12 mo)",B1390&lt;=24,"Established (13-24 mo)",B1390&lt;=48,"Loyal (25-48 mo)",TRUE,"Veteran (49+ mo)")</f>
        <v>New (0-12 mo)</v>
      </c>
      <c r="I1390">
        <f>COUNTIF('Raw Data'!G1390:O1390,"Yes")</f>
        <v>3</v>
      </c>
      <c r="J1390">
        <f t="shared" ca="1" si="42"/>
        <v>45839</v>
      </c>
      <c r="K1390" t="str">
        <f>'Raw Data'!U1390</f>
        <v>No</v>
      </c>
      <c r="L1390" t="str">
        <f t="shared" si="43"/>
        <v>High Risk</v>
      </c>
      <c r="N1390" s="34"/>
    </row>
    <row r="1391" spans="1:14" x14ac:dyDescent="0.3">
      <c r="A1391" s="5" t="str">
        <f>'Raw Data'!A1391</f>
        <v>8621-MNIHH</v>
      </c>
      <c r="B1391">
        <f>'Raw Data'!F1391</f>
        <v>34</v>
      </c>
      <c r="C1391" t="str">
        <f>'Raw Data'!P1391</f>
        <v>Month-to-month</v>
      </c>
      <c r="D1391" t="str">
        <f>'Raw Data'!I1391</f>
        <v>Fiber optic</v>
      </c>
      <c r="E1391" t="str">
        <f>'Raw Data'!R1391</f>
        <v>Electronic check</v>
      </c>
      <c r="F1391">
        <f>'Raw Data'!S1391</f>
        <v>94.25</v>
      </c>
      <c r="G1391">
        <f>IFERROR(VALUE('Raw Data'!T1391),0)</f>
        <v>3217.55</v>
      </c>
      <c r="H1391" t="str" cm="1">
        <f t="array" ref="H1391">_xlfn.IFS(B1391&lt;=12,"New (0-12 mo)",B1391&lt;=24,"Established (13-24 mo)",B1391&lt;=48,"Loyal (25-48 mo)",TRUE,"Veteran (49+ mo)")</f>
        <v>Loyal (25-48 mo)</v>
      </c>
      <c r="I1391">
        <f>COUNTIF('Raw Data'!G1391:O1391,"Yes")</f>
        <v>5</v>
      </c>
      <c r="J1391">
        <f t="shared" ca="1" si="42"/>
        <v>45170</v>
      </c>
      <c r="K1391" t="str">
        <f>'Raw Data'!U1391</f>
        <v>Yes</v>
      </c>
      <c r="L1391" t="str">
        <f t="shared" si="43"/>
        <v>Low-Medium Risk</v>
      </c>
      <c r="N1391" s="34"/>
    </row>
    <row r="1392" spans="1:14" x14ac:dyDescent="0.3">
      <c r="A1392" s="5" t="str">
        <f>'Raw Data'!A1392</f>
        <v>8039-ACLPL</v>
      </c>
      <c r="B1392">
        <f>'Raw Data'!F1392</f>
        <v>72</v>
      </c>
      <c r="C1392" t="str">
        <f>'Raw Data'!P1392</f>
        <v>Two year</v>
      </c>
      <c r="D1392" t="str">
        <f>'Raw Data'!I1392</f>
        <v>DSL</v>
      </c>
      <c r="E1392" t="str">
        <f>'Raw Data'!R1392</f>
        <v>Credit card (automatic)</v>
      </c>
      <c r="F1392">
        <f>'Raw Data'!S1392</f>
        <v>68.75</v>
      </c>
      <c r="G1392">
        <f>IFERROR(VALUE('Raw Data'!T1392),0)</f>
        <v>4888.2</v>
      </c>
      <c r="H1392" t="str" cm="1">
        <f t="array" ref="H1392">_xlfn.IFS(B1392&lt;=12,"New (0-12 mo)",B1392&lt;=24,"Established (13-24 mo)",B1392&lt;=48,"Loyal (25-48 mo)",TRUE,"Veteran (49+ mo)")</f>
        <v>Veteran (49+ mo)</v>
      </c>
      <c r="I1392">
        <f>COUNTIF('Raw Data'!G1392:O1392,"Yes")</f>
        <v>5</v>
      </c>
      <c r="J1392">
        <f t="shared" ca="1" si="42"/>
        <v>44013</v>
      </c>
      <c r="K1392" t="str">
        <f>'Raw Data'!U1392</f>
        <v>No</v>
      </c>
      <c r="L1392" t="str">
        <f t="shared" si="43"/>
        <v>Low Risk</v>
      </c>
      <c r="N1392" s="34"/>
    </row>
    <row r="1393" spans="1:14" x14ac:dyDescent="0.3">
      <c r="A1393" s="5" t="str">
        <f>'Raw Data'!A1393</f>
        <v>9885-AIBVB</v>
      </c>
      <c r="B1393">
        <f>'Raw Data'!F1393</f>
        <v>29</v>
      </c>
      <c r="C1393" t="str">
        <f>'Raw Data'!P1393</f>
        <v>Month-to-month</v>
      </c>
      <c r="D1393" t="str">
        <f>'Raw Data'!I1393</f>
        <v>Fiber optic</v>
      </c>
      <c r="E1393" t="str">
        <f>'Raw Data'!R1393</f>
        <v>Electronic check</v>
      </c>
      <c r="F1393">
        <f>'Raw Data'!S1393</f>
        <v>85.8</v>
      </c>
      <c r="G1393">
        <f>IFERROR(VALUE('Raw Data'!T1393),0)</f>
        <v>2440.25</v>
      </c>
      <c r="H1393" t="str" cm="1">
        <f t="array" ref="H1393">_xlfn.IFS(B1393&lt;=12,"New (0-12 mo)",B1393&lt;=24,"Established (13-24 mo)",B1393&lt;=48,"Loyal (25-48 mo)",TRUE,"Veteran (49+ mo)")</f>
        <v>Loyal (25-48 mo)</v>
      </c>
      <c r="I1393">
        <f>COUNTIF('Raw Data'!G1393:O1393,"Yes")</f>
        <v>4</v>
      </c>
      <c r="J1393">
        <f t="shared" ca="1" si="42"/>
        <v>45323</v>
      </c>
      <c r="K1393" t="str">
        <f>'Raw Data'!U1393</f>
        <v>No</v>
      </c>
      <c r="L1393" t="str">
        <f t="shared" si="43"/>
        <v>Low-Medium Risk</v>
      </c>
      <c r="N1393" s="34"/>
    </row>
    <row r="1394" spans="1:14" x14ac:dyDescent="0.3">
      <c r="A1394" s="5" t="str">
        <f>'Raw Data'!A1394</f>
        <v>1934-MKPXS</v>
      </c>
      <c r="B1394">
        <f>'Raw Data'!F1394</f>
        <v>33</v>
      </c>
      <c r="C1394" t="str">
        <f>'Raw Data'!P1394</f>
        <v>One year</v>
      </c>
      <c r="D1394" t="str">
        <f>'Raw Data'!I1394</f>
        <v>No</v>
      </c>
      <c r="E1394" t="str">
        <f>'Raw Data'!R1394</f>
        <v>Credit card (automatic)</v>
      </c>
      <c r="F1394">
        <f>'Raw Data'!S1394</f>
        <v>20.100000000000001</v>
      </c>
      <c r="G1394">
        <f>IFERROR(VALUE('Raw Data'!T1394),0)</f>
        <v>620.54999999999995</v>
      </c>
      <c r="H1394" t="str" cm="1">
        <f t="array" ref="H1394">_xlfn.IFS(B1394&lt;=12,"New (0-12 mo)",B1394&lt;=24,"Established (13-24 mo)",B1394&lt;=48,"Loyal (25-48 mo)",TRUE,"Veteran (49+ mo)")</f>
        <v>Loyal (25-48 mo)</v>
      </c>
      <c r="I1394">
        <f>COUNTIF('Raw Data'!G1394:O1394,"Yes")</f>
        <v>1</v>
      </c>
      <c r="J1394">
        <f t="shared" ca="1" si="42"/>
        <v>45200</v>
      </c>
      <c r="K1394" t="str">
        <f>'Raw Data'!U1394</f>
        <v>No</v>
      </c>
      <c r="L1394" t="str">
        <f t="shared" si="43"/>
        <v>Low Risk</v>
      </c>
      <c r="N1394" s="34"/>
    </row>
    <row r="1395" spans="1:14" x14ac:dyDescent="0.3">
      <c r="A1395" s="5" t="str">
        <f>'Raw Data'!A1395</f>
        <v>2592-YKDIF</v>
      </c>
      <c r="B1395">
        <f>'Raw Data'!F1395</f>
        <v>1</v>
      </c>
      <c r="C1395" t="str">
        <f>'Raw Data'!P1395</f>
        <v>Month-to-month</v>
      </c>
      <c r="D1395" t="str">
        <f>'Raw Data'!I1395</f>
        <v>No</v>
      </c>
      <c r="E1395" t="str">
        <f>'Raw Data'!R1395</f>
        <v>Mailed check</v>
      </c>
      <c r="F1395">
        <f>'Raw Data'!S1395</f>
        <v>20.350000000000001</v>
      </c>
      <c r="G1395">
        <f>IFERROR(VALUE('Raw Data'!T1395),0)</f>
        <v>20.350000000000001</v>
      </c>
      <c r="H1395" t="str" cm="1">
        <f t="array" ref="H1395">_xlfn.IFS(B1395&lt;=12,"New (0-12 mo)",B1395&lt;=24,"Established (13-24 mo)",B1395&lt;=48,"Loyal (25-48 mo)",TRUE,"Veteran (49+ mo)")</f>
        <v>New (0-12 mo)</v>
      </c>
      <c r="I1395">
        <f>COUNTIF('Raw Data'!G1395:O1395,"Yes")</f>
        <v>1</v>
      </c>
      <c r="J1395">
        <f t="shared" ca="1" si="42"/>
        <v>46174</v>
      </c>
      <c r="K1395" t="str">
        <f>'Raw Data'!U1395</f>
        <v>No</v>
      </c>
      <c r="L1395" t="str">
        <f t="shared" si="43"/>
        <v>High Risk</v>
      </c>
      <c r="N1395" s="34"/>
    </row>
    <row r="1396" spans="1:14" x14ac:dyDescent="0.3">
      <c r="A1396" s="5" t="str">
        <f>'Raw Data'!A1396</f>
        <v>2272-JKMSI</v>
      </c>
      <c r="B1396">
        <f>'Raw Data'!F1396</f>
        <v>62</v>
      </c>
      <c r="C1396" t="str">
        <f>'Raw Data'!P1396</f>
        <v>One year</v>
      </c>
      <c r="D1396" t="str">
        <f>'Raw Data'!I1396</f>
        <v>Fiber optic</v>
      </c>
      <c r="E1396" t="str">
        <f>'Raw Data'!R1396</f>
        <v>Electronic check</v>
      </c>
      <c r="F1396">
        <f>'Raw Data'!S1396</f>
        <v>110.8</v>
      </c>
      <c r="G1396">
        <f>IFERROR(VALUE('Raw Data'!T1396),0)</f>
        <v>6840.95</v>
      </c>
      <c r="H1396" t="str" cm="1">
        <f t="array" ref="H1396">_xlfn.IFS(B1396&lt;=12,"New (0-12 mo)",B1396&lt;=24,"Established (13-24 mo)",B1396&lt;=48,"Loyal (25-48 mo)",TRUE,"Veteran (49+ mo)")</f>
        <v>Veteran (49+ mo)</v>
      </c>
      <c r="I1396">
        <f>COUNTIF('Raw Data'!G1396:O1396,"Yes")</f>
        <v>7</v>
      </c>
      <c r="J1396">
        <f t="shared" ca="1" si="42"/>
        <v>44317</v>
      </c>
      <c r="K1396" t="str">
        <f>'Raw Data'!U1396</f>
        <v>No</v>
      </c>
      <c r="L1396" t="str">
        <f t="shared" si="43"/>
        <v>Low Risk</v>
      </c>
      <c r="N1396" s="34"/>
    </row>
    <row r="1397" spans="1:14" x14ac:dyDescent="0.3">
      <c r="A1397" s="5" t="str">
        <f>'Raw Data'!A1397</f>
        <v>0471-LVHGK</v>
      </c>
      <c r="B1397">
        <f>'Raw Data'!F1397</f>
        <v>41</v>
      </c>
      <c r="C1397" t="str">
        <f>'Raw Data'!P1397</f>
        <v>One year</v>
      </c>
      <c r="D1397" t="str">
        <f>'Raw Data'!I1397</f>
        <v>DSL</v>
      </c>
      <c r="E1397" t="str">
        <f>'Raw Data'!R1397</f>
        <v>Electronic check</v>
      </c>
      <c r="F1397">
        <f>'Raw Data'!S1397</f>
        <v>73</v>
      </c>
      <c r="G1397">
        <f>IFERROR(VALUE('Raw Data'!T1397),0)</f>
        <v>3001.2</v>
      </c>
      <c r="H1397" t="str" cm="1">
        <f t="array" ref="H1397">_xlfn.IFS(B1397&lt;=12,"New (0-12 mo)",B1397&lt;=24,"Established (13-24 mo)",B1397&lt;=48,"Loyal (25-48 mo)",TRUE,"Veteran (49+ mo)")</f>
        <v>Loyal (25-48 mo)</v>
      </c>
      <c r="I1397">
        <f>COUNTIF('Raw Data'!G1397:O1397,"Yes")</f>
        <v>5</v>
      </c>
      <c r="J1397">
        <f t="shared" ca="1" si="42"/>
        <v>44958</v>
      </c>
      <c r="K1397" t="str">
        <f>'Raw Data'!U1397</f>
        <v>Yes</v>
      </c>
      <c r="L1397" t="str">
        <f t="shared" si="43"/>
        <v>Low Risk</v>
      </c>
      <c r="N1397" s="34"/>
    </row>
    <row r="1398" spans="1:14" x14ac:dyDescent="0.3">
      <c r="A1398" s="5" t="str">
        <f>'Raw Data'!A1398</f>
        <v>9518-RWHZL</v>
      </c>
      <c r="B1398">
        <f>'Raw Data'!F1398</f>
        <v>64</v>
      </c>
      <c r="C1398" t="str">
        <f>'Raw Data'!P1398</f>
        <v>One year</v>
      </c>
      <c r="D1398" t="str">
        <f>'Raw Data'!I1398</f>
        <v>Fiber optic</v>
      </c>
      <c r="E1398" t="str">
        <f>'Raw Data'!R1398</f>
        <v>Credit card (automatic)</v>
      </c>
      <c r="F1398">
        <f>'Raw Data'!S1398</f>
        <v>100.05</v>
      </c>
      <c r="G1398">
        <f>IFERROR(VALUE('Raw Data'!T1398),0)</f>
        <v>6254.2</v>
      </c>
      <c r="H1398" t="str" cm="1">
        <f t="array" ref="H1398">_xlfn.IFS(B1398&lt;=12,"New (0-12 mo)",B1398&lt;=24,"Established (13-24 mo)",B1398&lt;=48,"Loyal (25-48 mo)",TRUE,"Veteran (49+ mo)")</f>
        <v>Veteran (49+ mo)</v>
      </c>
      <c r="I1398">
        <f>COUNTIF('Raw Data'!G1398:O1398,"Yes")</f>
        <v>5</v>
      </c>
      <c r="J1398">
        <f t="shared" ca="1" si="42"/>
        <v>44256</v>
      </c>
      <c r="K1398" t="str">
        <f>'Raw Data'!U1398</f>
        <v>Yes</v>
      </c>
      <c r="L1398" t="str">
        <f t="shared" si="43"/>
        <v>Low Risk</v>
      </c>
      <c r="N1398" s="34"/>
    </row>
    <row r="1399" spans="1:14" x14ac:dyDescent="0.3">
      <c r="A1399" s="5" t="str">
        <f>'Raw Data'!A1399</f>
        <v>8714-CTZJW</v>
      </c>
      <c r="B1399">
        <f>'Raw Data'!F1399</f>
        <v>4</v>
      </c>
      <c r="C1399" t="str">
        <f>'Raw Data'!P1399</f>
        <v>Month-to-month</v>
      </c>
      <c r="D1399" t="str">
        <f>'Raw Data'!I1399</f>
        <v>Fiber optic</v>
      </c>
      <c r="E1399" t="str">
        <f>'Raw Data'!R1399</f>
        <v>Credit card (automatic)</v>
      </c>
      <c r="F1399">
        <f>'Raw Data'!S1399</f>
        <v>82.85</v>
      </c>
      <c r="G1399">
        <f>IFERROR(VALUE('Raw Data'!T1399),0)</f>
        <v>319.60000000000002</v>
      </c>
      <c r="H1399" t="str" cm="1">
        <f t="array" ref="H1399">_xlfn.IFS(B1399&lt;=12,"New (0-12 mo)",B1399&lt;=24,"Established (13-24 mo)",B1399&lt;=48,"Loyal (25-48 mo)",TRUE,"Veteran (49+ mo)")</f>
        <v>New (0-12 mo)</v>
      </c>
      <c r="I1399">
        <f>COUNTIF('Raw Data'!G1399:O1399,"Yes")</f>
        <v>3</v>
      </c>
      <c r="J1399">
        <f t="shared" ca="1" si="42"/>
        <v>46082</v>
      </c>
      <c r="K1399" t="str">
        <f>'Raw Data'!U1399</f>
        <v>No</v>
      </c>
      <c r="L1399" t="str">
        <f t="shared" si="43"/>
        <v>High Risk</v>
      </c>
      <c r="N1399" s="34"/>
    </row>
    <row r="1400" spans="1:14" x14ac:dyDescent="0.3">
      <c r="A1400" s="5" t="str">
        <f>'Raw Data'!A1400</f>
        <v>3569-EDBPQ</v>
      </c>
      <c r="B1400">
        <f>'Raw Data'!F1400</f>
        <v>24</v>
      </c>
      <c r="C1400" t="str">
        <f>'Raw Data'!P1400</f>
        <v>Month-to-month</v>
      </c>
      <c r="D1400" t="str">
        <f>'Raw Data'!I1400</f>
        <v>Fiber optic</v>
      </c>
      <c r="E1400" t="str">
        <f>'Raw Data'!R1400</f>
        <v>Electronic check</v>
      </c>
      <c r="F1400">
        <f>'Raw Data'!S1400</f>
        <v>84.35</v>
      </c>
      <c r="G1400">
        <f>IFERROR(VALUE('Raw Data'!T1400),0)</f>
        <v>1938.05</v>
      </c>
      <c r="H1400" t="str" cm="1">
        <f t="array" ref="H1400">_xlfn.IFS(B1400&lt;=12,"New (0-12 mo)",B1400&lt;=24,"Established (13-24 mo)",B1400&lt;=48,"Loyal (25-48 mo)",TRUE,"Veteran (49+ mo)")</f>
        <v>Established (13-24 mo)</v>
      </c>
      <c r="I1400">
        <f>COUNTIF('Raw Data'!G1400:O1400,"Yes")</f>
        <v>4</v>
      </c>
      <c r="J1400">
        <f t="shared" ca="1" si="42"/>
        <v>45474</v>
      </c>
      <c r="K1400" t="str">
        <f>'Raw Data'!U1400</f>
        <v>No</v>
      </c>
      <c r="L1400" t="str">
        <f t="shared" si="43"/>
        <v>Medium Risk</v>
      </c>
      <c r="N1400" s="34"/>
    </row>
    <row r="1401" spans="1:14" x14ac:dyDescent="0.3">
      <c r="A1401" s="5" t="str">
        <f>'Raw Data'!A1401</f>
        <v>3131-NWVFJ</v>
      </c>
      <c r="B1401">
        <f>'Raw Data'!F1401</f>
        <v>14</v>
      </c>
      <c r="C1401" t="str">
        <f>'Raw Data'!P1401</f>
        <v>One year</v>
      </c>
      <c r="D1401" t="str">
        <f>'Raw Data'!I1401</f>
        <v>No</v>
      </c>
      <c r="E1401" t="str">
        <f>'Raw Data'!R1401</f>
        <v>Mailed check</v>
      </c>
      <c r="F1401">
        <f>'Raw Data'!S1401</f>
        <v>19.55</v>
      </c>
      <c r="G1401">
        <f>IFERROR(VALUE('Raw Data'!T1401),0)</f>
        <v>294.5</v>
      </c>
      <c r="H1401" t="str" cm="1">
        <f t="array" ref="H1401">_xlfn.IFS(B1401&lt;=12,"New (0-12 mo)",B1401&lt;=24,"Established (13-24 mo)",B1401&lt;=48,"Loyal (25-48 mo)",TRUE,"Veteran (49+ mo)")</f>
        <v>Established (13-24 mo)</v>
      </c>
      <c r="I1401">
        <f>COUNTIF('Raw Data'!G1401:O1401,"Yes")</f>
        <v>1</v>
      </c>
      <c r="J1401">
        <f t="shared" ca="1" si="42"/>
        <v>45778</v>
      </c>
      <c r="K1401" t="str">
        <f>'Raw Data'!U1401</f>
        <v>No</v>
      </c>
      <c r="L1401" t="str">
        <f t="shared" si="43"/>
        <v>Low Risk</v>
      </c>
      <c r="N1401" s="34"/>
    </row>
    <row r="1402" spans="1:14" x14ac:dyDescent="0.3">
      <c r="A1402" s="5" t="str">
        <f>'Raw Data'!A1402</f>
        <v>7521-YXVZY</v>
      </c>
      <c r="B1402">
        <f>'Raw Data'!F1402</f>
        <v>3</v>
      </c>
      <c r="C1402" t="str">
        <f>'Raw Data'!P1402</f>
        <v>Month-to-month</v>
      </c>
      <c r="D1402" t="str">
        <f>'Raw Data'!I1402</f>
        <v>No</v>
      </c>
      <c r="E1402" t="str">
        <f>'Raw Data'!R1402</f>
        <v>Mailed check</v>
      </c>
      <c r="F1402">
        <f>'Raw Data'!S1402</f>
        <v>19.95</v>
      </c>
      <c r="G1402">
        <f>IFERROR(VALUE('Raw Data'!T1402),0)</f>
        <v>58.3</v>
      </c>
      <c r="H1402" t="str" cm="1">
        <f t="array" ref="H1402">_xlfn.IFS(B1402&lt;=12,"New (0-12 mo)",B1402&lt;=24,"Established (13-24 mo)",B1402&lt;=48,"Loyal (25-48 mo)",TRUE,"Veteran (49+ mo)")</f>
        <v>New (0-12 mo)</v>
      </c>
      <c r="I1402">
        <f>COUNTIF('Raw Data'!G1402:O1402,"Yes")</f>
        <v>1</v>
      </c>
      <c r="J1402">
        <f t="shared" ca="1" si="42"/>
        <v>46113</v>
      </c>
      <c r="K1402" t="str">
        <f>'Raw Data'!U1402</f>
        <v>No</v>
      </c>
      <c r="L1402" t="str">
        <f t="shared" si="43"/>
        <v>High Risk</v>
      </c>
      <c r="N1402" s="34"/>
    </row>
    <row r="1403" spans="1:14" x14ac:dyDescent="0.3">
      <c r="A1403" s="5" t="str">
        <f>'Raw Data'!A1403</f>
        <v>5419-CONWX</v>
      </c>
      <c r="B1403">
        <f>'Raw Data'!F1403</f>
        <v>4</v>
      </c>
      <c r="C1403" t="str">
        <f>'Raw Data'!P1403</f>
        <v>Month-to-month</v>
      </c>
      <c r="D1403" t="str">
        <f>'Raw Data'!I1403</f>
        <v>Fiber optic</v>
      </c>
      <c r="E1403" t="str">
        <f>'Raw Data'!R1403</f>
        <v>Credit card (automatic)</v>
      </c>
      <c r="F1403">
        <f>'Raw Data'!S1403</f>
        <v>99.8</v>
      </c>
      <c r="G1403">
        <f>IFERROR(VALUE('Raw Data'!T1403),0)</f>
        <v>442.85</v>
      </c>
      <c r="H1403" t="str" cm="1">
        <f t="array" ref="H1403">_xlfn.IFS(B1403&lt;=12,"New (0-12 mo)",B1403&lt;=24,"Established (13-24 mo)",B1403&lt;=48,"Loyal (25-48 mo)",TRUE,"Veteran (49+ mo)")</f>
        <v>New (0-12 mo)</v>
      </c>
      <c r="I1403">
        <f>COUNTIF('Raw Data'!G1403:O1403,"Yes")</f>
        <v>5</v>
      </c>
      <c r="J1403">
        <f t="shared" ca="1" si="42"/>
        <v>46082</v>
      </c>
      <c r="K1403" t="str">
        <f>'Raw Data'!U1403</f>
        <v>Yes</v>
      </c>
      <c r="L1403" t="str">
        <f t="shared" si="43"/>
        <v>High Risk</v>
      </c>
      <c r="N1403" s="34"/>
    </row>
    <row r="1404" spans="1:14" x14ac:dyDescent="0.3">
      <c r="A1404" s="5" t="str">
        <f>'Raw Data'!A1404</f>
        <v>6240-EURKS</v>
      </c>
      <c r="B1404">
        <f>'Raw Data'!F1404</f>
        <v>18</v>
      </c>
      <c r="C1404" t="str">
        <f>'Raw Data'!P1404</f>
        <v>Month-to-month</v>
      </c>
      <c r="D1404" t="str">
        <f>'Raw Data'!I1404</f>
        <v>DSL</v>
      </c>
      <c r="E1404" t="str">
        <f>'Raw Data'!R1404</f>
        <v>Electronic check</v>
      </c>
      <c r="F1404">
        <f>'Raw Data'!S1404</f>
        <v>35</v>
      </c>
      <c r="G1404">
        <f>IFERROR(VALUE('Raw Data'!T1404),0)</f>
        <v>553</v>
      </c>
      <c r="H1404" t="str" cm="1">
        <f t="array" ref="H1404">_xlfn.IFS(B1404&lt;=12,"New (0-12 mo)",B1404&lt;=24,"Established (13-24 mo)",B1404&lt;=48,"Loyal (25-48 mo)",TRUE,"Veteran (49+ mo)")</f>
        <v>Established (13-24 mo)</v>
      </c>
      <c r="I1404">
        <f>COUNTIF('Raw Data'!G1404:O1404,"Yes")</f>
        <v>1</v>
      </c>
      <c r="J1404">
        <f t="shared" ca="1" si="42"/>
        <v>45658</v>
      </c>
      <c r="K1404" t="str">
        <f>'Raw Data'!U1404</f>
        <v>Yes</v>
      </c>
      <c r="L1404" t="str">
        <f t="shared" si="43"/>
        <v>Medium Risk</v>
      </c>
      <c r="N1404" s="34"/>
    </row>
    <row r="1405" spans="1:14" x14ac:dyDescent="0.3">
      <c r="A1405" s="5" t="str">
        <f>'Raw Data'!A1405</f>
        <v>2373-NTKOD</v>
      </c>
      <c r="B1405">
        <f>'Raw Data'!F1405</f>
        <v>8</v>
      </c>
      <c r="C1405" t="str">
        <f>'Raw Data'!P1405</f>
        <v>Month-to-month</v>
      </c>
      <c r="D1405" t="str">
        <f>'Raw Data'!I1405</f>
        <v>DSL</v>
      </c>
      <c r="E1405" t="str">
        <f>'Raw Data'!R1405</f>
        <v>Electronic check</v>
      </c>
      <c r="F1405">
        <f>'Raw Data'!S1405</f>
        <v>66.25</v>
      </c>
      <c r="G1405">
        <f>IFERROR(VALUE('Raw Data'!T1405),0)</f>
        <v>546.45000000000005</v>
      </c>
      <c r="H1405" t="str" cm="1">
        <f t="array" ref="H1405">_xlfn.IFS(B1405&lt;=12,"New (0-12 mo)",B1405&lt;=24,"Established (13-24 mo)",B1405&lt;=48,"Loyal (25-48 mo)",TRUE,"Veteran (49+ mo)")</f>
        <v>New (0-12 mo)</v>
      </c>
      <c r="I1405">
        <f>COUNTIF('Raw Data'!G1405:O1405,"Yes")</f>
        <v>3</v>
      </c>
      <c r="J1405">
        <f t="shared" ca="1" si="42"/>
        <v>45962</v>
      </c>
      <c r="K1405" t="str">
        <f>'Raw Data'!U1405</f>
        <v>No</v>
      </c>
      <c r="L1405" t="str">
        <f t="shared" si="43"/>
        <v>High Risk</v>
      </c>
      <c r="N1405" s="34"/>
    </row>
    <row r="1406" spans="1:14" x14ac:dyDescent="0.3">
      <c r="A1406" s="5" t="str">
        <f>'Raw Data'!A1406</f>
        <v>1970-KKFWL</v>
      </c>
      <c r="B1406">
        <f>'Raw Data'!F1406</f>
        <v>35</v>
      </c>
      <c r="C1406" t="str">
        <f>'Raw Data'!P1406</f>
        <v>Two year</v>
      </c>
      <c r="D1406" t="str">
        <f>'Raw Data'!I1406</f>
        <v>No</v>
      </c>
      <c r="E1406" t="str">
        <f>'Raw Data'!R1406</f>
        <v>Bank transfer (automatic)</v>
      </c>
      <c r="F1406">
        <f>'Raw Data'!S1406</f>
        <v>23.3</v>
      </c>
      <c r="G1406">
        <f>IFERROR(VALUE('Raw Data'!T1406),0)</f>
        <v>797.1</v>
      </c>
      <c r="H1406" t="str" cm="1">
        <f t="array" ref="H1406">_xlfn.IFS(B1406&lt;=12,"New (0-12 mo)",B1406&lt;=24,"Established (13-24 mo)",B1406&lt;=48,"Loyal (25-48 mo)",TRUE,"Veteran (49+ mo)")</f>
        <v>Loyal (25-48 mo)</v>
      </c>
      <c r="I1406">
        <f>COUNTIF('Raw Data'!G1406:O1406,"Yes")</f>
        <v>2</v>
      </c>
      <c r="J1406">
        <f t="shared" ca="1" si="42"/>
        <v>45139</v>
      </c>
      <c r="K1406" t="str">
        <f>'Raw Data'!U1406</f>
        <v>No</v>
      </c>
      <c r="L1406" t="str">
        <f t="shared" si="43"/>
        <v>Low Risk</v>
      </c>
      <c r="N1406" s="34"/>
    </row>
    <row r="1407" spans="1:14" x14ac:dyDescent="0.3">
      <c r="A1407" s="5" t="str">
        <f>'Raw Data'!A1407</f>
        <v>6960-HVYXR</v>
      </c>
      <c r="B1407">
        <f>'Raw Data'!F1407</f>
        <v>1</v>
      </c>
      <c r="C1407" t="str">
        <f>'Raw Data'!P1407</f>
        <v>Month-to-month</v>
      </c>
      <c r="D1407" t="str">
        <f>'Raw Data'!I1407</f>
        <v>Fiber optic</v>
      </c>
      <c r="E1407" t="str">
        <f>'Raw Data'!R1407</f>
        <v>Electronic check</v>
      </c>
      <c r="F1407">
        <f>'Raw Data'!S1407</f>
        <v>76</v>
      </c>
      <c r="G1407">
        <f>IFERROR(VALUE('Raw Data'!T1407),0)</f>
        <v>76</v>
      </c>
      <c r="H1407" t="str" cm="1">
        <f t="array" ref="H1407">_xlfn.IFS(B1407&lt;=12,"New (0-12 mo)",B1407&lt;=24,"Established (13-24 mo)",B1407&lt;=48,"Loyal (25-48 mo)",TRUE,"Veteran (49+ mo)")</f>
        <v>New (0-12 mo)</v>
      </c>
      <c r="I1407">
        <f>COUNTIF('Raw Data'!G1407:O1407,"Yes")</f>
        <v>2</v>
      </c>
      <c r="J1407">
        <f t="shared" ca="1" si="42"/>
        <v>46174</v>
      </c>
      <c r="K1407" t="str">
        <f>'Raw Data'!U1407</f>
        <v>Yes</v>
      </c>
      <c r="L1407" t="str">
        <f t="shared" si="43"/>
        <v>High Risk</v>
      </c>
      <c r="N1407" s="34"/>
    </row>
    <row r="1408" spans="1:14" x14ac:dyDescent="0.3">
      <c r="A1408" s="5" t="str">
        <f>'Raw Data'!A1408</f>
        <v>9337-SRRNI</v>
      </c>
      <c r="B1408">
        <f>'Raw Data'!F1408</f>
        <v>66</v>
      </c>
      <c r="C1408" t="str">
        <f>'Raw Data'!P1408</f>
        <v>Two year</v>
      </c>
      <c r="D1408" t="str">
        <f>'Raw Data'!I1408</f>
        <v>No</v>
      </c>
      <c r="E1408" t="str">
        <f>'Raw Data'!R1408</f>
        <v>Credit card (automatic)</v>
      </c>
      <c r="F1408">
        <f>'Raw Data'!S1408</f>
        <v>25.3</v>
      </c>
      <c r="G1408">
        <f>IFERROR(VALUE('Raw Data'!T1408),0)</f>
        <v>1673.8</v>
      </c>
      <c r="H1408" t="str" cm="1">
        <f t="array" ref="H1408">_xlfn.IFS(B1408&lt;=12,"New (0-12 mo)",B1408&lt;=24,"Established (13-24 mo)",B1408&lt;=48,"Loyal (25-48 mo)",TRUE,"Veteran (49+ mo)")</f>
        <v>Veteran (49+ mo)</v>
      </c>
      <c r="I1408">
        <f>COUNTIF('Raw Data'!G1408:O1408,"Yes")</f>
        <v>2</v>
      </c>
      <c r="J1408">
        <f t="shared" ca="1" si="42"/>
        <v>44197</v>
      </c>
      <c r="K1408" t="str">
        <f>'Raw Data'!U1408</f>
        <v>No</v>
      </c>
      <c r="L1408" t="str">
        <f t="shared" si="43"/>
        <v>Low Risk</v>
      </c>
      <c r="N1408" s="34"/>
    </row>
    <row r="1409" spans="1:14" x14ac:dyDescent="0.3">
      <c r="A1409" s="5" t="str">
        <f>'Raw Data'!A1409</f>
        <v>0895-UADGO</v>
      </c>
      <c r="B1409">
        <f>'Raw Data'!F1409</f>
        <v>8</v>
      </c>
      <c r="C1409" t="str">
        <f>'Raw Data'!P1409</f>
        <v>Two year</v>
      </c>
      <c r="D1409" t="str">
        <f>'Raw Data'!I1409</f>
        <v>DSL</v>
      </c>
      <c r="E1409" t="str">
        <f>'Raw Data'!R1409</f>
        <v>Mailed check</v>
      </c>
      <c r="F1409">
        <f>'Raw Data'!S1409</f>
        <v>44.55</v>
      </c>
      <c r="G1409">
        <f>IFERROR(VALUE('Raw Data'!T1409),0)</f>
        <v>343.45</v>
      </c>
      <c r="H1409" t="str" cm="1">
        <f t="array" ref="H1409">_xlfn.IFS(B1409&lt;=12,"New (0-12 mo)",B1409&lt;=24,"Established (13-24 mo)",B1409&lt;=48,"Loyal (25-48 mo)",TRUE,"Veteran (49+ mo)")</f>
        <v>New (0-12 mo)</v>
      </c>
      <c r="I1409">
        <f>COUNTIF('Raw Data'!G1409:O1409,"Yes")</f>
        <v>3</v>
      </c>
      <c r="J1409">
        <f t="shared" ca="1" si="42"/>
        <v>45962</v>
      </c>
      <c r="K1409" t="str">
        <f>'Raw Data'!U1409</f>
        <v>No</v>
      </c>
      <c r="L1409" t="str">
        <f t="shared" si="43"/>
        <v>Low Risk</v>
      </c>
      <c r="N1409" s="34"/>
    </row>
    <row r="1410" spans="1:14" x14ac:dyDescent="0.3">
      <c r="A1410" s="5" t="str">
        <f>'Raw Data'!A1410</f>
        <v>5678-VFNEQ</v>
      </c>
      <c r="B1410">
        <f>'Raw Data'!F1410</f>
        <v>71</v>
      </c>
      <c r="C1410" t="str">
        <f>'Raw Data'!P1410</f>
        <v>One year</v>
      </c>
      <c r="D1410" t="str">
        <f>'Raw Data'!I1410</f>
        <v>Fiber optic</v>
      </c>
      <c r="E1410" t="str">
        <f>'Raw Data'!R1410</f>
        <v>Credit card (automatic)</v>
      </c>
      <c r="F1410">
        <f>'Raw Data'!S1410</f>
        <v>104.1</v>
      </c>
      <c r="G1410">
        <f>IFERROR(VALUE('Raw Data'!T1410),0)</f>
        <v>7412.25</v>
      </c>
      <c r="H1410" t="str" cm="1">
        <f t="array" ref="H1410">_xlfn.IFS(B1410&lt;=12,"New (0-12 mo)",B1410&lt;=24,"Established (13-24 mo)",B1410&lt;=48,"Loyal (25-48 mo)",TRUE,"Veteran (49+ mo)")</f>
        <v>Veteran (49+ mo)</v>
      </c>
      <c r="I1410">
        <f>COUNTIF('Raw Data'!G1410:O1410,"Yes")</f>
        <v>6</v>
      </c>
      <c r="J1410">
        <f t="shared" ref="J1410:J1473" ca="1" si="44">EDATE(TODAY(),-B1410)</f>
        <v>44044</v>
      </c>
      <c r="K1410" t="str">
        <f>'Raw Data'!U1410</f>
        <v>No</v>
      </c>
      <c r="L1410" t="str">
        <f t="shared" ref="L1410:L1473" si="45">IF(AND(C1410="Month-to-month",B1410&lt;=12),"High Risk",IF(AND(C1410="Month-to-month",B1410&lt;=24),"Medium Risk",IF(C1410="Month-to-month","Low-Medium Risk","Low Risk")))</f>
        <v>Low Risk</v>
      </c>
      <c r="N1410" s="34"/>
    </row>
    <row r="1411" spans="1:14" x14ac:dyDescent="0.3">
      <c r="A1411" s="5" t="str">
        <f>'Raw Data'!A1411</f>
        <v>5977-CKHON</v>
      </c>
      <c r="B1411">
        <f>'Raw Data'!F1411</f>
        <v>43</v>
      </c>
      <c r="C1411" t="str">
        <f>'Raw Data'!P1411</f>
        <v>Month-to-month</v>
      </c>
      <c r="D1411" t="str">
        <f>'Raw Data'!I1411</f>
        <v>Fiber optic</v>
      </c>
      <c r="E1411" t="str">
        <f>'Raw Data'!R1411</f>
        <v>Bank transfer (automatic)</v>
      </c>
      <c r="F1411">
        <f>'Raw Data'!S1411</f>
        <v>92.55</v>
      </c>
      <c r="G1411">
        <f>IFERROR(VALUE('Raw Data'!T1411),0)</f>
        <v>4039</v>
      </c>
      <c r="H1411" t="str" cm="1">
        <f t="array" ref="H1411">_xlfn.IFS(B1411&lt;=12,"New (0-12 mo)",B1411&lt;=24,"Established (13-24 mo)",B1411&lt;=48,"Loyal (25-48 mo)",TRUE,"Veteran (49+ mo)")</f>
        <v>Loyal (25-48 mo)</v>
      </c>
      <c r="I1411">
        <f>COUNTIF('Raw Data'!G1411:O1411,"Yes")</f>
        <v>4</v>
      </c>
      <c r="J1411">
        <f t="shared" ca="1" si="44"/>
        <v>44896</v>
      </c>
      <c r="K1411" t="str">
        <f>'Raw Data'!U1411</f>
        <v>No</v>
      </c>
      <c r="L1411" t="str">
        <f t="shared" si="45"/>
        <v>Low-Medium Risk</v>
      </c>
      <c r="N1411" s="34"/>
    </row>
    <row r="1412" spans="1:14" x14ac:dyDescent="0.3">
      <c r="A1412" s="5" t="str">
        <f>'Raw Data'!A1412</f>
        <v>7024-OHCCK</v>
      </c>
      <c r="B1412">
        <f>'Raw Data'!F1412</f>
        <v>2</v>
      </c>
      <c r="C1412" t="str">
        <f>'Raw Data'!P1412</f>
        <v>Month-to-month</v>
      </c>
      <c r="D1412" t="str">
        <f>'Raw Data'!I1412</f>
        <v>Fiber optic</v>
      </c>
      <c r="E1412" t="str">
        <f>'Raw Data'!R1412</f>
        <v>Electronic check</v>
      </c>
      <c r="F1412">
        <f>'Raw Data'!S1412</f>
        <v>93.85</v>
      </c>
      <c r="G1412">
        <f>IFERROR(VALUE('Raw Data'!T1412),0)</f>
        <v>170.85</v>
      </c>
      <c r="H1412" t="str" cm="1">
        <f t="array" ref="H1412">_xlfn.IFS(B1412&lt;=12,"New (0-12 mo)",B1412&lt;=24,"Established (13-24 mo)",B1412&lt;=48,"Loyal (25-48 mo)",TRUE,"Veteran (49+ mo)")</f>
        <v>New (0-12 mo)</v>
      </c>
      <c r="I1412">
        <f>COUNTIF('Raw Data'!G1412:O1412,"Yes")</f>
        <v>4</v>
      </c>
      <c r="J1412">
        <f t="shared" ca="1" si="44"/>
        <v>46143</v>
      </c>
      <c r="K1412" t="str">
        <f>'Raw Data'!U1412</f>
        <v>Yes</v>
      </c>
      <c r="L1412" t="str">
        <f t="shared" si="45"/>
        <v>High Risk</v>
      </c>
      <c r="N1412" s="34"/>
    </row>
    <row r="1413" spans="1:14" x14ac:dyDescent="0.3">
      <c r="A1413" s="5" t="str">
        <f>'Raw Data'!A1413</f>
        <v>2692-BUCFV</v>
      </c>
      <c r="B1413">
        <f>'Raw Data'!F1413</f>
        <v>29</v>
      </c>
      <c r="C1413" t="str">
        <f>'Raw Data'!P1413</f>
        <v>Month-to-month</v>
      </c>
      <c r="D1413" t="str">
        <f>'Raw Data'!I1413</f>
        <v>Fiber optic</v>
      </c>
      <c r="E1413" t="str">
        <f>'Raw Data'!R1413</f>
        <v>Bank transfer (automatic)</v>
      </c>
      <c r="F1413">
        <f>'Raw Data'!S1413</f>
        <v>101.45</v>
      </c>
      <c r="G1413">
        <f>IFERROR(VALUE('Raw Data'!T1413),0)</f>
        <v>2948.6</v>
      </c>
      <c r="H1413" t="str" cm="1">
        <f t="array" ref="H1413">_xlfn.IFS(B1413&lt;=12,"New (0-12 mo)",B1413&lt;=24,"Established (13-24 mo)",B1413&lt;=48,"Loyal (25-48 mo)",TRUE,"Veteran (49+ mo)")</f>
        <v>Loyal (25-48 mo)</v>
      </c>
      <c r="I1413">
        <f>COUNTIF('Raw Data'!G1413:O1413,"Yes")</f>
        <v>5</v>
      </c>
      <c r="J1413">
        <f t="shared" ca="1" si="44"/>
        <v>45323</v>
      </c>
      <c r="K1413" t="str">
        <f>'Raw Data'!U1413</f>
        <v>No</v>
      </c>
      <c r="L1413" t="str">
        <f t="shared" si="45"/>
        <v>Low-Medium Risk</v>
      </c>
      <c r="N1413" s="34"/>
    </row>
    <row r="1414" spans="1:14" x14ac:dyDescent="0.3">
      <c r="A1414" s="5" t="str">
        <f>'Raw Data'!A1414</f>
        <v>7861-UVUFT</v>
      </c>
      <c r="B1414">
        <f>'Raw Data'!F1414</f>
        <v>15</v>
      </c>
      <c r="C1414" t="str">
        <f>'Raw Data'!P1414</f>
        <v>Month-to-month</v>
      </c>
      <c r="D1414" t="str">
        <f>'Raw Data'!I1414</f>
        <v>Fiber optic</v>
      </c>
      <c r="E1414" t="str">
        <f>'Raw Data'!R1414</f>
        <v>Electronic check</v>
      </c>
      <c r="F1414">
        <f>'Raw Data'!S1414</f>
        <v>84.3</v>
      </c>
      <c r="G1414">
        <f>IFERROR(VALUE('Raw Data'!T1414),0)</f>
        <v>1308.4000000000001</v>
      </c>
      <c r="H1414" t="str" cm="1">
        <f t="array" ref="H1414">_xlfn.IFS(B1414&lt;=12,"New (0-12 mo)",B1414&lt;=24,"Established (13-24 mo)",B1414&lt;=48,"Loyal (25-48 mo)",TRUE,"Veteran (49+ mo)")</f>
        <v>Established (13-24 mo)</v>
      </c>
      <c r="I1414">
        <f>COUNTIF('Raw Data'!G1414:O1414,"Yes")</f>
        <v>3</v>
      </c>
      <c r="J1414">
        <f t="shared" ca="1" si="44"/>
        <v>45748</v>
      </c>
      <c r="K1414" t="str">
        <f>'Raw Data'!U1414</f>
        <v>Yes</v>
      </c>
      <c r="L1414" t="str">
        <f t="shared" si="45"/>
        <v>Medium Risk</v>
      </c>
      <c r="N1414" s="34"/>
    </row>
    <row r="1415" spans="1:14" x14ac:dyDescent="0.3">
      <c r="A1415" s="5" t="str">
        <f>'Raw Data'!A1415</f>
        <v>1830-GGFNM</v>
      </c>
      <c r="B1415">
        <f>'Raw Data'!F1415</f>
        <v>65</v>
      </c>
      <c r="C1415" t="str">
        <f>'Raw Data'!P1415</f>
        <v>Two year</v>
      </c>
      <c r="D1415" t="str">
        <f>'Raw Data'!I1415</f>
        <v>Fiber optic</v>
      </c>
      <c r="E1415" t="str">
        <f>'Raw Data'!R1415</f>
        <v>Credit card (automatic)</v>
      </c>
      <c r="F1415">
        <f>'Raw Data'!S1415</f>
        <v>94.55</v>
      </c>
      <c r="G1415">
        <f>IFERROR(VALUE('Raw Data'!T1415),0)</f>
        <v>6078.75</v>
      </c>
      <c r="H1415" t="str" cm="1">
        <f t="array" ref="H1415">_xlfn.IFS(B1415&lt;=12,"New (0-12 mo)",B1415&lt;=24,"Established (13-24 mo)",B1415&lt;=48,"Loyal (25-48 mo)",TRUE,"Veteran (49+ mo)")</f>
        <v>Veteran (49+ mo)</v>
      </c>
      <c r="I1415">
        <f>COUNTIF('Raw Data'!G1415:O1415,"Yes")</f>
        <v>6</v>
      </c>
      <c r="J1415">
        <f t="shared" ca="1" si="44"/>
        <v>44228</v>
      </c>
      <c r="K1415" t="str">
        <f>'Raw Data'!U1415</f>
        <v>No</v>
      </c>
      <c r="L1415" t="str">
        <f t="shared" si="45"/>
        <v>Low Risk</v>
      </c>
      <c r="N1415" s="34"/>
    </row>
    <row r="1416" spans="1:14" x14ac:dyDescent="0.3">
      <c r="A1416" s="5" t="str">
        <f>'Raw Data'!A1416</f>
        <v>5302-BDJNT</v>
      </c>
      <c r="B1416">
        <f>'Raw Data'!F1416</f>
        <v>35</v>
      </c>
      <c r="C1416" t="str">
        <f>'Raw Data'!P1416</f>
        <v>Month-to-month</v>
      </c>
      <c r="D1416" t="str">
        <f>'Raw Data'!I1416</f>
        <v>Fiber optic</v>
      </c>
      <c r="E1416" t="str">
        <f>'Raw Data'!R1416</f>
        <v>Electronic check</v>
      </c>
      <c r="F1416">
        <f>'Raw Data'!S1416</f>
        <v>95.5</v>
      </c>
      <c r="G1416">
        <f>IFERROR(VALUE('Raw Data'!T1416),0)</f>
        <v>3418.2</v>
      </c>
      <c r="H1416" t="str" cm="1">
        <f t="array" ref="H1416">_xlfn.IFS(B1416&lt;=12,"New (0-12 mo)",B1416&lt;=24,"Established (13-24 mo)",B1416&lt;=48,"Loyal (25-48 mo)",TRUE,"Veteran (49+ mo)")</f>
        <v>Loyal (25-48 mo)</v>
      </c>
      <c r="I1416">
        <f>COUNTIF('Raw Data'!G1416:O1416,"Yes")</f>
        <v>5</v>
      </c>
      <c r="J1416">
        <f t="shared" ca="1" si="44"/>
        <v>45139</v>
      </c>
      <c r="K1416" t="str">
        <f>'Raw Data'!U1416</f>
        <v>No</v>
      </c>
      <c r="L1416" t="str">
        <f t="shared" si="45"/>
        <v>Low-Medium Risk</v>
      </c>
      <c r="N1416" s="34"/>
    </row>
    <row r="1417" spans="1:14" x14ac:dyDescent="0.3">
      <c r="A1417" s="5" t="str">
        <f>'Raw Data'!A1417</f>
        <v>5223-UZAVK</v>
      </c>
      <c r="B1417">
        <f>'Raw Data'!F1417</f>
        <v>64</v>
      </c>
      <c r="C1417" t="str">
        <f>'Raw Data'!P1417</f>
        <v>One year</v>
      </c>
      <c r="D1417" t="str">
        <f>'Raw Data'!I1417</f>
        <v>Fiber optic</v>
      </c>
      <c r="E1417" t="str">
        <f>'Raw Data'!R1417</f>
        <v>Credit card (automatic)</v>
      </c>
      <c r="F1417">
        <f>'Raw Data'!S1417</f>
        <v>100.3</v>
      </c>
      <c r="G1417">
        <f>IFERROR(VALUE('Raw Data'!T1417),0)</f>
        <v>6603.8</v>
      </c>
      <c r="H1417" t="str" cm="1">
        <f t="array" ref="H1417">_xlfn.IFS(B1417&lt;=12,"New (0-12 mo)",B1417&lt;=24,"Established (13-24 mo)",B1417&lt;=48,"Loyal (25-48 mo)",TRUE,"Veteran (49+ mo)")</f>
        <v>Veteran (49+ mo)</v>
      </c>
      <c r="I1417">
        <f>COUNTIF('Raw Data'!G1417:O1417,"Yes")</f>
        <v>5</v>
      </c>
      <c r="J1417">
        <f t="shared" ca="1" si="44"/>
        <v>44256</v>
      </c>
      <c r="K1417" t="str">
        <f>'Raw Data'!U1417</f>
        <v>No</v>
      </c>
      <c r="L1417" t="str">
        <f t="shared" si="45"/>
        <v>Low Risk</v>
      </c>
      <c r="N1417" s="34"/>
    </row>
    <row r="1418" spans="1:14" x14ac:dyDescent="0.3">
      <c r="A1418" s="5" t="str">
        <f>'Raw Data'!A1418</f>
        <v>4859-ZSRDZ</v>
      </c>
      <c r="B1418">
        <f>'Raw Data'!F1418</f>
        <v>58</v>
      </c>
      <c r="C1418" t="str">
        <f>'Raw Data'!P1418</f>
        <v>Two year</v>
      </c>
      <c r="D1418" t="str">
        <f>'Raw Data'!I1418</f>
        <v>DSL</v>
      </c>
      <c r="E1418" t="str">
        <f>'Raw Data'!R1418</f>
        <v>Credit card (automatic)</v>
      </c>
      <c r="F1418">
        <f>'Raw Data'!S1418</f>
        <v>55.5</v>
      </c>
      <c r="G1418">
        <f>IFERROR(VALUE('Raw Data'!T1418),0)</f>
        <v>3166.9</v>
      </c>
      <c r="H1418" t="str" cm="1">
        <f t="array" ref="H1418">_xlfn.IFS(B1418&lt;=12,"New (0-12 mo)",B1418&lt;=24,"Established (13-24 mo)",B1418&lt;=48,"Loyal (25-48 mo)",TRUE,"Veteran (49+ mo)")</f>
        <v>Veteran (49+ mo)</v>
      </c>
      <c r="I1418">
        <f>COUNTIF('Raw Data'!G1418:O1418,"Yes")</f>
        <v>4</v>
      </c>
      <c r="J1418">
        <f t="shared" ca="1" si="44"/>
        <v>44440</v>
      </c>
      <c r="K1418" t="str">
        <f>'Raw Data'!U1418</f>
        <v>No</v>
      </c>
      <c r="L1418" t="str">
        <f t="shared" si="45"/>
        <v>Low Risk</v>
      </c>
      <c r="N1418" s="34"/>
    </row>
    <row r="1419" spans="1:14" x14ac:dyDescent="0.3">
      <c r="A1419" s="5" t="str">
        <f>'Raw Data'!A1419</f>
        <v>5651-WYIPH</v>
      </c>
      <c r="B1419">
        <f>'Raw Data'!F1419</f>
        <v>18</v>
      </c>
      <c r="C1419" t="str">
        <f>'Raw Data'!P1419</f>
        <v>Month-to-month</v>
      </c>
      <c r="D1419" t="str">
        <f>'Raw Data'!I1419</f>
        <v>DSL</v>
      </c>
      <c r="E1419" t="str">
        <f>'Raw Data'!R1419</f>
        <v>Credit card (automatic)</v>
      </c>
      <c r="F1419">
        <f>'Raw Data'!S1419</f>
        <v>49.85</v>
      </c>
      <c r="G1419">
        <f>IFERROR(VALUE('Raw Data'!T1419),0)</f>
        <v>865.75</v>
      </c>
      <c r="H1419" t="str" cm="1">
        <f t="array" ref="H1419">_xlfn.IFS(B1419&lt;=12,"New (0-12 mo)",B1419&lt;=24,"Established (13-24 mo)",B1419&lt;=48,"Loyal (25-48 mo)",TRUE,"Veteran (49+ mo)")</f>
        <v>Established (13-24 mo)</v>
      </c>
      <c r="I1419">
        <f>COUNTIF('Raw Data'!G1419:O1419,"Yes")</f>
        <v>2</v>
      </c>
      <c r="J1419">
        <f t="shared" ca="1" si="44"/>
        <v>45658</v>
      </c>
      <c r="K1419" t="str">
        <f>'Raw Data'!U1419</f>
        <v>No</v>
      </c>
      <c r="L1419" t="str">
        <f t="shared" si="45"/>
        <v>Medium Risk</v>
      </c>
      <c r="N1419" s="34"/>
    </row>
    <row r="1420" spans="1:14" x14ac:dyDescent="0.3">
      <c r="A1420" s="5" t="str">
        <f>'Raw Data'!A1420</f>
        <v>9350-VLHMB</v>
      </c>
      <c r="B1420">
        <f>'Raw Data'!F1420</f>
        <v>67</v>
      </c>
      <c r="C1420" t="str">
        <f>'Raw Data'!P1420</f>
        <v>Month-to-month</v>
      </c>
      <c r="D1420" t="str">
        <f>'Raw Data'!I1420</f>
        <v>Fiber optic</v>
      </c>
      <c r="E1420" t="str">
        <f>'Raw Data'!R1420</f>
        <v>Bank transfer (automatic)</v>
      </c>
      <c r="F1420">
        <f>'Raw Data'!S1420</f>
        <v>89.55</v>
      </c>
      <c r="G1420">
        <f>IFERROR(VALUE('Raw Data'!T1420),0)</f>
        <v>6373.1</v>
      </c>
      <c r="H1420" t="str" cm="1">
        <f t="array" ref="H1420">_xlfn.IFS(B1420&lt;=12,"New (0-12 mo)",B1420&lt;=24,"Established (13-24 mo)",B1420&lt;=48,"Loyal (25-48 mo)",TRUE,"Veteran (49+ mo)")</f>
        <v>Veteran (49+ mo)</v>
      </c>
      <c r="I1420">
        <f>COUNTIF('Raw Data'!G1420:O1420,"Yes")</f>
        <v>4</v>
      </c>
      <c r="J1420">
        <f t="shared" ca="1" si="44"/>
        <v>44166</v>
      </c>
      <c r="K1420" t="str">
        <f>'Raw Data'!U1420</f>
        <v>No</v>
      </c>
      <c r="L1420" t="str">
        <f t="shared" si="45"/>
        <v>Low-Medium Risk</v>
      </c>
      <c r="N1420" s="34"/>
    </row>
    <row r="1421" spans="1:14" x14ac:dyDescent="0.3">
      <c r="A1421" s="5" t="str">
        <f>'Raw Data'!A1421</f>
        <v>3498-LZGQZ</v>
      </c>
      <c r="B1421">
        <f>'Raw Data'!F1421</f>
        <v>63</v>
      </c>
      <c r="C1421" t="str">
        <f>'Raw Data'!P1421</f>
        <v>Two year</v>
      </c>
      <c r="D1421" t="str">
        <f>'Raw Data'!I1421</f>
        <v>No</v>
      </c>
      <c r="E1421" t="str">
        <f>'Raw Data'!R1421</f>
        <v>Mailed check</v>
      </c>
      <c r="F1421">
        <f>'Raw Data'!S1421</f>
        <v>19.149999999999999</v>
      </c>
      <c r="G1421">
        <f>IFERROR(VALUE('Raw Data'!T1421),0)</f>
        <v>1177.05</v>
      </c>
      <c r="H1421" t="str" cm="1">
        <f t="array" ref="H1421">_xlfn.IFS(B1421&lt;=12,"New (0-12 mo)",B1421&lt;=24,"Established (13-24 mo)",B1421&lt;=48,"Loyal (25-48 mo)",TRUE,"Veteran (49+ mo)")</f>
        <v>Veteran (49+ mo)</v>
      </c>
      <c r="I1421">
        <f>COUNTIF('Raw Data'!G1421:O1421,"Yes")</f>
        <v>1</v>
      </c>
      <c r="J1421">
        <f t="shared" ca="1" si="44"/>
        <v>44287</v>
      </c>
      <c r="K1421" t="str">
        <f>'Raw Data'!U1421</f>
        <v>No</v>
      </c>
      <c r="L1421" t="str">
        <f t="shared" si="45"/>
        <v>Low Risk</v>
      </c>
      <c r="N1421" s="34"/>
    </row>
    <row r="1422" spans="1:14" x14ac:dyDescent="0.3">
      <c r="A1422" s="5" t="str">
        <f>'Raw Data'!A1422</f>
        <v>8785-CJSHH</v>
      </c>
      <c r="B1422">
        <f>'Raw Data'!F1422</f>
        <v>60</v>
      </c>
      <c r="C1422" t="str">
        <f>'Raw Data'!P1422</f>
        <v>Month-to-month</v>
      </c>
      <c r="D1422" t="str">
        <f>'Raw Data'!I1422</f>
        <v>Fiber optic</v>
      </c>
      <c r="E1422" t="str">
        <f>'Raw Data'!R1422</f>
        <v>Electronic check</v>
      </c>
      <c r="F1422">
        <f>'Raw Data'!S1422</f>
        <v>99.8</v>
      </c>
      <c r="G1422">
        <f>IFERROR(VALUE('Raw Data'!T1422),0)</f>
        <v>5985.75</v>
      </c>
      <c r="H1422" t="str" cm="1">
        <f t="array" ref="H1422">_xlfn.IFS(B1422&lt;=12,"New (0-12 mo)",B1422&lt;=24,"Established (13-24 mo)",B1422&lt;=48,"Loyal (25-48 mo)",TRUE,"Veteran (49+ mo)")</f>
        <v>Veteran (49+ mo)</v>
      </c>
      <c r="I1422">
        <f>COUNTIF('Raw Data'!G1422:O1422,"Yes")</f>
        <v>5</v>
      </c>
      <c r="J1422">
        <f t="shared" ca="1" si="44"/>
        <v>44378</v>
      </c>
      <c r="K1422" t="str">
        <f>'Raw Data'!U1422</f>
        <v>No</v>
      </c>
      <c r="L1422" t="str">
        <f t="shared" si="45"/>
        <v>Low-Medium Risk</v>
      </c>
      <c r="N1422" s="34"/>
    </row>
    <row r="1423" spans="1:14" x14ac:dyDescent="0.3">
      <c r="A1423" s="5" t="str">
        <f>'Raw Data'!A1423</f>
        <v>5357-TZHPP</v>
      </c>
      <c r="B1423">
        <f>'Raw Data'!F1423</f>
        <v>9</v>
      </c>
      <c r="C1423" t="str">
        <f>'Raw Data'!P1423</f>
        <v>Month-to-month</v>
      </c>
      <c r="D1423" t="str">
        <f>'Raw Data'!I1423</f>
        <v>Fiber optic</v>
      </c>
      <c r="E1423" t="str">
        <f>'Raw Data'!R1423</f>
        <v>Credit card (automatic)</v>
      </c>
      <c r="F1423">
        <f>'Raw Data'!S1423</f>
        <v>84.4</v>
      </c>
      <c r="G1423">
        <f>IFERROR(VALUE('Raw Data'!T1423),0)</f>
        <v>732.5</v>
      </c>
      <c r="H1423" t="str" cm="1">
        <f t="array" ref="H1423">_xlfn.IFS(B1423&lt;=12,"New (0-12 mo)",B1423&lt;=24,"Established (13-24 mo)",B1423&lt;=48,"Loyal (25-48 mo)",TRUE,"Veteran (49+ mo)")</f>
        <v>New (0-12 mo)</v>
      </c>
      <c r="I1423">
        <f>COUNTIF('Raw Data'!G1423:O1423,"Yes")</f>
        <v>3</v>
      </c>
      <c r="J1423">
        <f t="shared" ca="1" si="44"/>
        <v>45931</v>
      </c>
      <c r="K1423" t="str">
        <f>'Raw Data'!U1423</f>
        <v>Yes</v>
      </c>
      <c r="L1423" t="str">
        <f t="shared" si="45"/>
        <v>High Risk</v>
      </c>
      <c r="N1423" s="34"/>
    </row>
    <row r="1424" spans="1:14" x14ac:dyDescent="0.3">
      <c r="A1424" s="5" t="str">
        <f>'Raw Data'!A1424</f>
        <v>3870-SPZSI</v>
      </c>
      <c r="B1424">
        <f>'Raw Data'!F1424</f>
        <v>70</v>
      </c>
      <c r="C1424" t="str">
        <f>'Raw Data'!P1424</f>
        <v>Two year</v>
      </c>
      <c r="D1424" t="str">
        <f>'Raw Data'!I1424</f>
        <v>Fiber optic</v>
      </c>
      <c r="E1424" t="str">
        <f>'Raw Data'!R1424</f>
        <v>Credit card (automatic)</v>
      </c>
      <c r="F1424">
        <f>'Raw Data'!S1424</f>
        <v>113.05</v>
      </c>
      <c r="G1424">
        <f>IFERROR(VALUE('Raw Data'!T1424),0)</f>
        <v>7869.05</v>
      </c>
      <c r="H1424" t="str" cm="1">
        <f t="array" ref="H1424">_xlfn.IFS(B1424&lt;=12,"New (0-12 mo)",B1424&lt;=24,"Established (13-24 mo)",B1424&lt;=48,"Loyal (25-48 mo)",TRUE,"Veteran (49+ mo)")</f>
        <v>Veteran (49+ mo)</v>
      </c>
      <c r="I1424">
        <f>COUNTIF('Raw Data'!G1424:O1424,"Yes")</f>
        <v>8</v>
      </c>
      <c r="J1424">
        <f t="shared" ca="1" si="44"/>
        <v>44075</v>
      </c>
      <c r="K1424" t="str">
        <f>'Raw Data'!U1424</f>
        <v>No</v>
      </c>
      <c r="L1424" t="str">
        <f t="shared" si="45"/>
        <v>Low Risk</v>
      </c>
      <c r="N1424" s="34"/>
    </row>
    <row r="1425" spans="1:14" x14ac:dyDescent="0.3">
      <c r="A1425" s="5" t="str">
        <f>'Raw Data'!A1425</f>
        <v>0680-DFNNY</v>
      </c>
      <c r="B1425">
        <f>'Raw Data'!F1425</f>
        <v>15</v>
      </c>
      <c r="C1425" t="str">
        <f>'Raw Data'!P1425</f>
        <v>Month-to-month</v>
      </c>
      <c r="D1425" t="str">
        <f>'Raw Data'!I1425</f>
        <v>Fiber optic</v>
      </c>
      <c r="E1425" t="str">
        <f>'Raw Data'!R1425</f>
        <v>Electronic check</v>
      </c>
      <c r="F1425">
        <f>'Raw Data'!S1425</f>
        <v>101.1</v>
      </c>
      <c r="G1425">
        <f>IFERROR(VALUE('Raw Data'!T1425),0)</f>
        <v>1504.05</v>
      </c>
      <c r="H1425" t="str" cm="1">
        <f t="array" ref="H1425">_xlfn.IFS(B1425&lt;=12,"New (0-12 mo)",B1425&lt;=24,"Established (13-24 mo)",B1425&lt;=48,"Loyal (25-48 mo)",TRUE,"Veteran (49+ mo)")</f>
        <v>Established (13-24 mo)</v>
      </c>
      <c r="I1425">
        <f>COUNTIF('Raw Data'!G1425:O1425,"Yes")</f>
        <v>5</v>
      </c>
      <c r="J1425">
        <f t="shared" ca="1" si="44"/>
        <v>45748</v>
      </c>
      <c r="K1425" t="str">
        <f>'Raw Data'!U1425</f>
        <v>Yes</v>
      </c>
      <c r="L1425" t="str">
        <f t="shared" si="45"/>
        <v>Medium Risk</v>
      </c>
      <c r="N1425" s="34"/>
    </row>
    <row r="1426" spans="1:14" x14ac:dyDescent="0.3">
      <c r="A1426" s="5" t="str">
        <f>'Raw Data'!A1426</f>
        <v>7560-QRBXH</v>
      </c>
      <c r="B1426">
        <f>'Raw Data'!F1426</f>
        <v>48</v>
      </c>
      <c r="C1426" t="str">
        <f>'Raw Data'!P1426</f>
        <v>One year</v>
      </c>
      <c r="D1426" t="str">
        <f>'Raw Data'!I1426</f>
        <v>No</v>
      </c>
      <c r="E1426" t="str">
        <f>'Raw Data'!R1426</f>
        <v>Mailed check</v>
      </c>
      <c r="F1426">
        <f>'Raw Data'!S1426</f>
        <v>19.95</v>
      </c>
      <c r="G1426">
        <f>IFERROR(VALUE('Raw Data'!T1426),0)</f>
        <v>936.7</v>
      </c>
      <c r="H1426" t="str" cm="1">
        <f t="array" ref="H1426">_xlfn.IFS(B1426&lt;=12,"New (0-12 mo)",B1426&lt;=24,"Established (13-24 mo)",B1426&lt;=48,"Loyal (25-48 mo)",TRUE,"Veteran (49+ mo)")</f>
        <v>Loyal (25-48 mo)</v>
      </c>
      <c r="I1426">
        <f>COUNTIF('Raw Data'!G1426:O1426,"Yes")</f>
        <v>1</v>
      </c>
      <c r="J1426">
        <f t="shared" ca="1" si="44"/>
        <v>44743</v>
      </c>
      <c r="K1426" t="str">
        <f>'Raw Data'!U1426</f>
        <v>No</v>
      </c>
      <c r="L1426" t="str">
        <f t="shared" si="45"/>
        <v>Low Risk</v>
      </c>
      <c r="N1426" s="34"/>
    </row>
    <row r="1427" spans="1:14" x14ac:dyDescent="0.3">
      <c r="A1427" s="5" t="str">
        <f>'Raw Data'!A1427</f>
        <v>7077-XJMET</v>
      </c>
      <c r="B1427">
        <f>'Raw Data'!F1427</f>
        <v>12</v>
      </c>
      <c r="C1427" t="str">
        <f>'Raw Data'!P1427</f>
        <v>Month-to-month</v>
      </c>
      <c r="D1427" t="str">
        <f>'Raw Data'!I1427</f>
        <v>DSL</v>
      </c>
      <c r="E1427" t="str">
        <f>'Raw Data'!R1427</f>
        <v>Electronic check</v>
      </c>
      <c r="F1427">
        <f>'Raw Data'!S1427</f>
        <v>74.150000000000006</v>
      </c>
      <c r="G1427">
        <f>IFERROR(VALUE('Raw Data'!T1427),0)</f>
        <v>741.4</v>
      </c>
      <c r="H1427" t="str" cm="1">
        <f t="array" ref="H1427">_xlfn.IFS(B1427&lt;=12,"New (0-12 mo)",B1427&lt;=24,"Established (13-24 mo)",B1427&lt;=48,"Loyal (25-48 mo)",TRUE,"Veteran (49+ mo)")</f>
        <v>New (0-12 mo)</v>
      </c>
      <c r="I1427">
        <f>COUNTIF('Raw Data'!G1427:O1427,"Yes")</f>
        <v>5</v>
      </c>
      <c r="J1427">
        <f t="shared" ca="1" si="44"/>
        <v>45839</v>
      </c>
      <c r="K1427" t="str">
        <f>'Raw Data'!U1427</f>
        <v>No</v>
      </c>
      <c r="L1427" t="str">
        <f t="shared" si="45"/>
        <v>High Risk</v>
      </c>
      <c r="N1427" s="34"/>
    </row>
    <row r="1428" spans="1:14" x14ac:dyDescent="0.3">
      <c r="A1428" s="5" t="str">
        <f>'Raw Data'!A1428</f>
        <v>8752-GHJFU</v>
      </c>
      <c r="B1428">
        <f>'Raw Data'!F1428</f>
        <v>71</v>
      </c>
      <c r="C1428" t="str">
        <f>'Raw Data'!P1428</f>
        <v>One year</v>
      </c>
      <c r="D1428" t="str">
        <f>'Raw Data'!I1428</f>
        <v>Fiber optic</v>
      </c>
      <c r="E1428" t="str">
        <f>'Raw Data'!R1428</f>
        <v>Electronic check</v>
      </c>
      <c r="F1428">
        <f>'Raw Data'!S1428</f>
        <v>92</v>
      </c>
      <c r="G1428">
        <f>IFERROR(VALUE('Raw Data'!T1428),0)</f>
        <v>6585.2</v>
      </c>
      <c r="H1428" t="str" cm="1">
        <f t="array" ref="H1428">_xlfn.IFS(B1428&lt;=12,"New (0-12 mo)",B1428&lt;=24,"Established (13-24 mo)",B1428&lt;=48,"Loyal (25-48 mo)",TRUE,"Veteran (49+ mo)")</f>
        <v>Veteran (49+ mo)</v>
      </c>
      <c r="I1428">
        <f>COUNTIF('Raw Data'!G1428:O1428,"Yes")</f>
        <v>6</v>
      </c>
      <c r="J1428">
        <f t="shared" ca="1" si="44"/>
        <v>44044</v>
      </c>
      <c r="K1428" t="str">
        <f>'Raw Data'!U1428</f>
        <v>No</v>
      </c>
      <c r="L1428" t="str">
        <f t="shared" si="45"/>
        <v>Low Risk</v>
      </c>
      <c r="N1428" s="34"/>
    </row>
    <row r="1429" spans="1:14" x14ac:dyDescent="0.3">
      <c r="A1429" s="5" t="str">
        <f>'Raw Data'!A1429</f>
        <v>6896-SRVYQ</v>
      </c>
      <c r="B1429">
        <f>'Raw Data'!F1429</f>
        <v>44</v>
      </c>
      <c r="C1429" t="str">
        <f>'Raw Data'!P1429</f>
        <v>Month-to-month</v>
      </c>
      <c r="D1429" t="str">
        <f>'Raw Data'!I1429</f>
        <v>Fiber optic</v>
      </c>
      <c r="E1429" t="str">
        <f>'Raw Data'!R1429</f>
        <v>Electronic check</v>
      </c>
      <c r="F1429">
        <f>'Raw Data'!S1429</f>
        <v>73.849999999999994</v>
      </c>
      <c r="G1429">
        <f>IFERROR(VALUE('Raw Data'!T1429),0)</f>
        <v>3122.4</v>
      </c>
      <c r="H1429" t="str" cm="1">
        <f t="array" ref="H1429">_xlfn.IFS(B1429&lt;=12,"New (0-12 mo)",B1429&lt;=24,"Established (13-24 mo)",B1429&lt;=48,"Loyal (25-48 mo)",TRUE,"Veteran (49+ mo)")</f>
        <v>Loyal (25-48 mo)</v>
      </c>
      <c r="I1429">
        <f>COUNTIF('Raw Data'!G1429:O1429,"Yes")</f>
        <v>2</v>
      </c>
      <c r="J1429">
        <f t="shared" ca="1" si="44"/>
        <v>44866</v>
      </c>
      <c r="K1429" t="str">
        <f>'Raw Data'!U1429</f>
        <v>No</v>
      </c>
      <c r="L1429" t="str">
        <f t="shared" si="45"/>
        <v>Low-Medium Risk</v>
      </c>
      <c r="N1429" s="34"/>
    </row>
    <row r="1430" spans="1:14" x14ac:dyDescent="0.3">
      <c r="A1430" s="5" t="str">
        <f>'Raw Data'!A1430</f>
        <v>7767-UXAGJ</v>
      </c>
      <c r="B1430">
        <f>'Raw Data'!F1430</f>
        <v>1</v>
      </c>
      <c r="C1430" t="str">
        <f>'Raw Data'!P1430</f>
        <v>Month-to-month</v>
      </c>
      <c r="D1430" t="str">
        <f>'Raw Data'!I1430</f>
        <v>DSL</v>
      </c>
      <c r="E1430" t="str">
        <f>'Raw Data'!R1430</f>
        <v>Electronic check</v>
      </c>
      <c r="F1430">
        <f>'Raw Data'!S1430</f>
        <v>50.45</v>
      </c>
      <c r="G1430">
        <f>IFERROR(VALUE('Raw Data'!T1430),0)</f>
        <v>50.45</v>
      </c>
      <c r="H1430" t="str" cm="1">
        <f t="array" ref="H1430">_xlfn.IFS(B1430&lt;=12,"New (0-12 mo)",B1430&lt;=24,"Established (13-24 mo)",B1430&lt;=48,"Loyal (25-48 mo)",TRUE,"Veteran (49+ mo)")</f>
        <v>New (0-12 mo)</v>
      </c>
      <c r="I1430">
        <f>COUNTIF('Raw Data'!G1430:O1430,"Yes")</f>
        <v>2</v>
      </c>
      <c r="J1430">
        <f t="shared" ca="1" si="44"/>
        <v>46174</v>
      </c>
      <c r="K1430" t="str">
        <f>'Raw Data'!U1430</f>
        <v>Yes</v>
      </c>
      <c r="L1430" t="str">
        <f t="shared" si="45"/>
        <v>High Risk</v>
      </c>
      <c r="N1430" s="34"/>
    </row>
    <row r="1431" spans="1:14" x14ac:dyDescent="0.3">
      <c r="A1431" s="5" t="str">
        <f>'Raw Data'!A1431</f>
        <v>4652-ODEVH</v>
      </c>
      <c r="B1431">
        <f>'Raw Data'!F1431</f>
        <v>45</v>
      </c>
      <c r="C1431" t="str">
        <f>'Raw Data'!P1431</f>
        <v>Two year</v>
      </c>
      <c r="D1431" t="str">
        <f>'Raw Data'!I1431</f>
        <v>No</v>
      </c>
      <c r="E1431" t="str">
        <f>'Raw Data'!R1431</f>
        <v>Mailed check</v>
      </c>
      <c r="F1431">
        <f>'Raw Data'!S1431</f>
        <v>24.45</v>
      </c>
      <c r="G1431">
        <f>IFERROR(VALUE('Raw Data'!T1431),0)</f>
        <v>1088.25</v>
      </c>
      <c r="H1431" t="str" cm="1">
        <f t="array" ref="H1431">_xlfn.IFS(B1431&lt;=12,"New (0-12 mo)",B1431&lt;=24,"Established (13-24 mo)",B1431&lt;=48,"Loyal (25-48 mo)",TRUE,"Veteran (49+ mo)")</f>
        <v>Loyal (25-48 mo)</v>
      </c>
      <c r="I1431">
        <f>COUNTIF('Raw Data'!G1431:O1431,"Yes")</f>
        <v>2</v>
      </c>
      <c r="J1431">
        <f t="shared" ca="1" si="44"/>
        <v>44835</v>
      </c>
      <c r="K1431" t="str">
        <f>'Raw Data'!U1431</f>
        <v>No</v>
      </c>
      <c r="L1431" t="str">
        <f t="shared" si="45"/>
        <v>Low Risk</v>
      </c>
      <c r="N1431" s="34"/>
    </row>
    <row r="1432" spans="1:14" x14ac:dyDescent="0.3">
      <c r="A1432" s="5" t="str">
        <f>'Raw Data'!A1432</f>
        <v>6510-UPNKS</v>
      </c>
      <c r="B1432">
        <f>'Raw Data'!F1432</f>
        <v>23</v>
      </c>
      <c r="C1432" t="str">
        <f>'Raw Data'!P1432</f>
        <v>One year</v>
      </c>
      <c r="D1432" t="str">
        <f>'Raw Data'!I1432</f>
        <v>No</v>
      </c>
      <c r="E1432" t="str">
        <f>'Raw Data'!R1432</f>
        <v>Credit card (automatic)</v>
      </c>
      <c r="F1432">
        <f>'Raw Data'!S1432</f>
        <v>24.8</v>
      </c>
      <c r="G1432">
        <f>IFERROR(VALUE('Raw Data'!T1432),0)</f>
        <v>615.35</v>
      </c>
      <c r="H1432" t="str" cm="1">
        <f t="array" ref="H1432">_xlfn.IFS(B1432&lt;=12,"New (0-12 mo)",B1432&lt;=24,"Established (13-24 mo)",B1432&lt;=48,"Loyal (25-48 mo)",TRUE,"Veteran (49+ mo)")</f>
        <v>Established (13-24 mo)</v>
      </c>
      <c r="I1432">
        <f>COUNTIF('Raw Data'!G1432:O1432,"Yes")</f>
        <v>2</v>
      </c>
      <c r="J1432">
        <f t="shared" ca="1" si="44"/>
        <v>45505</v>
      </c>
      <c r="K1432" t="str">
        <f>'Raw Data'!U1432</f>
        <v>No</v>
      </c>
      <c r="L1432" t="str">
        <f t="shared" si="45"/>
        <v>Low Risk</v>
      </c>
      <c r="N1432" s="34"/>
    </row>
    <row r="1433" spans="1:14" x14ac:dyDescent="0.3">
      <c r="A1433" s="5" t="str">
        <f>'Raw Data'!A1433</f>
        <v>6718-BDGHG</v>
      </c>
      <c r="B1433">
        <f>'Raw Data'!F1433</f>
        <v>43</v>
      </c>
      <c r="C1433" t="str">
        <f>'Raw Data'!P1433</f>
        <v>One year</v>
      </c>
      <c r="D1433" t="str">
        <f>'Raw Data'!I1433</f>
        <v>DSL</v>
      </c>
      <c r="E1433" t="str">
        <f>'Raw Data'!R1433</f>
        <v>Bank transfer (automatic)</v>
      </c>
      <c r="F1433">
        <f>'Raw Data'!S1433</f>
        <v>64.849999999999994</v>
      </c>
      <c r="G1433">
        <f>IFERROR(VALUE('Raw Data'!T1433),0)</f>
        <v>2908.2</v>
      </c>
      <c r="H1433" t="str" cm="1">
        <f t="array" ref="H1433">_xlfn.IFS(B1433&lt;=12,"New (0-12 mo)",B1433&lt;=24,"Established (13-24 mo)",B1433&lt;=48,"Loyal (25-48 mo)",TRUE,"Veteran (49+ mo)")</f>
        <v>Loyal (25-48 mo)</v>
      </c>
      <c r="I1433">
        <f>COUNTIF('Raw Data'!G1433:O1433,"Yes")</f>
        <v>4</v>
      </c>
      <c r="J1433">
        <f t="shared" ca="1" si="44"/>
        <v>44896</v>
      </c>
      <c r="K1433" t="str">
        <f>'Raw Data'!U1433</f>
        <v>No</v>
      </c>
      <c r="L1433" t="str">
        <f t="shared" si="45"/>
        <v>Low Risk</v>
      </c>
      <c r="N1433" s="34"/>
    </row>
    <row r="1434" spans="1:14" x14ac:dyDescent="0.3">
      <c r="A1434" s="5" t="str">
        <f>'Raw Data'!A1434</f>
        <v>9046-DQMTP</v>
      </c>
      <c r="B1434">
        <f>'Raw Data'!F1434</f>
        <v>35</v>
      </c>
      <c r="C1434" t="str">
        <f>'Raw Data'!P1434</f>
        <v>Month-to-month</v>
      </c>
      <c r="D1434" t="str">
        <f>'Raw Data'!I1434</f>
        <v>No</v>
      </c>
      <c r="E1434" t="str">
        <f>'Raw Data'!R1434</f>
        <v>Bank transfer (automatic)</v>
      </c>
      <c r="F1434">
        <f>'Raw Data'!S1434</f>
        <v>20.75</v>
      </c>
      <c r="G1434">
        <f>IFERROR(VALUE('Raw Data'!T1434),0)</f>
        <v>739.9</v>
      </c>
      <c r="H1434" t="str" cm="1">
        <f t="array" ref="H1434">_xlfn.IFS(B1434&lt;=12,"New (0-12 mo)",B1434&lt;=24,"Established (13-24 mo)",B1434&lt;=48,"Loyal (25-48 mo)",TRUE,"Veteran (49+ mo)")</f>
        <v>Loyal (25-48 mo)</v>
      </c>
      <c r="I1434">
        <f>COUNTIF('Raw Data'!G1434:O1434,"Yes")</f>
        <v>1</v>
      </c>
      <c r="J1434">
        <f t="shared" ca="1" si="44"/>
        <v>45139</v>
      </c>
      <c r="K1434" t="str">
        <f>'Raw Data'!U1434</f>
        <v>No</v>
      </c>
      <c r="L1434" t="str">
        <f t="shared" si="45"/>
        <v>Low-Medium Risk</v>
      </c>
      <c r="N1434" s="34"/>
    </row>
    <row r="1435" spans="1:14" x14ac:dyDescent="0.3">
      <c r="A1435" s="5" t="str">
        <f>'Raw Data'!A1435</f>
        <v>6439-LAJXL</v>
      </c>
      <c r="B1435">
        <f>'Raw Data'!F1435</f>
        <v>9</v>
      </c>
      <c r="C1435" t="str">
        <f>'Raw Data'!P1435</f>
        <v>Month-to-month</v>
      </c>
      <c r="D1435" t="str">
        <f>'Raw Data'!I1435</f>
        <v>DSL</v>
      </c>
      <c r="E1435" t="str">
        <f>'Raw Data'!R1435</f>
        <v>Mailed check</v>
      </c>
      <c r="F1435">
        <f>'Raw Data'!S1435</f>
        <v>68.95</v>
      </c>
      <c r="G1435">
        <f>IFERROR(VALUE('Raw Data'!T1435),0)</f>
        <v>593.85</v>
      </c>
      <c r="H1435" t="str" cm="1">
        <f t="array" ref="H1435">_xlfn.IFS(B1435&lt;=12,"New (0-12 mo)",B1435&lt;=24,"Established (13-24 mo)",B1435&lt;=48,"Loyal (25-48 mo)",TRUE,"Veteran (49+ mo)")</f>
        <v>New (0-12 mo)</v>
      </c>
      <c r="I1435">
        <f>COUNTIF('Raw Data'!G1435:O1435,"Yes")</f>
        <v>5</v>
      </c>
      <c r="J1435">
        <f t="shared" ca="1" si="44"/>
        <v>45931</v>
      </c>
      <c r="K1435" t="str">
        <f>'Raw Data'!U1435</f>
        <v>No</v>
      </c>
      <c r="L1435" t="str">
        <f t="shared" si="45"/>
        <v>High Risk</v>
      </c>
      <c r="N1435" s="34"/>
    </row>
    <row r="1436" spans="1:14" x14ac:dyDescent="0.3">
      <c r="A1436" s="5" t="str">
        <f>'Raw Data'!A1436</f>
        <v>1571-SAVHK</v>
      </c>
      <c r="B1436">
        <f>'Raw Data'!F1436</f>
        <v>12</v>
      </c>
      <c r="C1436" t="str">
        <f>'Raw Data'!P1436</f>
        <v>Month-to-month</v>
      </c>
      <c r="D1436" t="str">
        <f>'Raw Data'!I1436</f>
        <v>Fiber optic</v>
      </c>
      <c r="E1436" t="str">
        <f>'Raw Data'!R1436</f>
        <v>Mailed check</v>
      </c>
      <c r="F1436">
        <f>'Raw Data'!S1436</f>
        <v>99.95</v>
      </c>
      <c r="G1436">
        <f>IFERROR(VALUE('Raw Data'!T1436),0)</f>
        <v>1132.75</v>
      </c>
      <c r="H1436" t="str" cm="1">
        <f t="array" ref="H1436">_xlfn.IFS(B1436&lt;=12,"New (0-12 mo)",B1436&lt;=24,"Established (13-24 mo)",B1436&lt;=48,"Loyal (25-48 mo)",TRUE,"Veteran (49+ mo)")</f>
        <v>New (0-12 mo)</v>
      </c>
      <c r="I1436">
        <f>COUNTIF('Raw Data'!G1436:O1436,"Yes")</f>
        <v>5</v>
      </c>
      <c r="J1436">
        <f t="shared" ca="1" si="44"/>
        <v>45839</v>
      </c>
      <c r="K1436" t="str">
        <f>'Raw Data'!U1436</f>
        <v>Yes</v>
      </c>
      <c r="L1436" t="str">
        <f t="shared" si="45"/>
        <v>High Risk</v>
      </c>
      <c r="N1436" s="34"/>
    </row>
    <row r="1437" spans="1:14" x14ac:dyDescent="0.3">
      <c r="A1437" s="5" t="str">
        <f>'Raw Data'!A1437</f>
        <v>9052-VKDUW</v>
      </c>
      <c r="B1437">
        <f>'Raw Data'!F1437</f>
        <v>65</v>
      </c>
      <c r="C1437" t="str">
        <f>'Raw Data'!P1437</f>
        <v>Month-to-month</v>
      </c>
      <c r="D1437" t="str">
        <f>'Raw Data'!I1437</f>
        <v>Fiber optic</v>
      </c>
      <c r="E1437" t="str">
        <f>'Raw Data'!R1437</f>
        <v>Credit card (automatic)</v>
      </c>
      <c r="F1437">
        <f>'Raw Data'!S1437</f>
        <v>109.4</v>
      </c>
      <c r="G1437">
        <f>IFERROR(VALUE('Raw Data'!T1437),0)</f>
        <v>7227.45</v>
      </c>
      <c r="H1437" t="str" cm="1">
        <f t="array" ref="H1437">_xlfn.IFS(B1437&lt;=12,"New (0-12 mo)",B1437&lt;=24,"Established (13-24 mo)",B1437&lt;=48,"Loyal (25-48 mo)",TRUE,"Veteran (49+ mo)")</f>
        <v>Veteran (49+ mo)</v>
      </c>
      <c r="I1437">
        <f>COUNTIF('Raw Data'!G1437:O1437,"Yes")</f>
        <v>7</v>
      </c>
      <c r="J1437">
        <f t="shared" ca="1" si="44"/>
        <v>44228</v>
      </c>
      <c r="K1437" t="str">
        <f>'Raw Data'!U1437</f>
        <v>No</v>
      </c>
      <c r="L1437" t="str">
        <f t="shared" si="45"/>
        <v>Low-Medium Risk</v>
      </c>
      <c r="N1437" s="34"/>
    </row>
    <row r="1438" spans="1:14" x14ac:dyDescent="0.3">
      <c r="A1438" s="5" t="str">
        <f>'Raw Data'!A1438</f>
        <v>9546-CQJSU</v>
      </c>
      <c r="B1438">
        <f>'Raw Data'!F1438</f>
        <v>2</v>
      </c>
      <c r="C1438" t="str">
        <f>'Raw Data'!P1438</f>
        <v>Month-to-month</v>
      </c>
      <c r="D1438" t="str">
        <f>'Raw Data'!I1438</f>
        <v>Fiber optic</v>
      </c>
      <c r="E1438" t="str">
        <f>'Raw Data'!R1438</f>
        <v>Electronic check</v>
      </c>
      <c r="F1438">
        <f>'Raw Data'!S1438</f>
        <v>91.4</v>
      </c>
      <c r="G1438">
        <f>IFERROR(VALUE('Raw Data'!T1438),0)</f>
        <v>193.6</v>
      </c>
      <c r="H1438" t="str" cm="1">
        <f t="array" ref="H1438">_xlfn.IFS(B1438&lt;=12,"New (0-12 mo)",B1438&lt;=24,"Established (13-24 mo)",B1438&lt;=48,"Loyal (25-48 mo)",TRUE,"Veteran (49+ mo)")</f>
        <v>New (0-12 mo)</v>
      </c>
      <c r="I1438">
        <f>COUNTIF('Raw Data'!G1438:O1438,"Yes")</f>
        <v>4</v>
      </c>
      <c r="J1438">
        <f t="shared" ca="1" si="44"/>
        <v>46143</v>
      </c>
      <c r="K1438" t="str">
        <f>'Raw Data'!U1438</f>
        <v>Yes</v>
      </c>
      <c r="L1438" t="str">
        <f t="shared" si="45"/>
        <v>High Risk</v>
      </c>
      <c r="N1438" s="34"/>
    </row>
    <row r="1439" spans="1:14" x14ac:dyDescent="0.3">
      <c r="A1439" s="5" t="str">
        <f>'Raw Data'!A1439</f>
        <v>1666-JZPZT</v>
      </c>
      <c r="B1439">
        <f>'Raw Data'!F1439</f>
        <v>27</v>
      </c>
      <c r="C1439" t="str">
        <f>'Raw Data'!P1439</f>
        <v>Month-to-month</v>
      </c>
      <c r="D1439" t="str">
        <f>'Raw Data'!I1439</f>
        <v>DSL</v>
      </c>
      <c r="E1439" t="str">
        <f>'Raw Data'!R1439</f>
        <v>Mailed check</v>
      </c>
      <c r="F1439">
        <f>'Raw Data'!S1439</f>
        <v>49</v>
      </c>
      <c r="G1439">
        <f>IFERROR(VALUE('Raw Data'!T1439),0)</f>
        <v>1291.3499999999999</v>
      </c>
      <c r="H1439" t="str" cm="1">
        <f t="array" ref="H1439">_xlfn.IFS(B1439&lt;=12,"New (0-12 mo)",B1439&lt;=24,"Established (13-24 mo)",B1439&lt;=48,"Loyal (25-48 mo)",TRUE,"Veteran (49+ mo)")</f>
        <v>Loyal (25-48 mo)</v>
      </c>
      <c r="I1439">
        <f>COUNTIF('Raw Data'!G1439:O1439,"Yes")</f>
        <v>2</v>
      </c>
      <c r="J1439">
        <f t="shared" ca="1" si="44"/>
        <v>45383</v>
      </c>
      <c r="K1439" t="str">
        <f>'Raw Data'!U1439</f>
        <v>No</v>
      </c>
      <c r="L1439" t="str">
        <f t="shared" si="45"/>
        <v>Low-Medium Risk</v>
      </c>
      <c r="N1439" s="34"/>
    </row>
    <row r="1440" spans="1:14" x14ac:dyDescent="0.3">
      <c r="A1440" s="5" t="str">
        <f>'Raw Data'!A1440</f>
        <v>5777-KJIRB</v>
      </c>
      <c r="B1440">
        <f>'Raw Data'!F1440</f>
        <v>40</v>
      </c>
      <c r="C1440" t="str">
        <f>'Raw Data'!P1440</f>
        <v>One year</v>
      </c>
      <c r="D1440" t="str">
        <f>'Raw Data'!I1440</f>
        <v>DSL</v>
      </c>
      <c r="E1440" t="str">
        <f>'Raw Data'!R1440</f>
        <v>Mailed check</v>
      </c>
      <c r="F1440">
        <f>'Raw Data'!S1440</f>
        <v>50.25</v>
      </c>
      <c r="G1440">
        <f>IFERROR(VALUE('Raw Data'!T1440),0)</f>
        <v>2023.55</v>
      </c>
      <c r="H1440" t="str" cm="1">
        <f t="array" ref="H1440">_xlfn.IFS(B1440&lt;=12,"New (0-12 mo)",B1440&lt;=24,"Established (13-24 mo)",B1440&lt;=48,"Loyal (25-48 mo)",TRUE,"Veteran (49+ mo)")</f>
        <v>Loyal (25-48 mo)</v>
      </c>
      <c r="I1440">
        <f>COUNTIF('Raw Data'!G1440:O1440,"Yes")</f>
        <v>2</v>
      </c>
      <c r="J1440">
        <f t="shared" ca="1" si="44"/>
        <v>44986</v>
      </c>
      <c r="K1440" t="str">
        <f>'Raw Data'!U1440</f>
        <v>No</v>
      </c>
      <c r="L1440" t="str">
        <f t="shared" si="45"/>
        <v>Low Risk</v>
      </c>
      <c r="N1440" s="34"/>
    </row>
    <row r="1441" spans="1:14" x14ac:dyDescent="0.3">
      <c r="A1441" s="5" t="str">
        <f>'Raw Data'!A1441</f>
        <v>0506-LVNGN</v>
      </c>
      <c r="B1441">
        <f>'Raw Data'!F1441</f>
        <v>5</v>
      </c>
      <c r="C1441" t="str">
        <f>'Raw Data'!P1441</f>
        <v>Month-to-month</v>
      </c>
      <c r="D1441" t="str">
        <f>'Raw Data'!I1441</f>
        <v>Fiber optic</v>
      </c>
      <c r="E1441" t="str">
        <f>'Raw Data'!R1441</f>
        <v>Credit card (automatic)</v>
      </c>
      <c r="F1441">
        <f>'Raw Data'!S1441</f>
        <v>75.55</v>
      </c>
      <c r="G1441">
        <f>IFERROR(VALUE('Raw Data'!T1441),0)</f>
        <v>349.65</v>
      </c>
      <c r="H1441" t="str" cm="1">
        <f t="array" ref="H1441">_xlfn.IFS(B1441&lt;=12,"New (0-12 mo)",B1441&lt;=24,"Established (13-24 mo)",B1441&lt;=48,"Loyal (25-48 mo)",TRUE,"Veteran (49+ mo)")</f>
        <v>New (0-12 mo)</v>
      </c>
      <c r="I1441">
        <f>COUNTIF('Raw Data'!G1441:O1441,"Yes")</f>
        <v>2</v>
      </c>
      <c r="J1441">
        <f t="shared" ca="1" si="44"/>
        <v>46054</v>
      </c>
      <c r="K1441" t="str">
        <f>'Raw Data'!U1441</f>
        <v>Yes</v>
      </c>
      <c r="L1441" t="str">
        <f t="shared" si="45"/>
        <v>High Risk</v>
      </c>
      <c r="N1441" s="34"/>
    </row>
    <row r="1442" spans="1:14" x14ac:dyDescent="0.3">
      <c r="A1442" s="5" t="str">
        <f>'Raw Data'!A1442</f>
        <v>7677-SJJJK</v>
      </c>
      <c r="B1442">
        <f>'Raw Data'!F1442</f>
        <v>8</v>
      </c>
      <c r="C1442" t="str">
        <f>'Raw Data'!P1442</f>
        <v>One year</v>
      </c>
      <c r="D1442" t="str">
        <f>'Raw Data'!I1442</f>
        <v>No</v>
      </c>
      <c r="E1442" t="str">
        <f>'Raw Data'!R1442</f>
        <v>Credit card (automatic)</v>
      </c>
      <c r="F1442">
        <f>'Raw Data'!S1442</f>
        <v>19.899999999999999</v>
      </c>
      <c r="G1442">
        <f>IFERROR(VALUE('Raw Data'!T1442),0)</f>
        <v>153.94999999999999</v>
      </c>
      <c r="H1442" t="str" cm="1">
        <f t="array" ref="H1442">_xlfn.IFS(B1442&lt;=12,"New (0-12 mo)",B1442&lt;=24,"Established (13-24 mo)",B1442&lt;=48,"Loyal (25-48 mo)",TRUE,"Veteran (49+ mo)")</f>
        <v>New (0-12 mo)</v>
      </c>
      <c r="I1442">
        <f>COUNTIF('Raw Data'!G1442:O1442,"Yes")</f>
        <v>1</v>
      </c>
      <c r="J1442">
        <f t="shared" ca="1" si="44"/>
        <v>45962</v>
      </c>
      <c r="K1442" t="str">
        <f>'Raw Data'!U1442</f>
        <v>No</v>
      </c>
      <c r="L1442" t="str">
        <f t="shared" si="45"/>
        <v>Low Risk</v>
      </c>
      <c r="N1442" s="34"/>
    </row>
    <row r="1443" spans="1:14" x14ac:dyDescent="0.3">
      <c r="A1443" s="5" t="str">
        <f>'Raw Data'!A1443</f>
        <v>2480-EJWYP</v>
      </c>
      <c r="B1443">
        <f>'Raw Data'!F1443</f>
        <v>58</v>
      </c>
      <c r="C1443" t="str">
        <f>'Raw Data'!P1443</f>
        <v>One year</v>
      </c>
      <c r="D1443" t="str">
        <f>'Raw Data'!I1443</f>
        <v>Fiber optic</v>
      </c>
      <c r="E1443" t="str">
        <f>'Raw Data'!R1443</f>
        <v>Bank transfer (automatic)</v>
      </c>
      <c r="F1443">
        <f>'Raw Data'!S1443</f>
        <v>97.8</v>
      </c>
      <c r="G1443">
        <f>IFERROR(VALUE('Raw Data'!T1443),0)</f>
        <v>5458.8</v>
      </c>
      <c r="H1443" t="str" cm="1">
        <f t="array" ref="H1443">_xlfn.IFS(B1443&lt;=12,"New (0-12 mo)",B1443&lt;=24,"Established (13-24 mo)",B1443&lt;=48,"Loyal (25-48 mo)",TRUE,"Veteran (49+ mo)")</f>
        <v>Veteran (49+ mo)</v>
      </c>
      <c r="I1443">
        <f>COUNTIF('Raw Data'!G1443:O1443,"Yes")</f>
        <v>5</v>
      </c>
      <c r="J1443">
        <f t="shared" ca="1" si="44"/>
        <v>44440</v>
      </c>
      <c r="K1443" t="str">
        <f>'Raw Data'!U1443</f>
        <v>No</v>
      </c>
      <c r="L1443" t="str">
        <f t="shared" si="45"/>
        <v>Low Risk</v>
      </c>
      <c r="N1443" s="34"/>
    </row>
    <row r="1444" spans="1:14" x14ac:dyDescent="0.3">
      <c r="A1444" s="5" t="str">
        <f>'Raw Data'!A1444</f>
        <v>3253-HKOKL</v>
      </c>
      <c r="B1444">
        <f>'Raw Data'!F1444</f>
        <v>52</v>
      </c>
      <c r="C1444" t="str">
        <f>'Raw Data'!P1444</f>
        <v>One year</v>
      </c>
      <c r="D1444" t="str">
        <f>'Raw Data'!I1444</f>
        <v>Fiber optic</v>
      </c>
      <c r="E1444" t="str">
        <f>'Raw Data'!R1444</f>
        <v>Electronic check</v>
      </c>
      <c r="F1444">
        <f>'Raw Data'!S1444</f>
        <v>100.3</v>
      </c>
      <c r="G1444">
        <f>IFERROR(VALUE('Raw Data'!T1444),0)</f>
        <v>5244.45</v>
      </c>
      <c r="H1444" t="str" cm="1">
        <f t="array" ref="H1444">_xlfn.IFS(B1444&lt;=12,"New (0-12 mo)",B1444&lt;=24,"Established (13-24 mo)",B1444&lt;=48,"Loyal (25-48 mo)",TRUE,"Veteran (49+ mo)")</f>
        <v>Veteran (49+ mo)</v>
      </c>
      <c r="I1444">
        <f>COUNTIF('Raw Data'!G1444:O1444,"Yes")</f>
        <v>5</v>
      </c>
      <c r="J1444">
        <f t="shared" ca="1" si="44"/>
        <v>44621</v>
      </c>
      <c r="K1444" t="str">
        <f>'Raw Data'!U1444</f>
        <v>No</v>
      </c>
      <c r="L1444" t="str">
        <f t="shared" si="45"/>
        <v>Low Risk</v>
      </c>
      <c r="N1444" s="34"/>
    </row>
    <row r="1445" spans="1:14" x14ac:dyDescent="0.3">
      <c r="A1445" s="5" t="str">
        <f>'Raw Data'!A1445</f>
        <v>7055-HNEOJ</v>
      </c>
      <c r="B1445">
        <f>'Raw Data'!F1445</f>
        <v>3</v>
      </c>
      <c r="C1445" t="str">
        <f>'Raw Data'!P1445</f>
        <v>Month-to-month</v>
      </c>
      <c r="D1445" t="str">
        <f>'Raw Data'!I1445</f>
        <v>DSL</v>
      </c>
      <c r="E1445" t="str">
        <f>'Raw Data'!R1445</f>
        <v>Mailed check</v>
      </c>
      <c r="F1445">
        <f>'Raw Data'!S1445</f>
        <v>55.8</v>
      </c>
      <c r="G1445">
        <f>IFERROR(VALUE('Raw Data'!T1445),0)</f>
        <v>154.55000000000001</v>
      </c>
      <c r="H1445" t="str" cm="1">
        <f t="array" ref="H1445">_xlfn.IFS(B1445&lt;=12,"New (0-12 mo)",B1445&lt;=24,"Established (13-24 mo)",B1445&lt;=48,"Loyal (25-48 mo)",TRUE,"Veteran (49+ mo)")</f>
        <v>New (0-12 mo)</v>
      </c>
      <c r="I1445">
        <f>COUNTIF('Raw Data'!G1445:O1445,"Yes")</f>
        <v>3</v>
      </c>
      <c r="J1445">
        <f t="shared" ca="1" si="44"/>
        <v>46113</v>
      </c>
      <c r="K1445" t="str">
        <f>'Raw Data'!U1445</f>
        <v>No</v>
      </c>
      <c r="L1445" t="str">
        <f t="shared" si="45"/>
        <v>High Risk</v>
      </c>
      <c r="N1445" s="34"/>
    </row>
    <row r="1446" spans="1:14" x14ac:dyDescent="0.3">
      <c r="A1446" s="5" t="str">
        <f>'Raw Data'!A1446</f>
        <v>5514-YQENT</v>
      </c>
      <c r="B1446">
        <f>'Raw Data'!F1446</f>
        <v>41</v>
      </c>
      <c r="C1446" t="str">
        <f>'Raw Data'!P1446</f>
        <v>Two year</v>
      </c>
      <c r="D1446" t="str">
        <f>'Raw Data'!I1446</f>
        <v>Fiber optic</v>
      </c>
      <c r="E1446" t="str">
        <f>'Raw Data'!R1446</f>
        <v>Electronic check</v>
      </c>
      <c r="F1446">
        <f>'Raw Data'!S1446</f>
        <v>111.15</v>
      </c>
      <c r="G1446">
        <f>IFERROR(VALUE('Raw Data'!T1446),0)</f>
        <v>4507.1499999999996</v>
      </c>
      <c r="H1446" t="str" cm="1">
        <f t="array" ref="H1446">_xlfn.IFS(B1446&lt;=12,"New (0-12 mo)",B1446&lt;=24,"Established (13-24 mo)",B1446&lt;=48,"Loyal (25-48 mo)",TRUE,"Veteran (49+ mo)")</f>
        <v>Loyal (25-48 mo)</v>
      </c>
      <c r="I1446">
        <f>COUNTIF('Raw Data'!G1446:O1446,"Yes")</f>
        <v>7</v>
      </c>
      <c r="J1446">
        <f t="shared" ca="1" si="44"/>
        <v>44958</v>
      </c>
      <c r="K1446" t="str">
        <f>'Raw Data'!U1446</f>
        <v>No</v>
      </c>
      <c r="L1446" t="str">
        <f t="shared" si="45"/>
        <v>Low Risk</v>
      </c>
      <c r="N1446" s="34"/>
    </row>
    <row r="1447" spans="1:14" x14ac:dyDescent="0.3">
      <c r="A1447" s="5" t="str">
        <f>'Raw Data'!A1447</f>
        <v>3211-AAPKX</v>
      </c>
      <c r="B1447">
        <f>'Raw Data'!F1447</f>
        <v>20</v>
      </c>
      <c r="C1447" t="str">
        <f>'Raw Data'!P1447</f>
        <v>Month-to-month</v>
      </c>
      <c r="D1447" t="str">
        <f>'Raw Data'!I1447</f>
        <v>Fiber optic</v>
      </c>
      <c r="E1447" t="str">
        <f>'Raw Data'!R1447</f>
        <v>Mailed check</v>
      </c>
      <c r="F1447">
        <f>'Raw Data'!S1447</f>
        <v>98.55</v>
      </c>
      <c r="G1447">
        <f>IFERROR(VALUE('Raw Data'!T1447),0)</f>
        <v>2031.95</v>
      </c>
      <c r="H1447" t="str" cm="1">
        <f t="array" ref="H1447">_xlfn.IFS(B1447&lt;=12,"New (0-12 mo)",B1447&lt;=24,"Established (13-24 mo)",B1447&lt;=48,"Loyal (25-48 mo)",TRUE,"Veteran (49+ mo)")</f>
        <v>Established (13-24 mo)</v>
      </c>
      <c r="I1447">
        <f>COUNTIF('Raw Data'!G1447:O1447,"Yes")</f>
        <v>5</v>
      </c>
      <c r="J1447">
        <f t="shared" ca="1" si="44"/>
        <v>45597</v>
      </c>
      <c r="K1447" t="str">
        <f>'Raw Data'!U1447</f>
        <v>No</v>
      </c>
      <c r="L1447" t="str">
        <f t="shared" si="45"/>
        <v>Medium Risk</v>
      </c>
      <c r="N1447" s="34"/>
    </row>
    <row r="1448" spans="1:14" x14ac:dyDescent="0.3">
      <c r="A1448" s="5" t="str">
        <f>'Raw Data'!A1448</f>
        <v>8445-DNBAE</v>
      </c>
      <c r="B1448">
        <f>'Raw Data'!F1448</f>
        <v>1</v>
      </c>
      <c r="C1448" t="str">
        <f>'Raw Data'!P1448</f>
        <v>Month-to-month</v>
      </c>
      <c r="D1448" t="str">
        <f>'Raw Data'!I1448</f>
        <v>DSL</v>
      </c>
      <c r="E1448" t="str">
        <f>'Raw Data'!R1448</f>
        <v>Electronic check</v>
      </c>
      <c r="F1448">
        <f>'Raw Data'!S1448</f>
        <v>50.05</v>
      </c>
      <c r="G1448">
        <f>IFERROR(VALUE('Raw Data'!T1448),0)</f>
        <v>50.05</v>
      </c>
      <c r="H1448" t="str" cm="1">
        <f t="array" ref="H1448">_xlfn.IFS(B1448&lt;=12,"New (0-12 mo)",B1448&lt;=24,"Established (13-24 mo)",B1448&lt;=48,"Loyal (25-48 mo)",TRUE,"Veteran (49+ mo)")</f>
        <v>New (0-12 mo)</v>
      </c>
      <c r="I1448">
        <f>COUNTIF('Raw Data'!G1448:O1448,"Yes")</f>
        <v>2</v>
      </c>
      <c r="J1448">
        <f t="shared" ca="1" si="44"/>
        <v>46174</v>
      </c>
      <c r="K1448" t="str">
        <f>'Raw Data'!U1448</f>
        <v>No</v>
      </c>
      <c r="L1448" t="str">
        <f t="shared" si="45"/>
        <v>High Risk</v>
      </c>
      <c r="N1448" s="34"/>
    </row>
    <row r="1449" spans="1:14" x14ac:dyDescent="0.3">
      <c r="A1449" s="5" t="str">
        <f>'Raw Data'!A1449</f>
        <v>2951-QOQTK</v>
      </c>
      <c r="B1449">
        <f>'Raw Data'!F1449</f>
        <v>4</v>
      </c>
      <c r="C1449" t="str">
        <f>'Raw Data'!P1449</f>
        <v>Month-to-month</v>
      </c>
      <c r="D1449" t="str">
        <f>'Raw Data'!I1449</f>
        <v>Fiber optic</v>
      </c>
      <c r="E1449" t="str">
        <f>'Raw Data'!R1449</f>
        <v>Credit card (automatic)</v>
      </c>
      <c r="F1449">
        <f>'Raw Data'!S1449</f>
        <v>80.8</v>
      </c>
      <c r="G1449">
        <f>IFERROR(VALUE('Raw Data'!T1449),0)</f>
        <v>332.45</v>
      </c>
      <c r="H1449" t="str" cm="1">
        <f t="array" ref="H1449">_xlfn.IFS(B1449&lt;=12,"New (0-12 mo)",B1449&lt;=24,"Established (13-24 mo)",B1449&lt;=48,"Loyal (25-48 mo)",TRUE,"Veteran (49+ mo)")</f>
        <v>New (0-12 mo)</v>
      </c>
      <c r="I1449">
        <f>COUNTIF('Raw Data'!G1449:O1449,"Yes")</f>
        <v>3</v>
      </c>
      <c r="J1449">
        <f t="shared" ca="1" si="44"/>
        <v>46082</v>
      </c>
      <c r="K1449" t="str">
        <f>'Raw Data'!U1449</f>
        <v>Yes</v>
      </c>
      <c r="L1449" t="str">
        <f t="shared" si="45"/>
        <v>High Risk</v>
      </c>
      <c r="N1449" s="34"/>
    </row>
    <row r="1450" spans="1:14" x14ac:dyDescent="0.3">
      <c r="A1450" s="5" t="str">
        <f>'Raw Data'!A1450</f>
        <v>2958-NHPPS</v>
      </c>
      <c r="B1450">
        <f>'Raw Data'!F1450</f>
        <v>23</v>
      </c>
      <c r="C1450" t="str">
        <f>'Raw Data'!P1450</f>
        <v>Month-to-month</v>
      </c>
      <c r="D1450" t="str">
        <f>'Raw Data'!I1450</f>
        <v>No</v>
      </c>
      <c r="E1450" t="str">
        <f>'Raw Data'!R1450</f>
        <v>Electronic check</v>
      </c>
      <c r="F1450">
        <f>'Raw Data'!S1450</f>
        <v>20.85</v>
      </c>
      <c r="G1450">
        <f>IFERROR(VALUE('Raw Data'!T1450),0)</f>
        <v>473.9</v>
      </c>
      <c r="H1450" t="str" cm="1">
        <f t="array" ref="H1450">_xlfn.IFS(B1450&lt;=12,"New (0-12 mo)",B1450&lt;=24,"Established (13-24 mo)",B1450&lt;=48,"Loyal (25-48 mo)",TRUE,"Veteran (49+ mo)")</f>
        <v>Established (13-24 mo)</v>
      </c>
      <c r="I1450">
        <f>COUNTIF('Raw Data'!G1450:O1450,"Yes")</f>
        <v>1</v>
      </c>
      <c r="J1450">
        <f t="shared" ca="1" si="44"/>
        <v>45505</v>
      </c>
      <c r="K1450" t="str">
        <f>'Raw Data'!U1450</f>
        <v>No</v>
      </c>
      <c r="L1450" t="str">
        <f t="shared" si="45"/>
        <v>Medium Risk</v>
      </c>
      <c r="N1450" s="34"/>
    </row>
    <row r="1451" spans="1:14" x14ac:dyDescent="0.3">
      <c r="A1451" s="5" t="str">
        <f>'Raw Data'!A1451</f>
        <v>6806-YDEUL</v>
      </c>
      <c r="B1451">
        <f>'Raw Data'!F1451</f>
        <v>6</v>
      </c>
      <c r="C1451" t="str">
        <f>'Raw Data'!P1451</f>
        <v>Month-to-month</v>
      </c>
      <c r="D1451" t="str">
        <f>'Raw Data'!I1451</f>
        <v>No</v>
      </c>
      <c r="E1451" t="str">
        <f>'Raw Data'!R1451</f>
        <v>Bank transfer (automatic)</v>
      </c>
      <c r="F1451">
        <f>'Raw Data'!S1451</f>
        <v>19.5</v>
      </c>
      <c r="G1451">
        <f>IFERROR(VALUE('Raw Data'!T1451),0)</f>
        <v>106.8</v>
      </c>
      <c r="H1451" t="str" cm="1">
        <f t="array" ref="H1451">_xlfn.IFS(B1451&lt;=12,"New (0-12 mo)",B1451&lt;=24,"Established (13-24 mo)",B1451&lt;=48,"Loyal (25-48 mo)",TRUE,"Veteran (49+ mo)")</f>
        <v>New (0-12 mo)</v>
      </c>
      <c r="I1451">
        <f>COUNTIF('Raw Data'!G1451:O1451,"Yes")</f>
        <v>1</v>
      </c>
      <c r="J1451">
        <f t="shared" ca="1" si="44"/>
        <v>46023</v>
      </c>
      <c r="K1451" t="str">
        <f>'Raw Data'!U1451</f>
        <v>No</v>
      </c>
      <c r="L1451" t="str">
        <f t="shared" si="45"/>
        <v>High Risk</v>
      </c>
      <c r="N1451" s="34"/>
    </row>
    <row r="1452" spans="1:14" x14ac:dyDescent="0.3">
      <c r="A1452" s="5" t="str">
        <f>'Raw Data'!A1452</f>
        <v>1735-XMJVH</v>
      </c>
      <c r="B1452">
        <f>'Raw Data'!F1452</f>
        <v>8</v>
      </c>
      <c r="C1452" t="str">
        <f>'Raw Data'!P1452</f>
        <v>Month-to-month</v>
      </c>
      <c r="D1452" t="str">
        <f>'Raw Data'!I1452</f>
        <v>No</v>
      </c>
      <c r="E1452" t="str">
        <f>'Raw Data'!R1452</f>
        <v>Mailed check</v>
      </c>
      <c r="F1452">
        <f>'Raw Data'!S1452</f>
        <v>19.350000000000001</v>
      </c>
      <c r="G1452">
        <f>IFERROR(VALUE('Raw Data'!T1452),0)</f>
        <v>152.6</v>
      </c>
      <c r="H1452" t="str" cm="1">
        <f t="array" ref="H1452">_xlfn.IFS(B1452&lt;=12,"New (0-12 mo)",B1452&lt;=24,"Established (13-24 mo)",B1452&lt;=48,"Loyal (25-48 mo)",TRUE,"Veteran (49+ mo)")</f>
        <v>New (0-12 mo)</v>
      </c>
      <c r="I1452">
        <f>COUNTIF('Raw Data'!G1452:O1452,"Yes")</f>
        <v>1</v>
      </c>
      <c r="J1452">
        <f t="shared" ca="1" si="44"/>
        <v>45962</v>
      </c>
      <c r="K1452" t="str">
        <f>'Raw Data'!U1452</f>
        <v>No</v>
      </c>
      <c r="L1452" t="str">
        <f t="shared" si="45"/>
        <v>High Risk</v>
      </c>
      <c r="N1452" s="34"/>
    </row>
    <row r="1453" spans="1:14" x14ac:dyDescent="0.3">
      <c r="A1453" s="5" t="str">
        <f>'Raw Data'!A1453</f>
        <v>6890-PFRQX</v>
      </c>
      <c r="B1453">
        <f>'Raw Data'!F1453</f>
        <v>18</v>
      </c>
      <c r="C1453" t="str">
        <f>'Raw Data'!P1453</f>
        <v>Month-to-month</v>
      </c>
      <c r="D1453" t="str">
        <f>'Raw Data'!I1453</f>
        <v>DSL</v>
      </c>
      <c r="E1453" t="str">
        <f>'Raw Data'!R1453</f>
        <v>Mailed check</v>
      </c>
      <c r="F1453">
        <f>'Raw Data'!S1453</f>
        <v>69.5</v>
      </c>
      <c r="G1453">
        <f>IFERROR(VALUE('Raw Data'!T1453),0)</f>
        <v>1199.4000000000001</v>
      </c>
      <c r="H1453" t="str" cm="1">
        <f t="array" ref="H1453">_xlfn.IFS(B1453&lt;=12,"New (0-12 mo)",B1453&lt;=24,"Established (13-24 mo)",B1453&lt;=48,"Loyal (25-48 mo)",TRUE,"Veteran (49+ mo)")</f>
        <v>Established (13-24 mo)</v>
      </c>
      <c r="I1453">
        <f>COUNTIF('Raw Data'!G1453:O1453,"Yes")</f>
        <v>5</v>
      </c>
      <c r="J1453">
        <f t="shared" ca="1" si="44"/>
        <v>45658</v>
      </c>
      <c r="K1453" t="str">
        <f>'Raw Data'!U1453</f>
        <v>No</v>
      </c>
      <c r="L1453" t="str">
        <f t="shared" si="45"/>
        <v>Medium Risk</v>
      </c>
      <c r="N1453" s="34"/>
    </row>
    <row r="1454" spans="1:14" x14ac:dyDescent="0.3">
      <c r="A1454" s="5" t="str">
        <f>'Raw Data'!A1454</f>
        <v>0222-CNVPT</v>
      </c>
      <c r="B1454">
        <f>'Raw Data'!F1454</f>
        <v>52</v>
      </c>
      <c r="C1454" t="str">
        <f>'Raw Data'!P1454</f>
        <v>Month-to-month</v>
      </c>
      <c r="D1454" t="str">
        <f>'Raw Data'!I1454</f>
        <v>DSL</v>
      </c>
      <c r="E1454" t="str">
        <f>'Raw Data'!R1454</f>
        <v>Credit card (automatic)</v>
      </c>
      <c r="F1454">
        <f>'Raw Data'!S1454</f>
        <v>48.8</v>
      </c>
      <c r="G1454">
        <f>IFERROR(VALUE('Raw Data'!T1454),0)</f>
        <v>2555.0500000000002</v>
      </c>
      <c r="H1454" t="str" cm="1">
        <f t="array" ref="H1454">_xlfn.IFS(B1454&lt;=12,"New (0-12 mo)",B1454&lt;=24,"Established (13-24 mo)",B1454&lt;=48,"Loyal (25-48 mo)",TRUE,"Veteran (49+ mo)")</f>
        <v>Veteran (49+ mo)</v>
      </c>
      <c r="I1454">
        <f>COUNTIF('Raw Data'!G1454:O1454,"Yes")</f>
        <v>3</v>
      </c>
      <c r="J1454">
        <f t="shared" ca="1" si="44"/>
        <v>44621</v>
      </c>
      <c r="K1454" t="str">
        <f>'Raw Data'!U1454</f>
        <v>No</v>
      </c>
      <c r="L1454" t="str">
        <f t="shared" si="45"/>
        <v>Low-Medium Risk</v>
      </c>
      <c r="N1454" s="34"/>
    </row>
    <row r="1455" spans="1:14" x14ac:dyDescent="0.3">
      <c r="A1455" s="5" t="str">
        <f>'Raw Data'!A1455</f>
        <v>5899-OUVKV</v>
      </c>
      <c r="B1455">
        <f>'Raw Data'!F1455</f>
        <v>31</v>
      </c>
      <c r="C1455" t="str">
        <f>'Raw Data'!P1455</f>
        <v>Month-to-month</v>
      </c>
      <c r="D1455" t="str">
        <f>'Raw Data'!I1455</f>
        <v>Fiber optic</v>
      </c>
      <c r="E1455" t="str">
        <f>'Raw Data'!R1455</f>
        <v>Electronic check</v>
      </c>
      <c r="F1455">
        <f>'Raw Data'!S1455</f>
        <v>94.5</v>
      </c>
      <c r="G1455">
        <f>IFERROR(VALUE('Raw Data'!T1455),0)</f>
        <v>2979.2</v>
      </c>
      <c r="H1455" t="str" cm="1">
        <f t="array" ref="H1455">_xlfn.IFS(B1455&lt;=12,"New (0-12 mo)",B1455&lt;=24,"Established (13-24 mo)",B1455&lt;=48,"Loyal (25-48 mo)",TRUE,"Veteran (49+ mo)")</f>
        <v>Loyal (25-48 mo)</v>
      </c>
      <c r="I1455">
        <f>COUNTIF('Raw Data'!G1455:O1455,"Yes")</f>
        <v>4</v>
      </c>
      <c r="J1455">
        <f t="shared" ca="1" si="44"/>
        <v>45261</v>
      </c>
      <c r="K1455" t="str">
        <f>'Raw Data'!U1455</f>
        <v>No</v>
      </c>
      <c r="L1455" t="str">
        <f t="shared" si="45"/>
        <v>Low-Medium Risk</v>
      </c>
      <c r="N1455" s="34"/>
    </row>
    <row r="1456" spans="1:14" x14ac:dyDescent="0.3">
      <c r="A1456" s="5" t="str">
        <f>'Raw Data'!A1456</f>
        <v>8681-ICONS</v>
      </c>
      <c r="B1456">
        <f>'Raw Data'!F1456</f>
        <v>29</v>
      </c>
      <c r="C1456" t="str">
        <f>'Raw Data'!P1456</f>
        <v>Month-to-month</v>
      </c>
      <c r="D1456" t="str">
        <f>'Raw Data'!I1456</f>
        <v>No</v>
      </c>
      <c r="E1456" t="str">
        <f>'Raw Data'!R1456</f>
        <v>Mailed check</v>
      </c>
      <c r="F1456">
        <f>'Raw Data'!S1456</f>
        <v>20.65</v>
      </c>
      <c r="G1456">
        <f>IFERROR(VALUE('Raw Data'!T1456),0)</f>
        <v>654.85</v>
      </c>
      <c r="H1456" t="str" cm="1">
        <f t="array" ref="H1456">_xlfn.IFS(B1456&lt;=12,"New (0-12 mo)",B1456&lt;=24,"Established (13-24 mo)",B1456&lt;=48,"Loyal (25-48 mo)",TRUE,"Veteran (49+ mo)")</f>
        <v>Loyal (25-48 mo)</v>
      </c>
      <c r="I1456">
        <f>COUNTIF('Raw Data'!G1456:O1456,"Yes")</f>
        <v>1</v>
      </c>
      <c r="J1456">
        <f t="shared" ca="1" si="44"/>
        <v>45323</v>
      </c>
      <c r="K1456" t="str">
        <f>'Raw Data'!U1456</f>
        <v>No</v>
      </c>
      <c r="L1456" t="str">
        <f t="shared" si="45"/>
        <v>Low-Medium Risk</v>
      </c>
      <c r="N1456" s="34"/>
    </row>
    <row r="1457" spans="1:14" x14ac:dyDescent="0.3">
      <c r="A1457" s="5" t="str">
        <f>'Raw Data'!A1457</f>
        <v>1621-YNCJH</v>
      </c>
      <c r="B1457">
        <f>'Raw Data'!F1457</f>
        <v>36</v>
      </c>
      <c r="C1457" t="str">
        <f>'Raw Data'!P1457</f>
        <v>Two year</v>
      </c>
      <c r="D1457" t="str">
        <f>'Raw Data'!I1457</f>
        <v>Fiber optic</v>
      </c>
      <c r="E1457" t="str">
        <f>'Raw Data'!R1457</f>
        <v>Credit card (automatic)</v>
      </c>
      <c r="F1457">
        <f>'Raw Data'!S1457</f>
        <v>106.05</v>
      </c>
      <c r="G1457">
        <f>IFERROR(VALUE('Raw Data'!T1457),0)</f>
        <v>3834.4</v>
      </c>
      <c r="H1457" t="str" cm="1">
        <f t="array" ref="H1457">_xlfn.IFS(B1457&lt;=12,"New (0-12 mo)",B1457&lt;=24,"Established (13-24 mo)",B1457&lt;=48,"Loyal (25-48 mo)",TRUE,"Veteran (49+ mo)")</f>
        <v>Loyal (25-48 mo)</v>
      </c>
      <c r="I1457">
        <f>COUNTIF('Raw Data'!G1457:O1457,"Yes")</f>
        <v>7</v>
      </c>
      <c r="J1457">
        <f t="shared" ca="1" si="44"/>
        <v>45108</v>
      </c>
      <c r="K1457" t="str">
        <f>'Raw Data'!U1457</f>
        <v>No</v>
      </c>
      <c r="L1457" t="str">
        <f t="shared" si="45"/>
        <v>Low Risk</v>
      </c>
      <c r="N1457" s="34"/>
    </row>
    <row r="1458" spans="1:14" x14ac:dyDescent="0.3">
      <c r="A1458" s="5" t="str">
        <f>'Raw Data'!A1458</f>
        <v>3473-XIIIT</v>
      </c>
      <c r="B1458">
        <f>'Raw Data'!F1458</f>
        <v>16</v>
      </c>
      <c r="C1458" t="str">
        <f>'Raw Data'!P1458</f>
        <v>Month-to-month</v>
      </c>
      <c r="D1458" t="str">
        <f>'Raw Data'!I1458</f>
        <v>Fiber optic</v>
      </c>
      <c r="E1458" t="str">
        <f>'Raw Data'!R1458</f>
        <v>Electronic check</v>
      </c>
      <c r="F1458">
        <f>'Raw Data'!S1458</f>
        <v>100</v>
      </c>
      <c r="G1458">
        <f>IFERROR(VALUE('Raw Data'!T1458),0)</f>
        <v>1534.75</v>
      </c>
      <c r="H1458" t="str" cm="1">
        <f t="array" ref="H1458">_xlfn.IFS(B1458&lt;=12,"New (0-12 mo)",B1458&lt;=24,"Established (13-24 mo)",B1458&lt;=48,"Loyal (25-48 mo)",TRUE,"Veteran (49+ mo)")</f>
        <v>Established (13-24 mo)</v>
      </c>
      <c r="I1458">
        <f>COUNTIF('Raw Data'!G1458:O1458,"Yes")</f>
        <v>5</v>
      </c>
      <c r="J1458">
        <f t="shared" ca="1" si="44"/>
        <v>45717</v>
      </c>
      <c r="K1458" t="str">
        <f>'Raw Data'!U1458</f>
        <v>Yes</v>
      </c>
      <c r="L1458" t="str">
        <f t="shared" si="45"/>
        <v>Medium Risk</v>
      </c>
      <c r="N1458" s="34"/>
    </row>
    <row r="1459" spans="1:14" x14ac:dyDescent="0.3">
      <c r="A1459" s="5" t="str">
        <f>'Raw Data'!A1459</f>
        <v>6362-QHAFM</v>
      </c>
      <c r="B1459">
        <f>'Raw Data'!F1459</f>
        <v>42</v>
      </c>
      <c r="C1459" t="str">
        <f>'Raw Data'!P1459</f>
        <v>One year</v>
      </c>
      <c r="D1459" t="str">
        <f>'Raw Data'!I1459</f>
        <v>Fiber optic</v>
      </c>
      <c r="E1459" t="str">
        <f>'Raw Data'!R1459</f>
        <v>Electronic check</v>
      </c>
      <c r="F1459">
        <f>'Raw Data'!S1459</f>
        <v>108.3</v>
      </c>
      <c r="G1459">
        <f>IFERROR(VALUE('Raw Data'!T1459),0)</f>
        <v>4586.1499999999996</v>
      </c>
      <c r="H1459" t="str" cm="1">
        <f t="array" ref="H1459">_xlfn.IFS(B1459&lt;=12,"New (0-12 mo)",B1459&lt;=24,"Established (13-24 mo)",B1459&lt;=48,"Loyal (25-48 mo)",TRUE,"Veteran (49+ mo)")</f>
        <v>Loyal (25-48 mo)</v>
      </c>
      <c r="I1459">
        <f>COUNTIF('Raw Data'!G1459:O1459,"Yes")</f>
        <v>6</v>
      </c>
      <c r="J1459">
        <f t="shared" ca="1" si="44"/>
        <v>44927</v>
      </c>
      <c r="K1459" t="str">
        <f>'Raw Data'!U1459</f>
        <v>No</v>
      </c>
      <c r="L1459" t="str">
        <f t="shared" si="45"/>
        <v>Low Risk</v>
      </c>
      <c r="N1459" s="34"/>
    </row>
    <row r="1460" spans="1:14" x14ac:dyDescent="0.3">
      <c r="A1460" s="5" t="str">
        <f>'Raw Data'!A1460</f>
        <v>7893-IXHRQ</v>
      </c>
      <c r="B1460">
        <f>'Raw Data'!F1460</f>
        <v>1</v>
      </c>
      <c r="C1460" t="str">
        <f>'Raw Data'!P1460</f>
        <v>Month-to-month</v>
      </c>
      <c r="D1460" t="str">
        <f>'Raw Data'!I1460</f>
        <v>No</v>
      </c>
      <c r="E1460" t="str">
        <f>'Raw Data'!R1460</f>
        <v>Electronic check</v>
      </c>
      <c r="F1460">
        <f>'Raw Data'!S1460</f>
        <v>20.55</v>
      </c>
      <c r="G1460">
        <f>IFERROR(VALUE('Raw Data'!T1460),0)</f>
        <v>20.55</v>
      </c>
      <c r="H1460" t="str" cm="1">
        <f t="array" ref="H1460">_xlfn.IFS(B1460&lt;=12,"New (0-12 mo)",B1460&lt;=24,"Established (13-24 mo)",B1460&lt;=48,"Loyal (25-48 mo)",TRUE,"Veteran (49+ mo)")</f>
        <v>New (0-12 mo)</v>
      </c>
      <c r="I1460">
        <f>COUNTIF('Raw Data'!G1460:O1460,"Yes")</f>
        <v>1</v>
      </c>
      <c r="J1460">
        <f t="shared" ca="1" si="44"/>
        <v>46174</v>
      </c>
      <c r="K1460" t="str">
        <f>'Raw Data'!U1460</f>
        <v>Yes</v>
      </c>
      <c r="L1460" t="str">
        <f t="shared" si="45"/>
        <v>High Risk</v>
      </c>
      <c r="N1460" s="34"/>
    </row>
    <row r="1461" spans="1:14" x14ac:dyDescent="0.3">
      <c r="A1461" s="5" t="str">
        <f>'Raw Data'!A1461</f>
        <v>3070-BDOQC</v>
      </c>
      <c r="B1461">
        <f>'Raw Data'!F1461</f>
        <v>60</v>
      </c>
      <c r="C1461" t="str">
        <f>'Raw Data'!P1461</f>
        <v>Two year</v>
      </c>
      <c r="D1461" t="str">
        <f>'Raw Data'!I1461</f>
        <v>Fiber optic</v>
      </c>
      <c r="E1461" t="str">
        <f>'Raw Data'!R1461</f>
        <v>Electronic check</v>
      </c>
      <c r="F1461">
        <f>'Raw Data'!S1461</f>
        <v>99.65</v>
      </c>
      <c r="G1461">
        <f>IFERROR(VALUE('Raw Data'!T1461),0)</f>
        <v>5941.05</v>
      </c>
      <c r="H1461" t="str" cm="1">
        <f t="array" ref="H1461">_xlfn.IFS(B1461&lt;=12,"New (0-12 mo)",B1461&lt;=24,"Established (13-24 mo)",B1461&lt;=48,"Loyal (25-48 mo)",TRUE,"Veteran (49+ mo)")</f>
        <v>Veteran (49+ mo)</v>
      </c>
      <c r="I1461">
        <f>COUNTIF('Raw Data'!G1461:O1461,"Yes")</f>
        <v>5</v>
      </c>
      <c r="J1461">
        <f t="shared" ca="1" si="44"/>
        <v>44378</v>
      </c>
      <c r="K1461" t="str">
        <f>'Raw Data'!U1461</f>
        <v>No</v>
      </c>
      <c r="L1461" t="str">
        <f t="shared" si="45"/>
        <v>Low Risk</v>
      </c>
      <c r="N1461" s="34"/>
    </row>
    <row r="1462" spans="1:14" x14ac:dyDescent="0.3">
      <c r="A1462" s="5" t="str">
        <f>'Raw Data'!A1462</f>
        <v>2952-QAYZF</v>
      </c>
      <c r="B1462">
        <f>'Raw Data'!F1462</f>
        <v>5</v>
      </c>
      <c r="C1462" t="str">
        <f>'Raw Data'!P1462</f>
        <v>Month-to-month</v>
      </c>
      <c r="D1462" t="str">
        <f>'Raw Data'!I1462</f>
        <v>Fiber optic</v>
      </c>
      <c r="E1462" t="str">
        <f>'Raw Data'!R1462</f>
        <v>Electronic check</v>
      </c>
      <c r="F1462">
        <f>'Raw Data'!S1462</f>
        <v>85.3</v>
      </c>
      <c r="G1462">
        <f>IFERROR(VALUE('Raw Data'!T1462),0)</f>
        <v>424.15</v>
      </c>
      <c r="H1462" t="str" cm="1">
        <f t="array" ref="H1462">_xlfn.IFS(B1462&lt;=12,"New (0-12 mo)",B1462&lt;=24,"Established (13-24 mo)",B1462&lt;=48,"Loyal (25-48 mo)",TRUE,"Veteran (49+ mo)")</f>
        <v>New (0-12 mo)</v>
      </c>
      <c r="I1462">
        <f>COUNTIF('Raw Data'!G1462:O1462,"Yes")</f>
        <v>4</v>
      </c>
      <c r="J1462">
        <f t="shared" ca="1" si="44"/>
        <v>46054</v>
      </c>
      <c r="K1462" t="str">
        <f>'Raw Data'!U1462</f>
        <v>Yes</v>
      </c>
      <c r="L1462" t="str">
        <f t="shared" si="45"/>
        <v>High Risk</v>
      </c>
      <c r="N1462" s="34"/>
    </row>
    <row r="1463" spans="1:14" x14ac:dyDescent="0.3">
      <c r="A1463" s="5" t="str">
        <f>'Raw Data'!A1463</f>
        <v>6234-PFPXL</v>
      </c>
      <c r="B1463">
        <f>'Raw Data'!F1463</f>
        <v>22</v>
      </c>
      <c r="C1463" t="str">
        <f>'Raw Data'!P1463</f>
        <v>Month-to-month</v>
      </c>
      <c r="D1463" t="str">
        <f>'Raw Data'!I1463</f>
        <v>Fiber optic</v>
      </c>
      <c r="E1463" t="str">
        <f>'Raw Data'!R1463</f>
        <v>Credit card (automatic)</v>
      </c>
      <c r="F1463">
        <f>'Raw Data'!S1463</f>
        <v>95.9</v>
      </c>
      <c r="G1463">
        <f>IFERROR(VALUE('Raw Data'!T1463),0)</f>
        <v>2234.9499999999998</v>
      </c>
      <c r="H1463" t="str" cm="1">
        <f t="array" ref="H1463">_xlfn.IFS(B1463&lt;=12,"New (0-12 mo)",B1463&lt;=24,"Established (13-24 mo)",B1463&lt;=48,"Loyal (25-48 mo)",TRUE,"Veteran (49+ mo)")</f>
        <v>Established (13-24 mo)</v>
      </c>
      <c r="I1463">
        <f>COUNTIF('Raw Data'!G1463:O1463,"Yes")</f>
        <v>5</v>
      </c>
      <c r="J1463">
        <f t="shared" ca="1" si="44"/>
        <v>45536</v>
      </c>
      <c r="K1463" t="str">
        <f>'Raw Data'!U1463</f>
        <v>No</v>
      </c>
      <c r="L1463" t="str">
        <f t="shared" si="45"/>
        <v>Medium Risk</v>
      </c>
      <c r="N1463" s="34"/>
    </row>
    <row r="1464" spans="1:14" x14ac:dyDescent="0.3">
      <c r="A1464" s="5" t="str">
        <f>'Raw Data'!A1464</f>
        <v>9824-QCJPK</v>
      </c>
      <c r="B1464">
        <f>'Raw Data'!F1464</f>
        <v>36</v>
      </c>
      <c r="C1464" t="str">
        <f>'Raw Data'!P1464</f>
        <v>One year</v>
      </c>
      <c r="D1464" t="str">
        <f>'Raw Data'!I1464</f>
        <v>No</v>
      </c>
      <c r="E1464" t="str">
        <f>'Raw Data'!R1464</f>
        <v>Mailed check</v>
      </c>
      <c r="F1464">
        <f>'Raw Data'!S1464</f>
        <v>20</v>
      </c>
      <c r="G1464">
        <f>IFERROR(VALUE('Raw Data'!T1464),0)</f>
        <v>666.75</v>
      </c>
      <c r="H1464" t="str" cm="1">
        <f t="array" ref="H1464">_xlfn.IFS(B1464&lt;=12,"New (0-12 mo)",B1464&lt;=24,"Established (13-24 mo)",B1464&lt;=48,"Loyal (25-48 mo)",TRUE,"Veteran (49+ mo)")</f>
        <v>Loyal (25-48 mo)</v>
      </c>
      <c r="I1464">
        <f>COUNTIF('Raw Data'!G1464:O1464,"Yes")</f>
        <v>1</v>
      </c>
      <c r="J1464">
        <f t="shared" ca="1" si="44"/>
        <v>45108</v>
      </c>
      <c r="K1464" t="str">
        <f>'Raw Data'!U1464</f>
        <v>No</v>
      </c>
      <c r="L1464" t="str">
        <f t="shared" si="45"/>
        <v>Low Risk</v>
      </c>
      <c r="N1464" s="34"/>
    </row>
    <row r="1465" spans="1:14" x14ac:dyDescent="0.3">
      <c r="A1465" s="5" t="str">
        <f>'Raw Data'!A1465</f>
        <v>4763-PGDPO</v>
      </c>
      <c r="B1465">
        <f>'Raw Data'!F1465</f>
        <v>4</v>
      </c>
      <c r="C1465" t="str">
        <f>'Raw Data'!P1465</f>
        <v>Month-to-month</v>
      </c>
      <c r="D1465" t="str">
        <f>'Raw Data'!I1465</f>
        <v>Fiber optic</v>
      </c>
      <c r="E1465" t="str">
        <f>'Raw Data'!R1465</f>
        <v>Electronic check</v>
      </c>
      <c r="F1465">
        <f>'Raw Data'!S1465</f>
        <v>70.400000000000006</v>
      </c>
      <c r="G1465">
        <f>IFERROR(VALUE('Raw Data'!T1465),0)</f>
        <v>281</v>
      </c>
      <c r="H1465" t="str" cm="1">
        <f t="array" ref="H1465">_xlfn.IFS(B1465&lt;=12,"New (0-12 mo)",B1465&lt;=24,"Established (13-24 mo)",B1465&lt;=48,"Loyal (25-48 mo)",TRUE,"Veteran (49+ mo)")</f>
        <v>New (0-12 mo)</v>
      </c>
      <c r="I1465">
        <f>COUNTIF('Raw Data'!G1465:O1465,"Yes")</f>
        <v>1</v>
      </c>
      <c r="J1465">
        <f t="shared" ca="1" si="44"/>
        <v>46082</v>
      </c>
      <c r="K1465" t="str">
        <f>'Raw Data'!U1465</f>
        <v>Yes</v>
      </c>
      <c r="L1465" t="str">
        <f t="shared" si="45"/>
        <v>High Risk</v>
      </c>
      <c r="N1465" s="34"/>
    </row>
    <row r="1466" spans="1:14" x14ac:dyDescent="0.3">
      <c r="A1466" s="5" t="str">
        <f>'Raw Data'!A1466</f>
        <v>4283-IVYCI</v>
      </c>
      <c r="B1466">
        <f>'Raw Data'!F1466</f>
        <v>9</v>
      </c>
      <c r="C1466" t="str">
        <f>'Raw Data'!P1466</f>
        <v>Month-to-month</v>
      </c>
      <c r="D1466" t="str">
        <f>'Raw Data'!I1466</f>
        <v>DSL</v>
      </c>
      <c r="E1466" t="str">
        <f>'Raw Data'!R1466</f>
        <v>Mailed check</v>
      </c>
      <c r="F1466">
        <f>'Raw Data'!S1466</f>
        <v>64.95</v>
      </c>
      <c r="G1466">
        <f>IFERROR(VALUE('Raw Data'!T1466),0)</f>
        <v>547.79999999999995</v>
      </c>
      <c r="H1466" t="str" cm="1">
        <f t="array" ref="H1466">_xlfn.IFS(B1466&lt;=12,"New (0-12 mo)",B1466&lt;=24,"Established (13-24 mo)",B1466&lt;=48,"Loyal (25-48 mo)",TRUE,"Veteran (49+ mo)")</f>
        <v>New (0-12 mo)</v>
      </c>
      <c r="I1466">
        <f>COUNTIF('Raw Data'!G1466:O1466,"Yes")</f>
        <v>4</v>
      </c>
      <c r="J1466">
        <f t="shared" ca="1" si="44"/>
        <v>45931</v>
      </c>
      <c r="K1466" t="str">
        <f>'Raw Data'!U1466</f>
        <v>No</v>
      </c>
      <c r="L1466" t="str">
        <f t="shared" si="45"/>
        <v>High Risk</v>
      </c>
      <c r="N1466" s="34"/>
    </row>
    <row r="1467" spans="1:14" x14ac:dyDescent="0.3">
      <c r="A1467" s="5" t="str">
        <f>'Raw Data'!A1467</f>
        <v>1866-OBPNR</v>
      </c>
      <c r="B1467">
        <f>'Raw Data'!F1467</f>
        <v>1</v>
      </c>
      <c r="C1467" t="str">
        <f>'Raw Data'!P1467</f>
        <v>Month-to-month</v>
      </c>
      <c r="D1467" t="str">
        <f>'Raw Data'!I1467</f>
        <v>Fiber optic</v>
      </c>
      <c r="E1467" t="str">
        <f>'Raw Data'!R1467</f>
        <v>Credit card (automatic)</v>
      </c>
      <c r="F1467">
        <f>'Raw Data'!S1467</f>
        <v>74.599999999999994</v>
      </c>
      <c r="G1467">
        <f>IFERROR(VALUE('Raw Data'!T1467),0)</f>
        <v>74.599999999999994</v>
      </c>
      <c r="H1467" t="str" cm="1">
        <f t="array" ref="H1467">_xlfn.IFS(B1467&lt;=12,"New (0-12 mo)",B1467&lt;=24,"Established (13-24 mo)",B1467&lt;=48,"Loyal (25-48 mo)",TRUE,"Veteran (49+ mo)")</f>
        <v>New (0-12 mo)</v>
      </c>
      <c r="I1467">
        <f>COUNTIF('Raw Data'!G1467:O1467,"Yes")</f>
        <v>2</v>
      </c>
      <c r="J1467">
        <f t="shared" ca="1" si="44"/>
        <v>46174</v>
      </c>
      <c r="K1467" t="str">
        <f>'Raw Data'!U1467</f>
        <v>No</v>
      </c>
      <c r="L1467" t="str">
        <f t="shared" si="45"/>
        <v>High Risk</v>
      </c>
      <c r="N1467" s="34"/>
    </row>
    <row r="1468" spans="1:14" x14ac:dyDescent="0.3">
      <c r="A1468" s="5" t="str">
        <f>'Raw Data'!A1468</f>
        <v>8205-MQUGY</v>
      </c>
      <c r="B1468">
        <f>'Raw Data'!F1468</f>
        <v>12</v>
      </c>
      <c r="C1468" t="str">
        <f>'Raw Data'!P1468</f>
        <v>Month-to-month</v>
      </c>
      <c r="D1468" t="str">
        <f>'Raw Data'!I1468</f>
        <v>DSL</v>
      </c>
      <c r="E1468" t="str">
        <f>'Raw Data'!R1468</f>
        <v>Electronic check</v>
      </c>
      <c r="F1468">
        <f>'Raw Data'!S1468</f>
        <v>49.2</v>
      </c>
      <c r="G1468">
        <f>IFERROR(VALUE('Raw Data'!T1468),0)</f>
        <v>571.15</v>
      </c>
      <c r="H1468" t="str" cm="1">
        <f t="array" ref="H1468">_xlfn.IFS(B1468&lt;=12,"New (0-12 mo)",B1468&lt;=24,"Established (13-24 mo)",B1468&lt;=48,"Loyal (25-48 mo)",TRUE,"Veteran (49+ mo)")</f>
        <v>New (0-12 mo)</v>
      </c>
      <c r="I1468">
        <f>COUNTIF('Raw Data'!G1468:O1468,"Yes")</f>
        <v>2</v>
      </c>
      <c r="J1468">
        <f t="shared" ca="1" si="44"/>
        <v>45839</v>
      </c>
      <c r="K1468" t="str">
        <f>'Raw Data'!U1468</f>
        <v>No</v>
      </c>
      <c r="L1468" t="str">
        <f t="shared" si="45"/>
        <v>High Risk</v>
      </c>
      <c r="N1468" s="34"/>
    </row>
    <row r="1469" spans="1:14" x14ac:dyDescent="0.3">
      <c r="A1469" s="5" t="str">
        <f>'Raw Data'!A1469</f>
        <v>8970-ANWXO</v>
      </c>
      <c r="B1469">
        <f>'Raw Data'!F1469</f>
        <v>23</v>
      </c>
      <c r="C1469" t="str">
        <f>'Raw Data'!P1469</f>
        <v>One year</v>
      </c>
      <c r="D1469" t="str">
        <f>'Raw Data'!I1469</f>
        <v>DSL</v>
      </c>
      <c r="E1469" t="str">
        <f>'Raw Data'!R1469</f>
        <v>Mailed check</v>
      </c>
      <c r="F1469">
        <f>'Raw Data'!S1469</f>
        <v>73.75</v>
      </c>
      <c r="G1469">
        <f>IFERROR(VALUE('Raw Data'!T1469),0)</f>
        <v>1756.6</v>
      </c>
      <c r="H1469" t="str" cm="1">
        <f t="array" ref="H1469">_xlfn.IFS(B1469&lt;=12,"New (0-12 mo)",B1469&lt;=24,"Established (13-24 mo)",B1469&lt;=48,"Loyal (25-48 mo)",TRUE,"Veteran (49+ mo)")</f>
        <v>Established (13-24 mo)</v>
      </c>
      <c r="I1469">
        <f>COUNTIF('Raw Data'!G1469:O1469,"Yes")</f>
        <v>5</v>
      </c>
      <c r="J1469">
        <f t="shared" ca="1" si="44"/>
        <v>45505</v>
      </c>
      <c r="K1469" t="str">
        <f>'Raw Data'!U1469</f>
        <v>No</v>
      </c>
      <c r="L1469" t="str">
        <f t="shared" si="45"/>
        <v>Low Risk</v>
      </c>
      <c r="N1469" s="34"/>
    </row>
    <row r="1470" spans="1:14" x14ac:dyDescent="0.3">
      <c r="A1470" s="5" t="str">
        <f>'Raw Data'!A1470</f>
        <v>9480-BQJEI</v>
      </c>
      <c r="B1470">
        <f>'Raw Data'!F1470</f>
        <v>62</v>
      </c>
      <c r="C1470" t="str">
        <f>'Raw Data'!P1470</f>
        <v>One year</v>
      </c>
      <c r="D1470" t="str">
        <f>'Raw Data'!I1470</f>
        <v>Fiber optic</v>
      </c>
      <c r="E1470" t="str">
        <f>'Raw Data'!R1470</f>
        <v>Bank transfer (automatic)</v>
      </c>
      <c r="F1470">
        <f>'Raw Data'!S1470</f>
        <v>92.3</v>
      </c>
      <c r="G1470">
        <f>IFERROR(VALUE('Raw Data'!T1470),0)</f>
        <v>5731.45</v>
      </c>
      <c r="H1470" t="str" cm="1">
        <f t="array" ref="H1470">_xlfn.IFS(B1470&lt;=12,"New (0-12 mo)",B1470&lt;=24,"Established (13-24 mo)",B1470&lt;=48,"Loyal (25-48 mo)",TRUE,"Veteran (49+ mo)")</f>
        <v>Veteran (49+ mo)</v>
      </c>
      <c r="I1470">
        <f>COUNTIF('Raw Data'!G1470:O1470,"Yes")</f>
        <v>5</v>
      </c>
      <c r="J1470">
        <f t="shared" ca="1" si="44"/>
        <v>44317</v>
      </c>
      <c r="K1470" t="str">
        <f>'Raw Data'!U1470</f>
        <v>No</v>
      </c>
      <c r="L1470" t="str">
        <f t="shared" si="45"/>
        <v>Low Risk</v>
      </c>
      <c r="N1470" s="34"/>
    </row>
    <row r="1471" spans="1:14" x14ac:dyDescent="0.3">
      <c r="A1471" s="5" t="str">
        <f>'Raw Data'!A1471</f>
        <v>5394-SVGJV</v>
      </c>
      <c r="B1471">
        <f>'Raw Data'!F1471</f>
        <v>37</v>
      </c>
      <c r="C1471" t="str">
        <f>'Raw Data'!P1471</f>
        <v>Month-to-month</v>
      </c>
      <c r="D1471" t="str">
        <f>'Raw Data'!I1471</f>
        <v>Fiber optic</v>
      </c>
      <c r="E1471" t="str">
        <f>'Raw Data'!R1471</f>
        <v>Bank transfer (automatic)</v>
      </c>
      <c r="F1471">
        <f>'Raw Data'!S1471</f>
        <v>98.8</v>
      </c>
      <c r="G1471">
        <f>IFERROR(VALUE('Raw Data'!T1471),0)</f>
        <v>3475.55</v>
      </c>
      <c r="H1471" t="str" cm="1">
        <f t="array" ref="H1471">_xlfn.IFS(B1471&lt;=12,"New (0-12 mo)",B1471&lt;=24,"Established (13-24 mo)",B1471&lt;=48,"Loyal (25-48 mo)",TRUE,"Veteran (49+ mo)")</f>
        <v>Loyal (25-48 mo)</v>
      </c>
      <c r="I1471">
        <f>COUNTIF('Raw Data'!G1471:O1471,"Yes")</f>
        <v>5</v>
      </c>
      <c r="J1471">
        <f t="shared" ca="1" si="44"/>
        <v>45078</v>
      </c>
      <c r="K1471" t="str">
        <f>'Raw Data'!U1471</f>
        <v>Yes</v>
      </c>
      <c r="L1471" t="str">
        <f t="shared" si="45"/>
        <v>Low-Medium Risk</v>
      </c>
      <c r="N1471" s="34"/>
    </row>
    <row r="1472" spans="1:14" x14ac:dyDescent="0.3">
      <c r="A1472" s="5" t="str">
        <f>'Raw Data'!A1472</f>
        <v>6979-TNDEU</v>
      </c>
      <c r="B1472">
        <f>'Raw Data'!F1472</f>
        <v>8</v>
      </c>
      <c r="C1472" t="str">
        <f>'Raw Data'!P1472</f>
        <v>Month-to-month</v>
      </c>
      <c r="D1472" t="str">
        <f>'Raw Data'!I1472</f>
        <v>No</v>
      </c>
      <c r="E1472" t="str">
        <f>'Raw Data'!R1472</f>
        <v>Mailed check</v>
      </c>
      <c r="F1472">
        <f>'Raw Data'!S1472</f>
        <v>19.2</v>
      </c>
      <c r="G1472">
        <f>IFERROR(VALUE('Raw Data'!T1472),0)</f>
        <v>156.85</v>
      </c>
      <c r="H1472" t="str" cm="1">
        <f t="array" ref="H1472">_xlfn.IFS(B1472&lt;=12,"New (0-12 mo)",B1472&lt;=24,"Established (13-24 mo)",B1472&lt;=48,"Loyal (25-48 mo)",TRUE,"Veteran (49+ mo)")</f>
        <v>New (0-12 mo)</v>
      </c>
      <c r="I1472">
        <f>COUNTIF('Raw Data'!G1472:O1472,"Yes")</f>
        <v>1</v>
      </c>
      <c r="J1472">
        <f t="shared" ca="1" si="44"/>
        <v>45962</v>
      </c>
      <c r="K1472" t="str">
        <f>'Raw Data'!U1472</f>
        <v>No</v>
      </c>
      <c r="L1472" t="str">
        <f t="shared" si="45"/>
        <v>High Risk</v>
      </c>
      <c r="N1472" s="34"/>
    </row>
    <row r="1473" spans="1:14" x14ac:dyDescent="0.3">
      <c r="A1473" s="5" t="str">
        <f>'Raw Data'!A1473</f>
        <v>9777-WJJPR</v>
      </c>
      <c r="B1473">
        <f>'Raw Data'!F1473</f>
        <v>31</v>
      </c>
      <c r="C1473" t="str">
        <f>'Raw Data'!P1473</f>
        <v>Month-to-month</v>
      </c>
      <c r="D1473" t="str">
        <f>'Raw Data'!I1473</f>
        <v>Fiber optic</v>
      </c>
      <c r="E1473" t="str">
        <f>'Raw Data'!R1473</f>
        <v>Credit card (automatic)</v>
      </c>
      <c r="F1473">
        <f>'Raw Data'!S1473</f>
        <v>88.65</v>
      </c>
      <c r="G1473">
        <f>IFERROR(VALUE('Raw Data'!T1473),0)</f>
        <v>2683.2</v>
      </c>
      <c r="H1473" t="str" cm="1">
        <f t="array" ref="H1473">_xlfn.IFS(B1473&lt;=12,"New (0-12 mo)",B1473&lt;=24,"Established (13-24 mo)",B1473&lt;=48,"Loyal (25-48 mo)",TRUE,"Veteran (49+ mo)")</f>
        <v>Loyal (25-48 mo)</v>
      </c>
      <c r="I1473">
        <f>COUNTIF('Raw Data'!G1473:O1473,"Yes")</f>
        <v>4</v>
      </c>
      <c r="J1473">
        <f t="shared" ca="1" si="44"/>
        <v>45261</v>
      </c>
      <c r="K1473" t="str">
        <f>'Raw Data'!U1473</f>
        <v>No</v>
      </c>
      <c r="L1473" t="str">
        <f t="shared" si="45"/>
        <v>Low-Medium Risk</v>
      </c>
      <c r="N1473" s="34"/>
    </row>
    <row r="1474" spans="1:14" x14ac:dyDescent="0.3">
      <c r="A1474" s="5" t="str">
        <f>'Raw Data'!A1474</f>
        <v>9283-LZQOH</v>
      </c>
      <c r="B1474">
        <f>'Raw Data'!F1474</f>
        <v>13</v>
      </c>
      <c r="C1474" t="str">
        <f>'Raw Data'!P1474</f>
        <v>Month-to-month</v>
      </c>
      <c r="D1474" t="str">
        <f>'Raw Data'!I1474</f>
        <v>Fiber optic</v>
      </c>
      <c r="E1474" t="str">
        <f>'Raw Data'!R1474</f>
        <v>Credit card (automatic)</v>
      </c>
      <c r="F1474">
        <f>'Raw Data'!S1474</f>
        <v>74.400000000000006</v>
      </c>
      <c r="G1474">
        <f>IFERROR(VALUE('Raw Data'!T1474),0)</f>
        <v>896.75</v>
      </c>
      <c r="H1474" t="str" cm="1">
        <f t="array" ref="H1474">_xlfn.IFS(B1474&lt;=12,"New (0-12 mo)",B1474&lt;=24,"Established (13-24 mo)",B1474&lt;=48,"Loyal (25-48 mo)",TRUE,"Veteran (49+ mo)")</f>
        <v>Established (13-24 mo)</v>
      </c>
      <c r="I1474">
        <f>COUNTIF('Raw Data'!G1474:O1474,"Yes")</f>
        <v>2</v>
      </c>
      <c r="J1474">
        <f t="shared" ref="J1474:J1537" ca="1" si="46">EDATE(TODAY(),-B1474)</f>
        <v>45809</v>
      </c>
      <c r="K1474" t="str">
        <f>'Raw Data'!U1474</f>
        <v>Yes</v>
      </c>
      <c r="L1474" t="str">
        <f t="shared" ref="L1474:L1537" si="47">IF(AND(C1474="Month-to-month",B1474&lt;=12),"High Risk",IF(AND(C1474="Month-to-month",B1474&lt;=24),"Medium Risk",IF(C1474="Month-to-month","Low-Medium Risk","Low Risk")))</f>
        <v>Medium Risk</v>
      </c>
      <c r="N1474" s="34"/>
    </row>
    <row r="1475" spans="1:14" x14ac:dyDescent="0.3">
      <c r="A1475" s="5" t="str">
        <f>'Raw Data'!A1475</f>
        <v>7079-QRCBC</v>
      </c>
      <c r="B1475">
        <f>'Raw Data'!F1475</f>
        <v>24</v>
      </c>
      <c r="C1475" t="str">
        <f>'Raw Data'!P1475</f>
        <v>Month-to-month</v>
      </c>
      <c r="D1475" t="str">
        <f>'Raw Data'!I1475</f>
        <v>Fiber optic</v>
      </c>
      <c r="E1475" t="str">
        <f>'Raw Data'!R1475</f>
        <v>Electronic check</v>
      </c>
      <c r="F1475">
        <f>'Raw Data'!S1475</f>
        <v>98.75</v>
      </c>
      <c r="G1475">
        <f>IFERROR(VALUE('Raw Data'!T1475),0)</f>
        <v>2407.3000000000002</v>
      </c>
      <c r="H1475" t="str" cm="1">
        <f t="array" ref="H1475">_xlfn.IFS(B1475&lt;=12,"New (0-12 mo)",B1475&lt;=24,"Established (13-24 mo)",B1475&lt;=48,"Loyal (25-48 mo)",TRUE,"Veteran (49+ mo)")</f>
        <v>Established (13-24 mo)</v>
      </c>
      <c r="I1475">
        <f>COUNTIF('Raw Data'!G1475:O1475,"Yes")</f>
        <v>5</v>
      </c>
      <c r="J1475">
        <f t="shared" ca="1" si="46"/>
        <v>45474</v>
      </c>
      <c r="K1475" t="str">
        <f>'Raw Data'!U1475</f>
        <v>Yes</v>
      </c>
      <c r="L1475" t="str">
        <f t="shared" si="47"/>
        <v>Medium Risk</v>
      </c>
      <c r="N1475" s="34"/>
    </row>
    <row r="1476" spans="1:14" x14ac:dyDescent="0.3">
      <c r="A1476" s="5" t="str">
        <f>'Raw Data'!A1476</f>
        <v>9495-SKLKD</v>
      </c>
      <c r="B1476">
        <f>'Raw Data'!F1476</f>
        <v>45</v>
      </c>
      <c r="C1476" t="str">
        <f>'Raw Data'!P1476</f>
        <v>Month-to-month</v>
      </c>
      <c r="D1476" t="str">
        <f>'Raw Data'!I1476</f>
        <v>Fiber optic</v>
      </c>
      <c r="E1476" t="str">
        <f>'Raw Data'!R1476</f>
        <v>Bank transfer (automatic)</v>
      </c>
      <c r="F1476">
        <f>'Raw Data'!S1476</f>
        <v>95.95</v>
      </c>
      <c r="G1476">
        <f>IFERROR(VALUE('Raw Data'!T1476),0)</f>
        <v>4456.6499999999996</v>
      </c>
      <c r="H1476" t="str" cm="1">
        <f t="array" ref="H1476">_xlfn.IFS(B1476&lt;=12,"New (0-12 mo)",B1476&lt;=24,"Established (13-24 mo)",B1476&lt;=48,"Loyal (25-48 mo)",TRUE,"Veteran (49+ mo)")</f>
        <v>Loyal (25-48 mo)</v>
      </c>
      <c r="I1476">
        <f>COUNTIF('Raw Data'!G1476:O1476,"Yes")</f>
        <v>5</v>
      </c>
      <c r="J1476">
        <f t="shared" ca="1" si="46"/>
        <v>44835</v>
      </c>
      <c r="K1476" t="str">
        <f>'Raw Data'!U1476</f>
        <v>No</v>
      </c>
      <c r="L1476" t="str">
        <f t="shared" si="47"/>
        <v>Low-Medium Risk</v>
      </c>
      <c r="N1476" s="34"/>
    </row>
    <row r="1477" spans="1:14" x14ac:dyDescent="0.3">
      <c r="A1477" s="5" t="str">
        <f>'Raw Data'!A1477</f>
        <v>6048-UWKAL</v>
      </c>
      <c r="B1477">
        <f>'Raw Data'!F1477</f>
        <v>69</v>
      </c>
      <c r="C1477" t="str">
        <f>'Raw Data'!P1477</f>
        <v>Two year</v>
      </c>
      <c r="D1477" t="str">
        <f>'Raw Data'!I1477</f>
        <v>Fiber optic</v>
      </c>
      <c r="E1477" t="str">
        <f>'Raw Data'!R1477</f>
        <v>Credit card (automatic)</v>
      </c>
      <c r="F1477">
        <f>'Raw Data'!S1477</f>
        <v>105.4</v>
      </c>
      <c r="G1477">
        <f>IFERROR(VALUE('Raw Data'!T1477),0)</f>
        <v>6998.95</v>
      </c>
      <c r="H1477" t="str" cm="1">
        <f t="array" ref="H1477">_xlfn.IFS(B1477&lt;=12,"New (0-12 mo)",B1477&lt;=24,"Established (13-24 mo)",B1477&lt;=48,"Loyal (25-48 mo)",TRUE,"Veteran (49+ mo)")</f>
        <v>Veteran (49+ mo)</v>
      </c>
      <c r="I1477">
        <f>COUNTIF('Raw Data'!G1477:O1477,"Yes")</f>
        <v>6</v>
      </c>
      <c r="J1477">
        <f t="shared" ca="1" si="46"/>
        <v>44105</v>
      </c>
      <c r="K1477" t="str">
        <f>'Raw Data'!U1477</f>
        <v>No</v>
      </c>
      <c r="L1477" t="str">
        <f t="shared" si="47"/>
        <v>Low Risk</v>
      </c>
      <c r="N1477" s="34"/>
    </row>
    <row r="1478" spans="1:14" x14ac:dyDescent="0.3">
      <c r="A1478" s="5" t="str">
        <f>'Raw Data'!A1478</f>
        <v>5067-DGXLL</v>
      </c>
      <c r="B1478">
        <f>'Raw Data'!F1478</f>
        <v>2</v>
      </c>
      <c r="C1478" t="str">
        <f>'Raw Data'!P1478</f>
        <v>Month-to-month</v>
      </c>
      <c r="D1478" t="str">
        <f>'Raw Data'!I1478</f>
        <v>No</v>
      </c>
      <c r="E1478" t="str">
        <f>'Raw Data'!R1478</f>
        <v>Mailed check</v>
      </c>
      <c r="F1478">
        <f>'Raw Data'!S1478</f>
        <v>20.25</v>
      </c>
      <c r="G1478">
        <f>IFERROR(VALUE('Raw Data'!T1478),0)</f>
        <v>36.799999999999997</v>
      </c>
      <c r="H1478" t="str" cm="1">
        <f t="array" ref="H1478">_xlfn.IFS(B1478&lt;=12,"New (0-12 mo)",B1478&lt;=24,"Established (13-24 mo)",B1478&lt;=48,"Loyal (25-48 mo)",TRUE,"Veteran (49+ mo)")</f>
        <v>New (0-12 mo)</v>
      </c>
      <c r="I1478">
        <f>COUNTIF('Raw Data'!G1478:O1478,"Yes")</f>
        <v>1</v>
      </c>
      <c r="J1478">
        <f t="shared" ca="1" si="46"/>
        <v>46143</v>
      </c>
      <c r="K1478" t="str">
        <f>'Raw Data'!U1478</f>
        <v>No</v>
      </c>
      <c r="L1478" t="str">
        <f t="shared" si="47"/>
        <v>High Risk</v>
      </c>
      <c r="N1478" s="34"/>
    </row>
    <row r="1479" spans="1:14" x14ac:dyDescent="0.3">
      <c r="A1479" s="5" t="str">
        <f>'Raw Data'!A1479</f>
        <v>5469-CTCWN</v>
      </c>
      <c r="B1479">
        <f>'Raw Data'!F1479</f>
        <v>61</v>
      </c>
      <c r="C1479" t="str">
        <f>'Raw Data'!P1479</f>
        <v>One year</v>
      </c>
      <c r="D1479" t="str">
        <f>'Raw Data'!I1479</f>
        <v>Fiber optic</v>
      </c>
      <c r="E1479" t="str">
        <f>'Raw Data'!R1479</f>
        <v>Electronic check</v>
      </c>
      <c r="F1479">
        <f>'Raw Data'!S1479</f>
        <v>106</v>
      </c>
      <c r="G1479">
        <f>IFERROR(VALUE('Raw Data'!T1479),0)</f>
        <v>6547.7</v>
      </c>
      <c r="H1479" t="str" cm="1">
        <f t="array" ref="H1479">_xlfn.IFS(B1479&lt;=12,"New (0-12 mo)",B1479&lt;=24,"Established (13-24 mo)",B1479&lt;=48,"Loyal (25-48 mo)",TRUE,"Veteran (49+ mo)")</f>
        <v>Veteran (49+ mo)</v>
      </c>
      <c r="I1479">
        <f>COUNTIF('Raw Data'!G1479:O1479,"Yes")</f>
        <v>6</v>
      </c>
      <c r="J1479">
        <f t="shared" ca="1" si="46"/>
        <v>44348</v>
      </c>
      <c r="K1479" t="str">
        <f>'Raw Data'!U1479</f>
        <v>Yes</v>
      </c>
      <c r="L1479" t="str">
        <f t="shared" si="47"/>
        <v>Low Risk</v>
      </c>
      <c r="N1479" s="34"/>
    </row>
    <row r="1480" spans="1:14" x14ac:dyDescent="0.3">
      <c r="A1480" s="5" t="str">
        <f>'Raw Data'!A1480</f>
        <v>9851-QXEEQ</v>
      </c>
      <c r="B1480">
        <f>'Raw Data'!F1480</f>
        <v>41</v>
      </c>
      <c r="C1480" t="str">
        <f>'Raw Data'!P1480</f>
        <v>Month-to-month</v>
      </c>
      <c r="D1480" t="str">
        <f>'Raw Data'!I1480</f>
        <v>Fiber optic</v>
      </c>
      <c r="E1480" t="str">
        <f>'Raw Data'!R1480</f>
        <v>Electronic check</v>
      </c>
      <c r="F1480">
        <f>'Raw Data'!S1480</f>
        <v>104.7</v>
      </c>
      <c r="G1480">
        <f>IFERROR(VALUE('Raw Data'!T1480),0)</f>
        <v>4346.3999999999996</v>
      </c>
      <c r="H1480" t="str" cm="1">
        <f t="array" ref="H1480">_xlfn.IFS(B1480&lt;=12,"New (0-12 mo)",B1480&lt;=24,"Established (13-24 mo)",B1480&lt;=48,"Loyal (25-48 mo)",TRUE,"Veteran (49+ mo)")</f>
        <v>Loyal (25-48 mo)</v>
      </c>
      <c r="I1480">
        <f>COUNTIF('Raw Data'!G1480:O1480,"Yes")</f>
        <v>6</v>
      </c>
      <c r="J1480">
        <f t="shared" ca="1" si="46"/>
        <v>44958</v>
      </c>
      <c r="K1480" t="str">
        <f>'Raw Data'!U1480</f>
        <v>Yes</v>
      </c>
      <c r="L1480" t="str">
        <f t="shared" si="47"/>
        <v>Low-Medium Risk</v>
      </c>
      <c r="N1480" s="34"/>
    </row>
    <row r="1481" spans="1:14" x14ac:dyDescent="0.3">
      <c r="A1481" s="5" t="str">
        <f>'Raw Data'!A1481</f>
        <v>6281-FKEWS</v>
      </c>
      <c r="B1481">
        <f>'Raw Data'!F1481</f>
        <v>44</v>
      </c>
      <c r="C1481" t="str">
        <f>'Raw Data'!P1481</f>
        <v>One year</v>
      </c>
      <c r="D1481" t="str">
        <f>'Raw Data'!I1481</f>
        <v>DSL</v>
      </c>
      <c r="E1481" t="str">
        <f>'Raw Data'!R1481</f>
        <v>Electronic check</v>
      </c>
      <c r="F1481">
        <f>'Raw Data'!S1481</f>
        <v>49.05</v>
      </c>
      <c r="G1481">
        <f>IFERROR(VALUE('Raw Data'!T1481),0)</f>
        <v>2265</v>
      </c>
      <c r="H1481" t="str" cm="1">
        <f t="array" ref="H1481">_xlfn.IFS(B1481&lt;=12,"New (0-12 mo)",B1481&lt;=24,"Established (13-24 mo)",B1481&lt;=48,"Loyal (25-48 mo)",TRUE,"Veteran (49+ mo)")</f>
        <v>Loyal (25-48 mo)</v>
      </c>
      <c r="I1481">
        <f>COUNTIF('Raw Data'!G1481:O1481,"Yes")</f>
        <v>3</v>
      </c>
      <c r="J1481">
        <f t="shared" ca="1" si="46"/>
        <v>44866</v>
      </c>
      <c r="K1481" t="str">
        <f>'Raw Data'!U1481</f>
        <v>No</v>
      </c>
      <c r="L1481" t="str">
        <f t="shared" si="47"/>
        <v>Low Risk</v>
      </c>
      <c r="N1481" s="34"/>
    </row>
    <row r="1482" spans="1:14" x14ac:dyDescent="0.3">
      <c r="A1482" s="5" t="str">
        <f>'Raw Data'!A1482</f>
        <v>8898-KASCD</v>
      </c>
      <c r="B1482">
        <f>'Raw Data'!F1482</f>
        <v>39</v>
      </c>
      <c r="C1482" t="str">
        <f>'Raw Data'!P1482</f>
        <v>One year</v>
      </c>
      <c r="D1482" t="str">
        <f>'Raw Data'!I1482</f>
        <v>DSL</v>
      </c>
      <c r="E1482" t="str">
        <f>'Raw Data'!R1482</f>
        <v>Mailed check</v>
      </c>
      <c r="F1482">
        <f>'Raw Data'!S1482</f>
        <v>35.549999999999997</v>
      </c>
      <c r="G1482">
        <f>IFERROR(VALUE('Raw Data'!T1482),0)</f>
        <v>1309.1500000000001</v>
      </c>
      <c r="H1482" t="str" cm="1">
        <f t="array" ref="H1482">_xlfn.IFS(B1482&lt;=12,"New (0-12 mo)",B1482&lt;=24,"Established (13-24 mo)",B1482&lt;=48,"Loyal (25-48 mo)",TRUE,"Veteran (49+ mo)")</f>
        <v>Loyal (25-48 mo)</v>
      </c>
      <c r="I1482">
        <f>COUNTIF('Raw Data'!G1482:O1482,"Yes")</f>
        <v>2</v>
      </c>
      <c r="J1482">
        <f t="shared" ca="1" si="46"/>
        <v>45017</v>
      </c>
      <c r="K1482" t="str">
        <f>'Raw Data'!U1482</f>
        <v>No</v>
      </c>
      <c r="L1482" t="str">
        <f t="shared" si="47"/>
        <v>Low Risk</v>
      </c>
      <c r="N1482" s="34"/>
    </row>
    <row r="1483" spans="1:14" x14ac:dyDescent="0.3">
      <c r="A1483" s="5" t="str">
        <f>'Raw Data'!A1483</f>
        <v>9242-TKFSV</v>
      </c>
      <c r="B1483">
        <f>'Raw Data'!F1483</f>
        <v>72</v>
      </c>
      <c r="C1483" t="str">
        <f>'Raw Data'!P1483</f>
        <v>Two year</v>
      </c>
      <c r="D1483" t="str">
        <f>'Raw Data'!I1483</f>
        <v>DSL</v>
      </c>
      <c r="E1483" t="str">
        <f>'Raw Data'!R1483</f>
        <v>Credit card (automatic)</v>
      </c>
      <c r="F1483">
        <f>'Raw Data'!S1483</f>
        <v>65.099999999999994</v>
      </c>
      <c r="G1483">
        <f>IFERROR(VALUE('Raw Data'!T1483),0)</f>
        <v>4754.3</v>
      </c>
      <c r="H1483" t="str" cm="1">
        <f t="array" ref="H1483">_xlfn.IFS(B1483&lt;=12,"New (0-12 mo)",B1483&lt;=24,"Established (13-24 mo)",B1483&lt;=48,"Loyal (25-48 mo)",TRUE,"Veteran (49+ mo)")</f>
        <v>Veteran (49+ mo)</v>
      </c>
      <c r="I1483">
        <f>COUNTIF('Raw Data'!G1483:O1483,"Yes")</f>
        <v>6</v>
      </c>
      <c r="J1483">
        <f t="shared" ca="1" si="46"/>
        <v>44013</v>
      </c>
      <c r="K1483" t="str">
        <f>'Raw Data'!U1483</f>
        <v>No</v>
      </c>
      <c r="L1483" t="str">
        <f t="shared" si="47"/>
        <v>Low Risk</v>
      </c>
      <c r="N1483" s="34"/>
    </row>
    <row r="1484" spans="1:14" x14ac:dyDescent="0.3">
      <c r="A1484" s="5" t="str">
        <f>'Raw Data'!A1484</f>
        <v>9290-SHCMB</v>
      </c>
      <c r="B1484">
        <f>'Raw Data'!F1484</f>
        <v>13</v>
      </c>
      <c r="C1484" t="str">
        <f>'Raw Data'!P1484</f>
        <v>Month-to-month</v>
      </c>
      <c r="D1484" t="str">
        <f>'Raw Data'!I1484</f>
        <v>Fiber optic</v>
      </c>
      <c r="E1484" t="str">
        <f>'Raw Data'!R1484</f>
        <v>Electronic check</v>
      </c>
      <c r="F1484">
        <f>'Raw Data'!S1484</f>
        <v>96.85</v>
      </c>
      <c r="G1484">
        <f>IFERROR(VALUE('Raw Data'!T1484),0)</f>
        <v>1235.55</v>
      </c>
      <c r="H1484" t="str" cm="1">
        <f t="array" ref="H1484">_xlfn.IFS(B1484&lt;=12,"New (0-12 mo)",B1484&lt;=24,"Established (13-24 mo)",B1484&lt;=48,"Loyal (25-48 mo)",TRUE,"Veteran (49+ mo)")</f>
        <v>Established (13-24 mo)</v>
      </c>
      <c r="I1484">
        <f>COUNTIF('Raw Data'!G1484:O1484,"Yes")</f>
        <v>4</v>
      </c>
      <c r="J1484">
        <f t="shared" ca="1" si="46"/>
        <v>45809</v>
      </c>
      <c r="K1484" t="str">
        <f>'Raw Data'!U1484</f>
        <v>No</v>
      </c>
      <c r="L1484" t="str">
        <f t="shared" si="47"/>
        <v>Medium Risk</v>
      </c>
      <c r="N1484" s="34"/>
    </row>
    <row r="1485" spans="1:14" x14ac:dyDescent="0.3">
      <c r="A1485" s="5" t="str">
        <f>'Raw Data'!A1485</f>
        <v>0743-HNPFG</v>
      </c>
      <c r="B1485">
        <f>'Raw Data'!F1485</f>
        <v>51</v>
      </c>
      <c r="C1485" t="str">
        <f>'Raw Data'!P1485</f>
        <v>One year</v>
      </c>
      <c r="D1485" t="str">
        <f>'Raw Data'!I1485</f>
        <v>DSL</v>
      </c>
      <c r="E1485" t="str">
        <f>'Raw Data'!R1485</f>
        <v>Credit card (automatic)</v>
      </c>
      <c r="F1485">
        <f>'Raw Data'!S1485</f>
        <v>69.75</v>
      </c>
      <c r="G1485">
        <f>IFERROR(VALUE('Raw Data'!T1485),0)</f>
        <v>3562.5</v>
      </c>
      <c r="H1485" t="str" cm="1">
        <f t="array" ref="H1485">_xlfn.IFS(B1485&lt;=12,"New (0-12 mo)",B1485&lt;=24,"Established (13-24 mo)",B1485&lt;=48,"Loyal (25-48 mo)",TRUE,"Veteran (49+ mo)")</f>
        <v>Veteran (49+ mo)</v>
      </c>
      <c r="I1485">
        <f>COUNTIF('Raw Data'!G1485:O1485,"Yes")</f>
        <v>5</v>
      </c>
      <c r="J1485">
        <f t="shared" ca="1" si="46"/>
        <v>44652</v>
      </c>
      <c r="K1485" t="str">
        <f>'Raw Data'!U1485</f>
        <v>No</v>
      </c>
      <c r="L1485" t="str">
        <f t="shared" si="47"/>
        <v>Low Risk</v>
      </c>
      <c r="N1485" s="34"/>
    </row>
    <row r="1486" spans="1:14" x14ac:dyDescent="0.3">
      <c r="A1486" s="5" t="str">
        <f>'Raw Data'!A1486</f>
        <v>2277-BKJKN</v>
      </c>
      <c r="B1486">
        <f>'Raw Data'!F1486</f>
        <v>71</v>
      </c>
      <c r="C1486" t="str">
        <f>'Raw Data'!P1486</f>
        <v>Two year</v>
      </c>
      <c r="D1486" t="str">
        <f>'Raw Data'!I1486</f>
        <v>Fiber optic</v>
      </c>
      <c r="E1486" t="str">
        <f>'Raw Data'!R1486</f>
        <v>Electronic check</v>
      </c>
      <c r="F1486">
        <f>'Raw Data'!S1486</f>
        <v>99.2</v>
      </c>
      <c r="G1486">
        <f>IFERROR(VALUE('Raw Data'!T1486),0)</f>
        <v>7213.75</v>
      </c>
      <c r="H1486" t="str" cm="1">
        <f t="array" ref="H1486">_xlfn.IFS(B1486&lt;=12,"New (0-12 mo)",B1486&lt;=24,"Established (13-24 mo)",B1486&lt;=48,"Loyal (25-48 mo)",TRUE,"Veteran (49+ mo)")</f>
        <v>Veteran (49+ mo)</v>
      </c>
      <c r="I1486">
        <f>COUNTIF('Raw Data'!G1486:O1486,"Yes")</f>
        <v>5</v>
      </c>
      <c r="J1486">
        <f t="shared" ca="1" si="46"/>
        <v>44044</v>
      </c>
      <c r="K1486" t="str">
        <f>'Raw Data'!U1486</f>
        <v>No</v>
      </c>
      <c r="L1486" t="str">
        <f t="shared" si="47"/>
        <v>Low Risk</v>
      </c>
      <c r="N1486" s="34"/>
    </row>
    <row r="1487" spans="1:14" x14ac:dyDescent="0.3">
      <c r="A1487" s="5" t="str">
        <f>'Raw Data'!A1487</f>
        <v>9809-IMGCQ</v>
      </c>
      <c r="B1487">
        <f>'Raw Data'!F1487</f>
        <v>22</v>
      </c>
      <c r="C1487" t="str">
        <f>'Raw Data'!P1487</f>
        <v>Month-to-month</v>
      </c>
      <c r="D1487" t="str">
        <f>'Raw Data'!I1487</f>
        <v>Fiber optic</v>
      </c>
      <c r="E1487" t="str">
        <f>'Raw Data'!R1487</f>
        <v>Electronic check</v>
      </c>
      <c r="F1487">
        <f>'Raw Data'!S1487</f>
        <v>96.7</v>
      </c>
      <c r="G1487">
        <f>IFERROR(VALUE('Raw Data'!T1487),0)</f>
        <v>2082.9499999999998</v>
      </c>
      <c r="H1487" t="str" cm="1">
        <f t="array" ref="H1487">_xlfn.IFS(B1487&lt;=12,"New (0-12 mo)",B1487&lt;=24,"Established (13-24 mo)",B1487&lt;=48,"Loyal (25-48 mo)",TRUE,"Veteran (49+ mo)")</f>
        <v>Established (13-24 mo)</v>
      </c>
      <c r="I1487">
        <f>COUNTIF('Raw Data'!G1487:O1487,"Yes")</f>
        <v>4</v>
      </c>
      <c r="J1487">
        <f t="shared" ca="1" si="46"/>
        <v>45536</v>
      </c>
      <c r="K1487" t="str">
        <f>'Raw Data'!U1487</f>
        <v>Yes</v>
      </c>
      <c r="L1487" t="str">
        <f t="shared" si="47"/>
        <v>Medium Risk</v>
      </c>
      <c r="N1487" s="34"/>
    </row>
    <row r="1488" spans="1:14" x14ac:dyDescent="0.3">
      <c r="A1488" s="5" t="str">
        <f>'Raw Data'!A1488</f>
        <v>5208-HFSBT</v>
      </c>
      <c r="B1488">
        <f>'Raw Data'!F1488</f>
        <v>2</v>
      </c>
      <c r="C1488" t="str">
        <f>'Raw Data'!P1488</f>
        <v>Month-to-month</v>
      </c>
      <c r="D1488" t="str">
        <f>'Raw Data'!I1488</f>
        <v>DSL</v>
      </c>
      <c r="E1488" t="str">
        <f>'Raw Data'!R1488</f>
        <v>Credit card (automatic)</v>
      </c>
      <c r="F1488">
        <f>'Raw Data'!S1488</f>
        <v>55.05</v>
      </c>
      <c r="G1488">
        <f>IFERROR(VALUE('Raw Data'!T1488),0)</f>
        <v>102.75</v>
      </c>
      <c r="H1488" t="str" cm="1">
        <f t="array" ref="H1488">_xlfn.IFS(B1488&lt;=12,"New (0-12 mo)",B1488&lt;=24,"Established (13-24 mo)",B1488&lt;=48,"Loyal (25-48 mo)",TRUE,"Veteran (49+ mo)")</f>
        <v>New (0-12 mo)</v>
      </c>
      <c r="I1488">
        <f>COUNTIF('Raw Data'!G1488:O1488,"Yes")</f>
        <v>3</v>
      </c>
      <c r="J1488">
        <f t="shared" ca="1" si="46"/>
        <v>46143</v>
      </c>
      <c r="K1488" t="str">
        <f>'Raw Data'!U1488</f>
        <v>Yes</v>
      </c>
      <c r="L1488" t="str">
        <f t="shared" si="47"/>
        <v>High Risk</v>
      </c>
      <c r="N1488" s="34"/>
    </row>
    <row r="1489" spans="1:14" x14ac:dyDescent="0.3">
      <c r="A1489" s="5" t="str">
        <f>'Raw Data'!A1489</f>
        <v>5035-PGZXH</v>
      </c>
      <c r="B1489">
        <f>'Raw Data'!F1489</f>
        <v>56</v>
      </c>
      <c r="C1489" t="str">
        <f>'Raw Data'!P1489</f>
        <v>One year</v>
      </c>
      <c r="D1489" t="str">
        <f>'Raw Data'!I1489</f>
        <v>Fiber optic</v>
      </c>
      <c r="E1489" t="str">
        <f>'Raw Data'!R1489</f>
        <v>Electronic check</v>
      </c>
      <c r="F1489">
        <f>'Raw Data'!S1489</f>
        <v>106.8</v>
      </c>
      <c r="G1489">
        <f>IFERROR(VALUE('Raw Data'!T1489),0)</f>
        <v>5914.4</v>
      </c>
      <c r="H1489" t="str" cm="1">
        <f t="array" ref="H1489">_xlfn.IFS(B1489&lt;=12,"New (0-12 mo)",B1489&lt;=24,"Established (13-24 mo)",B1489&lt;=48,"Loyal (25-48 mo)",TRUE,"Veteran (49+ mo)")</f>
        <v>Veteran (49+ mo)</v>
      </c>
      <c r="I1489">
        <f>COUNTIF('Raw Data'!G1489:O1489,"Yes")</f>
        <v>6</v>
      </c>
      <c r="J1489">
        <f t="shared" ca="1" si="46"/>
        <v>44501</v>
      </c>
      <c r="K1489" t="str">
        <f>'Raw Data'!U1489</f>
        <v>No</v>
      </c>
      <c r="L1489" t="str">
        <f t="shared" si="47"/>
        <v>Low Risk</v>
      </c>
      <c r="N1489" s="34"/>
    </row>
    <row r="1490" spans="1:14" x14ac:dyDescent="0.3">
      <c r="A1490" s="5" t="str">
        <f>'Raw Data'!A1490</f>
        <v>8695-WDYEA</v>
      </c>
      <c r="B1490">
        <f>'Raw Data'!F1490</f>
        <v>1</v>
      </c>
      <c r="C1490" t="str">
        <f>'Raw Data'!P1490</f>
        <v>Month-to-month</v>
      </c>
      <c r="D1490" t="str">
        <f>'Raw Data'!I1490</f>
        <v>DSL</v>
      </c>
      <c r="E1490" t="str">
        <f>'Raw Data'!R1490</f>
        <v>Mailed check</v>
      </c>
      <c r="F1490">
        <f>'Raw Data'!S1490</f>
        <v>51.25</v>
      </c>
      <c r="G1490">
        <f>IFERROR(VALUE('Raw Data'!T1490),0)</f>
        <v>51.25</v>
      </c>
      <c r="H1490" t="str" cm="1">
        <f t="array" ref="H1490">_xlfn.IFS(B1490&lt;=12,"New (0-12 mo)",B1490&lt;=24,"Established (13-24 mo)",B1490&lt;=48,"Loyal (25-48 mo)",TRUE,"Veteran (49+ mo)")</f>
        <v>New (0-12 mo)</v>
      </c>
      <c r="I1490">
        <f>COUNTIF('Raw Data'!G1490:O1490,"Yes")</f>
        <v>2</v>
      </c>
      <c r="J1490">
        <f t="shared" ca="1" si="46"/>
        <v>46174</v>
      </c>
      <c r="K1490" t="str">
        <f>'Raw Data'!U1490</f>
        <v>No</v>
      </c>
      <c r="L1490" t="str">
        <f t="shared" si="47"/>
        <v>High Risk</v>
      </c>
      <c r="N1490" s="34"/>
    </row>
    <row r="1491" spans="1:14" x14ac:dyDescent="0.3">
      <c r="A1491" s="5" t="str">
        <f>'Raw Data'!A1491</f>
        <v>6543-JXSOO</v>
      </c>
      <c r="B1491">
        <f>'Raw Data'!F1491</f>
        <v>23</v>
      </c>
      <c r="C1491" t="str">
        <f>'Raw Data'!P1491</f>
        <v>One year</v>
      </c>
      <c r="D1491" t="str">
        <f>'Raw Data'!I1491</f>
        <v>DSL</v>
      </c>
      <c r="E1491" t="str">
        <f>'Raw Data'!R1491</f>
        <v>Mailed check</v>
      </c>
      <c r="F1491">
        <f>'Raw Data'!S1491</f>
        <v>57.75</v>
      </c>
      <c r="G1491">
        <f>IFERROR(VALUE('Raw Data'!T1491),0)</f>
        <v>1282.8499999999999</v>
      </c>
      <c r="H1491" t="str" cm="1">
        <f t="array" ref="H1491">_xlfn.IFS(B1491&lt;=12,"New (0-12 mo)",B1491&lt;=24,"Established (13-24 mo)",B1491&lt;=48,"Loyal (25-48 mo)",TRUE,"Veteran (49+ mo)")</f>
        <v>Established (13-24 mo)</v>
      </c>
      <c r="I1491">
        <f>COUNTIF('Raw Data'!G1491:O1491,"Yes")</f>
        <v>4</v>
      </c>
      <c r="J1491">
        <f t="shared" ca="1" si="46"/>
        <v>45505</v>
      </c>
      <c r="K1491" t="str">
        <f>'Raw Data'!U1491</f>
        <v>No</v>
      </c>
      <c r="L1491" t="str">
        <f t="shared" si="47"/>
        <v>Low Risk</v>
      </c>
      <c r="N1491" s="34"/>
    </row>
    <row r="1492" spans="1:14" x14ac:dyDescent="0.3">
      <c r="A1492" s="5" t="str">
        <f>'Raw Data'!A1492</f>
        <v>8016-ZMGMO</v>
      </c>
      <c r="B1492">
        <f>'Raw Data'!F1492</f>
        <v>66</v>
      </c>
      <c r="C1492" t="str">
        <f>'Raw Data'!P1492</f>
        <v>One year</v>
      </c>
      <c r="D1492" t="str">
        <f>'Raw Data'!I1492</f>
        <v>DSL</v>
      </c>
      <c r="E1492" t="str">
        <f>'Raw Data'!R1492</f>
        <v>Bank transfer (automatic)</v>
      </c>
      <c r="F1492">
        <f>'Raw Data'!S1492</f>
        <v>70.849999999999994</v>
      </c>
      <c r="G1492">
        <f>IFERROR(VALUE('Raw Data'!T1492),0)</f>
        <v>4738.8500000000004</v>
      </c>
      <c r="H1492" t="str" cm="1">
        <f t="array" ref="H1492">_xlfn.IFS(B1492&lt;=12,"New (0-12 mo)",B1492&lt;=24,"Established (13-24 mo)",B1492&lt;=48,"Loyal (25-48 mo)",TRUE,"Veteran (49+ mo)")</f>
        <v>Veteran (49+ mo)</v>
      </c>
      <c r="I1492">
        <f>COUNTIF('Raw Data'!G1492:O1492,"Yes")</f>
        <v>5</v>
      </c>
      <c r="J1492">
        <f t="shared" ca="1" si="46"/>
        <v>44197</v>
      </c>
      <c r="K1492" t="str">
        <f>'Raw Data'!U1492</f>
        <v>No</v>
      </c>
      <c r="L1492" t="str">
        <f t="shared" si="47"/>
        <v>Low Risk</v>
      </c>
      <c r="N1492" s="34"/>
    </row>
    <row r="1493" spans="1:14" x14ac:dyDescent="0.3">
      <c r="A1493" s="5" t="str">
        <f>'Raw Data'!A1493</f>
        <v>8605-ITULD</v>
      </c>
      <c r="B1493">
        <f>'Raw Data'!F1493</f>
        <v>1</v>
      </c>
      <c r="C1493" t="str">
        <f>'Raw Data'!P1493</f>
        <v>Month-to-month</v>
      </c>
      <c r="D1493" t="str">
        <f>'Raw Data'!I1493</f>
        <v>No</v>
      </c>
      <c r="E1493" t="str">
        <f>'Raw Data'!R1493</f>
        <v>Mailed check</v>
      </c>
      <c r="F1493">
        <f>'Raw Data'!S1493</f>
        <v>19.55</v>
      </c>
      <c r="G1493">
        <f>IFERROR(VALUE('Raw Data'!T1493),0)</f>
        <v>19.55</v>
      </c>
      <c r="H1493" t="str" cm="1">
        <f t="array" ref="H1493">_xlfn.IFS(B1493&lt;=12,"New (0-12 mo)",B1493&lt;=24,"Established (13-24 mo)",B1493&lt;=48,"Loyal (25-48 mo)",TRUE,"Veteran (49+ mo)")</f>
        <v>New (0-12 mo)</v>
      </c>
      <c r="I1493">
        <f>COUNTIF('Raw Data'!G1493:O1493,"Yes")</f>
        <v>1</v>
      </c>
      <c r="J1493">
        <f t="shared" ca="1" si="46"/>
        <v>46174</v>
      </c>
      <c r="K1493" t="str">
        <f>'Raw Data'!U1493</f>
        <v>No</v>
      </c>
      <c r="L1493" t="str">
        <f t="shared" si="47"/>
        <v>High Risk</v>
      </c>
      <c r="N1493" s="34"/>
    </row>
    <row r="1494" spans="1:14" x14ac:dyDescent="0.3">
      <c r="A1494" s="5" t="str">
        <f>'Raw Data'!A1494</f>
        <v>3254-YRILK</v>
      </c>
      <c r="B1494">
        <f>'Raw Data'!F1494</f>
        <v>19</v>
      </c>
      <c r="C1494" t="str">
        <f>'Raw Data'!P1494</f>
        <v>Month-to-month</v>
      </c>
      <c r="D1494" t="str">
        <f>'Raw Data'!I1494</f>
        <v>Fiber optic</v>
      </c>
      <c r="E1494" t="str">
        <f>'Raw Data'!R1494</f>
        <v>Electronic check</v>
      </c>
      <c r="F1494">
        <f>'Raw Data'!S1494</f>
        <v>88.2</v>
      </c>
      <c r="G1494">
        <f>IFERROR(VALUE('Raw Data'!T1494),0)</f>
        <v>1775.8</v>
      </c>
      <c r="H1494" t="str" cm="1">
        <f t="array" ref="H1494">_xlfn.IFS(B1494&lt;=12,"New (0-12 mo)",B1494&lt;=24,"Established (13-24 mo)",B1494&lt;=48,"Loyal (25-48 mo)",TRUE,"Veteran (49+ mo)")</f>
        <v>Established (13-24 mo)</v>
      </c>
      <c r="I1494">
        <f>COUNTIF('Raw Data'!G1494:O1494,"Yes")</f>
        <v>4</v>
      </c>
      <c r="J1494">
        <f t="shared" ca="1" si="46"/>
        <v>45627</v>
      </c>
      <c r="K1494" t="str">
        <f>'Raw Data'!U1494</f>
        <v>Yes</v>
      </c>
      <c r="L1494" t="str">
        <f t="shared" si="47"/>
        <v>Medium Risk</v>
      </c>
      <c r="N1494" s="34"/>
    </row>
    <row r="1495" spans="1:14" x14ac:dyDescent="0.3">
      <c r="A1495" s="5" t="str">
        <f>'Raw Data'!A1495</f>
        <v>6416-YJTTB</v>
      </c>
      <c r="B1495">
        <f>'Raw Data'!F1495</f>
        <v>11</v>
      </c>
      <c r="C1495" t="str">
        <f>'Raw Data'!P1495</f>
        <v>Month-to-month</v>
      </c>
      <c r="D1495" t="str">
        <f>'Raw Data'!I1495</f>
        <v>Fiber optic</v>
      </c>
      <c r="E1495" t="str">
        <f>'Raw Data'!R1495</f>
        <v>Bank transfer (automatic)</v>
      </c>
      <c r="F1495">
        <f>'Raw Data'!S1495</f>
        <v>79.5</v>
      </c>
      <c r="G1495">
        <f>IFERROR(VALUE('Raw Data'!T1495),0)</f>
        <v>795.65</v>
      </c>
      <c r="H1495" t="str" cm="1">
        <f t="array" ref="H1495">_xlfn.IFS(B1495&lt;=12,"New (0-12 mo)",B1495&lt;=24,"Established (13-24 mo)",B1495&lt;=48,"Loyal (25-48 mo)",TRUE,"Veteran (49+ mo)")</f>
        <v>New (0-12 mo)</v>
      </c>
      <c r="I1495">
        <f>COUNTIF('Raw Data'!G1495:O1495,"Yes")</f>
        <v>3</v>
      </c>
      <c r="J1495">
        <f t="shared" ca="1" si="46"/>
        <v>45870</v>
      </c>
      <c r="K1495" t="str">
        <f>'Raw Data'!U1495</f>
        <v>No</v>
      </c>
      <c r="L1495" t="str">
        <f t="shared" si="47"/>
        <v>High Risk</v>
      </c>
      <c r="N1495" s="34"/>
    </row>
    <row r="1496" spans="1:14" x14ac:dyDescent="0.3">
      <c r="A1496" s="5" t="str">
        <f>'Raw Data'!A1496</f>
        <v>2667-WYLWJ</v>
      </c>
      <c r="B1496">
        <f>'Raw Data'!F1496</f>
        <v>8</v>
      </c>
      <c r="C1496" t="str">
        <f>'Raw Data'!P1496</f>
        <v>One year</v>
      </c>
      <c r="D1496" t="str">
        <f>'Raw Data'!I1496</f>
        <v>No</v>
      </c>
      <c r="E1496" t="str">
        <f>'Raw Data'!R1496</f>
        <v>Mailed check</v>
      </c>
      <c r="F1496">
        <f>'Raw Data'!S1496</f>
        <v>19.75</v>
      </c>
      <c r="G1496">
        <f>IFERROR(VALUE('Raw Data'!T1496),0)</f>
        <v>145</v>
      </c>
      <c r="H1496" t="str" cm="1">
        <f t="array" ref="H1496">_xlfn.IFS(B1496&lt;=12,"New (0-12 mo)",B1496&lt;=24,"Established (13-24 mo)",B1496&lt;=48,"Loyal (25-48 mo)",TRUE,"Veteran (49+ mo)")</f>
        <v>New (0-12 mo)</v>
      </c>
      <c r="I1496">
        <f>COUNTIF('Raw Data'!G1496:O1496,"Yes")</f>
        <v>1</v>
      </c>
      <c r="J1496">
        <f t="shared" ca="1" si="46"/>
        <v>45962</v>
      </c>
      <c r="K1496" t="str">
        <f>'Raw Data'!U1496</f>
        <v>Yes</v>
      </c>
      <c r="L1496" t="str">
        <f t="shared" si="47"/>
        <v>Low Risk</v>
      </c>
      <c r="N1496" s="34"/>
    </row>
    <row r="1497" spans="1:14" x14ac:dyDescent="0.3">
      <c r="A1497" s="5" t="str">
        <f>'Raw Data'!A1497</f>
        <v>4472-VESGY</v>
      </c>
      <c r="B1497">
        <f>'Raw Data'!F1497</f>
        <v>52</v>
      </c>
      <c r="C1497" t="str">
        <f>'Raw Data'!P1497</f>
        <v>Month-to-month</v>
      </c>
      <c r="D1497" t="str">
        <f>'Raw Data'!I1497</f>
        <v>Fiber optic</v>
      </c>
      <c r="E1497" t="str">
        <f>'Raw Data'!R1497</f>
        <v>Bank transfer (automatic)</v>
      </c>
      <c r="F1497">
        <f>'Raw Data'!S1497</f>
        <v>98.15</v>
      </c>
      <c r="G1497">
        <f>IFERROR(VALUE('Raw Data'!T1497),0)</f>
        <v>4993.3999999999996</v>
      </c>
      <c r="H1497" t="str" cm="1">
        <f t="array" ref="H1497">_xlfn.IFS(B1497&lt;=12,"New (0-12 mo)",B1497&lt;=24,"Established (13-24 mo)",B1497&lt;=48,"Loyal (25-48 mo)",TRUE,"Veteran (49+ mo)")</f>
        <v>Veteran (49+ mo)</v>
      </c>
      <c r="I1497">
        <f>COUNTIF('Raw Data'!G1497:O1497,"Yes")</f>
        <v>6</v>
      </c>
      <c r="J1497">
        <f t="shared" ca="1" si="46"/>
        <v>44621</v>
      </c>
      <c r="K1497" t="str">
        <f>'Raw Data'!U1497</f>
        <v>No</v>
      </c>
      <c r="L1497" t="str">
        <f t="shared" si="47"/>
        <v>Low-Medium Risk</v>
      </c>
      <c r="N1497" s="34"/>
    </row>
    <row r="1498" spans="1:14" x14ac:dyDescent="0.3">
      <c r="A1498" s="5" t="str">
        <f>'Raw Data'!A1498</f>
        <v>3195-TQDZX</v>
      </c>
      <c r="B1498">
        <f>'Raw Data'!F1498</f>
        <v>3</v>
      </c>
      <c r="C1498" t="str">
        <f>'Raw Data'!P1498</f>
        <v>Month-to-month</v>
      </c>
      <c r="D1498" t="str">
        <f>'Raw Data'!I1498</f>
        <v>No</v>
      </c>
      <c r="E1498" t="str">
        <f>'Raw Data'!R1498</f>
        <v>Electronic check</v>
      </c>
      <c r="F1498">
        <f>'Raw Data'!S1498</f>
        <v>20.25</v>
      </c>
      <c r="G1498">
        <f>IFERROR(VALUE('Raw Data'!T1498),0)</f>
        <v>61.45</v>
      </c>
      <c r="H1498" t="str" cm="1">
        <f t="array" ref="H1498">_xlfn.IFS(B1498&lt;=12,"New (0-12 mo)",B1498&lt;=24,"Established (13-24 mo)",B1498&lt;=48,"Loyal (25-48 mo)",TRUE,"Veteran (49+ mo)")</f>
        <v>New (0-12 mo)</v>
      </c>
      <c r="I1498">
        <f>COUNTIF('Raw Data'!G1498:O1498,"Yes")</f>
        <v>1</v>
      </c>
      <c r="J1498">
        <f t="shared" ca="1" si="46"/>
        <v>46113</v>
      </c>
      <c r="K1498" t="str">
        <f>'Raw Data'!U1498</f>
        <v>No</v>
      </c>
      <c r="L1498" t="str">
        <f t="shared" si="47"/>
        <v>High Risk</v>
      </c>
      <c r="N1498" s="34"/>
    </row>
    <row r="1499" spans="1:14" x14ac:dyDescent="0.3">
      <c r="A1499" s="5" t="str">
        <f>'Raw Data'!A1499</f>
        <v>3128-YOVTD</v>
      </c>
      <c r="B1499">
        <f>'Raw Data'!F1499</f>
        <v>51</v>
      </c>
      <c r="C1499" t="str">
        <f>'Raw Data'!P1499</f>
        <v>Month-to-month</v>
      </c>
      <c r="D1499" t="str">
        <f>'Raw Data'!I1499</f>
        <v>Fiber optic</v>
      </c>
      <c r="E1499" t="str">
        <f>'Raw Data'!R1499</f>
        <v>Bank transfer (automatic)</v>
      </c>
      <c r="F1499">
        <f>'Raw Data'!S1499</f>
        <v>79.150000000000006</v>
      </c>
      <c r="G1499">
        <f>IFERROR(VALUE('Raw Data'!T1499),0)</f>
        <v>4018.55</v>
      </c>
      <c r="H1499" t="str" cm="1">
        <f t="array" ref="H1499">_xlfn.IFS(B1499&lt;=12,"New (0-12 mo)",B1499&lt;=24,"Established (13-24 mo)",B1499&lt;=48,"Loyal (25-48 mo)",TRUE,"Veteran (49+ mo)")</f>
        <v>Veteran (49+ mo)</v>
      </c>
      <c r="I1499">
        <f>COUNTIF('Raw Data'!G1499:O1499,"Yes")</f>
        <v>3</v>
      </c>
      <c r="J1499">
        <f t="shared" ca="1" si="46"/>
        <v>44652</v>
      </c>
      <c r="K1499" t="str">
        <f>'Raw Data'!U1499</f>
        <v>No</v>
      </c>
      <c r="L1499" t="str">
        <f t="shared" si="47"/>
        <v>Low-Medium Risk</v>
      </c>
      <c r="N1499" s="34"/>
    </row>
    <row r="1500" spans="1:14" x14ac:dyDescent="0.3">
      <c r="A1500" s="5" t="str">
        <f>'Raw Data'!A1500</f>
        <v>0529-ONKER</v>
      </c>
      <c r="B1500">
        <f>'Raw Data'!F1500</f>
        <v>15</v>
      </c>
      <c r="C1500" t="str">
        <f>'Raw Data'!P1500</f>
        <v>Month-to-month</v>
      </c>
      <c r="D1500" t="str">
        <f>'Raw Data'!I1500</f>
        <v>Fiber optic</v>
      </c>
      <c r="E1500" t="str">
        <f>'Raw Data'!R1500</f>
        <v>Electronic check</v>
      </c>
      <c r="F1500">
        <f>'Raw Data'!S1500</f>
        <v>75.650000000000006</v>
      </c>
      <c r="G1500">
        <f>IFERROR(VALUE('Raw Data'!T1500),0)</f>
        <v>1146.6500000000001</v>
      </c>
      <c r="H1500" t="str" cm="1">
        <f t="array" ref="H1500">_xlfn.IFS(B1500&lt;=12,"New (0-12 mo)",B1500&lt;=24,"Established (13-24 mo)",B1500&lt;=48,"Loyal (25-48 mo)",TRUE,"Veteran (49+ mo)")</f>
        <v>Established (13-24 mo)</v>
      </c>
      <c r="I1500">
        <f>COUNTIF('Raw Data'!G1500:O1500,"Yes")</f>
        <v>2</v>
      </c>
      <c r="J1500">
        <f t="shared" ca="1" si="46"/>
        <v>45748</v>
      </c>
      <c r="K1500" t="str">
        <f>'Raw Data'!U1500</f>
        <v>Yes</v>
      </c>
      <c r="L1500" t="str">
        <f t="shared" si="47"/>
        <v>Medium Risk</v>
      </c>
      <c r="N1500" s="34"/>
    </row>
    <row r="1501" spans="1:14" x14ac:dyDescent="0.3">
      <c r="A1501" s="5" t="str">
        <f>'Raw Data'!A1501</f>
        <v>1728-CXQBE</v>
      </c>
      <c r="B1501">
        <f>'Raw Data'!F1501</f>
        <v>64</v>
      </c>
      <c r="C1501" t="str">
        <f>'Raw Data'!P1501</f>
        <v>Month-to-month</v>
      </c>
      <c r="D1501" t="str">
        <f>'Raw Data'!I1501</f>
        <v>Fiber optic</v>
      </c>
      <c r="E1501" t="str">
        <f>'Raw Data'!R1501</f>
        <v>Electronic check</v>
      </c>
      <c r="F1501">
        <f>'Raw Data'!S1501</f>
        <v>94.25</v>
      </c>
      <c r="G1501">
        <f>IFERROR(VALUE('Raw Data'!T1501),0)</f>
        <v>6081.4</v>
      </c>
      <c r="H1501" t="str" cm="1">
        <f t="array" ref="H1501">_xlfn.IFS(B1501&lt;=12,"New (0-12 mo)",B1501&lt;=24,"Established (13-24 mo)",B1501&lt;=48,"Loyal (25-48 mo)",TRUE,"Veteran (49+ mo)")</f>
        <v>Veteran (49+ mo)</v>
      </c>
      <c r="I1501">
        <f>COUNTIF('Raw Data'!G1501:O1501,"Yes")</f>
        <v>5</v>
      </c>
      <c r="J1501">
        <f t="shared" ca="1" si="46"/>
        <v>44256</v>
      </c>
      <c r="K1501" t="str">
        <f>'Raw Data'!U1501</f>
        <v>No</v>
      </c>
      <c r="L1501" t="str">
        <f t="shared" si="47"/>
        <v>Low-Medium Risk</v>
      </c>
      <c r="N1501" s="34"/>
    </row>
    <row r="1502" spans="1:14" x14ac:dyDescent="0.3">
      <c r="A1502" s="5" t="str">
        <f>'Raw Data'!A1502</f>
        <v>7041-TXQJH</v>
      </c>
      <c r="B1502">
        <f>'Raw Data'!F1502</f>
        <v>37</v>
      </c>
      <c r="C1502" t="str">
        <f>'Raw Data'!P1502</f>
        <v>Month-to-month</v>
      </c>
      <c r="D1502" t="str">
        <f>'Raw Data'!I1502</f>
        <v>DSL</v>
      </c>
      <c r="E1502" t="str">
        <f>'Raw Data'!R1502</f>
        <v>Credit card (automatic)</v>
      </c>
      <c r="F1502">
        <f>'Raw Data'!S1502</f>
        <v>40.200000000000003</v>
      </c>
      <c r="G1502">
        <f>IFERROR(VALUE('Raw Data'!T1502),0)</f>
        <v>1478.85</v>
      </c>
      <c r="H1502" t="str" cm="1">
        <f t="array" ref="H1502">_xlfn.IFS(B1502&lt;=12,"New (0-12 mo)",B1502&lt;=24,"Established (13-24 mo)",B1502&lt;=48,"Loyal (25-48 mo)",TRUE,"Veteran (49+ mo)")</f>
        <v>Loyal (25-48 mo)</v>
      </c>
      <c r="I1502">
        <f>COUNTIF('Raw Data'!G1502:O1502,"Yes")</f>
        <v>2</v>
      </c>
      <c r="J1502">
        <f t="shared" ca="1" si="46"/>
        <v>45078</v>
      </c>
      <c r="K1502" t="str">
        <f>'Raw Data'!U1502</f>
        <v>No</v>
      </c>
      <c r="L1502" t="str">
        <f t="shared" si="47"/>
        <v>Low-Medium Risk</v>
      </c>
      <c r="N1502" s="34"/>
    </row>
    <row r="1503" spans="1:14" x14ac:dyDescent="0.3">
      <c r="A1503" s="5" t="str">
        <f>'Raw Data'!A1503</f>
        <v>5014-GSOUQ</v>
      </c>
      <c r="B1503">
        <f>'Raw Data'!F1503</f>
        <v>13</v>
      </c>
      <c r="C1503" t="str">
        <f>'Raw Data'!P1503</f>
        <v>Two year</v>
      </c>
      <c r="D1503" t="str">
        <f>'Raw Data'!I1503</f>
        <v>No</v>
      </c>
      <c r="E1503" t="str">
        <f>'Raw Data'!R1503</f>
        <v>Mailed check</v>
      </c>
      <c r="F1503">
        <f>'Raw Data'!S1503</f>
        <v>19.95</v>
      </c>
      <c r="G1503">
        <f>IFERROR(VALUE('Raw Data'!T1503),0)</f>
        <v>243.65</v>
      </c>
      <c r="H1503" t="str" cm="1">
        <f t="array" ref="H1503">_xlfn.IFS(B1503&lt;=12,"New (0-12 mo)",B1503&lt;=24,"Established (13-24 mo)",B1503&lt;=48,"Loyal (25-48 mo)",TRUE,"Veteran (49+ mo)")</f>
        <v>Established (13-24 mo)</v>
      </c>
      <c r="I1503">
        <f>COUNTIF('Raw Data'!G1503:O1503,"Yes")</f>
        <v>1</v>
      </c>
      <c r="J1503">
        <f t="shared" ca="1" si="46"/>
        <v>45809</v>
      </c>
      <c r="K1503" t="str">
        <f>'Raw Data'!U1503</f>
        <v>No</v>
      </c>
      <c r="L1503" t="str">
        <f t="shared" si="47"/>
        <v>Low Risk</v>
      </c>
      <c r="N1503" s="34"/>
    </row>
    <row r="1504" spans="1:14" x14ac:dyDescent="0.3">
      <c r="A1504" s="5" t="str">
        <f>'Raw Data'!A1504</f>
        <v>5724-BIDBU</v>
      </c>
      <c r="B1504">
        <f>'Raw Data'!F1504</f>
        <v>49</v>
      </c>
      <c r="C1504" t="str">
        <f>'Raw Data'!P1504</f>
        <v>One year</v>
      </c>
      <c r="D1504" t="str">
        <f>'Raw Data'!I1504</f>
        <v>DSL</v>
      </c>
      <c r="E1504" t="str">
        <f>'Raw Data'!R1504</f>
        <v>Electronic check</v>
      </c>
      <c r="F1504">
        <f>'Raw Data'!S1504</f>
        <v>55.35</v>
      </c>
      <c r="G1504">
        <f>IFERROR(VALUE('Raw Data'!T1504),0)</f>
        <v>2633.95</v>
      </c>
      <c r="H1504" t="str" cm="1">
        <f t="array" ref="H1504">_xlfn.IFS(B1504&lt;=12,"New (0-12 mo)",B1504&lt;=24,"Established (13-24 mo)",B1504&lt;=48,"Loyal (25-48 mo)",TRUE,"Veteran (49+ mo)")</f>
        <v>Veteran (49+ mo)</v>
      </c>
      <c r="I1504">
        <f>COUNTIF('Raw Data'!G1504:O1504,"Yes")</f>
        <v>3</v>
      </c>
      <c r="J1504">
        <f t="shared" ca="1" si="46"/>
        <v>44713</v>
      </c>
      <c r="K1504" t="str">
        <f>'Raw Data'!U1504</f>
        <v>No</v>
      </c>
      <c r="L1504" t="str">
        <f t="shared" si="47"/>
        <v>Low Risk</v>
      </c>
      <c r="N1504" s="34"/>
    </row>
    <row r="1505" spans="1:14" x14ac:dyDescent="0.3">
      <c r="A1505" s="5" t="str">
        <f>'Raw Data'!A1505</f>
        <v>0481-SUMCB</v>
      </c>
      <c r="B1505">
        <f>'Raw Data'!F1505</f>
        <v>45</v>
      </c>
      <c r="C1505" t="str">
        <f>'Raw Data'!P1505</f>
        <v>One year</v>
      </c>
      <c r="D1505" t="str">
        <f>'Raw Data'!I1505</f>
        <v>Fiber optic</v>
      </c>
      <c r="E1505" t="str">
        <f>'Raw Data'!R1505</f>
        <v>Bank transfer (automatic)</v>
      </c>
      <c r="F1505">
        <f>'Raw Data'!S1505</f>
        <v>102.15</v>
      </c>
      <c r="G1505">
        <f>IFERROR(VALUE('Raw Data'!T1505),0)</f>
        <v>4735.3500000000004</v>
      </c>
      <c r="H1505" t="str" cm="1">
        <f t="array" ref="H1505">_xlfn.IFS(B1505&lt;=12,"New (0-12 mo)",B1505&lt;=24,"Established (13-24 mo)",B1505&lt;=48,"Loyal (25-48 mo)",TRUE,"Veteran (49+ mo)")</f>
        <v>Loyal (25-48 mo)</v>
      </c>
      <c r="I1505">
        <f>COUNTIF('Raw Data'!G1505:O1505,"Yes")</f>
        <v>5</v>
      </c>
      <c r="J1505">
        <f t="shared" ca="1" si="46"/>
        <v>44835</v>
      </c>
      <c r="K1505" t="str">
        <f>'Raw Data'!U1505</f>
        <v>No</v>
      </c>
      <c r="L1505" t="str">
        <f t="shared" si="47"/>
        <v>Low Risk</v>
      </c>
      <c r="N1505" s="34"/>
    </row>
    <row r="1506" spans="1:14" x14ac:dyDescent="0.3">
      <c r="A1506" s="5" t="str">
        <f>'Raw Data'!A1506</f>
        <v>1769-GRUIK</v>
      </c>
      <c r="B1506">
        <f>'Raw Data'!F1506</f>
        <v>18</v>
      </c>
      <c r="C1506" t="str">
        <f>'Raw Data'!P1506</f>
        <v>Month-to-month</v>
      </c>
      <c r="D1506" t="str">
        <f>'Raw Data'!I1506</f>
        <v>Fiber optic</v>
      </c>
      <c r="E1506" t="str">
        <f>'Raw Data'!R1506</f>
        <v>Electronic check</v>
      </c>
      <c r="F1506">
        <f>'Raw Data'!S1506</f>
        <v>71.099999999999994</v>
      </c>
      <c r="G1506">
        <f>IFERROR(VALUE('Raw Data'!T1506),0)</f>
        <v>1247.75</v>
      </c>
      <c r="H1506" t="str" cm="1">
        <f t="array" ref="H1506">_xlfn.IFS(B1506&lt;=12,"New (0-12 mo)",B1506&lt;=24,"Established (13-24 mo)",B1506&lt;=48,"Loyal (25-48 mo)",TRUE,"Veteran (49+ mo)")</f>
        <v>Established (13-24 mo)</v>
      </c>
      <c r="I1506">
        <f>COUNTIF('Raw Data'!G1506:O1506,"Yes")</f>
        <v>1</v>
      </c>
      <c r="J1506">
        <f t="shared" ca="1" si="46"/>
        <v>45658</v>
      </c>
      <c r="K1506" t="str">
        <f>'Raw Data'!U1506</f>
        <v>No</v>
      </c>
      <c r="L1506" t="str">
        <f t="shared" si="47"/>
        <v>Medium Risk</v>
      </c>
      <c r="N1506" s="34"/>
    </row>
    <row r="1507" spans="1:14" x14ac:dyDescent="0.3">
      <c r="A1507" s="5" t="str">
        <f>'Raw Data'!A1507</f>
        <v>5240-IJOQT</v>
      </c>
      <c r="B1507">
        <f>'Raw Data'!F1507</f>
        <v>1</v>
      </c>
      <c r="C1507" t="str">
        <f>'Raw Data'!P1507</f>
        <v>Month-to-month</v>
      </c>
      <c r="D1507" t="str">
        <f>'Raw Data'!I1507</f>
        <v>Fiber optic</v>
      </c>
      <c r="E1507" t="str">
        <f>'Raw Data'!R1507</f>
        <v>Electronic check</v>
      </c>
      <c r="F1507">
        <f>'Raw Data'!S1507</f>
        <v>74.7</v>
      </c>
      <c r="G1507">
        <f>IFERROR(VALUE('Raw Data'!T1507),0)</f>
        <v>74.7</v>
      </c>
      <c r="H1507" t="str" cm="1">
        <f t="array" ref="H1507">_xlfn.IFS(B1507&lt;=12,"New (0-12 mo)",B1507&lt;=24,"Established (13-24 mo)",B1507&lt;=48,"Loyal (25-48 mo)",TRUE,"Veteran (49+ mo)")</f>
        <v>New (0-12 mo)</v>
      </c>
      <c r="I1507">
        <f>COUNTIF('Raw Data'!G1507:O1507,"Yes")</f>
        <v>2</v>
      </c>
      <c r="J1507">
        <f t="shared" ca="1" si="46"/>
        <v>46174</v>
      </c>
      <c r="K1507" t="str">
        <f>'Raw Data'!U1507</f>
        <v>Yes</v>
      </c>
      <c r="L1507" t="str">
        <f t="shared" si="47"/>
        <v>High Risk</v>
      </c>
      <c r="N1507" s="34"/>
    </row>
    <row r="1508" spans="1:14" x14ac:dyDescent="0.3">
      <c r="A1508" s="5" t="str">
        <f>'Raw Data'!A1508</f>
        <v>8819-WFGGJ</v>
      </c>
      <c r="B1508">
        <f>'Raw Data'!F1508</f>
        <v>68</v>
      </c>
      <c r="C1508" t="str">
        <f>'Raw Data'!P1508</f>
        <v>Two year</v>
      </c>
      <c r="D1508" t="str">
        <f>'Raw Data'!I1508</f>
        <v>DSL</v>
      </c>
      <c r="E1508" t="str">
        <f>'Raw Data'!R1508</f>
        <v>Bank transfer (automatic)</v>
      </c>
      <c r="F1508">
        <f>'Raw Data'!S1508</f>
        <v>54.1</v>
      </c>
      <c r="G1508">
        <f>IFERROR(VALUE('Raw Data'!T1508),0)</f>
        <v>3794.5</v>
      </c>
      <c r="H1508" t="str" cm="1">
        <f t="array" ref="H1508">_xlfn.IFS(B1508&lt;=12,"New (0-12 mo)",B1508&lt;=24,"Established (13-24 mo)",B1508&lt;=48,"Loyal (25-48 mo)",TRUE,"Veteran (49+ mo)")</f>
        <v>Veteran (49+ mo)</v>
      </c>
      <c r="I1508">
        <f>COUNTIF('Raw Data'!G1508:O1508,"Yes")</f>
        <v>4</v>
      </c>
      <c r="J1508">
        <f t="shared" ca="1" si="46"/>
        <v>44136</v>
      </c>
      <c r="K1508" t="str">
        <f>'Raw Data'!U1508</f>
        <v>No</v>
      </c>
      <c r="L1508" t="str">
        <f t="shared" si="47"/>
        <v>Low Risk</v>
      </c>
      <c r="N1508" s="34"/>
    </row>
    <row r="1509" spans="1:14" x14ac:dyDescent="0.3">
      <c r="A1509" s="5" t="str">
        <f>'Raw Data'!A1509</f>
        <v>7427-AUFPY</v>
      </c>
      <c r="B1509">
        <f>'Raw Data'!F1509</f>
        <v>54</v>
      </c>
      <c r="C1509" t="str">
        <f>'Raw Data'!P1509</f>
        <v>Two year</v>
      </c>
      <c r="D1509" t="str">
        <f>'Raw Data'!I1509</f>
        <v>No</v>
      </c>
      <c r="E1509" t="str">
        <f>'Raw Data'!R1509</f>
        <v>Credit card (automatic)</v>
      </c>
      <c r="F1509">
        <f>'Raw Data'!S1509</f>
        <v>19.649999999999999</v>
      </c>
      <c r="G1509">
        <f>IFERROR(VALUE('Raw Data'!T1509),0)</f>
        <v>1008.7</v>
      </c>
      <c r="H1509" t="str" cm="1">
        <f t="array" ref="H1509">_xlfn.IFS(B1509&lt;=12,"New (0-12 mo)",B1509&lt;=24,"Established (13-24 mo)",B1509&lt;=48,"Loyal (25-48 mo)",TRUE,"Veteran (49+ mo)")</f>
        <v>Veteran (49+ mo)</v>
      </c>
      <c r="I1509">
        <f>COUNTIF('Raw Data'!G1509:O1509,"Yes")</f>
        <v>1</v>
      </c>
      <c r="J1509">
        <f t="shared" ca="1" si="46"/>
        <v>44562</v>
      </c>
      <c r="K1509" t="str">
        <f>'Raw Data'!U1509</f>
        <v>No</v>
      </c>
      <c r="L1509" t="str">
        <f t="shared" si="47"/>
        <v>Low Risk</v>
      </c>
      <c r="N1509" s="34"/>
    </row>
    <row r="1510" spans="1:14" x14ac:dyDescent="0.3">
      <c r="A1510" s="5" t="str">
        <f>'Raw Data'!A1510</f>
        <v>2811-POVEX</v>
      </c>
      <c r="B1510">
        <f>'Raw Data'!F1510</f>
        <v>23</v>
      </c>
      <c r="C1510" t="str">
        <f>'Raw Data'!P1510</f>
        <v>Month-to-month</v>
      </c>
      <c r="D1510" t="str">
        <f>'Raw Data'!I1510</f>
        <v>Fiber optic</v>
      </c>
      <c r="E1510" t="str">
        <f>'Raw Data'!R1510</f>
        <v>Bank transfer (automatic)</v>
      </c>
      <c r="F1510">
        <f>'Raw Data'!S1510</f>
        <v>88.45</v>
      </c>
      <c r="G1510">
        <f>IFERROR(VALUE('Raw Data'!T1510),0)</f>
        <v>2130.5500000000002</v>
      </c>
      <c r="H1510" t="str" cm="1">
        <f t="array" ref="H1510">_xlfn.IFS(B1510&lt;=12,"New (0-12 mo)",B1510&lt;=24,"Established (13-24 mo)",B1510&lt;=48,"Loyal (25-48 mo)",TRUE,"Veteran (49+ mo)")</f>
        <v>Established (13-24 mo)</v>
      </c>
      <c r="I1510">
        <f>COUNTIF('Raw Data'!G1510:O1510,"Yes")</f>
        <v>4</v>
      </c>
      <c r="J1510">
        <f t="shared" ca="1" si="46"/>
        <v>45505</v>
      </c>
      <c r="K1510" t="str">
        <f>'Raw Data'!U1510</f>
        <v>No</v>
      </c>
      <c r="L1510" t="str">
        <f t="shared" si="47"/>
        <v>Medium Risk</v>
      </c>
      <c r="N1510" s="34"/>
    </row>
    <row r="1511" spans="1:14" x14ac:dyDescent="0.3">
      <c r="A1511" s="5" t="str">
        <f>'Raw Data'!A1511</f>
        <v>1092-GANHU</v>
      </c>
      <c r="B1511">
        <f>'Raw Data'!F1511</f>
        <v>17</v>
      </c>
      <c r="C1511" t="str">
        <f>'Raw Data'!P1511</f>
        <v>Month-to-month</v>
      </c>
      <c r="D1511" t="str">
        <f>'Raw Data'!I1511</f>
        <v>Fiber optic</v>
      </c>
      <c r="E1511" t="str">
        <f>'Raw Data'!R1511</f>
        <v>Electronic check</v>
      </c>
      <c r="F1511">
        <f>'Raw Data'!S1511</f>
        <v>76.650000000000006</v>
      </c>
      <c r="G1511">
        <f>IFERROR(VALUE('Raw Data'!T1511),0)</f>
        <v>1313.55</v>
      </c>
      <c r="H1511" t="str" cm="1">
        <f t="array" ref="H1511">_xlfn.IFS(B1511&lt;=12,"New (0-12 mo)",B1511&lt;=24,"Established (13-24 mo)",B1511&lt;=48,"Loyal (25-48 mo)",TRUE,"Veteran (49+ mo)")</f>
        <v>Established (13-24 mo)</v>
      </c>
      <c r="I1511">
        <f>COUNTIF('Raw Data'!G1511:O1511,"Yes")</f>
        <v>2</v>
      </c>
      <c r="J1511">
        <f t="shared" ca="1" si="46"/>
        <v>45689</v>
      </c>
      <c r="K1511" t="str">
        <f>'Raw Data'!U1511</f>
        <v>Yes</v>
      </c>
      <c r="L1511" t="str">
        <f t="shared" si="47"/>
        <v>Medium Risk</v>
      </c>
      <c r="N1511" s="34"/>
    </row>
    <row r="1512" spans="1:14" x14ac:dyDescent="0.3">
      <c r="A1512" s="5" t="str">
        <f>'Raw Data'!A1512</f>
        <v>7898-PDWQE</v>
      </c>
      <c r="B1512">
        <f>'Raw Data'!F1512</f>
        <v>71</v>
      </c>
      <c r="C1512" t="str">
        <f>'Raw Data'!P1512</f>
        <v>Two year</v>
      </c>
      <c r="D1512" t="str">
        <f>'Raw Data'!I1512</f>
        <v>DSL</v>
      </c>
      <c r="E1512" t="str">
        <f>'Raw Data'!R1512</f>
        <v>Credit card (automatic)</v>
      </c>
      <c r="F1512">
        <f>'Raw Data'!S1512</f>
        <v>80.400000000000006</v>
      </c>
      <c r="G1512">
        <f>IFERROR(VALUE('Raw Data'!T1512),0)</f>
        <v>5727.15</v>
      </c>
      <c r="H1512" t="str" cm="1">
        <f t="array" ref="H1512">_xlfn.IFS(B1512&lt;=12,"New (0-12 mo)",B1512&lt;=24,"Established (13-24 mo)",B1512&lt;=48,"Loyal (25-48 mo)",TRUE,"Veteran (49+ mo)")</f>
        <v>Veteran (49+ mo)</v>
      </c>
      <c r="I1512">
        <f>COUNTIF('Raw Data'!G1512:O1512,"Yes")</f>
        <v>7</v>
      </c>
      <c r="J1512">
        <f t="shared" ca="1" si="46"/>
        <v>44044</v>
      </c>
      <c r="K1512" t="str">
        <f>'Raw Data'!U1512</f>
        <v>No</v>
      </c>
      <c r="L1512" t="str">
        <f t="shared" si="47"/>
        <v>Low Risk</v>
      </c>
      <c r="N1512" s="34"/>
    </row>
    <row r="1513" spans="1:14" x14ac:dyDescent="0.3">
      <c r="A1513" s="5" t="str">
        <f>'Raw Data'!A1513</f>
        <v>9972-EWRJS</v>
      </c>
      <c r="B1513">
        <f>'Raw Data'!F1513</f>
        <v>67</v>
      </c>
      <c r="C1513" t="str">
        <f>'Raw Data'!P1513</f>
        <v>Two year</v>
      </c>
      <c r="D1513" t="str">
        <f>'Raw Data'!I1513</f>
        <v>No</v>
      </c>
      <c r="E1513" t="str">
        <f>'Raw Data'!R1513</f>
        <v>Bank transfer (automatic)</v>
      </c>
      <c r="F1513">
        <f>'Raw Data'!S1513</f>
        <v>19.25</v>
      </c>
      <c r="G1513">
        <f>IFERROR(VALUE('Raw Data'!T1513),0)</f>
        <v>1372.9</v>
      </c>
      <c r="H1513" t="str" cm="1">
        <f t="array" ref="H1513">_xlfn.IFS(B1513&lt;=12,"New (0-12 mo)",B1513&lt;=24,"Established (13-24 mo)",B1513&lt;=48,"Loyal (25-48 mo)",TRUE,"Veteran (49+ mo)")</f>
        <v>Veteran (49+ mo)</v>
      </c>
      <c r="I1513">
        <f>COUNTIF('Raw Data'!G1513:O1513,"Yes")</f>
        <v>1</v>
      </c>
      <c r="J1513">
        <f t="shared" ca="1" si="46"/>
        <v>44166</v>
      </c>
      <c r="K1513" t="str">
        <f>'Raw Data'!U1513</f>
        <v>No</v>
      </c>
      <c r="L1513" t="str">
        <f t="shared" si="47"/>
        <v>Low Risk</v>
      </c>
      <c r="N1513" s="34"/>
    </row>
    <row r="1514" spans="1:14" x14ac:dyDescent="0.3">
      <c r="A1514" s="5" t="str">
        <f>'Raw Data'!A1514</f>
        <v>9314-IJWSQ</v>
      </c>
      <c r="B1514">
        <f>'Raw Data'!F1514</f>
        <v>14</v>
      </c>
      <c r="C1514" t="str">
        <f>'Raw Data'!P1514</f>
        <v>Month-to-month</v>
      </c>
      <c r="D1514" t="str">
        <f>'Raw Data'!I1514</f>
        <v>Fiber optic</v>
      </c>
      <c r="E1514" t="str">
        <f>'Raw Data'!R1514</f>
        <v>Electronic check</v>
      </c>
      <c r="F1514">
        <f>'Raw Data'!S1514</f>
        <v>84.8</v>
      </c>
      <c r="G1514">
        <f>IFERROR(VALUE('Raw Data'!T1514),0)</f>
        <v>1203.9000000000001</v>
      </c>
      <c r="H1514" t="str" cm="1">
        <f t="array" ref="H1514">_xlfn.IFS(B1514&lt;=12,"New (0-12 mo)",B1514&lt;=24,"Established (13-24 mo)",B1514&lt;=48,"Loyal (25-48 mo)",TRUE,"Veteran (49+ mo)")</f>
        <v>Established (13-24 mo)</v>
      </c>
      <c r="I1514">
        <f>COUNTIF('Raw Data'!G1514:O1514,"Yes")</f>
        <v>3</v>
      </c>
      <c r="J1514">
        <f t="shared" ca="1" si="46"/>
        <v>45778</v>
      </c>
      <c r="K1514" t="str">
        <f>'Raw Data'!U1514</f>
        <v>No</v>
      </c>
      <c r="L1514" t="str">
        <f t="shared" si="47"/>
        <v>Medium Risk</v>
      </c>
      <c r="N1514" s="34"/>
    </row>
    <row r="1515" spans="1:14" x14ac:dyDescent="0.3">
      <c r="A1515" s="5" t="str">
        <f>'Raw Data'!A1515</f>
        <v>0661-XEYAN</v>
      </c>
      <c r="B1515">
        <f>'Raw Data'!F1515</f>
        <v>1</v>
      </c>
      <c r="C1515" t="str">
        <f>'Raw Data'!P1515</f>
        <v>Month-to-month</v>
      </c>
      <c r="D1515" t="str">
        <f>'Raw Data'!I1515</f>
        <v>DSL</v>
      </c>
      <c r="E1515" t="str">
        <f>'Raw Data'!R1515</f>
        <v>Mailed check</v>
      </c>
      <c r="F1515">
        <f>'Raw Data'!S1515</f>
        <v>25.8</v>
      </c>
      <c r="G1515">
        <f>IFERROR(VALUE('Raw Data'!T1515),0)</f>
        <v>25.8</v>
      </c>
      <c r="H1515" t="str" cm="1">
        <f t="array" ref="H1515">_xlfn.IFS(B1515&lt;=12,"New (0-12 mo)",B1515&lt;=24,"Established (13-24 mo)",B1515&lt;=48,"Loyal (25-48 mo)",TRUE,"Veteran (49+ mo)")</f>
        <v>New (0-12 mo)</v>
      </c>
      <c r="I1515">
        <f>COUNTIF('Raw Data'!G1515:O1515,"Yes")</f>
        <v>0</v>
      </c>
      <c r="J1515">
        <f t="shared" ca="1" si="46"/>
        <v>46174</v>
      </c>
      <c r="K1515" t="str">
        <f>'Raw Data'!U1515</f>
        <v>Yes</v>
      </c>
      <c r="L1515" t="str">
        <f t="shared" si="47"/>
        <v>High Risk</v>
      </c>
      <c r="N1515" s="34"/>
    </row>
    <row r="1516" spans="1:14" x14ac:dyDescent="0.3">
      <c r="A1516" s="5" t="str">
        <f>'Raw Data'!A1516</f>
        <v>5799-JRCZO</v>
      </c>
      <c r="B1516">
        <f>'Raw Data'!F1516</f>
        <v>63</v>
      </c>
      <c r="C1516" t="str">
        <f>'Raw Data'!P1516</f>
        <v>Two year</v>
      </c>
      <c r="D1516" t="str">
        <f>'Raw Data'!I1516</f>
        <v>No</v>
      </c>
      <c r="E1516" t="str">
        <f>'Raw Data'!R1516</f>
        <v>Credit card (automatic)</v>
      </c>
      <c r="F1516">
        <f>'Raw Data'!S1516</f>
        <v>19.5</v>
      </c>
      <c r="G1516">
        <f>IFERROR(VALUE('Raw Data'!T1516),0)</f>
        <v>1215.0999999999999</v>
      </c>
      <c r="H1516" t="str" cm="1">
        <f t="array" ref="H1516">_xlfn.IFS(B1516&lt;=12,"New (0-12 mo)",B1516&lt;=24,"Established (13-24 mo)",B1516&lt;=48,"Loyal (25-48 mo)",TRUE,"Veteran (49+ mo)")</f>
        <v>Veteran (49+ mo)</v>
      </c>
      <c r="I1516">
        <f>COUNTIF('Raw Data'!G1516:O1516,"Yes")</f>
        <v>1</v>
      </c>
      <c r="J1516">
        <f t="shared" ca="1" si="46"/>
        <v>44287</v>
      </c>
      <c r="K1516" t="str">
        <f>'Raw Data'!U1516</f>
        <v>No</v>
      </c>
      <c r="L1516" t="str">
        <f t="shared" si="47"/>
        <v>Low Risk</v>
      </c>
      <c r="N1516" s="34"/>
    </row>
    <row r="1517" spans="1:14" x14ac:dyDescent="0.3">
      <c r="A1517" s="5" t="str">
        <f>'Raw Data'!A1517</f>
        <v>1921-KYSAY</v>
      </c>
      <c r="B1517">
        <f>'Raw Data'!F1517</f>
        <v>41</v>
      </c>
      <c r="C1517" t="str">
        <f>'Raw Data'!P1517</f>
        <v>One year</v>
      </c>
      <c r="D1517" t="str">
        <f>'Raw Data'!I1517</f>
        <v>DSL</v>
      </c>
      <c r="E1517" t="str">
        <f>'Raw Data'!R1517</f>
        <v>Electronic check</v>
      </c>
      <c r="F1517">
        <f>'Raw Data'!S1517</f>
        <v>68.599999999999994</v>
      </c>
      <c r="G1517">
        <f>IFERROR(VALUE('Raw Data'!T1517),0)</f>
        <v>2877.05</v>
      </c>
      <c r="H1517" t="str" cm="1">
        <f t="array" ref="H1517">_xlfn.IFS(B1517&lt;=12,"New (0-12 mo)",B1517&lt;=24,"Established (13-24 mo)",B1517&lt;=48,"Loyal (25-48 mo)",TRUE,"Veteran (49+ mo)")</f>
        <v>Loyal (25-48 mo)</v>
      </c>
      <c r="I1517">
        <f>COUNTIF('Raw Data'!G1517:O1517,"Yes")</f>
        <v>5</v>
      </c>
      <c r="J1517">
        <f t="shared" ca="1" si="46"/>
        <v>44958</v>
      </c>
      <c r="K1517" t="str">
        <f>'Raw Data'!U1517</f>
        <v>No</v>
      </c>
      <c r="L1517" t="str">
        <f t="shared" si="47"/>
        <v>Low Risk</v>
      </c>
      <c r="N1517" s="34"/>
    </row>
    <row r="1518" spans="1:14" x14ac:dyDescent="0.3">
      <c r="A1518" s="5" t="str">
        <f>'Raw Data'!A1518</f>
        <v>6198-RTPMF</v>
      </c>
      <c r="B1518">
        <f>'Raw Data'!F1518</f>
        <v>17</v>
      </c>
      <c r="C1518" t="str">
        <f>'Raw Data'!P1518</f>
        <v>Month-to-month</v>
      </c>
      <c r="D1518" t="str">
        <f>'Raw Data'!I1518</f>
        <v>Fiber optic</v>
      </c>
      <c r="E1518" t="str">
        <f>'Raw Data'!R1518</f>
        <v>Electronic check</v>
      </c>
      <c r="F1518">
        <f>'Raw Data'!S1518</f>
        <v>92.6</v>
      </c>
      <c r="G1518">
        <f>IFERROR(VALUE('Raw Data'!T1518),0)</f>
        <v>1579.7</v>
      </c>
      <c r="H1518" t="str" cm="1">
        <f t="array" ref="H1518">_xlfn.IFS(B1518&lt;=12,"New (0-12 mo)",B1518&lt;=24,"Established (13-24 mo)",B1518&lt;=48,"Loyal (25-48 mo)",TRUE,"Veteran (49+ mo)")</f>
        <v>Established (13-24 mo)</v>
      </c>
      <c r="I1518">
        <f>COUNTIF('Raw Data'!G1518:O1518,"Yes")</f>
        <v>4</v>
      </c>
      <c r="J1518">
        <f t="shared" ca="1" si="46"/>
        <v>45689</v>
      </c>
      <c r="K1518" t="str">
        <f>'Raw Data'!U1518</f>
        <v>No</v>
      </c>
      <c r="L1518" t="str">
        <f t="shared" si="47"/>
        <v>Medium Risk</v>
      </c>
      <c r="N1518" s="34"/>
    </row>
    <row r="1519" spans="1:14" x14ac:dyDescent="0.3">
      <c r="A1519" s="5" t="str">
        <f>'Raw Data'!A1519</f>
        <v>2924-KHUVI</v>
      </c>
      <c r="B1519">
        <f>'Raw Data'!F1519</f>
        <v>56</v>
      </c>
      <c r="C1519" t="str">
        <f>'Raw Data'!P1519</f>
        <v>One year</v>
      </c>
      <c r="D1519" t="str">
        <f>'Raw Data'!I1519</f>
        <v>Fiber optic</v>
      </c>
      <c r="E1519" t="str">
        <f>'Raw Data'!R1519</f>
        <v>Electronic check</v>
      </c>
      <c r="F1519">
        <f>'Raw Data'!S1519</f>
        <v>100.55</v>
      </c>
      <c r="G1519">
        <f>IFERROR(VALUE('Raw Data'!T1519),0)</f>
        <v>5514.95</v>
      </c>
      <c r="H1519" t="str" cm="1">
        <f t="array" ref="H1519">_xlfn.IFS(B1519&lt;=12,"New (0-12 mo)",B1519&lt;=24,"Established (13-24 mo)",B1519&lt;=48,"Loyal (25-48 mo)",TRUE,"Veteran (49+ mo)")</f>
        <v>Veteran (49+ mo)</v>
      </c>
      <c r="I1519">
        <f>COUNTIF('Raw Data'!G1519:O1519,"Yes")</f>
        <v>5</v>
      </c>
      <c r="J1519">
        <f t="shared" ca="1" si="46"/>
        <v>44501</v>
      </c>
      <c r="K1519" t="str">
        <f>'Raw Data'!U1519</f>
        <v>No</v>
      </c>
      <c r="L1519" t="str">
        <f t="shared" si="47"/>
        <v>Low Risk</v>
      </c>
      <c r="N1519" s="34"/>
    </row>
    <row r="1520" spans="1:14" x14ac:dyDescent="0.3">
      <c r="A1520" s="5" t="str">
        <f>'Raw Data'!A1520</f>
        <v>1925-GMVBW</v>
      </c>
      <c r="B1520">
        <f>'Raw Data'!F1520</f>
        <v>5</v>
      </c>
      <c r="C1520" t="str">
        <f>'Raw Data'!P1520</f>
        <v>Month-to-month</v>
      </c>
      <c r="D1520" t="str">
        <f>'Raw Data'!I1520</f>
        <v>No</v>
      </c>
      <c r="E1520" t="str">
        <f>'Raw Data'!R1520</f>
        <v>Credit card (automatic)</v>
      </c>
      <c r="F1520">
        <f>'Raw Data'!S1520</f>
        <v>20.55</v>
      </c>
      <c r="G1520">
        <f>IFERROR(VALUE('Raw Data'!T1520),0)</f>
        <v>96.1</v>
      </c>
      <c r="H1520" t="str" cm="1">
        <f t="array" ref="H1520">_xlfn.IFS(B1520&lt;=12,"New (0-12 mo)",B1520&lt;=24,"Established (13-24 mo)",B1520&lt;=48,"Loyal (25-48 mo)",TRUE,"Veteran (49+ mo)")</f>
        <v>New (0-12 mo)</v>
      </c>
      <c r="I1520">
        <f>COUNTIF('Raw Data'!G1520:O1520,"Yes")</f>
        <v>1</v>
      </c>
      <c r="J1520">
        <f t="shared" ca="1" si="46"/>
        <v>46054</v>
      </c>
      <c r="K1520" t="str">
        <f>'Raw Data'!U1520</f>
        <v>No</v>
      </c>
      <c r="L1520" t="str">
        <f t="shared" si="47"/>
        <v>High Risk</v>
      </c>
      <c r="N1520" s="34"/>
    </row>
    <row r="1521" spans="1:14" x14ac:dyDescent="0.3">
      <c r="A1521" s="5" t="str">
        <f>'Raw Data'!A1521</f>
        <v>7881-EVUAD</v>
      </c>
      <c r="B1521">
        <f>'Raw Data'!F1521</f>
        <v>2</v>
      </c>
      <c r="C1521" t="str">
        <f>'Raw Data'!P1521</f>
        <v>Month-to-month</v>
      </c>
      <c r="D1521" t="str">
        <f>'Raw Data'!I1521</f>
        <v>DSL</v>
      </c>
      <c r="E1521" t="str">
        <f>'Raw Data'!R1521</f>
        <v>Electronic check</v>
      </c>
      <c r="F1521">
        <f>'Raw Data'!S1521</f>
        <v>42.6</v>
      </c>
      <c r="G1521">
        <f>IFERROR(VALUE('Raw Data'!T1521),0)</f>
        <v>72.400000000000006</v>
      </c>
      <c r="H1521" t="str" cm="1">
        <f t="array" ref="H1521">_xlfn.IFS(B1521&lt;=12,"New (0-12 mo)",B1521&lt;=24,"Established (13-24 mo)",B1521&lt;=48,"Loyal (25-48 mo)",TRUE,"Veteran (49+ mo)")</f>
        <v>New (0-12 mo)</v>
      </c>
      <c r="I1521">
        <f>COUNTIF('Raw Data'!G1521:O1521,"Yes")</f>
        <v>3</v>
      </c>
      <c r="J1521">
        <f t="shared" ca="1" si="46"/>
        <v>46143</v>
      </c>
      <c r="K1521" t="str">
        <f>'Raw Data'!U1521</f>
        <v>Yes</v>
      </c>
      <c r="L1521" t="str">
        <f t="shared" si="47"/>
        <v>High Risk</v>
      </c>
      <c r="N1521" s="34"/>
    </row>
    <row r="1522" spans="1:14" x14ac:dyDescent="0.3">
      <c r="A1522" s="5" t="str">
        <f>'Raw Data'!A1522</f>
        <v>6184-DYUOB</v>
      </c>
      <c r="B1522">
        <f>'Raw Data'!F1522</f>
        <v>3</v>
      </c>
      <c r="C1522" t="str">
        <f>'Raw Data'!P1522</f>
        <v>Month-to-month</v>
      </c>
      <c r="D1522" t="str">
        <f>'Raw Data'!I1522</f>
        <v>No</v>
      </c>
      <c r="E1522" t="str">
        <f>'Raw Data'!R1522</f>
        <v>Mailed check</v>
      </c>
      <c r="F1522">
        <f>'Raw Data'!S1522</f>
        <v>19.600000000000001</v>
      </c>
      <c r="G1522">
        <f>IFERROR(VALUE('Raw Data'!T1522),0)</f>
        <v>55.25</v>
      </c>
      <c r="H1522" t="str" cm="1">
        <f t="array" ref="H1522">_xlfn.IFS(B1522&lt;=12,"New (0-12 mo)",B1522&lt;=24,"Established (13-24 mo)",B1522&lt;=48,"Loyal (25-48 mo)",TRUE,"Veteran (49+ mo)")</f>
        <v>New (0-12 mo)</v>
      </c>
      <c r="I1522">
        <f>COUNTIF('Raw Data'!G1522:O1522,"Yes")</f>
        <v>1</v>
      </c>
      <c r="J1522">
        <f t="shared" ca="1" si="46"/>
        <v>46113</v>
      </c>
      <c r="K1522" t="str">
        <f>'Raw Data'!U1522</f>
        <v>No</v>
      </c>
      <c r="L1522" t="str">
        <f t="shared" si="47"/>
        <v>High Risk</v>
      </c>
      <c r="N1522" s="34"/>
    </row>
    <row r="1523" spans="1:14" x14ac:dyDescent="0.3">
      <c r="A1523" s="5" t="str">
        <f>'Raw Data'!A1523</f>
        <v>9207-ZPANB</v>
      </c>
      <c r="B1523">
        <f>'Raw Data'!F1523</f>
        <v>37</v>
      </c>
      <c r="C1523" t="str">
        <f>'Raw Data'!P1523</f>
        <v>One year</v>
      </c>
      <c r="D1523" t="str">
        <f>'Raw Data'!I1523</f>
        <v>DSL</v>
      </c>
      <c r="E1523" t="str">
        <f>'Raw Data'!R1523</f>
        <v>Electronic check</v>
      </c>
      <c r="F1523">
        <f>'Raw Data'!S1523</f>
        <v>67.45</v>
      </c>
      <c r="G1523">
        <f>IFERROR(VALUE('Raw Data'!T1523),0)</f>
        <v>2443.3000000000002</v>
      </c>
      <c r="H1523" t="str" cm="1">
        <f t="array" ref="H1523">_xlfn.IFS(B1523&lt;=12,"New (0-12 mo)",B1523&lt;=24,"Established (13-24 mo)",B1523&lt;=48,"Loyal (25-48 mo)",TRUE,"Veteran (49+ mo)")</f>
        <v>Loyal (25-48 mo)</v>
      </c>
      <c r="I1523">
        <f>COUNTIF('Raw Data'!G1523:O1523,"Yes")</f>
        <v>6</v>
      </c>
      <c r="J1523">
        <f t="shared" ca="1" si="46"/>
        <v>45078</v>
      </c>
      <c r="K1523" t="str">
        <f>'Raw Data'!U1523</f>
        <v>No</v>
      </c>
      <c r="L1523" t="str">
        <f t="shared" si="47"/>
        <v>Low Risk</v>
      </c>
      <c r="N1523" s="34"/>
    </row>
    <row r="1524" spans="1:14" x14ac:dyDescent="0.3">
      <c r="A1524" s="5" t="str">
        <f>'Raw Data'!A1524</f>
        <v>5766-XQXMQ</v>
      </c>
      <c r="B1524">
        <f>'Raw Data'!F1524</f>
        <v>29</v>
      </c>
      <c r="C1524" t="str">
        <f>'Raw Data'!P1524</f>
        <v>Month-to-month</v>
      </c>
      <c r="D1524" t="str">
        <f>'Raw Data'!I1524</f>
        <v>DSL</v>
      </c>
      <c r="E1524" t="str">
        <f>'Raw Data'!R1524</f>
        <v>Bank transfer (automatic)</v>
      </c>
      <c r="F1524">
        <f>'Raw Data'!S1524</f>
        <v>68.849999999999994</v>
      </c>
      <c r="G1524">
        <f>IFERROR(VALUE('Raw Data'!T1524),0)</f>
        <v>1970.5</v>
      </c>
      <c r="H1524" t="str" cm="1">
        <f t="array" ref="H1524">_xlfn.IFS(B1524&lt;=12,"New (0-12 mo)",B1524&lt;=24,"Established (13-24 mo)",B1524&lt;=48,"Loyal (25-48 mo)",TRUE,"Veteran (49+ mo)")</f>
        <v>Loyal (25-48 mo)</v>
      </c>
      <c r="I1524">
        <f>COUNTIF('Raw Data'!G1524:O1524,"Yes")</f>
        <v>5</v>
      </c>
      <c r="J1524">
        <f t="shared" ca="1" si="46"/>
        <v>45323</v>
      </c>
      <c r="K1524" t="str">
        <f>'Raw Data'!U1524</f>
        <v>Yes</v>
      </c>
      <c r="L1524" t="str">
        <f t="shared" si="47"/>
        <v>Low-Medium Risk</v>
      </c>
      <c r="N1524" s="34"/>
    </row>
    <row r="1525" spans="1:14" x14ac:dyDescent="0.3">
      <c r="A1525" s="5" t="str">
        <f>'Raw Data'!A1525</f>
        <v>9327-QSDED</v>
      </c>
      <c r="B1525">
        <f>'Raw Data'!F1525</f>
        <v>8</v>
      </c>
      <c r="C1525" t="str">
        <f>'Raw Data'!P1525</f>
        <v>Month-to-month</v>
      </c>
      <c r="D1525" t="str">
        <f>'Raw Data'!I1525</f>
        <v>DSL</v>
      </c>
      <c r="E1525" t="str">
        <f>'Raw Data'!R1525</f>
        <v>Mailed check</v>
      </c>
      <c r="F1525">
        <f>'Raw Data'!S1525</f>
        <v>43.55</v>
      </c>
      <c r="G1525">
        <f>IFERROR(VALUE('Raw Data'!T1525),0)</f>
        <v>335.4</v>
      </c>
      <c r="H1525" t="str" cm="1">
        <f t="array" ref="H1525">_xlfn.IFS(B1525&lt;=12,"New (0-12 mo)",B1525&lt;=24,"Established (13-24 mo)",B1525&lt;=48,"Loyal (25-48 mo)",TRUE,"Veteran (49+ mo)")</f>
        <v>New (0-12 mo)</v>
      </c>
      <c r="I1525">
        <f>COUNTIF('Raw Data'!G1525:O1525,"Yes")</f>
        <v>1</v>
      </c>
      <c r="J1525">
        <f t="shared" ca="1" si="46"/>
        <v>45962</v>
      </c>
      <c r="K1525" t="str">
        <f>'Raw Data'!U1525</f>
        <v>No</v>
      </c>
      <c r="L1525" t="str">
        <f t="shared" si="47"/>
        <v>High Risk</v>
      </c>
      <c r="N1525" s="34"/>
    </row>
    <row r="1526" spans="1:14" x14ac:dyDescent="0.3">
      <c r="A1526" s="5" t="str">
        <f>'Raw Data'!A1526</f>
        <v>1656-DRSMG</v>
      </c>
      <c r="B1526">
        <f>'Raw Data'!F1526</f>
        <v>63</v>
      </c>
      <c r="C1526" t="str">
        <f>'Raw Data'!P1526</f>
        <v>Month-to-month</v>
      </c>
      <c r="D1526" t="str">
        <f>'Raw Data'!I1526</f>
        <v>Fiber optic</v>
      </c>
      <c r="E1526" t="str">
        <f>'Raw Data'!R1526</f>
        <v>Credit card (automatic)</v>
      </c>
      <c r="F1526">
        <f>'Raw Data'!S1526</f>
        <v>109.85</v>
      </c>
      <c r="G1526">
        <f>IFERROR(VALUE('Raw Data'!T1526),0)</f>
        <v>7002.95</v>
      </c>
      <c r="H1526" t="str" cm="1">
        <f t="array" ref="H1526">_xlfn.IFS(B1526&lt;=12,"New (0-12 mo)",B1526&lt;=24,"Established (13-24 mo)",B1526&lt;=48,"Loyal (25-48 mo)",TRUE,"Veteran (49+ mo)")</f>
        <v>Veteran (49+ mo)</v>
      </c>
      <c r="I1526">
        <f>COUNTIF('Raw Data'!G1526:O1526,"Yes")</f>
        <v>7</v>
      </c>
      <c r="J1526">
        <f t="shared" ca="1" si="46"/>
        <v>44287</v>
      </c>
      <c r="K1526" t="str">
        <f>'Raw Data'!U1526</f>
        <v>No</v>
      </c>
      <c r="L1526" t="str">
        <f t="shared" si="47"/>
        <v>Low-Medium Risk</v>
      </c>
      <c r="N1526" s="34"/>
    </row>
    <row r="1527" spans="1:14" x14ac:dyDescent="0.3">
      <c r="A1527" s="5" t="str">
        <f>'Raw Data'!A1527</f>
        <v>3012-VFFMN</v>
      </c>
      <c r="B1527">
        <f>'Raw Data'!F1527</f>
        <v>7</v>
      </c>
      <c r="C1527" t="str">
        <f>'Raw Data'!P1527</f>
        <v>Month-to-month</v>
      </c>
      <c r="D1527" t="str">
        <f>'Raw Data'!I1527</f>
        <v>No</v>
      </c>
      <c r="E1527" t="str">
        <f>'Raw Data'!R1527</f>
        <v>Mailed check</v>
      </c>
      <c r="F1527">
        <f>'Raw Data'!S1527</f>
        <v>20.65</v>
      </c>
      <c r="G1527">
        <f>IFERROR(VALUE('Raw Data'!T1527),0)</f>
        <v>158.94999999999999</v>
      </c>
      <c r="H1527" t="str" cm="1">
        <f t="array" ref="H1527">_xlfn.IFS(B1527&lt;=12,"New (0-12 mo)",B1527&lt;=24,"Established (13-24 mo)",B1527&lt;=48,"Loyal (25-48 mo)",TRUE,"Veteran (49+ mo)")</f>
        <v>New (0-12 mo)</v>
      </c>
      <c r="I1527">
        <f>COUNTIF('Raw Data'!G1527:O1527,"Yes")</f>
        <v>1</v>
      </c>
      <c r="J1527">
        <f t="shared" ca="1" si="46"/>
        <v>45992</v>
      </c>
      <c r="K1527" t="str">
        <f>'Raw Data'!U1527</f>
        <v>No</v>
      </c>
      <c r="L1527" t="str">
        <f t="shared" si="47"/>
        <v>High Risk</v>
      </c>
      <c r="N1527" s="34"/>
    </row>
    <row r="1528" spans="1:14" x14ac:dyDescent="0.3">
      <c r="A1528" s="5" t="str">
        <f>'Raw Data'!A1528</f>
        <v>2984-AFWNC</v>
      </c>
      <c r="B1528">
        <f>'Raw Data'!F1528</f>
        <v>3</v>
      </c>
      <c r="C1528" t="str">
        <f>'Raw Data'!P1528</f>
        <v>Month-to-month</v>
      </c>
      <c r="D1528" t="str">
        <f>'Raw Data'!I1528</f>
        <v>Fiber optic</v>
      </c>
      <c r="E1528" t="str">
        <f>'Raw Data'!R1528</f>
        <v>Electronic check</v>
      </c>
      <c r="F1528">
        <f>'Raw Data'!S1528</f>
        <v>95.4</v>
      </c>
      <c r="G1528">
        <f>IFERROR(VALUE('Raw Data'!T1528),0)</f>
        <v>293.14999999999998</v>
      </c>
      <c r="H1528" t="str" cm="1">
        <f t="array" ref="H1528">_xlfn.IFS(B1528&lt;=12,"New (0-12 mo)",B1528&lt;=24,"Established (13-24 mo)",B1528&lt;=48,"Loyal (25-48 mo)",TRUE,"Veteran (49+ mo)")</f>
        <v>New (0-12 mo)</v>
      </c>
      <c r="I1528">
        <f>COUNTIF('Raw Data'!G1528:O1528,"Yes")</f>
        <v>4</v>
      </c>
      <c r="J1528">
        <f t="shared" ca="1" si="46"/>
        <v>46113</v>
      </c>
      <c r="K1528" t="str">
        <f>'Raw Data'!U1528</f>
        <v>No</v>
      </c>
      <c r="L1528" t="str">
        <f t="shared" si="47"/>
        <v>High Risk</v>
      </c>
      <c r="N1528" s="34"/>
    </row>
    <row r="1529" spans="1:14" x14ac:dyDescent="0.3">
      <c r="A1529" s="5" t="str">
        <f>'Raw Data'!A1529</f>
        <v>0640-YJTPY</v>
      </c>
      <c r="B1529">
        <f>'Raw Data'!F1529</f>
        <v>72</v>
      </c>
      <c r="C1529" t="str">
        <f>'Raw Data'!P1529</f>
        <v>Two year</v>
      </c>
      <c r="D1529" t="str">
        <f>'Raw Data'!I1529</f>
        <v>No</v>
      </c>
      <c r="E1529" t="str">
        <f>'Raw Data'!R1529</f>
        <v>Bank transfer (automatic)</v>
      </c>
      <c r="F1529">
        <f>'Raw Data'!S1529</f>
        <v>21</v>
      </c>
      <c r="G1529">
        <f>IFERROR(VALUE('Raw Data'!T1529),0)</f>
        <v>1493.75</v>
      </c>
      <c r="H1529" t="str" cm="1">
        <f t="array" ref="H1529">_xlfn.IFS(B1529&lt;=12,"New (0-12 mo)",B1529&lt;=24,"Established (13-24 mo)",B1529&lt;=48,"Loyal (25-48 mo)",TRUE,"Veteran (49+ mo)")</f>
        <v>Veteran (49+ mo)</v>
      </c>
      <c r="I1529">
        <f>COUNTIF('Raw Data'!G1529:O1529,"Yes")</f>
        <v>1</v>
      </c>
      <c r="J1529">
        <f t="shared" ca="1" si="46"/>
        <v>44013</v>
      </c>
      <c r="K1529" t="str">
        <f>'Raw Data'!U1529</f>
        <v>No</v>
      </c>
      <c r="L1529" t="str">
        <f t="shared" si="47"/>
        <v>Low Risk</v>
      </c>
      <c r="N1529" s="34"/>
    </row>
    <row r="1530" spans="1:14" x14ac:dyDescent="0.3">
      <c r="A1530" s="5" t="str">
        <f>'Raw Data'!A1530</f>
        <v>8096-LOIST</v>
      </c>
      <c r="B1530">
        <f>'Raw Data'!F1530</f>
        <v>19</v>
      </c>
      <c r="C1530" t="str">
        <f>'Raw Data'!P1530</f>
        <v>Month-to-month</v>
      </c>
      <c r="D1530" t="str">
        <f>'Raw Data'!I1530</f>
        <v>DSL</v>
      </c>
      <c r="E1530" t="str">
        <f>'Raw Data'!R1530</f>
        <v>Electronic check</v>
      </c>
      <c r="F1530">
        <f>'Raw Data'!S1530</f>
        <v>56.2</v>
      </c>
      <c r="G1530">
        <f>IFERROR(VALUE('Raw Data'!T1530),0)</f>
        <v>1093.4000000000001</v>
      </c>
      <c r="H1530" t="str" cm="1">
        <f t="array" ref="H1530">_xlfn.IFS(B1530&lt;=12,"New (0-12 mo)",B1530&lt;=24,"Established (13-24 mo)",B1530&lt;=48,"Loyal (25-48 mo)",TRUE,"Veteran (49+ mo)")</f>
        <v>Established (13-24 mo)</v>
      </c>
      <c r="I1530">
        <f>COUNTIF('Raw Data'!G1530:O1530,"Yes")</f>
        <v>2</v>
      </c>
      <c r="J1530">
        <f t="shared" ca="1" si="46"/>
        <v>45627</v>
      </c>
      <c r="K1530" t="str">
        <f>'Raw Data'!U1530</f>
        <v>No</v>
      </c>
      <c r="L1530" t="str">
        <f t="shared" si="47"/>
        <v>Medium Risk</v>
      </c>
      <c r="N1530" s="34"/>
    </row>
    <row r="1531" spans="1:14" x14ac:dyDescent="0.3">
      <c r="A1531" s="5" t="str">
        <f>'Raw Data'!A1531</f>
        <v>9764-REAFF</v>
      </c>
      <c r="B1531">
        <f>'Raw Data'!F1531</f>
        <v>59</v>
      </c>
      <c r="C1531" t="str">
        <f>'Raw Data'!P1531</f>
        <v>Two year</v>
      </c>
      <c r="D1531" t="str">
        <f>'Raw Data'!I1531</f>
        <v>No</v>
      </c>
      <c r="E1531" t="str">
        <f>'Raw Data'!R1531</f>
        <v>Bank transfer (automatic)</v>
      </c>
      <c r="F1531">
        <f>'Raw Data'!S1531</f>
        <v>18.399999999999999</v>
      </c>
      <c r="G1531">
        <f>IFERROR(VALUE('Raw Data'!T1531),0)</f>
        <v>1057.8499999999999</v>
      </c>
      <c r="H1531" t="str" cm="1">
        <f t="array" ref="H1531">_xlfn.IFS(B1531&lt;=12,"New (0-12 mo)",B1531&lt;=24,"Established (13-24 mo)",B1531&lt;=48,"Loyal (25-48 mo)",TRUE,"Veteran (49+ mo)")</f>
        <v>Veteran (49+ mo)</v>
      </c>
      <c r="I1531">
        <f>COUNTIF('Raw Data'!G1531:O1531,"Yes")</f>
        <v>1</v>
      </c>
      <c r="J1531">
        <f t="shared" ca="1" si="46"/>
        <v>44409</v>
      </c>
      <c r="K1531" t="str">
        <f>'Raw Data'!U1531</f>
        <v>No</v>
      </c>
      <c r="L1531" t="str">
        <f t="shared" si="47"/>
        <v>Low Risk</v>
      </c>
      <c r="N1531" s="34"/>
    </row>
    <row r="1532" spans="1:14" x14ac:dyDescent="0.3">
      <c r="A1532" s="5" t="str">
        <f>'Raw Data'!A1532</f>
        <v>3703-VAVCL</v>
      </c>
      <c r="B1532">
        <f>'Raw Data'!F1532</f>
        <v>2</v>
      </c>
      <c r="C1532" t="str">
        <f>'Raw Data'!P1532</f>
        <v>Month-to-month</v>
      </c>
      <c r="D1532" t="str">
        <f>'Raw Data'!I1532</f>
        <v>Fiber optic</v>
      </c>
      <c r="E1532" t="str">
        <f>'Raw Data'!R1532</f>
        <v>Credit card (automatic)</v>
      </c>
      <c r="F1532">
        <f>'Raw Data'!S1532</f>
        <v>90</v>
      </c>
      <c r="G1532">
        <f>IFERROR(VALUE('Raw Data'!T1532),0)</f>
        <v>190.05</v>
      </c>
      <c r="H1532" t="str" cm="1">
        <f t="array" ref="H1532">_xlfn.IFS(B1532&lt;=12,"New (0-12 mo)",B1532&lt;=24,"Established (13-24 mo)",B1532&lt;=48,"Loyal (25-48 mo)",TRUE,"Veteran (49+ mo)")</f>
        <v>New (0-12 mo)</v>
      </c>
      <c r="I1532">
        <f>COUNTIF('Raw Data'!G1532:O1532,"Yes")</f>
        <v>4</v>
      </c>
      <c r="J1532">
        <f t="shared" ca="1" si="46"/>
        <v>46143</v>
      </c>
      <c r="K1532" t="str">
        <f>'Raw Data'!U1532</f>
        <v>Yes</v>
      </c>
      <c r="L1532" t="str">
        <f t="shared" si="47"/>
        <v>High Risk</v>
      </c>
      <c r="N1532" s="34"/>
    </row>
    <row r="1533" spans="1:14" x14ac:dyDescent="0.3">
      <c r="A1533" s="5" t="str">
        <f>'Raw Data'!A1533</f>
        <v>7107-UBYKY</v>
      </c>
      <c r="B1533">
        <f>'Raw Data'!F1533</f>
        <v>35</v>
      </c>
      <c r="C1533" t="str">
        <f>'Raw Data'!P1533</f>
        <v>Month-to-month</v>
      </c>
      <c r="D1533" t="str">
        <f>'Raw Data'!I1533</f>
        <v>No</v>
      </c>
      <c r="E1533" t="str">
        <f>'Raw Data'!R1533</f>
        <v>Electronic check</v>
      </c>
      <c r="F1533">
        <f>'Raw Data'!S1533</f>
        <v>25.75</v>
      </c>
      <c r="G1533">
        <f>IFERROR(VALUE('Raw Data'!T1533),0)</f>
        <v>882.55</v>
      </c>
      <c r="H1533" t="str" cm="1">
        <f t="array" ref="H1533">_xlfn.IFS(B1533&lt;=12,"New (0-12 mo)",B1533&lt;=24,"Established (13-24 mo)",B1533&lt;=48,"Loyal (25-48 mo)",TRUE,"Veteran (49+ mo)")</f>
        <v>Loyal (25-48 mo)</v>
      </c>
      <c r="I1533">
        <f>COUNTIF('Raw Data'!G1533:O1533,"Yes")</f>
        <v>2</v>
      </c>
      <c r="J1533">
        <f t="shared" ca="1" si="46"/>
        <v>45139</v>
      </c>
      <c r="K1533" t="str">
        <f>'Raw Data'!U1533</f>
        <v>No</v>
      </c>
      <c r="L1533" t="str">
        <f t="shared" si="47"/>
        <v>Low-Medium Risk</v>
      </c>
      <c r="N1533" s="34"/>
    </row>
    <row r="1534" spans="1:14" x14ac:dyDescent="0.3">
      <c r="A1534" s="5" t="str">
        <f>'Raw Data'!A1534</f>
        <v>4881-GQJTW</v>
      </c>
      <c r="B1534">
        <f>'Raw Data'!F1534</f>
        <v>14</v>
      </c>
      <c r="C1534" t="str">
        <f>'Raw Data'!P1534</f>
        <v>Month-to-month</v>
      </c>
      <c r="D1534" t="str">
        <f>'Raw Data'!I1534</f>
        <v>No</v>
      </c>
      <c r="E1534" t="str">
        <f>'Raw Data'!R1534</f>
        <v>Credit card (automatic)</v>
      </c>
      <c r="F1534">
        <f>'Raw Data'!S1534</f>
        <v>19.600000000000001</v>
      </c>
      <c r="G1534">
        <f>IFERROR(VALUE('Raw Data'!T1534),0)</f>
        <v>300.39999999999998</v>
      </c>
      <c r="H1534" t="str" cm="1">
        <f t="array" ref="H1534">_xlfn.IFS(B1534&lt;=12,"New (0-12 mo)",B1534&lt;=24,"Established (13-24 mo)",B1534&lt;=48,"Loyal (25-48 mo)",TRUE,"Veteran (49+ mo)")</f>
        <v>Established (13-24 mo)</v>
      </c>
      <c r="I1534">
        <f>COUNTIF('Raw Data'!G1534:O1534,"Yes")</f>
        <v>1</v>
      </c>
      <c r="J1534">
        <f t="shared" ca="1" si="46"/>
        <v>45778</v>
      </c>
      <c r="K1534" t="str">
        <f>'Raw Data'!U1534</f>
        <v>No</v>
      </c>
      <c r="L1534" t="str">
        <f t="shared" si="47"/>
        <v>Medium Risk</v>
      </c>
      <c r="N1534" s="34"/>
    </row>
    <row r="1535" spans="1:14" x14ac:dyDescent="0.3">
      <c r="A1535" s="5" t="str">
        <f>'Raw Data'!A1535</f>
        <v>8519-QJGJD</v>
      </c>
      <c r="B1535">
        <f>'Raw Data'!F1535</f>
        <v>14</v>
      </c>
      <c r="C1535" t="str">
        <f>'Raw Data'!P1535</f>
        <v>Month-to-month</v>
      </c>
      <c r="D1535" t="str">
        <f>'Raw Data'!I1535</f>
        <v>Fiber optic</v>
      </c>
      <c r="E1535" t="str">
        <f>'Raw Data'!R1535</f>
        <v>Electronic check</v>
      </c>
      <c r="F1535">
        <f>'Raw Data'!S1535</f>
        <v>75.349999999999994</v>
      </c>
      <c r="G1535">
        <f>IFERROR(VALUE('Raw Data'!T1535),0)</f>
        <v>1025.95</v>
      </c>
      <c r="H1535" t="str" cm="1">
        <f t="array" ref="H1535">_xlfn.IFS(B1535&lt;=12,"New (0-12 mo)",B1535&lt;=24,"Established (13-24 mo)",B1535&lt;=48,"Loyal (25-48 mo)",TRUE,"Veteran (49+ mo)")</f>
        <v>Established (13-24 mo)</v>
      </c>
      <c r="I1535">
        <f>COUNTIF('Raw Data'!G1535:O1535,"Yes")</f>
        <v>2</v>
      </c>
      <c r="J1535">
        <f t="shared" ca="1" si="46"/>
        <v>45778</v>
      </c>
      <c r="K1535" t="str">
        <f>'Raw Data'!U1535</f>
        <v>Yes</v>
      </c>
      <c r="L1535" t="str">
        <f t="shared" si="47"/>
        <v>Medium Risk</v>
      </c>
      <c r="N1535" s="34"/>
    </row>
    <row r="1536" spans="1:14" x14ac:dyDescent="0.3">
      <c r="A1536" s="5" t="str">
        <f>'Raw Data'!A1536</f>
        <v>7876-DNYAP</v>
      </c>
      <c r="B1536">
        <f>'Raw Data'!F1536</f>
        <v>69</v>
      </c>
      <c r="C1536" t="str">
        <f>'Raw Data'!P1536</f>
        <v>Two year</v>
      </c>
      <c r="D1536" t="str">
        <f>'Raw Data'!I1536</f>
        <v>No</v>
      </c>
      <c r="E1536" t="str">
        <f>'Raw Data'!R1536</f>
        <v>Credit card (automatic)</v>
      </c>
      <c r="F1536">
        <f>'Raw Data'!S1536</f>
        <v>19.8</v>
      </c>
      <c r="G1536">
        <f>IFERROR(VALUE('Raw Data'!T1536),0)</f>
        <v>1436.95</v>
      </c>
      <c r="H1536" t="str" cm="1">
        <f t="array" ref="H1536">_xlfn.IFS(B1536&lt;=12,"New (0-12 mo)",B1536&lt;=24,"Established (13-24 mo)",B1536&lt;=48,"Loyal (25-48 mo)",TRUE,"Veteran (49+ mo)")</f>
        <v>Veteran (49+ mo)</v>
      </c>
      <c r="I1536">
        <f>COUNTIF('Raw Data'!G1536:O1536,"Yes")</f>
        <v>1</v>
      </c>
      <c r="J1536">
        <f t="shared" ca="1" si="46"/>
        <v>44105</v>
      </c>
      <c r="K1536" t="str">
        <f>'Raw Data'!U1536</f>
        <v>No</v>
      </c>
      <c r="L1536" t="str">
        <f t="shared" si="47"/>
        <v>Low Risk</v>
      </c>
      <c r="N1536" s="34"/>
    </row>
    <row r="1537" spans="1:14" x14ac:dyDescent="0.3">
      <c r="A1537" s="5" t="str">
        <f>'Raw Data'!A1537</f>
        <v>7905-NJMXS</v>
      </c>
      <c r="B1537">
        <f>'Raw Data'!F1537</f>
        <v>7</v>
      </c>
      <c r="C1537" t="str">
        <f>'Raw Data'!P1537</f>
        <v>Month-to-month</v>
      </c>
      <c r="D1537" t="str">
        <f>'Raw Data'!I1537</f>
        <v>DSL</v>
      </c>
      <c r="E1537" t="str">
        <f>'Raw Data'!R1537</f>
        <v>Electronic check</v>
      </c>
      <c r="F1537">
        <f>'Raw Data'!S1537</f>
        <v>64.2</v>
      </c>
      <c r="G1537">
        <f>IFERROR(VALUE('Raw Data'!T1537),0)</f>
        <v>475</v>
      </c>
      <c r="H1537" t="str" cm="1">
        <f t="array" ref="H1537">_xlfn.IFS(B1537&lt;=12,"New (0-12 mo)",B1537&lt;=24,"Established (13-24 mo)",B1537&lt;=48,"Loyal (25-48 mo)",TRUE,"Veteran (49+ mo)")</f>
        <v>New (0-12 mo)</v>
      </c>
      <c r="I1537">
        <f>COUNTIF('Raw Data'!G1537:O1537,"Yes")</f>
        <v>5</v>
      </c>
      <c r="J1537">
        <f t="shared" ca="1" si="46"/>
        <v>45992</v>
      </c>
      <c r="K1537" t="str">
        <f>'Raw Data'!U1537</f>
        <v>No</v>
      </c>
      <c r="L1537" t="str">
        <f t="shared" si="47"/>
        <v>High Risk</v>
      </c>
      <c r="N1537" s="34"/>
    </row>
    <row r="1538" spans="1:14" x14ac:dyDescent="0.3">
      <c r="A1538" s="5" t="str">
        <f>'Raw Data'!A1538</f>
        <v>2882-WDTBA</v>
      </c>
      <c r="B1538">
        <f>'Raw Data'!F1538</f>
        <v>69</v>
      </c>
      <c r="C1538" t="str">
        <f>'Raw Data'!P1538</f>
        <v>Two year</v>
      </c>
      <c r="D1538" t="str">
        <f>'Raw Data'!I1538</f>
        <v>DSL</v>
      </c>
      <c r="E1538" t="str">
        <f>'Raw Data'!R1538</f>
        <v>Bank transfer (automatic)</v>
      </c>
      <c r="F1538">
        <f>'Raw Data'!S1538</f>
        <v>75.75</v>
      </c>
      <c r="G1538">
        <f>IFERROR(VALUE('Raw Data'!T1538),0)</f>
        <v>5388.15</v>
      </c>
      <c r="H1538" t="str" cm="1">
        <f t="array" ref="H1538">_xlfn.IFS(B1538&lt;=12,"New (0-12 mo)",B1538&lt;=24,"Established (13-24 mo)",B1538&lt;=48,"Loyal (25-48 mo)",TRUE,"Veteran (49+ mo)")</f>
        <v>Veteran (49+ mo)</v>
      </c>
      <c r="I1538">
        <f>COUNTIF('Raw Data'!G1538:O1538,"Yes")</f>
        <v>6</v>
      </c>
      <c r="J1538">
        <f t="shared" ref="J1538:J1601" ca="1" si="48">EDATE(TODAY(),-B1538)</f>
        <v>44105</v>
      </c>
      <c r="K1538" t="str">
        <f>'Raw Data'!U1538</f>
        <v>No</v>
      </c>
      <c r="L1538" t="str">
        <f t="shared" ref="L1538:L1601" si="49">IF(AND(C1538="Month-to-month",B1538&lt;=12),"High Risk",IF(AND(C1538="Month-to-month",B1538&lt;=24),"Medium Risk",IF(C1538="Month-to-month","Low-Medium Risk","Low Risk")))</f>
        <v>Low Risk</v>
      </c>
      <c r="N1538" s="34"/>
    </row>
    <row r="1539" spans="1:14" x14ac:dyDescent="0.3">
      <c r="A1539" s="5" t="str">
        <f>'Raw Data'!A1539</f>
        <v>2091-GPPIQ</v>
      </c>
      <c r="B1539">
        <f>'Raw Data'!F1539</f>
        <v>72</v>
      </c>
      <c r="C1539" t="str">
        <f>'Raw Data'!P1539</f>
        <v>Two year</v>
      </c>
      <c r="D1539" t="str">
        <f>'Raw Data'!I1539</f>
        <v>DSL</v>
      </c>
      <c r="E1539" t="str">
        <f>'Raw Data'!R1539</f>
        <v>Electronic check</v>
      </c>
      <c r="F1539">
        <f>'Raw Data'!S1539</f>
        <v>78.95</v>
      </c>
      <c r="G1539">
        <f>IFERROR(VALUE('Raw Data'!T1539),0)</f>
        <v>5730.15</v>
      </c>
      <c r="H1539" t="str" cm="1">
        <f t="array" ref="H1539">_xlfn.IFS(B1539&lt;=12,"New (0-12 mo)",B1539&lt;=24,"Established (13-24 mo)",B1539&lt;=48,"Loyal (25-48 mo)",TRUE,"Veteran (49+ mo)")</f>
        <v>Veteran (49+ mo)</v>
      </c>
      <c r="I1539">
        <f>COUNTIF('Raw Data'!G1539:O1539,"Yes")</f>
        <v>6</v>
      </c>
      <c r="J1539">
        <f t="shared" ca="1" si="48"/>
        <v>44013</v>
      </c>
      <c r="K1539" t="str">
        <f>'Raw Data'!U1539</f>
        <v>No</v>
      </c>
      <c r="L1539" t="str">
        <f t="shared" si="49"/>
        <v>Low Risk</v>
      </c>
      <c r="N1539" s="34"/>
    </row>
    <row r="1540" spans="1:14" x14ac:dyDescent="0.3">
      <c r="A1540" s="5" t="str">
        <f>'Raw Data'!A1540</f>
        <v>6326-MTTXK</v>
      </c>
      <c r="B1540">
        <f>'Raw Data'!F1540</f>
        <v>8</v>
      </c>
      <c r="C1540" t="str">
        <f>'Raw Data'!P1540</f>
        <v>Month-to-month</v>
      </c>
      <c r="D1540" t="str">
        <f>'Raw Data'!I1540</f>
        <v>Fiber optic</v>
      </c>
      <c r="E1540" t="str">
        <f>'Raw Data'!R1540</f>
        <v>Electronic check</v>
      </c>
      <c r="F1540">
        <f>'Raw Data'!S1540</f>
        <v>100.85</v>
      </c>
      <c r="G1540">
        <f>IFERROR(VALUE('Raw Data'!T1540),0)</f>
        <v>819.55</v>
      </c>
      <c r="H1540" t="str" cm="1">
        <f t="array" ref="H1540">_xlfn.IFS(B1540&lt;=12,"New (0-12 mo)",B1540&lt;=24,"Established (13-24 mo)",B1540&lt;=48,"Loyal (25-48 mo)",TRUE,"Veteran (49+ mo)")</f>
        <v>New (0-12 mo)</v>
      </c>
      <c r="I1540">
        <f>COUNTIF('Raw Data'!G1540:O1540,"Yes")</f>
        <v>5</v>
      </c>
      <c r="J1540">
        <f t="shared" ca="1" si="48"/>
        <v>45962</v>
      </c>
      <c r="K1540" t="str">
        <f>'Raw Data'!U1540</f>
        <v>Yes</v>
      </c>
      <c r="L1540" t="str">
        <f t="shared" si="49"/>
        <v>High Risk</v>
      </c>
      <c r="N1540" s="34"/>
    </row>
    <row r="1541" spans="1:14" x14ac:dyDescent="0.3">
      <c r="A1541" s="5" t="str">
        <f>'Raw Data'!A1541</f>
        <v>5071-FBJFS</v>
      </c>
      <c r="B1541">
        <f>'Raw Data'!F1541</f>
        <v>4</v>
      </c>
      <c r="C1541" t="str">
        <f>'Raw Data'!P1541</f>
        <v>Month-to-month</v>
      </c>
      <c r="D1541" t="str">
        <f>'Raw Data'!I1541</f>
        <v>DSL</v>
      </c>
      <c r="E1541" t="str">
        <f>'Raw Data'!R1541</f>
        <v>Electronic check</v>
      </c>
      <c r="F1541">
        <f>'Raw Data'!S1541</f>
        <v>50.3</v>
      </c>
      <c r="G1541">
        <f>IFERROR(VALUE('Raw Data'!T1541),0)</f>
        <v>217.1</v>
      </c>
      <c r="H1541" t="str" cm="1">
        <f t="array" ref="H1541">_xlfn.IFS(B1541&lt;=12,"New (0-12 mo)",B1541&lt;=24,"Established (13-24 mo)",B1541&lt;=48,"Loyal (25-48 mo)",TRUE,"Veteran (49+ mo)")</f>
        <v>New (0-12 mo)</v>
      </c>
      <c r="I1541">
        <f>COUNTIF('Raw Data'!G1541:O1541,"Yes")</f>
        <v>2</v>
      </c>
      <c r="J1541">
        <f t="shared" ca="1" si="48"/>
        <v>46082</v>
      </c>
      <c r="K1541" t="str">
        <f>'Raw Data'!U1541</f>
        <v>No</v>
      </c>
      <c r="L1541" t="str">
        <f t="shared" si="49"/>
        <v>High Risk</v>
      </c>
      <c r="N1541" s="34"/>
    </row>
    <row r="1542" spans="1:14" x14ac:dyDescent="0.3">
      <c r="A1542" s="5" t="str">
        <f>'Raw Data'!A1542</f>
        <v>2796-UUZZO</v>
      </c>
      <c r="B1542">
        <f>'Raw Data'!F1542</f>
        <v>63</v>
      </c>
      <c r="C1542" t="str">
        <f>'Raw Data'!P1542</f>
        <v>Month-to-month</v>
      </c>
      <c r="D1542" t="str">
        <f>'Raw Data'!I1542</f>
        <v>Fiber optic</v>
      </c>
      <c r="E1542" t="str">
        <f>'Raw Data'!R1542</f>
        <v>Credit card (automatic)</v>
      </c>
      <c r="F1542">
        <f>'Raw Data'!S1542</f>
        <v>80.3</v>
      </c>
      <c r="G1542">
        <f>IFERROR(VALUE('Raw Data'!T1542),0)</f>
        <v>4896.3500000000004</v>
      </c>
      <c r="H1542" t="str" cm="1">
        <f t="array" ref="H1542">_xlfn.IFS(B1542&lt;=12,"New (0-12 mo)",B1542&lt;=24,"Established (13-24 mo)",B1542&lt;=48,"Loyal (25-48 mo)",TRUE,"Veteran (49+ mo)")</f>
        <v>Veteran (49+ mo)</v>
      </c>
      <c r="I1542">
        <f>COUNTIF('Raw Data'!G1542:O1542,"Yes")</f>
        <v>3</v>
      </c>
      <c r="J1542">
        <f t="shared" ca="1" si="48"/>
        <v>44287</v>
      </c>
      <c r="K1542" t="str">
        <f>'Raw Data'!U1542</f>
        <v>No</v>
      </c>
      <c r="L1542" t="str">
        <f t="shared" si="49"/>
        <v>Low-Medium Risk</v>
      </c>
      <c r="N1542" s="34"/>
    </row>
    <row r="1543" spans="1:14" x14ac:dyDescent="0.3">
      <c r="A1543" s="5" t="str">
        <f>'Raw Data'!A1543</f>
        <v>2429-AYKKO</v>
      </c>
      <c r="B1543">
        <f>'Raw Data'!F1543</f>
        <v>72</v>
      </c>
      <c r="C1543" t="str">
        <f>'Raw Data'!P1543</f>
        <v>Two year</v>
      </c>
      <c r="D1543" t="str">
        <f>'Raw Data'!I1543</f>
        <v>No</v>
      </c>
      <c r="E1543" t="str">
        <f>'Raw Data'!R1543</f>
        <v>Bank transfer (automatic)</v>
      </c>
      <c r="F1543">
        <f>'Raw Data'!S1543</f>
        <v>19.850000000000001</v>
      </c>
      <c r="G1543">
        <f>IFERROR(VALUE('Raw Data'!T1543),0)</f>
        <v>1434.1</v>
      </c>
      <c r="H1543" t="str" cm="1">
        <f t="array" ref="H1543">_xlfn.IFS(B1543&lt;=12,"New (0-12 mo)",B1543&lt;=24,"Established (13-24 mo)",B1543&lt;=48,"Loyal (25-48 mo)",TRUE,"Veteran (49+ mo)")</f>
        <v>Veteran (49+ mo)</v>
      </c>
      <c r="I1543">
        <f>COUNTIF('Raw Data'!G1543:O1543,"Yes")</f>
        <v>1</v>
      </c>
      <c r="J1543">
        <f t="shared" ca="1" si="48"/>
        <v>44013</v>
      </c>
      <c r="K1543" t="str">
        <f>'Raw Data'!U1543</f>
        <v>No</v>
      </c>
      <c r="L1543" t="str">
        <f t="shared" si="49"/>
        <v>Low Risk</v>
      </c>
      <c r="N1543" s="34"/>
    </row>
    <row r="1544" spans="1:14" x14ac:dyDescent="0.3">
      <c r="A1544" s="5" t="str">
        <f>'Raw Data'!A1544</f>
        <v>9798-OPFEM</v>
      </c>
      <c r="B1544">
        <f>'Raw Data'!F1544</f>
        <v>46</v>
      </c>
      <c r="C1544" t="str">
        <f>'Raw Data'!P1544</f>
        <v>Two year</v>
      </c>
      <c r="D1544" t="str">
        <f>'Raw Data'!I1544</f>
        <v>No</v>
      </c>
      <c r="E1544" t="str">
        <f>'Raw Data'!R1544</f>
        <v>Electronic check</v>
      </c>
      <c r="F1544">
        <f>'Raw Data'!S1544</f>
        <v>21.1</v>
      </c>
      <c r="G1544">
        <f>IFERROR(VALUE('Raw Data'!T1544),0)</f>
        <v>937.1</v>
      </c>
      <c r="H1544" t="str" cm="1">
        <f t="array" ref="H1544">_xlfn.IFS(B1544&lt;=12,"New (0-12 mo)",B1544&lt;=24,"Established (13-24 mo)",B1544&lt;=48,"Loyal (25-48 mo)",TRUE,"Veteran (49+ mo)")</f>
        <v>Loyal (25-48 mo)</v>
      </c>
      <c r="I1544">
        <f>COUNTIF('Raw Data'!G1544:O1544,"Yes")</f>
        <v>1</v>
      </c>
      <c r="J1544">
        <f t="shared" ca="1" si="48"/>
        <v>44805</v>
      </c>
      <c r="K1544" t="str">
        <f>'Raw Data'!U1544</f>
        <v>No</v>
      </c>
      <c r="L1544" t="str">
        <f t="shared" si="49"/>
        <v>Low Risk</v>
      </c>
      <c r="N1544" s="34"/>
    </row>
    <row r="1545" spans="1:14" x14ac:dyDescent="0.3">
      <c r="A1545" s="5" t="str">
        <f>'Raw Data'!A1545</f>
        <v>0330-IVZHA</v>
      </c>
      <c r="B1545">
        <f>'Raw Data'!F1545</f>
        <v>5</v>
      </c>
      <c r="C1545" t="str">
        <f>'Raw Data'!P1545</f>
        <v>Month-to-month</v>
      </c>
      <c r="D1545" t="str">
        <f>'Raw Data'!I1545</f>
        <v>Fiber optic</v>
      </c>
      <c r="E1545" t="str">
        <f>'Raw Data'!R1545</f>
        <v>Electronic check</v>
      </c>
      <c r="F1545">
        <f>'Raw Data'!S1545</f>
        <v>69.95</v>
      </c>
      <c r="G1545">
        <f>IFERROR(VALUE('Raw Data'!T1545),0)</f>
        <v>330.15</v>
      </c>
      <c r="H1545" t="str" cm="1">
        <f t="array" ref="H1545">_xlfn.IFS(B1545&lt;=12,"New (0-12 mo)",B1545&lt;=24,"Established (13-24 mo)",B1545&lt;=48,"Loyal (25-48 mo)",TRUE,"Veteran (49+ mo)")</f>
        <v>New (0-12 mo)</v>
      </c>
      <c r="I1545">
        <f>COUNTIF('Raw Data'!G1545:O1545,"Yes")</f>
        <v>1</v>
      </c>
      <c r="J1545">
        <f t="shared" ca="1" si="48"/>
        <v>46054</v>
      </c>
      <c r="K1545" t="str">
        <f>'Raw Data'!U1545</f>
        <v>Yes</v>
      </c>
      <c r="L1545" t="str">
        <f t="shared" si="49"/>
        <v>High Risk</v>
      </c>
      <c r="N1545" s="34"/>
    </row>
    <row r="1546" spans="1:14" x14ac:dyDescent="0.3">
      <c r="A1546" s="5" t="str">
        <f>'Raw Data'!A1546</f>
        <v>3794-NFNCH</v>
      </c>
      <c r="B1546">
        <f>'Raw Data'!F1546</f>
        <v>30</v>
      </c>
      <c r="C1546" t="str">
        <f>'Raw Data'!P1546</f>
        <v>Month-to-month</v>
      </c>
      <c r="D1546" t="str">
        <f>'Raw Data'!I1546</f>
        <v>DSL</v>
      </c>
      <c r="E1546" t="str">
        <f>'Raw Data'!R1546</f>
        <v>Mailed check</v>
      </c>
      <c r="F1546">
        <f>'Raw Data'!S1546</f>
        <v>50</v>
      </c>
      <c r="G1546">
        <f>IFERROR(VALUE('Raw Data'!T1546),0)</f>
        <v>1474.9</v>
      </c>
      <c r="H1546" t="str" cm="1">
        <f t="array" ref="H1546">_xlfn.IFS(B1546&lt;=12,"New (0-12 mo)",B1546&lt;=24,"Established (13-24 mo)",B1546&lt;=48,"Loyal (25-48 mo)",TRUE,"Veteran (49+ mo)")</f>
        <v>Loyal (25-48 mo)</v>
      </c>
      <c r="I1546">
        <f>COUNTIF('Raw Data'!G1546:O1546,"Yes")</f>
        <v>2</v>
      </c>
      <c r="J1546">
        <f t="shared" ca="1" si="48"/>
        <v>45292</v>
      </c>
      <c r="K1546" t="str">
        <f>'Raw Data'!U1546</f>
        <v>No</v>
      </c>
      <c r="L1546" t="str">
        <f t="shared" si="49"/>
        <v>Low-Medium Risk</v>
      </c>
      <c r="N1546" s="34"/>
    </row>
    <row r="1547" spans="1:14" x14ac:dyDescent="0.3">
      <c r="A1547" s="5" t="str">
        <f>'Raw Data'!A1547</f>
        <v>5193-QLVZB</v>
      </c>
      <c r="B1547">
        <f>'Raw Data'!F1547</f>
        <v>63</v>
      </c>
      <c r="C1547" t="str">
        <f>'Raw Data'!P1547</f>
        <v>Two year</v>
      </c>
      <c r="D1547" t="str">
        <f>'Raw Data'!I1547</f>
        <v>Fiber optic</v>
      </c>
      <c r="E1547" t="str">
        <f>'Raw Data'!R1547</f>
        <v>Bank transfer (automatic)</v>
      </c>
      <c r="F1547">
        <f>'Raw Data'!S1547</f>
        <v>104.75</v>
      </c>
      <c r="G1547">
        <f>IFERROR(VALUE('Raw Data'!T1547),0)</f>
        <v>6536.5</v>
      </c>
      <c r="H1547" t="str" cm="1">
        <f t="array" ref="H1547">_xlfn.IFS(B1547&lt;=12,"New (0-12 mo)",B1547&lt;=24,"Established (13-24 mo)",B1547&lt;=48,"Loyal (25-48 mo)",TRUE,"Veteran (49+ mo)")</f>
        <v>Veteran (49+ mo)</v>
      </c>
      <c r="I1547">
        <f>COUNTIF('Raw Data'!G1547:O1547,"Yes")</f>
        <v>6</v>
      </c>
      <c r="J1547">
        <f t="shared" ca="1" si="48"/>
        <v>44287</v>
      </c>
      <c r="K1547" t="str">
        <f>'Raw Data'!U1547</f>
        <v>No</v>
      </c>
      <c r="L1547" t="str">
        <f t="shared" si="49"/>
        <v>Low Risk</v>
      </c>
      <c r="N1547" s="34"/>
    </row>
    <row r="1548" spans="1:14" x14ac:dyDescent="0.3">
      <c r="A1548" s="5" t="str">
        <f>'Raw Data'!A1548</f>
        <v>7114-AEOZE</v>
      </c>
      <c r="B1548">
        <f>'Raw Data'!F1548</f>
        <v>60</v>
      </c>
      <c r="C1548" t="str">
        <f>'Raw Data'!P1548</f>
        <v>Two year</v>
      </c>
      <c r="D1548" t="str">
        <f>'Raw Data'!I1548</f>
        <v>No</v>
      </c>
      <c r="E1548" t="str">
        <f>'Raw Data'!R1548</f>
        <v>Bank transfer (automatic)</v>
      </c>
      <c r="F1548">
        <f>'Raw Data'!S1548</f>
        <v>19.850000000000001</v>
      </c>
      <c r="G1548">
        <f>IFERROR(VALUE('Raw Data'!T1548),0)</f>
        <v>1128.0999999999999</v>
      </c>
      <c r="H1548" t="str" cm="1">
        <f t="array" ref="H1548">_xlfn.IFS(B1548&lt;=12,"New (0-12 mo)",B1548&lt;=24,"Established (13-24 mo)",B1548&lt;=48,"Loyal (25-48 mo)",TRUE,"Veteran (49+ mo)")</f>
        <v>Veteran (49+ mo)</v>
      </c>
      <c r="I1548">
        <f>COUNTIF('Raw Data'!G1548:O1548,"Yes")</f>
        <v>1</v>
      </c>
      <c r="J1548">
        <f t="shared" ca="1" si="48"/>
        <v>44378</v>
      </c>
      <c r="K1548" t="str">
        <f>'Raw Data'!U1548</f>
        <v>No</v>
      </c>
      <c r="L1548" t="str">
        <f t="shared" si="49"/>
        <v>Low Risk</v>
      </c>
      <c r="N1548" s="34"/>
    </row>
    <row r="1549" spans="1:14" x14ac:dyDescent="0.3">
      <c r="A1549" s="5" t="str">
        <f>'Raw Data'!A1549</f>
        <v>2886-KEFUM</v>
      </c>
      <c r="B1549">
        <f>'Raw Data'!F1549</f>
        <v>63</v>
      </c>
      <c r="C1549" t="str">
        <f>'Raw Data'!P1549</f>
        <v>One year</v>
      </c>
      <c r="D1549" t="str">
        <f>'Raw Data'!I1549</f>
        <v>Fiber optic</v>
      </c>
      <c r="E1549" t="str">
        <f>'Raw Data'!R1549</f>
        <v>Electronic check</v>
      </c>
      <c r="F1549">
        <f>'Raw Data'!S1549</f>
        <v>107.5</v>
      </c>
      <c r="G1549">
        <f>IFERROR(VALUE('Raw Data'!T1549),0)</f>
        <v>6873.75</v>
      </c>
      <c r="H1549" t="str" cm="1">
        <f t="array" ref="H1549">_xlfn.IFS(B1549&lt;=12,"New (0-12 mo)",B1549&lt;=24,"Established (13-24 mo)",B1549&lt;=48,"Loyal (25-48 mo)",TRUE,"Veteran (49+ mo)")</f>
        <v>Veteran (49+ mo)</v>
      </c>
      <c r="I1549">
        <f>COUNTIF('Raw Data'!G1549:O1549,"Yes")</f>
        <v>6</v>
      </c>
      <c r="J1549">
        <f t="shared" ca="1" si="48"/>
        <v>44287</v>
      </c>
      <c r="K1549" t="str">
        <f>'Raw Data'!U1549</f>
        <v>Yes</v>
      </c>
      <c r="L1549" t="str">
        <f t="shared" si="49"/>
        <v>Low Risk</v>
      </c>
      <c r="N1549" s="34"/>
    </row>
    <row r="1550" spans="1:14" x14ac:dyDescent="0.3">
      <c r="A1550" s="5" t="str">
        <f>'Raw Data'!A1550</f>
        <v>5522-NYKPB</v>
      </c>
      <c r="B1550">
        <f>'Raw Data'!F1550</f>
        <v>25</v>
      </c>
      <c r="C1550" t="str">
        <f>'Raw Data'!P1550</f>
        <v>Month-to-month</v>
      </c>
      <c r="D1550" t="str">
        <f>'Raw Data'!I1550</f>
        <v>Fiber optic</v>
      </c>
      <c r="E1550" t="str">
        <f>'Raw Data'!R1550</f>
        <v>Electronic check</v>
      </c>
      <c r="F1550">
        <f>'Raw Data'!S1550</f>
        <v>85.9</v>
      </c>
      <c r="G1550">
        <f>IFERROR(VALUE('Raw Data'!T1550),0)</f>
        <v>2199.0500000000002</v>
      </c>
      <c r="H1550" t="str" cm="1">
        <f t="array" ref="H1550">_xlfn.IFS(B1550&lt;=12,"New (0-12 mo)",B1550&lt;=24,"Established (13-24 mo)",B1550&lt;=48,"Loyal (25-48 mo)",TRUE,"Veteran (49+ mo)")</f>
        <v>Loyal (25-48 mo)</v>
      </c>
      <c r="I1550">
        <f>COUNTIF('Raw Data'!G1550:O1550,"Yes")</f>
        <v>3</v>
      </c>
      <c r="J1550">
        <f t="shared" ca="1" si="48"/>
        <v>45444</v>
      </c>
      <c r="K1550" t="str">
        <f>'Raw Data'!U1550</f>
        <v>No</v>
      </c>
      <c r="L1550" t="str">
        <f t="shared" si="49"/>
        <v>Low-Medium Risk</v>
      </c>
      <c r="N1550" s="34"/>
    </row>
    <row r="1551" spans="1:14" x14ac:dyDescent="0.3">
      <c r="A1551" s="5" t="str">
        <f>'Raw Data'!A1551</f>
        <v>4237-RLAQD</v>
      </c>
      <c r="B1551">
        <f>'Raw Data'!F1551</f>
        <v>1</v>
      </c>
      <c r="C1551" t="str">
        <f>'Raw Data'!P1551</f>
        <v>Month-to-month</v>
      </c>
      <c r="D1551" t="str">
        <f>'Raw Data'!I1551</f>
        <v>DSL</v>
      </c>
      <c r="E1551" t="str">
        <f>'Raw Data'!R1551</f>
        <v>Mailed check</v>
      </c>
      <c r="F1551">
        <f>'Raw Data'!S1551</f>
        <v>45.85</v>
      </c>
      <c r="G1551">
        <f>IFERROR(VALUE('Raw Data'!T1551),0)</f>
        <v>45.85</v>
      </c>
      <c r="H1551" t="str" cm="1">
        <f t="array" ref="H1551">_xlfn.IFS(B1551&lt;=12,"New (0-12 mo)",B1551&lt;=24,"Established (13-24 mo)",B1551&lt;=48,"Loyal (25-48 mo)",TRUE,"Veteran (49+ mo)")</f>
        <v>New (0-12 mo)</v>
      </c>
      <c r="I1551">
        <f>COUNTIF('Raw Data'!G1551:O1551,"Yes")</f>
        <v>1</v>
      </c>
      <c r="J1551">
        <f t="shared" ca="1" si="48"/>
        <v>46174</v>
      </c>
      <c r="K1551" t="str">
        <f>'Raw Data'!U1551</f>
        <v>Yes</v>
      </c>
      <c r="L1551" t="str">
        <f t="shared" si="49"/>
        <v>High Risk</v>
      </c>
      <c r="N1551" s="34"/>
    </row>
    <row r="1552" spans="1:14" x14ac:dyDescent="0.3">
      <c r="A1552" s="5" t="str">
        <f>'Raw Data'!A1552</f>
        <v>9957-YODKZ</v>
      </c>
      <c r="B1552">
        <f>'Raw Data'!F1552</f>
        <v>6</v>
      </c>
      <c r="C1552" t="str">
        <f>'Raw Data'!P1552</f>
        <v>Month-to-month</v>
      </c>
      <c r="D1552" t="str">
        <f>'Raw Data'!I1552</f>
        <v>Fiber optic</v>
      </c>
      <c r="E1552" t="str">
        <f>'Raw Data'!R1552</f>
        <v>Electronic check</v>
      </c>
      <c r="F1552">
        <f>'Raw Data'!S1552</f>
        <v>80.8</v>
      </c>
      <c r="G1552">
        <f>IFERROR(VALUE('Raw Data'!T1552),0)</f>
        <v>457.1</v>
      </c>
      <c r="H1552" t="str" cm="1">
        <f t="array" ref="H1552">_xlfn.IFS(B1552&lt;=12,"New (0-12 mo)",B1552&lt;=24,"Established (13-24 mo)",B1552&lt;=48,"Loyal (25-48 mo)",TRUE,"Veteran (49+ mo)")</f>
        <v>New (0-12 mo)</v>
      </c>
      <c r="I1552">
        <f>COUNTIF('Raw Data'!G1552:O1552,"Yes")</f>
        <v>3</v>
      </c>
      <c r="J1552">
        <f t="shared" ca="1" si="48"/>
        <v>46023</v>
      </c>
      <c r="K1552" t="str">
        <f>'Raw Data'!U1552</f>
        <v>No</v>
      </c>
      <c r="L1552" t="str">
        <f t="shared" si="49"/>
        <v>High Risk</v>
      </c>
      <c r="N1552" s="34"/>
    </row>
    <row r="1553" spans="1:14" x14ac:dyDescent="0.3">
      <c r="A1553" s="5" t="str">
        <f>'Raw Data'!A1553</f>
        <v>6518-KZXCB</v>
      </c>
      <c r="B1553">
        <f>'Raw Data'!F1553</f>
        <v>22</v>
      </c>
      <c r="C1553" t="str">
        <f>'Raw Data'!P1553</f>
        <v>Two year</v>
      </c>
      <c r="D1553" t="str">
        <f>'Raw Data'!I1553</f>
        <v>No</v>
      </c>
      <c r="E1553" t="str">
        <f>'Raw Data'!R1553</f>
        <v>Mailed check</v>
      </c>
      <c r="F1553">
        <f>'Raw Data'!S1553</f>
        <v>25.25</v>
      </c>
      <c r="G1553">
        <f>IFERROR(VALUE('Raw Data'!T1553),0)</f>
        <v>566.5</v>
      </c>
      <c r="H1553" t="str" cm="1">
        <f t="array" ref="H1553">_xlfn.IFS(B1553&lt;=12,"New (0-12 mo)",B1553&lt;=24,"Established (13-24 mo)",B1553&lt;=48,"Loyal (25-48 mo)",TRUE,"Veteran (49+ mo)")</f>
        <v>Established (13-24 mo)</v>
      </c>
      <c r="I1553">
        <f>COUNTIF('Raw Data'!G1553:O1553,"Yes")</f>
        <v>2</v>
      </c>
      <c r="J1553">
        <f t="shared" ca="1" si="48"/>
        <v>45536</v>
      </c>
      <c r="K1553" t="str">
        <f>'Raw Data'!U1553</f>
        <v>No</v>
      </c>
      <c r="L1553" t="str">
        <f t="shared" si="49"/>
        <v>Low Risk</v>
      </c>
      <c r="N1553" s="34"/>
    </row>
    <row r="1554" spans="1:14" x14ac:dyDescent="0.3">
      <c r="A1554" s="5" t="str">
        <f>'Raw Data'!A1554</f>
        <v>2245-ADZFJ</v>
      </c>
      <c r="B1554">
        <f>'Raw Data'!F1554</f>
        <v>31</v>
      </c>
      <c r="C1554" t="str">
        <f>'Raw Data'!P1554</f>
        <v>Two year</v>
      </c>
      <c r="D1554" t="str">
        <f>'Raw Data'!I1554</f>
        <v>DSL</v>
      </c>
      <c r="E1554" t="str">
        <f>'Raw Data'!R1554</f>
        <v>Bank transfer (automatic)</v>
      </c>
      <c r="F1554">
        <f>'Raw Data'!S1554</f>
        <v>80.55</v>
      </c>
      <c r="G1554">
        <f>IFERROR(VALUE('Raw Data'!T1554),0)</f>
        <v>2471.6</v>
      </c>
      <c r="H1554" t="str" cm="1">
        <f t="array" ref="H1554">_xlfn.IFS(B1554&lt;=12,"New (0-12 mo)",B1554&lt;=24,"Established (13-24 mo)",B1554&lt;=48,"Loyal (25-48 mo)",TRUE,"Veteran (49+ mo)")</f>
        <v>Loyal (25-48 mo)</v>
      </c>
      <c r="I1554">
        <f>COUNTIF('Raw Data'!G1554:O1554,"Yes")</f>
        <v>6</v>
      </c>
      <c r="J1554">
        <f t="shared" ca="1" si="48"/>
        <v>45261</v>
      </c>
      <c r="K1554" t="str">
        <f>'Raw Data'!U1554</f>
        <v>No</v>
      </c>
      <c r="L1554" t="str">
        <f t="shared" si="49"/>
        <v>Low Risk</v>
      </c>
      <c r="N1554" s="34"/>
    </row>
    <row r="1555" spans="1:14" x14ac:dyDescent="0.3">
      <c r="A1555" s="5" t="str">
        <f>'Raw Data'!A1555</f>
        <v>7776-QGYJC</v>
      </c>
      <c r="B1555">
        <f>'Raw Data'!F1555</f>
        <v>39</v>
      </c>
      <c r="C1555" t="str">
        <f>'Raw Data'!P1555</f>
        <v>Month-to-month</v>
      </c>
      <c r="D1555" t="str">
        <f>'Raw Data'!I1555</f>
        <v>Fiber optic</v>
      </c>
      <c r="E1555" t="str">
        <f>'Raw Data'!R1555</f>
        <v>Bank transfer (automatic)</v>
      </c>
      <c r="F1555">
        <f>'Raw Data'!S1555</f>
        <v>81.5</v>
      </c>
      <c r="G1555">
        <f>IFERROR(VALUE('Raw Data'!T1555),0)</f>
        <v>3107.3</v>
      </c>
      <c r="H1555" t="str" cm="1">
        <f t="array" ref="H1555">_xlfn.IFS(B1555&lt;=12,"New (0-12 mo)",B1555&lt;=24,"Established (13-24 mo)",B1555&lt;=48,"Loyal (25-48 mo)",TRUE,"Veteran (49+ mo)")</f>
        <v>Loyal (25-48 mo)</v>
      </c>
      <c r="I1555">
        <f>COUNTIF('Raw Data'!G1555:O1555,"Yes")</f>
        <v>3</v>
      </c>
      <c r="J1555">
        <f t="shared" ca="1" si="48"/>
        <v>45017</v>
      </c>
      <c r="K1555" t="str">
        <f>'Raw Data'!U1555</f>
        <v>No</v>
      </c>
      <c r="L1555" t="str">
        <f t="shared" si="49"/>
        <v>Low-Medium Risk</v>
      </c>
      <c r="N1555" s="34"/>
    </row>
    <row r="1556" spans="1:14" x14ac:dyDescent="0.3">
      <c r="A1556" s="5" t="str">
        <f>'Raw Data'!A1556</f>
        <v>9313-QOLTZ</v>
      </c>
      <c r="B1556">
        <f>'Raw Data'!F1556</f>
        <v>26</v>
      </c>
      <c r="C1556" t="str">
        <f>'Raw Data'!P1556</f>
        <v>Month-to-month</v>
      </c>
      <c r="D1556" t="str">
        <f>'Raw Data'!I1556</f>
        <v>No</v>
      </c>
      <c r="E1556" t="str">
        <f>'Raw Data'!R1556</f>
        <v>Mailed check</v>
      </c>
      <c r="F1556">
        <f>'Raw Data'!S1556</f>
        <v>20.9</v>
      </c>
      <c r="G1556">
        <f>IFERROR(VALUE('Raw Data'!T1556),0)</f>
        <v>518.29999999999995</v>
      </c>
      <c r="H1556" t="str" cm="1">
        <f t="array" ref="H1556">_xlfn.IFS(B1556&lt;=12,"New (0-12 mo)",B1556&lt;=24,"Established (13-24 mo)",B1556&lt;=48,"Loyal (25-48 mo)",TRUE,"Veteran (49+ mo)")</f>
        <v>Loyal (25-48 mo)</v>
      </c>
      <c r="I1556">
        <f>COUNTIF('Raw Data'!G1556:O1556,"Yes")</f>
        <v>1</v>
      </c>
      <c r="J1556">
        <f t="shared" ca="1" si="48"/>
        <v>45413</v>
      </c>
      <c r="K1556" t="str">
        <f>'Raw Data'!U1556</f>
        <v>No</v>
      </c>
      <c r="L1556" t="str">
        <f t="shared" si="49"/>
        <v>Low-Medium Risk</v>
      </c>
      <c r="N1556" s="34"/>
    </row>
    <row r="1557" spans="1:14" x14ac:dyDescent="0.3">
      <c r="A1557" s="5" t="str">
        <f>'Raw Data'!A1557</f>
        <v>9651-GTSAQ</v>
      </c>
      <c r="B1557">
        <f>'Raw Data'!F1557</f>
        <v>53</v>
      </c>
      <c r="C1557" t="str">
        <f>'Raw Data'!P1557</f>
        <v>One year</v>
      </c>
      <c r="D1557" t="str">
        <f>'Raw Data'!I1557</f>
        <v>Fiber optic</v>
      </c>
      <c r="E1557" t="str">
        <f>'Raw Data'!R1557</f>
        <v>Bank transfer (automatic)</v>
      </c>
      <c r="F1557">
        <f>'Raw Data'!S1557</f>
        <v>106.1</v>
      </c>
      <c r="G1557">
        <f>IFERROR(VALUE('Raw Data'!T1557),0)</f>
        <v>5769.75</v>
      </c>
      <c r="H1557" t="str" cm="1">
        <f t="array" ref="H1557">_xlfn.IFS(B1557&lt;=12,"New (0-12 mo)",B1557&lt;=24,"Established (13-24 mo)",B1557&lt;=48,"Loyal (25-48 mo)",TRUE,"Veteran (49+ mo)")</f>
        <v>Veteran (49+ mo)</v>
      </c>
      <c r="I1557">
        <f>COUNTIF('Raw Data'!G1557:O1557,"Yes")</f>
        <v>6</v>
      </c>
      <c r="J1557">
        <f t="shared" ca="1" si="48"/>
        <v>44593</v>
      </c>
      <c r="K1557" t="str">
        <f>'Raw Data'!U1557</f>
        <v>Yes</v>
      </c>
      <c r="L1557" t="str">
        <f t="shared" si="49"/>
        <v>Low Risk</v>
      </c>
      <c r="N1557" s="34"/>
    </row>
    <row r="1558" spans="1:14" x14ac:dyDescent="0.3">
      <c r="A1558" s="5" t="str">
        <f>'Raw Data'!A1558</f>
        <v>3186-BAXNB</v>
      </c>
      <c r="B1558">
        <f>'Raw Data'!F1558</f>
        <v>1</v>
      </c>
      <c r="C1558" t="str">
        <f>'Raw Data'!P1558</f>
        <v>Month-to-month</v>
      </c>
      <c r="D1558" t="str">
        <f>'Raw Data'!I1558</f>
        <v>Fiber optic</v>
      </c>
      <c r="E1558" t="str">
        <f>'Raw Data'!R1558</f>
        <v>Electronic check</v>
      </c>
      <c r="F1558">
        <f>'Raw Data'!S1558</f>
        <v>91.7</v>
      </c>
      <c r="G1558">
        <f>IFERROR(VALUE('Raw Data'!T1558),0)</f>
        <v>91.7</v>
      </c>
      <c r="H1558" t="str" cm="1">
        <f t="array" ref="H1558">_xlfn.IFS(B1558&lt;=12,"New (0-12 mo)",B1558&lt;=24,"Established (13-24 mo)",B1558&lt;=48,"Loyal (25-48 mo)",TRUE,"Veteran (49+ mo)")</f>
        <v>New (0-12 mo)</v>
      </c>
      <c r="I1558">
        <f>COUNTIF('Raw Data'!G1558:O1558,"Yes")</f>
        <v>4</v>
      </c>
      <c r="J1558">
        <f t="shared" ca="1" si="48"/>
        <v>46174</v>
      </c>
      <c r="K1558" t="str">
        <f>'Raw Data'!U1558</f>
        <v>Yes</v>
      </c>
      <c r="L1558" t="str">
        <f t="shared" si="49"/>
        <v>High Risk</v>
      </c>
      <c r="N1558" s="34"/>
    </row>
    <row r="1559" spans="1:14" x14ac:dyDescent="0.3">
      <c r="A1559" s="5" t="str">
        <f>'Raw Data'!A1559</f>
        <v>4672-FOTSD</v>
      </c>
      <c r="B1559">
        <f>'Raw Data'!F1559</f>
        <v>12</v>
      </c>
      <c r="C1559" t="str">
        <f>'Raw Data'!P1559</f>
        <v>Month-to-month</v>
      </c>
      <c r="D1559" t="str">
        <f>'Raw Data'!I1559</f>
        <v>DSL</v>
      </c>
      <c r="E1559" t="str">
        <f>'Raw Data'!R1559</f>
        <v>Electronic check</v>
      </c>
      <c r="F1559">
        <f>'Raw Data'!S1559</f>
        <v>67.25</v>
      </c>
      <c r="G1559">
        <f>IFERROR(VALUE('Raw Data'!T1559),0)</f>
        <v>832.3</v>
      </c>
      <c r="H1559" t="str" cm="1">
        <f t="array" ref="H1559">_xlfn.IFS(B1559&lt;=12,"New (0-12 mo)",B1559&lt;=24,"Established (13-24 mo)",B1559&lt;=48,"Loyal (25-48 mo)",TRUE,"Veteran (49+ mo)")</f>
        <v>New (0-12 mo)</v>
      </c>
      <c r="I1559">
        <f>COUNTIF('Raw Data'!G1559:O1559,"Yes")</f>
        <v>5</v>
      </c>
      <c r="J1559">
        <f t="shared" ca="1" si="48"/>
        <v>45839</v>
      </c>
      <c r="K1559" t="str">
        <f>'Raw Data'!U1559</f>
        <v>No</v>
      </c>
      <c r="L1559" t="str">
        <f t="shared" si="49"/>
        <v>High Risk</v>
      </c>
      <c r="N1559" s="34"/>
    </row>
    <row r="1560" spans="1:14" x14ac:dyDescent="0.3">
      <c r="A1560" s="5" t="str">
        <f>'Raw Data'!A1560</f>
        <v>0637-YLETY</v>
      </c>
      <c r="B1560">
        <f>'Raw Data'!F1560</f>
        <v>16</v>
      </c>
      <c r="C1560" t="str">
        <f>'Raw Data'!P1560</f>
        <v>Month-to-month</v>
      </c>
      <c r="D1560" t="str">
        <f>'Raw Data'!I1560</f>
        <v>Fiber optic</v>
      </c>
      <c r="E1560" t="str">
        <f>'Raw Data'!R1560</f>
        <v>Credit card (automatic)</v>
      </c>
      <c r="F1560">
        <f>'Raw Data'!S1560</f>
        <v>95.6</v>
      </c>
      <c r="G1560">
        <f>IFERROR(VALUE('Raw Data'!T1560),0)</f>
        <v>1555.65</v>
      </c>
      <c r="H1560" t="str" cm="1">
        <f t="array" ref="H1560">_xlfn.IFS(B1560&lt;=12,"New (0-12 mo)",B1560&lt;=24,"Established (13-24 mo)",B1560&lt;=48,"Loyal (25-48 mo)",TRUE,"Veteran (49+ mo)")</f>
        <v>Established (13-24 mo)</v>
      </c>
      <c r="I1560">
        <f>COUNTIF('Raw Data'!G1560:O1560,"Yes")</f>
        <v>5</v>
      </c>
      <c r="J1560">
        <f t="shared" ca="1" si="48"/>
        <v>45717</v>
      </c>
      <c r="K1560" t="str">
        <f>'Raw Data'!U1560</f>
        <v>Yes</v>
      </c>
      <c r="L1560" t="str">
        <f t="shared" si="49"/>
        <v>Medium Risk</v>
      </c>
      <c r="N1560" s="34"/>
    </row>
    <row r="1561" spans="1:14" x14ac:dyDescent="0.3">
      <c r="A1561" s="5" t="str">
        <f>'Raw Data'!A1561</f>
        <v>9818-XQCUV</v>
      </c>
      <c r="B1561">
        <f>'Raw Data'!F1561</f>
        <v>2</v>
      </c>
      <c r="C1561" t="str">
        <f>'Raw Data'!P1561</f>
        <v>Month-to-month</v>
      </c>
      <c r="D1561" t="str">
        <f>'Raw Data'!I1561</f>
        <v>No</v>
      </c>
      <c r="E1561" t="str">
        <f>'Raw Data'!R1561</f>
        <v>Mailed check</v>
      </c>
      <c r="F1561">
        <f>'Raw Data'!S1561</f>
        <v>20.350000000000001</v>
      </c>
      <c r="G1561">
        <f>IFERROR(VALUE('Raw Data'!T1561),0)</f>
        <v>45.3</v>
      </c>
      <c r="H1561" t="str" cm="1">
        <f t="array" ref="H1561">_xlfn.IFS(B1561&lt;=12,"New (0-12 mo)",B1561&lt;=24,"Established (13-24 mo)",B1561&lt;=48,"Loyal (25-48 mo)",TRUE,"Veteran (49+ mo)")</f>
        <v>New (0-12 mo)</v>
      </c>
      <c r="I1561">
        <f>COUNTIF('Raw Data'!G1561:O1561,"Yes")</f>
        <v>1</v>
      </c>
      <c r="J1561">
        <f t="shared" ca="1" si="48"/>
        <v>46143</v>
      </c>
      <c r="K1561" t="str">
        <f>'Raw Data'!U1561</f>
        <v>No</v>
      </c>
      <c r="L1561" t="str">
        <f t="shared" si="49"/>
        <v>High Risk</v>
      </c>
      <c r="N1561" s="34"/>
    </row>
    <row r="1562" spans="1:14" x14ac:dyDescent="0.3">
      <c r="A1562" s="5" t="str">
        <f>'Raw Data'!A1562</f>
        <v>7338-ERIVA</v>
      </c>
      <c r="B1562">
        <f>'Raw Data'!F1562</f>
        <v>39</v>
      </c>
      <c r="C1562" t="str">
        <f>'Raw Data'!P1562</f>
        <v>One year</v>
      </c>
      <c r="D1562" t="str">
        <f>'Raw Data'!I1562</f>
        <v>DSL</v>
      </c>
      <c r="E1562" t="str">
        <f>'Raw Data'!R1562</f>
        <v>Bank transfer (automatic)</v>
      </c>
      <c r="F1562">
        <f>'Raw Data'!S1562</f>
        <v>45.05</v>
      </c>
      <c r="G1562">
        <f>IFERROR(VALUE('Raw Data'!T1562),0)</f>
        <v>1790.6</v>
      </c>
      <c r="H1562" t="str" cm="1">
        <f t="array" ref="H1562">_xlfn.IFS(B1562&lt;=12,"New (0-12 mo)",B1562&lt;=24,"Established (13-24 mo)",B1562&lt;=48,"Loyal (25-48 mo)",TRUE,"Veteran (49+ mo)")</f>
        <v>Loyal (25-48 mo)</v>
      </c>
      <c r="I1562">
        <f>COUNTIF('Raw Data'!G1562:O1562,"Yes")</f>
        <v>3</v>
      </c>
      <c r="J1562">
        <f t="shared" ca="1" si="48"/>
        <v>45017</v>
      </c>
      <c r="K1562" t="str">
        <f>'Raw Data'!U1562</f>
        <v>No</v>
      </c>
      <c r="L1562" t="str">
        <f t="shared" si="49"/>
        <v>Low Risk</v>
      </c>
      <c r="N1562" s="34"/>
    </row>
    <row r="1563" spans="1:14" x14ac:dyDescent="0.3">
      <c r="A1563" s="5" t="str">
        <f>'Raw Data'!A1563</f>
        <v>1157-BQCUW</v>
      </c>
      <c r="B1563">
        <f>'Raw Data'!F1563</f>
        <v>1</v>
      </c>
      <c r="C1563" t="str">
        <f>'Raw Data'!P1563</f>
        <v>Month-to-month</v>
      </c>
      <c r="D1563" t="str">
        <f>'Raw Data'!I1563</f>
        <v>Fiber optic</v>
      </c>
      <c r="E1563" t="str">
        <f>'Raw Data'!R1563</f>
        <v>Electronic check</v>
      </c>
      <c r="F1563">
        <f>'Raw Data'!S1563</f>
        <v>74.95</v>
      </c>
      <c r="G1563">
        <f>IFERROR(VALUE('Raw Data'!T1563),0)</f>
        <v>74.95</v>
      </c>
      <c r="H1563" t="str" cm="1">
        <f t="array" ref="H1563">_xlfn.IFS(B1563&lt;=12,"New (0-12 mo)",B1563&lt;=24,"Established (13-24 mo)",B1563&lt;=48,"Loyal (25-48 mo)",TRUE,"Veteran (49+ mo)")</f>
        <v>New (0-12 mo)</v>
      </c>
      <c r="I1563">
        <f>COUNTIF('Raw Data'!G1563:O1563,"Yes")</f>
        <v>2</v>
      </c>
      <c r="J1563">
        <f t="shared" ca="1" si="48"/>
        <v>46174</v>
      </c>
      <c r="K1563" t="str">
        <f>'Raw Data'!U1563</f>
        <v>Yes</v>
      </c>
      <c r="L1563" t="str">
        <f t="shared" si="49"/>
        <v>High Risk</v>
      </c>
      <c r="N1563" s="34"/>
    </row>
    <row r="1564" spans="1:14" x14ac:dyDescent="0.3">
      <c r="A1564" s="5" t="str">
        <f>'Raw Data'!A1564</f>
        <v>8259-NFJTV</v>
      </c>
      <c r="B1564">
        <f>'Raw Data'!F1564</f>
        <v>7</v>
      </c>
      <c r="C1564" t="str">
        <f>'Raw Data'!P1564</f>
        <v>Month-to-month</v>
      </c>
      <c r="D1564" t="str">
        <f>'Raw Data'!I1564</f>
        <v>DSL</v>
      </c>
      <c r="E1564" t="str">
        <f>'Raw Data'!R1564</f>
        <v>Mailed check</v>
      </c>
      <c r="F1564">
        <f>'Raw Data'!S1564</f>
        <v>34.65</v>
      </c>
      <c r="G1564">
        <f>IFERROR(VALUE('Raw Data'!T1564),0)</f>
        <v>246.6</v>
      </c>
      <c r="H1564" t="str" cm="1">
        <f t="array" ref="H1564">_xlfn.IFS(B1564&lt;=12,"New (0-12 mo)",B1564&lt;=24,"Established (13-24 mo)",B1564&lt;=48,"Loyal (25-48 mo)",TRUE,"Veteran (49+ mo)")</f>
        <v>New (0-12 mo)</v>
      </c>
      <c r="I1564">
        <f>COUNTIF('Raw Data'!G1564:O1564,"Yes")</f>
        <v>2</v>
      </c>
      <c r="J1564">
        <f t="shared" ca="1" si="48"/>
        <v>45992</v>
      </c>
      <c r="K1564" t="str">
        <f>'Raw Data'!U1564</f>
        <v>No</v>
      </c>
      <c r="L1564" t="str">
        <f t="shared" si="49"/>
        <v>High Risk</v>
      </c>
      <c r="N1564" s="34"/>
    </row>
    <row r="1565" spans="1:14" x14ac:dyDescent="0.3">
      <c r="A1565" s="5" t="str">
        <f>'Raw Data'!A1565</f>
        <v>3223-DWFIO</v>
      </c>
      <c r="B1565">
        <f>'Raw Data'!F1565</f>
        <v>4</v>
      </c>
      <c r="C1565" t="str">
        <f>'Raw Data'!P1565</f>
        <v>Month-to-month</v>
      </c>
      <c r="D1565" t="str">
        <f>'Raw Data'!I1565</f>
        <v>Fiber optic</v>
      </c>
      <c r="E1565" t="str">
        <f>'Raw Data'!R1565</f>
        <v>Electronic check</v>
      </c>
      <c r="F1565">
        <f>'Raw Data'!S1565</f>
        <v>69.349999999999994</v>
      </c>
      <c r="G1565">
        <f>IFERROR(VALUE('Raw Data'!T1565),0)</f>
        <v>261.64999999999998</v>
      </c>
      <c r="H1565" t="str" cm="1">
        <f t="array" ref="H1565">_xlfn.IFS(B1565&lt;=12,"New (0-12 mo)",B1565&lt;=24,"Established (13-24 mo)",B1565&lt;=48,"Loyal (25-48 mo)",TRUE,"Veteran (49+ mo)")</f>
        <v>New (0-12 mo)</v>
      </c>
      <c r="I1565">
        <f>COUNTIF('Raw Data'!G1565:O1565,"Yes")</f>
        <v>1</v>
      </c>
      <c r="J1565">
        <f t="shared" ca="1" si="48"/>
        <v>46082</v>
      </c>
      <c r="K1565" t="str">
        <f>'Raw Data'!U1565</f>
        <v>No</v>
      </c>
      <c r="L1565" t="str">
        <f t="shared" si="49"/>
        <v>High Risk</v>
      </c>
      <c r="N1565" s="34"/>
    </row>
    <row r="1566" spans="1:14" x14ac:dyDescent="0.3">
      <c r="A1566" s="5" t="str">
        <f>'Raw Data'!A1566</f>
        <v>2660-EMUBI</v>
      </c>
      <c r="B1566">
        <f>'Raw Data'!F1566</f>
        <v>10</v>
      </c>
      <c r="C1566" t="str">
        <f>'Raw Data'!P1566</f>
        <v>Month-to-month</v>
      </c>
      <c r="D1566" t="str">
        <f>'Raw Data'!I1566</f>
        <v>Fiber optic</v>
      </c>
      <c r="E1566" t="str">
        <f>'Raw Data'!R1566</f>
        <v>Electronic check</v>
      </c>
      <c r="F1566">
        <f>'Raw Data'!S1566</f>
        <v>95.35</v>
      </c>
      <c r="G1566">
        <f>IFERROR(VALUE('Raw Data'!T1566),0)</f>
        <v>898.35</v>
      </c>
      <c r="H1566" t="str" cm="1">
        <f t="array" ref="H1566">_xlfn.IFS(B1566&lt;=12,"New (0-12 mo)",B1566&lt;=24,"Established (13-24 mo)",B1566&lt;=48,"Loyal (25-48 mo)",TRUE,"Veteran (49+ mo)")</f>
        <v>New (0-12 mo)</v>
      </c>
      <c r="I1566">
        <f>COUNTIF('Raw Data'!G1566:O1566,"Yes")</f>
        <v>4</v>
      </c>
      <c r="J1566">
        <f t="shared" ca="1" si="48"/>
        <v>45901</v>
      </c>
      <c r="K1566" t="str">
        <f>'Raw Data'!U1566</f>
        <v>Yes</v>
      </c>
      <c r="L1566" t="str">
        <f t="shared" si="49"/>
        <v>High Risk</v>
      </c>
      <c r="N1566" s="34"/>
    </row>
    <row r="1567" spans="1:14" x14ac:dyDescent="0.3">
      <c r="A1567" s="5" t="str">
        <f>'Raw Data'!A1567</f>
        <v>6968-GMKPR</v>
      </c>
      <c r="B1567">
        <f>'Raw Data'!F1567</f>
        <v>55</v>
      </c>
      <c r="C1567" t="str">
        <f>'Raw Data'!P1567</f>
        <v>Month-to-month</v>
      </c>
      <c r="D1567" t="str">
        <f>'Raw Data'!I1567</f>
        <v>Fiber optic</v>
      </c>
      <c r="E1567" t="str">
        <f>'Raw Data'!R1567</f>
        <v>Electronic check</v>
      </c>
      <c r="F1567">
        <f>'Raw Data'!S1567</f>
        <v>81.55</v>
      </c>
      <c r="G1567">
        <f>IFERROR(VALUE('Raw Data'!T1567),0)</f>
        <v>4509.5</v>
      </c>
      <c r="H1567" t="str" cm="1">
        <f t="array" ref="H1567">_xlfn.IFS(B1567&lt;=12,"New (0-12 mo)",B1567&lt;=24,"Established (13-24 mo)",B1567&lt;=48,"Loyal (25-48 mo)",TRUE,"Veteran (49+ mo)")</f>
        <v>Veteran (49+ mo)</v>
      </c>
      <c r="I1567">
        <f>COUNTIF('Raw Data'!G1567:O1567,"Yes")</f>
        <v>3</v>
      </c>
      <c r="J1567">
        <f t="shared" ca="1" si="48"/>
        <v>44531</v>
      </c>
      <c r="K1567" t="str">
        <f>'Raw Data'!U1567</f>
        <v>No</v>
      </c>
      <c r="L1567" t="str">
        <f t="shared" si="49"/>
        <v>Low-Medium Risk</v>
      </c>
      <c r="N1567" s="34"/>
    </row>
    <row r="1568" spans="1:14" x14ac:dyDescent="0.3">
      <c r="A1568" s="5" t="str">
        <f>'Raw Data'!A1568</f>
        <v>4751-ERMAN</v>
      </c>
      <c r="B1568">
        <f>'Raw Data'!F1568</f>
        <v>72</v>
      </c>
      <c r="C1568" t="str">
        <f>'Raw Data'!P1568</f>
        <v>Two year</v>
      </c>
      <c r="D1568" t="str">
        <f>'Raw Data'!I1568</f>
        <v>DSL</v>
      </c>
      <c r="E1568" t="str">
        <f>'Raw Data'!R1568</f>
        <v>Bank transfer (automatic)</v>
      </c>
      <c r="F1568">
        <f>'Raw Data'!S1568</f>
        <v>75.400000000000006</v>
      </c>
      <c r="G1568">
        <f>IFERROR(VALUE('Raw Data'!T1568),0)</f>
        <v>5480.25</v>
      </c>
      <c r="H1568" t="str" cm="1">
        <f t="array" ref="H1568">_xlfn.IFS(B1568&lt;=12,"New (0-12 mo)",B1568&lt;=24,"Established (13-24 mo)",B1568&lt;=48,"Loyal (25-48 mo)",TRUE,"Veteran (49+ mo)")</f>
        <v>Veteran (49+ mo)</v>
      </c>
      <c r="I1568">
        <f>COUNTIF('Raw Data'!G1568:O1568,"Yes")</f>
        <v>5</v>
      </c>
      <c r="J1568">
        <f t="shared" ca="1" si="48"/>
        <v>44013</v>
      </c>
      <c r="K1568" t="str">
        <f>'Raw Data'!U1568</f>
        <v>No</v>
      </c>
      <c r="L1568" t="str">
        <f t="shared" si="49"/>
        <v>Low Risk</v>
      </c>
      <c r="N1568" s="34"/>
    </row>
    <row r="1569" spans="1:14" x14ac:dyDescent="0.3">
      <c r="A1569" s="5" t="str">
        <f>'Raw Data'!A1569</f>
        <v>1436-ZMJAN</v>
      </c>
      <c r="B1569">
        <f>'Raw Data'!F1569</f>
        <v>10</v>
      </c>
      <c r="C1569" t="str">
        <f>'Raw Data'!P1569</f>
        <v>Month-to-month</v>
      </c>
      <c r="D1569" t="str">
        <f>'Raw Data'!I1569</f>
        <v>DSL</v>
      </c>
      <c r="E1569" t="str">
        <f>'Raw Data'!R1569</f>
        <v>Credit card (automatic)</v>
      </c>
      <c r="F1569">
        <f>'Raw Data'!S1569</f>
        <v>67.8</v>
      </c>
      <c r="G1569">
        <f>IFERROR(VALUE('Raw Data'!T1569),0)</f>
        <v>653.15</v>
      </c>
      <c r="H1569" t="str" cm="1">
        <f t="array" ref="H1569">_xlfn.IFS(B1569&lt;=12,"New (0-12 mo)",B1569&lt;=24,"Established (13-24 mo)",B1569&lt;=48,"Loyal (25-48 mo)",TRUE,"Veteran (49+ mo)")</f>
        <v>New (0-12 mo)</v>
      </c>
      <c r="I1569">
        <f>COUNTIF('Raw Data'!G1569:O1569,"Yes")</f>
        <v>4</v>
      </c>
      <c r="J1569">
        <f t="shared" ca="1" si="48"/>
        <v>45901</v>
      </c>
      <c r="K1569" t="str">
        <f>'Raw Data'!U1569</f>
        <v>No</v>
      </c>
      <c r="L1569" t="str">
        <f t="shared" si="49"/>
        <v>High Risk</v>
      </c>
      <c r="N1569" s="34"/>
    </row>
    <row r="1570" spans="1:14" x14ac:dyDescent="0.3">
      <c r="A1570" s="5" t="str">
        <f>'Raw Data'!A1570</f>
        <v>3292-PBZEJ</v>
      </c>
      <c r="B1570">
        <f>'Raw Data'!F1570</f>
        <v>11</v>
      </c>
      <c r="C1570" t="str">
        <f>'Raw Data'!P1570</f>
        <v>Month-to-month</v>
      </c>
      <c r="D1570" t="str">
        <f>'Raw Data'!I1570</f>
        <v>Fiber optic</v>
      </c>
      <c r="E1570" t="str">
        <f>'Raw Data'!R1570</f>
        <v>Electronic check</v>
      </c>
      <c r="F1570">
        <f>'Raw Data'!S1570</f>
        <v>111.4</v>
      </c>
      <c r="G1570">
        <f>IFERROR(VALUE('Raw Data'!T1570),0)</f>
        <v>1183.05</v>
      </c>
      <c r="H1570" t="str" cm="1">
        <f t="array" ref="H1570">_xlfn.IFS(B1570&lt;=12,"New (0-12 mo)",B1570&lt;=24,"Established (13-24 mo)",B1570&lt;=48,"Loyal (25-48 mo)",TRUE,"Veteran (49+ mo)")</f>
        <v>New (0-12 mo)</v>
      </c>
      <c r="I1570">
        <f>COUNTIF('Raw Data'!G1570:O1570,"Yes")</f>
        <v>7</v>
      </c>
      <c r="J1570">
        <f t="shared" ca="1" si="48"/>
        <v>45870</v>
      </c>
      <c r="K1570" t="str">
        <f>'Raw Data'!U1570</f>
        <v>No</v>
      </c>
      <c r="L1570" t="str">
        <f t="shared" si="49"/>
        <v>High Risk</v>
      </c>
      <c r="N1570" s="34"/>
    </row>
    <row r="1571" spans="1:14" x14ac:dyDescent="0.3">
      <c r="A1571" s="5" t="str">
        <f>'Raw Data'!A1571</f>
        <v>0799-DDIHE</v>
      </c>
      <c r="B1571">
        <f>'Raw Data'!F1571</f>
        <v>15</v>
      </c>
      <c r="C1571" t="str">
        <f>'Raw Data'!P1571</f>
        <v>Month-to-month</v>
      </c>
      <c r="D1571" t="str">
        <f>'Raw Data'!I1571</f>
        <v>DSL</v>
      </c>
      <c r="E1571" t="str">
        <f>'Raw Data'!R1571</f>
        <v>Electronic check</v>
      </c>
      <c r="F1571">
        <f>'Raw Data'!S1571</f>
        <v>46.3</v>
      </c>
      <c r="G1571">
        <f>IFERROR(VALUE('Raw Data'!T1571),0)</f>
        <v>639.45000000000005</v>
      </c>
      <c r="H1571" t="str" cm="1">
        <f t="array" ref="H1571">_xlfn.IFS(B1571&lt;=12,"New (0-12 mo)",B1571&lt;=24,"Established (13-24 mo)",B1571&lt;=48,"Loyal (25-48 mo)",TRUE,"Veteran (49+ mo)")</f>
        <v>Established (13-24 mo)</v>
      </c>
      <c r="I1571">
        <f>COUNTIF('Raw Data'!G1571:O1571,"Yes")</f>
        <v>1</v>
      </c>
      <c r="J1571">
        <f t="shared" ca="1" si="48"/>
        <v>45748</v>
      </c>
      <c r="K1571" t="str">
        <f>'Raw Data'!U1571</f>
        <v>No</v>
      </c>
      <c r="L1571" t="str">
        <f t="shared" si="49"/>
        <v>Medium Risk</v>
      </c>
      <c r="N1571" s="34"/>
    </row>
    <row r="1572" spans="1:14" x14ac:dyDescent="0.3">
      <c r="A1572" s="5" t="str">
        <f>'Raw Data'!A1572</f>
        <v>3070-FNFZQ</v>
      </c>
      <c r="B1572">
        <f>'Raw Data'!F1572</f>
        <v>23</v>
      </c>
      <c r="C1572" t="str">
        <f>'Raw Data'!P1572</f>
        <v>Two year</v>
      </c>
      <c r="D1572" t="str">
        <f>'Raw Data'!I1572</f>
        <v>No</v>
      </c>
      <c r="E1572" t="str">
        <f>'Raw Data'!R1572</f>
        <v>Bank transfer (automatic)</v>
      </c>
      <c r="F1572">
        <f>'Raw Data'!S1572</f>
        <v>20.399999999999999</v>
      </c>
      <c r="G1572">
        <f>IFERROR(VALUE('Raw Data'!T1572),0)</f>
        <v>478.75</v>
      </c>
      <c r="H1572" t="str" cm="1">
        <f t="array" ref="H1572">_xlfn.IFS(B1572&lt;=12,"New (0-12 mo)",B1572&lt;=24,"Established (13-24 mo)",B1572&lt;=48,"Loyal (25-48 mo)",TRUE,"Veteran (49+ mo)")</f>
        <v>Established (13-24 mo)</v>
      </c>
      <c r="I1572">
        <f>COUNTIF('Raw Data'!G1572:O1572,"Yes")</f>
        <v>1</v>
      </c>
      <c r="J1572">
        <f t="shared" ca="1" si="48"/>
        <v>45505</v>
      </c>
      <c r="K1572" t="str">
        <f>'Raw Data'!U1572</f>
        <v>No</v>
      </c>
      <c r="L1572" t="str">
        <f t="shared" si="49"/>
        <v>Low Risk</v>
      </c>
      <c r="N1572" s="34"/>
    </row>
    <row r="1573" spans="1:14" x14ac:dyDescent="0.3">
      <c r="A1573" s="5" t="str">
        <f>'Raw Data'!A1573</f>
        <v>2812-SFXMJ</v>
      </c>
      <c r="B1573">
        <f>'Raw Data'!F1573</f>
        <v>1</v>
      </c>
      <c r="C1573" t="str">
        <f>'Raw Data'!P1573</f>
        <v>Month-to-month</v>
      </c>
      <c r="D1573" t="str">
        <f>'Raw Data'!I1573</f>
        <v>No</v>
      </c>
      <c r="E1573" t="str">
        <f>'Raw Data'!R1573</f>
        <v>Mailed check</v>
      </c>
      <c r="F1573">
        <f>'Raw Data'!S1573</f>
        <v>20.05</v>
      </c>
      <c r="G1573">
        <f>IFERROR(VALUE('Raw Data'!T1573),0)</f>
        <v>20.05</v>
      </c>
      <c r="H1573" t="str" cm="1">
        <f t="array" ref="H1573">_xlfn.IFS(B1573&lt;=12,"New (0-12 mo)",B1573&lt;=24,"Established (13-24 mo)",B1573&lt;=48,"Loyal (25-48 mo)",TRUE,"Veteran (49+ mo)")</f>
        <v>New (0-12 mo)</v>
      </c>
      <c r="I1573">
        <f>COUNTIF('Raw Data'!G1573:O1573,"Yes")</f>
        <v>1</v>
      </c>
      <c r="J1573">
        <f t="shared" ca="1" si="48"/>
        <v>46174</v>
      </c>
      <c r="K1573" t="str">
        <f>'Raw Data'!U1573</f>
        <v>No</v>
      </c>
      <c r="L1573" t="str">
        <f t="shared" si="49"/>
        <v>High Risk</v>
      </c>
      <c r="N1573" s="34"/>
    </row>
    <row r="1574" spans="1:14" x14ac:dyDescent="0.3">
      <c r="A1574" s="5" t="str">
        <f>'Raw Data'!A1574</f>
        <v>7675-OZCZG</v>
      </c>
      <c r="B1574">
        <f>'Raw Data'!F1574</f>
        <v>3</v>
      </c>
      <c r="C1574" t="str">
        <f>'Raw Data'!P1574</f>
        <v>Month-to-month</v>
      </c>
      <c r="D1574" t="str">
        <f>'Raw Data'!I1574</f>
        <v>DSL</v>
      </c>
      <c r="E1574" t="str">
        <f>'Raw Data'!R1574</f>
        <v>Electronic check</v>
      </c>
      <c r="F1574">
        <f>'Raw Data'!S1574</f>
        <v>45</v>
      </c>
      <c r="G1574">
        <f>IFERROR(VALUE('Raw Data'!T1574),0)</f>
        <v>127.1</v>
      </c>
      <c r="H1574" t="str" cm="1">
        <f t="array" ref="H1574">_xlfn.IFS(B1574&lt;=12,"New (0-12 mo)",B1574&lt;=24,"Established (13-24 mo)",B1574&lt;=48,"Loyal (25-48 mo)",TRUE,"Veteran (49+ mo)")</f>
        <v>New (0-12 mo)</v>
      </c>
      <c r="I1574">
        <f>COUNTIF('Raw Data'!G1574:O1574,"Yes")</f>
        <v>1</v>
      </c>
      <c r="J1574">
        <f t="shared" ca="1" si="48"/>
        <v>46113</v>
      </c>
      <c r="K1574" t="str">
        <f>'Raw Data'!U1574</f>
        <v>Yes</v>
      </c>
      <c r="L1574" t="str">
        <f t="shared" si="49"/>
        <v>High Risk</v>
      </c>
      <c r="N1574" s="34"/>
    </row>
    <row r="1575" spans="1:14" x14ac:dyDescent="0.3">
      <c r="A1575" s="5" t="str">
        <f>'Raw Data'!A1575</f>
        <v>5014-WUQMG</v>
      </c>
      <c r="B1575">
        <f>'Raw Data'!F1575</f>
        <v>47</v>
      </c>
      <c r="C1575" t="str">
        <f>'Raw Data'!P1575</f>
        <v>One year</v>
      </c>
      <c r="D1575" t="str">
        <f>'Raw Data'!I1575</f>
        <v>Fiber optic</v>
      </c>
      <c r="E1575" t="str">
        <f>'Raw Data'!R1575</f>
        <v>Electronic check</v>
      </c>
      <c r="F1575">
        <f>'Raw Data'!S1575</f>
        <v>96.1</v>
      </c>
      <c r="G1575">
        <f>IFERROR(VALUE('Raw Data'!T1575),0)</f>
        <v>4391.45</v>
      </c>
      <c r="H1575" t="str" cm="1">
        <f t="array" ref="H1575">_xlfn.IFS(B1575&lt;=12,"New (0-12 mo)",B1575&lt;=24,"Established (13-24 mo)",B1575&lt;=48,"Loyal (25-48 mo)",TRUE,"Veteran (49+ mo)")</f>
        <v>Loyal (25-48 mo)</v>
      </c>
      <c r="I1575">
        <f>COUNTIF('Raw Data'!G1575:O1575,"Yes")</f>
        <v>5</v>
      </c>
      <c r="J1575">
        <f t="shared" ca="1" si="48"/>
        <v>44774</v>
      </c>
      <c r="K1575" t="str">
        <f>'Raw Data'!U1575</f>
        <v>No</v>
      </c>
      <c r="L1575" t="str">
        <f t="shared" si="49"/>
        <v>Low Risk</v>
      </c>
      <c r="N1575" s="34"/>
    </row>
    <row r="1576" spans="1:14" x14ac:dyDescent="0.3">
      <c r="A1576" s="5" t="str">
        <f>'Raw Data'!A1576</f>
        <v>5312-TSZVC</v>
      </c>
      <c r="B1576">
        <f>'Raw Data'!F1576</f>
        <v>15</v>
      </c>
      <c r="C1576" t="str">
        <f>'Raw Data'!P1576</f>
        <v>One year</v>
      </c>
      <c r="D1576" t="str">
        <f>'Raw Data'!I1576</f>
        <v>No</v>
      </c>
      <c r="E1576" t="str">
        <f>'Raw Data'!R1576</f>
        <v>Mailed check</v>
      </c>
      <c r="F1576">
        <f>'Raw Data'!S1576</f>
        <v>19.649999999999999</v>
      </c>
      <c r="G1576">
        <f>IFERROR(VALUE('Raw Data'!T1576),0)</f>
        <v>270.60000000000002</v>
      </c>
      <c r="H1576" t="str" cm="1">
        <f t="array" ref="H1576">_xlfn.IFS(B1576&lt;=12,"New (0-12 mo)",B1576&lt;=24,"Established (13-24 mo)",B1576&lt;=48,"Loyal (25-48 mo)",TRUE,"Veteran (49+ mo)")</f>
        <v>Established (13-24 mo)</v>
      </c>
      <c r="I1576">
        <f>COUNTIF('Raw Data'!G1576:O1576,"Yes")</f>
        <v>1</v>
      </c>
      <c r="J1576">
        <f t="shared" ca="1" si="48"/>
        <v>45748</v>
      </c>
      <c r="K1576" t="str">
        <f>'Raw Data'!U1576</f>
        <v>No</v>
      </c>
      <c r="L1576" t="str">
        <f t="shared" si="49"/>
        <v>Low Risk</v>
      </c>
      <c r="N1576" s="34"/>
    </row>
    <row r="1577" spans="1:14" x14ac:dyDescent="0.3">
      <c r="A1577" s="5" t="str">
        <f>'Raw Data'!A1577</f>
        <v>2003-CKLOR</v>
      </c>
      <c r="B1577">
        <f>'Raw Data'!F1577</f>
        <v>66</v>
      </c>
      <c r="C1577" t="str">
        <f>'Raw Data'!P1577</f>
        <v>Month-to-month</v>
      </c>
      <c r="D1577" t="str">
        <f>'Raw Data'!I1577</f>
        <v>Fiber optic</v>
      </c>
      <c r="E1577" t="str">
        <f>'Raw Data'!R1577</f>
        <v>Electronic check</v>
      </c>
      <c r="F1577">
        <f>'Raw Data'!S1577</f>
        <v>99.5</v>
      </c>
      <c r="G1577">
        <f>IFERROR(VALUE('Raw Data'!T1577),0)</f>
        <v>6710.5</v>
      </c>
      <c r="H1577" t="str" cm="1">
        <f t="array" ref="H1577">_xlfn.IFS(B1577&lt;=12,"New (0-12 mo)",B1577&lt;=24,"Established (13-24 mo)",B1577&lt;=48,"Loyal (25-48 mo)",TRUE,"Veteran (49+ mo)")</f>
        <v>Veteran (49+ mo)</v>
      </c>
      <c r="I1577">
        <f>COUNTIF('Raw Data'!G1577:O1577,"Yes")</f>
        <v>5</v>
      </c>
      <c r="J1577">
        <f t="shared" ca="1" si="48"/>
        <v>44197</v>
      </c>
      <c r="K1577" t="str">
        <f>'Raw Data'!U1577</f>
        <v>Yes</v>
      </c>
      <c r="L1577" t="str">
        <f t="shared" si="49"/>
        <v>Low-Medium Risk</v>
      </c>
      <c r="N1577" s="34"/>
    </row>
    <row r="1578" spans="1:14" x14ac:dyDescent="0.3">
      <c r="A1578" s="5" t="str">
        <f>'Raw Data'!A1578</f>
        <v>0993-OSGPT</v>
      </c>
      <c r="B1578">
        <f>'Raw Data'!F1578</f>
        <v>68</v>
      </c>
      <c r="C1578" t="str">
        <f>'Raw Data'!P1578</f>
        <v>One year</v>
      </c>
      <c r="D1578" t="str">
        <f>'Raw Data'!I1578</f>
        <v>DSL</v>
      </c>
      <c r="E1578" t="str">
        <f>'Raw Data'!R1578</f>
        <v>Bank transfer (automatic)</v>
      </c>
      <c r="F1578">
        <f>'Raw Data'!S1578</f>
        <v>60.65</v>
      </c>
      <c r="G1578">
        <f>IFERROR(VALUE('Raw Data'!T1578),0)</f>
        <v>3975.9</v>
      </c>
      <c r="H1578" t="str" cm="1">
        <f t="array" ref="H1578">_xlfn.IFS(B1578&lt;=12,"New (0-12 mo)",B1578&lt;=24,"Established (13-24 mo)",B1578&lt;=48,"Loyal (25-48 mo)",TRUE,"Veteran (49+ mo)")</f>
        <v>Veteran (49+ mo)</v>
      </c>
      <c r="I1578">
        <f>COUNTIF('Raw Data'!G1578:O1578,"Yes")</f>
        <v>4</v>
      </c>
      <c r="J1578">
        <f t="shared" ca="1" si="48"/>
        <v>44136</v>
      </c>
      <c r="K1578" t="str">
        <f>'Raw Data'!U1578</f>
        <v>No</v>
      </c>
      <c r="L1578" t="str">
        <f t="shared" si="49"/>
        <v>Low Risk</v>
      </c>
      <c r="N1578" s="34"/>
    </row>
    <row r="1579" spans="1:14" x14ac:dyDescent="0.3">
      <c r="A1579" s="5" t="str">
        <f>'Raw Data'!A1579</f>
        <v>9254-RBFON</v>
      </c>
      <c r="B1579">
        <f>'Raw Data'!F1579</f>
        <v>17</v>
      </c>
      <c r="C1579" t="str">
        <f>'Raw Data'!P1579</f>
        <v>One year</v>
      </c>
      <c r="D1579" t="str">
        <f>'Raw Data'!I1579</f>
        <v>Fiber optic</v>
      </c>
      <c r="E1579" t="str">
        <f>'Raw Data'!R1579</f>
        <v>Bank transfer (automatic)</v>
      </c>
      <c r="F1579">
        <f>'Raw Data'!S1579</f>
        <v>98.6</v>
      </c>
      <c r="G1579">
        <f>IFERROR(VALUE('Raw Data'!T1579),0)</f>
        <v>1704.95</v>
      </c>
      <c r="H1579" t="str" cm="1">
        <f t="array" ref="H1579">_xlfn.IFS(B1579&lt;=12,"New (0-12 mo)",B1579&lt;=24,"Established (13-24 mo)",B1579&lt;=48,"Loyal (25-48 mo)",TRUE,"Veteran (49+ mo)")</f>
        <v>Established (13-24 mo)</v>
      </c>
      <c r="I1579">
        <f>COUNTIF('Raw Data'!G1579:O1579,"Yes")</f>
        <v>5</v>
      </c>
      <c r="J1579">
        <f t="shared" ca="1" si="48"/>
        <v>45689</v>
      </c>
      <c r="K1579" t="str">
        <f>'Raw Data'!U1579</f>
        <v>Yes</v>
      </c>
      <c r="L1579" t="str">
        <f t="shared" si="49"/>
        <v>Low Risk</v>
      </c>
      <c r="N1579" s="34"/>
    </row>
    <row r="1580" spans="1:14" x14ac:dyDescent="0.3">
      <c r="A1580" s="5" t="str">
        <f>'Raw Data'!A1580</f>
        <v>1205-WNWPJ</v>
      </c>
      <c r="B1580">
        <f>'Raw Data'!F1580</f>
        <v>7</v>
      </c>
      <c r="C1580" t="str">
        <f>'Raw Data'!P1580</f>
        <v>Month-to-month</v>
      </c>
      <c r="D1580" t="str">
        <f>'Raw Data'!I1580</f>
        <v>DSL</v>
      </c>
      <c r="E1580" t="str">
        <f>'Raw Data'!R1580</f>
        <v>Mailed check</v>
      </c>
      <c r="F1580">
        <f>'Raw Data'!S1580</f>
        <v>59.5</v>
      </c>
      <c r="G1580">
        <f>IFERROR(VALUE('Raw Data'!T1580),0)</f>
        <v>415.95</v>
      </c>
      <c r="H1580" t="str" cm="1">
        <f t="array" ref="H1580">_xlfn.IFS(B1580&lt;=12,"New (0-12 mo)",B1580&lt;=24,"Established (13-24 mo)",B1580&lt;=48,"Loyal (25-48 mo)",TRUE,"Veteran (49+ mo)")</f>
        <v>New (0-12 mo)</v>
      </c>
      <c r="I1580">
        <f>COUNTIF('Raw Data'!G1580:O1580,"Yes")</f>
        <v>3</v>
      </c>
      <c r="J1580">
        <f t="shared" ca="1" si="48"/>
        <v>45992</v>
      </c>
      <c r="K1580" t="str">
        <f>'Raw Data'!U1580</f>
        <v>Yes</v>
      </c>
      <c r="L1580" t="str">
        <f t="shared" si="49"/>
        <v>High Risk</v>
      </c>
      <c r="N1580" s="34"/>
    </row>
    <row r="1581" spans="1:14" x14ac:dyDescent="0.3">
      <c r="A1581" s="5" t="str">
        <f>'Raw Data'!A1581</f>
        <v>9391-EOYLI</v>
      </c>
      <c r="B1581">
        <f>'Raw Data'!F1581</f>
        <v>12</v>
      </c>
      <c r="C1581" t="str">
        <f>'Raw Data'!P1581</f>
        <v>Month-to-month</v>
      </c>
      <c r="D1581" t="str">
        <f>'Raw Data'!I1581</f>
        <v>Fiber optic</v>
      </c>
      <c r="E1581" t="str">
        <f>'Raw Data'!R1581</f>
        <v>Electronic check</v>
      </c>
      <c r="F1581">
        <f>'Raw Data'!S1581</f>
        <v>80.45</v>
      </c>
      <c r="G1581">
        <f>IFERROR(VALUE('Raw Data'!T1581),0)</f>
        <v>950.2</v>
      </c>
      <c r="H1581" t="str" cm="1">
        <f t="array" ref="H1581">_xlfn.IFS(B1581&lt;=12,"New (0-12 mo)",B1581&lt;=24,"Established (13-24 mo)",B1581&lt;=48,"Loyal (25-48 mo)",TRUE,"Veteran (49+ mo)")</f>
        <v>New (0-12 mo)</v>
      </c>
      <c r="I1581">
        <f>COUNTIF('Raw Data'!G1581:O1581,"Yes")</f>
        <v>2</v>
      </c>
      <c r="J1581">
        <f t="shared" ca="1" si="48"/>
        <v>45839</v>
      </c>
      <c r="K1581" t="str">
        <f>'Raw Data'!U1581</f>
        <v>Yes</v>
      </c>
      <c r="L1581" t="str">
        <f t="shared" si="49"/>
        <v>High Risk</v>
      </c>
      <c r="N1581" s="34"/>
    </row>
    <row r="1582" spans="1:14" x14ac:dyDescent="0.3">
      <c r="A1582" s="5" t="str">
        <f>'Raw Data'!A1582</f>
        <v>7108-DGVUU</v>
      </c>
      <c r="B1582">
        <f>'Raw Data'!F1582</f>
        <v>21</v>
      </c>
      <c r="C1582" t="str">
        <f>'Raw Data'!P1582</f>
        <v>One year</v>
      </c>
      <c r="D1582" t="str">
        <f>'Raw Data'!I1582</f>
        <v>DSL</v>
      </c>
      <c r="E1582" t="str">
        <f>'Raw Data'!R1582</f>
        <v>Bank transfer (automatic)</v>
      </c>
      <c r="F1582">
        <f>'Raw Data'!S1582</f>
        <v>71.7</v>
      </c>
      <c r="G1582">
        <f>IFERROR(VALUE('Raw Data'!T1582),0)</f>
        <v>1497.05</v>
      </c>
      <c r="H1582" t="str" cm="1">
        <f t="array" ref="H1582">_xlfn.IFS(B1582&lt;=12,"New (0-12 mo)",B1582&lt;=24,"Established (13-24 mo)",B1582&lt;=48,"Loyal (25-48 mo)",TRUE,"Veteran (49+ mo)")</f>
        <v>Established (13-24 mo)</v>
      </c>
      <c r="I1582">
        <f>COUNTIF('Raw Data'!G1582:O1582,"Yes")</f>
        <v>5</v>
      </c>
      <c r="J1582">
        <f t="shared" ca="1" si="48"/>
        <v>45566</v>
      </c>
      <c r="K1582" t="str">
        <f>'Raw Data'!U1582</f>
        <v>No</v>
      </c>
      <c r="L1582" t="str">
        <f t="shared" si="49"/>
        <v>Low Risk</v>
      </c>
      <c r="N1582" s="34"/>
    </row>
    <row r="1583" spans="1:14" x14ac:dyDescent="0.3">
      <c r="A1583" s="5" t="str">
        <f>'Raw Data'!A1583</f>
        <v>2782-JEEBU</v>
      </c>
      <c r="B1583">
        <f>'Raw Data'!F1583</f>
        <v>21</v>
      </c>
      <c r="C1583" t="str">
        <f>'Raw Data'!P1583</f>
        <v>Month-to-month</v>
      </c>
      <c r="D1583" t="str">
        <f>'Raw Data'!I1583</f>
        <v>DSL</v>
      </c>
      <c r="E1583" t="str">
        <f>'Raw Data'!R1583</f>
        <v>Mailed check</v>
      </c>
      <c r="F1583">
        <f>'Raw Data'!S1583</f>
        <v>36</v>
      </c>
      <c r="G1583">
        <f>IFERROR(VALUE('Raw Data'!T1583),0)</f>
        <v>780.15</v>
      </c>
      <c r="H1583" t="str" cm="1">
        <f t="array" ref="H1583">_xlfn.IFS(B1583&lt;=12,"New (0-12 mo)",B1583&lt;=24,"Established (13-24 mo)",B1583&lt;=48,"Loyal (25-48 mo)",TRUE,"Veteran (49+ mo)")</f>
        <v>Established (13-24 mo)</v>
      </c>
      <c r="I1583">
        <f>COUNTIF('Raw Data'!G1583:O1583,"Yes")</f>
        <v>2</v>
      </c>
      <c r="J1583">
        <f t="shared" ca="1" si="48"/>
        <v>45566</v>
      </c>
      <c r="K1583" t="str">
        <f>'Raw Data'!U1583</f>
        <v>No</v>
      </c>
      <c r="L1583" t="str">
        <f t="shared" si="49"/>
        <v>Medium Risk</v>
      </c>
      <c r="N1583" s="34"/>
    </row>
    <row r="1584" spans="1:14" x14ac:dyDescent="0.3">
      <c r="A1584" s="5" t="str">
        <f>'Raw Data'!A1584</f>
        <v>5127-BZENZ</v>
      </c>
      <c r="B1584">
        <f>'Raw Data'!F1584</f>
        <v>56</v>
      </c>
      <c r="C1584" t="str">
        <f>'Raw Data'!P1584</f>
        <v>One year</v>
      </c>
      <c r="D1584" t="str">
        <f>'Raw Data'!I1584</f>
        <v>DSL</v>
      </c>
      <c r="E1584" t="str">
        <f>'Raw Data'!R1584</f>
        <v>Bank transfer (automatic)</v>
      </c>
      <c r="F1584">
        <f>'Raw Data'!S1584</f>
        <v>65.2</v>
      </c>
      <c r="G1584">
        <f>IFERROR(VALUE('Raw Data'!T1584),0)</f>
        <v>3512.15</v>
      </c>
      <c r="H1584" t="str" cm="1">
        <f t="array" ref="H1584">_xlfn.IFS(B1584&lt;=12,"New (0-12 mo)",B1584&lt;=24,"Established (13-24 mo)",B1584&lt;=48,"Loyal (25-48 mo)",TRUE,"Veteran (49+ mo)")</f>
        <v>Veteran (49+ mo)</v>
      </c>
      <c r="I1584">
        <f>COUNTIF('Raw Data'!G1584:O1584,"Yes")</f>
        <v>4</v>
      </c>
      <c r="J1584">
        <f t="shared" ca="1" si="48"/>
        <v>44501</v>
      </c>
      <c r="K1584" t="str">
        <f>'Raw Data'!U1584</f>
        <v>No</v>
      </c>
      <c r="L1584" t="str">
        <f t="shared" si="49"/>
        <v>Low Risk</v>
      </c>
      <c r="N1584" s="34"/>
    </row>
    <row r="1585" spans="1:14" x14ac:dyDescent="0.3">
      <c r="A1585" s="5" t="str">
        <f>'Raw Data'!A1585</f>
        <v>2720-FVBQP</v>
      </c>
      <c r="B1585">
        <f>'Raw Data'!F1585</f>
        <v>6</v>
      </c>
      <c r="C1585" t="str">
        <f>'Raw Data'!P1585</f>
        <v>Month-to-month</v>
      </c>
      <c r="D1585" t="str">
        <f>'Raw Data'!I1585</f>
        <v>DSL</v>
      </c>
      <c r="E1585" t="str">
        <f>'Raw Data'!R1585</f>
        <v>Credit card (automatic)</v>
      </c>
      <c r="F1585">
        <f>'Raw Data'!S1585</f>
        <v>48.95</v>
      </c>
      <c r="G1585">
        <f>IFERROR(VALUE('Raw Data'!T1585),0)</f>
        <v>273.25</v>
      </c>
      <c r="H1585" t="str" cm="1">
        <f t="array" ref="H1585">_xlfn.IFS(B1585&lt;=12,"New (0-12 mo)",B1585&lt;=24,"Established (13-24 mo)",B1585&lt;=48,"Loyal (25-48 mo)",TRUE,"Veteran (49+ mo)")</f>
        <v>New (0-12 mo)</v>
      </c>
      <c r="I1585">
        <f>COUNTIF('Raw Data'!G1585:O1585,"Yes")</f>
        <v>2</v>
      </c>
      <c r="J1585">
        <f t="shared" ca="1" si="48"/>
        <v>46023</v>
      </c>
      <c r="K1585" t="str">
        <f>'Raw Data'!U1585</f>
        <v>No</v>
      </c>
      <c r="L1585" t="str">
        <f t="shared" si="49"/>
        <v>High Risk</v>
      </c>
      <c r="N1585" s="34"/>
    </row>
    <row r="1586" spans="1:14" x14ac:dyDescent="0.3">
      <c r="A1586" s="5" t="str">
        <f>'Raw Data'!A1586</f>
        <v>9906-NHHVC</v>
      </c>
      <c r="B1586">
        <f>'Raw Data'!F1586</f>
        <v>65</v>
      </c>
      <c r="C1586" t="str">
        <f>'Raw Data'!P1586</f>
        <v>Two year</v>
      </c>
      <c r="D1586" t="str">
        <f>'Raw Data'!I1586</f>
        <v>DSL</v>
      </c>
      <c r="E1586" t="str">
        <f>'Raw Data'!R1586</f>
        <v>Bank transfer (automatic)</v>
      </c>
      <c r="F1586">
        <f>'Raw Data'!S1586</f>
        <v>53.5</v>
      </c>
      <c r="G1586">
        <f>IFERROR(VALUE('Raw Data'!T1586),0)</f>
        <v>3517.9</v>
      </c>
      <c r="H1586" t="str" cm="1">
        <f t="array" ref="H1586">_xlfn.IFS(B1586&lt;=12,"New (0-12 mo)",B1586&lt;=24,"Established (13-24 mo)",B1586&lt;=48,"Loyal (25-48 mo)",TRUE,"Veteran (49+ mo)")</f>
        <v>Veteran (49+ mo)</v>
      </c>
      <c r="I1586">
        <f>COUNTIF('Raw Data'!G1586:O1586,"Yes")</f>
        <v>4</v>
      </c>
      <c r="J1586">
        <f t="shared" ca="1" si="48"/>
        <v>44228</v>
      </c>
      <c r="K1586" t="str">
        <f>'Raw Data'!U1586</f>
        <v>No</v>
      </c>
      <c r="L1586" t="str">
        <f t="shared" si="49"/>
        <v>Low Risk</v>
      </c>
      <c r="N1586" s="34"/>
    </row>
    <row r="1587" spans="1:14" x14ac:dyDescent="0.3">
      <c r="A1587" s="5" t="str">
        <f>'Raw Data'!A1587</f>
        <v>4522-XRWWI</v>
      </c>
      <c r="B1587">
        <f>'Raw Data'!F1587</f>
        <v>42</v>
      </c>
      <c r="C1587" t="str">
        <f>'Raw Data'!P1587</f>
        <v>One year</v>
      </c>
      <c r="D1587" t="str">
        <f>'Raw Data'!I1587</f>
        <v>DSL</v>
      </c>
      <c r="E1587" t="str">
        <f>'Raw Data'!R1587</f>
        <v>Credit card (automatic)</v>
      </c>
      <c r="F1587">
        <f>'Raw Data'!S1587</f>
        <v>80.45</v>
      </c>
      <c r="G1587">
        <f>IFERROR(VALUE('Raw Data'!T1587),0)</f>
        <v>3375.9</v>
      </c>
      <c r="H1587" t="str" cm="1">
        <f t="array" ref="H1587">_xlfn.IFS(B1587&lt;=12,"New (0-12 mo)",B1587&lt;=24,"Established (13-24 mo)",B1587&lt;=48,"Loyal (25-48 mo)",TRUE,"Veteran (49+ mo)")</f>
        <v>Loyal (25-48 mo)</v>
      </c>
      <c r="I1587">
        <f>COUNTIF('Raw Data'!G1587:O1587,"Yes")</f>
        <v>6</v>
      </c>
      <c r="J1587">
        <f t="shared" ca="1" si="48"/>
        <v>44927</v>
      </c>
      <c r="K1587" t="str">
        <f>'Raw Data'!U1587</f>
        <v>No</v>
      </c>
      <c r="L1587" t="str">
        <f t="shared" si="49"/>
        <v>Low Risk</v>
      </c>
      <c r="N1587" s="34"/>
    </row>
    <row r="1588" spans="1:14" x14ac:dyDescent="0.3">
      <c r="A1588" s="5" t="str">
        <f>'Raw Data'!A1588</f>
        <v>3766-EJLFL</v>
      </c>
      <c r="B1588">
        <f>'Raw Data'!F1588</f>
        <v>68</v>
      </c>
      <c r="C1588" t="str">
        <f>'Raw Data'!P1588</f>
        <v>Two year</v>
      </c>
      <c r="D1588" t="str">
        <f>'Raw Data'!I1588</f>
        <v>Fiber optic</v>
      </c>
      <c r="E1588" t="str">
        <f>'Raw Data'!R1588</f>
        <v>Bank transfer (automatic)</v>
      </c>
      <c r="F1588">
        <f>'Raw Data'!S1588</f>
        <v>109.05</v>
      </c>
      <c r="G1588">
        <f>IFERROR(VALUE('Raw Data'!T1588),0)</f>
        <v>7508.55</v>
      </c>
      <c r="H1588" t="str" cm="1">
        <f t="array" ref="H1588">_xlfn.IFS(B1588&lt;=12,"New (0-12 mo)",B1588&lt;=24,"Established (13-24 mo)",B1588&lt;=48,"Loyal (25-48 mo)",TRUE,"Veteran (49+ mo)")</f>
        <v>Veteran (49+ mo)</v>
      </c>
      <c r="I1588">
        <f>COUNTIF('Raw Data'!G1588:O1588,"Yes")</f>
        <v>7</v>
      </c>
      <c r="J1588">
        <f t="shared" ca="1" si="48"/>
        <v>44136</v>
      </c>
      <c r="K1588" t="str">
        <f>'Raw Data'!U1588</f>
        <v>No</v>
      </c>
      <c r="L1588" t="str">
        <f t="shared" si="49"/>
        <v>Low Risk</v>
      </c>
      <c r="N1588" s="34"/>
    </row>
    <row r="1589" spans="1:14" x14ac:dyDescent="0.3">
      <c r="A1589" s="5" t="str">
        <f>'Raw Data'!A1589</f>
        <v>5939-SXWHM</v>
      </c>
      <c r="B1589">
        <f>'Raw Data'!F1589</f>
        <v>48</v>
      </c>
      <c r="C1589" t="str">
        <f>'Raw Data'!P1589</f>
        <v>Two year</v>
      </c>
      <c r="D1589" t="str">
        <f>'Raw Data'!I1589</f>
        <v>No</v>
      </c>
      <c r="E1589" t="str">
        <f>'Raw Data'!R1589</f>
        <v>Bank transfer (automatic)</v>
      </c>
      <c r="F1589">
        <f>'Raw Data'!S1589</f>
        <v>26.3</v>
      </c>
      <c r="G1589">
        <f>IFERROR(VALUE('Raw Data'!T1589),0)</f>
        <v>1245.05</v>
      </c>
      <c r="H1589" t="str" cm="1">
        <f t="array" ref="H1589">_xlfn.IFS(B1589&lt;=12,"New (0-12 mo)",B1589&lt;=24,"Established (13-24 mo)",B1589&lt;=48,"Loyal (25-48 mo)",TRUE,"Veteran (49+ mo)")</f>
        <v>Loyal (25-48 mo)</v>
      </c>
      <c r="I1589">
        <f>COUNTIF('Raw Data'!G1589:O1589,"Yes")</f>
        <v>2</v>
      </c>
      <c r="J1589">
        <f t="shared" ca="1" si="48"/>
        <v>44743</v>
      </c>
      <c r="K1589" t="str">
        <f>'Raw Data'!U1589</f>
        <v>No</v>
      </c>
      <c r="L1589" t="str">
        <f t="shared" si="49"/>
        <v>Low Risk</v>
      </c>
      <c r="N1589" s="34"/>
    </row>
    <row r="1590" spans="1:14" x14ac:dyDescent="0.3">
      <c r="A1590" s="5" t="str">
        <f>'Raw Data'!A1590</f>
        <v>8152-UOBNY</v>
      </c>
      <c r="B1590">
        <f>'Raw Data'!F1590</f>
        <v>50</v>
      </c>
      <c r="C1590" t="str">
        <f>'Raw Data'!P1590</f>
        <v>One year</v>
      </c>
      <c r="D1590" t="str">
        <f>'Raw Data'!I1590</f>
        <v>Fiber optic</v>
      </c>
      <c r="E1590" t="str">
        <f>'Raw Data'!R1590</f>
        <v>Electronic check</v>
      </c>
      <c r="F1590">
        <f>'Raw Data'!S1590</f>
        <v>106.8</v>
      </c>
      <c r="G1590">
        <f>IFERROR(VALUE('Raw Data'!T1590),0)</f>
        <v>5347.95</v>
      </c>
      <c r="H1590" t="str" cm="1">
        <f t="array" ref="H1590">_xlfn.IFS(B1590&lt;=12,"New (0-12 mo)",B1590&lt;=24,"Established (13-24 mo)",B1590&lt;=48,"Loyal (25-48 mo)",TRUE,"Veteran (49+ mo)")</f>
        <v>Veteran (49+ mo)</v>
      </c>
      <c r="I1590">
        <f>COUNTIF('Raw Data'!G1590:O1590,"Yes")</f>
        <v>6</v>
      </c>
      <c r="J1590">
        <f t="shared" ca="1" si="48"/>
        <v>44682</v>
      </c>
      <c r="K1590" t="str">
        <f>'Raw Data'!U1590</f>
        <v>No</v>
      </c>
      <c r="L1590" t="str">
        <f t="shared" si="49"/>
        <v>Low Risk</v>
      </c>
      <c r="N1590" s="34"/>
    </row>
    <row r="1591" spans="1:14" x14ac:dyDescent="0.3">
      <c r="A1591" s="5" t="str">
        <f>'Raw Data'!A1591</f>
        <v>7351-KYHQH</v>
      </c>
      <c r="B1591">
        <f>'Raw Data'!F1591</f>
        <v>7</v>
      </c>
      <c r="C1591" t="str">
        <f>'Raw Data'!P1591</f>
        <v>Month-to-month</v>
      </c>
      <c r="D1591" t="str">
        <f>'Raw Data'!I1591</f>
        <v>DSL</v>
      </c>
      <c r="E1591" t="str">
        <f>'Raw Data'!R1591</f>
        <v>Electronic check</v>
      </c>
      <c r="F1591">
        <f>'Raw Data'!S1591</f>
        <v>64.95</v>
      </c>
      <c r="G1591">
        <f>IFERROR(VALUE('Raw Data'!T1591),0)</f>
        <v>493.65</v>
      </c>
      <c r="H1591" t="str" cm="1">
        <f t="array" ref="H1591">_xlfn.IFS(B1591&lt;=12,"New (0-12 mo)",B1591&lt;=24,"Established (13-24 mo)",B1591&lt;=48,"Loyal (25-48 mo)",TRUE,"Veteran (49+ mo)")</f>
        <v>New (0-12 mo)</v>
      </c>
      <c r="I1591">
        <f>COUNTIF('Raw Data'!G1591:O1591,"Yes")</f>
        <v>4</v>
      </c>
      <c r="J1591">
        <f t="shared" ca="1" si="48"/>
        <v>45992</v>
      </c>
      <c r="K1591" t="str">
        <f>'Raw Data'!U1591</f>
        <v>No</v>
      </c>
      <c r="L1591" t="str">
        <f t="shared" si="49"/>
        <v>High Risk</v>
      </c>
      <c r="N1591" s="34"/>
    </row>
    <row r="1592" spans="1:14" x14ac:dyDescent="0.3">
      <c r="A1592" s="5" t="str">
        <f>'Raw Data'!A1592</f>
        <v>7643-RCHXS</v>
      </c>
      <c r="B1592">
        <f>'Raw Data'!F1592</f>
        <v>63</v>
      </c>
      <c r="C1592" t="str">
        <f>'Raw Data'!P1592</f>
        <v>Two year</v>
      </c>
      <c r="D1592" t="str">
        <f>'Raw Data'!I1592</f>
        <v>No</v>
      </c>
      <c r="E1592" t="str">
        <f>'Raw Data'!R1592</f>
        <v>Electronic check</v>
      </c>
      <c r="F1592">
        <f>'Raw Data'!S1592</f>
        <v>19.350000000000001</v>
      </c>
      <c r="G1592">
        <f>IFERROR(VALUE('Raw Data'!T1592),0)</f>
        <v>1263.8499999999999</v>
      </c>
      <c r="H1592" t="str" cm="1">
        <f t="array" ref="H1592">_xlfn.IFS(B1592&lt;=12,"New (0-12 mo)",B1592&lt;=24,"Established (13-24 mo)",B1592&lt;=48,"Loyal (25-48 mo)",TRUE,"Veteran (49+ mo)")</f>
        <v>Veteran (49+ mo)</v>
      </c>
      <c r="I1592">
        <f>COUNTIF('Raw Data'!G1592:O1592,"Yes")</f>
        <v>1</v>
      </c>
      <c r="J1592">
        <f t="shared" ca="1" si="48"/>
        <v>44287</v>
      </c>
      <c r="K1592" t="str">
        <f>'Raw Data'!U1592</f>
        <v>No</v>
      </c>
      <c r="L1592" t="str">
        <f t="shared" si="49"/>
        <v>Low Risk</v>
      </c>
      <c r="N1592" s="34"/>
    </row>
    <row r="1593" spans="1:14" x14ac:dyDescent="0.3">
      <c r="A1593" s="5" t="str">
        <f>'Raw Data'!A1593</f>
        <v>8246-SHFGA</v>
      </c>
      <c r="B1593">
        <f>'Raw Data'!F1593</f>
        <v>17</v>
      </c>
      <c r="C1593" t="str">
        <f>'Raw Data'!P1593</f>
        <v>Month-to-month</v>
      </c>
      <c r="D1593" t="str">
        <f>'Raw Data'!I1593</f>
        <v>No</v>
      </c>
      <c r="E1593" t="str">
        <f>'Raw Data'!R1593</f>
        <v>Credit card (automatic)</v>
      </c>
      <c r="F1593">
        <f>'Raw Data'!S1593</f>
        <v>21.1</v>
      </c>
      <c r="G1593">
        <f>IFERROR(VALUE('Raw Data'!T1593),0)</f>
        <v>385.55</v>
      </c>
      <c r="H1593" t="str" cm="1">
        <f t="array" ref="H1593">_xlfn.IFS(B1593&lt;=12,"New (0-12 mo)",B1593&lt;=24,"Established (13-24 mo)",B1593&lt;=48,"Loyal (25-48 mo)",TRUE,"Veteran (49+ mo)")</f>
        <v>Established (13-24 mo)</v>
      </c>
      <c r="I1593">
        <f>COUNTIF('Raw Data'!G1593:O1593,"Yes")</f>
        <v>1</v>
      </c>
      <c r="J1593">
        <f t="shared" ca="1" si="48"/>
        <v>45689</v>
      </c>
      <c r="K1593" t="str">
        <f>'Raw Data'!U1593</f>
        <v>No</v>
      </c>
      <c r="L1593" t="str">
        <f t="shared" si="49"/>
        <v>Medium Risk</v>
      </c>
      <c r="N1593" s="34"/>
    </row>
    <row r="1594" spans="1:14" x14ac:dyDescent="0.3">
      <c r="A1594" s="5" t="str">
        <f>'Raw Data'!A1594</f>
        <v>8387-MOJJT</v>
      </c>
      <c r="B1594">
        <f>'Raw Data'!F1594</f>
        <v>42</v>
      </c>
      <c r="C1594" t="str">
        <f>'Raw Data'!P1594</f>
        <v>Month-to-month</v>
      </c>
      <c r="D1594" t="str">
        <f>'Raw Data'!I1594</f>
        <v>Fiber optic</v>
      </c>
      <c r="E1594" t="str">
        <f>'Raw Data'!R1594</f>
        <v>Credit card (automatic)</v>
      </c>
      <c r="F1594">
        <f>'Raw Data'!S1594</f>
        <v>77.95</v>
      </c>
      <c r="G1594">
        <f>IFERROR(VALUE('Raw Data'!T1594),0)</f>
        <v>3384</v>
      </c>
      <c r="H1594" t="str" cm="1">
        <f t="array" ref="H1594">_xlfn.IFS(B1594&lt;=12,"New (0-12 mo)",B1594&lt;=24,"Established (13-24 mo)",B1594&lt;=48,"Loyal (25-48 mo)",TRUE,"Veteran (49+ mo)")</f>
        <v>Loyal (25-48 mo)</v>
      </c>
      <c r="I1594">
        <f>COUNTIF('Raw Data'!G1594:O1594,"Yes")</f>
        <v>2</v>
      </c>
      <c r="J1594">
        <f t="shared" ca="1" si="48"/>
        <v>44927</v>
      </c>
      <c r="K1594" t="str">
        <f>'Raw Data'!U1594</f>
        <v>Yes</v>
      </c>
      <c r="L1594" t="str">
        <f t="shared" si="49"/>
        <v>Low-Medium Risk</v>
      </c>
      <c r="N1594" s="34"/>
    </row>
    <row r="1595" spans="1:14" x14ac:dyDescent="0.3">
      <c r="A1595" s="5" t="str">
        <f>'Raw Data'!A1595</f>
        <v>0620-XEFWH</v>
      </c>
      <c r="B1595">
        <f>'Raw Data'!F1595</f>
        <v>4</v>
      </c>
      <c r="C1595" t="str">
        <f>'Raw Data'!P1595</f>
        <v>Month-to-month</v>
      </c>
      <c r="D1595" t="str">
        <f>'Raw Data'!I1595</f>
        <v>No</v>
      </c>
      <c r="E1595" t="str">
        <f>'Raw Data'!R1595</f>
        <v>Mailed check</v>
      </c>
      <c r="F1595">
        <f>'Raw Data'!S1595</f>
        <v>18.850000000000001</v>
      </c>
      <c r="G1595">
        <f>IFERROR(VALUE('Raw Data'!T1595),0)</f>
        <v>84.2</v>
      </c>
      <c r="H1595" t="str" cm="1">
        <f t="array" ref="H1595">_xlfn.IFS(B1595&lt;=12,"New (0-12 mo)",B1595&lt;=24,"Established (13-24 mo)",B1595&lt;=48,"Loyal (25-48 mo)",TRUE,"Veteran (49+ mo)")</f>
        <v>New (0-12 mo)</v>
      </c>
      <c r="I1595">
        <f>COUNTIF('Raw Data'!G1595:O1595,"Yes")</f>
        <v>1</v>
      </c>
      <c r="J1595">
        <f t="shared" ca="1" si="48"/>
        <v>46082</v>
      </c>
      <c r="K1595" t="str">
        <f>'Raw Data'!U1595</f>
        <v>No</v>
      </c>
      <c r="L1595" t="str">
        <f t="shared" si="49"/>
        <v>High Risk</v>
      </c>
      <c r="N1595" s="34"/>
    </row>
    <row r="1596" spans="1:14" x14ac:dyDescent="0.3">
      <c r="A1596" s="5" t="str">
        <f>'Raw Data'!A1596</f>
        <v>6485-QXWWE</v>
      </c>
      <c r="B1596">
        <f>'Raw Data'!F1596</f>
        <v>62</v>
      </c>
      <c r="C1596" t="str">
        <f>'Raw Data'!P1596</f>
        <v>Two year</v>
      </c>
      <c r="D1596" t="str">
        <f>'Raw Data'!I1596</f>
        <v>No</v>
      </c>
      <c r="E1596" t="str">
        <f>'Raw Data'!R1596</f>
        <v>Bank transfer (automatic)</v>
      </c>
      <c r="F1596">
        <f>'Raw Data'!S1596</f>
        <v>26</v>
      </c>
      <c r="G1596">
        <f>IFERROR(VALUE('Raw Data'!T1596),0)</f>
        <v>1638.7</v>
      </c>
      <c r="H1596" t="str" cm="1">
        <f t="array" ref="H1596">_xlfn.IFS(B1596&lt;=12,"New (0-12 mo)",B1596&lt;=24,"Established (13-24 mo)",B1596&lt;=48,"Loyal (25-48 mo)",TRUE,"Veteran (49+ mo)")</f>
        <v>Veteran (49+ mo)</v>
      </c>
      <c r="I1596">
        <f>COUNTIF('Raw Data'!G1596:O1596,"Yes")</f>
        <v>2</v>
      </c>
      <c r="J1596">
        <f t="shared" ca="1" si="48"/>
        <v>44317</v>
      </c>
      <c r="K1596" t="str">
        <f>'Raw Data'!U1596</f>
        <v>No</v>
      </c>
      <c r="L1596" t="str">
        <f t="shared" si="49"/>
        <v>Low Risk</v>
      </c>
      <c r="N1596" s="34"/>
    </row>
    <row r="1597" spans="1:14" x14ac:dyDescent="0.3">
      <c r="A1597" s="5" t="str">
        <f>'Raw Data'!A1597</f>
        <v>2761-OCIAX</v>
      </c>
      <c r="B1597">
        <f>'Raw Data'!F1597</f>
        <v>2</v>
      </c>
      <c r="C1597" t="str">
        <f>'Raw Data'!P1597</f>
        <v>Month-to-month</v>
      </c>
      <c r="D1597" t="str">
        <f>'Raw Data'!I1597</f>
        <v>Fiber optic</v>
      </c>
      <c r="E1597" t="str">
        <f>'Raw Data'!R1597</f>
        <v>Electronic check</v>
      </c>
      <c r="F1597">
        <f>'Raw Data'!S1597</f>
        <v>74.7</v>
      </c>
      <c r="G1597">
        <f>IFERROR(VALUE('Raw Data'!T1597),0)</f>
        <v>165.4</v>
      </c>
      <c r="H1597" t="str" cm="1">
        <f t="array" ref="H1597">_xlfn.IFS(B1597&lt;=12,"New (0-12 mo)",B1597&lt;=24,"Established (13-24 mo)",B1597&lt;=48,"Loyal (25-48 mo)",TRUE,"Veteran (49+ mo)")</f>
        <v>New (0-12 mo)</v>
      </c>
      <c r="I1597">
        <f>COUNTIF('Raw Data'!G1597:O1597,"Yes")</f>
        <v>2</v>
      </c>
      <c r="J1597">
        <f t="shared" ca="1" si="48"/>
        <v>46143</v>
      </c>
      <c r="K1597" t="str">
        <f>'Raw Data'!U1597</f>
        <v>Yes</v>
      </c>
      <c r="L1597" t="str">
        <f t="shared" si="49"/>
        <v>High Risk</v>
      </c>
      <c r="N1597" s="34"/>
    </row>
    <row r="1598" spans="1:14" x14ac:dyDescent="0.3">
      <c r="A1598" s="5" t="str">
        <f>'Raw Data'!A1598</f>
        <v>7321-VGNKU</v>
      </c>
      <c r="B1598">
        <f>'Raw Data'!F1598</f>
        <v>2</v>
      </c>
      <c r="C1598" t="str">
        <f>'Raw Data'!P1598</f>
        <v>Month-to-month</v>
      </c>
      <c r="D1598" t="str">
        <f>'Raw Data'!I1598</f>
        <v>Fiber optic</v>
      </c>
      <c r="E1598" t="str">
        <f>'Raw Data'!R1598</f>
        <v>Electronic check</v>
      </c>
      <c r="F1598">
        <f>'Raw Data'!S1598</f>
        <v>70.349999999999994</v>
      </c>
      <c r="G1598">
        <f>IFERROR(VALUE('Raw Data'!T1598),0)</f>
        <v>120.25</v>
      </c>
      <c r="H1598" t="str" cm="1">
        <f t="array" ref="H1598">_xlfn.IFS(B1598&lt;=12,"New (0-12 mo)",B1598&lt;=24,"Established (13-24 mo)",B1598&lt;=48,"Loyal (25-48 mo)",TRUE,"Veteran (49+ mo)")</f>
        <v>New (0-12 mo)</v>
      </c>
      <c r="I1598">
        <f>COUNTIF('Raw Data'!G1598:O1598,"Yes")</f>
        <v>1</v>
      </c>
      <c r="J1598">
        <f t="shared" ca="1" si="48"/>
        <v>46143</v>
      </c>
      <c r="K1598" t="str">
        <f>'Raw Data'!U1598</f>
        <v>No</v>
      </c>
      <c r="L1598" t="str">
        <f t="shared" si="49"/>
        <v>High Risk</v>
      </c>
      <c r="N1598" s="34"/>
    </row>
    <row r="1599" spans="1:14" x14ac:dyDescent="0.3">
      <c r="A1599" s="5" t="str">
        <f>'Raw Data'!A1599</f>
        <v>5327-CNLUQ</v>
      </c>
      <c r="B1599">
        <f>'Raw Data'!F1599</f>
        <v>48</v>
      </c>
      <c r="C1599" t="str">
        <f>'Raw Data'!P1599</f>
        <v>Two year</v>
      </c>
      <c r="D1599" t="str">
        <f>'Raw Data'!I1599</f>
        <v>Fiber optic</v>
      </c>
      <c r="E1599" t="str">
        <f>'Raw Data'!R1599</f>
        <v>Bank transfer (automatic)</v>
      </c>
      <c r="F1599">
        <f>'Raw Data'!S1599</f>
        <v>96.9</v>
      </c>
      <c r="G1599">
        <f>IFERROR(VALUE('Raw Data'!T1599),0)</f>
        <v>4473.45</v>
      </c>
      <c r="H1599" t="str" cm="1">
        <f t="array" ref="H1599">_xlfn.IFS(B1599&lt;=12,"New (0-12 mo)",B1599&lt;=24,"Established (13-24 mo)",B1599&lt;=48,"Loyal (25-48 mo)",TRUE,"Veteran (49+ mo)")</f>
        <v>Loyal (25-48 mo)</v>
      </c>
      <c r="I1599">
        <f>COUNTIF('Raw Data'!G1599:O1599,"Yes")</f>
        <v>6</v>
      </c>
      <c r="J1599">
        <f t="shared" ca="1" si="48"/>
        <v>44743</v>
      </c>
      <c r="K1599" t="str">
        <f>'Raw Data'!U1599</f>
        <v>No</v>
      </c>
      <c r="L1599" t="str">
        <f t="shared" si="49"/>
        <v>Low Risk</v>
      </c>
      <c r="N1599" s="34"/>
    </row>
    <row r="1600" spans="1:14" x14ac:dyDescent="0.3">
      <c r="A1600" s="5" t="str">
        <f>'Raw Data'!A1600</f>
        <v>7552-KEYGT</v>
      </c>
      <c r="B1600">
        <f>'Raw Data'!F1600</f>
        <v>27</v>
      </c>
      <c r="C1600" t="str">
        <f>'Raw Data'!P1600</f>
        <v>Two year</v>
      </c>
      <c r="D1600" t="str">
        <f>'Raw Data'!I1600</f>
        <v>No</v>
      </c>
      <c r="E1600" t="str">
        <f>'Raw Data'!R1600</f>
        <v>Bank transfer (automatic)</v>
      </c>
      <c r="F1600">
        <f>'Raw Data'!S1600</f>
        <v>19.55</v>
      </c>
      <c r="G1600">
        <f>IFERROR(VALUE('Raw Data'!T1600),0)</f>
        <v>520.54999999999995</v>
      </c>
      <c r="H1600" t="str" cm="1">
        <f t="array" ref="H1600">_xlfn.IFS(B1600&lt;=12,"New (0-12 mo)",B1600&lt;=24,"Established (13-24 mo)",B1600&lt;=48,"Loyal (25-48 mo)",TRUE,"Veteran (49+ mo)")</f>
        <v>Loyal (25-48 mo)</v>
      </c>
      <c r="I1600">
        <f>COUNTIF('Raw Data'!G1600:O1600,"Yes")</f>
        <v>1</v>
      </c>
      <c r="J1600">
        <f t="shared" ca="1" si="48"/>
        <v>45383</v>
      </c>
      <c r="K1600" t="str">
        <f>'Raw Data'!U1600</f>
        <v>No</v>
      </c>
      <c r="L1600" t="str">
        <f t="shared" si="49"/>
        <v>Low Risk</v>
      </c>
      <c r="N1600" s="34"/>
    </row>
    <row r="1601" spans="1:14" x14ac:dyDescent="0.3">
      <c r="A1601" s="5" t="str">
        <f>'Raw Data'!A1601</f>
        <v>5816-JMLGY</v>
      </c>
      <c r="B1601">
        <f>'Raw Data'!F1601</f>
        <v>70</v>
      </c>
      <c r="C1601" t="str">
        <f>'Raw Data'!P1601</f>
        <v>Two year</v>
      </c>
      <c r="D1601" t="str">
        <f>'Raw Data'!I1601</f>
        <v>DSL</v>
      </c>
      <c r="E1601" t="str">
        <f>'Raw Data'!R1601</f>
        <v>Bank transfer (automatic)</v>
      </c>
      <c r="F1601">
        <f>'Raw Data'!S1601</f>
        <v>80.400000000000006</v>
      </c>
      <c r="G1601">
        <f>IFERROR(VALUE('Raw Data'!T1601),0)</f>
        <v>5717.85</v>
      </c>
      <c r="H1601" t="str" cm="1">
        <f t="array" ref="H1601">_xlfn.IFS(B1601&lt;=12,"New (0-12 mo)",B1601&lt;=24,"Established (13-24 mo)",B1601&lt;=48,"Loyal (25-48 mo)",TRUE,"Veteran (49+ mo)")</f>
        <v>Veteran (49+ mo)</v>
      </c>
      <c r="I1601">
        <f>COUNTIF('Raw Data'!G1601:O1601,"Yes")</f>
        <v>6</v>
      </c>
      <c r="J1601">
        <f t="shared" ca="1" si="48"/>
        <v>44075</v>
      </c>
      <c r="K1601" t="str">
        <f>'Raw Data'!U1601</f>
        <v>No</v>
      </c>
      <c r="L1601" t="str">
        <f t="shared" si="49"/>
        <v>Low Risk</v>
      </c>
      <c r="N1601" s="34"/>
    </row>
    <row r="1602" spans="1:14" x14ac:dyDescent="0.3">
      <c r="A1602" s="5" t="str">
        <f>'Raw Data'!A1602</f>
        <v>3068-OMWZA</v>
      </c>
      <c r="B1602">
        <f>'Raw Data'!F1602</f>
        <v>1</v>
      </c>
      <c r="C1602" t="str">
        <f>'Raw Data'!P1602</f>
        <v>Month-to-month</v>
      </c>
      <c r="D1602" t="str">
        <f>'Raw Data'!I1602</f>
        <v>Fiber optic</v>
      </c>
      <c r="E1602" t="str">
        <f>'Raw Data'!R1602</f>
        <v>Electronic check</v>
      </c>
      <c r="F1602">
        <f>'Raw Data'!S1602</f>
        <v>88.8</v>
      </c>
      <c r="G1602">
        <f>IFERROR(VALUE('Raw Data'!T1602),0)</f>
        <v>88.8</v>
      </c>
      <c r="H1602" t="str" cm="1">
        <f t="array" ref="H1602">_xlfn.IFS(B1602&lt;=12,"New (0-12 mo)",B1602&lt;=24,"Established (13-24 mo)",B1602&lt;=48,"Loyal (25-48 mo)",TRUE,"Veteran (49+ mo)")</f>
        <v>New (0-12 mo)</v>
      </c>
      <c r="I1602">
        <f>COUNTIF('Raw Data'!G1602:O1602,"Yes")</f>
        <v>4</v>
      </c>
      <c r="J1602">
        <f t="shared" ref="J1602:J1665" ca="1" si="50">EDATE(TODAY(),-B1602)</f>
        <v>46174</v>
      </c>
      <c r="K1602" t="str">
        <f>'Raw Data'!U1602</f>
        <v>Yes</v>
      </c>
      <c r="L1602" t="str">
        <f t="shared" ref="L1602:L1665" si="51">IF(AND(C1602="Month-to-month",B1602&lt;=12),"High Risk",IF(AND(C1602="Month-to-month",B1602&lt;=24),"Medium Risk",IF(C1602="Month-to-month","Low-Medium Risk","Low Risk")))</f>
        <v>High Risk</v>
      </c>
      <c r="N1602" s="34"/>
    </row>
    <row r="1603" spans="1:14" x14ac:dyDescent="0.3">
      <c r="A1603" s="5" t="str">
        <f>'Raw Data'!A1603</f>
        <v>2927-QRRQV</v>
      </c>
      <c r="B1603">
        <f>'Raw Data'!F1603</f>
        <v>46</v>
      </c>
      <c r="C1603" t="str">
        <f>'Raw Data'!P1603</f>
        <v>One year</v>
      </c>
      <c r="D1603" t="str">
        <f>'Raw Data'!I1603</f>
        <v>Fiber optic</v>
      </c>
      <c r="E1603" t="str">
        <f>'Raw Data'!R1603</f>
        <v>Electronic check</v>
      </c>
      <c r="F1603">
        <f>'Raw Data'!S1603</f>
        <v>94.65</v>
      </c>
      <c r="G1603">
        <f>IFERROR(VALUE('Raw Data'!T1603),0)</f>
        <v>4312.5</v>
      </c>
      <c r="H1603" t="str" cm="1">
        <f t="array" ref="H1603">_xlfn.IFS(B1603&lt;=12,"New (0-12 mo)",B1603&lt;=24,"Established (13-24 mo)",B1603&lt;=48,"Loyal (25-48 mo)",TRUE,"Veteran (49+ mo)")</f>
        <v>Loyal (25-48 mo)</v>
      </c>
      <c r="I1603">
        <f>COUNTIF('Raw Data'!G1603:O1603,"Yes")</f>
        <v>5</v>
      </c>
      <c r="J1603">
        <f t="shared" ca="1" si="50"/>
        <v>44805</v>
      </c>
      <c r="K1603" t="str">
        <f>'Raw Data'!U1603</f>
        <v>No</v>
      </c>
      <c r="L1603" t="str">
        <f t="shared" si="51"/>
        <v>Low Risk</v>
      </c>
      <c r="N1603" s="34"/>
    </row>
    <row r="1604" spans="1:14" x14ac:dyDescent="0.3">
      <c r="A1604" s="5" t="str">
        <f>'Raw Data'!A1604</f>
        <v>6032-KRXXO</v>
      </c>
      <c r="B1604">
        <f>'Raw Data'!F1604</f>
        <v>30</v>
      </c>
      <c r="C1604" t="str">
        <f>'Raw Data'!P1604</f>
        <v>Month-to-month</v>
      </c>
      <c r="D1604" t="str">
        <f>'Raw Data'!I1604</f>
        <v>Fiber optic</v>
      </c>
      <c r="E1604" t="str">
        <f>'Raw Data'!R1604</f>
        <v>Electronic check</v>
      </c>
      <c r="F1604">
        <f>'Raw Data'!S1604</f>
        <v>90.25</v>
      </c>
      <c r="G1604">
        <f>IFERROR(VALUE('Raw Data'!T1604),0)</f>
        <v>2755.35</v>
      </c>
      <c r="H1604" t="str" cm="1">
        <f t="array" ref="H1604">_xlfn.IFS(B1604&lt;=12,"New (0-12 mo)",B1604&lt;=24,"Established (13-24 mo)",B1604&lt;=48,"Loyal (25-48 mo)",TRUE,"Veteran (49+ mo)")</f>
        <v>Loyal (25-48 mo)</v>
      </c>
      <c r="I1604">
        <f>COUNTIF('Raw Data'!G1604:O1604,"Yes")</f>
        <v>3</v>
      </c>
      <c r="J1604">
        <f t="shared" ca="1" si="50"/>
        <v>45292</v>
      </c>
      <c r="K1604" t="str">
        <f>'Raw Data'!U1604</f>
        <v>Yes</v>
      </c>
      <c r="L1604" t="str">
        <f t="shared" si="51"/>
        <v>Low-Medium Risk</v>
      </c>
      <c r="N1604" s="34"/>
    </row>
    <row r="1605" spans="1:14" x14ac:dyDescent="0.3">
      <c r="A1605" s="5" t="str">
        <f>'Raw Data'!A1605</f>
        <v>7459-RRWQZ</v>
      </c>
      <c r="B1605">
        <f>'Raw Data'!F1605</f>
        <v>15</v>
      </c>
      <c r="C1605" t="str">
        <f>'Raw Data'!P1605</f>
        <v>Month-to-month</v>
      </c>
      <c r="D1605" t="str">
        <f>'Raw Data'!I1605</f>
        <v>DSL</v>
      </c>
      <c r="E1605" t="str">
        <f>'Raw Data'!R1605</f>
        <v>Bank transfer (automatic)</v>
      </c>
      <c r="F1605">
        <f>'Raw Data'!S1605</f>
        <v>64.650000000000006</v>
      </c>
      <c r="G1605">
        <f>IFERROR(VALUE('Raw Data'!T1605),0)</f>
        <v>994.55</v>
      </c>
      <c r="H1605" t="str" cm="1">
        <f t="array" ref="H1605">_xlfn.IFS(B1605&lt;=12,"New (0-12 mo)",B1605&lt;=24,"Established (13-24 mo)",B1605&lt;=48,"Loyal (25-48 mo)",TRUE,"Veteran (49+ mo)")</f>
        <v>Established (13-24 mo)</v>
      </c>
      <c r="I1605">
        <f>COUNTIF('Raw Data'!G1605:O1605,"Yes")</f>
        <v>4</v>
      </c>
      <c r="J1605">
        <f t="shared" ca="1" si="50"/>
        <v>45748</v>
      </c>
      <c r="K1605" t="str">
        <f>'Raw Data'!U1605</f>
        <v>Yes</v>
      </c>
      <c r="L1605" t="str">
        <f t="shared" si="51"/>
        <v>Medium Risk</v>
      </c>
      <c r="N1605" s="34"/>
    </row>
    <row r="1606" spans="1:14" x14ac:dyDescent="0.3">
      <c r="A1606" s="5" t="str">
        <f>'Raw Data'!A1606</f>
        <v>6265-SXWBU</v>
      </c>
      <c r="B1606">
        <f>'Raw Data'!F1606</f>
        <v>69</v>
      </c>
      <c r="C1606" t="str">
        <f>'Raw Data'!P1606</f>
        <v>One year</v>
      </c>
      <c r="D1606" t="str">
        <f>'Raw Data'!I1606</f>
        <v>Fiber optic</v>
      </c>
      <c r="E1606" t="str">
        <f>'Raw Data'!R1606</f>
        <v>Credit card (automatic)</v>
      </c>
      <c r="F1606">
        <f>'Raw Data'!S1606</f>
        <v>95.75</v>
      </c>
      <c r="G1606">
        <f>IFERROR(VALUE('Raw Data'!T1606),0)</f>
        <v>6511.25</v>
      </c>
      <c r="H1606" t="str" cm="1">
        <f t="array" ref="H1606">_xlfn.IFS(B1606&lt;=12,"New (0-12 mo)",B1606&lt;=24,"Established (13-24 mo)",B1606&lt;=48,"Loyal (25-48 mo)",TRUE,"Veteran (49+ mo)")</f>
        <v>Veteran (49+ mo)</v>
      </c>
      <c r="I1606">
        <f>COUNTIF('Raw Data'!G1606:O1606,"Yes")</f>
        <v>5</v>
      </c>
      <c r="J1606">
        <f t="shared" ca="1" si="50"/>
        <v>44105</v>
      </c>
      <c r="K1606" t="str">
        <f>'Raw Data'!U1606</f>
        <v>No</v>
      </c>
      <c r="L1606" t="str">
        <f t="shared" si="51"/>
        <v>Low Risk</v>
      </c>
      <c r="N1606" s="34"/>
    </row>
    <row r="1607" spans="1:14" x14ac:dyDescent="0.3">
      <c r="A1607" s="5" t="str">
        <f>'Raw Data'!A1607</f>
        <v>7941-RCJOW</v>
      </c>
      <c r="B1607">
        <f>'Raw Data'!F1607</f>
        <v>65</v>
      </c>
      <c r="C1607" t="str">
        <f>'Raw Data'!P1607</f>
        <v>Two year</v>
      </c>
      <c r="D1607" t="str">
        <f>'Raw Data'!I1607</f>
        <v>No</v>
      </c>
      <c r="E1607" t="str">
        <f>'Raw Data'!R1607</f>
        <v>Credit card (automatic)</v>
      </c>
      <c r="F1607">
        <f>'Raw Data'!S1607</f>
        <v>19.55</v>
      </c>
      <c r="G1607">
        <f>IFERROR(VALUE('Raw Data'!T1607),0)</f>
        <v>1218.6500000000001</v>
      </c>
      <c r="H1607" t="str" cm="1">
        <f t="array" ref="H1607">_xlfn.IFS(B1607&lt;=12,"New (0-12 mo)",B1607&lt;=24,"Established (13-24 mo)",B1607&lt;=48,"Loyal (25-48 mo)",TRUE,"Veteran (49+ mo)")</f>
        <v>Veteran (49+ mo)</v>
      </c>
      <c r="I1607">
        <f>COUNTIF('Raw Data'!G1607:O1607,"Yes")</f>
        <v>1</v>
      </c>
      <c r="J1607">
        <f t="shared" ca="1" si="50"/>
        <v>44228</v>
      </c>
      <c r="K1607" t="str">
        <f>'Raw Data'!U1607</f>
        <v>No</v>
      </c>
      <c r="L1607" t="str">
        <f t="shared" si="51"/>
        <v>Low Risk</v>
      </c>
      <c r="N1607" s="34"/>
    </row>
    <row r="1608" spans="1:14" x14ac:dyDescent="0.3">
      <c r="A1608" s="5" t="str">
        <f>'Raw Data'!A1608</f>
        <v>6374-NTQLP</v>
      </c>
      <c r="B1608">
        <f>'Raw Data'!F1608</f>
        <v>72</v>
      </c>
      <c r="C1608" t="str">
        <f>'Raw Data'!P1608</f>
        <v>Two year</v>
      </c>
      <c r="D1608" t="str">
        <f>'Raw Data'!I1608</f>
        <v>Fiber optic</v>
      </c>
      <c r="E1608" t="str">
        <f>'Raw Data'!R1608</f>
        <v>Credit card (automatic)</v>
      </c>
      <c r="F1608">
        <f>'Raw Data'!S1608</f>
        <v>104.1</v>
      </c>
      <c r="G1608">
        <f>IFERROR(VALUE('Raw Data'!T1608),0)</f>
        <v>7447.7</v>
      </c>
      <c r="H1608" t="str" cm="1">
        <f t="array" ref="H1608">_xlfn.IFS(B1608&lt;=12,"New (0-12 mo)",B1608&lt;=24,"Established (13-24 mo)",B1608&lt;=48,"Loyal (25-48 mo)",TRUE,"Veteran (49+ mo)")</f>
        <v>Veteran (49+ mo)</v>
      </c>
      <c r="I1608">
        <f>COUNTIF('Raw Data'!G1608:O1608,"Yes")</f>
        <v>6</v>
      </c>
      <c r="J1608">
        <f t="shared" ca="1" si="50"/>
        <v>44013</v>
      </c>
      <c r="K1608" t="str">
        <f>'Raw Data'!U1608</f>
        <v>No</v>
      </c>
      <c r="L1608" t="str">
        <f t="shared" si="51"/>
        <v>Low Risk</v>
      </c>
      <c r="N1608" s="34"/>
    </row>
    <row r="1609" spans="1:14" x14ac:dyDescent="0.3">
      <c r="A1609" s="5" t="str">
        <f>'Raw Data'!A1609</f>
        <v>4154-AQUGT</v>
      </c>
      <c r="B1609">
        <f>'Raw Data'!F1609</f>
        <v>13</v>
      </c>
      <c r="C1609" t="str">
        <f>'Raw Data'!P1609</f>
        <v>Month-to-month</v>
      </c>
      <c r="D1609" t="str">
        <f>'Raw Data'!I1609</f>
        <v>Fiber optic</v>
      </c>
      <c r="E1609" t="str">
        <f>'Raw Data'!R1609</f>
        <v>Bank transfer (automatic)</v>
      </c>
      <c r="F1609">
        <f>'Raw Data'!S1609</f>
        <v>89.05</v>
      </c>
      <c r="G1609">
        <f>IFERROR(VALUE('Raw Data'!T1609),0)</f>
        <v>1169.3499999999999</v>
      </c>
      <c r="H1609" t="str" cm="1">
        <f t="array" ref="H1609">_xlfn.IFS(B1609&lt;=12,"New (0-12 mo)",B1609&lt;=24,"Established (13-24 mo)",B1609&lt;=48,"Loyal (25-48 mo)",TRUE,"Veteran (49+ mo)")</f>
        <v>Established (13-24 mo)</v>
      </c>
      <c r="I1609">
        <f>COUNTIF('Raw Data'!G1609:O1609,"Yes")</f>
        <v>4</v>
      </c>
      <c r="J1609">
        <f t="shared" ca="1" si="50"/>
        <v>45809</v>
      </c>
      <c r="K1609" t="str">
        <f>'Raw Data'!U1609</f>
        <v>Yes</v>
      </c>
      <c r="L1609" t="str">
        <f t="shared" si="51"/>
        <v>Medium Risk</v>
      </c>
      <c r="N1609" s="34"/>
    </row>
    <row r="1610" spans="1:14" x14ac:dyDescent="0.3">
      <c r="A1610" s="5" t="str">
        <f>'Raw Data'!A1610</f>
        <v>2387-KDZQY</v>
      </c>
      <c r="B1610">
        <f>'Raw Data'!F1610</f>
        <v>17</v>
      </c>
      <c r="C1610" t="str">
        <f>'Raw Data'!P1610</f>
        <v>One year</v>
      </c>
      <c r="D1610" t="str">
        <f>'Raw Data'!I1610</f>
        <v>No</v>
      </c>
      <c r="E1610" t="str">
        <f>'Raw Data'!R1610</f>
        <v>Mailed check</v>
      </c>
      <c r="F1610">
        <f>'Raw Data'!S1610</f>
        <v>20.100000000000001</v>
      </c>
      <c r="G1610">
        <f>IFERROR(VALUE('Raw Data'!T1610),0)</f>
        <v>279.5</v>
      </c>
      <c r="H1610" t="str" cm="1">
        <f t="array" ref="H1610">_xlfn.IFS(B1610&lt;=12,"New (0-12 mo)",B1610&lt;=24,"Established (13-24 mo)",B1610&lt;=48,"Loyal (25-48 mo)",TRUE,"Veteran (49+ mo)")</f>
        <v>Established (13-24 mo)</v>
      </c>
      <c r="I1610">
        <f>COUNTIF('Raw Data'!G1610:O1610,"Yes")</f>
        <v>1</v>
      </c>
      <c r="J1610">
        <f t="shared" ca="1" si="50"/>
        <v>45689</v>
      </c>
      <c r="K1610" t="str">
        <f>'Raw Data'!U1610</f>
        <v>No</v>
      </c>
      <c r="L1610" t="str">
        <f t="shared" si="51"/>
        <v>Low Risk</v>
      </c>
      <c r="N1610" s="34"/>
    </row>
    <row r="1611" spans="1:14" x14ac:dyDescent="0.3">
      <c r="A1611" s="5" t="str">
        <f>'Raw Data'!A1611</f>
        <v>3584-WKTTW</v>
      </c>
      <c r="B1611">
        <f>'Raw Data'!F1611</f>
        <v>51</v>
      </c>
      <c r="C1611" t="str">
        <f>'Raw Data'!P1611</f>
        <v>One year</v>
      </c>
      <c r="D1611" t="str">
        <f>'Raw Data'!I1611</f>
        <v>Fiber optic</v>
      </c>
      <c r="E1611" t="str">
        <f>'Raw Data'!R1611</f>
        <v>Electronic check</v>
      </c>
      <c r="F1611">
        <f>'Raw Data'!S1611</f>
        <v>111.55</v>
      </c>
      <c r="G1611">
        <f>IFERROR(VALUE('Raw Data'!T1611),0)</f>
        <v>5720.35</v>
      </c>
      <c r="H1611" t="str" cm="1">
        <f t="array" ref="H1611">_xlfn.IFS(B1611&lt;=12,"New (0-12 mo)",B1611&lt;=24,"Established (13-24 mo)",B1611&lt;=48,"Loyal (25-48 mo)",TRUE,"Veteran (49+ mo)")</f>
        <v>Veteran (49+ mo)</v>
      </c>
      <c r="I1611">
        <f>COUNTIF('Raw Data'!G1611:O1611,"Yes")</f>
        <v>7</v>
      </c>
      <c r="J1611">
        <f t="shared" ca="1" si="50"/>
        <v>44652</v>
      </c>
      <c r="K1611" t="str">
        <f>'Raw Data'!U1611</f>
        <v>No</v>
      </c>
      <c r="L1611" t="str">
        <f t="shared" si="51"/>
        <v>Low Risk</v>
      </c>
      <c r="N1611" s="34"/>
    </row>
    <row r="1612" spans="1:14" x14ac:dyDescent="0.3">
      <c r="A1612" s="5" t="str">
        <f>'Raw Data'!A1612</f>
        <v>3399-BMLVW</v>
      </c>
      <c r="B1612">
        <f>'Raw Data'!F1612</f>
        <v>51</v>
      </c>
      <c r="C1612" t="str">
        <f>'Raw Data'!P1612</f>
        <v>Two year</v>
      </c>
      <c r="D1612" t="str">
        <f>'Raw Data'!I1612</f>
        <v>DSL</v>
      </c>
      <c r="E1612" t="str">
        <f>'Raw Data'!R1612</f>
        <v>Credit card (automatic)</v>
      </c>
      <c r="F1612">
        <f>'Raw Data'!S1612</f>
        <v>60.5</v>
      </c>
      <c r="G1612">
        <f>IFERROR(VALUE('Raw Data'!T1612),0)</f>
        <v>3121.45</v>
      </c>
      <c r="H1612" t="str" cm="1">
        <f t="array" ref="H1612">_xlfn.IFS(B1612&lt;=12,"New (0-12 mo)",B1612&lt;=24,"Established (13-24 mo)",B1612&lt;=48,"Loyal (25-48 mo)",TRUE,"Veteran (49+ mo)")</f>
        <v>Veteran (49+ mo)</v>
      </c>
      <c r="I1612">
        <f>COUNTIF('Raw Data'!G1612:O1612,"Yes")</f>
        <v>4</v>
      </c>
      <c r="J1612">
        <f t="shared" ca="1" si="50"/>
        <v>44652</v>
      </c>
      <c r="K1612" t="str">
        <f>'Raw Data'!U1612</f>
        <v>No</v>
      </c>
      <c r="L1612" t="str">
        <f t="shared" si="51"/>
        <v>Low Risk</v>
      </c>
      <c r="N1612" s="34"/>
    </row>
    <row r="1613" spans="1:14" x14ac:dyDescent="0.3">
      <c r="A1613" s="5" t="str">
        <f>'Raw Data'!A1613</f>
        <v>1971-DTCZB</v>
      </c>
      <c r="B1613">
        <f>'Raw Data'!F1613</f>
        <v>72</v>
      </c>
      <c r="C1613" t="str">
        <f>'Raw Data'!P1613</f>
        <v>Two year</v>
      </c>
      <c r="D1613" t="str">
        <f>'Raw Data'!I1613</f>
        <v>DSL</v>
      </c>
      <c r="E1613" t="str">
        <f>'Raw Data'!R1613</f>
        <v>Bank transfer (automatic)</v>
      </c>
      <c r="F1613">
        <f>'Raw Data'!S1613</f>
        <v>90.95</v>
      </c>
      <c r="G1613">
        <f>IFERROR(VALUE('Raw Data'!T1613),0)</f>
        <v>6468.6</v>
      </c>
      <c r="H1613" t="str" cm="1">
        <f t="array" ref="H1613">_xlfn.IFS(B1613&lt;=12,"New (0-12 mo)",B1613&lt;=24,"Established (13-24 mo)",B1613&lt;=48,"Loyal (25-48 mo)",TRUE,"Veteran (49+ mo)")</f>
        <v>Veteran (49+ mo)</v>
      </c>
      <c r="I1613">
        <f>COUNTIF('Raw Data'!G1613:O1613,"Yes")</f>
        <v>8</v>
      </c>
      <c r="J1613">
        <f t="shared" ca="1" si="50"/>
        <v>44013</v>
      </c>
      <c r="K1613" t="str">
        <f>'Raw Data'!U1613</f>
        <v>No</v>
      </c>
      <c r="L1613" t="str">
        <f t="shared" si="51"/>
        <v>Low Risk</v>
      </c>
      <c r="N1613" s="34"/>
    </row>
    <row r="1614" spans="1:14" x14ac:dyDescent="0.3">
      <c r="A1614" s="5" t="str">
        <f>'Raw Data'!A1614</f>
        <v>3092-IGHWF</v>
      </c>
      <c r="B1614">
        <f>'Raw Data'!F1614</f>
        <v>67</v>
      </c>
      <c r="C1614" t="str">
        <f>'Raw Data'!P1614</f>
        <v>One year</v>
      </c>
      <c r="D1614" t="str">
        <f>'Raw Data'!I1614</f>
        <v>Fiber optic</v>
      </c>
      <c r="E1614" t="str">
        <f>'Raw Data'!R1614</f>
        <v>Electronic check</v>
      </c>
      <c r="F1614">
        <f>'Raw Data'!S1614</f>
        <v>87.4</v>
      </c>
      <c r="G1614">
        <f>IFERROR(VALUE('Raw Data'!T1614),0)</f>
        <v>5918.8</v>
      </c>
      <c r="H1614" t="str" cm="1">
        <f t="array" ref="H1614">_xlfn.IFS(B1614&lt;=12,"New (0-12 mo)",B1614&lt;=24,"Established (13-24 mo)",B1614&lt;=48,"Loyal (25-48 mo)",TRUE,"Veteran (49+ mo)")</f>
        <v>Veteran (49+ mo)</v>
      </c>
      <c r="I1614">
        <f>COUNTIF('Raw Data'!G1614:O1614,"Yes")</f>
        <v>4</v>
      </c>
      <c r="J1614">
        <f t="shared" ca="1" si="50"/>
        <v>44166</v>
      </c>
      <c r="K1614" t="str">
        <f>'Raw Data'!U1614</f>
        <v>Yes</v>
      </c>
      <c r="L1614" t="str">
        <f t="shared" si="51"/>
        <v>Low Risk</v>
      </c>
      <c r="N1614" s="34"/>
    </row>
    <row r="1615" spans="1:14" x14ac:dyDescent="0.3">
      <c r="A1615" s="5" t="str">
        <f>'Raw Data'!A1615</f>
        <v>3374-PZLXD</v>
      </c>
      <c r="B1615">
        <f>'Raw Data'!F1615</f>
        <v>34</v>
      </c>
      <c r="C1615" t="str">
        <f>'Raw Data'!P1615</f>
        <v>Month-to-month</v>
      </c>
      <c r="D1615" t="str">
        <f>'Raw Data'!I1615</f>
        <v>No</v>
      </c>
      <c r="E1615" t="str">
        <f>'Raw Data'!R1615</f>
        <v>Mailed check</v>
      </c>
      <c r="F1615">
        <f>'Raw Data'!S1615</f>
        <v>19.7</v>
      </c>
      <c r="G1615">
        <f>IFERROR(VALUE('Raw Data'!T1615),0)</f>
        <v>675.6</v>
      </c>
      <c r="H1615" t="str" cm="1">
        <f t="array" ref="H1615">_xlfn.IFS(B1615&lt;=12,"New (0-12 mo)",B1615&lt;=24,"Established (13-24 mo)",B1615&lt;=48,"Loyal (25-48 mo)",TRUE,"Veteran (49+ mo)")</f>
        <v>Loyal (25-48 mo)</v>
      </c>
      <c r="I1615">
        <f>COUNTIF('Raw Data'!G1615:O1615,"Yes")</f>
        <v>1</v>
      </c>
      <c r="J1615">
        <f t="shared" ca="1" si="50"/>
        <v>45170</v>
      </c>
      <c r="K1615" t="str">
        <f>'Raw Data'!U1615</f>
        <v>No</v>
      </c>
      <c r="L1615" t="str">
        <f t="shared" si="51"/>
        <v>Low-Medium Risk</v>
      </c>
      <c r="N1615" s="34"/>
    </row>
    <row r="1616" spans="1:14" x14ac:dyDescent="0.3">
      <c r="A1616" s="5" t="str">
        <f>'Raw Data'!A1616</f>
        <v>3813-DHBBB</v>
      </c>
      <c r="B1616">
        <f>'Raw Data'!F1616</f>
        <v>67</v>
      </c>
      <c r="C1616" t="str">
        <f>'Raw Data'!P1616</f>
        <v>Two year</v>
      </c>
      <c r="D1616" t="str">
        <f>'Raw Data'!I1616</f>
        <v>DSL</v>
      </c>
      <c r="E1616" t="str">
        <f>'Raw Data'!R1616</f>
        <v>Bank transfer (automatic)</v>
      </c>
      <c r="F1616">
        <f>'Raw Data'!S1616</f>
        <v>50.95</v>
      </c>
      <c r="G1616">
        <f>IFERROR(VALUE('Raw Data'!T1616),0)</f>
        <v>3521.7</v>
      </c>
      <c r="H1616" t="str" cm="1">
        <f t="array" ref="H1616">_xlfn.IFS(B1616&lt;=12,"New (0-12 mo)",B1616&lt;=24,"Established (13-24 mo)",B1616&lt;=48,"Loyal (25-48 mo)",TRUE,"Veteran (49+ mo)")</f>
        <v>Veteran (49+ mo)</v>
      </c>
      <c r="I1616">
        <f>COUNTIF('Raw Data'!G1616:O1616,"Yes")</f>
        <v>4</v>
      </c>
      <c r="J1616">
        <f t="shared" ca="1" si="50"/>
        <v>44166</v>
      </c>
      <c r="K1616" t="str">
        <f>'Raw Data'!U1616</f>
        <v>No</v>
      </c>
      <c r="L1616" t="str">
        <f t="shared" si="51"/>
        <v>Low Risk</v>
      </c>
      <c r="N1616" s="34"/>
    </row>
    <row r="1617" spans="1:14" x14ac:dyDescent="0.3">
      <c r="A1617" s="5" t="str">
        <f>'Raw Data'!A1617</f>
        <v>2812-REYAT</v>
      </c>
      <c r="B1617">
        <f>'Raw Data'!F1617</f>
        <v>49</v>
      </c>
      <c r="C1617" t="str">
        <f>'Raw Data'!P1617</f>
        <v>One year</v>
      </c>
      <c r="D1617" t="str">
        <f>'Raw Data'!I1617</f>
        <v>No</v>
      </c>
      <c r="E1617" t="str">
        <f>'Raw Data'!R1617</f>
        <v>Bank transfer (automatic)</v>
      </c>
      <c r="F1617">
        <f>'Raw Data'!S1617</f>
        <v>20.05</v>
      </c>
      <c r="G1617">
        <f>IFERROR(VALUE('Raw Data'!T1617),0)</f>
        <v>923.1</v>
      </c>
      <c r="H1617" t="str" cm="1">
        <f t="array" ref="H1617">_xlfn.IFS(B1617&lt;=12,"New (0-12 mo)",B1617&lt;=24,"Established (13-24 mo)",B1617&lt;=48,"Loyal (25-48 mo)",TRUE,"Veteran (49+ mo)")</f>
        <v>Veteran (49+ mo)</v>
      </c>
      <c r="I1617">
        <f>COUNTIF('Raw Data'!G1617:O1617,"Yes")</f>
        <v>1</v>
      </c>
      <c r="J1617">
        <f t="shared" ca="1" si="50"/>
        <v>44713</v>
      </c>
      <c r="K1617" t="str">
        <f>'Raw Data'!U1617</f>
        <v>No</v>
      </c>
      <c r="L1617" t="str">
        <f t="shared" si="51"/>
        <v>Low Risk</v>
      </c>
      <c r="N1617" s="34"/>
    </row>
    <row r="1618" spans="1:14" x14ac:dyDescent="0.3">
      <c r="A1618" s="5" t="str">
        <f>'Raw Data'!A1618</f>
        <v>6518-PPLMZ</v>
      </c>
      <c r="B1618">
        <f>'Raw Data'!F1618</f>
        <v>53</v>
      </c>
      <c r="C1618" t="str">
        <f>'Raw Data'!P1618</f>
        <v>Two year</v>
      </c>
      <c r="D1618" t="str">
        <f>'Raw Data'!I1618</f>
        <v>No</v>
      </c>
      <c r="E1618" t="str">
        <f>'Raw Data'!R1618</f>
        <v>Mailed check</v>
      </c>
      <c r="F1618">
        <f>'Raw Data'!S1618</f>
        <v>19.399999999999999</v>
      </c>
      <c r="G1618">
        <f>IFERROR(VALUE('Raw Data'!T1618),0)</f>
        <v>1110.3499999999999</v>
      </c>
      <c r="H1618" t="str" cm="1">
        <f t="array" ref="H1618">_xlfn.IFS(B1618&lt;=12,"New (0-12 mo)",B1618&lt;=24,"Established (13-24 mo)",B1618&lt;=48,"Loyal (25-48 mo)",TRUE,"Veteran (49+ mo)")</f>
        <v>Veteran (49+ mo)</v>
      </c>
      <c r="I1618">
        <f>COUNTIF('Raw Data'!G1618:O1618,"Yes")</f>
        <v>1</v>
      </c>
      <c r="J1618">
        <f t="shared" ca="1" si="50"/>
        <v>44593</v>
      </c>
      <c r="K1618" t="str">
        <f>'Raw Data'!U1618</f>
        <v>No</v>
      </c>
      <c r="L1618" t="str">
        <f t="shared" si="51"/>
        <v>Low Risk</v>
      </c>
      <c r="N1618" s="34"/>
    </row>
    <row r="1619" spans="1:14" x14ac:dyDescent="0.3">
      <c r="A1619" s="5" t="str">
        <f>'Raw Data'!A1619</f>
        <v>4939-KYYPY</v>
      </c>
      <c r="B1619">
        <f>'Raw Data'!F1619</f>
        <v>27</v>
      </c>
      <c r="C1619" t="str">
        <f>'Raw Data'!P1619</f>
        <v>Month-to-month</v>
      </c>
      <c r="D1619" t="str">
        <f>'Raw Data'!I1619</f>
        <v>DSL</v>
      </c>
      <c r="E1619" t="str">
        <f>'Raw Data'!R1619</f>
        <v>Electronic check</v>
      </c>
      <c r="F1619">
        <f>'Raw Data'!S1619</f>
        <v>59.45</v>
      </c>
      <c r="G1619">
        <f>IFERROR(VALUE('Raw Data'!T1619),0)</f>
        <v>1611.65</v>
      </c>
      <c r="H1619" t="str" cm="1">
        <f t="array" ref="H1619">_xlfn.IFS(B1619&lt;=12,"New (0-12 mo)",B1619&lt;=24,"Established (13-24 mo)",B1619&lt;=48,"Loyal (25-48 mo)",TRUE,"Veteran (49+ mo)")</f>
        <v>Loyal (25-48 mo)</v>
      </c>
      <c r="I1619">
        <f>COUNTIF('Raw Data'!G1619:O1619,"Yes")</f>
        <v>4</v>
      </c>
      <c r="J1619">
        <f t="shared" ca="1" si="50"/>
        <v>45383</v>
      </c>
      <c r="K1619" t="str">
        <f>'Raw Data'!U1619</f>
        <v>No</v>
      </c>
      <c r="L1619" t="str">
        <f t="shared" si="51"/>
        <v>Low-Medium Risk</v>
      </c>
      <c r="N1619" s="34"/>
    </row>
    <row r="1620" spans="1:14" x14ac:dyDescent="0.3">
      <c r="A1620" s="5" t="str">
        <f>'Raw Data'!A1620</f>
        <v>8017-LXHFA</v>
      </c>
      <c r="B1620">
        <f>'Raw Data'!F1620</f>
        <v>23</v>
      </c>
      <c r="C1620" t="str">
        <f>'Raw Data'!P1620</f>
        <v>Month-to-month</v>
      </c>
      <c r="D1620" t="str">
        <f>'Raw Data'!I1620</f>
        <v>Fiber optic</v>
      </c>
      <c r="E1620" t="str">
        <f>'Raw Data'!R1620</f>
        <v>Electronic check</v>
      </c>
      <c r="F1620">
        <f>'Raw Data'!S1620</f>
        <v>94.75</v>
      </c>
      <c r="G1620">
        <f>IFERROR(VALUE('Raw Data'!T1620),0)</f>
        <v>2293.6</v>
      </c>
      <c r="H1620" t="str" cm="1">
        <f t="array" ref="H1620">_xlfn.IFS(B1620&lt;=12,"New (0-12 mo)",B1620&lt;=24,"Established (13-24 mo)",B1620&lt;=48,"Loyal (25-48 mo)",TRUE,"Veteran (49+ mo)")</f>
        <v>Established (13-24 mo)</v>
      </c>
      <c r="I1620">
        <f>COUNTIF('Raw Data'!G1620:O1620,"Yes")</f>
        <v>4</v>
      </c>
      <c r="J1620">
        <f t="shared" ca="1" si="50"/>
        <v>45505</v>
      </c>
      <c r="K1620" t="str">
        <f>'Raw Data'!U1620</f>
        <v>Yes</v>
      </c>
      <c r="L1620" t="str">
        <f t="shared" si="51"/>
        <v>Medium Risk</v>
      </c>
      <c r="N1620" s="34"/>
    </row>
    <row r="1621" spans="1:14" x14ac:dyDescent="0.3">
      <c r="A1621" s="5" t="str">
        <f>'Raw Data'!A1621</f>
        <v>5930-GBIWP</v>
      </c>
      <c r="B1621">
        <f>'Raw Data'!F1621</f>
        <v>69</v>
      </c>
      <c r="C1621" t="str">
        <f>'Raw Data'!P1621</f>
        <v>Two year</v>
      </c>
      <c r="D1621" t="str">
        <f>'Raw Data'!I1621</f>
        <v>DSL</v>
      </c>
      <c r="E1621" t="str">
        <f>'Raw Data'!R1621</f>
        <v>Credit card (automatic)</v>
      </c>
      <c r="F1621">
        <f>'Raw Data'!S1621</f>
        <v>81.5</v>
      </c>
      <c r="G1621">
        <f>IFERROR(VALUE('Raw Data'!T1621),0)</f>
        <v>5553.25</v>
      </c>
      <c r="H1621" t="str" cm="1">
        <f t="array" ref="H1621">_xlfn.IFS(B1621&lt;=12,"New (0-12 mo)",B1621&lt;=24,"Established (13-24 mo)",B1621&lt;=48,"Loyal (25-48 mo)",TRUE,"Veteran (49+ mo)")</f>
        <v>Veteran (49+ mo)</v>
      </c>
      <c r="I1621">
        <f>COUNTIF('Raw Data'!G1621:O1621,"Yes")</f>
        <v>7</v>
      </c>
      <c r="J1621">
        <f t="shared" ca="1" si="50"/>
        <v>44105</v>
      </c>
      <c r="K1621" t="str">
        <f>'Raw Data'!U1621</f>
        <v>No</v>
      </c>
      <c r="L1621" t="str">
        <f t="shared" si="51"/>
        <v>Low Risk</v>
      </c>
      <c r="N1621" s="34"/>
    </row>
    <row r="1622" spans="1:14" x14ac:dyDescent="0.3">
      <c r="A1622" s="5" t="str">
        <f>'Raw Data'!A1622</f>
        <v>6022-KOUQO</v>
      </c>
      <c r="B1622">
        <f>'Raw Data'!F1622</f>
        <v>2</v>
      </c>
      <c r="C1622" t="str">
        <f>'Raw Data'!P1622</f>
        <v>Month-to-month</v>
      </c>
      <c r="D1622" t="str">
        <f>'Raw Data'!I1622</f>
        <v>DSL</v>
      </c>
      <c r="E1622" t="str">
        <f>'Raw Data'!R1622</f>
        <v>Bank transfer (automatic)</v>
      </c>
      <c r="F1622">
        <f>'Raw Data'!S1622</f>
        <v>29.05</v>
      </c>
      <c r="G1622">
        <f>IFERROR(VALUE('Raw Data'!T1622),0)</f>
        <v>44.75</v>
      </c>
      <c r="H1622" t="str" cm="1">
        <f t="array" ref="H1622">_xlfn.IFS(B1622&lt;=12,"New (0-12 mo)",B1622&lt;=24,"Established (13-24 mo)",B1622&lt;=48,"Loyal (25-48 mo)",TRUE,"Veteran (49+ mo)")</f>
        <v>New (0-12 mo)</v>
      </c>
      <c r="I1622">
        <f>COUNTIF('Raw Data'!G1622:O1622,"Yes")</f>
        <v>1</v>
      </c>
      <c r="J1622">
        <f t="shared" ca="1" si="50"/>
        <v>46143</v>
      </c>
      <c r="K1622" t="str">
        <f>'Raw Data'!U1622</f>
        <v>No</v>
      </c>
      <c r="L1622" t="str">
        <f t="shared" si="51"/>
        <v>High Risk</v>
      </c>
      <c r="N1622" s="34"/>
    </row>
    <row r="1623" spans="1:14" x14ac:dyDescent="0.3">
      <c r="A1623" s="5" t="str">
        <f>'Raw Data'!A1623</f>
        <v>6352-TWCAU</v>
      </c>
      <c r="B1623">
        <f>'Raw Data'!F1623</f>
        <v>35</v>
      </c>
      <c r="C1623" t="str">
        <f>'Raw Data'!P1623</f>
        <v>Month-to-month</v>
      </c>
      <c r="D1623" t="str">
        <f>'Raw Data'!I1623</f>
        <v>Fiber optic</v>
      </c>
      <c r="E1623" t="str">
        <f>'Raw Data'!R1623</f>
        <v>Electronic check</v>
      </c>
      <c r="F1623">
        <f>'Raw Data'!S1623</f>
        <v>86.45</v>
      </c>
      <c r="G1623">
        <f>IFERROR(VALUE('Raw Data'!T1623),0)</f>
        <v>3029.1</v>
      </c>
      <c r="H1623" t="str" cm="1">
        <f t="array" ref="H1623">_xlfn.IFS(B1623&lt;=12,"New (0-12 mo)",B1623&lt;=24,"Established (13-24 mo)",B1623&lt;=48,"Loyal (25-48 mo)",TRUE,"Veteran (49+ mo)")</f>
        <v>Loyal (25-48 mo)</v>
      </c>
      <c r="I1623">
        <f>COUNTIF('Raw Data'!G1623:O1623,"Yes")</f>
        <v>3</v>
      </c>
      <c r="J1623">
        <f t="shared" ca="1" si="50"/>
        <v>45139</v>
      </c>
      <c r="K1623" t="str">
        <f>'Raw Data'!U1623</f>
        <v>Yes</v>
      </c>
      <c r="L1623" t="str">
        <f t="shared" si="51"/>
        <v>Low-Medium Risk</v>
      </c>
      <c r="N1623" s="34"/>
    </row>
    <row r="1624" spans="1:14" x14ac:dyDescent="0.3">
      <c r="A1624" s="5" t="str">
        <f>'Raw Data'!A1624</f>
        <v>2361-UPSND</v>
      </c>
      <c r="B1624">
        <f>'Raw Data'!F1624</f>
        <v>46</v>
      </c>
      <c r="C1624" t="str">
        <f>'Raw Data'!P1624</f>
        <v>One year</v>
      </c>
      <c r="D1624" t="str">
        <f>'Raw Data'!I1624</f>
        <v>DSL</v>
      </c>
      <c r="E1624" t="str">
        <f>'Raw Data'!R1624</f>
        <v>Mailed check</v>
      </c>
      <c r="F1624">
        <f>'Raw Data'!S1624</f>
        <v>70.599999999999994</v>
      </c>
      <c r="G1624">
        <f>IFERROR(VALUE('Raw Data'!T1624),0)</f>
        <v>3231.05</v>
      </c>
      <c r="H1624" t="str" cm="1">
        <f t="array" ref="H1624">_xlfn.IFS(B1624&lt;=12,"New (0-12 mo)",B1624&lt;=24,"Established (13-24 mo)",B1624&lt;=48,"Loyal (25-48 mo)",TRUE,"Veteran (49+ mo)")</f>
        <v>Loyal (25-48 mo)</v>
      </c>
      <c r="I1624">
        <f>COUNTIF('Raw Data'!G1624:O1624,"Yes")</f>
        <v>5</v>
      </c>
      <c r="J1624">
        <f t="shared" ca="1" si="50"/>
        <v>44805</v>
      </c>
      <c r="K1624" t="str">
        <f>'Raw Data'!U1624</f>
        <v>No</v>
      </c>
      <c r="L1624" t="str">
        <f t="shared" si="51"/>
        <v>Low Risk</v>
      </c>
      <c r="N1624" s="34"/>
    </row>
    <row r="1625" spans="1:14" x14ac:dyDescent="0.3">
      <c r="A1625" s="5" t="str">
        <f>'Raw Data'!A1625</f>
        <v>6035-RIIOM</v>
      </c>
      <c r="B1625">
        <f>'Raw Data'!F1625</f>
        <v>54</v>
      </c>
      <c r="C1625" t="str">
        <f>'Raw Data'!P1625</f>
        <v>Two year</v>
      </c>
      <c r="D1625" t="str">
        <f>'Raw Data'!I1625</f>
        <v>Fiber optic</v>
      </c>
      <c r="E1625" t="str">
        <f>'Raw Data'!R1625</f>
        <v>Bank transfer (automatic)</v>
      </c>
      <c r="F1625">
        <f>'Raw Data'!S1625</f>
        <v>97.2</v>
      </c>
      <c r="G1625">
        <f>IFERROR(VALUE('Raw Data'!T1625),0)</f>
        <v>5129.45</v>
      </c>
      <c r="H1625" t="str" cm="1">
        <f t="array" ref="H1625">_xlfn.IFS(B1625&lt;=12,"New (0-12 mo)",B1625&lt;=24,"Established (13-24 mo)",B1625&lt;=48,"Loyal (25-48 mo)",TRUE,"Veteran (49+ mo)")</f>
        <v>Veteran (49+ mo)</v>
      </c>
      <c r="I1625">
        <f>COUNTIF('Raw Data'!G1625:O1625,"Yes")</f>
        <v>5</v>
      </c>
      <c r="J1625">
        <f t="shared" ca="1" si="50"/>
        <v>44562</v>
      </c>
      <c r="K1625" t="str">
        <f>'Raw Data'!U1625</f>
        <v>No</v>
      </c>
      <c r="L1625" t="str">
        <f t="shared" si="51"/>
        <v>Low Risk</v>
      </c>
      <c r="N1625" s="34"/>
    </row>
    <row r="1626" spans="1:14" x14ac:dyDescent="0.3">
      <c r="A1626" s="5" t="str">
        <f>'Raw Data'!A1626</f>
        <v>2929-QNSRW</v>
      </c>
      <c r="B1626">
        <f>'Raw Data'!F1626</f>
        <v>56</v>
      </c>
      <c r="C1626" t="str">
        <f>'Raw Data'!P1626</f>
        <v>One year</v>
      </c>
      <c r="D1626" t="str">
        <f>'Raw Data'!I1626</f>
        <v>Fiber optic</v>
      </c>
      <c r="E1626" t="str">
        <f>'Raw Data'!R1626</f>
        <v>Electronic check</v>
      </c>
      <c r="F1626">
        <f>'Raw Data'!S1626</f>
        <v>98.25</v>
      </c>
      <c r="G1626">
        <f>IFERROR(VALUE('Raw Data'!T1626),0)</f>
        <v>5508.35</v>
      </c>
      <c r="H1626" t="str" cm="1">
        <f t="array" ref="H1626">_xlfn.IFS(B1626&lt;=12,"New (0-12 mo)",B1626&lt;=24,"Established (13-24 mo)",B1626&lt;=48,"Loyal (25-48 mo)",TRUE,"Veteran (49+ mo)")</f>
        <v>Veteran (49+ mo)</v>
      </c>
      <c r="I1626">
        <f>COUNTIF('Raw Data'!G1626:O1626,"Yes")</f>
        <v>5</v>
      </c>
      <c r="J1626">
        <f t="shared" ca="1" si="50"/>
        <v>44501</v>
      </c>
      <c r="K1626" t="str">
        <f>'Raw Data'!U1626</f>
        <v>Yes</v>
      </c>
      <c r="L1626" t="str">
        <f t="shared" si="51"/>
        <v>Low Risk</v>
      </c>
      <c r="N1626" s="34"/>
    </row>
    <row r="1627" spans="1:14" x14ac:dyDescent="0.3">
      <c r="A1627" s="5" t="str">
        <f>'Raw Data'!A1627</f>
        <v>1262-OPMFY</v>
      </c>
      <c r="B1627">
        <f>'Raw Data'!F1627</f>
        <v>9</v>
      </c>
      <c r="C1627" t="str">
        <f>'Raw Data'!P1627</f>
        <v>Month-to-month</v>
      </c>
      <c r="D1627" t="str">
        <f>'Raw Data'!I1627</f>
        <v>Fiber optic</v>
      </c>
      <c r="E1627" t="str">
        <f>'Raw Data'!R1627</f>
        <v>Bank transfer (automatic)</v>
      </c>
      <c r="F1627">
        <f>'Raw Data'!S1627</f>
        <v>75.75</v>
      </c>
      <c r="G1627">
        <f>IFERROR(VALUE('Raw Data'!T1627),0)</f>
        <v>655.9</v>
      </c>
      <c r="H1627" t="str" cm="1">
        <f t="array" ref="H1627">_xlfn.IFS(B1627&lt;=12,"New (0-12 mo)",B1627&lt;=24,"Established (13-24 mo)",B1627&lt;=48,"Loyal (25-48 mo)",TRUE,"Veteran (49+ mo)")</f>
        <v>New (0-12 mo)</v>
      </c>
      <c r="I1627">
        <f>COUNTIF('Raw Data'!G1627:O1627,"Yes")</f>
        <v>2</v>
      </c>
      <c r="J1627">
        <f t="shared" ca="1" si="50"/>
        <v>45931</v>
      </c>
      <c r="K1627" t="str">
        <f>'Raw Data'!U1627</f>
        <v>Yes</v>
      </c>
      <c r="L1627" t="str">
        <f t="shared" si="51"/>
        <v>High Risk</v>
      </c>
      <c r="N1627" s="34"/>
    </row>
    <row r="1628" spans="1:14" x14ac:dyDescent="0.3">
      <c r="A1628" s="5" t="str">
        <f>'Raw Data'!A1628</f>
        <v>9504-DSHWM</v>
      </c>
      <c r="B1628">
        <f>'Raw Data'!F1628</f>
        <v>20</v>
      </c>
      <c r="C1628" t="str">
        <f>'Raw Data'!P1628</f>
        <v>Month-to-month</v>
      </c>
      <c r="D1628" t="str">
        <f>'Raw Data'!I1628</f>
        <v>DSL</v>
      </c>
      <c r="E1628" t="str">
        <f>'Raw Data'!R1628</f>
        <v>Bank transfer (automatic)</v>
      </c>
      <c r="F1628">
        <f>'Raw Data'!S1628</f>
        <v>59.2</v>
      </c>
      <c r="G1628">
        <f>IFERROR(VALUE('Raw Data'!T1628),0)</f>
        <v>1191.2</v>
      </c>
      <c r="H1628" t="str" cm="1">
        <f t="array" ref="H1628">_xlfn.IFS(B1628&lt;=12,"New (0-12 mo)",B1628&lt;=24,"Established (13-24 mo)",B1628&lt;=48,"Loyal (25-48 mo)",TRUE,"Veteran (49+ mo)")</f>
        <v>Established (13-24 mo)</v>
      </c>
      <c r="I1628">
        <f>COUNTIF('Raw Data'!G1628:O1628,"Yes")</f>
        <v>4</v>
      </c>
      <c r="J1628">
        <f t="shared" ca="1" si="50"/>
        <v>45597</v>
      </c>
      <c r="K1628" t="str">
        <f>'Raw Data'!U1628</f>
        <v>No</v>
      </c>
      <c r="L1628" t="str">
        <f t="shared" si="51"/>
        <v>Medium Risk</v>
      </c>
      <c r="N1628" s="34"/>
    </row>
    <row r="1629" spans="1:14" x14ac:dyDescent="0.3">
      <c r="A1629" s="5" t="str">
        <f>'Raw Data'!A1629</f>
        <v>5035-BVCXS</v>
      </c>
      <c r="B1629">
        <f>'Raw Data'!F1629</f>
        <v>11</v>
      </c>
      <c r="C1629" t="str">
        <f>'Raw Data'!P1629</f>
        <v>Month-to-month</v>
      </c>
      <c r="D1629" t="str">
        <f>'Raw Data'!I1629</f>
        <v>Fiber optic</v>
      </c>
      <c r="E1629" t="str">
        <f>'Raw Data'!R1629</f>
        <v>Mailed check</v>
      </c>
      <c r="F1629">
        <f>'Raw Data'!S1629</f>
        <v>75.900000000000006</v>
      </c>
      <c r="G1629">
        <f>IFERROR(VALUE('Raw Data'!T1629),0)</f>
        <v>866.4</v>
      </c>
      <c r="H1629" t="str" cm="1">
        <f t="array" ref="H1629">_xlfn.IFS(B1629&lt;=12,"New (0-12 mo)",B1629&lt;=24,"Established (13-24 mo)",B1629&lt;=48,"Loyal (25-48 mo)",TRUE,"Veteran (49+ mo)")</f>
        <v>New (0-12 mo)</v>
      </c>
      <c r="I1629">
        <f>COUNTIF('Raw Data'!G1629:O1629,"Yes")</f>
        <v>2</v>
      </c>
      <c r="J1629">
        <f t="shared" ca="1" si="50"/>
        <v>45870</v>
      </c>
      <c r="K1629" t="str">
        <f>'Raw Data'!U1629</f>
        <v>No</v>
      </c>
      <c r="L1629" t="str">
        <f t="shared" si="51"/>
        <v>High Risk</v>
      </c>
      <c r="N1629" s="34"/>
    </row>
    <row r="1630" spans="1:14" x14ac:dyDescent="0.3">
      <c r="A1630" s="5" t="str">
        <f>'Raw Data'!A1630</f>
        <v>6267-DCFFZ</v>
      </c>
      <c r="B1630">
        <f>'Raw Data'!F1630</f>
        <v>30</v>
      </c>
      <c r="C1630" t="str">
        <f>'Raw Data'!P1630</f>
        <v>Month-to-month</v>
      </c>
      <c r="D1630" t="str">
        <f>'Raw Data'!I1630</f>
        <v>Fiber optic</v>
      </c>
      <c r="E1630" t="str">
        <f>'Raw Data'!R1630</f>
        <v>Electronic check</v>
      </c>
      <c r="F1630">
        <f>'Raw Data'!S1630</f>
        <v>90.05</v>
      </c>
      <c r="G1630">
        <f>IFERROR(VALUE('Raw Data'!T1630),0)</f>
        <v>2627.2</v>
      </c>
      <c r="H1630" t="str" cm="1">
        <f t="array" ref="H1630">_xlfn.IFS(B1630&lt;=12,"New (0-12 mo)",B1630&lt;=24,"Established (13-24 mo)",B1630&lt;=48,"Loyal (25-48 mo)",TRUE,"Veteran (49+ mo)")</f>
        <v>Loyal (25-48 mo)</v>
      </c>
      <c r="I1630">
        <f>COUNTIF('Raw Data'!G1630:O1630,"Yes")</f>
        <v>4</v>
      </c>
      <c r="J1630">
        <f t="shared" ca="1" si="50"/>
        <v>45292</v>
      </c>
      <c r="K1630" t="str">
        <f>'Raw Data'!U1630</f>
        <v>No</v>
      </c>
      <c r="L1630" t="str">
        <f t="shared" si="51"/>
        <v>Low-Medium Risk</v>
      </c>
      <c r="N1630" s="34"/>
    </row>
    <row r="1631" spans="1:14" x14ac:dyDescent="0.3">
      <c r="A1631" s="5" t="str">
        <f>'Raw Data'!A1631</f>
        <v>3533-UVMOM</v>
      </c>
      <c r="B1631">
        <f>'Raw Data'!F1631</f>
        <v>68</v>
      </c>
      <c r="C1631" t="str">
        <f>'Raw Data'!P1631</f>
        <v>Two year</v>
      </c>
      <c r="D1631" t="str">
        <f>'Raw Data'!I1631</f>
        <v>DSL</v>
      </c>
      <c r="E1631" t="str">
        <f>'Raw Data'!R1631</f>
        <v>Bank transfer (automatic)</v>
      </c>
      <c r="F1631">
        <f>'Raw Data'!S1631</f>
        <v>70.95</v>
      </c>
      <c r="G1631">
        <f>IFERROR(VALUE('Raw Data'!T1631),0)</f>
        <v>4741.45</v>
      </c>
      <c r="H1631" t="str" cm="1">
        <f t="array" ref="H1631">_xlfn.IFS(B1631&lt;=12,"New (0-12 mo)",B1631&lt;=24,"Established (13-24 mo)",B1631&lt;=48,"Loyal (25-48 mo)",TRUE,"Veteran (49+ mo)")</f>
        <v>Veteran (49+ mo)</v>
      </c>
      <c r="I1631">
        <f>COUNTIF('Raw Data'!G1631:O1631,"Yes")</f>
        <v>5</v>
      </c>
      <c r="J1631">
        <f t="shared" ca="1" si="50"/>
        <v>44136</v>
      </c>
      <c r="K1631" t="str">
        <f>'Raw Data'!U1631</f>
        <v>No</v>
      </c>
      <c r="L1631" t="str">
        <f t="shared" si="51"/>
        <v>Low Risk</v>
      </c>
      <c r="N1631" s="34"/>
    </row>
    <row r="1632" spans="1:14" x14ac:dyDescent="0.3">
      <c r="A1632" s="5" t="str">
        <f>'Raw Data'!A1632</f>
        <v>2439-LYPMQ</v>
      </c>
      <c r="B1632">
        <f>'Raw Data'!F1632</f>
        <v>38</v>
      </c>
      <c r="C1632" t="str">
        <f>'Raw Data'!P1632</f>
        <v>Month-to-month</v>
      </c>
      <c r="D1632" t="str">
        <f>'Raw Data'!I1632</f>
        <v>Fiber optic</v>
      </c>
      <c r="E1632" t="str">
        <f>'Raw Data'!R1632</f>
        <v>Electronic check</v>
      </c>
      <c r="F1632">
        <f>'Raw Data'!S1632</f>
        <v>102.6</v>
      </c>
      <c r="G1632">
        <f>IFERROR(VALUE('Raw Data'!T1632),0)</f>
        <v>4009.2</v>
      </c>
      <c r="H1632" t="str" cm="1">
        <f t="array" ref="H1632">_xlfn.IFS(B1632&lt;=12,"New (0-12 mo)",B1632&lt;=24,"Established (13-24 mo)",B1632&lt;=48,"Loyal (25-48 mo)",TRUE,"Veteran (49+ mo)")</f>
        <v>Loyal (25-48 mo)</v>
      </c>
      <c r="I1632">
        <f>COUNTIF('Raw Data'!G1632:O1632,"Yes")</f>
        <v>6</v>
      </c>
      <c r="J1632">
        <f t="shared" ca="1" si="50"/>
        <v>45047</v>
      </c>
      <c r="K1632" t="str">
        <f>'Raw Data'!U1632</f>
        <v>No</v>
      </c>
      <c r="L1632" t="str">
        <f t="shared" si="51"/>
        <v>Low-Medium Risk</v>
      </c>
      <c r="N1632" s="34"/>
    </row>
    <row r="1633" spans="1:14" x14ac:dyDescent="0.3">
      <c r="A1633" s="5" t="str">
        <f>'Raw Data'!A1633</f>
        <v>4248-QPAVC</v>
      </c>
      <c r="B1633">
        <f>'Raw Data'!F1633</f>
        <v>17</v>
      </c>
      <c r="C1633" t="str">
        <f>'Raw Data'!P1633</f>
        <v>Month-to-month</v>
      </c>
      <c r="D1633" t="str">
        <f>'Raw Data'!I1633</f>
        <v>Fiber optic</v>
      </c>
      <c r="E1633" t="str">
        <f>'Raw Data'!R1633</f>
        <v>Bank transfer (automatic)</v>
      </c>
      <c r="F1633">
        <f>'Raw Data'!S1633</f>
        <v>85.35</v>
      </c>
      <c r="G1633">
        <f>IFERROR(VALUE('Raw Data'!T1633),0)</f>
        <v>1463.45</v>
      </c>
      <c r="H1633" t="str" cm="1">
        <f t="array" ref="H1633">_xlfn.IFS(B1633&lt;=12,"New (0-12 mo)",B1633&lt;=24,"Established (13-24 mo)",B1633&lt;=48,"Loyal (25-48 mo)",TRUE,"Veteran (49+ mo)")</f>
        <v>Established (13-24 mo)</v>
      </c>
      <c r="I1633">
        <f>COUNTIF('Raw Data'!G1633:O1633,"Yes")</f>
        <v>4</v>
      </c>
      <c r="J1633">
        <f t="shared" ca="1" si="50"/>
        <v>45689</v>
      </c>
      <c r="K1633" t="str">
        <f>'Raw Data'!U1633</f>
        <v>Yes</v>
      </c>
      <c r="L1633" t="str">
        <f t="shared" si="51"/>
        <v>Medium Risk</v>
      </c>
      <c r="N1633" s="34"/>
    </row>
    <row r="1634" spans="1:14" x14ac:dyDescent="0.3">
      <c r="A1634" s="5" t="str">
        <f>'Raw Data'!A1634</f>
        <v>1899-VXWXM</v>
      </c>
      <c r="B1634">
        <f>'Raw Data'!F1634</f>
        <v>48</v>
      </c>
      <c r="C1634" t="str">
        <f>'Raw Data'!P1634</f>
        <v>One year</v>
      </c>
      <c r="D1634" t="str">
        <f>'Raw Data'!I1634</f>
        <v>Fiber optic</v>
      </c>
      <c r="E1634" t="str">
        <f>'Raw Data'!R1634</f>
        <v>Credit card (automatic)</v>
      </c>
      <c r="F1634">
        <f>'Raw Data'!S1634</f>
        <v>106.1</v>
      </c>
      <c r="G1634">
        <f>IFERROR(VALUE('Raw Data'!T1634),0)</f>
        <v>5082.8</v>
      </c>
      <c r="H1634" t="str" cm="1">
        <f t="array" ref="H1634">_xlfn.IFS(B1634&lt;=12,"New (0-12 mo)",B1634&lt;=24,"Established (13-24 mo)",B1634&lt;=48,"Loyal (25-48 mo)",TRUE,"Veteran (49+ mo)")</f>
        <v>Loyal (25-48 mo)</v>
      </c>
      <c r="I1634">
        <f>COUNTIF('Raw Data'!G1634:O1634,"Yes")</f>
        <v>6</v>
      </c>
      <c r="J1634">
        <f t="shared" ca="1" si="50"/>
        <v>44743</v>
      </c>
      <c r="K1634" t="str">
        <f>'Raw Data'!U1634</f>
        <v>Yes</v>
      </c>
      <c r="L1634" t="str">
        <f t="shared" si="51"/>
        <v>Low Risk</v>
      </c>
      <c r="N1634" s="34"/>
    </row>
    <row r="1635" spans="1:14" x14ac:dyDescent="0.3">
      <c r="A1635" s="5" t="str">
        <f>'Raw Data'!A1635</f>
        <v>1478-VPOAD</v>
      </c>
      <c r="B1635">
        <f>'Raw Data'!F1635</f>
        <v>1</v>
      </c>
      <c r="C1635" t="str">
        <f>'Raw Data'!P1635</f>
        <v>Month-to-month</v>
      </c>
      <c r="D1635" t="str">
        <f>'Raw Data'!I1635</f>
        <v>DSL</v>
      </c>
      <c r="E1635" t="str">
        <f>'Raw Data'!R1635</f>
        <v>Electronic check</v>
      </c>
      <c r="F1635">
        <f>'Raw Data'!S1635</f>
        <v>43.8</v>
      </c>
      <c r="G1635">
        <f>IFERROR(VALUE('Raw Data'!T1635),0)</f>
        <v>43.8</v>
      </c>
      <c r="H1635" t="str" cm="1">
        <f t="array" ref="H1635">_xlfn.IFS(B1635&lt;=12,"New (0-12 mo)",B1635&lt;=24,"Established (13-24 mo)",B1635&lt;=48,"Loyal (25-48 mo)",TRUE,"Veteran (49+ mo)")</f>
        <v>New (0-12 mo)</v>
      </c>
      <c r="I1635">
        <f>COUNTIF('Raw Data'!G1635:O1635,"Yes")</f>
        <v>1</v>
      </c>
      <c r="J1635">
        <f t="shared" ca="1" si="50"/>
        <v>46174</v>
      </c>
      <c r="K1635" t="str">
        <f>'Raw Data'!U1635</f>
        <v>No</v>
      </c>
      <c r="L1635" t="str">
        <f t="shared" si="51"/>
        <v>High Risk</v>
      </c>
      <c r="N1635" s="34"/>
    </row>
    <row r="1636" spans="1:14" x14ac:dyDescent="0.3">
      <c r="A1636" s="5" t="str">
        <f>'Raw Data'!A1636</f>
        <v>9995-HOTOH</v>
      </c>
      <c r="B1636">
        <f>'Raw Data'!F1636</f>
        <v>63</v>
      </c>
      <c r="C1636" t="str">
        <f>'Raw Data'!P1636</f>
        <v>Two year</v>
      </c>
      <c r="D1636" t="str">
        <f>'Raw Data'!I1636</f>
        <v>DSL</v>
      </c>
      <c r="E1636" t="str">
        <f>'Raw Data'!R1636</f>
        <v>Electronic check</v>
      </c>
      <c r="F1636">
        <f>'Raw Data'!S1636</f>
        <v>59</v>
      </c>
      <c r="G1636">
        <f>IFERROR(VALUE('Raw Data'!T1636),0)</f>
        <v>3707.6</v>
      </c>
      <c r="H1636" t="str" cm="1">
        <f t="array" ref="H1636">_xlfn.IFS(B1636&lt;=12,"New (0-12 mo)",B1636&lt;=24,"Established (13-24 mo)",B1636&lt;=48,"Loyal (25-48 mo)",TRUE,"Veteran (49+ mo)")</f>
        <v>Veteran (49+ mo)</v>
      </c>
      <c r="I1636">
        <f>COUNTIF('Raw Data'!G1636:O1636,"Yes")</f>
        <v>5</v>
      </c>
      <c r="J1636">
        <f t="shared" ca="1" si="50"/>
        <v>44287</v>
      </c>
      <c r="K1636" t="str">
        <f>'Raw Data'!U1636</f>
        <v>No</v>
      </c>
      <c r="L1636" t="str">
        <f t="shared" si="51"/>
        <v>Low Risk</v>
      </c>
      <c r="N1636" s="34"/>
    </row>
    <row r="1637" spans="1:14" x14ac:dyDescent="0.3">
      <c r="A1637" s="5" t="str">
        <f>'Raw Data'!A1637</f>
        <v>2988-PLAHS</v>
      </c>
      <c r="B1637">
        <f>'Raw Data'!F1637</f>
        <v>3</v>
      </c>
      <c r="C1637" t="str">
        <f>'Raw Data'!P1637</f>
        <v>One year</v>
      </c>
      <c r="D1637" t="str">
        <f>'Raw Data'!I1637</f>
        <v>DSL</v>
      </c>
      <c r="E1637" t="str">
        <f>'Raw Data'!R1637</f>
        <v>Electronic check</v>
      </c>
      <c r="F1637">
        <f>'Raw Data'!S1637</f>
        <v>69.95</v>
      </c>
      <c r="G1637">
        <f>IFERROR(VALUE('Raw Data'!T1637),0)</f>
        <v>220.45</v>
      </c>
      <c r="H1637" t="str" cm="1">
        <f t="array" ref="H1637">_xlfn.IFS(B1637&lt;=12,"New (0-12 mo)",B1637&lt;=24,"Established (13-24 mo)",B1637&lt;=48,"Loyal (25-48 mo)",TRUE,"Veteran (49+ mo)")</f>
        <v>New (0-12 mo)</v>
      </c>
      <c r="I1637">
        <f>COUNTIF('Raw Data'!G1637:O1637,"Yes")</f>
        <v>4</v>
      </c>
      <c r="J1637">
        <f t="shared" ca="1" si="50"/>
        <v>46113</v>
      </c>
      <c r="K1637" t="str">
        <f>'Raw Data'!U1637</f>
        <v>No</v>
      </c>
      <c r="L1637" t="str">
        <f t="shared" si="51"/>
        <v>Low Risk</v>
      </c>
      <c r="N1637" s="34"/>
    </row>
    <row r="1638" spans="1:14" x14ac:dyDescent="0.3">
      <c r="A1638" s="5" t="str">
        <f>'Raw Data'!A1638</f>
        <v>1371-OJCEK</v>
      </c>
      <c r="B1638">
        <f>'Raw Data'!F1638</f>
        <v>48</v>
      </c>
      <c r="C1638" t="str">
        <f>'Raw Data'!P1638</f>
        <v>One year</v>
      </c>
      <c r="D1638" t="str">
        <f>'Raw Data'!I1638</f>
        <v>No</v>
      </c>
      <c r="E1638" t="str">
        <f>'Raw Data'!R1638</f>
        <v>Bank transfer (automatic)</v>
      </c>
      <c r="F1638">
        <f>'Raw Data'!S1638</f>
        <v>24.35</v>
      </c>
      <c r="G1638">
        <f>IFERROR(VALUE('Raw Data'!T1638),0)</f>
        <v>1133.7</v>
      </c>
      <c r="H1638" t="str" cm="1">
        <f t="array" ref="H1638">_xlfn.IFS(B1638&lt;=12,"New (0-12 mo)",B1638&lt;=24,"Established (13-24 mo)",B1638&lt;=48,"Loyal (25-48 mo)",TRUE,"Veteran (49+ mo)")</f>
        <v>Loyal (25-48 mo)</v>
      </c>
      <c r="I1638">
        <f>COUNTIF('Raw Data'!G1638:O1638,"Yes")</f>
        <v>2</v>
      </c>
      <c r="J1638">
        <f t="shared" ca="1" si="50"/>
        <v>44743</v>
      </c>
      <c r="K1638" t="str">
        <f>'Raw Data'!U1638</f>
        <v>No</v>
      </c>
      <c r="L1638" t="str">
        <f t="shared" si="51"/>
        <v>Low Risk</v>
      </c>
      <c r="N1638" s="34"/>
    </row>
    <row r="1639" spans="1:14" x14ac:dyDescent="0.3">
      <c r="A1639" s="5" t="str">
        <f>'Raw Data'!A1639</f>
        <v>4999-IEZLT</v>
      </c>
      <c r="B1639">
        <f>'Raw Data'!F1639</f>
        <v>66</v>
      </c>
      <c r="C1639" t="str">
        <f>'Raw Data'!P1639</f>
        <v>One year</v>
      </c>
      <c r="D1639" t="str">
        <f>'Raw Data'!I1639</f>
        <v>DSL</v>
      </c>
      <c r="E1639" t="str">
        <f>'Raw Data'!R1639</f>
        <v>Credit card (automatic)</v>
      </c>
      <c r="F1639">
        <f>'Raw Data'!S1639</f>
        <v>29.45</v>
      </c>
      <c r="G1639">
        <f>IFERROR(VALUE('Raw Data'!T1639),0)</f>
        <v>1983.15</v>
      </c>
      <c r="H1639" t="str" cm="1">
        <f t="array" ref="H1639">_xlfn.IFS(B1639&lt;=12,"New (0-12 mo)",B1639&lt;=24,"Established (13-24 mo)",B1639&lt;=48,"Loyal (25-48 mo)",TRUE,"Veteran (49+ mo)")</f>
        <v>Veteran (49+ mo)</v>
      </c>
      <c r="I1639">
        <f>COUNTIF('Raw Data'!G1639:O1639,"Yes")</f>
        <v>1</v>
      </c>
      <c r="J1639">
        <f t="shared" ca="1" si="50"/>
        <v>44197</v>
      </c>
      <c r="K1639" t="str">
        <f>'Raw Data'!U1639</f>
        <v>No</v>
      </c>
      <c r="L1639" t="str">
        <f t="shared" si="51"/>
        <v>Low Risk</v>
      </c>
      <c r="N1639" s="34"/>
    </row>
    <row r="1640" spans="1:14" x14ac:dyDescent="0.3">
      <c r="A1640" s="5" t="str">
        <f>'Raw Data'!A1640</f>
        <v>8883-ANODQ</v>
      </c>
      <c r="B1640">
        <f>'Raw Data'!F1640</f>
        <v>68</v>
      </c>
      <c r="C1640" t="str">
        <f>'Raw Data'!P1640</f>
        <v>Two year</v>
      </c>
      <c r="D1640" t="str">
        <f>'Raw Data'!I1640</f>
        <v>Fiber optic</v>
      </c>
      <c r="E1640" t="str">
        <f>'Raw Data'!R1640</f>
        <v>Credit card (automatic)</v>
      </c>
      <c r="F1640">
        <f>'Raw Data'!S1640</f>
        <v>84.4</v>
      </c>
      <c r="G1640">
        <f>IFERROR(VALUE('Raw Data'!T1640),0)</f>
        <v>5746.75</v>
      </c>
      <c r="H1640" t="str" cm="1">
        <f t="array" ref="H1640">_xlfn.IFS(B1640&lt;=12,"New (0-12 mo)",B1640&lt;=24,"Established (13-24 mo)",B1640&lt;=48,"Loyal (25-48 mo)",TRUE,"Veteran (49+ mo)")</f>
        <v>Veteran (49+ mo)</v>
      </c>
      <c r="I1640">
        <f>COUNTIF('Raw Data'!G1640:O1640,"Yes")</f>
        <v>4</v>
      </c>
      <c r="J1640">
        <f t="shared" ca="1" si="50"/>
        <v>44136</v>
      </c>
      <c r="K1640" t="str">
        <f>'Raw Data'!U1640</f>
        <v>No</v>
      </c>
      <c r="L1640" t="str">
        <f t="shared" si="51"/>
        <v>Low Risk</v>
      </c>
      <c r="N1640" s="34"/>
    </row>
    <row r="1641" spans="1:14" x14ac:dyDescent="0.3">
      <c r="A1641" s="5" t="str">
        <f>'Raw Data'!A1641</f>
        <v>4690-LLKUA</v>
      </c>
      <c r="B1641">
        <f>'Raw Data'!F1641</f>
        <v>17</v>
      </c>
      <c r="C1641" t="str">
        <f>'Raw Data'!P1641</f>
        <v>Month-to-month</v>
      </c>
      <c r="D1641" t="str">
        <f>'Raw Data'!I1641</f>
        <v>DSL</v>
      </c>
      <c r="E1641" t="str">
        <f>'Raw Data'!R1641</f>
        <v>Electronic check</v>
      </c>
      <c r="F1641">
        <f>'Raw Data'!S1641</f>
        <v>45.05</v>
      </c>
      <c r="G1641">
        <f>IFERROR(VALUE('Raw Data'!T1641),0)</f>
        <v>770.6</v>
      </c>
      <c r="H1641" t="str" cm="1">
        <f t="array" ref="H1641">_xlfn.IFS(B1641&lt;=12,"New (0-12 mo)",B1641&lt;=24,"Established (13-24 mo)",B1641&lt;=48,"Loyal (25-48 mo)",TRUE,"Veteran (49+ mo)")</f>
        <v>Established (13-24 mo)</v>
      </c>
      <c r="I1641">
        <f>COUNTIF('Raw Data'!G1641:O1641,"Yes")</f>
        <v>1</v>
      </c>
      <c r="J1641">
        <f t="shared" ca="1" si="50"/>
        <v>45689</v>
      </c>
      <c r="K1641" t="str">
        <f>'Raw Data'!U1641</f>
        <v>Yes</v>
      </c>
      <c r="L1641" t="str">
        <f t="shared" si="51"/>
        <v>Medium Risk</v>
      </c>
      <c r="N1641" s="34"/>
    </row>
    <row r="1642" spans="1:14" x14ac:dyDescent="0.3">
      <c r="A1642" s="5" t="str">
        <f>'Raw Data'!A1642</f>
        <v>2351-RRBUE</v>
      </c>
      <c r="B1642">
        <f>'Raw Data'!F1642</f>
        <v>7</v>
      </c>
      <c r="C1642" t="str">
        <f>'Raw Data'!P1642</f>
        <v>One year</v>
      </c>
      <c r="D1642" t="str">
        <f>'Raw Data'!I1642</f>
        <v>No</v>
      </c>
      <c r="E1642" t="str">
        <f>'Raw Data'!R1642</f>
        <v>Mailed check</v>
      </c>
      <c r="F1642">
        <f>'Raw Data'!S1642</f>
        <v>20.65</v>
      </c>
      <c r="G1642">
        <f>IFERROR(VALUE('Raw Data'!T1642),0)</f>
        <v>134.05000000000001</v>
      </c>
      <c r="H1642" t="str" cm="1">
        <f t="array" ref="H1642">_xlfn.IFS(B1642&lt;=12,"New (0-12 mo)",B1642&lt;=24,"Established (13-24 mo)",B1642&lt;=48,"Loyal (25-48 mo)",TRUE,"Veteran (49+ mo)")</f>
        <v>New (0-12 mo)</v>
      </c>
      <c r="I1642">
        <f>COUNTIF('Raw Data'!G1642:O1642,"Yes")</f>
        <v>1</v>
      </c>
      <c r="J1642">
        <f t="shared" ca="1" si="50"/>
        <v>45992</v>
      </c>
      <c r="K1642" t="str">
        <f>'Raw Data'!U1642</f>
        <v>No</v>
      </c>
      <c r="L1642" t="str">
        <f t="shared" si="51"/>
        <v>Low Risk</v>
      </c>
      <c r="N1642" s="34"/>
    </row>
    <row r="1643" spans="1:14" x14ac:dyDescent="0.3">
      <c r="A1643" s="5" t="str">
        <f>'Raw Data'!A1643</f>
        <v>5980-BDHPY</v>
      </c>
      <c r="B1643">
        <f>'Raw Data'!F1643</f>
        <v>72</v>
      </c>
      <c r="C1643" t="str">
        <f>'Raw Data'!P1643</f>
        <v>Two year</v>
      </c>
      <c r="D1643" t="str">
        <f>'Raw Data'!I1643</f>
        <v>DSL</v>
      </c>
      <c r="E1643" t="str">
        <f>'Raw Data'!R1643</f>
        <v>Bank transfer (automatic)</v>
      </c>
      <c r="F1643">
        <f>'Raw Data'!S1643</f>
        <v>87.1</v>
      </c>
      <c r="G1643">
        <f>IFERROR(VALUE('Raw Data'!T1643),0)</f>
        <v>6230.1</v>
      </c>
      <c r="H1643" t="str" cm="1">
        <f t="array" ref="H1643">_xlfn.IFS(B1643&lt;=12,"New (0-12 mo)",B1643&lt;=24,"Established (13-24 mo)",B1643&lt;=48,"Loyal (25-48 mo)",TRUE,"Veteran (49+ mo)")</f>
        <v>Veteran (49+ mo)</v>
      </c>
      <c r="I1643">
        <f>COUNTIF('Raw Data'!G1643:O1643,"Yes")</f>
        <v>8</v>
      </c>
      <c r="J1643">
        <f t="shared" ca="1" si="50"/>
        <v>44013</v>
      </c>
      <c r="K1643" t="str">
        <f>'Raw Data'!U1643</f>
        <v>No</v>
      </c>
      <c r="L1643" t="str">
        <f t="shared" si="51"/>
        <v>Low Risk</v>
      </c>
      <c r="N1643" s="34"/>
    </row>
    <row r="1644" spans="1:14" x14ac:dyDescent="0.3">
      <c r="A1644" s="5" t="str">
        <f>'Raw Data'!A1644</f>
        <v>1498-DQNRX</v>
      </c>
      <c r="B1644">
        <f>'Raw Data'!F1644</f>
        <v>29</v>
      </c>
      <c r="C1644" t="str">
        <f>'Raw Data'!P1644</f>
        <v>Month-to-month</v>
      </c>
      <c r="D1644" t="str">
        <f>'Raw Data'!I1644</f>
        <v>No</v>
      </c>
      <c r="E1644" t="str">
        <f>'Raw Data'!R1644</f>
        <v>Mailed check</v>
      </c>
      <c r="F1644">
        <f>'Raw Data'!S1644</f>
        <v>19.850000000000001</v>
      </c>
      <c r="G1644">
        <f>IFERROR(VALUE('Raw Data'!T1644),0)</f>
        <v>573.04999999999995</v>
      </c>
      <c r="H1644" t="str" cm="1">
        <f t="array" ref="H1644">_xlfn.IFS(B1644&lt;=12,"New (0-12 mo)",B1644&lt;=24,"Established (13-24 mo)",B1644&lt;=48,"Loyal (25-48 mo)",TRUE,"Veteran (49+ mo)")</f>
        <v>Loyal (25-48 mo)</v>
      </c>
      <c r="I1644">
        <f>COUNTIF('Raw Data'!G1644:O1644,"Yes")</f>
        <v>1</v>
      </c>
      <c r="J1644">
        <f t="shared" ca="1" si="50"/>
        <v>45323</v>
      </c>
      <c r="K1644" t="str">
        <f>'Raw Data'!U1644</f>
        <v>No</v>
      </c>
      <c r="L1644" t="str">
        <f t="shared" si="51"/>
        <v>Low-Medium Risk</v>
      </c>
      <c r="N1644" s="34"/>
    </row>
    <row r="1645" spans="1:14" x14ac:dyDescent="0.3">
      <c r="A1645" s="5" t="str">
        <f>'Raw Data'!A1645</f>
        <v>9469-WEJBT</v>
      </c>
      <c r="B1645">
        <f>'Raw Data'!F1645</f>
        <v>37</v>
      </c>
      <c r="C1645" t="str">
        <f>'Raw Data'!P1645</f>
        <v>Month-to-month</v>
      </c>
      <c r="D1645" t="str">
        <f>'Raw Data'!I1645</f>
        <v>Fiber optic</v>
      </c>
      <c r="E1645" t="str">
        <f>'Raw Data'!R1645</f>
        <v>Electronic check</v>
      </c>
      <c r="F1645">
        <f>'Raw Data'!S1645</f>
        <v>90.35</v>
      </c>
      <c r="G1645">
        <f>IFERROR(VALUE('Raw Data'!T1645),0)</f>
        <v>3419.3</v>
      </c>
      <c r="H1645" t="str" cm="1">
        <f t="array" ref="H1645">_xlfn.IFS(B1645&lt;=12,"New (0-12 mo)",B1645&lt;=24,"Established (13-24 mo)",B1645&lt;=48,"Loyal (25-48 mo)",TRUE,"Veteran (49+ mo)")</f>
        <v>Loyal (25-48 mo)</v>
      </c>
      <c r="I1645">
        <f>COUNTIF('Raw Data'!G1645:O1645,"Yes")</f>
        <v>4</v>
      </c>
      <c r="J1645">
        <f t="shared" ca="1" si="50"/>
        <v>45078</v>
      </c>
      <c r="K1645" t="str">
        <f>'Raw Data'!U1645</f>
        <v>No</v>
      </c>
      <c r="L1645" t="str">
        <f t="shared" si="51"/>
        <v>Low-Medium Risk</v>
      </c>
      <c r="N1645" s="34"/>
    </row>
    <row r="1646" spans="1:14" x14ac:dyDescent="0.3">
      <c r="A1646" s="5" t="str">
        <f>'Raw Data'!A1646</f>
        <v>3331-HQDTW</v>
      </c>
      <c r="B1646">
        <f>'Raw Data'!F1646</f>
        <v>34</v>
      </c>
      <c r="C1646" t="str">
        <f>'Raw Data'!P1646</f>
        <v>Month-to-month</v>
      </c>
      <c r="D1646" t="str">
        <f>'Raw Data'!I1646</f>
        <v>Fiber optic</v>
      </c>
      <c r="E1646" t="str">
        <f>'Raw Data'!R1646</f>
        <v>Mailed check</v>
      </c>
      <c r="F1646">
        <f>'Raw Data'!S1646</f>
        <v>109.8</v>
      </c>
      <c r="G1646">
        <f>IFERROR(VALUE('Raw Data'!T1646),0)</f>
        <v>3587.25</v>
      </c>
      <c r="H1646" t="str" cm="1">
        <f t="array" ref="H1646">_xlfn.IFS(B1646&lt;=12,"New (0-12 mo)",B1646&lt;=24,"Established (13-24 mo)",B1646&lt;=48,"Loyal (25-48 mo)",TRUE,"Veteran (49+ mo)")</f>
        <v>Loyal (25-48 mo)</v>
      </c>
      <c r="I1646">
        <f>COUNTIF('Raw Data'!G1646:O1646,"Yes")</f>
        <v>7</v>
      </c>
      <c r="J1646">
        <f t="shared" ca="1" si="50"/>
        <v>45170</v>
      </c>
      <c r="K1646" t="str">
        <f>'Raw Data'!U1646</f>
        <v>Yes</v>
      </c>
      <c r="L1646" t="str">
        <f t="shared" si="51"/>
        <v>Low-Medium Risk</v>
      </c>
      <c r="N1646" s="34"/>
    </row>
    <row r="1647" spans="1:14" x14ac:dyDescent="0.3">
      <c r="A1647" s="5" t="str">
        <f>'Raw Data'!A1647</f>
        <v>9490-DFPMD</v>
      </c>
      <c r="B1647">
        <f>'Raw Data'!F1647</f>
        <v>42</v>
      </c>
      <c r="C1647" t="str">
        <f>'Raw Data'!P1647</f>
        <v>Month-to-month</v>
      </c>
      <c r="D1647" t="str">
        <f>'Raw Data'!I1647</f>
        <v>Fiber optic</v>
      </c>
      <c r="E1647" t="str">
        <f>'Raw Data'!R1647</f>
        <v>Electronic check</v>
      </c>
      <c r="F1647">
        <f>'Raw Data'!S1647</f>
        <v>84.65</v>
      </c>
      <c r="G1647">
        <f>IFERROR(VALUE('Raw Data'!T1647),0)</f>
        <v>3541.35</v>
      </c>
      <c r="H1647" t="str" cm="1">
        <f t="array" ref="H1647">_xlfn.IFS(B1647&lt;=12,"New (0-12 mo)",B1647&lt;=24,"Established (13-24 mo)",B1647&lt;=48,"Loyal (25-48 mo)",TRUE,"Veteran (49+ mo)")</f>
        <v>Loyal (25-48 mo)</v>
      </c>
      <c r="I1647">
        <f>COUNTIF('Raw Data'!G1647:O1647,"Yes")</f>
        <v>3</v>
      </c>
      <c r="J1647">
        <f t="shared" ca="1" si="50"/>
        <v>44927</v>
      </c>
      <c r="K1647" t="str">
        <f>'Raw Data'!U1647</f>
        <v>Yes</v>
      </c>
      <c r="L1647" t="str">
        <f t="shared" si="51"/>
        <v>Low-Medium Risk</v>
      </c>
      <c r="N1647" s="34"/>
    </row>
    <row r="1648" spans="1:14" x14ac:dyDescent="0.3">
      <c r="A1648" s="5" t="str">
        <f>'Raw Data'!A1648</f>
        <v>2581-VKIRT</v>
      </c>
      <c r="B1648">
        <f>'Raw Data'!F1648</f>
        <v>59</v>
      </c>
      <c r="C1648" t="str">
        <f>'Raw Data'!P1648</f>
        <v>One year</v>
      </c>
      <c r="D1648" t="str">
        <f>'Raw Data'!I1648</f>
        <v>DSL</v>
      </c>
      <c r="E1648" t="str">
        <f>'Raw Data'!R1648</f>
        <v>Mailed check</v>
      </c>
      <c r="F1648">
        <f>'Raw Data'!S1648</f>
        <v>65.5</v>
      </c>
      <c r="G1648">
        <f>IFERROR(VALUE('Raw Data'!T1648),0)</f>
        <v>3801.3</v>
      </c>
      <c r="H1648" t="str" cm="1">
        <f t="array" ref="H1648">_xlfn.IFS(B1648&lt;=12,"New (0-12 mo)",B1648&lt;=24,"Established (13-24 mo)",B1648&lt;=48,"Loyal (25-48 mo)",TRUE,"Veteran (49+ mo)")</f>
        <v>Veteran (49+ mo)</v>
      </c>
      <c r="I1648">
        <f>COUNTIF('Raw Data'!G1648:O1648,"Yes")</f>
        <v>5</v>
      </c>
      <c r="J1648">
        <f t="shared" ca="1" si="50"/>
        <v>44409</v>
      </c>
      <c r="K1648" t="str">
        <f>'Raw Data'!U1648</f>
        <v>No</v>
      </c>
      <c r="L1648" t="str">
        <f t="shared" si="51"/>
        <v>Low Risk</v>
      </c>
      <c r="N1648" s="34"/>
    </row>
    <row r="1649" spans="1:14" x14ac:dyDescent="0.3">
      <c r="A1649" s="5" t="str">
        <f>'Raw Data'!A1649</f>
        <v>5442-XSDCW</v>
      </c>
      <c r="B1649">
        <f>'Raw Data'!F1649</f>
        <v>11</v>
      </c>
      <c r="C1649" t="str">
        <f>'Raw Data'!P1649</f>
        <v>Month-to-month</v>
      </c>
      <c r="D1649" t="str">
        <f>'Raw Data'!I1649</f>
        <v>Fiber optic</v>
      </c>
      <c r="E1649" t="str">
        <f>'Raw Data'!R1649</f>
        <v>Bank transfer (automatic)</v>
      </c>
      <c r="F1649">
        <f>'Raw Data'!S1649</f>
        <v>79.5</v>
      </c>
      <c r="G1649">
        <f>IFERROR(VALUE('Raw Data'!T1649),0)</f>
        <v>868.5</v>
      </c>
      <c r="H1649" t="str" cm="1">
        <f t="array" ref="H1649">_xlfn.IFS(B1649&lt;=12,"New (0-12 mo)",B1649&lt;=24,"Established (13-24 mo)",B1649&lt;=48,"Loyal (25-48 mo)",TRUE,"Veteran (49+ mo)")</f>
        <v>New (0-12 mo)</v>
      </c>
      <c r="I1649">
        <f>COUNTIF('Raw Data'!G1649:O1649,"Yes")</f>
        <v>2</v>
      </c>
      <c r="J1649">
        <f t="shared" ca="1" si="50"/>
        <v>45870</v>
      </c>
      <c r="K1649" t="str">
        <f>'Raw Data'!U1649</f>
        <v>Yes</v>
      </c>
      <c r="L1649" t="str">
        <f t="shared" si="51"/>
        <v>High Risk</v>
      </c>
      <c r="N1649" s="34"/>
    </row>
    <row r="1650" spans="1:14" x14ac:dyDescent="0.3">
      <c r="A1650" s="5" t="str">
        <f>'Raw Data'!A1650</f>
        <v>7426-WEIJX</v>
      </c>
      <c r="B1650">
        <f>'Raw Data'!F1650</f>
        <v>60</v>
      </c>
      <c r="C1650" t="str">
        <f>'Raw Data'!P1650</f>
        <v>Month-to-month</v>
      </c>
      <c r="D1650" t="str">
        <f>'Raw Data'!I1650</f>
        <v>Fiber optic</v>
      </c>
      <c r="E1650" t="str">
        <f>'Raw Data'!R1650</f>
        <v>Electronic check</v>
      </c>
      <c r="F1650">
        <f>'Raw Data'!S1650</f>
        <v>80.95</v>
      </c>
      <c r="G1650">
        <f>IFERROR(VALUE('Raw Data'!T1650),0)</f>
        <v>4859.1000000000004</v>
      </c>
      <c r="H1650" t="str" cm="1">
        <f t="array" ref="H1650">_xlfn.IFS(B1650&lt;=12,"New (0-12 mo)",B1650&lt;=24,"Established (13-24 mo)",B1650&lt;=48,"Loyal (25-48 mo)",TRUE,"Veteran (49+ mo)")</f>
        <v>Veteran (49+ mo)</v>
      </c>
      <c r="I1650">
        <f>COUNTIF('Raw Data'!G1650:O1650,"Yes")</f>
        <v>3</v>
      </c>
      <c r="J1650">
        <f t="shared" ca="1" si="50"/>
        <v>44378</v>
      </c>
      <c r="K1650" t="str">
        <f>'Raw Data'!U1650</f>
        <v>No</v>
      </c>
      <c r="L1650" t="str">
        <f t="shared" si="51"/>
        <v>Low-Medium Risk</v>
      </c>
      <c r="N1650" s="34"/>
    </row>
    <row r="1651" spans="1:14" x14ac:dyDescent="0.3">
      <c r="A1651" s="5" t="str">
        <f>'Raw Data'!A1651</f>
        <v>2851-MMUTZ</v>
      </c>
      <c r="B1651">
        <f>'Raw Data'!F1651</f>
        <v>27</v>
      </c>
      <c r="C1651" t="str">
        <f>'Raw Data'!P1651</f>
        <v>Month-to-month</v>
      </c>
      <c r="D1651" t="str">
        <f>'Raw Data'!I1651</f>
        <v>DSL</v>
      </c>
      <c r="E1651" t="str">
        <f>'Raw Data'!R1651</f>
        <v>Mailed check</v>
      </c>
      <c r="F1651">
        <f>'Raw Data'!S1651</f>
        <v>56.15</v>
      </c>
      <c r="G1651">
        <f>IFERROR(VALUE('Raw Data'!T1651),0)</f>
        <v>1439.35</v>
      </c>
      <c r="H1651" t="str" cm="1">
        <f t="array" ref="H1651">_xlfn.IFS(B1651&lt;=12,"New (0-12 mo)",B1651&lt;=24,"Established (13-24 mo)",B1651&lt;=48,"Loyal (25-48 mo)",TRUE,"Veteran (49+ mo)")</f>
        <v>Loyal (25-48 mo)</v>
      </c>
      <c r="I1651">
        <f>COUNTIF('Raw Data'!G1651:O1651,"Yes")</f>
        <v>3</v>
      </c>
      <c r="J1651">
        <f t="shared" ca="1" si="50"/>
        <v>45383</v>
      </c>
      <c r="K1651" t="str">
        <f>'Raw Data'!U1651</f>
        <v>No</v>
      </c>
      <c r="L1651" t="str">
        <f t="shared" si="51"/>
        <v>Low-Medium Risk</v>
      </c>
      <c r="N1651" s="34"/>
    </row>
    <row r="1652" spans="1:14" x14ac:dyDescent="0.3">
      <c r="A1652" s="5" t="str">
        <f>'Raw Data'!A1652</f>
        <v>3049-NDXFL</v>
      </c>
      <c r="B1652">
        <f>'Raw Data'!F1652</f>
        <v>1</v>
      </c>
      <c r="C1652" t="str">
        <f>'Raw Data'!P1652</f>
        <v>Month-to-month</v>
      </c>
      <c r="D1652" t="str">
        <f>'Raw Data'!I1652</f>
        <v>Fiber optic</v>
      </c>
      <c r="E1652" t="str">
        <f>'Raw Data'!R1652</f>
        <v>Mailed check</v>
      </c>
      <c r="F1652">
        <f>'Raw Data'!S1652</f>
        <v>85.8</v>
      </c>
      <c r="G1652">
        <f>IFERROR(VALUE('Raw Data'!T1652),0)</f>
        <v>85.8</v>
      </c>
      <c r="H1652" t="str" cm="1">
        <f t="array" ref="H1652">_xlfn.IFS(B1652&lt;=12,"New (0-12 mo)",B1652&lt;=24,"Established (13-24 mo)",B1652&lt;=48,"Loyal (25-48 mo)",TRUE,"Veteran (49+ mo)")</f>
        <v>New (0-12 mo)</v>
      </c>
      <c r="I1652">
        <f>COUNTIF('Raw Data'!G1652:O1652,"Yes")</f>
        <v>3</v>
      </c>
      <c r="J1652">
        <f t="shared" ca="1" si="50"/>
        <v>46174</v>
      </c>
      <c r="K1652" t="str">
        <f>'Raw Data'!U1652</f>
        <v>Yes</v>
      </c>
      <c r="L1652" t="str">
        <f t="shared" si="51"/>
        <v>High Risk</v>
      </c>
      <c r="N1652" s="34"/>
    </row>
    <row r="1653" spans="1:14" x14ac:dyDescent="0.3">
      <c r="A1653" s="5" t="str">
        <f>'Raw Data'!A1653</f>
        <v>8580-AECUZ</v>
      </c>
      <c r="B1653">
        <f>'Raw Data'!F1653</f>
        <v>1</v>
      </c>
      <c r="C1653" t="str">
        <f>'Raw Data'!P1653</f>
        <v>Month-to-month</v>
      </c>
      <c r="D1653" t="str">
        <f>'Raw Data'!I1653</f>
        <v>Fiber optic</v>
      </c>
      <c r="E1653" t="str">
        <f>'Raw Data'!R1653</f>
        <v>Electronic check</v>
      </c>
      <c r="F1653">
        <f>'Raw Data'!S1653</f>
        <v>79.099999999999994</v>
      </c>
      <c r="G1653">
        <f>IFERROR(VALUE('Raw Data'!T1653),0)</f>
        <v>79.099999999999994</v>
      </c>
      <c r="H1653" t="str" cm="1">
        <f t="array" ref="H1653">_xlfn.IFS(B1653&lt;=12,"New (0-12 mo)",B1653&lt;=24,"Established (13-24 mo)",B1653&lt;=48,"Loyal (25-48 mo)",TRUE,"Veteran (49+ mo)")</f>
        <v>New (0-12 mo)</v>
      </c>
      <c r="I1653">
        <f>COUNTIF('Raw Data'!G1653:O1653,"Yes")</f>
        <v>2</v>
      </c>
      <c r="J1653">
        <f t="shared" ca="1" si="50"/>
        <v>46174</v>
      </c>
      <c r="K1653" t="str">
        <f>'Raw Data'!U1653</f>
        <v>Yes</v>
      </c>
      <c r="L1653" t="str">
        <f t="shared" si="51"/>
        <v>High Risk</v>
      </c>
      <c r="N1653" s="34"/>
    </row>
    <row r="1654" spans="1:14" x14ac:dyDescent="0.3">
      <c r="A1654" s="5" t="str">
        <f>'Raw Data'!A1654</f>
        <v>3307-TLCUD</v>
      </c>
      <c r="B1654">
        <f>'Raw Data'!F1654</f>
        <v>17</v>
      </c>
      <c r="C1654" t="str">
        <f>'Raw Data'!P1654</f>
        <v>Month-to-month</v>
      </c>
      <c r="D1654" t="str">
        <f>'Raw Data'!I1654</f>
        <v>DSL</v>
      </c>
      <c r="E1654" t="str">
        <f>'Raw Data'!R1654</f>
        <v>Mailed check</v>
      </c>
      <c r="F1654">
        <f>'Raw Data'!S1654</f>
        <v>34.4</v>
      </c>
      <c r="G1654">
        <f>IFERROR(VALUE('Raw Data'!T1654),0)</f>
        <v>592.75</v>
      </c>
      <c r="H1654" t="str" cm="1">
        <f t="array" ref="H1654">_xlfn.IFS(B1654&lt;=12,"New (0-12 mo)",B1654&lt;=24,"Established (13-24 mo)",B1654&lt;=48,"Loyal (25-48 mo)",TRUE,"Veteran (49+ mo)")</f>
        <v>Established (13-24 mo)</v>
      </c>
      <c r="I1654">
        <f>COUNTIF('Raw Data'!G1654:O1654,"Yes")</f>
        <v>2</v>
      </c>
      <c r="J1654">
        <f t="shared" ca="1" si="50"/>
        <v>45689</v>
      </c>
      <c r="K1654" t="str">
        <f>'Raw Data'!U1654</f>
        <v>No</v>
      </c>
      <c r="L1654" t="str">
        <f t="shared" si="51"/>
        <v>Medium Risk</v>
      </c>
      <c r="N1654" s="34"/>
    </row>
    <row r="1655" spans="1:14" x14ac:dyDescent="0.3">
      <c r="A1655" s="5" t="str">
        <f>'Raw Data'!A1655</f>
        <v>6625-FLENO</v>
      </c>
      <c r="B1655">
        <f>'Raw Data'!F1655</f>
        <v>58</v>
      </c>
      <c r="C1655" t="str">
        <f>'Raw Data'!P1655</f>
        <v>Two year</v>
      </c>
      <c r="D1655" t="str">
        <f>'Raw Data'!I1655</f>
        <v>No</v>
      </c>
      <c r="E1655" t="str">
        <f>'Raw Data'!R1655</f>
        <v>Mailed check</v>
      </c>
      <c r="F1655">
        <f>'Raw Data'!S1655</f>
        <v>20.75</v>
      </c>
      <c r="G1655">
        <f>IFERROR(VALUE('Raw Data'!T1655),0)</f>
        <v>1185.95</v>
      </c>
      <c r="H1655" t="str" cm="1">
        <f t="array" ref="H1655">_xlfn.IFS(B1655&lt;=12,"New (0-12 mo)",B1655&lt;=24,"Established (13-24 mo)",B1655&lt;=48,"Loyal (25-48 mo)",TRUE,"Veteran (49+ mo)")</f>
        <v>Veteran (49+ mo)</v>
      </c>
      <c r="I1655">
        <f>COUNTIF('Raw Data'!G1655:O1655,"Yes")</f>
        <v>1</v>
      </c>
      <c r="J1655">
        <f t="shared" ca="1" si="50"/>
        <v>44440</v>
      </c>
      <c r="K1655" t="str">
        <f>'Raw Data'!U1655</f>
        <v>No</v>
      </c>
      <c r="L1655" t="str">
        <f t="shared" si="51"/>
        <v>Low Risk</v>
      </c>
      <c r="N1655" s="34"/>
    </row>
    <row r="1656" spans="1:14" x14ac:dyDescent="0.3">
      <c r="A1656" s="5" t="str">
        <f>'Raw Data'!A1656</f>
        <v>2967-MXRAV</v>
      </c>
      <c r="B1656">
        <f>'Raw Data'!F1656</f>
        <v>1</v>
      </c>
      <c r="C1656" t="str">
        <f>'Raw Data'!P1656</f>
        <v>One year</v>
      </c>
      <c r="D1656" t="str">
        <f>'Raw Data'!I1656</f>
        <v>No</v>
      </c>
      <c r="E1656" t="str">
        <f>'Raw Data'!R1656</f>
        <v>Mailed check</v>
      </c>
      <c r="F1656">
        <f>'Raw Data'!S1656</f>
        <v>18.8</v>
      </c>
      <c r="G1656">
        <f>IFERROR(VALUE('Raw Data'!T1656),0)</f>
        <v>18.8</v>
      </c>
      <c r="H1656" t="str" cm="1">
        <f t="array" ref="H1656">_xlfn.IFS(B1656&lt;=12,"New (0-12 mo)",B1656&lt;=24,"Established (13-24 mo)",B1656&lt;=48,"Loyal (25-48 mo)",TRUE,"Veteran (49+ mo)")</f>
        <v>New (0-12 mo)</v>
      </c>
      <c r="I1656">
        <f>COUNTIF('Raw Data'!G1656:O1656,"Yes")</f>
        <v>1</v>
      </c>
      <c r="J1656">
        <f t="shared" ca="1" si="50"/>
        <v>46174</v>
      </c>
      <c r="K1656" t="str">
        <f>'Raw Data'!U1656</f>
        <v>No</v>
      </c>
      <c r="L1656" t="str">
        <f t="shared" si="51"/>
        <v>Low Risk</v>
      </c>
      <c r="N1656" s="34"/>
    </row>
    <row r="1657" spans="1:14" x14ac:dyDescent="0.3">
      <c r="A1657" s="5" t="str">
        <f>'Raw Data'!A1657</f>
        <v>7963-GQRMY</v>
      </c>
      <c r="B1657">
        <f>'Raw Data'!F1657</f>
        <v>3</v>
      </c>
      <c r="C1657" t="str">
        <f>'Raw Data'!P1657</f>
        <v>Month-to-month</v>
      </c>
      <c r="D1657" t="str">
        <f>'Raw Data'!I1657</f>
        <v>DSL</v>
      </c>
      <c r="E1657" t="str">
        <f>'Raw Data'!R1657</f>
        <v>Mailed check</v>
      </c>
      <c r="F1657">
        <f>'Raw Data'!S1657</f>
        <v>44.3</v>
      </c>
      <c r="G1657">
        <f>IFERROR(VALUE('Raw Data'!T1657),0)</f>
        <v>134.5</v>
      </c>
      <c r="H1657" t="str" cm="1">
        <f t="array" ref="H1657">_xlfn.IFS(B1657&lt;=12,"New (0-12 mo)",B1657&lt;=24,"Established (13-24 mo)",B1657&lt;=48,"Loyal (25-48 mo)",TRUE,"Veteran (49+ mo)")</f>
        <v>New (0-12 mo)</v>
      </c>
      <c r="I1657">
        <f>COUNTIF('Raw Data'!G1657:O1657,"Yes")</f>
        <v>1</v>
      </c>
      <c r="J1657">
        <f t="shared" ca="1" si="50"/>
        <v>46113</v>
      </c>
      <c r="K1657" t="str">
        <f>'Raw Data'!U1657</f>
        <v>Yes</v>
      </c>
      <c r="L1657" t="str">
        <f t="shared" si="51"/>
        <v>High Risk</v>
      </c>
      <c r="N1657" s="34"/>
    </row>
    <row r="1658" spans="1:14" x14ac:dyDescent="0.3">
      <c r="A1658" s="5" t="str">
        <f>'Raw Data'!A1658</f>
        <v>8189-HBVRW</v>
      </c>
      <c r="B1658">
        <f>'Raw Data'!F1658</f>
        <v>53</v>
      </c>
      <c r="C1658" t="str">
        <f>'Raw Data'!P1658</f>
        <v>Month-to-month</v>
      </c>
      <c r="D1658" t="str">
        <f>'Raw Data'!I1658</f>
        <v>Fiber optic</v>
      </c>
      <c r="E1658" t="str">
        <f>'Raw Data'!R1658</f>
        <v>Electronic check</v>
      </c>
      <c r="F1658">
        <f>'Raw Data'!S1658</f>
        <v>90.8</v>
      </c>
      <c r="G1658">
        <f>IFERROR(VALUE('Raw Data'!T1658),0)</f>
        <v>4921.2</v>
      </c>
      <c r="H1658" t="str" cm="1">
        <f t="array" ref="H1658">_xlfn.IFS(B1658&lt;=12,"New (0-12 mo)",B1658&lt;=24,"Established (13-24 mo)",B1658&lt;=48,"Loyal (25-48 mo)",TRUE,"Veteran (49+ mo)")</f>
        <v>Veteran (49+ mo)</v>
      </c>
      <c r="I1658">
        <f>COUNTIF('Raw Data'!G1658:O1658,"Yes")</f>
        <v>5</v>
      </c>
      <c r="J1658">
        <f t="shared" ca="1" si="50"/>
        <v>44593</v>
      </c>
      <c r="K1658" t="str">
        <f>'Raw Data'!U1658</f>
        <v>No</v>
      </c>
      <c r="L1658" t="str">
        <f t="shared" si="51"/>
        <v>Low-Medium Risk</v>
      </c>
      <c r="N1658" s="34"/>
    </row>
    <row r="1659" spans="1:14" x14ac:dyDescent="0.3">
      <c r="A1659" s="5" t="str">
        <f>'Raw Data'!A1659</f>
        <v>4163-KIUHY</v>
      </c>
      <c r="B1659">
        <f>'Raw Data'!F1659</f>
        <v>35</v>
      </c>
      <c r="C1659" t="str">
        <f>'Raw Data'!P1659</f>
        <v>Month-to-month</v>
      </c>
      <c r="D1659" t="str">
        <f>'Raw Data'!I1659</f>
        <v>No</v>
      </c>
      <c r="E1659" t="str">
        <f>'Raw Data'!R1659</f>
        <v>Electronic check</v>
      </c>
      <c r="F1659">
        <f>'Raw Data'!S1659</f>
        <v>25.6</v>
      </c>
      <c r="G1659">
        <f>IFERROR(VALUE('Raw Data'!T1659),0)</f>
        <v>901.25</v>
      </c>
      <c r="H1659" t="str" cm="1">
        <f t="array" ref="H1659">_xlfn.IFS(B1659&lt;=12,"New (0-12 mo)",B1659&lt;=24,"Established (13-24 mo)",B1659&lt;=48,"Loyal (25-48 mo)",TRUE,"Veteran (49+ mo)")</f>
        <v>Loyal (25-48 mo)</v>
      </c>
      <c r="I1659">
        <f>COUNTIF('Raw Data'!G1659:O1659,"Yes")</f>
        <v>2</v>
      </c>
      <c r="J1659">
        <f t="shared" ca="1" si="50"/>
        <v>45139</v>
      </c>
      <c r="K1659" t="str">
        <f>'Raw Data'!U1659</f>
        <v>No</v>
      </c>
      <c r="L1659" t="str">
        <f t="shared" si="51"/>
        <v>Low-Medium Risk</v>
      </c>
      <c r="N1659" s="34"/>
    </row>
    <row r="1660" spans="1:14" x14ac:dyDescent="0.3">
      <c r="A1660" s="5" t="str">
        <f>'Raw Data'!A1660</f>
        <v>1228-FZFRV</v>
      </c>
      <c r="B1660">
        <f>'Raw Data'!F1660</f>
        <v>50</v>
      </c>
      <c r="C1660" t="str">
        <f>'Raw Data'!P1660</f>
        <v>Month-to-month</v>
      </c>
      <c r="D1660" t="str">
        <f>'Raw Data'!I1660</f>
        <v>Fiber optic</v>
      </c>
      <c r="E1660" t="str">
        <f>'Raw Data'!R1660</f>
        <v>Credit card (automatic)</v>
      </c>
      <c r="F1660">
        <f>'Raw Data'!S1660</f>
        <v>105.95</v>
      </c>
      <c r="G1660">
        <f>IFERROR(VALUE('Raw Data'!T1660),0)</f>
        <v>5341.8</v>
      </c>
      <c r="H1660" t="str" cm="1">
        <f t="array" ref="H1660">_xlfn.IFS(B1660&lt;=12,"New (0-12 mo)",B1660&lt;=24,"Established (13-24 mo)",B1660&lt;=48,"Loyal (25-48 mo)",TRUE,"Veteran (49+ mo)")</f>
        <v>Veteran (49+ mo)</v>
      </c>
      <c r="I1660">
        <f>COUNTIF('Raw Data'!G1660:O1660,"Yes")</f>
        <v>6</v>
      </c>
      <c r="J1660">
        <f t="shared" ca="1" si="50"/>
        <v>44682</v>
      </c>
      <c r="K1660" t="str">
        <f>'Raw Data'!U1660</f>
        <v>Yes</v>
      </c>
      <c r="L1660" t="str">
        <f t="shared" si="51"/>
        <v>Low-Medium Risk</v>
      </c>
      <c r="N1660" s="34"/>
    </row>
    <row r="1661" spans="1:14" x14ac:dyDescent="0.3">
      <c r="A1661" s="5" t="str">
        <f>'Raw Data'!A1661</f>
        <v>3500-NSDOA</v>
      </c>
      <c r="B1661">
        <f>'Raw Data'!F1661</f>
        <v>68</v>
      </c>
      <c r="C1661" t="str">
        <f>'Raw Data'!P1661</f>
        <v>Two year</v>
      </c>
      <c r="D1661" t="str">
        <f>'Raw Data'!I1661</f>
        <v>DSL</v>
      </c>
      <c r="E1661" t="str">
        <f>'Raw Data'!R1661</f>
        <v>Credit card (automatic)</v>
      </c>
      <c r="F1661">
        <f>'Raw Data'!S1661</f>
        <v>70.8</v>
      </c>
      <c r="G1661">
        <f>IFERROR(VALUE('Raw Data'!T1661),0)</f>
        <v>4859.95</v>
      </c>
      <c r="H1661" t="str" cm="1">
        <f t="array" ref="H1661">_xlfn.IFS(B1661&lt;=12,"New (0-12 mo)",B1661&lt;=24,"Established (13-24 mo)",B1661&lt;=48,"Loyal (25-48 mo)",TRUE,"Veteran (49+ mo)")</f>
        <v>Veteran (49+ mo)</v>
      </c>
      <c r="I1661">
        <f>COUNTIF('Raw Data'!G1661:O1661,"Yes")</f>
        <v>5</v>
      </c>
      <c r="J1661">
        <f t="shared" ca="1" si="50"/>
        <v>44136</v>
      </c>
      <c r="K1661" t="str">
        <f>'Raw Data'!U1661</f>
        <v>No</v>
      </c>
      <c r="L1661" t="str">
        <f t="shared" si="51"/>
        <v>Low Risk</v>
      </c>
      <c r="N1661" s="34"/>
    </row>
    <row r="1662" spans="1:14" x14ac:dyDescent="0.3">
      <c r="A1662" s="5" t="str">
        <f>'Raw Data'!A1662</f>
        <v>1171-TYKUR</v>
      </c>
      <c r="B1662">
        <f>'Raw Data'!F1662</f>
        <v>47</v>
      </c>
      <c r="C1662" t="str">
        <f>'Raw Data'!P1662</f>
        <v>Month-to-month</v>
      </c>
      <c r="D1662" t="str">
        <f>'Raw Data'!I1662</f>
        <v>No</v>
      </c>
      <c r="E1662" t="str">
        <f>'Raw Data'!R1662</f>
        <v>Electronic check</v>
      </c>
      <c r="F1662">
        <f>'Raw Data'!S1662</f>
        <v>25.4</v>
      </c>
      <c r="G1662">
        <f>IFERROR(VALUE('Raw Data'!T1662),0)</f>
        <v>1139.2</v>
      </c>
      <c r="H1662" t="str" cm="1">
        <f t="array" ref="H1662">_xlfn.IFS(B1662&lt;=12,"New (0-12 mo)",B1662&lt;=24,"Established (13-24 mo)",B1662&lt;=48,"Loyal (25-48 mo)",TRUE,"Veteran (49+ mo)")</f>
        <v>Loyal (25-48 mo)</v>
      </c>
      <c r="I1662">
        <f>COUNTIF('Raw Data'!G1662:O1662,"Yes")</f>
        <v>2</v>
      </c>
      <c r="J1662">
        <f t="shared" ca="1" si="50"/>
        <v>44774</v>
      </c>
      <c r="K1662" t="str">
        <f>'Raw Data'!U1662</f>
        <v>No</v>
      </c>
      <c r="L1662" t="str">
        <f t="shared" si="51"/>
        <v>Low-Medium Risk</v>
      </c>
      <c r="N1662" s="34"/>
    </row>
    <row r="1663" spans="1:14" x14ac:dyDescent="0.3">
      <c r="A1663" s="5" t="str">
        <f>'Raw Data'!A1663</f>
        <v>3761-FLYZI</v>
      </c>
      <c r="B1663">
        <f>'Raw Data'!F1663</f>
        <v>65</v>
      </c>
      <c r="C1663" t="str">
        <f>'Raw Data'!P1663</f>
        <v>Month-to-month</v>
      </c>
      <c r="D1663" t="str">
        <f>'Raw Data'!I1663</f>
        <v>Fiber optic</v>
      </c>
      <c r="E1663" t="str">
        <f>'Raw Data'!R1663</f>
        <v>Bank transfer (automatic)</v>
      </c>
      <c r="F1663">
        <f>'Raw Data'!S1663</f>
        <v>108.8</v>
      </c>
      <c r="G1663">
        <f>IFERROR(VALUE('Raw Data'!T1663),0)</f>
        <v>7082.45</v>
      </c>
      <c r="H1663" t="str" cm="1">
        <f t="array" ref="H1663">_xlfn.IFS(B1663&lt;=12,"New (0-12 mo)",B1663&lt;=24,"Established (13-24 mo)",B1663&lt;=48,"Loyal (25-48 mo)",TRUE,"Veteran (49+ mo)")</f>
        <v>Veteran (49+ mo)</v>
      </c>
      <c r="I1663">
        <f>COUNTIF('Raw Data'!G1663:O1663,"Yes")</f>
        <v>6</v>
      </c>
      <c r="J1663">
        <f t="shared" ca="1" si="50"/>
        <v>44228</v>
      </c>
      <c r="K1663" t="str">
        <f>'Raw Data'!U1663</f>
        <v>No</v>
      </c>
      <c r="L1663" t="str">
        <f t="shared" si="51"/>
        <v>Low-Medium Risk</v>
      </c>
      <c r="N1663" s="34"/>
    </row>
    <row r="1664" spans="1:14" x14ac:dyDescent="0.3">
      <c r="A1664" s="5" t="str">
        <f>'Raw Data'!A1664</f>
        <v>2058-DCJBE</v>
      </c>
      <c r="B1664">
        <f>'Raw Data'!F1664</f>
        <v>5</v>
      </c>
      <c r="C1664" t="str">
        <f>'Raw Data'!P1664</f>
        <v>Month-to-month</v>
      </c>
      <c r="D1664" t="str">
        <f>'Raw Data'!I1664</f>
        <v>Fiber optic</v>
      </c>
      <c r="E1664" t="str">
        <f>'Raw Data'!R1664</f>
        <v>Electronic check</v>
      </c>
      <c r="F1664">
        <f>'Raw Data'!S1664</f>
        <v>69.75</v>
      </c>
      <c r="G1664">
        <f>IFERROR(VALUE('Raw Data'!T1664),0)</f>
        <v>324.60000000000002</v>
      </c>
      <c r="H1664" t="str" cm="1">
        <f t="array" ref="H1664">_xlfn.IFS(B1664&lt;=12,"New (0-12 mo)",B1664&lt;=24,"Established (13-24 mo)",B1664&lt;=48,"Loyal (25-48 mo)",TRUE,"Veteran (49+ mo)")</f>
        <v>New (0-12 mo)</v>
      </c>
      <c r="I1664">
        <f>COUNTIF('Raw Data'!G1664:O1664,"Yes")</f>
        <v>1</v>
      </c>
      <c r="J1664">
        <f t="shared" ca="1" si="50"/>
        <v>46054</v>
      </c>
      <c r="K1664" t="str">
        <f>'Raw Data'!U1664</f>
        <v>Yes</v>
      </c>
      <c r="L1664" t="str">
        <f t="shared" si="51"/>
        <v>High Risk</v>
      </c>
      <c r="N1664" s="34"/>
    </row>
    <row r="1665" spans="1:14" x14ac:dyDescent="0.3">
      <c r="A1665" s="5" t="str">
        <f>'Raw Data'!A1665</f>
        <v>5364-XYIRR</v>
      </c>
      <c r="B1665">
        <f>'Raw Data'!F1665</f>
        <v>51</v>
      </c>
      <c r="C1665" t="str">
        <f>'Raw Data'!P1665</f>
        <v>Month-to-month</v>
      </c>
      <c r="D1665" t="str">
        <f>'Raw Data'!I1665</f>
        <v>Fiber optic</v>
      </c>
      <c r="E1665" t="str">
        <f>'Raw Data'!R1665</f>
        <v>Electronic check</v>
      </c>
      <c r="F1665">
        <f>'Raw Data'!S1665</f>
        <v>94.65</v>
      </c>
      <c r="G1665">
        <f>IFERROR(VALUE('Raw Data'!T1665),0)</f>
        <v>4812.75</v>
      </c>
      <c r="H1665" t="str" cm="1">
        <f t="array" ref="H1665">_xlfn.IFS(B1665&lt;=12,"New (0-12 mo)",B1665&lt;=24,"Established (13-24 mo)",B1665&lt;=48,"Loyal (25-48 mo)",TRUE,"Veteran (49+ mo)")</f>
        <v>Veteran (49+ mo)</v>
      </c>
      <c r="I1665">
        <f>COUNTIF('Raw Data'!G1665:O1665,"Yes")</f>
        <v>4</v>
      </c>
      <c r="J1665">
        <f t="shared" ca="1" si="50"/>
        <v>44652</v>
      </c>
      <c r="K1665" t="str">
        <f>'Raw Data'!U1665</f>
        <v>Yes</v>
      </c>
      <c r="L1665" t="str">
        <f t="shared" si="51"/>
        <v>Low-Medium Risk</v>
      </c>
      <c r="N1665" s="34"/>
    </row>
    <row r="1666" spans="1:14" x14ac:dyDescent="0.3">
      <c r="A1666" s="5" t="str">
        <f>'Raw Data'!A1666</f>
        <v>4829-AUOAX</v>
      </c>
      <c r="B1666">
        <f>'Raw Data'!F1666</f>
        <v>46</v>
      </c>
      <c r="C1666" t="str">
        <f>'Raw Data'!P1666</f>
        <v>Month-to-month</v>
      </c>
      <c r="D1666" t="str">
        <f>'Raw Data'!I1666</f>
        <v>Fiber optic</v>
      </c>
      <c r="E1666" t="str">
        <f>'Raw Data'!R1666</f>
        <v>Bank transfer (automatic)</v>
      </c>
      <c r="F1666">
        <f>'Raw Data'!S1666</f>
        <v>96.05</v>
      </c>
      <c r="G1666">
        <f>IFERROR(VALUE('Raw Data'!T1666),0)</f>
        <v>4399.5</v>
      </c>
      <c r="H1666" t="str" cm="1">
        <f t="array" ref="H1666">_xlfn.IFS(B1666&lt;=12,"New (0-12 mo)",B1666&lt;=24,"Established (13-24 mo)",B1666&lt;=48,"Loyal (25-48 mo)",TRUE,"Veteran (49+ mo)")</f>
        <v>Loyal (25-48 mo)</v>
      </c>
      <c r="I1666">
        <f>COUNTIF('Raw Data'!G1666:O1666,"Yes")</f>
        <v>4</v>
      </c>
      <c r="J1666">
        <f t="shared" ref="J1666:J1729" ca="1" si="52">EDATE(TODAY(),-B1666)</f>
        <v>44805</v>
      </c>
      <c r="K1666" t="str">
        <f>'Raw Data'!U1666</f>
        <v>Yes</v>
      </c>
      <c r="L1666" t="str">
        <f t="shared" ref="L1666:L1729" si="53">IF(AND(C1666="Month-to-month",B1666&lt;=12),"High Risk",IF(AND(C1666="Month-to-month",B1666&lt;=24),"Medium Risk",IF(C1666="Month-to-month","Low-Medium Risk","Low Risk")))</f>
        <v>Low-Medium Risk</v>
      </c>
      <c r="N1666" s="34"/>
    </row>
    <row r="1667" spans="1:14" x14ac:dyDescent="0.3">
      <c r="A1667" s="5" t="str">
        <f>'Raw Data'!A1667</f>
        <v>1219-NNDDO</v>
      </c>
      <c r="B1667">
        <f>'Raw Data'!F1667</f>
        <v>9</v>
      </c>
      <c r="C1667" t="str">
        <f>'Raw Data'!P1667</f>
        <v>Month-to-month</v>
      </c>
      <c r="D1667" t="str">
        <f>'Raw Data'!I1667</f>
        <v>Fiber optic</v>
      </c>
      <c r="E1667" t="str">
        <f>'Raw Data'!R1667</f>
        <v>Electronic check</v>
      </c>
      <c r="F1667">
        <f>'Raw Data'!S1667</f>
        <v>76.849999999999994</v>
      </c>
      <c r="G1667">
        <f>IFERROR(VALUE('Raw Data'!T1667),0)</f>
        <v>663.55</v>
      </c>
      <c r="H1667" t="str" cm="1">
        <f t="array" ref="H1667">_xlfn.IFS(B1667&lt;=12,"New (0-12 mo)",B1667&lt;=24,"Established (13-24 mo)",B1667&lt;=48,"Loyal (25-48 mo)",TRUE,"Veteran (49+ mo)")</f>
        <v>New (0-12 mo)</v>
      </c>
      <c r="I1667">
        <f>COUNTIF('Raw Data'!G1667:O1667,"Yes")</f>
        <v>2</v>
      </c>
      <c r="J1667">
        <f t="shared" ca="1" si="52"/>
        <v>45931</v>
      </c>
      <c r="K1667" t="str">
        <f>'Raw Data'!U1667</f>
        <v>No</v>
      </c>
      <c r="L1667" t="str">
        <f t="shared" si="53"/>
        <v>High Risk</v>
      </c>
      <c r="N1667" s="34"/>
    </row>
    <row r="1668" spans="1:14" x14ac:dyDescent="0.3">
      <c r="A1668" s="5" t="str">
        <f>'Raw Data'!A1668</f>
        <v>8388-DMKAE</v>
      </c>
      <c r="B1668">
        <f>'Raw Data'!F1668</f>
        <v>8</v>
      </c>
      <c r="C1668" t="str">
        <f>'Raw Data'!P1668</f>
        <v>Two year</v>
      </c>
      <c r="D1668" t="str">
        <f>'Raw Data'!I1668</f>
        <v>No</v>
      </c>
      <c r="E1668" t="str">
        <f>'Raw Data'!R1668</f>
        <v>Mailed check</v>
      </c>
      <c r="F1668">
        <f>'Raw Data'!S1668</f>
        <v>20.25</v>
      </c>
      <c r="G1668">
        <f>IFERROR(VALUE('Raw Data'!T1668),0)</f>
        <v>174.65</v>
      </c>
      <c r="H1668" t="str" cm="1">
        <f t="array" ref="H1668">_xlfn.IFS(B1668&lt;=12,"New (0-12 mo)",B1668&lt;=24,"Established (13-24 mo)",B1668&lt;=48,"Loyal (25-48 mo)",TRUE,"Veteran (49+ mo)")</f>
        <v>New (0-12 mo)</v>
      </c>
      <c r="I1668">
        <f>COUNTIF('Raw Data'!G1668:O1668,"Yes")</f>
        <v>1</v>
      </c>
      <c r="J1668">
        <f t="shared" ca="1" si="52"/>
        <v>45962</v>
      </c>
      <c r="K1668" t="str">
        <f>'Raw Data'!U1668</f>
        <v>No</v>
      </c>
      <c r="L1668" t="str">
        <f t="shared" si="53"/>
        <v>Low Risk</v>
      </c>
      <c r="N1668" s="34"/>
    </row>
    <row r="1669" spans="1:14" x14ac:dyDescent="0.3">
      <c r="A1669" s="5" t="str">
        <f>'Raw Data'!A1669</f>
        <v>4403-BWPAY</v>
      </c>
      <c r="B1669">
        <f>'Raw Data'!F1669</f>
        <v>14</v>
      </c>
      <c r="C1669" t="str">
        <f>'Raw Data'!P1669</f>
        <v>One year</v>
      </c>
      <c r="D1669" t="str">
        <f>'Raw Data'!I1669</f>
        <v>No</v>
      </c>
      <c r="E1669" t="str">
        <f>'Raw Data'!R1669</f>
        <v>Credit card (automatic)</v>
      </c>
      <c r="F1669">
        <f>'Raw Data'!S1669</f>
        <v>24.8</v>
      </c>
      <c r="G1669">
        <f>IFERROR(VALUE('Raw Data'!T1669),0)</f>
        <v>321.7</v>
      </c>
      <c r="H1669" t="str" cm="1">
        <f t="array" ref="H1669">_xlfn.IFS(B1669&lt;=12,"New (0-12 mo)",B1669&lt;=24,"Established (13-24 mo)",B1669&lt;=48,"Loyal (25-48 mo)",TRUE,"Veteran (49+ mo)")</f>
        <v>Established (13-24 mo)</v>
      </c>
      <c r="I1669">
        <f>COUNTIF('Raw Data'!G1669:O1669,"Yes")</f>
        <v>2</v>
      </c>
      <c r="J1669">
        <f t="shared" ca="1" si="52"/>
        <v>45778</v>
      </c>
      <c r="K1669" t="str">
        <f>'Raw Data'!U1669</f>
        <v>No</v>
      </c>
      <c r="L1669" t="str">
        <f t="shared" si="53"/>
        <v>Low Risk</v>
      </c>
      <c r="N1669" s="34"/>
    </row>
    <row r="1670" spans="1:14" x14ac:dyDescent="0.3">
      <c r="A1670" s="5" t="str">
        <f>'Raw Data'!A1670</f>
        <v>9659-QEQSY</v>
      </c>
      <c r="B1670">
        <f>'Raw Data'!F1670</f>
        <v>45</v>
      </c>
      <c r="C1670" t="str">
        <f>'Raw Data'!P1670</f>
        <v>Month-to-month</v>
      </c>
      <c r="D1670" t="str">
        <f>'Raw Data'!I1670</f>
        <v>Fiber optic</v>
      </c>
      <c r="E1670" t="str">
        <f>'Raw Data'!R1670</f>
        <v>Electronic check</v>
      </c>
      <c r="F1670">
        <f>'Raw Data'!S1670</f>
        <v>115.65</v>
      </c>
      <c r="G1670">
        <f>IFERROR(VALUE('Raw Data'!T1670),0)</f>
        <v>5125.5</v>
      </c>
      <c r="H1670" t="str" cm="1">
        <f t="array" ref="H1670">_xlfn.IFS(B1670&lt;=12,"New (0-12 mo)",B1670&lt;=24,"Established (13-24 mo)",B1670&lt;=48,"Loyal (25-48 mo)",TRUE,"Veteran (49+ mo)")</f>
        <v>Loyal (25-48 mo)</v>
      </c>
      <c r="I1670">
        <f>COUNTIF('Raw Data'!G1670:O1670,"Yes")</f>
        <v>8</v>
      </c>
      <c r="J1670">
        <f t="shared" ca="1" si="52"/>
        <v>44835</v>
      </c>
      <c r="K1670" t="str">
        <f>'Raw Data'!U1670</f>
        <v>No</v>
      </c>
      <c r="L1670" t="str">
        <f t="shared" si="53"/>
        <v>Low-Medium Risk</v>
      </c>
      <c r="N1670" s="34"/>
    </row>
    <row r="1671" spans="1:14" x14ac:dyDescent="0.3">
      <c r="A1671" s="5" t="str">
        <f>'Raw Data'!A1671</f>
        <v>5405-ZMYXQ</v>
      </c>
      <c r="B1671">
        <f>'Raw Data'!F1671</f>
        <v>8</v>
      </c>
      <c r="C1671" t="str">
        <f>'Raw Data'!P1671</f>
        <v>Month-to-month</v>
      </c>
      <c r="D1671" t="str">
        <f>'Raw Data'!I1671</f>
        <v>Fiber optic</v>
      </c>
      <c r="E1671" t="str">
        <f>'Raw Data'!R1671</f>
        <v>Credit card (automatic)</v>
      </c>
      <c r="F1671">
        <f>'Raw Data'!S1671</f>
        <v>74.599999999999994</v>
      </c>
      <c r="G1671">
        <f>IFERROR(VALUE('Raw Data'!T1671),0)</f>
        <v>548.9</v>
      </c>
      <c r="H1671" t="str" cm="1">
        <f t="array" ref="H1671">_xlfn.IFS(B1671&lt;=12,"New (0-12 mo)",B1671&lt;=24,"Established (13-24 mo)",B1671&lt;=48,"Loyal (25-48 mo)",TRUE,"Veteran (49+ mo)")</f>
        <v>New (0-12 mo)</v>
      </c>
      <c r="I1671">
        <f>COUNTIF('Raw Data'!G1671:O1671,"Yes")</f>
        <v>2</v>
      </c>
      <c r="J1671">
        <f t="shared" ca="1" si="52"/>
        <v>45962</v>
      </c>
      <c r="K1671" t="str">
        <f>'Raw Data'!U1671</f>
        <v>No</v>
      </c>
      <c r="L1671" t="str">
        <f t="shared" si="53"/>
        <v>High Risk</v>
      </c>
      <c r="N1671" s="34"/>
    </row>
    <row r="1672" spans="1:14" x14ac:dyDescent="0.3">
      <c r="A1672" s="5" t="str">
        <f>'Raw Data'!A1672</f>
        <v>5047-LHVLY</v>
      </c>
      <c r="B1672">
        <f>'Raw Data'!F1672</f>
        <v>1</v>
      </c>
      <c r="C1672" t="str">
        <f>'Raw Data'!P1672</f>
        <v>Month-to-month</v>
      </c>
      <c r="D1672" t="str">
        <f>'Raw Data'!I1672</f>
        <v>DSL</v>
      </c>
      <c r="E1672" t="str">
        <f>'Raw Data'!R1672</f>
        <v>Mailed check</v>
      </c>
      <c r="F1672">
        <f>'Raw Data'!S1672</f>
        <v>50.15</v>
      </c>
      <c r="G1672">
        <f>IFERROR(VALUE('Raw Data'!T1672),0)</f>
        <v>50.15</v>
      </c>
      <c r="H1672" t="str" cm="1">
        <f t="array" ref="H1672">_xlfn.IFS(B1672&lt;=12,"New (0-12 mo)",B1672&lt;=24,"Established (13-24 mo)",B1672&lt;=48,"Loyal (25-48 mo)",TRUE,"Veteran (49+ mo)")</f>
        <v>New (0-12 mo)</v>
      </c>
      <c r="I1672">
        <f>COUNTIF('Raw Data'!G1672:O1672,"Yes")</f>
        <v>2</v>
      </c>
      <c r="J1672">
        <f t="shared" ca="1" si="52"/>
        <v>46174</v>
      </c>
      <c r="K1672" t="str">
        <f>'Raw Data'!U1672</f>
        <v>Yes</v>
      </c>
      <c r="L1672" t="str">
        <f t="shared" si="53"/>
        <v>High Risk</v>
      </c>
      <c r="N1672" s="34"/>
    </row>
    <row r="1673" spans="1:14" x14ac:dyDescent="0.3">
      <c r="A1673" s="5" t="str">
        <f>'Raw Data'!A1673</f>
        <v>1442-OKRJE</v>
      </c>
      <c r="B1673">
        <f>'Raw Data'!F1673</f>
        <v>66</v>
      </c>
      <c r="C1673" t="str">
        <f>'Raw Data'!P1673</f>
        <v>One year</v>
      </c>
      <c r="D1673" t="str">
        <f>'Raw Data'!I1673</f>
        <v>Fiber optic</v>
      </c>
      <c r="E1673" t="str">
        <f>'Raw Data'!R1673</f>
        <v>Bank transfer (automatic)</v>
      </c>
      <c r="F1673">
        <f>'Raw Data'!S1673</f>
        <v>103.15</v>
      </c>
      <c r="G1673">
        <f>IFERROR(VALUE('Raw Data'!T1673),0)</f>
        <v>7031.3</v>
      </c>
      <c r="H1673" t="str" cm="1">
        <f t="array" ref="H1673">_xlfn.IFS(B1673&lt;=12,"New (0-12 mo)",B1673&lt;=24,"Established (13-24 mo)",B1673&lt;=48,"Loyal (25-48 mo)",TRUE,"Veteran (49+ mo)")</f>
        <v>Veteran (49+ mo)</v>
      </c>
      <c r="I1673">
        <f>COUNTIF('Raw Data'!G1673:O1673,"Yes")</f>
        <v>6</v>
      </c>
      <c r="J1673">
        <f t="shared" ca="1" si="52"/>
        <v>44197</v>
      </c>
      <c r="K1673" t="str">
        <f>'Raw Data'!U1673</f>
        <v>No</v>
      </c>
      <c r="L1673" t="str">
        <f t="shared" si="53"/>
        <v>Low Risk</v>
      </c>
      <c r="N1673" s="34"/>
    </row>
    <row r="1674" spans="1:14" x14ac:dyDescent="0.3">
      <c r="A1674" s="5" t="str">
        <f>'Raw Data'!A1674</f>
        <v>4737-AQCPU</v>
      </c>
      <c r="B1674">
        <f>'Raw Data'!F1674</f>
        <v>72</v>
      </c>
      <c r="C1674" t="str">
        <f>'Raw Data'!P1674</f>
        <v>Two year</v>
      </c>
      <c r="D1674" t="str">
        <f>'Raw Data'!I1674</f>
        <v>DSL</v>
      </c>
      <c r="E1674" t="str">
        <f>'Raw Data'!R1674</f>
        <v>Credit card (automatic)</v>
      </c>
      <c r="F1674">
        <f>'Raw Data'!S1674</f>
        <v>72.099999999999994</v>
      </c>
      <c r="G1674">
        <f>IFERROR(VALUE('Raw Data'!T1674),0)</f>
        <v>5016.6499999999996</v>
      </c>
      <c r="H1674" t="str" cm="1">
        <f t="array" ref="H1674">_xlfn.IFS(B1674&lt;=12,"New (0-12 mo)",B1674&lt;=24,"Established (13-24 mo)",B1674&lt;=48,"Loyal (25-48 mo)",TRUE,"Veteran (49+ mo)")</f>
        <v>Veteran (49+ mo)</v>
      </c>
      <c r="I1674">
        <f>COUNTIF('Raw Data'!G1674:O1674,"Yes")</f>
        <v>6</v>
      </c>
      <c r="J1674">
        <f t="shared" ca="1" si="52"/>
        <v>44013</v>
      </c>
      <c r="K1674" t="str">
        <f>'Raw Data'!U1674</f>
        <v>No</v>
      </c>
      <c r="L1674" t="str">
        <f t="shared" si="53"/>
        <v>Low Risk</v>
      </c>
      <c r="N1674" s="34"/>
    </row>
    <row r="1675" spans="1:14" x14ac:dyDescent="0.3">
      <c r="A1675" s="5" t="str">
        <f>'Raw Data'!A1675</f>
        <v>9158-VCTQB</v>
      </c>
      <c r="B1675">
        <f>'Raw Data'!F1675</f>
        <v>41</v>
      </c>
      <c r="C1675" t="str">
        <f>'Raw Data'!P1675</f>
        <v>Month-to-month</v>
      </c>
      <c r="D1675" t="str">
        <f>'Raw Data'!I1675</f>
        <v>Fiber optic</v>
      </c>
      <c r="E1675" t="str">
        <f>'Raw Data'!R1675</f>
        <v>Bank transfer (automatic)</v>
      </c>
      <c r="F1675">
        <f>'Raw Data'!S1675</f>
        <v>113.6</v>
      </c>
      <c r="G1675">
        <f>IFERROR(VALUE('Raw Data'!T1675),0)</f>
        <v>4594.95</v>
      </c>
      <c r="H1675" t="str" cm="1">
        <f t="array" ref="H1675">_xlfn.IFS(B1675&lt;=12,"New (0-12 mo)",B1675&lt;=24,"Established (13-24 mo)",B1675&lt;=48,"Loyal (25-48 mo)",TRUE,"Veteran (49+ mo)")</f>
        <v>Loyal (25-48 mo)</v>
      </c>
      <c r="I1675">
        <f>COUNTIF('Raw Data'!G1675:O1675,"Yes")</f>
        <v>8</v>
      </c>
      <c r="J1675">
        <f t="shared" ca="1" si="52"/>
        <v>44958</v>
      </c>
      <c r="K1675" t="str">
        <f>'Raw Data'!U1675</f>
        <v>Yes</v>
      </c>
      <c r="L1675" t="str">
        <f t="shared" si="53"/>
        <v>Low-Medium Risk</v>
      </c>
      <c r="N1675" s="34"/>
    </row>
    <row r="1676" spans="1:14" x14ac:dyDescent="0.3">
      <c r="A1676" s="5" t="str">
        <f>'Raw Data'!A1676</f>
        <v>2808-CHTDM</v>
      </c>
      <c r="B1676">
        <f>'Raw Data'!F1676</f>
        <v>23</v>
      </c>
      <c r="C1676" t="str">
        <f>'Raw Data'!P1676</f>
        <v>Two year</v>
      </c>
      <c r="D1676" t="str">
        <f>'Raw Data'!I1676</f>
        <v>No</v>
      </c>
      <c r="E1676" t="str">
        <f>'Raw Data'!R1676</f>
        <v>Mailed check</v>
      </c>
      <c r="F1676">
        <f>'Raw Data'!S1676</f>
        <v>25.1</v>
      </c>
      <c r="G1676">
        <f>IFERROR(VALUE('Raw Data'!T1676),0)</f>
        <v>611.45000000000005</v>
      </c>
      <c r="H1676" t="str" cm="1">
        <f t="array" ref="H1676">_xlfn.IFS(B1676&lt;=12,"New (0-12 mo)",B1676&lt;=24,"Established (13-24 mo)",B1676&lt;=48,"Loyal (25-48 mo)",TRUE,"Veteran (49+ mo)")</f>
        <v>Established (13-24 mo)</v>
      </c>
      <c r="I1676">
        <f>COUNTIF('Raw Data'!G1676:O1676,"Yes")</f>
        <v>2</v>
      </c>
      <c r="J1676">
        <f t="shared" ca="1" si="52"/>
        <v>45505</v>
      </c>
      <c r="K1676" t="str">
        <f>'Raw Data'!U1676</f>
        <v>No</v>
      </c>
      <c r="L1676" t="str">
        <f t="shared" si="53"/>
        <v>Low Risk</v>
      </c>
      <c r="N1676" s="34"/>
    </row>
    <row r="1677" spans="1:14" x14ac:dyDescent="0.3">
      <c r="A1677" s="5" t="str">
        <f>'Raw Data'!A1677</f>
        <v>6311-UEUME</v>
      </c>
      <c r="B1677">
        <f>'Raw Data'!F1677</f>
        <v>29</v>
      </c>
      <c r="C1677" t="str">
        <f>'Raw Data'!P1677</f>
        <v>Month-to-month</v>
      </c>
      <c r="D1677" t="str">
        <f>'Raw Data'!I1677</f>
        <v>Fiber optic</v>
      </c>
      <c r="E1677" t="str">
        <f>'Raw Data'!R1677</f>
        <v>Electronic check</v>
      </c>
      <c r="F1677">
        <f>'Raw Data'!S1677</f>
        <v>78.900000000000006</v>
      </c>
      <c r="G1677">
        <f>IFERROR(VALUE('Raw Data'!T1677),0)</f>
        <v>2384.15</v>
      </c>
      <c r="H1677" t="str" cm="1">
        <f t="array" ref="H1677">_xlfn.IFS(B1677&lt;=12,"New (0-12 mo)",B1677&lt;=24,"Established (13-24 mo)",B1677&lt;=48,"Loyal (25-48 mo)",TRUE,"Veteran (49+ mo)")</f>
        <v>Loyal (25-48 mo)</v>
      </c>
      <c r="I1677">
        <f>COUNTIF('Raw Data'!G1677:O1677,"Yes")</f>
        <v>2</v>
      </c>
      <c r="J1677">
        <f t="shared" ca="1" si="52"/>
        <v>45323</v>
      </c>
      <c r="K1677" t="str">
        <f>'Raw Data'!U1677</f>
        <v>Yes</v>
      </c>
      <c r="L1677" t="str">
        <f t="shared" si="53"/>
        <v>Low-Medium Risk</v>
      </c>
      <c r="N1677" s="34"/>
    </row>
    <row r="1678" spans="1:14" x14ac:dyDescent="0.3">
      <c r="A1678" s="5" t="str">
        <f>'Raw Data'!A1678</f>
        <v>0793-TWELN</v>
      </c>
      <c r="B1678">
        <f>'Raw Data'!F1678</f>
        <v>4</v>
      </c>
      <c r="C1678" t="str">
        <f>'Raw Data'!P1678</f>
        <v>Month-to-month</v>
      </c>
      <c r="D1678" t="str">
        <f>'Raw Data'!I1678</f>
        <v>Fiber optic</v>
      </c>
      <c r="E1678" t="str">
        <f>'Raw Data'!R1678</f>
        <v>Electronic check</v>
      </c>
      <c r="F1678">
        <f>'Raw Data'!S1678</f>
        <v>80.150000000000006</v>
      </c>
      <c r="G1678">
        <f>IFERROR(VALUE('Raw Data'!T1678),0)</f>
        <v>319.85000000000002</v>
      </c>
      <c r="H1678" t="str" cm="1">
        <f t="array" ref="H1678">_xlfn.IFS(B1678&lt;=12,"New (0-12 mo)",B1678&lt;=24,"Established (13-24 mo)",B1678&lt;=48,"Loyal (25-48 mo)",TRUE,"Veteran (49+ mo)")</f>
        <v>New (0-12 mo)</v>
      </c>
      <c r="I1678">
        <f>COUNTIF('Raw Data'!G1678:O1678,"Yes")</f>
        <v>3</v>
      </c>
      <c r="J1678">
        <f t="shared" ca="1" si="52"/>
        <v>46082</v>
      </c>
      <c r="K1678" t="str">
        <f>'Raw Data'!U1678</f>
        <v>No</v>
      </c>
      <c r="L1678" t="str">
        <f t="shared" si="53"/>
        <v>High Risk</v>
      </c>
      <c r="N1678" s="34"/>
    </row>
    <row r="1679" spans="1:14" x14ac:dyDescent="0.3">
      <c r="A1679" s="5" t="str">
        <f>'Raw Data'!A1679</f>
        <v>3283-WCWXT</v>
      </c>
      <c r="B1679">
        <f>'Raw Data'!F1679</f>
        <v>6</v>
      </c>
      <c r="C1679" t="str">
        <f>'Raw Data'!P1679</f>
        <v>Two year</v>
      </c>
      <c r="D1679" t="str">
        <f>'Raw Data'!I1679</f>
        <v>No</v>
      </c>
      <c r="E1679" t="str">
        <f>'Raw Data'!R1679</f>
        <v>Mailed check</v>
      </c>
      <c r="F1679">
        <f>'Raw Data'!S1679</f>
        <v>25.4</v>
      </c>
      <c r="G1679">
        <f>IFERROR(VALUE('Raw Data'!T1679),0)</f>
        <v>153.30000000000001</v>
      </c>
      <c r="H1679" t="str" cm="1">
        <f t="array" ref="H1679">_xlfn.IFS(B1679&lt;=12,"New (0-12 mo)",B1679&lt;=24,"Established (13-24 mo)",B1679&lt;=48,"Loyal (25-48 mo)",TRUE,"Veteran (49+ mo)")</f>
        <v>New (0-12 mo)</v>
      </c>
      <c r="I1679">
        <f>COUNTIF('Raw Data'!G1679:O1679,"Yes")</f>
        <v>2</v>
      </c>
      <c r="J1679">
        <f t="shared" ca="1" si="52"/>
        <v>46023</v>
      </c>
      <c r="K1679" t="str">
        <f>'Raw Data'!U1679</f>
        <v>No</v>
      </c>
      <c r="L1679" t="str">
        <f t="shared" si="53"/>
        <v>Low Risk</v>
      </c>
      <c r="N1679" s="34"/>
    </row>
    <row r="1680" spans="1:14" x14ac:dyDescent="0.3">
      <c r="A1680" s="5" t="str">
        <f>'Raw Data'!A1680</f>
        <v>1060-ENTOF</v>
      </c>
      <c r="B1680">
        <f>'Raw Data'!F1680</f>
        <v>67</v>
      </c>
      <c r="C1680" t="str">
        <f>'Raw Data'!P1680</f>
        <v>One year</v>
      </c>
      <c r="D1680" t="str">
        <f>'Raw Data'!I1680</f>
        <v>Fiber optic</v>
      </c>
      <c r="E1680" t="str">
        <f>'Raw Data'!R1680</f>
        <v>Credit card (automatic)</v>
      </c>
      <c r="F1680">
        <f>'Raw Data'!S1680</f>
        <v>105.4</v>
      </c>
      <c r="G1680">
        <f>IFERROR(VALUE('Raw Data'!T1680),0)</f>
        <v>7035.6</v>
      </c>
      <c r="H1680" t="str" cm="1">
        <f t="array" ref="H1680">_xlfn.IFS(B1680&lt;=12,"New (0-12 mo)",B1680&lt;=24,"Established (13-24 mo)",B1680&lt;=48,"Loyal (25-48 mo)",TRUE,"Veteran (49+ mo)")</f>
        <v>Veteran (49+ mo)</v>
      </c>
      <c r="I1680">
        <f>COUNTIF('Raw Data'!G1680:O1680,"Yes")</f>
        <v>7</v>
      </c>
      <c r="J1680">
        <f t="shared" ca="1" si="52"/>
        <v>44166</v>
      </c>
      <c r="K1680" t="str">
        <f>'Raw Data'!U1680</f>
        <v>No</v>
      </c>
      <c r="L1680" t="str">
        <f t="shared" si="53"/>
        <v>Low Risk</v>
      </c>
      <c r="N1680" s="34"/>
    </row>
    <row r="1681" spans="1:14" x14ac:dyDescent="0.3">
      <c r="A1681" s="5" t="str">
        <f>'Raw Data'!A1681</f>
        <v>0999-QXNSA</v>
      </c>
      <c r="B1681">
        <f>'Raw Data'!F1681</f>
        <v>7</v>
      </c>
      <c r="C1681" t="str">
        <f>'Raw Data'!P1681</f>
        <v>Month-to-month</v>
      </c>
      <c r="D1681" t="str">
        <f>'Raw Data'!I1681</f>
        <v>DSL</v>
      </c>
      <c r="E1681" t="str">
        <f>'Raw Data'!R1681</f>
        <v>Mailed check</v>
      </c>
      <c r="F1681">
        <f>'Raw Data'!S1681</f>
        <v>45.75</v>
      </c>
      <c r="G1681">
        <f>IFERROR(VALUE('Raw Data'!T1681),0)</f>
        <v>344.2</v>
      </c>
      <c r="H1681" t="str" cm="1">
        <f t="array" ref="H1681">_xlfn.IFS(B1681&lt;=12,"New (0-12 mo)",B1681&lt;=24,"Established (13-24 mo)",B1681&lt;=48,"Loyal (25-48 mo)",TRUE,"Veteran (49+ mo)")</f>
        <v>New (0-12 mo)</v>
      </c>
      <c r="I1681">
        <f>COUNTIF('Raw Data'!G1681:O1681,"Yes")</f>
        <v>1</v>
      </c>
      <c r="J1681">
        <f t="shared" ca="1" si="52"/>
        <v>45992</v>
      </c>
      <c r="K1681" t="str">
        <f>'Raw Data'!U1681</f>
        <v>No</v>
      </c>
      <c r="L1681" t="str">
        <f t="shared" si="53"/>
        <v>High Risk</v>
      </c>
      <c r="N1681" s="34"/>
    </row>
    <row r="1682" spans="1:14" x14ac:dyDescent="0.3">
      <c r="A1682" s="5" t="str">
        <f>'Raw Data'!A1682</f>
        <v>5451-MHQOF</v>
      </c>
      <c r="B1682">
        <f>'Raw Data'!F1682</f>
        <v>56</v>
      </c>
      <c r="C1682" t="str">
        <f>'Raw Data'!P1682</f>
        <v>One year</v>
      </c>
      <c r="D1682" t="str">
        <f>'Raw Data'!I1682</f>
        <v>No</v>
      </c>
      <c r="E1682" t="str">
        <f>'Raw Data'!R1682</f>
        <v>Mailed check</v>
      </c>
      <c r="F1682">
        <f>'Raw Data'!S1682</f>
        <v>24.45</v>
      </c>
      <c r="G1682">
        <f>IFERROR(VALUE('Raw Data'!T1682),0)</f>
        <v>1431.65</v>
      </c>
      <c r="H1682" t="str" cm="1">
        <f t="array" ref="H1682">_xlfn.IFS(B1682&lt;=12,"New (0-12 mo)",B1682&lt;=24,"Established (13-24 mo)",B1682&lt;=48,"Loyal (25-48 mo)",TRUE,"Veteran (49+ mo)")</f>
        <v>Veteran (49+ mo)</v>
      </c>
      <c r="I1682">
        <f>COUNTIF('Raw Data'!G1682:O1682,"Yes")</f>
        <v>2</v>
      </c>
      <c r="J1682">
        <f t="shared" ca="1" si="52"/>
        <v>44501</v>
      </c>
      <c r="K1682" t="str">
        <f>'Raw Data'!U1682</f>
        <v>No</v>
      </c>
      <c r="L1682" t="str">
        <f t="shared" si="53"/>
        <v>Low Risk</v>
      </c>
      <c r="N1682" s="34"/>
    </row>
    <row r="1683" spans="1:14" x14ac:dyDescent="0.3">
      <c r="A1683" s="5" t="str">
        <f>'Raw Data'!A1683</f>
        <v>4836-WNFNO</v>
      </c>
      <c r="B1683">
        <f>'Raw Data'!F1683</f>
        <v>72</v>
      </c>
      <c r="C1683" t="str">
        <f>'Raw Data'!P1683</f>
        <v>Two year</v>
      </c>
      <c r="D1683" t="str">
        <f>'Raw Data'!I1683</f>
        <v>No</v>
      </c>
      <c r="E1683" t="str">
        <f>'Raw Data'!R1683</f>
        <v>Credit card (automatic)</v>
      </c>
      <c r="F1683">
        <f>'Raw Data'!S1683</f>
        <v>25</v>
      </c>
      <c r="G1683">
        <f>IFERROR(VALUE('Raw Data'!T1683),0)</f>
        <v>1849.2</v>
      </c>
      <c r="H1683" t="str" cm="1">
        <f t="array" ref="H1683">_xlfn.IFS(B1683&lt;=12,"New (0-12 mo)",B1683&lt;=24,"Established (13-24 mo)",B1683&lt;=48,"Loyal (25-48 mo)",TRUE,"Veteran (49+ mo)")</f>
        <v>Veteran (49+ mo)</v>
      </c>
      <c r="I1683">
        <f>COUNTIF('Raw Data'!G1683:O1683,"Yes")</f>
        <v>2</v>
      </c>
      <c r="J1683">
        <f t="shared" ca="1" si="52"/>
        <v>44013</v>
      </c>
      <c r="K1683" t="str">
        <f>'Raw Data'!U1683</f>
        <v>No</v>
      </c>
      <c r="L1683" t="str">
        <f t="shared" si="53"/>
        <v>Low Risk</v>
      </c>
      <c r="N1683" s="34"/>
    </row>
    <row r="1684" spans="1:14" x14ac:dyDescent="0.3">
      <c r="A1684" s="5" t="str">
        <f>'Raw Data'!A1684</f>
        <v>9225-BZLNZ</v>
      </c>
      <c r="B1684">
        <f>'Raw Data'!F1684</f>
        <v>72</v>
      </c>
      <c r="C1684" t="str">
        <f>'Raw Data'!P1684</f>
        <v>Two year</v>
      </c>
      <c r="D1684" t="str">
        <f>'Raw Data'!I1684</f>
        <v>DSL</v>
      </c>
      <c r="E1684" t="str">
        <f>'Raw Data'!R1684</f>
        <v>Electronic check</v>
      </c>
      <c r="F1684">
        <f>'Raw Data'!S1684</f>
        <v>85.25</v>
      </c>
      <c r="G1684">
        <f>IFERROR(VALUE('Raw Data'!T1684),0)</f>
        <v>6083.1</v>
      </c>
      <c r="H1684" t="str" cm="1">
        <f t="array" ref="H1684">_xlfn.IFS(B1684&lt;=12,"New (0-12 mo)",B1684&lt;=24,"Established (13-24 mo)",B1684&lt;=48,"Loyal (25-48 mo)",TRUE,"Veteran (49+ mo)")</f>
        <v>Veteran (49+ mo)</v>
      </c>
      <c r="I1684">
        <f>COUNTIF('Raw Data'!G1684:O1684,"Yes")</f>
        <v>7</v>
      </c>
      <c r="J1684">
        <f t="shared" ca="1" si="52"/>
        <v>44013</v>
      </c>
      <c r="K1684" t="str">
        <f>'Raw Data'!U1684</f>
        <v>No</v>
      </c>
      <c r="L1684" t="str">
        <f t="shared" si="53"/>
        <v>Low Risk</v>
      </c>
      <c r="N1684" s="34"/>
    </row>
    <row r="1685" spans="1:14" x14ac:dyDescent="0.3">
      <c r="A1685" s="5" t="str">
        <f>'Raw Data'!A1685</f>
        <v>0354-VXMJC</v>
      </c>
      <c r="B1685">
        <f>'Raw Data'!F1685</f>
        <v>23</v>
      </c>
      <c r="C1685" t="str">
        <f>'Raw Data'!P1685</f>
        <v>Two year</v>
      </c>
      <c r="D1685" t="str">
        <f>'Raw Data'!I1685</f>
        <v>No</v>
      </c>
      <c r="E1685" t="str">
        <f>'Raw Data'!R1685</f>
        <v>Credit card (automatic)</v>
      </c>
      <c r="F1685">
        <f>'Raw Data'!S1685</f>
        <v>19.600000000000001</v>
      </c>
      <c r="G1685">
        <f>IFERROR(VALUE('Raw Data'!T1685),0)</f>
        <v>426.65</v>
      </c>
      <c r="H1685" t="str" cm="1">
        <f t="array" ref="H1685">_xlfn.IFS(B1685&lt;=12,"New (0-12 mo)",B1685&lt;=24,"Established (13-24 mo)",B1685&lt;=48,"Loyal (25-48 mo)",TRUE,"Veteran (49+ mo)")</f>
        <v>Established (13-24 mo)</v>
      </c>
      <c r="I1685">
        <f>COUNTIF('Raw Data'!G1685:O1685,"Yes")</f>
        <v>1</v>
      </c>
      <c r="J1685">
        <f t="shared" ca="1" si="52"/>
        <v>45505</v>
      </c>
      <c r="K1685" t="str">
        <f>'Raw Data'!U1685</f>
        <v>No</v>
      </c>
      <c r="L1685" t="str">
        <f t="shared" si="53"/>
        <v>Low Risk</v>
      </c>
      <c r="N1685" s="34"/>
    </row>
    <row r="1686" spans="1:14" x14ac:dyDescent="0.3">
      <c r="A1686" s="5" t="str">
        <f>'Raw Data'!A1686</f>
        <v>4422-QVIJA</v>
      </c>
      <c r="B1686">
        <f>'Raw Data'!F1686</f>
        <v>35</v>
      </c>
      <c r="C1686" t="str">
        <f>'Raw Data'!P1686</f>
        <v>Month-to-month</v>
      </c>
      <c r="D1686" t="str">
        <f>'Raw Data'!I1686</f>
        <v>DSL</v>
      </c>
      <c r="E1686" t="str">
        <f>'Raw Data'!R1686</f>
        <v>Mailed check</v>
      </c>
      <c r="F1686">
        <f>'Raw Data'!S1686</f>
        <v>50.15</v>
      </c>
      <c r="G1686">
        <f>IFERROR(VALUE('Raw Data'!T1686),0)</f>
        <v>1655.35</v>
      </c>
      <c r="H1686" t="str" cm="1">
        <f t="array" ref="H1686">_xlfn.IFS(B1686&lt;=12,"New (0-12 mo)",B1686&lt;=24,"Established (13-24 mo)",B1686&lt;=48,"Loyal (25-48 mo)",TRUE,"Veteran (49+ mo)")</f>
        <v>Loyal (25-48 mo)</v>
      </c>
      <c r="I1686">
        <f>COUNTIF('Raw Data'!G1686:O1686,"Yes")</f>
        <v>2</v>
      </c>
      <c r="J1686">
        <f t="shared" ca="1" si="52"/>
        <v>45139</v>
      </c>
      <c r="K1686" t="str">
        <f>'Raw Data'!U1686</f>
        <v>No</v>
      </c>
      <c r="L1686" t="str">
        <f t="shared" si="53"/>
        <v>Low-Medium Risk</v>
      </c>
      <c r="N1686" s="34"/>
    </row>
    <row r="1687" spans="1:14" x14ac:dyDescent="0.3">
      <c r="A1687" s="5" t="str">
        <f>'Raw Data'!A1687</f>
        <v>9365-SRSZE</v>
      </c>
      <c r="B1687">
        <f>'Raw Data'!F1687</f>
        <v>27</v>
      </c>
      <c r="C1687" t="str">
        <f>'Raw Data'!P1687</f>
        <v>Month-to-month</v>
      </c>
      <c r="D1687" t="str">
        <f>'Raw Data'!I1687</f>
        <v>Fiber optic</v>
      </c>
      <c r="E1687" t="str">
        <f>'Raw Data'!R1687</f>
        <v>Electronic check</v>
      </c>
      <c r="F1687">
        <f>'Raw Data'!S1687</f>
        <v>70.55</v>
      </c>
      <c r="G1687">
        <f>IFERROR(VALUE('Raw Data'!T1687),0)</f>
        <v>1943.9</v>
      </c>
      <c r="H1687" t="str" cm="1">
        <f t="array" ref="H1687">_xlfn.IFS(B1687&lt;=12,"New (0-12 mo)",B1687&lt;=24,"Established (13-24 mo)",B1687&lt;=48,"Loyal (25-48 mo)",TRUE,"Veteran (49+ mo)")</f>
        <v>Loyal (25-48 mo)</v>
      </c>
      <c r="I1687">
        <f>COUNTIF('Raw Data'!G1687:O1687,"Yes")</f>
        <v>1</v>
      </c>
      <c r="J1687">
        <f t="shared" ca="1" si="52"/>
        <v>45383</v>
      </c>
      <c r="K1687" t="str">
        <f>'Raw Data'!U1687</f>
        <v>No</v>
      </c>
      <c r="L1687" t="str">
        <f t="shared" si="53"/>
        <v>Low-Medium Risk</v>
      </c>
      <c r="N1687" s="34"/>
    </row>
    <row r="1688" spans="1:14" x14ac:dyDescent="0.3">
      <c r="A1688" s="5" t="str">
        <f>'Raw Data'!A1688</f>
        <v>6839-ITVZJ</v>
      </c>
      <c r="B1688">
        <f>'Raw Data'!F1688</f>
        <v>26</v>
      </c>
      <c r="C1688" t="str">
        <f>'Raw Data'!P1688</f>
        <v>Month-to-month</v>
      </c>
      <c r="D1688" t="str">
        <f>'Raw Data'!I1688</f>
        <v>DSL</v>
      </c>
      <c r="E1688" t="str">
        <f>'Raw Data'!R1688</f>
        <v>Electronic check</v>
      </c>
      <c r="F1688">
        <f>'Raw Data'!S1688</f>
        <v>60.05</v>
      </c>
      <c r="G1688">
        <f>IFERROR(VALUE('Raw Data'!T1688),0)</f>
        <v>1616.15</v>
      </c>
      <c r="H1688" t="str" cm="1">
        <f t="array" ref="H1688">_xlfn.IFS(B1688&lt;=12,"New (0-12 mo)",B1688&lt;=24,"Established (13-24 mo)",B1688&lt;=48,"Loyal (25-48 mo)",TRUE,"Veteran (49+ mo)")</f>
        <v>Loyal (25-48 mo)</v>
      </c>
      <c r="I1688">
        <f>COUNTIF('Raw Data'!G1688:O1688,"Yes")</f>
        <v>4</v>
      </c>
      <c r="J1688">
        <f t="shared" ca="1" si="52"/>
        <v>45413</v>
      </c>
      <c r="K1688" t="str">
        <f>'Raw Data'!U1688</f>
        <v>Yes</v>
      </c>
      <c r="L1688" t="str">
        <f t="shared" si="53"/>
        <v>Low-Medium Risk</v>
      </c>
      <c r="N1688" s="34"/>
    </row>
    <row r="1689" spans="1:14" x14ac:dyDescent="0.3">
      <c r="A1689" s="5" t="str">
        <f>'Raw Data'!A1689</f>
        <v>8332-OSJDW</v>
      </c>
      <c r="B1689">
        <f>'Raw Data'!F1689</f>
        <v>12</v>
      </c>
      <c r="C1689" t="str">
        <f>'Raw Data'!P1689</f>
        <v>One year</v>
      </c>
      <c r="D1689" t="str">
        <f>'Raw Data'!I1689</f>
        <v>No</v>
      </c>
      <c r="E1689" t="str">
        <f>'Raw Data'!R1689</f>
        <v>Mailed check</v>
      </c>
      <c r="F1689">
        <f>'Raw Data'!S1689</f>
        <v>26.4</v>
      </c>
      <c r="G1689">
        <f>IFERROR(VALUE('Raw Data'!T1689),0)</f>
        <v>314.95</v>
      </c>
      <c r="H1689" t="str" cm="1">
        <f t="array" ref="H1689">_xlfn.IFS(B1689&lt;=12,"New (0-12 mo)",B1689&lt;=24,"Established (13-24 mo)",B1689&lt;=48,"Loyal (25-48 mo)",TRUE,"Veteran (49+ mo)")</f>
        <v>New (0-12 mo)</v>
      </c>
      <c r="I1689">
        <f>COUNTIF('Raw Data'!G1689:O1689,"Yes")</f>
        <v>2</v>
      </c>
      <c r="J1689">
        <f t="shared" ca="1" si="52"/>
        <v>45839</v>
      </c>
      <c r="K1689" t="str">
        <f>'Raw Data'!U1689</f>
        <v>No</v>
      </c>
      <c r="L1689" t="str">
        <f t="shared" si="53"/>
        <v>Low Risk</v>
      </c>
      <c r="N1689" s="34"/>
    </row>
    <row r="1690" spans="1:14" x14ac:dyDescent="0.3">
      <c r="A1690" s="5" t="str">
        <f>'Raw Data'!A1690</f>
        <v>4735-BJKOU</v>
      </c>
      <c r="B1690">
        <f>'Raw Data'!F1690</f>
        <v>40</v>
      </c>
      <c r="C1690" t="str">
        <f>'Raw Data'!P1690</f>
        <v>Two year</v>
      </c>
      <c r="D1690" t="str">
        <f>'Raw Data'!I1690</f>
        <v>No</v>
      </c>
      <c r="E1690" t="str">
        <f>'Raw Data'!R1690</f>
        <v>Mailed check</v>
      </c>
      <c r="F1690">
        <f>'Raw Data'!S1690</f>
        <v>20.149999999999999</v>
      </c>
      <c r="G1690">
        <f>IFERROR(VALUE('Raw Data'!T1690),0)</f>
        <v>804.85</v>
      </c>
      <c r="H1690" t="str" cm="1">
        <f t="array" ref="H1690">_xlfn.IFS(B1690&lt;=12,"New (0-12 mo)",B1690&lt;=24,"Established (13-24 mo)",B1690&lt;=48,"Loyal (25-48 mo)",TRUE,"Veteran (49+ mo)")</f>
        <v>Loyal (25-48 mo)</v>
      </c>
      <c r="I1690">
        <f>COUNTIF('Raw Data'!G1690:O1690,"Yes")</f>
        <v>1</v>
      </c>
      <c r="J1690">
        <f t="shared" ca="1" si="52"/>
        <v>44986</v>
      </c>
      <c r="K1690" t="str">
        <f>'Raw Data'!U1690</f>
        <v>No</v>
      </c>
      <c r="L1690" t="str">
        <f t="shared" si="53"/>
        <v>Low Risk</v>
      </c>
      <c r="N1690" s="34"/>
    </row>
    <row r="1691" spans="1:14" x14ac:dyDescent="0.3">
      <c r="A1691" s="5" t="str">
        <f>'Raw Data'!A1691</f>
        <v>0274-JKUJR</v>
      </c>
      <c r="B1691">
        <f>'Raw Data'!F1691</f>
        <v>7</v>
      </c>
      <c r="C1691" t="str">
        <f>'Raw Data'!P1691</f>
        <v>Month-to-month</v>
      </c>
      <c r="D1691" t="str">
        <f>'Raw Data'!I1691</f>
        <v>DSL</v>
      </c>
      <c r="E1691" t="str">
        <f>'Raw Data'!R1691</f>
        <v>Mailed check</v>
      </c>
      <c r="F1691">
        <f>'Raw Data'!S1691</f>
        <v>58.85</v>
      </c>
      <c r="G1691">
        <f>IFERROR(VALUE('Raw Data'!T1691),0)</f>
        <v>465.7</v>
      </c>
      <c r="H1691" t="str" cm="1">
        <f t="array" ref="H1691">_xlfn.IFS(B1691&lt;=12,"New (0-12 mo)",B1691&lt;=24,"Established (13-24 mo)",B1691&lt;=48,"Loyal (25-48 mo)",TRUE,"Veteran (49+ mo)")</f>
        <v>New (0-12 mo)</v>
      </c>
      <c r="I1691">
        <f>COUNTIF('Raw Data'!G1691:O1691,"Yes")</f>
        <v>5</v>
      </c>
      <c r="J1691">
        <f t="shared" ca="1" si="52"/>
        <v>45992</v>
      </c>
      <c r="K1691" t="str">
        <f>'Raw Data'!U1691</f>
        <v>No</v>
      </c>
      <c r="L1691" t="str">
        <f t="shared" si="53"/>
        <v>High Risk</v>
      </c>
      <c r="N1691" s="34"/>
    </row>
    <row r="1692" spans="1:14" x14ac:dyDescent="0.3">
      <c r="A1692" s="5" t="str">
        <f>'Raw Data'!A1692</f>
        <v>5740-YHGTW</v>
      </c>
      <c r="B1692">
        <f>'Raw Data'!F1692</f>
        <v>70</v>
      </c>
      <c r="C1692" t="str">
        <f>'Raw Data'!P1692</f>
        <v>Month-to-month</v>
      </c>
      <c r="D1692" t="str">
        <f>'Raw Data'!I1692</f>
        <v>Fiber optic</v>
      </c>
      <c r="E1692" t="str">
        <f>'Raw Data'!R1692</f>
        <v>Credit card (automatic)</v>
      </c>
      <c r="F1692">
        <f>'Raw Data'!S1692</f>
        <v>97.55</v>
      </c>
      <c r="G1692">
        <f>IFERROR(VALUE('Raw Data'!T1692),0)</f>
        <v>6669.05</v>
      </c>
      <c r="H1692" t="str" cm="1">
        <f t="array" ref="H1692">_xlfn.IFS(B1692&lt;=12,"New (0-12 mo)",B1692&lt;=24,"Established (13-24 mo)",B1692&lt;=48,"Loyal (25-48 mo)",TRUE,"Veteran (49+ mo)")</f>
        <v>Veteran (49+ mo)</v>
      </c>
      <c r="I1692">
        <f>COUNTIF('Raw Data'!G1692:O1692,"Yes")</f>
        <v>5</v>
      </c>
      <c r="J1692">
        <f t="shared" ca="1" si="52"/>
        <v>44075</v>
      </c>
      <c r="K1692" t="str">
        <f>'Raw Data'!U1692</f>
        <v>No</v>
      </c>
      <c r="L1692" t="str">
        <f t="shared" si="53"/>
        <v>Low-Medium Risk</v>
      </c>
      <c r="N1692" s="34"/>
    </row>
    <row r="1693" spans="1:14" x14ac:dyDescent="0.3">
      <c r="A1693" s="5" t="str">
        <f>'Raw Data'!A1693</f>
        <v>8917-SZTTJ</v>
      </c>
      <c r="B1693">
        <f>'Raw Data'!F1693</f>
        <v>60</v>
      </c>
      <c r="C1693" t="str">
        <f>'Raw Data'!P1693</f>
        <v>Two year</v>
      </c>
      <c r="D1693" t="str">
        <f>'Raw Data'!I1693</f>
        <v>No</v>
      </c>
      <c r="E1693" t="str">
        <f>'Raw Data'!R1693</f>
        <v>Credit card (automatic)</v>
      </c>
      <c r="F1693">
        <f>'Raw Data'!S1693</f>
        <v>19.649999999999999</v>
      </c>
      <c r="G1693">
        <f>IFERROR(VALUE('Raw Data'!T1693),0)</f>
        <v>1161.75</v>
      </c>
      <c r="H1693" t="str" cm="1">
        <f t="array" ref="H1693">_xlfn.IFS(B1693&lt;=12,"New (0-12 mo)",B1693&lt;=24,"Established (13-24 mo)",B1693&lt;=48,"Loyal (25-48 mo)",TRUE,"Veteran (49+ mo)")</f>
        <v>Veteran (49+ mo)</v>
      </c>
      <c r="I1693">
        <f>COUNTIF('Raw Data'!G1693:O1693,"Yes")</f>
        <v>1</v>
      </c>
      <c r="J1693">
        <f t="shared" ca="1" si="52"/>
        <v>44378</v>
      </c>
      <c r="K1693" t="str">
        <f>'Raw Data'!U1693</f>
        <v>No</v>
      </c>
      <c r="L1693" t="str">
        <f t="shared" si="53"/>
        <v>Low Risk</v>
      </c>
      <c r="N1693" s="34"/>
    </row>
    <row r="1694" spans="1:14" x14ac:dyDescent="0.3">
      <c r="A1694" s="5" t="str">
        <f>'Raw Data'!A1694</f>
        <v>1696-MZVAU</v>
      </c>
      <c r="B1694">
        <f>'Raw Data'!F1694</f>
        <v>39</v>
      </c>
      <c r="C1694" t="str">
        <f>'Raw Data'!P1694</f>
        <v>One year</v>
      </c>
      <c r="D1694" t="str">
        <f>'Raw Data'!I1694</f>
        <v>DSL</v>
      </c>
      <c r="E1694" t="str">
        <f>'Raw Data'!R1694</f>
        <v>Credit card (automatic)</v>
      </c>
      <c r="F1694">
        <f>'Raw Data'!S1694</f>
        <v>25.25</v>
      </c>
      <c r="G1694">
        <f>IFERROR(VALUE('Raw Data'!T1694),0)</f>
        <v>947.75</v>
      </c>
      <c r="H1694" t="str" cm="1">
        <f t="array" ref="H1694">_xlfn.IFS(B1694&lt;=12,"New (0-12 mo)",B1694&lt;=24,"Established (13-24 mo)",B1694&lt;=48,"Loyal (25-48 mo)",TRUE,"Veteran (49+ mo)")</f>
        <v>Loyal (25-48 mo)</v>
      </c>
      <c r="I1694">
        <f>COUNTIF('Raw Data'!G1694:O1694,"Yes")</f>
        <v>0</v>
      </c>
      <c r="J1694">
        <f t="shared" ca="1" si="52"/>
        <v>45017</v>
      </c>
      <c r="K1694" t="str">
        <f>'Raw Data'!U1694</f>
        <v>No</v>
      </c>
      <c r="L1694" t="str">
        <f t="shared" si="53"/>
        <v>Low Risk</v>
      </c>
      <c r="N1694" s="34"/>
    </row>
    <row r="1695" spans="1:14" x14ac:dyDescent="0.3">
      <c r="A1695" s="5" t="str">
        <f>'Raw Data'!A1695</f>
        <v>7359-WWYJV</v>
      </c>
      <c r="B1695">
        <f>'Raw Data'!F1695</f>
        <v>72</v>
      </c>
      <c r="C1695" t="str">
        <f>'Raw Data'!P1695</f>
        <v>Two year</v>
      </c>
      <c r="D1695" t="str">
        <f>'Raw Data'!I1695</f>
        <v>Fiber optic</v>
      </c>
      <c r="E1695" t="str">
        <f>'Raw Data'!R1695</f>
        <v>Credit card (automatic)</v>
      </c>
      <c r="F1695">
        <f>'Raw Data'!S1695</f>
        <v>114.45</v>
      </c>
      <c r="G1695">
        <f>IFERROR(VALUE('Raw Data'!T1695),0)</f>
        <v>8375.0499999999993</v>
      </c>
      <c r="H1695" t="str" cm="1">
        <f t="array" ref="H1695">_xlfn.IFS(B1695&lt;=12,"New (0-12 mo)",B1695&lt;=24,"Established (13-24 mo)",B1695&lt;=48,"Loyal (25-48 mo)",TRUE,"Veteran (49+ mo)")</f>
        <v>Veteran (49+ mo)</v>
      </c>
      <c r="I1695">
        <f>COUNTIF('Raw Data'!G1695:O1695,"Yes")</f>
        <v>8</v>
      </c>
      <c r="J1695">
        <f t="shared" ca="1" si="52"/>
        <v>44013</v>
      </c>
      <c r="K1695" t="str">
        <f>'Raw Data'!U1695</f>
        <v>No</v>
      </c>
      <c r="L1695" t="str">
        <f t="shared" si="53"/>
        <v>Low Risk</v>
      </c>
      <c r="N1695" s="34"/>
    </row>
    <row r="1696" spans="1:14" x14ac:dyDescent="0.3">
      <c r="A1696" s="5" t="str">
        <f>'Raw Data'!A1696</f>
        <v>0375-HVGXO</v>
      </c>
      <c r="B1696">
        <f>'Raw Data'!F1696</f>
        <v>1</v>
      </c>
      <c r="C1696" t="str">
        <f>'Raw Data'!P1696</f>
        <v>Month-to-month</v>
      </c>
      <c r="D1696" t="str">
        <f>'Raw Data'!I1696</f>
        <v>DSL</v>
      </c>
      <c r="E1696" t="str">
        <f>'Raw Data'!R1696</f>
        <v>Electronic check</v>
      </c>
      <c r="F1696">
        <f>'Raw Data'!S1696</f>
        <v>34.700000000000003</v>
      </c>
      <c r="G1696">
        <f>IFERROR(VALUE('Raw Data'!T1696),0)</f>
        <v>34.700000000000003</v>
      </c>
      <c r="H1696" t="str" cm="1">
        <f t="array" ref="H1696">_xlfn.IFS(B1696&lt;=12,"New (0-12 mo)",B1696&lt;=24,"Established (13-24 mo)",B1696&lt;=48,"Loyal (25-48 mo)",TRUE,"Veteran (49+ mo)")</f>
        <v>New (0-12 mo)</v>
      </c>
      <c r="I1696">
        <f>COUNTIF('Raw Data'!G1696:O1696,"Yes")</f>
        <v>1</v>
      </c>
      <c r="J1696">
        <f t="shared" ca="1" si="52"/>
        <v>46174</v>
      </c>
      <c r="K1696" t="str">
        <f>'Raw Data'!U1696</f>
        <v>Yes</v>
      </c>
      <c r="L1696" t="str">
        <f t="shared" si="53"/>
        <v>High Risk</v>
      </c>
      <c r="N1696" s="34"/>
    </row>
    <row r="1697" spans="1:14" x14ac:dyDescent="0.3">
      <c r="A1697" s="5" t="str">
        <f>'Raw Data'!A1697</f>
        <v>4906-ZHGPK</v>
      </c>
      <c r="B1697">
        <f>'Raw Data'!F1697</f>
        <v>54</v>
      </c>
      <c r="C1697" t="str">
        <f>'Raw Data'!P1697</f>
        <v>One year</v>
      </c>
      <c r="D1697" t="str">
        <f>'Raw Data'!I1697</f>
        <v>DSL</v>
      </c>
      <c r="E1697" t="str">
        <f>'Raw Data'!R1697</f>
        <v>Electronic check</v>
      </c>
      <c r="F1697">
        <f>'Raw Data'!S1697</f>
        <v>70.7</v>
      </c>
      <c r="G1697">
        <f>IFERROR(VALUE('Raw Data'!T1697),0)</f>
        <v>3770</v>
      </c>
      <c r="H1697" t="str" cm="1">
        <f t="array" ref="H1697">_xlfn.IFS(B1697&lt;=12,"New (0-12 mo)",B1697&lt;=24,"Established (13-24 mo)",B1697&lt;=48,"Loyal (25-48 mo)",TRUE,"Veteran (49+ mo)")</f>
        <v>Veteran (49+ mo)</v>
      </c>
      <c r="I1697">
        <f>COUNTIF('Raw Data'!G1697:O1697,"Yes")</f>
        <v>5</v>
      </c>
      <c r="J1697">
        <f t="shared" ca="1" si="52"/>
        <v>44562</v>
      </c>
      <c r="K1697" t="str">
        <f>'Raw Data'!U1697</f>
        <v>No</v>
      </c>
      <c r="L1697" t="str">
        <f t="shared" si="53"/>
        <v>Low Risk</v>
      </c>
      <c r="N1697" s="34"/>
    </row>
    <row r="1698" spans="1:14" x14ac:dyDescent="0.3">
      <c r="A1698" s="5" t="str">
        <f>'Raw Data'!A1698</f>
        <v>8593-WHYHV</v>
      </c>
      <c r="B1698">
        <f>'Raw Data'!F1698</f>
        <v>3</v>
      </c>
      <c r="C1698" t="str">
        <f>'Raw Data'!P1698</f>
        <v>Month-to-month</v>
      </c>
      <c r="D1698" t="str">
        <f>'Raw Data'!I1698</f>
        <v>Fiber optic</v>
      </c>
      <c r="E1698" t="str">
        <f>'Raw Data'!R1698</f>
        <v>Electronic check</v>
      </c>
      <c r="F1698">
        <f>'Raw Data'!S1698</f>
        <v>85.3</v>
      </c>
      <c r="G1698">
        <f>IFERROR(VALUE('Raw Data'!T1698),0)</f>
        <v>264.8</v>
      </c>
      <c r="H1698" t="str" cm="1">
        <f t="array" ref="H1698">_xlfn.IFS(B1698&lt;=12,"New (0-12 mo)",B1698&lt;=24,"Established (13-24 mo)",B1698&lt;=48,"Loyal (25-48 mo)",TRUE,"Veteran (49+ mo)")</f>
        <v>New (0-12 mo)</v>
      </c>
      <c r="I1698">
        <f>COUNTIF('Raw Data'!G1698:O1698,"Yes")</f>
        <v>3</v>
      </c>
      <c r="J1698">
        <f t="shared" ca="1" si="52"/>
        <v>46113</v>
      </c>
      <c r="K1698" t="str">
        <f>'Raw Data'!U1698</f>
        <v>Yes</v>
      </c>
      <c r="L1698" t="str">
        <f t="shared" si="53"/>
        <v>High Risk</v>
      </c>
      <c r="N1698" s="34"/>
    </row>
    <row r="1699" spans="1:14" x14ac:dyDescent="0.3">
      <c r="A1699" s="5" t="str">
        <f>'Raw Data'!A1699</f>
        <v>3795-GWTRD</v>
      </c>
      <c r="B1699">
        <f>'Raw Data'!F1699</f>
        <v>63</v>
      </c>
      <c r="C1699" t="str">
        <f>'Raw Data'!P1699</f>
        <v>Two year</v>
      </c>
      <c r="D1699" t="str">
        <f>'Raw Data'!I1699</f>
        <v>DSL</v>
      </c>
      <c r="E1699" t="str">
        <f>'Raw Data'!R1699</f>
        <v>Credit card (automatic)</v>
      </c>
      <c r="F1699">
        <f>'Raw Data'!S1699</f>
        <v>75.55</v>
      </c>
      <c r="G1699">
        <f>IFERROR(VALUE('Raw Data'!T1699),0)</f>
        <v>4707.8500000000004</v>
      </c>
      <c r="H1699" t="str" cm="1">
        <f t="array" ref="H1699">_xlfn.IFS(B1699&lt;=12,"New (0-12 mo)",B1699&lt;=24,"Established (13-24 mo)",B1699&lt;=48,"Loyal (25-48 mo)",TRUE,"Veteran (49+ mo)")</f>
        <v>Veteran (49+ mo)</v>
      </c>
      <c r="I1699">
        <f>COUNTIF('Raw Data'!G1699:O1699,"Yes")</f>
        <v>6</v>
      </c>
      <c r="J1699">
        <f t="shared" ca="1" si="52"/>
        <v>44287</v>
      </c>
      <c r="K1699" t="str">
        <f>'Raw Data'!U1699</f>
        <v>No</v>
      </c>
      <c r="L1699" t="str">
        <f t="shared" si="53"/>
        <v>Low Risk</v>
      </c>
      <c r="N1699" s="34"/>
    </row>
    <row r="1700" spans="1:14" x14ac:dyDescent="0.3">
      <c r="A1700" s="5" t="str">
        <f>'Raw Data'!A1700</f>
        <v>1298-PHBTI</v>
      </c>
      <c r="B1700">
        <f>'Raw Data'!F1700</f>
        <v>71</v>
      </c>
      <c r="C1700" t="str">
        <f>'Raw Data'!P1700</f>
        <v>Two year</v>
      </c>
      <c r="D1700" t="str">
        <f>'Raw Data'!I1700</f>
        <v>Fiber optic</v>
      </c>
      <c r="E1700" t="str">
        <f>'Raw Data'!R1700</f>
        <v>Electronic check</v>
      </c>
      <c r="F1700">
        <f>'Raw Data'!S1700</f>
        <v>84.8</v>
      </c>
      <c r="G1700">
        <f>IFERROR(VALUE('Raw Data'!T1700),0)</f>
        <v>6152.4</v>
      </c>
      <c r="H1700" t="str" cm="1">
        <f t="array" ref="H1700">_xlfn.IFS(B1700&lt;=12,"New (0-12 mo)",B1700&lt;=24,"Established (13-24 mo)",B1700&lt;=48,"Loyal (25-48 mo)",TRUE,"Veteran (49+ mo)")</f>
        <v>Veteran (49+ mo)</v>
      </c>
      <c r="I1700">
        <f>COUNTIF('Raw Data'!G1700:O1700,"Yes")</f>
        <v>4</v>
      </c>
      <c r="J1700">
        <f t="shared" ca="1" si="52"/>
        <v>44044</v>
      </c>
      <c r="K1700" t="str">
        <f>'Raw Data'!U1700</f>
        <v>No</v>
      </c>
      <c r="L1700" t="str">
        <f t="shared" si="53"/>
        <v>Low Risk</v>
      </c>
      <c r="N1700" s="34"/>
    </row>
    <row r="1701" spans="1:14" x14ac:dyDescent="0.3">
      <c r="A1701" s="5" t="str">
        <f>'Raw Data'!A1701</f>
        <v>6223-DHJGV</v>
      </c>
      <c r="B1701">
        <f>'Raw Data'!F1701</f>
        <v>42</v>
      </c>
      <c r="C1701" t="str">
        <f>'Raw Data'!P1701</f>
        <v>One year</v>
      </c>
      <c r="D1701" t="str">
        <f>'Raw Data'!I1701</f>
        <v>No</v>
      </c>
      <c r="E1701" t="str">
        <f>'Raw Data'!R1701</f>
        <v>Mailed check</v>
      </c>
      <c r="F1701">
        <f>'Raw Data'!S1701</f>
        <v>20.65</v>
      </c>
      <c r="G1701">
        <f>IFERROR(VALUE('Raw Data'!T1701),0)</f>
        <v>958.1</v>
      </c>
      <c r="H1701" t="str" cm="1">
        <f t="array" ref="H1701">_xlfn.IFS(B1701&lt;=12,"New (0-12 mo)",B1701&lt;=24,"Established (13-24 mo)",B1701&lt;=48,"Loyal (25-48 mo)",TRUE,"Veteran (49+ mo)")</f>
        <v>Loyal (25-48 mo)</v>
      </c>
      <c r="I1701">
        <f>COUNTIF('Raw Data'!G1701:O1701,"Yes")</f>
        <v>1</v>
      </c>
      <c r="J1701">
        <f t="shared" ca="1" si="52"/>
        <v>44927</v>
      </c>
      <c r="K1701" t="str">
        <f>'Raw Data'!U1701</f>
        <v>No</v>
      </c>
      <c r="L1701" t="str">
        <f t="shared" si="53"/>
        <v>Low Risk</v>
      </c>
      <c r="N1701" s="34"/>
    </row>
    <row r="1702" spans="1:14" x14ac:dyDescent="0.3">
      <c r="A1702" s="5" t="str">
        <f>'Raw Data'!A1702</f>
        <v>6961-MJKBO</v>
      </c>
      <c r="B1702">
        <f>'Raw Data'!F1702</f>
        <v>47</v>
      </c>
      <c r="C1702" t="str">
        <f>'Raw Data'!P1702</f>
        <v>Two year</v>
      </c>
      <c r="D1702" t="str">
        <f>'Raw Data'!I1702</f>
        <v>No</v>
      </c>
      <c r="E1702" t="str">
        <f>'Raw Data'!R1702</f>
        <v>Bank transfer (automatic)</v>
      </c>
      <c r="F1702">
        <f>'Raw Data'!S1702</f>
        <v>20.45</v>
      </c>
      <c r="G1702">
        <f>IFERROR(VALUE('Raw Data'!T1702),0)</f>
        <v>943</v>
      </c>
      <c r="H1702" t="str" cm="1">
        <f t="array" ref="H1702">_xlfn.IFS(B1702&lt;=12,"New (0-12 mo)",B1702&lt;=24,"Established (13-24 mo)",B1702&lt;=48,"Loyal (25-48 mo)",TRUE,"Veteran (49+ mo)")</f>
        <v>Loyal (25-48 mo)</v>
      </c>
      <c r="I1702">
        <f>COUNTIF('Raw Data'!G1702:O1702,"Yes")</f>
        <v>1</v>
      </c>
      <c r="J1702">
        <f t="shared" ca="1" si="52"/>
        <v>44774</v>
      </c>
      <c r="K1702" t="str">
        <f>'Raw Data'!U1702</f>
        <v>No</v>
      </c>
      <c r="L1702" t="str">
        <f t="shared" si="53"/>
        <v>Low Risk</v>
      </c>
      <c r="N1702" s="34"/>
    </row>
    <row r="1703" spans="1:14" x14ac:dyDescent="0.3">
      <c r="A1703" s="5" t="str">
        <f>'Raw Data'!A1703</f>
        <v>6097-EQISJ</v>
      </c>
      <c r="B1703">
        <f>'Raw Data'!F1703</f>
        <v>66</v>
      </c>
      <c r="C1703" t="str">
        <f>'Raw Data'!P1703</f>
        <v>One year</v>
      </c>
      <c r="D1703" t="str">
        <f>'Raw Data'!I1703</f>
        <v>Fiber optic</v>
      </c>
      <c r="E1703" t="str">
        <f>'Raw Data'!R1703</f>
        <v>Credit card (automatic)</v>
      </c>
      <c r="F1703">
        <f>'Raw Data'!S1703</f>
        <v>102.45</v>
      </c>
      <c r="G1703">
        <f>IFERROR(VALUE('Raw Data'!T1703),0)</f>
        <v>6615.15</v>
      </c>
      <c r="H1703" t="str" cm="1">
        <f t="array" ref="H1703">_xlfn.IFS(B1703&lt;=12,"New (0-12 mo)",B1703&lt;=24,"Established (13-24 mo)",B1703&lt;=48,"Loyal (25-48 mo)",TRUE,"Veteran (49+ mo)")</f>
        <v>Veteran (49+ mo)</v>
      </c>
      <c r="I1703">
        <f>COUNTIF('Raw Data'!G1703:O1703,"Yes")</f>
        <v>6</v>
      </c>
      <c r="J1703">
        <f t="shared" ca="1" si="52"/>
        <v>44197</v>
      </c>
      <c r="K1703" t="str">
        <f>'Raw Data'!U1703</f>
        <v>Yes</v>
      </c>
      <c r="L1703" t="str">
        <f t="shared" si="53"/>
        <v>Low Risk</v>
      </c>
      <c r="N1703" s="34"/>
    </row>
    <row r="1704" spans="1:14" x14ac:dyDescent="0.3">
      <c r="A1704" s="5" t="str">
        <f>'Raw Data'!A1704</f>
        <v>4423-YLHDV</v>
      </c>
      <c r="B1704">
        <f>'Raw Data'!F1704</f>
        <v>21</v>
      </c>
      <c r="C1704" t="str">
        <f>'Raw Data'!P1704</f>
        <v>Month-to-month</v>
      </c>
      <c r="D1704" t="str">
        <f>'Raw Data'!I1704</f>
        <v>Fiber optic</v>
      </c>
      <c r="E1704" t="str">
        <f>'Raw Data'!R1704</f>
        <v>Bank transfer (automatic)</v>
      </c>
      <c r="F1704">
        <f>'Raw Data'!S1704</f>
        <v>104.4</v>
      </c>
      <c r="G1704">
        <f>IFERROR(VALUE('Raw Data'!T1704),0)</f>
        <v>2200.25</v>
      </c>
      <c r="H1704" t="str" cm="1">
        <f t="array" ref="H1704">_xlfn.IFS(B1704&lt;=12,"New (0-12 mo)",B1704&lt;=24,"Established (13-24 mo)",B1704&lt;=48,"Loyal (25-48 mo)",TRUE,"Veteran (49+ mo)")</f>
        <v>Established (13-24 mo)</v>
      </c>
      <c r="I1704">
        <f>COUNTIF('Raw Data'!G1704:O1704,"Yes")</f>
        <v>6</v>
      </c>
      <c r="J1704">
        <f t="shared" ca="1" si="52"/>
        <v>45566</v>
      </c>
      <c r="K1704" t="str">
        <f>'Raw Data'!U1704</f>
        <v>Yes</v>
      </c>
      <c r="L1704" t="str">
        <f t="shared" si="53"/>
        <v>Medium Risk</v>
      </c>
      <c r="N1704" s="34"/>
    </row>
    <row r="1705" spans="1:14" x14ac:dyDescent="0.3">
      <c r="A1705" s="5" t="str">
        <f>'Raw Data'!A1705</f>
        <v>8158-WPEZG</v>
      </c>
      <c r="B1705">
        <f>'Raw Data'!F1705</f>
        <v>11</v>
      </c>
      <c r="C1705" t="str">
        <f>'Raw Data'!P1705</f>
        <v>Month-to-month</v>
      </c>
      <c r="D1705" t="str">
        <f>'Raw Data'!I1705</f>
        <v>DSL</v>
      </c>
      <c r="E1705" t="str">
        <f>'Raw Data'!R1705</f>
        <v>Electronic check</v>
      </c>
      <c r="F1705">
        <f>'Raw Data'!S1705</f>
        <v>35.65</v>
      </c>
      <c r="G1705">
        <f>IFERROR(VALUE('Raw Data'!T1705),0)</f>
        <v>425.1</v>
      </c>
      <c r="H1705" t="str" cm="1">
        <f t="array" ref="H1705">_xlfn.IFS(B1705&lt;=12,"New (0-12 mo)",B1705&lt;=24,"Established (13-24 mo)",B1705&lt;=48,"Loyal (25-48 mo)",TRUE,"Veteran (49+ mo)")</f>
        <v>New (0-12 mo)</v>
      </c>
      <c r="I1705">
        <f>COUNTIF('Raw Data'!G1705:O1705,"Yes")</f>
        <v>2</v>
      </c>
      <c r="J1705">
        <f t="shared" ca="1" si="52"/>
        <v>45870</v>
      </c>
      <c r="K1705" t="str">
        <f>'Raw Data'!U1705</f>
        <v>No</v>
      </c>
      <c r="L1705" t="str">
        <f t="shared" si="53"/>
        <v>High Risk</v>
      </c>
      <c r="N1705" s="34"/>
    </row>
    <row r="1706" spans="1:14" x14ac:dyDescent="0.3">
      <c r="A1706" s="5" t="str">
        <f>'Raw Data'!A1706</f>
        <v>0107-YHINA</v>
      </c>
      <c r="B1706">
        <f>'Raw Data'!F1706</f>
        <v>1</v>
      </c>
      <c r="C1706" t="str">
        <f>'Raw Data'!P1706</f>
        <v>Month-to-month</v>
      </c>
      <c r="D1706" t="str">
        <f>'Raw Data'!I1706</f>
        <v>Fiber optic</v>
      </c>
      <c r="E1706" t="str">
        <f>'Raw Data'!R1706</f>
        <v>Electronic check</v>
      </c>
      <c r="F1706">
        <f>'Raw Data'!S1706</f>
        <v>99.75</v>
      </c>
      <c r="G1706">
        <f>IFERROR(VALUE('Raw Data'!T1706),0)</f>
        <v>99.75</v>
      </c>
      <c r="H1706" t="str" cm="1">
        <f t="array" ref="H1706">_xlfn.IFS(B1706&lt;=12,"New (0-12 mo)",B1706&lt;=24,"Established (13-24 mo)",B1706&lt;=48,"Loyal (25-48 mo)",TRUE,"Veteran (49+ mo)")</f>
        <v>New (0-12 mo)</v>
      </c>
      <c r="I1706">
        <f>COUNTIF('Raw Data'!G1706:O1706,"Yes")</f>
        <v>5</v>
      </c>
      <c r="J1706">
        <f t="shared" ca="1" si="52"/>
        <v>46174</v>
      </c>
      <c r="K1706" t="str">
        <f>'Raw Data'!U1706</f>
        <v>Yes</v>
      </c>
      <c r="L1706" t="str">
        <f t="shared" si="53"/>
        <v>High Risk</v>
      </c>
      <c r="N1706" s="34"/>
    </row>
    <row r="1707" spans="1:14" x14ac:dyDescent="0.3">
      <c r="A1707" s="5" t="str">
        <f>'Raw Data'!A1707</f>
        <v>4918-FYJNT</v>
      </c>
      <c r="B1707">
        <f>'Raw Data'!F1707</f>
        <v>55</v>
      </c>
      <c r="C1707" t="str">
        <f>'Raw Data'!P1707</f>
        <v>Month-to-month</v>
      </c>
      <c r="D1707" t="str">
        <f>'Raw Data'!I1707</f>
        <v>Fiber optic</v>
      </c>
      <c r="E1707" t="str">
        <f>'Raw Data'!R1707</f>
        <v>Electronic check</v>
      </c>
      <c r="F1707">
        <f>'Raw Data'!S1707</f>
        <v>90.45</v>
      </c>
      <c r="G1707">
        <f>IFERROR(VALUE('Raw Data'!T1707),0)</f>
        <v>5044.8</v>
      </c>
      <c r="H1707" t="str" cm="1">
        <f t="array" ref="H1707">_xlfn.IFS(B1707&lt;=12,"New (0-12 mo)",B1707&lt;=24,"Established (13-24 mo)",B1707&lt;=48,"Loyal (25-48 mo)",TRUE,"Veteran (49+ mo)")</f>
        <v>Veteran (49+ mo)</v>
      </c>
      <c r="I1707">
        <f>COUNTIF('Raw Data'!G1707:O1707,"Yes")</f>
        <v>5</v>
      </c>
      <c r="J1707">
        <f t="shared" ca="1" si="52"/>
        <v>44531</v>
      </c>
      <c r="K1707" t="str">
        <f>'Raw Data'!U1707</f>
        <v>No</v>
      </c>
      <c r="L1707" t="str">
        <f t="shared" si="53"/>
        <v>Low-Medium Risk</v>
      </c>
      <c r="N1707" s="34"/>
    </row>
    <row r="1708" spans="1:14" x14ac:dyDescent="0.3">
      <c r="A1708" s="5" t="str">
        <f>'Raw Data'!A1708</f>
        <v>0727-BNRLG</v>
      </c>
      <c r="B1708">
        <f>'Raw Data'!F1708</f>
        <v>69</v>
      </c>
      <c r="C1708" t="str">
        <f>'Raw Data'!P1708</f>
        <v>Two year</v>
      </c>
      <c r="D1708" t="str">
        <f>'Raw Data'!I1708</f>
        <v>Fiber optic</v>
      </c>
      <c r="E1708" t="str">
        <f>'Raw Data'!R1708</f>
        <v>Credit card (automatic)</v>
      </c>
      <c r="F1708">
        <f>'Raw Data'!S1708</f>
        <v>97.65</v>
      </c>
      <c r="G1708">
        <f>IFERROR(VALUE('Raw Data'!T1708),0)</f>
        <v>6743.55</v>
      </c>
      <c r="H1708" t="str" cm="1">
        <f t="array" ref="H1708">_xlfn.IFS(B1708&lt;=12,"New (0-12 mo)",B1708&lt;=24,"Established (13-24 mo)",B1708&lt;=48,"Loyal (25-48 mo)",TRUE,"Veteran (49+ mo)")</f>
        <v>Veteran (49+ mo)</v>
      </c>
      <c r="I1708">
        <f>COUNTIF('Raw Data'!G1708:O1708,"Yes")</f>
        <v>6</v>
      </c>
      <c r="J1708">
        <f t="shared" ca="1" si="52"/>
        <v>44105</v>
      </c>
      <c r="K1708" t="str">
        <f>'Raw Data'!U1708</f>
        <v>No</v>
      </c>
      <c r="L1708" t="str">
        <f t="shared" si="53"/>
        <v>Low Risk</v>
      </c>
      <c r="N1708" s="34"/>
    </row>
    <row r="1709" spans="1:14" x14ac:dyDescent="0.3">
      <c r="A1709" s="5" t="str">
        <f>'Raw Data'!A1709</f>
        <v>4854-CIDCF</v>
      </c>
      <c r="B1709">
        <f>'Raw Data'!F1709</f>
        <v>3</v>
      </c>
      <c r="C1709" t="str">
        <f>'Raw Data'!P1709</f>
        <v>Month-to-month</v>
      </c>
      <c r="D1709" t="str">
        <f>'Raw Data'!I1709</f>
        <v>Fiber optic</v>
      </c>
      <c r="E1709" t="str">
        <f>'Raw Data'!R1709</f>
        <v>Electronic check</v>
      </c>
      <c r="F1709">
        <f>'Raw Data'!S1709</f>
        <v>73.849999999999994</v>
      </c>
      <c r="G1709">
        <f>IFERROR(VALUE('Raw Data'!T1709),0)</f>
        <v>196.4</v>
      </c>
      <c r="H1709" t="str" cm="1">
        <f t="array" ref="H1709">_xlfn.IFS(B1709&lt;=12,"New (0-12 mo)",B1709&lt;=24,"Established (13-24 mo)",B1709&lt;=48,"Loyal (25-48 mo)",TRUE,"Veteran (49+ mo)")</f>
        <v>New (0-12 mo)</v>
      </c>
      <c r="I1709">
        <f>COUNTIF('Raw Data'!G1709:O1709,"Yes")</f>
        <v>2</v>
      </c>
      <c r="J1709">
        <f t="shared" ca="1" si="52"/>
        <v>46113</v>
      </c>
      <c r="K1709" t="str">
        <f>'Raw Data'!U1709</f>
        <v>No</v>
      </c>
      <c r="L1709" t="str">
        <f t="shared" si="53"/>
        <v>High Risk</v>
      </c>
      <c r="N1709" s="34"/>
    </row>
    <row r="1710" spans="1:14" x14ac:dyDescent="0.3">
      <c r="A1710" s="5" t="str">
        <f>'Raw Data'!A1710</f>
        <v>8640-SDGKB</v>
      </c>
      <c r="B1710">
        <f>'Raw Data'!F1710</f>
        <v>4</v>
      </c>
      <c r="C1710" t="str">
        <f>'Raw Data'!P1710</f>
        <v>Month-to-month</v>
      </c>
      <c r="D1710" t="str">
        <f>'Raw Data'!I1710</f>
        <v>DSL</v>
      </c>
      <c r="E1710" t="str">
        <f>'Raw Data'!R1710</f>
        <v>Electronic check</v>
      </c>
      <c r="F1710">
        <f>'Raw Data'!S1710</f>
        <v>74.400000000000006</v>
      </c>
      <c r="G1710">
        <f>IFERROR(VALUE('Raw Data'!T1710),0)</f>
        <v>299.7</v>
      </c>
      <c r="H1710" t="str" cm="1">
        <f t="array" ref="H1710">_xlfn.IFS(B1710&lt;=12,"New (0-12 mo)",B1710&lt;=24,"Established (13-24 mo)",B1710&lt;=48,"Loyal (25-48 mo)",TRUE,"Veteran (49+ mo)")</f>
        <v>New (0-12 mo)</v>
      </c>
      <c r="I1710">
        <f>COUNTIF('Raw Data'!G1710:O1710,"Yes")</f>
        <v>5</v>
      </c>
      <c r="J1710">
        <f t="shared" ca="1" si="52"/>
        <v>46082</v>
      </c>
      <c r="K1710" t="str">
        <f>'Raw Data'!U1710</f>
        <v>Yes</v>
      </c>
      <c r="L1710" t="str">
        <f t="shared" si="53"/>
        <v>High Risk</v>
      </c>
      <c r="N1710" s="34"/>
    </row>
    <row r="1711" spans="1:14" x14ac:dyDescent="0.3">
      <c r="A1711" s="5" t="str">
        <f>'Raw Data'!A1711</f>
        <v>3280-MRDOF</v>
      </c>
      <c r="B1711">
        <f>'Raw Data'!F1711</f>
        <v>30</v>
      </c>
      <c r="C1711" t="str">
        <f>'Raw Data'!P1711</f>
        <v>Two year</v>
      </c>
      <c r="D1711" t="str">
        <f>'Raw Data'!I1711</f>
        <v>DSL</v>
      </c>
      <c r="E1711" t="str">
        <f>'Raw Data'!R1711</f>
        <v>Credit card (automatic)</v>
      </c>
      <c r="F1711">
        <f>'Raw Data'!S1711</f>
        <v>69.099999999999994</v>
      </c>
      <c r="G1711">
        <f>IFERROR(VALUE('Raw Data'!T1711),0)</f>
        <v>2093.9</v>
      </c>
      <c r="H1711" t="str" cm="1">
        <f t="array" ref="H1711">_xlfn.IFS(B1711&lt;=12,"New (0-12 mo)",B1711&lt;=24,"Established (13-24 mo)",B1711&lt;=48,"Loyal (25-48 mo)",TRUE,"Veteran (49+ mo)")</f>
        <v>Loyal (25-48 mo)</v>
      </c>
      <c r="I1711">
        <f>COUNTIF('Raw Data'!G1711:O1711,"Yes")</f>
        <v>5</v>
      </c>
      <c r="J1711">
        <f t="shared" ca="1" si="52"/>
        <v>45292</v>
      </c>
      <c r="K1711" t="str">
        <f>'Raw Data'!U1711</f>
        <v>No</v>
      </c>
      <c r="L1711" t="str">
        <f t="shared" si="53"/>
        <v>Low Risk</v>
      </c>
      <c r="N1711" s="34"/>
    </row>
    <row r="1712" spans="1:14" x14ac:dyDescent="0.3">
      <c r="A1712" s="5" t="str">
        <f>'Raw Data'!A1712</f>
        <v>6435-SRWBJ</v>
      </c>
      <c r="B1712">
        <f>'Raw Data'!F1712</f>
        <v>5</v>
      </c>
      <c r="C1712" t="str">
        <f>'Raw Data'!P1712</f>
        <v>Month-to-month</v>
      </c>
      <c r="D1712" t="str">
        <f>'Raw Data'!I1712</f>
        <v>Fiber optic</v>
      </c>
      <c r="E1712" t="str">
        <f>'Raw Data'!R1712</f>
        <v>Electronic check</v>
      </c>
      <c r="F1712">
        <f>'Raw Data'!S1712</f>
        <v>82.75</v>
      </c>
      <c r="G1712">
        <f>IFERROR(VALUE('Raw Data'!T1712),0)</f>
        <v>417.75</v>
      </c>
      <c r="H1712" t="str" cm="1">
        <f t="array" ref="H1712">_xlfn.IFS(B1712&lt;=12,"New (0-12 mo)",B1712&lt;=24,"Established (13-24 mo)",B1712&lt;=48,"Loyal (25-48 mo)",TRUE,"Veteran (49+ mo)")</f>
        <v>New (0-12 mo)</v>
      </c>
      <c r="I1712">
        <f>COUNTIF('Raw Data'!G1712:O1712,"Yes")</f>
        <v>4</v>
      </c>
      <c r="J1712">
        <f t="shared" ca="1" si="52"/>
        <v>46054</v>
      </c>
      <c r="K1712" t="str">
        <f>'Raw Data'!U1712</f>
        <v>No</v>
      </c>
      <c r="L1712" t="str">
        <f t="shared" si="53"/>
        <v>High Risk</v>
      </c>
      <c r="N1712" s="34"/>
    </row>
    <row r="1713" spans="1:14" x14ac:dyDescent="0.3">
      <c r="A1713" s="5" t="str">
        <f>'Raw Data'!A1713</f>
        <v>9964-WBQDJ</v>
      </c>
      <c r="B1713">
        <f>'Raw Data'!F1713</f>
        <v>71</v>
      </c>
      <c r="C1713" t="str">
        <f>'Raw Data'!P1713</f>
        <v>Two year</v>
      </c>
      <c r="D1713" t="str">
        <f>'Raw Data'!I1713</f>
        <v>No</v>
      </c>
      <c r="E1713" t="str">
        <f>'Raw Data'!R1713</f>
        <v>Credit card (automatic)</v>
      </c>
      <c r="F1713">
        <f>'Raw Data'!S1713</f>
        <v>24.4</v>
      </c>
      <c r="G1713">
        <f>IFERROR(VALUE('Raw Data'!T1713),0)</f>
        <v>1725.4</v>
      </c>
      <c r="H1713" t="str" cm="1">
        <f t="array" ref="H1713">_xlfn.IFS(B1713&lt;=12,"New (0-12 mo)",B1713&lt;=24,"Established (13-24 mo)",B1713&lt;=48,"Loyal (25-48 mo)",TRUE,"Veteran (49+ mo)")</f>
        <v>Veteran (49+ mo)</v>
      </c>
      <c r="I1713">
        <f>COUNTIF('Raw Data'!G1713:O1713,"Yes")</f>
        <v>2</v>
      </c>
      <c r="J1713">
        <f t="shared" ca="1" si="52"/>
        <v>44044</v>
      </c>
      <c r="K1713" t="str">
        <f>'Raw Data'!U1713</f>
        <v>No</v>
      </c>
      <c r="L1713" t="str">
        <f t="shared" si="53"/>
        <v>Low Risk</v>
      </c>
      <c r="N1713" s="34"/>
    </row>
    <row r="1714" spans="1:14" x14ac:dyDescent="0.3">
      <c r="A1714" s="5" t="str">
        <f>'Raw Data'!A1714</f>
        <v>6303-KFWSL</v>
      </c>
      <c r="B1714">
        <f>'Raw Data'!F1714</f>
        <v>29</v>
      </c>
      <c r="C1714" t="str">
        <f>'Raw Data'!P1714</f>
        <v>One year</v>
      </c>
      <c r="D1714" t="str">
        <f>'Raw Data'!I1714</f>
        <v>DSL</v>
      </c>
      <c r="E1714" t="str">
        <f>'Raw Data'!R1714</f>
        <v>Electronic check</v>
      </c>
      <c r="F1714">
        <f>'Raw Data'!S1714</f>
        <v>55.25</v>
      </c>
      <c r="G1714">
        <f>IFERROR(VALUE('Raw Data'!T1714),0)</f>
        <v>1620.2</v>
      </c>
      <c r="H1714" t="str" cm="1">
        <f t="array" ref="H1714">_xlfn.IFS(B1714&lt;=12,"New (0-12 mo)",B1714&lt;=24,"Established (13-24 mo)",B1714&lt;=48,"Loyal (25-48 mo)",TRUE,"Veteran (49+ mo)")</f>
        <v>Loyal (25-48 mo)</v>
      </c>
      <c r="I1714">
        <f>COUNTIF('Raw Data'!G1714:O1714,"Yes")</f>
        <v>3</v>
      </c>
      <c r="J1714">
        <f t="shared" ca="1" si="52"/>
        <v>45323</v>
      </c>
      <c r="K1714" t="str">
        <f>'Raw Data'!U1714</f>
        <v>No</v>
      </c>
      <c r="L1714" t="str">
        <f t="shared" si="53"/>
        <v>Low Risk</v>
      </c>
      <c r="N1714" s="34"/>
    </row>
    <row r="1715" spans="1:14" x14ac:dyDescent="0.3">
      <c r="A1715" s="5" t="str">
        <f>'Raw Data'!A1715</f>
        <v>1702-CCFNJ</v>
      </c>
      <c r="B1715">
        <f>'Raw Data'!F1715</f>
        <v>52</v>
      </c>
      <c r="C1715" t="str">
        <f>'Raw Data'!P1715</f>
        <v>Month-to-month</v>
      </c>
      <c r="D1715" t="str">
        <f>'Raw Data'!I1715</f>
        <v>DSL</v>
      </c>
      <c r="E1715" t="str">
        <f>'Raw Data'!R1715</f>
        <v>Bank transfer (automatic)</v>
      </c>
      <c r="F1715">
        <f>'Raw Data'!S1715</f>
        <v>61.35</v>
      </c>
      <c r="G1715">
        <f>IFERROR(VALUE('Raw Data'!T1715),0)</f>
        <v>3169.55</v>
      </c>
      <c r="H1715" t="str" cm="1">
        <f t="array" ref="H1715">_xlfn.IFS(B1715&lt;=12,"New (0-12 mo)",B1715&lt;=24,"Established (13-24 mo)",B1715&lt;=48,"Loyal (25-48 mo)",TRUE,"Veteran (49+ mo)")</f>
        <v>Veteran (49+ mo)</v>
      </c>
      <c r="I1715">
        <f>COUNTIF('Raw Data'!G1715:O1715,"Yes")</f>
        <v>4</v>
      </c>
      <c r="J1715">
        <f t="shared" ca="1" si="52"/>
        <v>44621</v>
      </c>
      <c r="K1715" t="str">
        <f>'Raw Data'!U1715</f>
        <v>No</v>
      </c>
      <c r="L1715" t="str">
        <f t="shared" si="53"/>
        <v>Low-Medium Risk</v>
      </c>
      <c r="N1715" s="34"/>
    </row>
    <row r="1716" spans="1:14" x14ac:dyDescent="0.3">
      <c r="A1716" s="5" t="str">
        <f>'Raw Data'!A1716</f>
        <v>8932-CZHRQ</v>
      </c>
      <c r="B1716">
        <f>'Raw Data'!F1716</f>
        <v>68</v>
      </c>
      <c r="C1716" t="str">
        <f>'Raw Data'!P1716</f>
        <v>One year</v>
      </c>
      <c r="D1716" t="str">
        <f>'Raw Data'!I1716</f>
        <v>DSL</v>
      </c>
      <c r="E1716" t="str">
        <f>'Raw Data'!R1716</f>
        <v>Credit card (automatic)</v>
      </c>
      <c r="F1716">
        <f>'Raw Data'!S1716</f>
        <v>76.75</v>
      </c>
      <c r="G1716">
        <f>IFERROR(VALUE('Raw Data'!T1716),0)</f>
        <v>5233.25</v>
      </c>
      <c r="H1716" t="str" cm="1">
        <f t="array" ref="H1716">_xlfn.IFS(B1716&lt;=12,"New (0-12 mo)",B1716&lt;=24,"Established (13-24 mo)",B1716&lt;=48,"Loyal (25-48 mo)",TRUE,"Veteran (49+ mo)")</f>
        <v>Veteran (49+ mo)</v>
      </c>
      <c r="I1716">
        <f>COUNTIF('Raw Data'!G1716:O1716,"Yes")</f>
        <v>6</v>
      </c>
      <c r="J1716">
        <f t="shared" ca="1" si="52"/>
        <v>44136</v>
      </c>
      <c r="K1716" t="str">
        <f>'Raw Data'!U1716</f>
        <v>No</v>
      </c>
      <c r="L1716" t="str">
        <f t="shared" si="53"/>
        <v>Low Risk</v>
      </c>
      <c r="N1716" s="34"/>
    </row>
    <row r="1717" spans="1:14" x14ac:dyDescent="0.3">
      <c r="A1717" s="5" t="str">
        <f>'Raw Data'!A1717</f>
        <v>0386-CWRGM</v>
      </c>
      <c r="B1717">
        <f>'Raw Data'!F1717</f>
        <v>46</v>
      </c>
      <c r="C1717" t="str">
        <f>'Raw Data'!P1717</f>
        <v>Two year</v>
      </c>
      <c r="D1717" t="str">
        <f>'Raw Data'!I1717</f>
        <v>No</v>
      </c>
      <c r="E1717" t="str">
        <f>'Raw Data'!R1717</f>
        <v>Mailed check</v>
      </c>
      <c r="F1717">
        <f>'Raw Data'!S1717</f>
        <v>19.399999999999999</v>
      </c>
      <c r="G1717">
        <f>IFERROR(VALUE('Raw Data'!T1717),0)</f>
        <v>967.85</v>
      </c>
      <c r="H1717" t="str" cm="1">
        <f t="array" ref="H1717">_xlfn.IFS(B1717&lt;=12,"New (0-12 mo)",B1717&lt;=24,"Established (13-24 mo)",B1717&lt;=48,"Loyal (25-48 mo)",TRUE,"Veteran (49+ mo)")</f>
        <v>Loyal (25-48 mo)</v>
      </c>
      <c r="I1717">
        <f>COUNTIF('Raw Data'!G1717:O1717,"Yes")</f>
        <v>1</v>
      </c>
      <c r="J1717">
        <f t="shared" ca="1" si="52"/>
        <v>44805</v>
      </c>
      <c r="K1717" t="str">
        <f>'Raw Data'!U1717</f>
        <v>No</v>
      </c>
      <c r="L1717" t="str">
        <f t="shared" si="53"/>
        <v>Low Risk</v>
      </c>
      <c r="N1717" s="34"/>
    </row>
    <row r="1718" spans="1:14" x14ac:dyDescent="0.3">
      <c r="A1718" s="5" t="str">
        <f>'Raw Data'!A1718</f>
        <v>5515-RUGKN</v>
      </c>
      <c r="B1718">
        <f>'Raw Data'!F1718</f>
        <v>8</v>
      </c>
      <c r="C1718" t="str">
        <f>'Raw Data'!P1718</f>
        <v>Month-to-month</v>
      </c>
      <c r="D1718" t="str">
        <f>'Raw Data'!I1718</f>
        <v>DSL</v>
      </c>
      <c r="E1718" t="str">
        <f>'Raw Data'!R1718</f>
        <v>Credit card (automatic)</v>
      </c>
      <c r="F1718">
        <f>'Raw Data'!S1718</f>
        <v>54.75</v>
      </c>
      <c r="G1718">
        <f>IFERROR(VALUE('Raw Data'!T1718),0)</f>
        <v>438.05</v>
      </c>
      <c r="H1718" t="str" cm="1">
        <f t="array" ref="H1718">_xlfn.IFS(B1718&lt;=12,"New (0-12 mo)",B1718&lt;=24,"Established (13-24 mo)",B1718&lt;=48,"Loyal (25-48 mo)",TRUE,"Veteran (49+ mo)")</f>
        <v>New (0-12 mo)</v>
      </c>
      <c r="I1718">
        <f>COUNTIF('Raw Data'!G1718:O1718,"Yes")</f>
        <v>2</v>
      </c>
      <c r="J1718">
        <f t="shared" ca="1" si="52"/>
        <v>45962</v>
      </c>
      <c r="K1718" t="str">
        <f>'Raw Data'!U1718</f>
        <v>No</v>
      </c>
      <c r="L1718" t="str">
        <f t="shared" si="53"/>
        <v>High Risk</v>
      </c>
      <c r="N1718" s="34"/>
    </row>
    <row r="1719" spans="1:14" x14ac:dyDescent="0.3">
      <c r="A1719" s="5" t="str">
        <f>'Raw Data'!A1719</f>
        <v>0404-AHASP</v>
      </c>
      <c r="B1719">
        <f>'Raw Data'!F1719</f>
        <v>72</v>
      </c>
      <c r="C1719" t="str">
        <f>'Raw Data'!P1719</f>
        <v>Two year</v>
      </c>
      <c r="D1719" t="str">
        <f>'Raw Data'!I1719</f>
        <v>No</v>
      </c>
      <c r="E1719" t="str">
        <f>'Raw Data'!R1719</f>
        <v>Credit card (automatic)</v>
      </c>
      <c r="F1719">
        <f>'Raw Data'!S1719</f>
        <v>19.7</v>
      </c>
      <c r="G1719">
        <f>IFERROR(VALUE('Raw Data'!T1719),0)</f>
        <v>1421.9</v>
      </c>
      <c r="H1719" t="str" cm="1">
        <f t="array" ref="H1719">_xlfn.IFS(B1719&lt;=12,"New (0-12 mo)",B1719&lt;=24,"Established (13-24 mo)",B1719&lt;=48,"Loyal (25-48 mo)",TRUE,"Veteran (49+ mo)")</f>
        <v>Veteran (49+ mo)</v>
      </c>
      <c r="I1719">
        <f>COUNTIF('Raw Data'!G1719:O1719,"Yes")</f>
        <v>1</v>
      </c>
      <c r="J1719">
        <f t="shared" ca="1" si="52"/>
        <v>44013</v>
      </c>
      <c r="K1719" t="str">
        <f>'Raw Data'!U1719</f>
        <v>No</v>
      </c>
      <c r="L1719" t="str">
        <f t="shared" si="53"/>
        <v>Low Risk</v>
      </c>
      <c r="N1719" s="34"/>
    </row>
    <row r="1720" spans="1:14" x14ac:dyDescent="0.3">
      <c r="A1720" s="5" t="str">
        <f>'Raw Data'!A1720</f>
        <v>7279-NMVJC</v>
      </c>
      <c r="B1720">
        <f>'Raw Data'!F1720</f>
        <v>17</v>
      </c>
      <c r="C1720" t="str">
        <f>'Raw Data'!P1720</f>
        <v>One year</v>
      </c>
      <c r="D1720" t="str">
        <f>'Raw Data'!I1720</f>
        <v>No</v>
      </c>
      <c r="E1720" t="str">
        <f>'Raw Data'!R1720</f>
        <v>Bank transfer (automatic)</v>
      </c>
      <c r="F1720">
        <f>'Raw Data'!S1720</f>
        <v>19.899999999999999</v>
      </c>
      <c r="G1720">
        <f>IFERROR(VALUE('Raw Data'!T1720),0)</f>
        <v>323.14999999999998</v>
      </c>
      <c r="H1720" t="str" cm="1">
        <f t="array" ref="H1720">_xlfn.IFS(B1720&lt;=12,"New (0-12 mo)",B1720&lt;=24,"Established (13-24 mo)",B1720&lt;=48,"Loyal (25-48 mo)",TRUE,"Veteran (49+ mo)")</f>
        <v>Established (13-24 mo)</v>
      </c>
      <c r="I1720">
        <f>COUNTIF('Raw Data'!G1720:O1720,"Yes")</f>
        <v>1</v>
      </c>
      <c r="J1720">
        <f t="shared" ca="1" si="52"/>
        <v>45689</v>
      </c>
      <c r="K1720" t="str">
        <f>'Raw Data'!U1720</f>
        <v>No</v>
      </c>
      <c r="L1720" t="str">
        <f t="shared" si="53"/>
        <v>Low Risk</v>
      </c>
      <c r="N1720" s="34"/>
    </row>
    <row r="1721" spans="1:14" x14ac:dyDescent="0.3">
      <c r="A1721" s="5" t="str">
        <f>'Raw Data'!A1721</f>
        <v>2081-VEYEH</v>
      </c>
      <c r="B1721">
        <f>'Raw Data'!F1721</f>
        <v>3</v>
      </c>
      <c r="C1721" t="str">
        <f>'Raw Data'!P1721</f>
        <v>Month-to-month</v>
      </c>
      <c r="D1721" t="str">
        <f>'Raw Data'!I1721</f>
        <v>Fiber optic</v>
      </c>
      <c r="E1721" t="str">
        <f>'Raw Data'!R1721</f>
        <v>Electronic check</v>
      </c>
      <c r="F1721">
        <f>'Raw Data'!S1721</f>
        <v>107.95</v>
      </c>
      <c r="G1721">
        <f>IFERROR(VALUE('Raw Data'!T1721),0)</f>
        <v>318.60000000000002</v>
      </c>
      <c r="H1721" t="str" cm="1">
        <f t="array" ref="H1721">_xlfn.IFS(B1721&lt;=12,"New (0-12 mo)",B1721&lt;=24,"Established (13-24 mo)",B1721&lt;=48,"Loyal (25-48 mo)",TRUE,"Veteran (49+ mo)")</f>
        <v>New (0-12 mo)</v>
      </c>
      <c r="I1721">
        <f>COUNTIF('Raw Data'!G1721:O1721,"Yes")</f>
        <v>6</v>
      </c>
      <c r="J1721">
        <f t="shared" ca="1" si="52"/>
        <v>46113</v>
      </c>
      <c r="K1721" t="str">
        <f>'Raw Data'!U1721</f>
        <v>No</v>
      </c>
      <c r="L1721" t="str">
        <f t="shared" si="53"/>
        <v>High Risk</v>
      </c>
      <c r="N1721" s="34"/>
    </row>
    <row r="1722" spans="1:14" x14ac:dyDescent="0.3">
      <c r="A1722" s="5" t="str">
        <f>'Raw Data'!A1722</f>
        <v>6407-UTSLV</v>
      </c>
      <c r="B1722">
        <f>'Raw Data'!F1722</f>
        <v>2</v>
      </c>
      <c r="C1722" t="str">
        <f>'Raw Data'!P1722</f>
        <v>Month-to-month</v>
      </c>
      <c r="D1722" t="str">
        <f>'Raw Data'!I1722</f>
        <v>Fiber optic</v>
      </c>
      <c r="E1722" t="str">
        <f>'Raw Data'!R1722</f>
        <v>Bank transfer (automatic)</v>
      </c>
      <c r="F1722">
        <f>'Raw Data'!S1722</f>
        <v>83.8</v>
      </c>
      <c r="G1722">
        <f>IFERROR(VALUE('Raw Data'!T1722),0)</f>
        <v>163.69999999999999</v>
      </c>
      <c r="H1722" t="str" cm="1">
        <f t="array" ref="H1722">_xlfn.IFS(B1722&lt;=12,"New (0-12 mo)",B1722&lt;=24,"Established (13-24 mo)",B1722&lt;=48,"Loyal (25-48 mo)",TRUE,"Veteran (49+ mo)")</f>
        <v>New (0-12 mo)</v>
      </c>
      <c r="I1722">
        <f>COUNTIF('Raw Data'!G1722:O1722,"Yes")</f>
        <v>3</v>
      </c>
      <c r="J1722">
        <f t="shared" ca="1" si="52"/>
        <v>46143</v>
      </c>
      <c r="K1722" t="str">
        <f>'Raw Data'!U1722</f>
        <v>No</v>
      </c>
      <c r="L1722" t="str">
        <f t="shared" si="53"/>
        <v>High Risk</v>
      </c>
      <c r="N1722" s="34"/>
    </row>
    <row r="1723" spans="1:14" x14ac:dyDescent="0.3">
      <c r="A1723" s="5" t="str">
        <f>'Raw Data'!A1723</f>
        <v>4116-TZAQJ</v>
      </c>
      <c r="B1723">
        <f>'Raw Data'!F1723</f>
        <v>9</v>
      </c>
      <c r="C1723" t="str">
        <f>'Raw Data'!P1723</f>
        <v>Month-to-month</v>
      </c>
      <c r="D1723" t="str">
        <f>'Raw Data'!I1723</f>
        <v>Fiber optic</v>
      </c>
      <c r="E1723" t="str">
        <f>'Raw Data'!R1723</f>
        <v>Credit card (automatic)</v>
      </c>
      <c r="F1723">
        <f>'Raw Data'!S1723</f>
        <v>74.25</v>
      </c>
      <c r="G1723">
        <f>IFERROR(VALUE('Raw Data'!T1723),0)</f>
        <v>639.65</v>
      </c>
      <c r="H1723" t="str" cm="1">
        <f t="array" ref="H1723">_xlfn.IFS(B1723&lt;=12,"New (0-12 mo)",B1723&lt;=24,"Established (13-24 mo)",B1723&lt;=48,"Loyal (25-48 mo)",TRUE,"Veteran (49+ mo)")</f>
        <v>New (0-12 mo)</v>
      </c>
      <c r="I1723">
        <f>COUNTIF('Raw Data'!G1723:O1723,"Yes")</f>
        <v>2</v>
      </c>
      <c r="J1723">
        <f t="shared" ca="1" si="52"/>
        <v>45931</v>
      </c>
      <c r="K1723" t="str">
        <f>'Raw Data'!U1723</f>
        <v>Yes</v>
      </c>
      <c r="L1723" t="str">
        <f t="shared" si="53"/>
        <v>High Risk</v>
      </c>
      <c r="N1723" s="34"/>
    </row>
    <row r="1724" spans="1:14" x14ac:dyDescent="0.3">
      <c r="A1724" s="5" t="str">
        <f>'Raw Data'!A1724</f>
        <v>9060-HJJRW</v>
      </c>
      <c r="B1724">
        <f>'Raw Data'!F1724</f>
        <v>51</v>
      </c>
      <c r="C1724" t="str">
        <f>'Raw Data'!P1724</f>
        <v>One year</v>
      </c>
      <c r="D1724" t="str">
        <f>'Raw Data'!I1724</f>
        <v>DSL</v>
      </c>
      <c r="E1724" t="str">
        <f>'Raw Data'!R1724</f>
        <v>Credit card (automatic)</v>
      </c>
      <c r="F1724">
        <f>'Raw Data'!S1724</f>
        <v>56.4</v>
      </c>
      <c r="G1724">
        <f>IFERROR(VALUE('Raw Data'!T1724),0)</f>
        <v>2928.5</v>
      </c>
      <c r="H1724" t="str" cm="1">
        <f t="array" ref="H1724">_xlfn.IFS(B1724&lt;=12,"New (0-12 mo)",B1724&lt;=24,"Established (13-24 mo)",B1724&lt;=48,"Loyal (25-48 mo)",TRUE,"Veteran (49+ mo)")</f>
        <v>Veteran (49+ mo)</v>
      </c>
      <c r="I1724">
        <f>COUNTIF('Raw Data'!G1724:O1724,"Yes")</f>
        <v>4</v>
      </c>
      <c r="J1724">
        <f t="shared" ca="1" si="52"/>
        <v>44652</v>
      </c>
      <c r="K1724" t="str">
        <f>'Raw Data'!U1724</f>
        <v>No</v>
      </c>
      <c r="L1724" t="str">
        <f t="shared" si="53"/>
        <v>Low Risk</v>
      </c>
      <c r="N1724" s="34"/>
    </row>
    <row r="1725" spans="1:14" x14ac:dyDescent="0.3">
      <c r="A1725" s="5" t="str">
        <f>'Raw Data'!A1725</f>
        <v>2587-YNLES</v>
      </c>
      <c r="B1725">
        <f>'Raw Data'!F1725</f>
        <v>6</v>
      </c>
      <c r="C1725" t="str">
        <f>'Raw Data'!P1725</f>
        <v>Two year</v>
      </c>
      <c r="D1725" t="str">
        <f>'Raw Data'!I1725</f>
        <v>No</v>
      </c>
      <c r="E1725" t="str">
        <f>'Raw Data'!R1725</f>
        <v>Mailed check</v>
      </c>
      <c r="F1725">
        <f>'Raw Data'!S1725</f>
        <v>20.100000000000001</v>
      </c>
      <c r="G1725">
        <f>IFERROR(VALUE('Raw Data'!T1725),0)</f>
        <v>100.35</v>
      </c>
      <c r="H1725" t="str" cm="1">
        <f t="array" ref="H1725">_xlfn.IFS(B1725&lt;=12,"New (0-12 mo)",B1725&lt;=24,"Established (13-24 mo)",B1725&lt;=48,"Loyal (25-48 mo)",TRUE,"Veteran (49+ mo)")</f>
        <v>New (0-12 mo)</v>
      </c>
      <c r="I1725">
        <f>COUNTIF('Raw Data'!G1725:O1725,"Yes")</f>
        <v>1</v>
      </c>
      <c r="J1725">
        <f t="shared" ca="1" si="52"/>
        <v>46023</v>
      </c>
      <c r="K1725" t="str">
        <f>'Raw Data'!U1725</f>
        <v>No</v>
      </c>
      <c r="L1725" t="str">
        <f t="shared" si="53"/>
        <v>Low Risk</v>
      </c>
      <c r="N1725" s="34"/>
    </row>
    <row r="1726" spans="1:14" x14ac:dyDescent="0.3">
      <c r="A1726" s="5" t="str">
        <f>'Raw Data'!A1726</f>
        <v>7398-SKNQZ</v>
      </c>
      <c r="B1726">
        <f>'Raw Data'!F1726</f>
        <v>3</v>
      </c>
      <c r="C1726" t="str">
        <f>'Raw Data'!P1726</f>
        <v>Month-to-month</v>
      </c>
      <c r="D1726" t="str">
        <f>'Raw Data'!I1726</f>
        <v>Fiber optic</v>
      </c>
      <c r="E1726" t="str">
        <f>'Raw Data'!R1726</f>
        <v>Electronic check</v>
      </c>
      <c r="F1726">
        <f>'Raw Data'!S1726</f>
        <v>94.9</v>
      </c>
      <c r="G1726">
        <f>IFERROR(VALUE('Raw Data'!T1726),0)</f>
        <v>273.2</v>
      </c>
      <c r="H1726" t="str" cm="1">
        <f t="array" ref="H1726">_xlfn.IFS(B1726&lt;=12,"New (0-12 mo)",B1726&lt;=24,"Established (13-24 mo)",B1726&lt;=48,"Loyal (25-48 mo)",TRUE,"Veteran (49+ mo)")</f>
        <v>New (0-12 mo)</v>
      </c>
      <c r="I1726">
        <f>COUNTIF('Raw Data'!G1726:O1726,"Yes")</f>
        <v>4</v>
      </c>
      <c r="J1726">
        <f t="shared" ca="1" si="52"/>
        <v>46113</v>
      </c>
      <c r="K1726" t="str">
        <f>'Raw Data'!U1726</f>
        <v>No</v>
      </c>
      <c r="L1726" t="str">
        <f t="shared" si="53"/>
        <v>High Risk</v>
      </c>
      <c r="N1726" s="34"/>
    </row>
    <row r="1727" spans="1:14" x14ac:dyDescent="0.3">
      <c r="A1727" s="5" t="str">
        <f>'Raw Data'!A1727</f>
        <v>5935-FCCNB</v>
      </c>
      <c r="B1727">
        <f>'Raw Data'!F1727</f>
        <v>17</v>
      </c>
      <c r="C1727" t="str">
        <f>'Raw Data'!P1727</f>
        <v>Month-to-month</v>
      </c>
      <c r="D1727" t="str">
        <f>'Raw Data'!I1727</f>
        <v>Fiber optic</v>
      </c>
      <c r="E1727" t="str">
        <f>'Raw Data'!R1727</f>
        <v>Electronic check</v>
      </c>
      <c r="F1727">
        <f>'Raw Data'!S1727</f>
        <v>94.2</v>
      </c>
      <c r="G1727">
        <f>IFERROR(VALUE('Raw Data'!T1727),0)</f>
        <v>1608.15</v>
      </c>
      <c r="H1727" t="str" cm="1">
        <f t="array" ref="H1727">_xlfn.IFS(B1727&lt;=12,"New (0-12 mo)",B1727&lt;=24,"Established (13-24 mo)",B1727&lt;=48,"Loyal (25-48 mo)",TRUE,"Veteran (49+ mo)")</f>
        <v>Established (13-24 mo)</v>
      </c>
      <c r="I1727">
        <f>COUNTIF('Raw Data'!G1727:O1727,"Yes")</f>
        <v>4</v>
      </c>
      <c r="J1727">
        <f t="shared" ca="1" si="52"/>
        <v>45689</v>
      </c>
      <c r="K1727" t="str">
        <f>'Raw Data'!U1727</f>
        <v>No</v>
      </c>
      <c r="L1727" t="str">
        <f t="shared" si="53"/>
        <v>Medium Risk</v>
      </c>
      <c r="N1727" s="34"/>
    </row>
    <row r="1728" spans="1:14" x14ac:dyDescent="0.3">
      <c r="A1728" s="5" t="str">
        <f>'Raw Data'!A1728</f>
        <v>1958-RNRKS</v>
      </c>
      <c r="B1728">
        <f>'Raw Data'!F1728</f>
        <v>30</v>
      </c>
      <c r="C1728" t="str">
        <f>'Raw Data'!P1728</f>
        <v>Month-to-month</v>
      </c>
      <c r="D1728" t="str">
        <f>'Raw Data'!I1728</f>
        <v>DSL</v>
      </c>
      <c r="E1728" t="str">
        <f>'Raw Data'!R1728</f>
        <v>Electronic check</v>
      </c>
      <c r="F1728">
        <f>'Raw Data'!S1728</f>
        <v>49.9</v>
      </c>
      <c r="G1728">
        <f>IFERROR(VALUE('Raw Data'!T1728),0)</f>
        <v>1441.95</v>
      </c>
      <c r="H1728" t="str" cm="1">
        <f t="array" ref="H1728">_xlfn.IFS(B1728&lt;=12,"New (0-12 mo)",B1728&lt;=24,"Established (13-24 mo)",B1728&lt;=48,"Loyal (25-48 mo)",TRUE,"Veteran (49+ mo)")</f>
        <v>Loyal (25-48 mo)</v>
      </c>
      <c r="I1728">
        <f>COUNTIF('Raw Data'!G1728:O1728,"Yes")</f>
        <v>2</v>
      </c>
      <c r="J1728">
        <f t="shared" ca="1" si="52"/>
        <v>45292</v>
      </c>
      <c r="K1728" t="str">
        <f>'Raw Data'!U1728</f>
        <v>No</v>
      </c>
      <c r="L1728" t="str">
        <f t="shared" si="53"/>
        <v>Low-Medium Risk</v>
      </c>
      <c r="N1728" s="34"/>
    </row>
    <row r="1729" spans="1:14" x14ac:dyDescent="0.3">
      <c r="A1729" s="5" t="str">
        <f>'Raw Data'!A1729</f>
        <v>5136-RGMZO</v>
      </c>
      <c r="B1729">
        <f>'Raw Data'!F1729</f>
        <v>31</v>
      </c>
      <c r="C1729" t="str">
        <f>'Raw Data'!P1729</f>
        <v>Month-to-month</v>
      </c>
      <c r="D1729" t="str">
        <f>'Raw Data'!I1729</f>
        <v>DSL</v>
      </c>
      <c r="E1729" t="str">
        <f>'Raw Data'!R1729</f>
        <v>Electronic check</v>
      </c>
      <c r="F1729">
        <f>'Raw Data'!S1729</f>
        <v>71.05</v>
      </c>
      <c r="G1729">
        <f>IFERROR(VALUE('Raw Data'!T1729),0)</f>
        <v>2168.15</v>
      </c>
      <c r="H1729" t="str" cm="1">
        <f t="array" ref="H1729">_xlfn.IFS(B1729&lt;=12,"New (0-12 mo)",B1729&lt;=24,"Established (13-24 mo)",B1729&lt;=48,"Loyal (25-48 mo)",TRUE,"Veteran (49+ mo)")</f>
        <v>Loyal (25-48 mo)</v>
      </c>
      <c r="I1729">
        <f>COUNTIF('Raw Data'!G1729:O1729,"Yes")</f>
        <v>5</v>
      </c>
      <c r="J1729">
        <f t="shared" ca="1" si="52"/>
        <v>45261</v>
      </c>
      <c r="K1729" t="str">
        <f>'Raw Data'!U1729</f>
        <v>No</v>
      </c>
      <c r="L1729" t="str">
        <f t="shared" si="53"/>
        <v>Low-Medium Risk</v>
      </c>
      <c r="N1729" s="34"/>
    </row>
    <row r="1730" spans="1:14" x14ac:dyDescent="0.3">
      <c r="A1730" s="5" t="str">
        <f>'Raw Data'!A1730</f>
        <v>8345-MVDYC</v>
      </c>
      <c r="B1730">
        <f>'Raw Data'!F1730</f>
        <v>45</v>
      </c>
      <c r="C1730" t="str">
        <f>'Raw Data'!P1730</f>
        <v>Two year</v>
      </c>
      <c r="D1730" t="str">
        <f>'Raw Data'!I1730</f>
        <v>DSL</v>
      </c>
      <c r="E1730" t="str">
        <f>'Raw Data'!R1730</f>
        <v>Bank transfer (automatic)</v>
      </c>
      <c r="F1730">
        <f>'Raw Data'!S1730</f>
        <v>81.650000000000006</v>
      </c>
      <c r="G1730">
        <f>IFERROR(VALUE('Raw Data'!T1730),0)</f>
        <v>3618.7</v>
      </c>
      <c r="H1730" t="str" cm="1">
        <f t="array" ref="H1730">_xlfn.IFS(B1730&lt;=12,"New (0-12 mo)",B1730&lt;=24,"Established (13-24 mo)",B1730&lt;=48,"Loyal (25-48 mo)",TRUE,"Veteran (49+ mo)")</f>
        <v>Loyal (25-48 mo)</v>
      </c>
      <c r="I1730">
        <f>COUNTIF('Raw Data'!G1730:O1730,"Yes")</f>
        <v>6</v>
      </c>
      <c r="J1730">
        <f t="shared" ref="J1730:J1793" ca="1" si="54">EDATE(TODAY(),-B1730)</f>
        <v>44835</v>
      </c>
      <c r="K1730" t="str">
        <f>'Raw Data'!U1730</f>
        <v>No</v>
      </c>
      <c r="L1730" t="str">
        <f t="shared" ref="L1730:L1793" si="55">IF(AND(C1730="Month-to-month",B1730&lt;=12),"High Risk",IF(AND(C1730="Month-to-month",B1730&lt;=24),"Medium Risk",IF(C1730="Month-to-month","Low-Medium Risk","Low Risk")))</f>
        <v>Low Risk</v>
      </c>
      <c r="N1730" s="34"/>
    </row>
    <row r="1731" spans="1:14" x14ac:dyDescent="0.3">
      <c r="A1731" s="5" t="str">
        <f>'Raw Data'!A1731</f>
        <v>8226-BXGES</v>
      </c>
      <c r="B1731">
        <f>'Raw Data'!F1731</f>
        <v>64</v>
      </c>
      <c r="C1731" t="str">
        <f>'Raw Data'!P1731</f>
        <v>One year</v>
      </c>
      <c r="D1731" t="str">
        <f>'Raw Data'!I1731</f>
        <v>Fiber optic</v>
      </c>
      <c r="E1731" t="str">
        <f>'Raw Data'!R1731</f>
        <v>Bank transfer (automatic)</v>
      </c>
      <c r="F1731">
        <f>'Raw Data'!S1731</f>
        <v>89.45</v>
      </c>
      <c r="G1731">
        <f>IFERROR(VALUE('Raw Data'!T1731),0)</f>
        <v>5692.65</v>
      </c>
      <c r="H1731" t="str" cm="1">
        <f t="array" ref="H1731">_xlfn.IFS(B1731&lt;=12,"New (0-12 mo)",B1731&lt;=24,"Established (13-24 mo)",B1731&lt;=48,"Loyal (25-48 mo)",TRUE,"Veteran (49+ mo)")</f>
        <v>Veteran (49+ mo)</v>
      </c>
      <c r="I1731">
        <f>COUNTIF('Raw Data'!G1731:O1731,"Yes")</f>
        <v>5</v>
      </c>
      <c r="J1731">
        <f t="shared" ca="1" si="54"/>
        <v>44256</v>
      </c>
      <c r="K1731" t="str">
        <f>'Raw Data'!U1731</f>
        <v>No</v>
      </c>
      <c r="L1731" t="str">
        <f t="shared" si="55"/>
        <v>Low Risk</v>
      </c>
      <c r="N1731" s="34"/>
    </row>
    <row r="1732" spans="1:14" x14ac:dyDescent="0.3">
      <c r="A1732" s="5" t="str">
        <f>'Raw Data'!A1732</f>
        <v>3877-JRJIP</v>
      </c>
      <c r="B1732">
        <f>'Raw Data'!F1732</f>
        <v>1</v>
      </c>
      <c r="C1732" t="str">
        <f>'Raw Data'!P1732</f>
        <v>Month-to-month</v>
      </c>
      <c r="D1732" t="str">
        <f>'Raw Data'!I1732</f>
        <v>DSL</v>
      </c>
      <c r="E1732" t="str">
        <f>'Raw Data'!R1732</f>
        <v>Electronic check</v>
      </c>
      <c r="F1732">
        <f>'Raw Data'!S1732</f>
        <v>59.85</v>
      </c>
      <c r="G1732">
        <f>IFERROR(VALUE('Raw Data'!T1732),0)</f>
        <v>59.85</v>
      </c>
      <c r="H1732" t="str" cm="1">
        <f t="array" ref="H1732">_xlfn.IFS(B1732&lt;=12,"New (0-12 mo)",B1732&lt;=24,"Established (13-24 mo)",B1732&lt;=48,"Loyal (25-48 mo)",TRUE,"Veteran (49+ mo)")</f>
        <v>New (0-12 mo)</v>
      </c>
      <c r="I1732">
        <f>COUNTIF('Raw Data'!G1732:O1732,"Yes")</f>
        <v>3</v>
      </c>
      <c r="J1732">
        <f t="shared" ca="1" si="54"/>
        <v>46174</v>
      </c>
      <c r="K1732" t="str">
        <f>'Raw Data'!U1732</f>
        <v>Yes</v>
      </c>
      <c r="L1732" t="str">
        <f t="shared" si="55"/>
        <v>High Risk</v>
      </c>
      <c r="N1732" s="34"/>
    </row>
    <row r="1733" spans="1:14" x14ac:dyDescent="0.3">
      <c r="A1733" s="5" t="str">
        <f>'Raw Data'!A1733</f>
        <v>8375-DKEBR</v>
      </c>
      <c r="B1733">
        <f>'Raw Data'!F1733</f>
        <v>1</v>
      </c>
      <c r="C1733" t="str">
        <f>'Raw Data'!P1733</f>
        <v>Month-to-month</v>
      </c>
      <c r="D1733" t="str">
        <f>'Raw Data'!I1733</f>
        <v>Fiber optic</v>
      </c>
      <c r="E1733" t="str">
        <f>'Raw Data'!R1733</f>
        <v>Electronic check</v>
      </c>
      <c r="F1733">
        <f>'Raw Data'!S1733</f>
        <v>69.599999999999994</v>
      </c>
      <c r="G1733">
        <f>IFERROR(VALUE('Raw Data'!T1733),0)</f>
        <v>69.599999999999994</v>
      </c>
      <c r="H1733" t="str" cm="1">
        <f t="array" ref="H1733">_xlfn.IFS(B1733&lt;=12,"New (0-12 mo)",B1733&lt;=24,"Established (13-24 mo)",B1733&lt;=48,"Loyal (25-48 mo)",TRUE,"Veteran (49+ mo)")</f>
        <v>New (0-12 mo)</v>
      </c>
      <c r="I1733">
        <f>COUNTIF('Raw Data'!G1733:O1733,"Yes")</f>
        <v>1</v>
      </c>
      <c r="J1733">
        <f t="shared" ca="1" si="54"/>
        <v>46174</v>
      </c>
      <c r="K1733" t="str">
        <f>'Raw Data'!U1733</f>
        <v>Yes</v>
      </c>
      <c r="L1733" t="str">
        <f t="shared" si="55"/>
        <v>High Risk</v>
      </c>
      <c r="N1733" s="34"/>
    </row>
    <row r="1734" spans="1:14" x14ac:dyDescent="0.3">
      <c r="A1734" s="5" t="str">
        <f>'Raw Data'!A1734</f>
        <v>9705-IOVQQ</v>
      </c>
      <c r="B1734">
        <f>'Raw Data'!F1734</f>
        <v>61</v>
      </c>
      <c r="C1734" t="str">
        <f>'Raw Data'!P1734</f>
        <v>One year</v>
      </c>
      <c r="D1734" t="str">
        <f>'Raw Data'!I1734</f>
        <v>Fiber optic</v>
      </c>
      <c r="E1734" t="str">
        <f>'Raw Data'!R1734</f>
        <v>Electronic check</v>
      </c>
      <c r="F1734">
        <f>'Raw Data'!S1734</f>
        <v>99</v>
      </c>
      <c r="G1734">
        <f>IFERROR(VALUE('Raw Data'!T1734),0)</f>
        <v>5969.3</v>
      </c>
      <c r="H1734" t="str" cm="1">
        <f t="array" ref="H1734">_xlfn.IFS(B1734&lt;=12,"New (0-12 mo)",B1734&lt;=24,"Established (13-24 mo)",B1734&lt;=48,"Loyal (25-48 mo)",TRUE,"Veteran (49+ mo)")</f>
        <v>Veteran (49+ mo)</v>
      </c>
      <c r="I1734">
        <f>COUNTIF('Raw Data'!G1734:O1734,"Yes")</f>
        <v>5</v>
      </c>
      <c r="J1734">
        <f t="shared" ca="1" si="54"/>
        <v>44348</v>
      </c>
      <c r="K1734" t="str">
        <f>'Raw Data'!U1734</f>
        <v>No</v>
      </c>
      <c r="L1734" t="str">
        <f t="shared" si="55"/>
        <v>Low Risk</v>
      </c>
      <c r="N1734" s="34"/>
    </row>
    <row r="1735" spans="1:14" x14ac:dyDescent="0.3">
      <c r="A1735" s="5" t="str">
        <f>'Raw Data'!A1735</f>
        <v>1015-OWJKI</v>
      </c>
      <c r="B1735">
        <f>'Raw Data'!F1735</f>
        <v>1</v>
      </c>
      <c r="C1735" t="str">
        <f>'Raw Data'!P1735</f>
        <v>Month-to-month</v>
      </c>
      <c r="D1735" t="str">
        <f>'Raw Data'!I1735</f>
        <v>No</v>
      </c>
      <c r="E1735" t="str">
        <f>'Raw Data'!R1735</f>
        <v>Mailed check</v>
      </c>
      <c r="F1735">
        <f>'Raw Data'!S1735</f>
        <v>19.05</v>
      </c>
      <c r="G1735">
        <f>IFERROR(VALUE('Raw Data'!T1735),0)</f>
        <v>19.05</v>
      </c>
      <c r="H1735" t="str" cm="1">
        <f t="array" ref="H1735">_xlfn.IFS(B1735&lt;=12,"New (0-12 mo)",B1735&lt;=24,"Established (13-24 mo)",B1735&lt;=48,"Loyal (25-48 mo)",TRUE,"Veteran (49+ mo)")</f>
        <v>New (0-12 mo)</v>
      </c>
      <c r="I1735">
        <f>COUNTIF('Raw Data'!G1735:O1735,"Yes")</f>
        <v>1</v>
      </c>
      <c r="J1735">
        <f t="shared" ca="1" si="54"/>
        <v>46174</v>
      </c>
      <c r="K1735" t="str">
        <f>'Raw Data'!U1735</f>
        <v>No</v>
      </c>
      <c r="L1735" t="str">
        <f t="shared" si="55"/>
        <v>High Risk</v>
      </c>
      <c r="N1735" s="34"/>
    </row>
    <row r="1736" spans="1:14" x14ac:dyDescent="0.3">
      <c r="A1736" s="5" t="str">
        <f>'Raw Data'!A1736</f>
        <v>7511-YMXVQ</v>
      </c>
      <c r="B1736">
        <f>'Raw Data'!F1736</f>
        <v>9</v>
      </c>
      <c r="C1736" t="str">
        <f>'Raw Data'!P1736</f>
        <v>Month-to-month</v>
      </c>
      <c r="D1736" t="str">
        <f>'Raw Data'!I1736</f>
        <v>DSL</v>
      </c>
      <c r="E1736" t="str">
        <f>'Raw Data'!R1736</f>
        <v>Electronic check</v>
      </c>
      <c r="F1736">
        <f>'Raw Data'!S1736</f>
        <v>45.4</v>
      </c>
      <c r="G1736">
        <f>IFERROR(VALUE('Raw Data'!T1736),0)</f>
        <v>418.8</v>
      </c>
      <c r="H1736" t="str" cm="1">
        <f t="array" ref="H1736">_xlfn.IFS(B1736&lt;=12,"New (0-12 mo)",B1736&lt;=24,"Established (13-24 mo)",B1736&lt;=48,"Loyal (25-48 mo)",TRUE,"Veteran (49+ mo)")</f>
        <v>New (0-12 mo)</v>
      </c>
      <c r="I1736">
        <f>COUNTIF('Raw Data'!G1736:O1736,"Yes")</f>
        <v>2</v>
      </c>
      <c r="J1736">
        <f t="shared" ca="1" si="54"/>
        <v>45931</v>
      </c>
      <c r="K1736" t="str">
        <f>'Raw Data'!U1736</f>
        <v>Yes</v>
      </c>
      <c r="L1736" t="str">
        <f t="shared" si="55"/>
        <v>High Risk</v>
      </c>
      <c r="N1736" s="34"/>
    </row>
    <row r="1737" spans="1:14" x14ac:dyDescent="0.3">
      <c r="A1737" s="5" t="str">
        <f>'Raw Data'!A1737</f>
        <v>2040-XBAVJ</v>
      </c>
      <c r="B1737">
        <f>'Raw Data'!F1737</f>
        <v>72</v>
      </c>
      <c r="C1737" t="str">
        <f>'Raw Data'!P1737</f>
        <v>Two year</v>
      </c>
      <c r="D1737" t="str">
        <f>'Raw Data'!I1737</f>
        <v>Fiber optic</v>
      </c>
      <c r="E1737" t="str">
        <f>'Raw Data'!R1737</f>
        <v>Bank transfer (automatic)</v>
      </c>
      <c r="F1737">
        <f>'Raw Data'!S1737</f>
        <v>114.45</v>
      </c>
      <c r="G1737">
        <f>IFERROR(VALUE('Raw Data'!T1737),0)</f>
        <v>8100.55</v>
      </c>
      <c r="H1737" t="str" cm="1">
        <f t="array" ref="H1737">_xlfn.IFS(B1737&lt;=12,"New (0-12 mo)",B1737&lt;=24,"Established (13-24 mo)",B1737&lt;=48,"Loyal (25-48 mo)",TRUE,"Veteran (49+ mo)")</f>
        <v>Veteran (49+ mo)</v>
      </c>
      <c r="I1737">
        <f>COUNTIF('Raw Data'!G1737:O1737,"Yes")</f>
        <v>8</v>
      </c>
      <c r="J1737">
        <f t="shared" ca="1" si="54"/>
        <v>44013</v>
      </c>
      <c r="K1737" t="str">
        <f>'Raw Data'!U1737</f>
        <v>No</v>
      </c>
      <c r="L1737" t="str">
        <f t="shared" si="55"/>
        <v>Low Risk</v>
      </c>
      <c r="N1737" s="34"/>
    </row>
    <row r="1738" spans="1:14" x14ac:dyDescent="0.3">
      <c r="A1738" s="5" t="str">
        <f>'Raw Data'!A1738</f>
        <v>7551-JOHTI</v>
      </c>
      <c r="B1738">
        <f>'Raw Data'!F1738</f>
        <v>1</v>
      </c>
      <c r="C1738" t="str">
        <f>'Raw Data'!P1738</f>
        <v>Month-to-month</v>
      </c>
      <c r="D1738" t="str">
        <f>'Raw Data'!I1738</f>
        <v>No</v>
      </c>
      <c r="E1738" t="str">
        <f>'Raw Data'!R1738</f>
        <v>Mailed check</v>
      </c>
      <c r="F1738">
        <f>'Raw Data'!S1738</f>
        <v>19.5</v>
      </c>
      <c r="G1738">
        <f>IFERROR(VALUE('Raw Data'!T1738),0)</f>
        <v>19.5</v>
      </c>
      <c r="H1738" t="str" cm="1">
        <f t="array" ref="H1738">_xlfn.IFS(B1738&lt;=12,"New (0-12 mo)",B1738&lt;=24,"Established (13-24 mo)",B1738&lt;=48,"Loyal (25-48 mo)",TRUE,"Veteran (49+ mo)")</f>
        <v>New (0-12 mo)</v>
      </c>
      <c r="I1738">
        <f>COUNTIF('Raw Data'!G1738:O1738,"Yes")</f>
        <v>1</v>
      </c>
      <c r="J1738">
        <f t="shared" ca="1" si="54"/>
        <v>46174</v>
      </c>
      <c r="K1738" t="str">
        <f>'Raw Data'!U1738</f>
        <v>Yes</v>
      </c>
      <c r="L1738" t="str">
        <f t="shared" si="55"/>
        <v>High Risk</v>
      </c>
      <c r="N1738" s="34"/>
    </row>
    <row r="1739" spans="1:14" x14ac:dyDescent="0.3">
      <c r="A1739" s="5" t="str">
        <f>'Raw Data'!A1739</f>
        <v>8887-IPQNC</v>
      </c>
      <c r="B1739">
        <f>'Raw Data'!F1739</f>
        <v>7</v>
      </c>
      <c r="C1739" t="str">
        <f>'Raw Data'!P1739</f>
        <v>Month-to-month</v>
      </c>
      <c r="D1739" t="str">
        <f>'Raw Data'!I1739</f>
        <v>DSL</v>
      </c>
      <c r="E1739" t="str">
        <f>'Raw Data'!R1739</f>
        <v>Mailed check</v>
      </c>
      <c r="F1739">
        <f>'Raw Data'!S1739</f>
        <v>44.25</v>
      </c>
      <c r="G1739">
        <f>IFERROR(VALUE('Raw Data'!T1739),0)</f>
        <v>313.45</v>
      </c>
      <c r="H1739" t="str" cm="1">
        <f t="array" ref="H1739">_xlfn.IFS(B1739&lt;=12,"New (0-12 mo)",B1739&lt;=24,"Established (13-24 mo)",B1739&lt;=48,"Loyal (25-48 mo)",TRUE,"Veteran (49+ mo)")</f>
        <v>New (0-12 mo)</v>
      </c>
      <c r="I1739">
        <f>COUNTIF('Raw Data'!G1739:O1739,"Yes")</f>
        <v>1</v>
      </c>
      <c r="J1739">
        <f t="shared" ca="1" si="54"/>
        <v>45992</v>
      </c>
      <c r="K1739" t="str">
        <f>'Raw Data'!U1739</f>
        <v>No</v>
      </c>
      <c r="L1739" t="str">
        <f t="shared" si="55"/>
        <v>High Risk</v>
      </c>
      <c r="N1739" s="34"/>
    </row>
    <row r="1740" spans="1:14" x14ac:dyDescent="0.3">
      <c r="A1740" s="5" t="str">
        <f>'Raw Data'!A1740</f>
        <v>8646-JCOMS</v>
      </c>
      <c r="B1740">
        <f>'Raw Data'!F1740</f>
        <v>66</v>
      </c>
      <c r="C1740" t="str">
        <f>'Raw Data'!P1740</f>
        <v>One year</v>
      </c>
      <c r="D1740" t="str">
        <f>'Raw Data'!I1740</f>
        <v>Fiber optic</v>
      </c>
      <c r="E1740" t="str">
        <f>'Raw Data'!R1740</f>
        <v>Bank transfer (automatic)</v>
      </c>
      <c r="F1740">
        <f>'Raw Data'!S1740</f>
        <v>90.55</v>
      </c>
      <c r="G1740">
        <f>IFERROR(VALUE('Raw Data'!T1740),0)</f>
        <v>6130.95</v>
      </c>
      <c r="H1740" t="str" cm="1">
        <f t="array" ref="H1740">_xlfn.IFS(B1740&lt;=12,"New (0-12 mo)",B1740&lt;=24,"Established (13-24 mo)",B1740&lt;=48,"Loyal (25-48 mo)",TRUE,"Veteran (49+ mo)")</f>
        <v>Veteran (49+ mo)</v>
      </c>
      <c r="I1740">
        <f>COUNTIF('Raw Data'!G1740:O1740,"Yes")</f>
        <v>5</v>
      </c>
      <c r="J1740">
        <f t="shared" ca="1" si="54"/>
        <v>44197</v>
      </c>
      <c r="K1740" t="str">
        <f>'Raw Data'!U1740</f>
        <v>No</v>
      </c>
      <c r="L1740" t="str">
        <f t="shared" si="55"/>
        <v>Low Risk</v>
      </c>
      <c r="N1740" s="34"/>
    </row>
    <row r="1741" spans="1:14" x14ac:dyDescent="0.3">
      <c r="A1741" s="5" t="str">
        <f>'Raw Data'!A1741</f>
        <v>9804-ICWBG</v>
      </c>
      <c r="B1741">
        <f>'Raw Data'!F1741</f>
        <v>1</v>
      </c>
      <c r="C1741" t="str">
        <f>'Raw Data'!P1741</f>
        <v>Month-to-month</v>
      </c>
      <c r="D1741" t="str">
        <f>'Raw Data'!I1741</f>
        <v>Fiber optic</v>
      </c>
      <c r="E1741" t="str">
        <f>'Raw Data'!R1741</f>
        <v>Electronic check</v>
      </c>
      <c r="F1741">
        <f>'Raw Data'!S1741</f>
        <v>69.900000000000006</v>
      </c>
      <c r="G1741">
        <f>IFERROR(VALUE('Raw Data'!T1741),0)</f>
        <v>69.900000000000006</v>
      </c>
      <c r="H1741" t="str" cm="1">
        <f t="array" ref="H1741">_xlfn.IFS(B1741&lt;=12,"New (0-12 mo)",B1741&lt;=24,"Established (13-24 mo)",B1741&lt;=48,"Loyal (25-48 mo)",TRUE,"Veteran (49+ mo)")</f>
        <v>New (0-12 mo)</v>
      </c>
      <c r="I1741">
        <f>COUNTIF('Raw Data'!G1741:O1741,"Yes")</f>
        <v>1</v>
      </c>
      <c r="J1741">
        <f t="shared" ca="1" si="54"/>
        <v>46174</v>
      </c>
      <c r="K1741" t="str">
        <f>'Raw Data'!U1741</f>
        <v>Yes</v>
      </c>
      <c r="L1741" t="str">
        <f t="shared" si="55"/>
        <v>High Risk</v>
      </c>
      <c r="N1741" s="34"/>
    </row>
    <row r="1742" spans="1:14" x14ac:dyDescent="0.3">
      <c r="A1742" s="5" t="str">
        <f>'Raw Data'!A1742</f>
        <v>1222-KJNZD</v>
      </c>
      <c r="B1742">
        <f>'Raw Data'!F1742</f>
        <v>40</v>
      </c>
      <c r="C1742" t="str">
        <f>'Raw Data'!P1742</f>
        <v>Month-to-month</v>
      </c>
      <c r="D1742" t="str">
        <f>'Raw Data'!I1742</f>
        <v>No</v>
      </c>
      <c r="E1742" t="str">
        <f>'Raw Data'!R1742</f>
        <v>Bank transfer (automatic)</v>
      </c>
      <c r="F1742">
        <f>'Raw Data'!S1742</f>
        <v>20.399999999999999</v>
      </c>
      <c r="G1742">
        <f>IFERROR(VALUE('Raw Data'!T1742),0)</f>
        <v>745.3</v>
      </c>
      <c r="H1742" t="str" cm="1">
        <f t="array" ref="H1742">_xlfn.IFS(B1742&lt;=12,"New (0-12 mo)",B1742&lt;=24,"Established (13-24 mo)",B1742&lt;=48,"Loyal (25-48 mo)",TRUE,"Veteran (49+ mo)")</f>
        <v>Loyal (25-48 mo)</v>
      </c>
      <c r="I1742">
        <f>COUNTIF('Raw Data'!G1742:O1742,"Yes")</f>
        <v>1</v>
      </c>
      <c r="J1742">
        <f t="shared" ca="1" si="54"/>
        <v>44986</v>
      </c>
      <c r="K1742" t="str">
        <f>'Raw Data'!U1742</f>
        <v>No</v>
      </c>
      <c r="L1742" t="str">
        <f t="shared" si="55"/>
        <v>Low-Medium Risk</v>
      </c>
      <c r="N1742" s="34"/>
    </row>
    <row r="1743" spans="1:14" x14ac:dyDescent="0.3">
      <c r="A1743" s="5" t="str">
        <f>'Raw Data'!A1743</f>
        <v>0106-GHRQR</v>
      </c>
      <c r="B1743">
        <f>'Raw Data'!F1743</f>
        <v>16</v>
      </c>
      <c r="C1743" t="str">
        <f>'Raw Data'!P1743</f>
        <v>Month-to-month</v>
      </c>
      <c r="D1743" t="str">
        <f>'Raw Data'!I1743</f>
        <v>DSL</v>
      </c>
      <c r="E1743" t="str">
        <f>'Raw Data'!R1743</f>
        <v>Bank transfer (automatic)</v>
      </c>
      <c r="F1743">
        <f>'Raw Data'!S1743</f>
        <v>71.400000000000006</v>
      </c>
      <c r="G1743">
        <f>IFERROR(VALUE('Raw Data'!T1743),0)</f>
        <v>1212.0999999999999</v>
      </c>
      <c r="H1743" t="str" cm="1">
        <f t="array" ref="H1743">_xlfn.IFS(B1743&lt;=12,"New (0-12 mo)",B1743&lt;=24,"Established (13-24 mo)",B1743&lt;=48,"Loyal (25-48 mo)",TRUE,"Veteran (49+ mo)")</f>
        <v>Established (13-24 mo)</v>
      </c>
      <c r="I1743">
        <f>COUNTIF('Raw Data'!G1743:O1743,"Yes")</f>
        <v>5</v>
      </c>
      <c r="J1743">
        <f t="shared" ca="1" si="54"/>
        <v>45717</v>
      </c>
      <c r="K1743" t="str">
        <f>'Raw Data'!U1743</f>
        <v>No</v>
      </c>
      <c r="L1743" t="str">
        <f t="shared" si="55"/>
        <v>Medium Risk</v>
      </c>
      <c r="N1743" s="34"/>
    </row>
    <row r="1744" spans="1:14" x14ac:dyDescent="0.3">
      <c r="A1744" s="5" t="str">
        <f>'Raw Data'!A1744</f>
        <v>5318-IXUZF</v>
      </c>
      <c r="B1744">
        <f>'Raw Data'!F1744</f>
        <v>2</v>
      </c>
      <c r="C1744" t="str">
        <f>'Raw Data'!P1744</f>
        <v>Month-to-month</v>
      </c>
      <c r="D1744" t="str">
        <f>'Raw Data'!I1744</f>
        <v>Fiber optic</v>
      </c>
      <c r="E1744" t="str">
        <f>'Raw Data'!R1744</f>
        <v>Bank transfer (automatic)</v>
      </c>
      <c r="F1744">
        <f>'Raw Data'!S1744</f>
        <v>87.15</v>
      </c>
      <c r="G1744">
        <f>IFERROR(VALUE('Raw Data'!T1744),0)</f>
        <v>183.75</v>
      </c>
      <c r="H1744" t="str" cm="1">
        <f t="array" ref="H1744">_xlfn.IFS(B1744&lt;=12,"New (0-12 mo)",B1744&lt;=24,"Established (13-24 mo)",B1744&lt;=48,"Loyal (25-48 mo)",TRUE,"Veteran (49+ mo)")</f>
        <v>New (0-12 mo)</v>
      </c>
      <c r="I1744">
        <f>COUNTIF('Raw Data'!G1744:O1744,"Yes")</f>
        <v>3</v>
      </c>
      <c r="J1744">
        <f t="shared" ca="1" si="54"/>
        <v>46143</v>
      </c>
      <c r="K1744" t="str">
        <f>'Raw Data'!U1744</f>
        <v>Yes</v>
      </c>
      <c r="L1744" t="str">
        <f t="shared" si="55"/>
        <v>High Risk</v>
      </c>
      <c r="N1744" s="34"/>
    </row>
    <row r="1745" spans="1:14" x14ac:dyDescent="0.3">
      <c r="A1745" s="5" t="str">
        <f>'Raw Data'!A1745</f>
        <v>3768-VHXQO</v>
      </c>
      <c r="B1745">
        <f>'Raw Data'!F1745</f>
        <v>67</v>
      </c>
      <c r="C1745" t="str">
        <f>'Raw Data'!P1745</f>
        <v>Two year</v>
      </c>
      <c r="D1745" t="str">
        <f>'Raw Data'!I1745</f>
        <v>No</v>
      </c>
      <c r="E1745" t="str">
        <f>'Raw Data'!R1745</f>
        <v>Credit card (automatic)</v>
      </c>
      <c r="F1745">
        <f>'Raw Data'!S1745</f>
        <v>24.85</v>
      </c>
      <c r="G1745">
        <f>IFERROR(VALUE('Raw Data'!T1745),0)</f>
        <v>1583.5</v>
      </c>
      <c r="H1745" t="str" cm="1">
        <f t="array" ref="H1745">_xlfn.IFS(B1745&lt;=12,"New (0-12 mo)",B1745&lt;=24,"Established (13-24 mo)",B1745&lt;=48,"Loyal (25-48 mo)",TRUE,"Veteran (49+ mo)")</f>
        <v>Veteran (49+ mo)</v>
      </c>
      <c r="I1745">
        <f>COUNTIF('Raw Data'!G1745:O1745,"Yes")</f>
        <v>2</v>
      </c>
      <c r="J1745">
        <f t="shared" ca="1" si="54"/>
        <v>44166</v>
      </c>
      <c r="K1745" t="str">
        <f>'Raw Data'!U1745</f>
        <v>No</v>
      </c>
      <c r="L1745" t="str">
        <f t="shared" si="55"/>
        <v>Low Risk</v>
      </c>
      <c r="N1745" s="34"/>
    </row>
    <row r="1746" spans="1:14" x14ac:dyDescent="0.3">
      <c r="A1746" s="5" t="str">
        <f>'Raw Data'!A1746</f>
        <v>8952-WCVCD</v>
      </c>
      <c r="B1746">
        <f>'Raw Data'!F1746</f>
        <v>41</v>
      </c>
      <c r="C1746" t="str">
        <f>'Raw Data'!P1746</f>
        <v>One year</v>
      </c>
      <c r="D1746" t="str">
        <f>'Raw Data'!I1746</f>
        <v>Fiber optic</v>
      </c>
      <c r="E1746" t="str">
        <f>'Raw Data'!R1746</f>
        <v>Bank transfer (automatic)</v>
      </c>
      <c r="F1746">
        <f>'Raw Data'!S1746</f>
        <v>104.45</v>
      </c>
      <c r="G1746">
        <f>IFERROR(VALUE('Raw Data'!T1746),0)</f>
        <v>4162.05</v>
      </c>
      <c r="H1746" t="str" cm="1">
        <f t="array" ref="H1746">_xlfn.IFS(B1746&lt;=12,"New (0-12 mo)",B1746&lt;=24,"Established (13-24 mo)",B1746&lt;=48,"Loyal (25-48 mo)",TRUE,"Veteran (49+ mo)")</f>
        <v>Loyal (25-48 mo)</v>
      </c>
      <c r="I1746">
        <f>COUNTIF('Raw Data'!G1746:O1746,"Yes")</f>
        <v>6</v>
      </c>
      <c r="J1746">
        <f t="shared" ca="1" si="54"/>
        <v>44958</v>
      </c>
      <c r="K1746" t="str">
        <f>'Raw Data'!U1746</f>
        <v>No</v>
      </c>
      <c r="L1746" t="str">
        <f t="shared" si="55"/>
        <v>Low Risk</v>
      </c>
      <c r="N1746" s="34"/>
    </row>
    <row r="1747" spans="1:14" x14ac:dyDescent="0.3">
      <c r="A1747" s="5" t="str">
        <f>'Raw Data'!A1747</f>
        <v>2418-TPEUN</v>
      </c>
      <c r="B1747">
        <f>'Raw Data'!F1747</f>
        <v>56</v>
      </c>
      <c r="C1747" t="str">
        <f>'Raw Data'!P1747</f>
        <v>Two year</v>
      </c>
      <c r="D1747" t="str">
        <f>'Raw Data'!I1747</f>
        <v>No</v>
      </c>
      <c r="E1747" t="str">
        <f>'Raw Data'!R1747</f>
        <v>Credit card (automatic)</v>
      </c>
      <c r="F1747">
        <f>'Raw Data'!S1747</f>
        <v>19.8</v>
      </c>
      <c r="G1747">
        <f>IFERROR(VALUE('Raw Data'!T1747),0)</f>
        <v>1119.9000000000001</v>
      </c>
      <c r="H1747" t="str" cm="1">
        <f t="array" ref="H1747">_xlfn.IFS(B1747&lt;=12,"New (0-12 mo)",B1747&lt;=24,"Established (13-24 mo)",B1747&lt;=48,"Loyal (25-48 mo)",TRUE,"Veteran (49+ mo)")</f>
        <v>Veteran (49+ mo)</v>
      </c>
      <c r="I1747">
        <f>COUNTIF('Raw Data'!G1747:O1747,"Yes")</f>
        <v>1</v>
      </c>
      <c r="J1747">
        <f t="shared" ca="1" si="54"/>
        <v>44501</v>
      </c>
      <c r="K1747" t="str">
        <f>'Raw Data'!U1747</f>
        <v>No</v>
      </c>
      <c r="L1747" t="str">
        <f t="shared" si="55"/>
        <v>Low Risk</v>
      </c>
      <c r="N1747" s="34"/>
    </row>
    <row r="1748" spans="1:14" x14ac:dyDescent="0.3">
      <c r="A1748" s="5" t="str">
        <f>'Raw Data'!A1748</f>
        <v>3963-RYFNS</v>
      </c>
      <c r="B1748">
        <f>'Raw Data'!F1748</f>
        <v>72</v>
      </c>
      <c r="C1748" t="str">
        <f>'Raw Data'!P1748</f>
        <v>Two year</v>
      </c>
      <c r="D1748" t="str">
        <f>'Raw Data'!I1748</f>
        <v>Fiber optic</v>
      </c>
      <c r="E1748" t="str">
        <f>'Raw Data'!R1748</f>
        <v>Bank transfer (automatic)</v>
      </c>
      <c r="F1748">
        <f>'Raw Data'!S1748</f>
        <v>116.45</v>
      </c>
      <c r="G1748">
        <f>IFERROR(VALUE('Raw Data'!T1748),0)</f>
        <v>8013.55</v>
      </c>
      <c r="H1748" t="str" cm="1">
        <f t="array" ref="H1748">_xlfn.IFS(B1748&lt;=12,"New (0-12 mo)",B1748&lt;=24,"Established (13-24 mo)",B1748&lt;=48,"Loyal (25-48 mo)",TRUE,"Veteran (49+ mo)")</f>
        <v>Veteran (49+ mo)</v>
      </c>
      <c r="I1748">
        <f>COUNTIF('Raw Data'!G1748:O1748,"Yes")</f>
        <v>8</v>
      </c>
      <c r="J1748">
        <f t="shared" ca="1" si="54"/>
        <v>44013</v>
      </c>
      <c r="K1748" t="str">
        <f>'Raw Data'!U1748</f>
        <v>No</v>
      </c>
      <c r="L1748" t="str">
        <f t="shared" si="55"/>
        <v>Low Risk</v>
      </c>
      <c r="N1748" s="34"/>
    </row>
    <row r="1749" spans="1:14" x14ac:dyDescent="0.3">
      <c r="A1749" s="5" t="str">
        <f>'Raw Data'!A1749</f>
        <v>3198-VELRD</v>
      </c>
      <c r="B1749">
        <f>'Raw Data'!F1749</f>
        <v>3</v>
      </c>
      <c r="C1749" t="str">
        <f>'Raw Data'!P1749</f>
        <v>Month-to-month</v>
      </c>
      <c r="D1749" t="str">
        <f>'Raw Data'!I1749</f>
        <v>Fiber optic</v>
      </c>
      <c r="E1749" t="str">
        <f>'Raw Data'!R1749</f>
        <v>Bank transfer (automatic)</v>
      </c>
      <c r="F1749">
        <f>'Raw Data'!S1749</f>
        <v>84.75</v>
      </c>
      <c r="G1749">
        <f>IFERROR(VALUE('Raw Data'!T1749),0)</f>
        <v>264.85000000000002</v>
      </c>
      <c r="H1749" t="str" cm="1">
        <f t="array" ref="H1749">_xlfn.IFS(B1749&lt;=12,"New (0-12 mo)",B1749&lt;=24,"Established (13-24 mo)",B1749&lt;=48,"Loyal (25-48 mo)",TRUE,"Veteran (49+ mo)")</f>
        <v>New (0-12 mo)</v>
      </c>
      <c r="I1749">
        <f>COUNTIF('Raw Data'!G1749:O1749,"Yes")</f>
        <v>3</v>
      </c>
      <c r="J1749">
        <f t="shared" ca="1" si="54"/>
        <v>46113</v>
      </c>
      <c r="K1749" t="str">
        <f>'Raw Data'!U1749</f>
        <v>Yes</v>
      </c>
      <c r="L1749" t="str">
        <f t="shared" si="55"/>
        <v>High Risk</v>
      </c>
      <c r="N1749" s="34"/>
    </row>
    <row r="1750" spans="1:14" x14ac:dyDescent="0.3">
      <c r="A1750" s="5" t="str">
        <f>'Raw Data'!A1750</f>
        <v>8540-ZQGEA</v>
      </c>
      <c r="B1750">
        <f>'Raw Data'!F1750</f>
        <v>54</v>
      </c>
      <c r="C1750" t="str">
        <f>'Raw Data'!P1750</f>
        <v>Two year</v>
      </c>
      <c r="D1750" t="str">
        <f>'Raw Data'!I1750</f>
        <v>No</v>
      </c>
      <c r="E1750" t="str">
        <f>'Raw Data'!R1750</f>
        <v>Credit card (automatic)</v>
      </c>
      <c r="F1750">
        <f>'Raw Data'!S1750</f>
        <v>20.05</v>
      </c>
      <c r="G1750">
        <f>IFERROR(VALUE('Raw Data'!T1750),0)</f>
        <v>1102.4000000000001</v>
      </c>
      <c r="H1750" t="str" cm="1">
        <f t="array" ref="H1750">_xlfn.IFS(B1750&lt;=12,"New (0-12 mo)",B1750&lt;=24,"Established (13-24 mo)",B1750&lt;=48,"Loyal (25-48 mo)",TRUE,"Veteran (49+ mo)")</f>
        <v>Veteran (49+ mo)</v>
      </c>
      <c r="I1750">
        <f>COUNTIF('Raw Data'!G1750:O1750,"Yes")</f>
        <v>1</v>
      </c>
      <c r="J1750">
        <f t="shared" ca="1" si="54"/>
        <v>44562</v>
      </c>
      <c r="K1750" t="str">
        <f>'Raw Data'!U1750</f>
        <v>No</v>
      </c>
      <c r="L1750" t="str">
        <f t="shared" si="55"/>
        <v>Low Risk</v>
      </c>
      <c r="N1750" s="34"/>
    </row>
    <row r="1751" spans="1:14" x14ac:dyDescent="0.3">
      <c r="A1751" s="5" t="str">
        <f>'Raw Data'!A1751</f>
        <v>1320-REHCS</v>
      </c>
      <c r="B1751">
        <f>'Raw Data'!F1751</f>
        <v>52</v>
      </c>
      <c r="C1751" t="str">
        <f>'Raw Data'!P1751</f>
        <v>Month-to-month</v>
      </c>
      <c r="D1751" t="str">
        <f>'Raw Data'!I1751</f>
        <v>Fiber optic</v>
      </c>
      <c r="E1751" t="str">
        <f>'Raw Data'!R1751</f>
        <v>Electronic check</v>
      </c>
      <c r="F1751">
        <f>'Raw Data'!S1751</f>
        <v>110.75</v>
      </c>
      <c r="G1751">
        <f>IFERROR(VALUE('Raw Data'!T1751),0)</f>
        <v>5832</v>
      </c>
      <c r="H1751" t="str" cm="1">
        <f t="array" ref="H1751">_xlfn.IFS(B1751&lt;=12,"New (0-12 mo)",B1751&lt;=24,"Established (13-24 mo)",B1751&lt;=48,"Loyal (25-48 mo)",TRUE,"Veteran (49+ mo)")</f>
        <v>Veteran (49+ mo)</v>
      </c>
      <c r="I1751">
        <f>COUNTIF('Raw Data'!G1751:O1751,"Yes")</f>
        <v>7</v>
      </c>
      <c r="J1751">
        <f t="shared" ca="1" si="54"/>
        <v>44621</v>
      </c>
      <c r="K1751" t="str">
        <f>'Raw Data'!U1751</f>
        <v>No</v>
      </c>
      <c r="L1751" t="str">
        <f t="shared" si="55"/>
        <v>Low-Medium Risk</v>
      </c>
      <c r="N1751" s="34"/>
    </row>
    <row r="1752" spans="1:14" x14ac:dyDescent="0.3">
      <c r="A1752" s="5" t="str">
        <f>'Raw Data'!A1752</f>
        <v>4137-JOPHL</v>
      </c>
      <c r="B1752">
        <f>'Raw Data'!F1752</f>
        <v>50</v>
      </c>
      <c r="C1752" t="str">
        <f>'Raw Data'!P1752</f>
        <v>Two year</v>
      </c>
      <c r="D1752" t="str">
        <f>'Raw Data'!I1752</f>
        <v>Fiber optic</v>
      </c>
      <c r="E1752" t="str">
        <f>'Raw Data'!R1752</f>
        <v>Bank transfer (automatic)</v>
      </c>
      <c r="F1752">
        <f>'Raw Data'!S1752</f>
        <v>89.7</v>
      </c>
      <c r="G1752">
        <f>IFERROR(VALUE('Raw Data'!T1752),0)</f>
        <v>4304.5</v>
      </c>
      <c r="H1752" t="str" cm="1">
        <f t="array" ref="H1752">_xlfn.IFS(B1752&lt;=12,"New (0-12 mo)",B1752&lt;=24,"Established (13-24 mo)",B1752&lt;=48,"Loyal (25-48 mo)",TRUE,"Veteran (49+ mo)")</f>
        <v>Veteran (49+ mo)</v>
      </c>
      <c r="I1752">
        <f>COUNTIF('Raw Data'!G1752:O1752,"Yes")</f>
        <v>4</v>
      </c>
      <c r="J1752">
        <f t="shared" ca="1" si="54"/>
        <v>44682</v>
      </c>
      <c r="K1752" t="str">
        <f>'Raw Data'!U1752</f>
        <v>No</v>
      </c>
      <c r="L1752" t="str">
        <f t="shared" si="55"/>
        <v>Low Risk</v>
      </c>
      <c r="N1752" s="34"/>
    </row>
    <row r="1753" spans="1:14" x14ac:dyDescent="0.3">
      <c r="A1753" s="5" t="str">
        <f>'Raw Data'!A1753</f>
        <v>9436-ZBZCT</v>
      </c>
      <c r="B1753">
        <f>'Raw Data'!F1753</f>
        <v>14</v>
      </c>
      <c r="C1753" t="str">
        <f>'Raw Data'!P1753</f>
        <v>Month-to-month</v>
      </c>
      <c r="D1753" t="str">
        <f>'Raw Data'!I1753</f>
        <v>Fiber optic</v>
      </c>
      <c r="E1753" t="str">
        <f>'Raw Data'!R1753</f>
        <v>Electronic check</v>
      </c>
      <c r="F1753">
        <f>'Raw Data'!S1753</f>
        <v>89.95</v>
      </c>
      <c r="G1753">
        <f>IFERROR(VALUE('Raw Data'!T1753),0)</f>
        <v>1178.4000000000001</v>
      </c>
      <c r="H1753" t="str" cm="1">
        <f t="array" ref="H1753">_xlfn.IFS(B1753&lt;=12,"New (0-12 mo)",B1753&lt;=24,"Established (13-24 mo)",B1753&lt;=48,"Loyal (25-48 mo)",TRUE,"Veteran (49+ mo)")</f>
        <v>Established (13-24 mo)</v>
      </c>
      <c r="I1753">
        <f>COUNTIF('Raw Data'!G1753:O1753,"Yes")</f>
        <v>4</v>
      </c>
      <c r="J1753">
        <f t="shared" ca="1" si="54"/>
        <v>45778</v>
      </c>
      <c r="K1753" t="str">
        <f>'Raw Data'!U1753</f>
        <v>Yes</v>
      </c>
      <c r="L1753" t="str">
        <f t="shared" si="55"/>
        <v>Medium Risk</v>
      </c>
      <c r="N1753" s="34"/>
    </row>
    <row r="1754" spans="1:14" x14ac:dyDescent="0.3">
      <c r="A1754" s="5" t="str">
        <f>'Raw Data'!A1754</f>
        <v>7801-CEDNV</v>
      </c>
      <c r="B1754">
        <f>'Raw Data'!F1754</f>
        <v>27</v>
      </c>
      <c r="C1754" t="str">
        <f>'Raw Data'!P1754</f>
        <v>One year</v>
      </c>
      <c r="D1754" t="str">
        <f>'Raw Data'!I1754</f>
        <v>DSL</v>
      </c>
      <c r="E1754" t="str">
        <f>'Raw Data'!R1754</f>
        <v>Credit card (automatic)</v>
      </c>
      <c r="F1754">
        <f>'Raw Data'!S1754</f>
        <v>48.7</v>
      </c>
      <c r="G1754">
        <f>IFERROR(VALUE('Raw Data'!T1754),0)</f>
        <v>1421.75</v>
      </c>
      <c r="H1754" t="str" cm="1">
        <f t="array" ref="H1754">_xlfn.IFS(B1754&lt;=12,"New (0-12 mo)",B1754&lt;=24,"Established (13-24 mo)",B1754&lt;=48,"Loyal (25-48 mo)",TRUE,"Veteran (49+ mo)")</f>
        <v>Loyal (25-48 mo)</v>
      </c>
      <c r="I1754">
        <f>COUNTIF('Raw Data'!G1754:O1754,"Yes")</f>
        <v>2</v>
      </c>
      <c r="J1754">
        <f t="shared" ca="1" si="54"/>
        <v>45383</v>
      </c>
      <c r="K1754" t="str">
        <f>'Raw Data'!U1754</f>
        <v>No</v>
      </c>
      <c r="L1754" t="str">
        <f t="shared" si="55"/>
        <v>Low Risk</v>
      </c>
      <c r="N1754" s="34"/>
    </row>
    <row r="1755" spans="1:14" x14ac:dyDescent="0.3">
      <c r="A1755" s="5" t="str">
        <f>'Raw Data'!A1755</f>
        <v>2057-BOYKM</v>
      </c>
      <c r="B1755">
        <f>'Raw Data'!F1755</f>
        <v>72</v>
      </c>
      <c r="C1755" t="str">
        <f>'Raw Data'!P1755</f>
        <v>Two year</v>
      </c>
      <c r="D1755" t="str">
        <f>'Raw Data'!I1755</f>
        <v>Fiber optic</v>
      </c>
      <c r="E1755" t="str">
        <f>'Raw Data'!R1755</f>
        <v>Bank transfer (automatic)</v>
      </c>
      <c r="F1755">
        <f>'Raw Data'!S1755</f>
        <v>96.6</v>
      </c>
      <c r="G1755">
        <f>IFERROR(VALUE('Raw Data'!T1755),0)</f>
        <v>6827.5</v>
      </c>
      <c r="H1755" t="str" cm="1">
        <f t="array" ref="H1755">_xlfn.IFS(B1755&lt;=12,"New (0-12 mo)",B1755&lt;=24,"Established (13-24 mo)",B1755&lt;=48,"Loyal (25-48 mo)",TRUE,"Veteran (49+ mo)")</f>
        <v>Veteran (49+ mo)</v>
      </c>
      <c r="I1755">
        <f>COUNTIF('Raw Data'!G1755:O1755,"Yes")</f>
        <v>6</v>
      </c>
      <c r="J1755">
        <f t="shared" ca="1" si="54"/>
        <v>44013</v>
      </c>
      <c r="K1755" t="str">
        <f>'Raw Data'!U1755</f>
        <v>No</v>
      </c>
      <c r="L1755" t="str">
        <f t="shared" si="55"/>
        <v>Low Risk</v>
      </c>
      <c r="N1755" s="34"/>
    </row>
    <row r="1756" spans="1:14" x14ac:dyDescent="0.3">
      <c r="A1756" s="5" t="str">
        <f>'Raw Data'!A1756</f>
        <v>3658-QQJYD</v>
      </c>
      <c r="B1756">
        <f>'Raw Data'!F1756</f>
        <v>62</v>
      </c>
      <c r="C1756" t="str">
        <f>'Raw Data'!P1756</f>
        <v>One year</v>
      </c>
      <c r="D1756" t="str">
        <f>'Raw Data'!I1756</f>
        <v>DSL</v>
      </c>
      <c r="E1756" t="str">
        <f>'Raw Data'!R1756</f>
        <v>Credit card (automatic)</v>
      </c>
      <c r="F1756">
        <f>'Raw Data'!S1756</f>
        <v>74.3</v>
      </c>
      <c r="G1756">
        <f>IFERROR(VALUE('Raw Data'!T1756),0)</f>
        <v>4698.05</v>
      </c>
      <c r="H1756" t="str" cm="1">
        <f t="array" ref="H1756">_xlfn.IFS(B1756&lt;=12,"New (0-12 mo)",B1756&lt;=24,"Established (13-24 mo)",B1756&lt;=48,"Loyal (25-48 mo)",TRUE,"Veteran (49+ mo)")</f>
        <v>Veteran (49+ mo)</v>
      </c>
      <c r="I1756">
        <f>COUNTIF('Raw Data'!G1756:O1756,"Yes")</f>
        <v>5</v>
      </c>
      <c r="J1756">
        <f t="shared" ca="1" si="54"/>
        <v>44317</v>
      </c>
      <c r="K1756" t="str">
        <f>'Raw Data'!U1756</f>
        <v>No</v>
      </c>
      <c r="L1756" t="str">
        <f t="shared" si="55"/>
        <v>Low Risk</v>
      </c>
      <c r="N1756" s="34"/>
    </row>
    <row r="1757" spans="1:14" x14ac:dyDescent="0.3">
      <c r="A1757" s="5" t="str">
        <f>'Raw Data'!A1757</f>
        <v>1803-BGNBD</v>
      </c>
      <c r="B1757">
        <f>'Raw Data'!F1757</f>
        <v>12</v>
      </c>
      <c r="C1757" t="str">
        <f>'Raw Data'!P1757</f>
        <v>Month-to-month</v>
      </c>
      <c r="D1757" t="str">
        <f>'Raw Data'!I1757</f>
        <v>DSL</v>
      </c>
      <c r="E1757" t="str">
        <f>'Raw Data'!R1757</f>
        <v>Electronic check</v>
      </c>
      <c r="F1757">
        <f>'Raw Data'!S1757</f>
        <v>54.3</v>
      </c>
      <c r="G1757">
        <f>IFERROR(VALUE('Raw Data'!T1757),0)</f>
        <v>654.5</v>
      </c>
      <c r="H1757" t="str" cm="1">
        <f t="array" ref="H1757">_xlfn.IFS(B1757&lt;=12,"New (0-12 mo)",B1757&lt;=24,"Established (13-24 mo)",B1757&lt;=48,"Loyal (25-48 mo)",TRUE,"Veteran (49+ mo)")</f>
        <v>New (0-12 mo)</v>
      </c>
      <c r="I1757">
        <f>COUNTIF('Raw Data'!G1757:O1757,"Yes")</f>
        <v>3</v>
      </c>
      <c r="J1757">
        <f t="shared" ca="1" si="54"/>
        <v>45839</v>
      </c>
      <c r="K1757" t="str">
        <f>'Raw Data'!U1757</f>
        <v>No</v>
      </c>
      <c r="L1757" t="str">
        <f t="shared" si="55"/>
        <v>High Risk</v>
      </c>
      <c r="N1757" s="34"/>
    </row>
    <row r="1758" spans="1:14" x14ac:dyDescent="0.3">
      <c r="A1758" s="5" t="str">
        <f>'Raw Data'!A1758</f>
        <v>0134-XWXCE</v>
      </c>
      <c r="B1758">
        <f>'Raw Data'!F1758</f>
        <v>44</v>
      </c>
      <c r="C1758" t="str">
        <f>'Raw Data'!P1758</f>
        <v>One year</v>
      </c>
      <c r="D1758" t="str">
        <f>'Raw Data'!I1758</f>
        <v>DSL</v>
      </c>
      <c r="E1758" t="str">
        <f>'Raw Data'!R1758</f>
        <v>Bank transfer (automatic)</v>
      </c>
      <c r="F1758">
        <f>'Raw Data'!S1758</f>
        <v>74.849999999999994</v>
      </c>
      <c r="G1758">
        <f>IFERROR(VALUE('Raw Data'!T1758),0)</f>
        <v>3268.05</v>
      </c>
      <c r="H1758" t="str" cm="1">
        <f t="array" ref="H1758">_xlfn.IFS(B1758&lt;=12,"New (0-12 mo)",B1758&lt;=24,"Established (13-24 mo)",B1758&lt;=48,"Loyal (25-48 mo)",TRUE,"Veteran (49+ mo)")</f>
        <v>Loyal (25-48 mo)</v>
      </c>
      <c r="I1758">
        <f>COUNTIF('Raw Data'!G1758:O1758,"Yes")</f>
        <v>5</v>
      </c>
      <c r="J1758">
        <f t="shared" ca="1" si="54"/>
        <v>44866</v>
      </c>
      <c r="K1758" t="str">
        <f>'Raw Data'!U1758</f>
        <v>No</v>
      </c>
      <c r="L1758" t="str">
        <f t="shared" si="55"/>
        <v>Low Risk</v>
      </c>
      <c r="N1758" s="34"/>
    </row>
    <row r="1759" spans="1:14" x14ac:dyDescent="0.3">
      <c r="A1759" s="5" t="str">
        <f>'Raw Data'!A1759</f>
        <v>6950-TWMYB</v>
      </c>
      <c r="B1759">
        <f>'Raw Data'!F1759</f>
        <v>54</v>
      </c>
      <c r="C1759" t="str">
        <f>'Raw Data'!P1759</f>
        <v>Two year</v>
      </c>
      <c r="D1759" t="str">
        <f>'Raw Data'!I1759</f>
        <v>Fiber optic</v>
      </c>
      <c r="E1759" t="str">
        <f>'Raw Data'!R1759</f>
        <v>Bank transfer (automatic)</v>
      </c>
      <c r="F1759">
        <f>'Raw Data'!S1759</f>
        <v>79.95</v>
      </c>
      <c r="G1759">
        <f>IFERROR(VALUE('Raw Data'!T1759),0)</f>
        <v>4362.05</v>
      </c>
      <c r="H1759" t="str" cm="1">
        <f t="array" ref="H1759">_xlfn.IFS(B1759&lt;=12,"New (0-12 mo)",B1759&lt;=24,"Established (13-24 mo)",B1759&lt;=48,"Loyal (25-48 mo)",TRUE,"Veteran (49+ mo)")</f>
        <v>Veteran (49+ mo)</v>
      </c>
      <c r="I1759">
        <f>COUNTIF('Raw Data'!G1759:O1759,"Yes")</f>
        <v>3</v>
      </c>
      <c r="J1759">
        <f t="shared" ca="1" si="54"/>
        <v>44562</v>
      </c>
      <c r="K1759" t="str">
        <f>'Raw Data'!U1759</f>
        <v>No</v>
      </c>
      <c r="L1759" t="str">
        <f t="shared" si="55"/>
        <v>Low Risk</v>
      </c>
      <c r="N1759" s="34"/>
    </row>
    <row r="1760" spans="1:14" x14ac:dyDescent="0.3">
      <c r="A1760" s="5" t="str">
        <f>'Raw Data'!A1760</f>
        <v>5848-FHRFC</v>
      </c>
      <c r="B1760">
        <f>'Raw Data'!F1760</f>
        <v>68</v>
      </c>
      <c r="C1760" t="str">
        <f>'Raw Data'!P1760</f>
        <v>Two year</v>
      </c>
      <c r="D1760" t="str">
        <f>'Raw Data'!I1760</f>
        <v>No</v>
      </c>
      <c r="E1760" t="str">
        <f>'Raw Data'!R1760</f>
        <v>Bank transfer (automatic)</v>
      </c>
      <c r="F1760">
        <f>'Raw Data'!S1760</f>
        <v>20.05</v>
      </c>
      <c r="G1760">
        <f>IFERROR(VALUE('Raw Data'!T1760),0)</f>
        <v>1386.9</v>
      </c>
      <c r="H1760" t="str" cm="1">
        <f t="array" ref="H1760">_xlfn.IFS(B1760&lt;=12,"New (0-12 mo)",B1760&lt;=24,"Established (13-24 mo)",B1760&lt;=48,"Loyal (25-48 mo)",TRUE,"Veteran (49+ mo)")</f>
        <v>Veteran (49+ mo)</v>
      </c>
      <c r="I1760">
        <f>COUNTIF('Raw Data'!G1760:O1760,"Yes")</f>
        <v>1</v>
      </c>
      <c r="J1760">
        <f t="shared" ca="1" si="54"/>
        <v>44136</v>
      </c>
      <c r="K1760" t="str">
        <f>'Raw Data'!U1760</f>
        <v>No</v>
      </c>
      <c r="L1760" t="str">
        <f t="shared" si="55"/>
        <v>Low Risk</v>
      </c>
      <c r="N1760" s="34"/>
    </row>
    <row r="1761" spans="1:14" x14ac:dyDescent="0.3">
      <c r="A1761" s="5" t="str">
        <f>'Raw Data'!A1761</f>
        <v>2243-FNMMI</v>
      </c>
      <c r="B1761">
        <f>'Raw Data'!F1761</f>
        <v>20</v>
      </c>
      <c r="C1761" t="str">
        <f>'Raw Data'!P1761</f>
        <v>Month-to-month</v>
      </c>
      <c r="D1761" t="str">
        <f>'Raw Data'!I1761</f>
        <v>No</v>
      </c>
      <c r="E1761" t="str">
        <f>'Raw Data'!R1761</f>
        <v>Mailed check</v>
      </c>
      <c r="F1761">
        <f>'Raw Data'!S1761</f>
        <v>19.399999999999999</v>
      </c>
      <c r="G1761">
        <f>IFERROR(VALUE('Raw Data'!T1761),0)</f>
        <v>415.4</v>
      </c>
      <c r="H1761" t="str" cm="1">
        <f t="array" ref="H1761">_xlfn.IFS(B1761&lt;=12,"New (0-12 mo)",B1761&lt;=24,"Established (13-24 mo)",B1761&lt;=48,"Loyal (25-48 mo)",TRUE,"Veteran (49+ mo)")</f>
        <v>Established (13-24 mo)</v>
      </c>
      <c r="I1761">
        <f>COUNTIF('Raw Data'!G1761:O1761,"Yes")</f>
        <v>1</v>
      </c>
      <c r="J1761">
        <f t="shared" ca="1" si="54"/>
        <v>45597</v>
      </c>
      <c r="K1761" t="str">
        <f>'Raw Data'!U1761</f>
        <v>No</v>
      </c>
      <c r="L1761" t="str">
        <f t="shared" si="55"/>
        <v>Medium Risk</v>
      </c>
      <c r="N1761" s="34"/>
    </row>
    <row r="1762" spans="1:14" x14ac:dyDescent="0.3">
      <c r="A1762" s="5" t="str">
        <f>'Raw Data'!A1762</f>
        <v>2511-MORQY</v>
      </c>
      <c r="B1762">
        <f>'Raw Data'!F1762</f>
        <v>50</v>
      </c>
      <c r="C1762" t="str">
        <f>'Raw Data'!P1762</f>
        <v>One year</v>
      </c>
      <c r="D1762" t="str">
        <f>'Raw Data'!I1762</f>
        <v>DSL</v>
      </c>
      <c r="E1762" t="str">
        <f>'Raw Data'!R1762</f>
        <v>Bank transfer (automatic)</v>
      </c>
      <c r="F1762">
        <f>'Raw Data'!S1762</f>
        <v>54.9</v>
      </c>
      <c r="G1762">
        <f>IFERROR(VALUE('Raw Data'!T1762),0)</f>
        <v>2614.1</v>
      </c>
      <c r="H1762" t="str" cm="1">
        <f t="array" ref="H1762">_xlfn.IFS(B1762&lt;=12,"New (0-12 mo)",B1762&lt;=24,"Established (13-24 mo)",B1762&lt;=48,"Loyal (25-48 mo)",TRUE,"Veteran (49+ mo)")</f>
        <v>Veteran (49+ mo)</v>
      </c>
      <c r="I1762">
        <f>COUNTIF('Raw Data'!G1762:O1762,"Yes")</f>
        <v>3</v>
      </c>
      <c r="J1762">
        <f t="shared" ca="1" si="54"/>
        <v>44682</v>
      </c>
      <c r="K1762" t="str">
        <f>'Raw Data'!U1762</f>
        <v>No</v>
      </c>
      <c r="L1762" t="str">
        <f t="shared" si="55"/>
        <v>Low Risk</v>
      </c>
      <c r="N1762" s="34"/>
    </row>
    <row r="1763" spans="1:14" x14ac:dyDescent="0.3">
      <c r="A1763" s="5" t="str">
        <f>'Raw Data'!A1763</f>
        <v>5356-KZCKT</v>
      </c>
      <c r="B1763">
        <f>'Raw Data'!F1763</f>
        <v>58</v>
      </c>
      <c r="C1763" t="str">
        <f>'Raw Data'!P1763</f>
        <v>Two year</v>
      </c>
      <c r="D1763" t="str">
        <f>'Raw Data'!I1763</f>
        <v>No</v>
      </c>
      <c r="E1763" t="str">
        <f>'Raw Data'!R1763</f>
        <v>Credit card (automatic)</v>
      </c>
      <c r="F1763">
        <f>'Raw Data'!S1763</f>
        <v>24.45</v>
      </c>
      <c r="G1763">
        <f>IFERROR(VALUE('Raw Data'!T1763),0)</f>
        <v>1513.6</v>
      </c>
      <c r="H1763" t="str" cm="1">
        <f t="array" ref="H1763">_xlfn.IFS(B1763&lt;=12,"New (0-12 mo)",B1763&lt;=24,"Established (13-24 mo)",B1763&lt;=48,"Loyal (25-48 mo)",TRUE,"Veteran (49+ mo)")</f>
        <v>Veteran (49+ mo)</v>
      </c>
      <c r="I1763">
        <f>COUNTIF('Raw Data'!G1763:O1763,"Yes")</f>
        <v>2</v>
      </c>
      <c r="J1763">
        <f t="shared" ca="1" si="54"/>
        <v>44440</v>
      </c>
      <c r="K1763" t="str">
        <f>'Raw Data'!U1763</f>
        <v>No</v>
      </c>
      <c r="L1763" t="str">
        <f t="shared" si="55"/>
        <v>Low Risk</v>
      </c>
      <c r="N1763" s="34"/>
    </row>
    <row r="1764" spans="1:14" x14ac:dyDescent="0.3">
      <c r="A1764" s="5" t="str">
        <f>'Raw Data'!A1764</f>
        <v>9470-XCCEM</v>
      </c>
      <c r="B1764">
        <f>'Raw Data'!F1764</f>
        <v>35</v>
      </c>
      <c r="C1764" t="str">
        <f>'Raw Data'!P1764</f>
        <v>Month-to-month</v>
      </c>
      <c r="D1764" t="str">
        <f>'Raw Data'!I1764</f>
        <v>Fiber optic</v>
      </c>
      <c r="E1764" t="str">
        <f>'Raw Data'!R1764</f>
        <v>Bank transfer (automatic)</v>
      </c>
      <c r="F1764">
        <f>'Raw Data'!S1764</f>
        <v>89.65</v>
      </c>
      <c r="G1764">
        <f>IFERROR(VALUE('Raw Data'!T1764),0)</f>
        <v>3161.6</v>
      </c>
      <c r="H1764" t="str" cm="1">
        <f t="array" ref="H1764">_xlfn.IFS(B1764&lt;=12,"New (0-12 mo)",B1764&lt;=24,"Established (13-24 mo)",B1764&lt;=48,"Loyal (25-48 mo)",TRUE,"Veteran (49+ mo)")</f>
        <v>Loyal (25-48 mo)</v>
      </c>
      <c r="I1764">
        <f>COUNTIF('Raw Data'!G1764:O1764,"Yes")</f>
        <v>4</v>
      </c>
      <c r="J1764">
        <f t="shared" ca="1" si="54"/>
        <v>45139</v>
      </c>
      <c r="K1764" t="str">
        <f>'Raw Data'!U1764</f>
        <v>No</v>
      </c>
      <c r="L1764" t="str">
        <f t="shared" si="55"/>
        <v>Low-Medium Risk</v>
      </c>
      <c r="N1764" s="34"/>
    </row>
    <row r="1765" spans="1:14" x14ac:dyDescent="0.3">
      <c r="A1765" s="5" t="str">
        <f>'Raw Data'!A1765</f>
        <v>6519-CFDBX</v>
      </c>
      <c r="B1765">
        <f>'Raw Data'!F1765</f>
        <v>2</v>
      </c>
      <c r="C1765" t="str">
        <f>'Raw Data'!P1765</f>
        <v>Month-to-month</v>
      </c>
      <c r="D1765" t="str">
        <f>'Raw Data'!I1765</f>
        <v>DSL</v>
      </c>
      <c r="E1765" t="str">
        <f>'Raw Data'!R1765</f>
        <v>Electronic check</v>
      </c>
      <c r="F1765">
        <f>'Raw Data'!S1765</f>
        <v>45.4</v>
      </c>
      <c r="G1765">
        <f>IFERROR(VALUE('Raw Data'!T1765),0)</f>
        <v>80.95</v>
      </c>
      <c r="H1765" t="str" cm="1">
        <f t="array" ref="H1765">_xlfn.IFS(B1765&lt;=12,"New (0-12 mo)",B1765&lt;=24,"Established (13-24 mo)",B1765&lt;=48,"Loyal (25-48 mo)",TRUE,"Veteran (49+ mo)")</f>
        <v>New (0-12 mo)</v>
      </c>
      <c r="I1765">
        <f>COUNTIF('Raw Data'!G1765:O1765,"Yes")</f>
        <v>1</v>
      </c>
      <c r="J1765">
        <f t="shared" ca="1" si="54"/>
        <v>46143</v>
      </c>
      <c r="K1765" t="str">
        <f>'Raw Data'!U1765</f>
        <v>No</v>
      </c>
      <c r="L1765" t="str">
        <f t="shared" si="55"/>
        <v>High Risk</v>
      </c>
      <c r="N1765" s="34"/>
    </row>
    <row r="1766" spans="1:14" x14ac:dyDescent="0.3">
      <c r="A1766" s="5" t="str">
        <f>'Raw Data'!A1766</f>
        <v>3902-MIVLE</v>
      </c>
      <c r="B1766">
        <f>'Raw Data'!F1766</f>
        <v>63</v>
      </c>
      <c r="C1766" t="str">
        <f>'Raw Data'!P1766</f>
        <v>Two year</v>
      </c>
      <c r="D1766" t="str">
        <f>'Raw Data'!I1766</f>
        <v>DSL</v>
      </c>
      <c r="E1766" t="str">
        <f>'Raw Data'!R1766</f>
        <v>Mailed check</v>
      </c>
      <c r="F1766">
        <f>'Raw Data'!S1766</f>
        <v>75.7</v>
      </c>
      <c r="G1766">
        <f>IFERROR(VALUE('Raw Data'!T1766),0)</f>
        <v>4676.7</v>
      </c>
      <c r="H1766" t="str" cm="1">
        <f t="array" ref="H1766">_xlfn.IFS(B1766&lt;=12,"New (0-12 mo)",B1766&lt;=24,"Established (13-24 mo)",B1766&lt;=48,"Loyal (25-48 mo)",TRUE,"Veteran (49+ mo)")</f>
        <v>Veteran (49+ mo)</v>
      </c>
      <c r="I1766">
        <f>COUNTIF('Raw Data'!G1766:O1766,"Yes")</f>
        <v>6</v>
      </c>
      <c r="J1766">
        <f t="shared" ca="1" si="54"/>
        <v>44287</v>
      </c>
      <c r="K1766" t="str">
        <f>'Raw Data'!U1766</f>
        <v>No</v>
      </c>
      <c r="L1766" t="str">
        <f t="shared" si="55"/>
        <v>Low Risk</v>
      </c>
      <c r="N1766" s="34"/>
    </row>
    <row r="1767" spans="1:14" x14ac:dyDescent="0.3">
      <c r="A1767" s="5" t="str">
        <f>'Raw Data'!A1767</f>
        <v>0409-WTMPL</v>
      </c>
      <c r="B1767">
        <f>'Raw Data'!F1767</f>
        <v>58</v>
      </c>
      <c r="C1767" t="str">
        <f>'Raw Data'!P1767</f>
        <v>One year</v>
      </c>
      <c r="D1767" t="str">
        <f>'Raw Data'!I1767</f>
        <v>Fiber optic</v>
      </c>
      <c r="E1767" t="str">
        <f>'Raw Data'!R1767</f>
        <v>Credit card (automatic)</v>
      </c>
      <c r="F1767">
        <f>'Raw Data'!S1767</f>
        <v>110.65</v>
      </c>
      <c r="G1767">
        <f>IFERROR(VALUE('Raw Data'!T1767),0)</f>
        <v>6526.65</v>
      </c>
      <c r="H1767" t="str" cm="1">
        <f t="array" ref="H1767">_xlfn.IFS(B1767&lt;=12,"New (0-12 mo)",B1767&lt;=24,"Established (13-24 mo)",B1767&lt;=48,"Loyal (25-48 mo)",TRUE,"Veteran (49+ mo)")</f>
        <v>Veteran (49+ mo)</v>
      </c>
      <c r="I1767">
        <f>COUNTIF('Raw Data'!G1767:O1767,"Yes")</f>
        <v>7</v>
      </c>
      <c r="J1767">
        <f t="shared" ca="1" si="54"/>
        <v>44440</v>
      </c>
      <c r="K1767" t="str">
        <f>'Raw Data'!U1767</f>
        <v>No</v>
      </c>
      <c r="L1767" t="str">
        <f t="shared" si="55"/>
        <v>Low Risk</v>
      </c>
      <c r="N1767" s="34"/>
    </row>
    <row r="1768" spans="1:14" x14ac:dyDescent="0.3">
      <c r="A1768" s="5" t="str">
        <f>'Raw Data'!A1768</f>
        <v>8763-KIAFH</v>
      </c>
      <c r="B1768">
        <f>'Raw Data'!F1768</f>
        <v>27</v>
      </c>
      <c r="C1768" t="str">
        <f>'Raw Data'!P1768</f>
        <v>One year</v>
      </c>
      <c r="D1768" t="str">
        <f>'Raw Data'!I1768</f>
        <v>No</v>
      </c>
      <c r="E1768" t="str">
        <f>'Raw Data'!R1768</f>
        <v>Mailed check</v>
      </c>
      <c r="F1768">
        <f>'Raw Data'!S1768</f>
        <v>20.55</v>
      </c>
      <c r="G1768">
        <f>IFERROR(VALUE('Raw Data'!T1768),0)</f>
        <v>583.29999999999995</v>
      </c>
      <c r="H1768" t="str" cm="1">
        <f t="array" ref="H1768">_xlfn.IFS(B1768&lt;=12,"New (0-12 mo)",B1768&lt;=24,"Established (13-24 mo)",B1768&lt;=48,"Loyal (25-48 mo)",TRUE,"Veteran (49+ mo)")</f>
        <v>Loyal (25-48 mo)</v>
      </c>
      <c r="I1768">
        <f>COUNTIF('Raw Data'!G1768:O1768,"Yes")</f>
        <v>1</v>
      </c>
      <c r="J1768">
        <f t="shared" ca="1" si="54"/>
        <v>45383</v>
      </c>
      <c r="K1768" t="str">
        <f>'Raw Data'!U1768</f>
        <v>No</v>
      </c>
      <c r="L1768" t="str">
        <f t="shared" si="55"/>
        <v>Low Risk</v>
      </c>
      <c r="N1768" s="34"/>
    </row>
    <row r="1769" spans="1:14" x14ac:dyDescent="0.3">
      <c r="A1769" s="5" t="str">
        <f>'Raw Data'!A1769</f>
        <v>3669-WHAFY</v>
      </c>
      <c r="B1769">
        <f>'Raw Data'!F1769</f>
        <v>71</v>
      </c>
      <c r="C1769" t="str">
        <f>'Raw Data'!P1769</f>
        <v>Two year</v>
      </c>
      <c r="D1769" t="str">
        <f>'Raw Data'!I1769</f>
        <v>Fiber optic</v>
      </c>
      <c r="E1769" t="str">
        <f>'Raw Data'!R1769</f>
        <v>Credit card (automatic)</v>
      </c>
      <c r="F1769">
        <f>'Raw Data'!S1769</f>
        <v>115.15</v>
      </c>
      <c r="G1769">
        <f>IFERROR(VALUE('Raw Data'!T1769),0)</f>
        <v>8078.1</v>
      </c>
      <c r="H1769" t="str" cm="1">
        <f t="array" ref="H1769">_xlfn.IFS(B1769&lt;=12,"New (0-12 mo)",B1769&lt;=24,"Established (13-24 mo)",B1769&lt;=48,"Loyal (25-48 mo)",TRUE,"Veteran (49+ mo)")</f>
        <v>Veteran (49+ mo)</v>
      </c>
      <c r="I1769">
        <f>COUNTIF('Raw Data'!G1769:O1769,"Yes")</f>
        <v>8</v>
      </c>
      <c r="J1769">
        <f t="shared" ca="1" si="54"/>
        <v>44044</v>
      </c>
      <c r="K1769" t="str">
        <f>'Raw Data'!U1769</f>
        <v>No</v>
      </c>
      <c r="L1769" t="str">
        <f t="shared" si="55"/>
        <v>Low Risk</v>
      </c>
      <c r="N1769" s="34"/>
    </row>
    <row r="1770" spans="1:14" x14ac:dyDescent="0.3">
      <c r="A1770" s="5" t="str">
        <f>'Raw Data'!A1770</f>
        <v>3055-VTCGS</v>
      </c>
      <c r="B1770">
        <f>'Raw Data'!F1770</f>
        <v>63</v>
      </c>
      <c r="C1770" t="str">
        <f>'Raw Data'!P1770</f>
        <v>One year</v>
      </c>
      <c r="D1770" t="str">
        <f>'Raw Data'!I1770</f>
        <v>DSL</v>
      </c>
      <c r="E1770" t="str">
        <f>'Raw Data'!R1770</f>
        <v>Credit card (automatic)</v>
      </c>
      <c r="F1770">
        <f>'Raw Data'!S1770</f>
        <v>58.55</v>
      </c>
      <c r="G1770">
        <f>IFERROR(VALUE('Raw Data'!T1770),0)</f>
        <v>3503.5</v>
      </c>
      <c r="H1770" t="str" cm="1">
        <f t="array" ref="H1770">_xlfn.IFS(B1770&lt;=12,"New (0-12 mo)",B1770&lt;=24,"Established (13-24 mo)",B1770&lt;=48,"Loyal (25-48 mo)",TRUE,"Veteran (49+ mo)")</f>
        <v>Veteran (49+ mo)</v>
      </c>
      <c r="I1770">
        <f>COUNTIF('Raw Data'!G1770:O1770,"Yes")</f>
        <v>3</v>
      </c>
      <c r="J1770">
        <f t="shared" ca="1" si="54"/>
        <v>44287</v>
      </c>
      <c r="K1770" t="str">
        <f>'Raw Data'!U1770</f>
        <v>No</v>
      </c>
      <c r="L1770" t="str">
        <f t="shared" si="55"/>
        <v>Low Risk</v>
      </c>
      <c r="N1770" s="34"/>
    </row>
    <row r="1771" spans="1:14" x14ac:dyDescent="0.3">
      <c r="A1771" s="5" t="str">
        <f>'Raw Data'!A1771</f>
        <v>3144-KMTWZ</v>
      </c>
      <c r="B1771">
        <f>'Raw Data'!F1771</f>
        <v>71</v>
      </c>
      <c r="C1771" t="str">
        <f>'Raw Data'!P1771</f>
        <v>Month-to-month</v>
      </c>
      <c r="D1771" t="str">
        <f>'Raw Data'!I1771</f>
        <v>Fiber optic</v>
      </c>
      <c r="E1771" t="str">
        <f>'Raw Data'!R1771</f>
        <v>Bank transfer (automatic)</v>
      </c>
      <c r="F1771">
        <f>'Raw Data'!S1771</f>
        <v>93.25</v>
      </c>
      <c r="G1771">
        <f>IFERROR(VALUE('Raw Data'!T1771),0)</f>
        <v>6669.45</v>
      </c>
      <c r="H1771" t="str" cm="1">
        <f t="array" ref="H1771">_xlfn.IFS(B1771&lt;=12,"New (0-12 mo)",B1771&lt;=24,"Established (13-24 mo)",B1771&lt;=48,"Loyal (25-48 mo)",TRUE,"Veteran (49+ mo)")</f>
        <v>Veteran (49+ mo)</v>
      </c>
      <c r="I1771">
        <f>COUNTIF('Raw Data'!G1771:O1771,"Yes")</f>
        <v>5</v>
      </c>
      <c r="J1771">
        <f t="shared" ca="1" si="54"/>
        <v>44044</v>
      </c>
      <c r="K1771" t="str">
        <f>'Raw Data'!U1771</f>
        <v>No</v>
      </c>
      <c r="L1771" t="str">
        <f t="shared" si="55"/>
        <v>Low-Medium Risk</v>
      </c>
      <c r="N1771" s="34"/>
    </row>
    <row r="1772" spans="1:14" x14ac:dyDescent="0.3">
      <c r="A1772" s="5" t="str">
        <f>'Raw Data'!A1772</f>
        <v>7279-BUYWN</v>
      </c>
      <c r="B1772">
        <f>'Raw Data'!F1772</f>
        <v>41</v>
      </c>
      <c r="C1772" t="str">
        <f>'Raw Data'!P1772</f>
        <v>Month-to-month</v>
      </c>
      <c r="D1772" t="str">
        <f>'Raw Data'!I1772</f>
        <v>Fiber optic</v>
      </c>
      <c r="E1772" t="str">
        <f>'Raw Data'!R1772</f>
        <v>Electronic check</v>
      </c>
      <c r="F1772">
        <f>'Raw Data'!S1772</f>
        <v>113.2</v>
      </c>
      <c r="G1772">
        <f>IFERROR(VALUE('Raw Data'!T1772),0)</f>
        <v>4689.5</v>
      </c>
      <c r="H1772" t="str" cm="1">
        <f t="array" ref="H1772">_xlfn.IFS(B1772&lt;=12,"New (0-12 mo)",B1772&lt;=24,"Established (13-24 mo)",B1772&lt;=48,"Loyal (25-48 mo)",TRUE,"Veteran (49+ mo)")</f>
        <v>Loyal (25-48 mo)</v>
      </c>
      <c r="I1772">
        <f>COUNTIF('Raw Data'!G1772:O1772,"Yes")</f>
        <v>7</v>
      </c>
      <c r="J1772">
        <f t="shared" ca="1" si="54"/>
        <v>44958</v>
      </c>
      <c r="K1772" t="str">
        <f>'Raw Data'!U1772</f>
        <v>Yes</v>
      </c>
      <c r="L1772" t="str">
        <f t="shared" si="55"/>
        <v>Low-Medium Risk</v>
      </c>
      <c r="N1772" s="34"/>
    </row>
    <row r="1773" spans="1:14" x14ac:dyDescent="0.3">
      <c r="A1773" s="5" t="str">
        <f>'Raw Data'!A1773</f>
        <v>7156-MHUGY</v>
      </c>
      <c r="B1773">
        <f>'Raw Data'!F1773</f>
        <v>13</v>
      </c>
      <c r="C1773" t="str">
        <f>'Raw Data'!P1773</f>
        <v>Month-to-month</v>
      </c>
      <c r="D1773" t="str">
        <f>'Raw Data'!I1773</f>
        <v>Fiber optic</v>
      </c>
      <c r="E1773" t="str">
        <f>'Raw Data'!R1773</f>
        <v>Electronic check</v>
      </c>
      <c r="F1773">
        <f>'Raw Data'!S1773</f>
        <v>90.5</v>
      </c>
      <c r="G1773">
        <f>IFERROR(VALUE('Raw Data'!T1773),0)</f>
        <v>1201.1500000000001</v>
      </c>
      <c r="H1773" t="str" cm="1">
        <f t="array" ref="H1773">_xlfn.IFS(B1773&lt;=12,"New (0-12 mo)",B1773&lt;=24,"Established (13-24 mo)",B1773&lt;=48,"Loyal (25-48 mo)",TRUE,"Veteran (49+ mo)")</f>
        <v>Established (13-24 mo)</v>
      </c>
      <c r="I1773">
        <f>COUNTIF('Raw Data'!G1773:O1773,"Yes")</f>
        <v>3</v>
      </c>
      <c r="J1773">
        <f t="shared" ca="1" si="54"/>
        <v>45809</v>
      </c>
      <c r="K1773" t="str">
        <f>'Raw Data'!U1773</f>
        <v>Yes</v>
      </c>
      <c r="L1773" t="str">
        <f t="shared" si="55"/>
        <v>Medium Risk</v>
      </c>
      <c r="N1773" s="34"/>
    </row>
    <row r="1774" spans="1:14" x14ac:dyDescent="0.3">
      <c r="A1774" s="5" t="str">
        <f>'Raw Data'!A1774</f>
        <v>7198-GLXTC</v>
      </c>
      <c r="B1774">
        <f>'Raw Data'!F1774</f>
        <v>2</v>
      </c>
      <c r="C1774" t="str">
        <f>'Raw Data'!P1774</f>
        <v>Month-to-month</v>
      </c>
      <c r="D1774" t="str">
        <f>'Raw Data'!I1774</f>
        <v>Fiber optic</v>
      </c>
      <c r="E1774" t="str">
        <f>'Raw Data'!R1774</f>
        <v>Electronic check</v>
      </c>
      <c r="F1774">
        <f>'Raw Data'!S1774</f>
        <v>79</v>
      </c>
      <c r="G1774">
        <f>IFERROR(VALUE('Raw Data'!T1774),0)</f>
        <v>143.65</v>
      </c>
      <c r="H1774" t="str" cm="1">
        <f t="array" ref="H1774">_xlfn.IFS(B1774&lt;=12,"New (0-12 mo)",B1774&lt;=24,"Established (13-24 mo)",B1774&lt;=48,"Loyal (25-48 mo)",TRUE,"Veteran (49+ mo)")</f>
        <v>New (0-12 mo)</v>
      </c>
      <c r="I1774">
        <f>COUNTIF('Raw Data'!G1774:O1774,"Yes")</f>
        <v>2</v>
      </c>
      <c r="J1774">
        <f t="shared" ca="1" si="54"/>
        <v>46143</v>
      </c>
      <c r="K1774" t="str">
        <f>'Raw Data'!U1774</f>
        <v>Yes</v>
      </c>
      <c r="L1774" t="str">
        <f t="shared" si="55"/>
        <v>High Risk</v>
      </c>
      <c r="N1774" s="34"/>
    </row>
    <row r="1775" spans="1:14" x14ac:dyDescent="0.3">
      <c r="A1775" s="5" t="str">
        <f>'Raw Data'!A1775</f>
        <v>2007-QVGAW</v>
      </c>
      <c r="B1775">
        <f>'Raw Data'!F1775</f>
        <v>68</v>
      </c>
      <c r="C1775" t="str">
        <f>'Raw Data'!P1775</f>
        <v>Two year</v>
      </c>
      <c r="D1775" t="str">
        <f>'Raw Data'!I1775</f>
        <v>No</v>
      </c>
      <c r="E1775" t="str">
        <f>'Raw Data'!R1775</f>
        <v>Bank transfer (automatic)</v>
      </c>
      <c r="F1775">
        <f>'Raw Data'!S1775</f>
        <v>19.350000000000001</v>
      </c>
      <c r="G1775">
        <f>IFERROR(VALUE('Raw Data'!T1775),0)</f>
        <v>1292.6500000000001</v>
      </c>
      <c r="H1775" t="str" cm="1">
        <f t="array" ref="H1775">_xlfn.IFS(B1775&lt;=12,"New (0-12 mo)",B1775&lt;=24,"Established (13-24 mo)",B1775&lt;=48,"Loyal (25-48 mo)",TRUE,"Veteran (49+ mo)")</f>
        <v>Veteran (49+ mo)</v>
      </c>
      <c r="I1775">
        <f>COUNTIF('Raw Data'!G1775:O1775,"Yes")</f>
        <v>1</v>
      </c>
      <c r="J1775">
        <f t="shared" ca="1" si="54"/>
        <v>44136</v>
      </c>
      <c r="K1775" t="str">
        <f>'Raw Data'!U1775</f>
        <v>No</v>
      </c>
      <c r="L1775" t="str">
        <f t="shared" si="55"/>
        <v>Low Risk</v>
      </c>
      <c r="N1775" s="34"/>
    </row>
    <row r="1776" spans="1:14" x14ac:dyDescent="0.3">
      <c r="A1776" s="5" t="str">
        <f>'Raw Data'!A1776</f>
        <v>5207-PLSTK</v>
      </c>
      <c r="B1776">
        <f>'Raw Data'!F1776</f>
        <v>1</v>
      </c>
      <c r="C1776" t="str">
        <f>'Raw Data'!P1776</f>
        <v>Month-to-month</v>
      </c>
      <c r="D1776" t="str">
        <f>'Raw Data'!I1776</f>
        <v>DSL</v>
      </c>
      <c r="E1776" t="str">
        <f>'Raw Data'!R1776</f>
        <v>Mailed check</v>
      </c>
      <c r="F1776">
        <f>'Raw Data'!S1776</f>
        <v>48.75</v>
      </c>
      <c r="G1776">
        <f>IFERROR(VALUE('Raw Data'!T1776),0)</f>
        <v>48.75</v>
      </c>
      <c r="H1776" t="str" cm="1">
        <f t="array" ref="H1776">_xlfn.IFS(B1776&lt;=12,"New (0-12 mo)",B1776&lt;=24,"Established (13-24 mo)",B1776&lt;=48,"Loyal (25-48 mo)",TRUE,"Veteran (49+ mo)")</f>
        <v>New (0-12 mo)</v>
      </c>
      <c r="I1776">
        <f>COUNTIF('Raw Data'!G1776:O1776,"Yes")</f>
        <v>2</v>
      </c>
      <c r="J1776">
        <f t="shared" ca="1" si="54"/>
        <v>46174</v>
      </c>
      <c r="K1776" t="str">
        <f>'Raw Data'!U1776</f>
        <v>No</v>
      </c>
      <c r="L1776" t="str">
        <f t="shared" si="55"/>
        <v>High Risk</v>
      </c>
      <c r="N1776" s="34"/>
    </row>
    <row r="1777" spans="1:14" x14ac:dyDescent="0.3">
      <c r="A1777" s="5" t="str">
        <f>'Raw Data'!A1777</f>
        <v>2307-FYNNL</v>
      </c>
      <c r="B1777">
        <f>'Raw Data'!F1777</f>
        <v>65</v>
      </c>
      <c r="C1777" t="str">
        <f>'Raw Data'!P1777</f>
        <v>Two year</v>
      </c>
      <c r="D1777" t="str">
        <f>'Raw Data'!I1777</f>
        <v>Fiber optic</v>
      </c>
      <c r="E1777" t="str">
        <f>'Raw Data'!R1777</f>
        <v>Electronic check</v>
      </c>
      <c r="F1777">
        <f>'Raw Data'!S1777</f>
        <v>109.05</v>
      </c>
      <c r="G1777">
        <f>IFERROR(VALUE('Raw Data'!T1777),0)</f>
        <v>7108.2</v>
      </c>
      <c r="H1777" t="str" cm="1">
        <f t="array" ref="H1777">_xlfn.IFS(B1777&lt;=12,"New (0-12 mo)",B1777&lt;=24,"Established (13-24 mo)",B1777&lt;=48,"Loyal (25-48 mo)",TRUE,"Veteran (49+ mo)")</f>
        <v>Veteran (49+ mo)</v>
      </c>
      <c r="I1777">
        <f>COUNTIF('Raw Data'!G1777:O1777,"Yes")</f>
        <v>7</v>
      </c>
      <c r="J1777">
        <f t="shared" ca="1" si="54"/>
        <v>44228</v>
      </c>
      <c r="K1777" t="str">
        <f>'Raw Data'!U1777</f>
        <v>No</v>
      </c>
      <c r="L1777" t="str">
        <f t="shared" si="55"/>
        <v>Low Risk</v>
      </c>
      <c r="N1777" s="34"/>
    </row>
    <row r="1778" spans="1:14" x14ac:dyDescent="0.3">
      <c r="A1778" s="5" t="str">
        <f>'Raw Data'!A1778</f>
        <v>5605-XNWEN</v>
      </c>
      <c r="B1778">
        <f>'Raw Data'!F1778</f>
        <v>72</v>
      </c>
      <c r="C1778" t="str">
        <f>'Raw Data'!P1778</f>
        <v>Two year</v>
      </c>
      <c r="D1778" t="str">
        <f>'Raw Data'!I1778</f>
        <v>No</v>
      </c>
      <c r="E1778" t="str">
        <f>'Raw Data'!R1778</f>
        <v>Bank transfer (automatic)</v>
      </c>
      <c r="F1778">
        <f>'Raw Data'!S1778</f>
        <v>25</v>
      </c>
      <c r="G1778">
        <f>IFERROR(VALUE('Raw Data'!T1778),0)</f>
        <v>1802.55</v>
      </c>
      <c r="H1778" t="str" cm="1">
        <f t="array" ref="H1778">_xlfn.IFS(B1778&lt;=12,"New (0-12 mo)",B1778&lt;=24,"Established (13-24 mo)",B1778&lt;=48,"Loyal (25-48 mo)",TRUE,"Veteran (49+ mo)")</f>
        <v>Veteran (49+ mo)</v>
      </c>
      <c r="I1778">
        <f>COUNTIF('Raw Data'!G1778:O1778,"Yes")</f>
        <v>2</v>
      </c>
      <c r="J1778">
        <f t="shared" ca="1" si="54"/>
        <v>44013</v>
      </c>
      <c r="K1778" t="str">
        <f>'Raw Data'!U1778</f>
        <v>No</v>
      </c>
      <c r="L1778" t="str">
        <f t="shared" si="55"/>
        <v>Low Risk</v>
      </c>
      <c r="N1778" s="34"/>
    </row>
    <row r="1779" spans="1:14" x14ac:dyDescent="0.3">
      <c r="A1779" s="5" t="str">
        <f>'Raw Data'!A1779</f>
        <v>2155-AMQRX</v>
      </c>
      <c r="B1779">
        <f>'Raw Data'!F1779</f>
        <v>28</v>
      </c>
      <c r="C1779" t="str">
        <f>'Raw Data'!P1779</f>
        <v>Month-to-month</v>
      </c>
      <c r="D1779" t="str">
        <f>'Raw Data'!I1779</f>
        <v>DSL</v>
      </c>
      <c r="E1779" t="str">
        <f>'Raw Data'!R1779</f>
        <v>Credit card (automatic)</v>
      </c>
      <c r="F1779">
        <f>'Raw Data'!S1779</f>
        <v>54.9</v>
      </c>
      <c r="G1779">
        <f>IFERROR(VALUE('Raw Data'!T1779),0)</f>
        <v>1505.15</v>
      </c>
      <c r="H1779" t="str" cm="1">
        <f t="array" ref="H1779">_xlfn.IFS(B1779&lt;=12,"New (0-12 mo)",B1779&lt;=24,"Established (13-24 mo)",B1779&lt;=48,"Loyal (25-48 mo)",TRUE,"Veteran (49+ mo)")</f>
        <v>Loyal (25-48 mo)</v>
      </c>
      <c r="I1779">
        <f>COUNTIF('Raw Data'!G1779:O1779,"Yes")</f>
        <v>3</v>
      </c>
      <c r="J1779">
        <f t="shared" ca="1" si="54"/>
        <v>45352</v>
      </c>
      <c r="K1779" t="str">
        <f>'Raw Data'!U1779</f>
        <v>No</v>
      </c>
      <c r="L1779" t="str">
        <f t="shared" si="55"/>
        <v>Low-Medium Risk</v>
      </c>
      <c r="N1779" s="34"/>
    </row>
    <row r="1780" spans="1:14" x14ac:dyDescent="0.3">
      <c r="A1780" s="5" t="str">
        <f>'Raw Data'!A1780</f>
        <v>6181-AXXYF</v>
      </c>
      <c r="B1780">
        <f>'Raw Data'!F1780</f>
        <v>72</v>
      </c>
      <c r="C1780" t="str">
        <f>'Raw Data'!P1780</f>
        <v>Two year</v>
      </c>
      <c r="D1780" t="str">
        <f>'Raw Data'!I1780</f>
        <v>No</v>
      </c>
      <c r="E1780" t="str">
        <f>'Raw Data'!R1780</f>
        <v>Credit card (automatic)</v>
      </c>
      <c r="F1780">
        <f>'Raw Data'!S1780</f>
        <v>24.75</v>
      </c>
      <c r="G1780">
        <f>IFERROR(VALUE('Raw Data'!T1780),0)</f>
        <v>1859.1</v>
      </c>
      <c r="H1780" t="str" cm="1">
        <f t="array" ref="H1780">_xlfn.IFS(B1780&lt;=12,"New (0-12 mo)",B1780&lt;=24,"Established (13-24 mo)",B1780&lt;=48,"Loyal (25-48 mo)",TRUE,"Veteran (49+ mo)")</f>
        <v>Veteran (49+ mo)</v>
      </c>
      <c r="I1780">
        <f>COUNTIF('Raw Data'!G1780:O1780,"Yes")</f>
        <v>2</v>
      </c>
      <c r="J1780">
        <f t="shared" ca="1" si="54"/>
        <v>44013</v>
      </c>
      <c r="K1780" t="str">
        <f>'Raw Data'!U1780</f>
        <v>No</v>
      </c>
      <c r="L1780" t="str">
        <f t="shared" si="55"/>
        <v>Low Risk</v>
      </c>
      <c r="N1780" s="34"/>
    </row>
    <row r="1781" spans="1:14" x14ac:dyDescent="0.3">
      <c r="A1781" s="5" t="str">
        <f>'Raw Data'!A1781</f>
        <v>5091-HFAZW</v>
      </c>
      <c r="B1781">
        <f>'Raw Data'!F1781</f>
        <v>2</v>
      </c>
      <c r="C1781" t="str">
        <f>'Raw Data'!P1781</f>
        <v>Month-to-month</v>
      </c>
      <c r="D1781" t="str">
        <f>'Raw Data'!I1781</f>
        <v>Fiber optic</v>
      </c>
      <c r="E1781" t="str">
        <f>'Raw Data'!R1781</f>
        <v>Electronic check</v>
      </c>
      <c r="F1781">
        <f>'Raw Data'!S1781</f>
        <v>91.15</v>
      </c>
      <c r="G1781">
        <f>IFERROR(VALUE('Raw Data'!T1781),0)</f>
        <v>168.5</v>
      </c>
      <c r="H1781" t="str" cm="1">
        <f t="array" ref="H1781">_xlfn.IFS(B1781&lt;=12,"New (0-12 mo)",B1781&lt;=24,"Established (13-24 mo)",B1781&lt;=48,"Loyal (25-48 mo)",TRUE,"Veteran (49+ mo)")</f>
        <v>New (0-12 mo)</v>
      </c>
      <c r="I1781">
        <f>COUNTIF('Raw Data'!G1781:O1781,"Yes")</f>
        <v>4</v>
      </c>
      <c r="J1781">
        <f t="shared" ca="1" si="54"/>
        <v>46143</v>
      </c>
      <c r="K1781" t="str">
        <f>'Raw Data'!U1781</f>
        <v>No</v>
      </c>
      <c r="L1781" t="str">
        <f t="shared" si="55"/>
        <v>High Risk</v>
      </c>
      <c r="N1781" s="34"/>
    </row>
    <row r="1782" spans="1:14" x14ac:dyDescent="0.3">
      <c r="A1782" s="5" t="str">
        <f>'Raw Data'!A1782</f>
        <v>0516-VRYBW</v>
      </c>
      <c r="B1782">
        <f>'Raw Data'!F1782</f>
        <v>18</v>
      </c>
      <c r="C1782" t="str">
        <f>'Raw Data'!P1782</f>
        <v>One year</v>
      </c>
      <c r="D1782" t="str">
        <f>'Raw Data'!I1782</f>
        <v>No</v>
      </c>
      <c r="E1782" t="str">
        <f>'Raw Data'!R1782</f>
        <v>Bank transfer (automatic)</v>
      </c>
      <c r="F1782">
        <f>'Raw Data'!S1782</f>
        <v>20.149999999999999</v>
      </c>
      <c r="G1782">
        <f>IFERROR(VALUE('Raw Data'!T1782),0)</f>
        <v>390.85</v>
      </c>
      <c r="H1782" t="str" cm="1">
        <f t="array" ref="H1782">_xlfn.IFS(B1782&lt;=12,"New (0-12 mo)",B1782&lt;=24,"Established (13-24 mo)",B1782&lt;=48,"Loyal (25-48 mo)",TRUE,"Veteran (49+ mo)")</f>
        <v>Established (13-24 mo)</v>
      </c>
      <c r="I1782">
        <f>COUNTIF('Raw Data'!G1782:O1782,"Yes")</f>
        <v>1</v>
      </c>
      <c r="J1782">
        <f t="shared" ca="1" si="54"/>
        <v>45658</v>
      </c>
      <c r="K1782" t="str">
        <f>'Raw Data'!U1782</f>
        <v>Yes</v>
      </c>
      <c r="L1782" t="str">
        <f t="shared" si="55"/>
        <v>Low Risk</v>
      </c>
      <c r="N1782" s="34"/>
    </row>
    <row r="1783" spans="1:14" x14ac:dyDescent="0.3">
      <c r="A1783" s="5" t="str">
        <f>'Raw Data'!A1783</f>
        <v>2519-LBNQL</v>
      </c>
      <c r="B1783">
        <f>'Raw Data'!F1783</f>
        <v>60</v>
      </c>
      <c r="C1783" t="str">
        <f>'Raw Data'!P1783</f>
        <v>One year</v>
      </c>
      <c r="D1783" t="str">
        <f>'Raw Data'!I1783</f>
        <v>Fiber optic</v>
      </c>
      <c r="E1783" t="str">
        <f>'Raw Data'!R1783</f>
        <v>Electronic check</v>
      </c>
      <c r="F1783">
        <f>'Raw Data'!S1783</f>
        <v>104.35</v>
      </c>
      <c r="G1783">
        <f>IFERROR(VALUE('Raw Data'!T1783),0)</f>
        <v>6339.45</v>
      </c>
      <c r="H1783" t="str" cm="1">
        <f t="array" ref="H1783">_xlfn.IFS(B1783&lt;=12,"New (0-12 mo)",B1783&lt;=24,"Established (13-24 mo)",B1783&lt;=48,"Loyal (25-48 mo)",TRUE,"Veteran (49+ mo)")</f>
        <v>Veteran (49+ mo)</v>
      </c>
      <c r="I1783">
        <f>COUNTIF('Raw Data'!G1783:O1783,"Yes")</f>
        <v>6</v>
      </c>
      <c r="J1783">
        <f t="shared" ca="1" si="54"/>
        <v>44378</v>
      </c>
      <c r="K1783" t="str">
        <f>'Raw Data'!U1783</f>
        <v>No</v>
      </c>
      <c r="L1783" t="str">
        <f t="shared" si="55"/>
        <v>Low Risk</v>
      </c>
      <c r="N1783" s="34"/>
    </row>
    <row r="1784" spans="1:14" x14ac:dyDescent="0.3">
      <c r="A1784" s="5" t="str">
        <f>'Raw Data'!A1784</f>
        <v>8623-ULFNQ</v>
      </c>
      <c r="B1784">
        <f>'Raw Data'!F1784</f>
        <v>26</v>
      </c>
      <c r="C1784" t="str">
        <f>'Raw Data'!P1784</f>
        <v>Month-to-month</v>
      </c>
      <c r="D1784" t="str">
        <f>'Raw Data'!I1784</f>
        <v>DSL</v>
      </c>
      <c r="E1784" t="str">
        <f>'Raw Data'!R1784</f>
        <v>Electronic check</v>
      </c>
      <c r="F1784">
        <f>'Raw Data'!S1784</f>
        <v>66.05</v>
      </c>
      <c r="G1784">
        <f>IFERROR(VALUE('Raw Data'!T1784),0)</f>
        <v>1652.4</v>
      </c>
      <c r="H1784" t="str" cm="1">
        <f t="array" ref="H1784">_xlfn.IFS(B1784&lt;=12,"New (0-12 mo)",B1784&lt;=24,"Established (13-24 mo)",B1784&lt;=48,"Loyal (25-48 mo)",TRUE,"Veteran (49+ mo)")</f>
        <v>Loyal (25-48 mo)</v>
      </c>
      <c r="I1784">
        <f>COUNTIF('Raw Data'!G1784:O1784,"Yes")</f>
        <v>4</v>
      </c>
      <c r="J1784">
        <f t="shared" ca="1" si="54"/>
        <v>45413</v>
      </c>
      <c r="K1784" t="str">
        <f>'Raw Data'!U1784</f>
        <v>No</v>
      </c>
      <c r="L1784" t="str">
        <f t="shared" si="55"/>
        <v>Low-Medium Risk</v>
      </c>
      <c r="N1784" s="34"/>
    </row>
    <row r="1785" spans="1:14" x14ac:dyDescent="0.3">
      <c r="A1785" s="5" t="str">
        <f>'Raw Data'!A1785</f>
        <v>8380-PEFPE</v>
      </c>
      <c r="B1785">
        <f>'Raw Data'!F1785</f>
        <v>1</v>
      </c>
      <c r="C1785" t="str">
        <f>'Raw Data'!P1785</f>
        <v>Month-to-month</v>
      </c>
      <c r="D1785" t="str">
        <f>'Raw Data'!I1785</f>
        <v>Fiber optic</v>
      </c>
      <c r="E1785" t="str">
        <f>'Raw Data'!R1785</f>
        <v>Electronic check</v>
      </c>
      <c r="F1785">
        <f>'Raw Data'!S1785</f>
        <v>71.650000000000006</v>
      </c>
      <c r="G1785">
        <f>IFERROR(VALUE('Raw Data'!T1785),0)</f>
        <v>71.650000000000006</v>
      </c>
      <c r="H1785" t="str" cm="1">
        <f t="array" ref="H1785">_xlfn.IFS(B1785&lt;=12,"New (0-12 mo)",B1785&lt;=24,"Established (13-24 mo)",B1785&lt;=48,"Loyal (25-48 mo)",TRUE,"Veteran (49+ mo)")</f>
        <v>New (0-12 mo)</v>
      </c>
      <c r="I1785">
        <f>COUNTIF('Raw Data'!G1785:O1785,"Yes")</f>
        <v>1</v>
      </c>
      <c r="J1785">
        <f t="shared" ca="1" si="54"/>
        <v>46174</v>
      </c>
      <c r="K1785" t="str">
        <f>'Raw Data'!U1785</f>
        <v>Yes</v>
      </c>
      <c r="L1785" t="str">
        <f t="shared" si="55"/>
        <v>High Risk</v>
      </c>
      <c r="N1785" s="34"/>
    </row>
    <row r="1786" spans="1:14" x14ac:dyDescent="0.3">
      <c r="A1786" s="5" t="str">
        <f>'Raw Data'!A1786</f>
        <v>5687-DKDTV</v>
      </c>
      <c r="B1786">
        <f>'Raw Data'!F1786</f>
        <v>4</v>
      </c>
      <c r="C1786" t="str">
        <f>'Raw Data'!P1786</f>
        <v>Month-to-month</v>
      </c>
      <c r="D1786" t="str">
        <f>'Raw Data'!I1786</f>
        <v>No</v>
      </c>
      <c r="E1786" t="str">
        <f>'Raw Data'!R1786</f>
        <v>Mailed check</v>
      </c>
      <c r="F1786">
        <f>'Raw Data'!S1786</f>
        <v>20.350000000000001</v>
      </c>
      <c r="G1786">
        <f>IFERROR(VALUE('Raw Data'!T1786),0)</f>
        <v>77.5</v>
      </c>
      <c r="H1786" t="str" cm="1">
        <f t="array" ref="H1786">_xlfn.IFS(B1786&lt;=12,"New (0-12 mo)",B1786&lt;=24,"Established (13-24 mo)",B1786&lt;=48,"Loyal (25-48 mo)",TRUE,"Veteran (49+ mo)")</f>
        <v>New (0-12 mo)</v>
      </c>
      <c r="I1786">
        <f>COUNTIF('Raw Data'!G1786:O1786,"Yes")</f>
        <v>1</v>
      </c>
      <c r="J1786">
        <f t="shared" ca="1" si="54"/>
        <v>46082</v>
      </c>
      <c r="K1786" t="str">
        <f>'Raw Data'!U1786</f>
        <v>Yes</v>
      </c>
      <c r="L1786" t="str">
        <f t="shared" si="55"/>
        <v>High Risk</v>
      </c>
      <c r="N1786" s="34"/>
    </row>
    <row r="1787" spans="1:14" x14ac:dyDescent="0.3">
      <c r="A1787" s="5" t="str">
        <f>'Raw Data'!A1787</f>
        <v>1568-LJSZU</v>
      </c>
      <c r="B1787">
        <f>'Raw Data'!F1787</f>
        <v>68</v>
      </c>
      <c r="C1787" t="str">
        <f>'Raw Data'!P1787</f>
        <v>Two year</v>
      </c>
      <c r="D1787" t="str">
        <f>'Raw Data'!I1787</f>
        <v>DSL</v>
      </c>
      <c r="E1787" t="str">
        <f>'Raw Data'!R1787</f>
        <v>Credit card (automatic)</v>
      </c>
      <c r="F1787">
        <f>'Raw Data'!S1787</f>
        <v>92.2</v>
      </c>
      <c r="G1787">
        <f>IFERROR(VALUE('Raw Data'!T1787),0)</f>
        <v>6392.85</v>
      </c>
      <c r="H1787" t="str" cm="1">
        <f t="array" ref="H1787">_xlfn.IFS(B1787&lt;=12,"New (0-12 mo)",B1787&lt;=24,"Established (13-24 mo)",B1787&lt;=48,"Loyal (25-48 mo)",TRUE,"Veteran (49+ mo)")</f>
        <v>Veteran (49+ mo)</v>
      </c>
      <c r="I1787">
        <f>COUNTIF('Raw Data'!G1787:O1787,"Yes")</f>
        <v>8</v>
      </c>
      <c r="J1787">
        <f t="shared" ca="1" si="54"/>
        <v>44136</v>
      </c>
      <c r="K1787" t="str">
        <f>'Raw Data'!U1787</f>
        <v>No</v>
      </c>
      <c r="L1787" t="str">
        <f t="shared" si="55"/>
        <v>Low Risk</v>
      </c>
      <c r="N1787" s="34"/>
    </row>
    <row r="1788" spans="1:14" x14ac:dyDescent="0.3">
      <c r="A1788" s="5" t="str">
        <f>'Raw Data'!A1788</f>
        <v>7530-HDYDS</v>
      </c>
      <c r="B1788">
        <f>'Raw Data'!F1788</f>
        <v>38</v>
      </c>
      <c r="C1788" t="str">
        <f>'Raw Data'!P1788</f>
        <v>Month-to-month</v>
      </c>
      <c r="D1788" t="str">
        <f>'Raw Data'!I1788</f>
        <v>Fiber optic</v>
      </c>
      <c r="E1788" t="str">
        <f>'Raw Data'!R1788</f>
        <v>Credit card (automatic)</v>
      </c>
      <c r="F1788">
        <f>'Raw Data'!S1788</f>
        <v>84.25</v>
      </c>
      <c r="G1788">
        <f>IFERROR(VALUE('Raw Data'!T1788),0)</f>
        <v>3264.5</v>
      </c>
      <c r="H1788" t="str" cm="1">
        <f t="array" ref="H1788">_xlfn.IFS(B1788&lt;=12,"New (0-12 mo)",B1788&lt;=24,"Established (13-24 mo)",B1788&lt;=48,"Loyal (25-48 mo)",TRUE,"Veteran (49+ mo)")</f>
        <v>Loyal (25-48 mo)</v>
      </c>
      <c r="I1788">
        <f>COUNTIF('Raw Data'!G1788:O1788,"Yes")</f>
        <v>4</v>
      </c>
      <c r="J1788">
        <f t="shared" ca="1" si="54"/>
        <v>45047</v>
      </c>
      <c r="K1788" t="str">
        <f>'Raw Data'!U1788</f>
        <v>Yes</v>
      </c>
      <c r="L1788" t="str">
        <f t="shared" si="55"/>
        <v>Low-Medium Risk</v>
      </c>
      <c r="N1788" s="34"/>
    </row>
    <row r="1789" spans="1:14" x14ac:dyDescent="0.3">
      <c r="A1789" s="5" t="str">
        <f>'Raw Data'!A1789</f>
        <v>7789-HKSBS</v>
      </c>
      <c r="B1789">
        <f>'Raw Data'!F1789</f>
        <v>42</v>
      </c>
      <c r="C1789" t="str">
        <f>'Raw Data'!P1789</f>
        <v>One year</v>
      </c>
      <c r="D1789" t="str">
        <f>'Raw Data'!I1789</f>
        <v>Fiber optic</v>
      </c>
      <c r="E1789" t="str">
        <f>'Raw Data'!R1789</f>
        <v>Bank transfer (automatic)</v>
      </c>
      <c r="F1789">
        <f>'Raw Data'!S1789</f>
        <v>105.2</v>
      </c>
      <c r="G1789">
        <f>IFERROR(VALUE('Raw Data'!T1789),0)</f>
        <v>4599.1499999999996</v>
      </c>
      <c r="H1789" t="str" cm="1">
        <f t="array" ref="H1789">_xlfn.IFS(B1789&lt;=12,"New (0-12 mo)",B1789&lt;=24,"Established (13-24 mo)",B1789&lt;=48,"Loyal (25-48 mo)",TRUE,"Veteran (49+ mo)")</f>
        <v>Loyal (25-48 mo)</v>
      </c>
      <c r="I1789">
        <f>COUNTIF('Raw Data'!G1789:O1789,"Yes")</f>
        <v>6</v>
      </c>
      <c r="J1789">
        <f t="shared" ca="1" si="54"/>
        <v>44927</v>
      </c>
      <c r="K1789" t="str">
        <f>'Raw Data'!U1789</f>
        <v>No</v>
      </c>
      <c r="L1789" t="str">
        <f t="shared" si="55"/>
        <v>Low Risk</v>
      </c>
      <c r="N1789" s="34"/>
    </row>
    <row r="1790" spans="1:14" x14ac:dyDescent="0.3">
      <c r="A1790" s="5" t="str">
        <f>'Raw Data'!A1790</f>
        <v>7416-CKTEP</v>
      </c>
      <c r="B1790">
        <f>'Raw Data'!F1790</f>
        <v>57</v>
      </c>
      <c r="C1790" t="str">
        <f>'Raw Data'!P1790</f>
        <v>Two year</v>
      </c>
      <c r="D1790" t="str">
        <f>'Raw Data'!I1790</f>
        <v>No</v>
      </c>
      <c r="E1790" t="str">
        <f>'Raw Data'!R1790</f>
        <v>Bank transfer (automatic)</v>
      </c>
      <c r="F1790">
        <f>'Raw Data'!S1790</f>
        <v>19.600000000000001</v>
      </c>
      <c r="G1790">
        <f>IFERROR(VALUE('Raw Data'!T1790),0)</f>
        <v>1134.25</v>
      </c>
      <c r="H1790" t="str" cm="1">
        <f t="array" ref="H1790">_xlfn.IFS(B1790&lt;=12,"New (0-12 mo)",B1790&lt;=24,"Established (13-24 mo)",B1790&lt;=48,"Loyal (25-48 mo)",TRUE,"Veteran (49+ mo)")</f>
        <v>Veteran (49+ mo)</v>
      </c>
      <c r="I1790">
        <f>COUNTIF('Raw Data'!G1790:O1790,"Yes")</f>
        <v>1</v>
      </c>
      <c r="J1790">
        <f t="shared" ca="1" si="54"/>
        <v>44470</v>
      </c>
      <c r="K1790" t="str">
        <f>'Raw Data'!U1790</f>
        <v>No</v>
      </c>
      <c r="L1790" t="str">
        <f t="shared" si="55"/>
        <v>Low Risk</v>
      </c>
      <c r="N1790" s="34"/>
    </row>
    <row r="1791" spans="1:14" x14ac:dyDescent="0.3">
      <c r="A1791" s="5" t="str">
        <f>'Raw Data'!A1791</f>
        <v>2586-CWXVV</v>
      </c>
      <c r="B1791">
        <f>'Raw Data'!F1791</f>
        <v>54</v>
      </c>
      <c r="C1791" t="str">
        <f>'Raw Data'!P1791</f>
        <v>Month-to-month</v>
      </c>
      <c r="D1791" t="str">
        <f>'Raw Data'!I1791</f>
        <v>DSL</v>
      </c>
      <c r="E1791" t="str">
        <f>'Raw Data'!R1791</f>
        <v>Electronic check</v>
      </c>
      <c r="F1791">
        <f>'Raw Data'!S1791</f>
        <v>30.4</v>
      </c>
      <c r="G1791">
        <f>IFERROR(VALUE('Raw Data'!T1791),0)</f>
        <v>1621.35</v>
      </c>
      <c r="H1791" t="str" cm="1">
        <f t="array" ref="H1791">_xlfn.IFS(B1791&lt;=12,"New (0-12 mo)",B1791&lt;=24,"Established (13-24 mo)",B1791&lt;=48,"Loyal (25-48 mo)",TRUE,"Veteran (49+ mo)")</f>
        <v>Veteran (49+ mo)</v>
      </c>
      <c r="I1791">
        <f>COUNTIF('Raw Data'!G1791:O1791,"Yes")</f>
        <v>1</v>
      </c>
      <c r="J1791">
        <f t="shared" ca="1" si="54"/>
        <v>44562</v>
      </c>
      <c r="K1791" t="str">
        <f>'Raw Data'!U1791</f>
        <v>No</v>
      </c>
      <c r="L1791" t="str">
        <f t="shared" si="55"/>
        <v>Low-Medium Risk</v>
      </c>
      <c r="N1791" s="34"/>
    </row>
    <row r="1792" spans="1:14" x14ac:dyDescent="0.3">
      <c r="A1792" s="5" t="str">
        <f>'Raw Data'!A1792</f>
        <v>3096-IZETN</v>
      </c>
      <c r="B1792">
        <f>'Raw Data'!F1792</f>
        <v>12</v>
      </c>
      <c r="C1792" t="str">
        <f>'Raw Data'!P1792</f>
        <v>Month-to-month</v>
      </c>
      <c r="D1792" t="str">
        <f>'Raw Data'!I1792</f>
        <v>Fiber optic</v>
      </c>
      <c r="E1792" t="str">
        <f>'Raw Data'!R1792</f>
        <v>Bank transfer (automatic)</v>
      </c>
      <c r="F1792">
        <f>'Raw Data'!S1792</f>
        <v>78.099999999999994</v>
      </c>
      <c r="G1792">
        <f>IFERROR(VALUE('Raw Data'!T1792),0)</f>
        <v>947.3</v>
      </c>
      <c r="H1792" t="str" cm="1">
        <f t="array" ref="H1792">_xlfn.IFS(B1792&lt;=12,"New (0-12 mo)",B1792&lt;=24,"Established (13-24 mo)",B1792&lt;=48,"Loyal (25-48 mo)",TRUE,"Veteran (49+ mo)")</f>
        <v>New (0-12 mo)</v>
      </c>
      <c r="I1792">
        <f>COUNTIF('Raw Data'!G1792:O1792,"Yes")</f>
        <v>2</v>
      </c>
      <c r="J1792">
        <f t="shared" ca="1" si="54"/>
        <v>45839</v>
      </c>
      <c r="K1792" t="str">
        <f>'Raw Data'!U1792</f>
        <v>Yes</v>
      </c>
      <c r="L1792" t="str">
        <f t="shared" si="55"/>
        <v>High Risk</v>
      </c>
      <c r="N1792" s="34"/>
    </row>
    <row r="1793" spans="1:14" x14ac:dyDescent="0.3">
      <c r="A1793" s="5" t="str">
        <f>'Raw Data'!A1793</f>
        <v>2348-KCJLT</v>
      </c>
      <c r="B1793">
        <f>'Raw Data'!F1793</f>
        <v>44</v>
      </c>
      <c r="C1793" t="str">
        <f>'Raw Data'!P1793</f>
        <v>One year</v>
      </c>
      <c r="D1793" t="str">
        <f>'Raw Data'!I1793</f>
        <v>DSL</v>
      </c>
      <c r="E1793" t="str">
        <f>'Raw Data'!R1793</f>
        <v>Mailed check</v>
      </c>
      <c r="F1793">
        <f>'Raw Data'!S1793</f>
        <v>61.5</v>
      </c>
      <c r="G1793">
        <f>IFERROR(VALUE('Raw Data'!T1793),0)</f>
        <v>2722.2</v>
      </c>
      <c r="H1793" t="str" cm="1">
        <f t="array" ref="H1793">_xlfn.IFS(B1793&lt;=12,"New (0-12 mo)",B1793&lt;=24,"Established (13-24 mo)",B1793&lt;=48,"Loyal (25-48 mo)",TRUE,"Veteran (49+ mo)")</f>
        <v>Loyal (25-48 mo)</v>
      </c>
      <c r="I1793">
        <f>COUNTIF('Raw Data'!G1793:O1793,"Yes")</f>
        <v>4</v>
      </c>
      <c r="J1793">
        <f t="shared" ca="1" si="54"/>
        <v>44866</v>
      </c>
      <c r="K1793" t="str">
        <f>'Raw Data'!U1793</f>
        <v>No</v>
      </c>
      <c r="L1793" t="str">
        <f t="shared" si="55"/>
        <v>Low Risk</v>
      </c>
      <c r="N1793" s="34"/>
    </row>
    <row r="1794" spans="1:14" x14ac:dyDescent="0.3">
      <c r="A1794" s="5" t="str">
        <f>'Raw Data'!A1794</f>
        <v>8401-EMUWF</v>
      </c>
      <c r="B1794">
        <f>'Raw Data'!F1794</f>
        <v>42</v>
      </c>
      <c r="C1794" t="str">
        <f>'Raw Data'!P1794</f>
        <v>Month-to-month</v>
      </c>
      <c r="D1794" t="str">
        <f>'Raw Data'!I1794</f>
        <v>DSL</v>
      </c>
      <c r="E1794" t="str">
        <f>'Raw Data'!R1794</f>
        <v>Bank transfer (automatic)</v>
      </c>
      <c r="F1794">
        <f>'Raw Data'!S1794</f>
        <v>69.400000000000006</v>
      </c>
      <c r="G1794">
        <f>IFERROR(VALUE('Raw Data'!T1794),0)</f>
        <v>3058.3</v>
      </c>
      <c r="H1794" t="str" cm="1">
        <f t="array" ref="H1794">_xlfn.IFS(B1794&lt;=12,"New (0-12 mo)",B1794&lt;=24,"Established (13-24 mo)",B1794&lt;=48,"Loyal (25-48 mo)",TRUE,"Veteran (49+ mo)")</f>
        <v>Loyal (25-48 mo)</v>
      </c>
      <c r="I1794">
        <f>COUNTIF('Raw Data'!G1794:O1794,"Yes")</f>
        <v>5</v>
      </c>
      <c r="J1794">
        <f t="shared" ref="J1794:J1857" ca="1" si="56">EDATE(TODAY(),-B1794)</f>
        <v>44927</v>
      </c>
      <c r="K1794" t="str">
        <f>'Raw Data'!U1794</f>
        <v>No</v>
      </c>
      <c r="L1794" t="str">
        <f t="shared" ref="L1794:L1857" si="57">IF(AND(C1794="Month-to-month",B1794&lt;=12),"High Risk",IF(AND(C1794="Month-to-month",B1794&lt;=24),"Medium Risk",IF(C1794="Month-to-month","Low-Medium Risk","Low Risk")))</f>
        <v>Low-Medium Risk</v>
      </c>
      <c r="N1794" s="34"/>
    </row>
    <row r="1795" spans="1:14" x14ac:dyDescent="0.3">
      <c r="A1795" s="5" t="str">
        <f>'Raw Data'!A1795</f>
        <v>4193-IBKSW</v>
      </c>
      <c r="B1795">
        <f>'Raw Data'!F1795</f>
        <v>72</v>
      </c>
      <c r="C1795" t="str">
        <f>'Raw Data'!P1795</f>
        <v>Two year</v>
      </c>
      <c r="D1795" t="str">
        <f>'Raw Data'!I1795</f>
        <v>No</v>
      </c>
      <c r="E1795" t="str">
        <f>'Raw Data'!R1795</f>
        <v>Bank transfer (automatic)</v>
      </c>
      <c r="F1795">
        <f>'Raw Data'!S1795</f>
        <v>24.75</v>
      </c>
      <c r="G1795">
        <f>IFERROR(VALUE('Raw Data'!T1795),0)</f>
        <v>1769.6</v>
      </c>
      <c r="H1795" t="str" cm="1">
        <f t="array" ref="H1795">_xlfn.IFS(B1795&lt;=12,"New (0-12 mo)",B1795&lt;=24,"Established (13-24 mo)",B1795&lt;=48,"Loyal (25-48 mo)",TRUE,"Veteran (49+ mo)")</f>
        <v>Veteran (49+ mo)</v>
      </c>
      <c r="I1795">
        <f>COUNTIF('Raw Data'!G1795:O1795,"Yes")</f>
        <v>2</v>
      </c>
      <c r="J1795">
        <f t="shared" ca="1" si="56"/>
        <v>44013</v>
      </c>
      <c r="K1795" t="str">
        <f>'Raw Data'!U1795</f>
        <v>No</v>
      </c>
      <c r="L1795" t="str">
        <f t="shared" si="57"/>
        <v>Low Risk</v>
      </c>
      <c r="N1795" s="34"/>
    </row>
    <row r="1796" spans="1:14" x14ac:dyDescent="0.3">
      <c r="A1796" s="5" t="str">
        <f>'Raw Data'!A1796</f>
        <v>5377-NDTOU</v>
      </c>
      <c r="B1796">
        <f>'Raw Data'!F1796</f>
        <v>71</v>
      </c>
      <c r="C1796" t="str">
        <f>'Raw Data'!P1796</f>
        <v>Two year</v>
      </c>
      <c r="D1796" t="str">
        <f>'Raw Data'!I1796</f>
        <v>DSL</v>
      </c>
      <c r="E1796" t="str">
        <f>'Raw Data'!R1796</f>
        <v>Mailed check</v>
      </c>
      <c r="F1796">
        <f>'Raw Data'!S1796</f>
        <v>91.05</v>
      </c>
      <c r="G1796">
        <f>IFERROR(VALUE('Raw Data'!T1796),0)</f>
        <v>6293.75</v>
      </c>
      <c r="H1796" t="str" cm="1">
        <f t="array" ref="H1796">_xlfn.IFS(B1796&lt;=12,"New (0-12 mo)",B1796&lt;=24,"Established (13-24 mo)",B1796&lt;=48,"Loyal (25-48 mo)",TRUE,"Veteran (49+ mo)")</f>
        <v>Veteran (49+ mo)</v>
      </c>
      <c r="I1796">
        <f>COUNTIF('Raw Data'!G1796:O1796,"Yes")</f>
        <v>8</v>
      </c>
      <c r="J1796">
        <f t="shared" ca="1" si="56"/>
        <v>44044</v>
      </c>
      <c r="K1796" t="str">
        <f>'Raw Data'!U1796</f>
        <v>No</v>
      </c>
      <c r="L1796" t="str">
        <f t="shared" si="57"/>
        <v>Low Risk</v>
      </c>
      <c r="N1796" s="34"/>
    </row>
    <row r="1797" spans="1:14" x14ac:dyDescent="0.3">
      <c r="A1797" s="5" t="str">
        <f>'Raw Data'!A1797</f>
        <v>5922-ABDVO</v>
      </c>
      <c r="B1797">
        <f>'Raw Data'!F1797</f>
        <v>19</v>
      </c>
      <c r="C1797" t="str">
        <f>'Raw Data'!P1797</f>
        <v>Month-to-month</v>
      </c>
      <c r="D1797" t="str">
        <f>'Raw Data'!I1797</f>
        <v>Fiber optic</v>
      </c>
      <c r="E1797" t="str">
        <f>'Raw Data'!R1797</f>
        <v>Mailed check</v>
      </c>
      <c r="F1797">
        <f>'Raw Data'!S1797</f>
        <v>89.65</v>
      </c>
      <c r="G1797">
        <f>IFERROR(VALUE('Raw Data'!T1797),0)</f>
        <v>1761.05</v>
      </c>
      <c r="H1797" t="str" cm="1">
        <f t="array" ref="H1797">_xlfn.IFS(B1797&lt;=12,"New (0-12 mo)",B1797&lt;=24,"Established (13-24 mo)",B1797&lt;=48,"Loyal (25-48 mo)",TRUE,"Veteran (49+ mo)")</f>
        <v>Established (13-24 mo)</v>
      </c>
      <c r="I1797">
        <f>COUNTIF('Raw Data'!G1797:O1797,"Yes")</f>
        <v>4</v>
      </c>
      <c r="J1797">
        <f t="shared" ca="1" si="56"/>
        <v>45627</v>
      </c>
      <c r="K1797" t="str">
        <f>'Raw Data'!U1797</f>
        <v>Yes</v>
      </c>
      <c r="L1797" t="str">
        <f t="shared" si="57"/>
        <v>Medium Risk</v>
      </c>
      <c r="N1797" s="34"/>
    </row>
    <row r="1798" spans="1:14" x14ac:dyDescent="0.3">
      <c r="A1798" s="5" t="str">
        <f>'Raw Data'!A1798</f>
        <v>2474-LCNUE</v>
      </c>
      <c r="B1798">
        <f>'Raw Data'!F1798</f>
        <v>23</v>
      </c>
      <c r="C1798" t="str">
        <f>'Raw Data'!P1798</f>
        <v>Month-to-month</v>
      </c>
      <c r="D1798" t="str">
        <f>'Raw Data'!I1798</f>
        <v>DSL</v>
      </c>
      <c r="E1798" t="str">
        <f>'Raw Data'!R1798</f>
        <v>Credit card (automatic)</v>
      </c>
      <c r="F1798">
        <f>'Raw Data'!S1798</f>
        <v>73.650000000000006</v>
      </c>
      <c r="G1798">
        <f>IFERROR(VALUE('Raw Data'!T1798),0)</f>
        <v>1642.75</v>
      </c>
      <c r="H1798" t="str" cm="1">
        <f t="array" ref="H1798">_xlfn.IFS(B1798&lt;=12,"New (0-12 mo)",B1798&lt;=24,"Established (13-24 mo)",B1798&lt;=48,"Loyal (25-48 mo)",TRUE,"Veteran (49+ mo)")</f>
        <v>Established (13-24 mo)</v>
      </c>
      <c r="I1798">
        <f>COUNTIF('Raw Data'!G1798:O1798,"Yes")</f>
        <v>5</v>
      </c>
      <c r="J1798">
        <f t="shared" ca="1" si="56"/>
        <v>45505</v>
      </c>
      <c r="K1798" t="str">
        <f>'Raw Data'!U1798</f>
        <v>No</v>
      </c>
      <c r="L1798" t="str">
        <f t="shared" si="57"/>
        <v>Medium Risk</v>
      </c>
      <c r="N1798" s="34"/>
    </row>
    <row r="1799" spans="1:14" x14ac:dyDescent="0.3">
      <c r="A1799" s="5" t="str">
        <f>'Raw Data'!A1799</f>
        <v>0839-QNXME</v>
      </c>
      <c r="B1799">
        <f>'Raw Data'!F1799</f>
        <v>30</v>
      </c>
      <c r="C1799" t="str">
        <f>'Raw Data'!P1799</f>
        <v>Two year</v>
      </c>
      <c r="D1799" t="str">
        <f>'Raw Data'!I1799</f>
        <v>No</v>
      </c>
      <c r="E1799" t="str">
        <f>'Raw Data'!R1799</f>
        <v>Credit card (automatic)</v>
      </c>
      <c r="F1799">
        <f>'Raw Data'!S1799</f>
        <v>19.399999999999999</v>
      </c>
      <c r="G1799">
        <f>IFERROR(VALUE('Raw Data'!T1799),0)</f>
        <v>578.5</v>
      </c>
      <c r="H1799" t="str" cm="1">
        <f t="array" ref="H1799">_xlfn.IFS(B1799&lt;=12,"New (0-12 mo)",B1799&lt;=24,"Established (13-24 mo)",B1799&lt;=48,"Loyal (25-48 mo)",TRUE,"Veteran (49+ mo)")</f>
        <v>Loyal (25-48 mo)</v>
      </c>
      <c r="I1799">
        <f>COUNTIF('Raw Data'!G1799:O1799,"Yes")</f>
        <v>1</v>
      </c>
      <c r="J1799">
        <f t="shared" ca="1" si="56"/>
        <v>45292</v>
      </c>
      <c r="K1799" t="str">
        <f>'Raw Data'!U1799</f>
        <v>No</v>
      </c>
      <c r="L1799" t="str">
        <f t="shared" si="57"/>
        <v>Low Risk</v>
      </c>
      <c r="N1799" s="34"/>
    </row>
    <row r="1800" spans="1:14" x14ac:dyDescent="0.3">
      <c r="A1800" s="5" t="str">
        <f>'Raw Data'!A1800</f>
        <v>3506-OVLKD</v>
      </c>
      <c r="B1800">
        <f>'Raw Data'!F1800</f>
        <v>35</v>
      </c>
      <c r="C1800" t="str">
        <f>'Raw Data'!P1800</f>
        <v>One year</v>
      </c>
      <c r="D1800" t="str">
        <f>'Raw Data'!I1800</f>
        <v>No</v>
      </c>
      <c r="E1800" t="str">
        <f>'Raw Data'!R1800</f>
        <v>Bank transfer (automatic)</v>
      </c>
      <c r="F1800">
        <f>'Raw Data'!S1800</f>
        <v>26.2</v>
      </c>
      <c r="G1800">
        <f>IFERROR(VALUE('Raw Data'!T1800),0)</f>
        <v>954.9</v>
      </c>
      <c r="H1800" t="str" cm="1">
        <f t="array" ref="H1800">_xlfn.IFS(B1800&lt;=12,"New (0-12 mo)",B1800&lt;=24,"Established (13-24 mo)",B1800&lt;=48,"Loyal (25-48 mo)",TRUE,"Veteran (49+ mo)")</f>
        <v>Loyal (25-48 mo)</v>
      </c>
      <c r="I1800">
        <f>COUNTIF('Raw Data'!G1800:O1800,"Yes")</f>
        <v>2</v>
      </c>
      <c r="J1800">
        <f t="shared" ca="1" si="56"/>
        <v>45139</v>
      </c>
      <c r="K1800" t="str">
        <f>'Raw Data'!U1800</f>
        <v>No</v>
      </c>
      <c r="L1800" t="str">
        <f t="shared" si="57"/>
        <v>Low Risk</v>
      </c>
      <c r="N1800" s="34"/>
    </row>
    <row r="1801" spans="1:14" x14ac:dyDescent="0.3">
      <c r="A1801" s="5" t="str">
        <f>'Raw Data'!A1801</f>
        <v>9172-ANCRX</v>
      </c>
      <c r="B1801">
        <f>'Raw Data'!F1801</f>
        <v>10</v>
      </c>
      <c r="C1801" t="str">
        <f>'Raw Data'!P1801</f>
        <v>Month-to-month</v>
      </c>
      <c r="D1801" t="str">
        <f>'Raw Data'!I1801</f>
        <v>Fiber optic</v>
      </c>
      <c r="E1801" t="str">
        <f>'Raw Data'!R1801</f>
        <v>Electronic check</v>
      </c>
      <c r="F1801">
        <f>'Raw Data'!S1801</f>
        <v>98.7</v>
      </c>
      <c r="G1801">
        <f>IFERROR(VALUE('Raw Data'!T1801),0)</f>
        <v>973.25</v>
      </c>
      <c r="H1801" t="str" cm="1">
        <f t="array" ref="H1801">_xlfn.IFS(B1801&lt;=12,"New (0-12 mo)",B1801&lt;=24,"Established (13-24 mo)",B1801&lt;=48,"Loyal (25-48 mo)",TRUE,"Veteran (49+ mo)")</f>
        <v>New (0-12 mo)</v>
      </c>
      <c r="I1801">
        <f>COUNTIF('Raw Data'!G1801:O1801,"Yes")</f>
        <v>5</v>
      </c>
      <c r="J1801">
        <f t="shared" ca="1" si="56"/>
        <v>45901</v>
      </c>
      <c r="K1801" t="str">
        <f>'Raw Data'!U1801</f>
        <v>Yes</v>
      </c>
      <c r="L1801" t="str">
        <f t="shared" si="57"/>
        <v>High Risk</v>
      </c>
      <c r="N1801" s="34"/>
    </row>
    <row r="1802" spans="1:14" x14ac:dyDescent="0.3">
      <c r="A1802" s="5" t="str">
        <f>'Raw Data'!A1802</f>
        <v>6650-VJONK</v>
      </c>
      <c r="B1802">
        <f>'Raw Data'!F1802</f>
        <v>1</v>
      </c>
      <c r="C1802" t="str">
        <f>'Raw Data'!P1802</f>
        <v>Month-to-month</v>
      </c>
      <c r="D1802" t="str">
        <f>'Raw Data'!I1802</f>
        <v>DSL</v>
      </c>
      <c r="E1802" t="str">
        <f>'Raw Data'!R1802</f>
        <v>Bank transfer (automatic)</v>
      </c>
      <c r="F1802">
        <f>'Raw Data'!S1802</f>
        <v>43.85</v>
      </c>
      <c r="G1802">
        <f>IFERROR(VALUE('Raw Data'!T1802),0)</f>
        <v>43.85</v>
      </c>
      <c r="H1802" t="str" cm="1">
        <f t="array" ref="H1802">_xlfn.IFS(B1802&lt;=12,"New (0-12 mo)",B1802&lt;=24,"Established (13-24 mo)",B1802&lt;=48,"Loyal (25-48 mo)",TRUE,"Veteran (49+ mo)")</f>
        <v>New (0-12 mo)</v>
      </c>
      <c r="I1802">
        <f>COUNTIF('Raw Data'!G1802:O1802,"Yes")</f>
        <v>1</v>
      </c>
      <c r="J1802">
        <f t="shared" ca="1" si="56"/>
        <v>46174</v>
      </c>
      <c r="K1802" t="str">
        <f>'Raw Data'!U1802</f>
        <v>No</v>
      </c>
      <c r="L1802" t="str">
        <f t="shared" si="57"/>
        <v>High Risk</v>
      </c>
      <c r="N1802" s="34"/>
    </row>
    <row r="1803" spans="1:14" x14ac:dyDescent="0.3">
      <c r="A1803" s="5" t="str">
        <f>'Raw Data'!A1803</f>
        <v>2178-PMGCJ</v>
      </c>
      <c r="B1803">
        <f>'Raw Data'!F1803</f>
        <v>22</v>
      </c>
      <c r="C1803" t="str">
        <f>'Raw Data'!P1803</f>
        <v>Month-to-month</v>
      </c>
      <c r="D1803" t="str">
        <f>'Raw Data'!I1803</f>
        <v>Fiber optic</v>
      </c>
      <c r="E1803" t="str">
        <f>'Raw Data'!R1803</f>
        <v>Mailed check</v>
      </c>
      <c r="F1803">
        <f>'Raw Data'!S1803</f>
        <v>69.7</v>
      </c>
      <c r="G1803">
        <f>IFERROR(VALUE('Raw Data'!T1803),0)</f>
        <v>1490.4</v>
      </c>
      <c r="H1803" t="str" cm="1">
        <f t="array" ref="H1803">_xlfn.IFS(B1803&lt;=12,"New (0-12 mo)",B1803&lt;=24,"Established (13-24 mo)",B1803&lt;=48,"Loyal (25-48 mo)",TRUE,"Veteran (49+ mo)")</f>
        <v>Established (13-24 mo)</v>
      </c>
      <c r="I1803">
        <f>COUNTIF('Raw Data'!G1803:O1803,"Yes")</f>
        <v>1</v>
      </c>
      <c r="J1803">
        <f t="shared" ca="1" si="56"/>
        <v>45536</v>
      </c>
      <c r="K1803" t="str">
        <f>'Raw Data'!U1803</f>
        <v>No</v>
      </c>
      <c r="L1803" t="str">
        <f t="shared" si="57"/>
        <v>Medium Risk</v>
      </c>
      <c r="N1803" s="34"/>
    </row>
    <row r="1804" spans="1:14" x14ac:dyDescent="0.3">
      <c r="A1804" s="5" t="str">
        <f>'Raw Data'!A1804</f>
        <v>7492-TAFJD</v>
      </c>
      <c r="B1804">
        <f>'Raw Data'!F1804</f>
        <v>7</v>
      </c>
      <c r="C1804" t="str">
        <f>'Raw Data'!P1804</f>
        <v>Two year</v>
      </c>
      <c r="D1804" t="str">
        <f>'Raw Data'!I1804</f>
        <v>DSL</v>
      </c>
      <c r="E1804" t="str">
        <f>'Raw Data'!R1804</f>
        <v>Mailed check</v>
      </c>
      <c r="F1804">
        <f>'Raw Data'!S1804</f>
        <v>38.549999999999997</v>
      </c>
      <c r="G1804">
        <f>IFERROR(VALUE('Raw Data'!T1804),0)</f>
        <v>280</v>
      </c>
      <c r="H1804" t="str" cm="1">
        <f t="array" ref="H1804">_xlfn.IFS(B1804&lt;=12,"New (0-12 mo)",B1804&lt;=24,"Established (13-24 mo)",B1804&lt;=48,"Loyal (25-48 mo)",TRUE,"Veteran (49+ mo)")</f>
        <v>New (0-12 mo)</v>
      </c>
      <c r="I1804">
        <f>COUNTIF('Raw Data'!G1804:O1804,"Yes")</f>
        <v>3</v>
      </c>
      <c r="J1804">
        <f t="shared" ca="1" si="56"/>
        <v>45992</v>
      </c>
      <c r="K1804" t="str">
        <f>'Raw Data'!U1804</f>
        <v>No</v>
      </c>
      <c r="L1804" t="str">
        <f t="shared" si="57"/>
        <v>Low Risk</v>
      </c>
      <c r="N1804" s="34"/>
    </row>
    <row r="1805" spans="1:14" x14ac:dyDescent="0.3">
      <c r="A1805" s="5" t="str">
        <f>'Raw Data'!A1805</f>
        <v>2773-MADBQ</v>
      </c>
      <c r="B1805">
        <f>'Raw Data'!F1805</f>
        <v>36</v>
      </c>
      <c r="C1805" t="str">
        <f>'Raw Data'!P1805</f>
        <v>Two year</v>
      </c>
      <c r="D1805" t="str">
        <f>'Raw Data'!I1805</f>
        <v>DSL</v>
      </c>
      <c r="E1805" t="str">
        <f>'Raw Data'!R1805</f>
        <v>Mailed check</v>
      </c>
      <c r="F1805">
        <f>'Raw Data'!S1805</f>
        <v>53.1</v>
      </c>
      <c r="G1805">
        <f>IFERROR(VALUE('Raw Data'!T1805),0)</f>
        <v>1901.25</v>
      </c>
      <c r="H1805" t="str" cm="1">
        <f t="array" ref="H1805">_xlfn.IFS(B1805&lt;=12,"New (0-12 mo)",B1805&lt;=24,"Established (13-24 mo)",B1805&lt;=48,"Loyal (25-48 mo)",TRUE,"Veteran (49+ mo)")</f>
        <v>Loyal (25-48 mo)</v>
      </c>
      <c r="I1805">
        <f>COUNTIF('Raw Data'!G1805:O1805,"Yes")</f>
        <v>5</v>
      </c>
      <c r="J1805">
        <f t="shared" ca="1" si="56"/>
        <v>45108</v>
      </c>
      <c r="K1805" t="str">
        <f>'Raw Data'!U1805</f>
        <v>No</v>
      </c>
      <c r="L1805" t="str">
        <f t="shared" si="57"/>
        <v>Low Risk</v>
      </c>
      <c r="N1805" s="34"/>
    </row>
    <row r="1806" spans="1:14" x14ac:dyDescent="0.3">
      <c r="A1806" s="5" t="str">
        <f>'Raw Data'!A1806</f>
        <v>6016-LVTJQ</v>
      </c>
      <c r="B1806">
        <f>'Raw Data'!F1806</f>
        <v>34</v>
      </c>
      <c r="C1806" t="str">
        <f>'Raw Data'!P1806</f>
        <v>Month-to-month</v>
      </c>
      <c r="D1806" t="str">
        <f>'Raw Data'!I1806</f>
        <v>No</v>
      </c>
      <c r="E1806" t="str">
        <f>'Raw Data'!R1806</f>
        <v>Mailed check</v>
      </c>
      <c r="F1806">
        <f>'Raw Data'!S1806</f>
        <v>20.65</v>
      </c>
      <c r="G1806">
        <f>IFERROR(VALUE('Raw Data'!T1806),0)</f>
        <v>716.4</v>
      </c>
      <c r="H1806" t="str" cm="1">
        <f t="array" ref="H1806">_xlfn.IFS(B1806&lt;=12,"New (0-12 mo)",B1806&lt;=24,"Established (13-24 mo)",B1806&lt;=48,"Loyal (25-48 mo)",TRUE,"Veteran (49+ mo)")</f>
        <v>Loyal (25-48 mo)</v>
      </c>
      <c r="I1806">
        <f>COUNTIF('Raw Data'!G1806:O1806,"Yes")</f>
        <v>1</v>
      </c>
      <c r="J1806">
        <f t="shared" ca="1" si="56"/>
        <v>45170</v>
      </c>
      <c r="K1806" t="str">
        <f>'Raw Data'!U1806</f>
        <v>No</v>
      </c>
      <c r="L1806" t="str">
        <f t="shared" si="57"/>
        <v>Low-Medium Risk</v>
      </c>
      <c r="N1806" s="34"/>
    </row>
    <row r="1807" spans="1:14" x14ac:dyDescent="0.3">
      <c r="A1807" s="5" t="str">
        <f>'Raw Data'!A1807</f>
        <v>7860-KSUGX</v>
      </c>
      <c r="B1807">
        <f>'Raw Data'!F1807</f>
        <v>72</v>
      </c>
      <c r="C1807" t="str">
        <f>'Raw Data'!P1807</f>
        <v>Two year</v>
      </c>
      <c r="D1807" t="str">
        <f>'Raw Data'!I1807</f>
        <v>DSL</v>
      </c>
      <c r="E1807" t="str">
        <f>'Raw Data'!R1807</f>
        <v>Credit card (automatic)</v>
      </c>
      <c r="F1807">
        <f>'Raw Data'!S1807</f>
        <v>64.45</v>
      </c>
      <c r="G1807">
        <f>IFERROR(VALUE('Raw Data'!T1807),0)</f>
        <v>4720</v>
      </c>
      <c r="H1807" t="str" cm="1">
        <f t="array" ref="H1807">_xlfn.IFS(B1807&lt;=12,"New (0-12 mo)",B1807&lt;=24,"Established (13-24 mo)",B1807&lt;=48,"Loyal (25-48 mo)",TRUE,"Veteran (49+ mo)")</f>
        <v>Veteran (49+ mo)</v>
      </c>
      <c r="I1807">
        <f>COUNTIF('Raw Data'!G1807:O1807,"Yes")</f>
        <v>5</v>
      </c>
      <c r="J1807">
        <f t="shared" ca="1" si="56"/>
        <v>44013</v>
      </c>
      <c r="K1807" t="str">
        <f>'Raw Data'!U1807</f>
        <v>No</v>
      </c>
      <c r="L1807" t="str">
        <f t="shared" si="57"/>
        <v>Low Risk</v>
      </c>
      <c r="N1807" s="34"/>
    </row>
    <row r="1808" spans="1:14" x14ac:dyDescent="0.3">
      <c r="A1808" s="5" t="str">
        <f>'Raw Data'!A1808</f>
        <v>8966-KZXXA</v>
      </c>
      <c r="B1808">
        <f>'Raw Data'!F1808</f>
        <v>36</v>
      </c>
      <c r="C1808" t="str">
        <f>'Raw Data'!P1808</f>
        <v>Two year</v>
      </c>
      <c r="D1808" t="str">
        <f>'Raw Data'!I1808</f>
        <v>No</v>
      </c>
      <c r="E1808" t="str">
        <f>'Raw Data'!R1808</f>
        <v>Credit card (automatic)</v>
      </c>
      <c r="F1808">
        <f>'Raw Data'!S1808</f>
        <v>25.1</v>
      </c>
      <c r="G1808">
        <f>IFERROR(VALUE('Raw Data'!T1808),0)</f>
        <v>930.95</v>
      </c>
      <c r="H1808" t="str" cm="1">
        <f t="array" ref="H1808">_xlfn.IFS(B1808&lt;=12,"New (0-12 mo)",B1808&lt;=24,"Established (13-24 mo)",B1808&lt;=48,"Loyal (25-48 mo)",TRUE,"Veteran (49+ mo)")</f>
        <v>Loyal (25-48 mo)</v>
      </c>
      <c r="I1808">
        <f>COUNTIF('Raw Data'!G1808:O1808,"Yes")</f>
        <v>2</v>
      </c>
      <c r="J1808">
        <f t="shared" ca="1" si="56"/>
        <v>45108</v>
      </c>
      <c r="K1808" t="str">
        <f>'Raw Data'!U1808</f>
        <v>No</v>
      </c>
      <c r="L1808" t="str">
        <f t="shared" si="57"/>
        <v>Low Risk</v>
      </c>
      <c r="N1808" s="34"/>
    </row>
    <row r="1809" spans="1:14" x14ac:dyDescent="0.3">
      <c r="A1809" s="5" t="str">
        <f>'Raw Data'!A1809</f>
        <v>6910-HADCM</v>
      </c>
      <c r="B1809">
        <f>'Raw Data'!F1809</f>
        <v>1</v>
      </c>
      <c r="C1809" t="str">
        <f>'Raw Data'!P1809</f>
        <v>Month-to-month</v>
      </c>
      <c r="D1809" t="str">
        <f>'Raw Data'!I1809</f>
        <v>Fiber optic</v>
      </c>
      <c r="E1809" t="str">
        <f>'Raw Data'!R1809</f>
        <v>Electronic check</v>
      </c>
      <c r="F1809">
        <f>'Raw Data'!S1809</f>
        <v>76.349999999999994</v>
      </c>
      <c r="G1809">
        <f>IFERROR(VALUE('Raw Data'!T1809),0)</f>
        <v>76.349999999999994</v>
      </c>
      <c r="H1809" t="str" cm="1">
        <f t="array" ref="H1809">_xlfn.IFS(B1809&lt;=12,"New (0-12 mo)",B1809&lt;=24,"Established (13-24 mo)",B1809&lt;=48,"Loyal (25-48 mo)",TRUE,"Veteran (49+ mo)")</f>
        <v>New (0-12 mo)</v>
      </c>
      <c r="I1809">
        <f>COUNTIF('Raw Data'!G1809:O1809,"Yes")</f>
        <v>2</v>
      </c>
      <c r="J1809">
        <f t="shared" ca="1" si="56"/>
        <v>46174</v>
      </c>
      <c r="K1809" t="str">
        <f>'Raw Data'!U1809</f>
        <v>Yes</v>
      </c>
      <c r="L1809" t="str">
        <f t="shared" si="57"/>
        <v>High Risk</v>
      </c>
      <c r="N1809" s="34"/>
    </row>
    <row r="1810" spans="1:14" x14ac:dyDescent="0.3">
      <c r="A1810" s="5" t="str">
        <f>'Raw Data'!A1810</f>
        <v>4816-LXZYW</v>
      </c>
      <c r="B1810">
        <f>'Raw Data'!F1810</f>
        <v>23</v>
      </c>
      <c r="C1810" t="str">
        <f>'Raw Data'!P1810</f>
        <v>Month-to-month</v>
      </c>
      <c r="D1810" t="str">
        <f>'Raw Data'!I1810</f>
        <v>Fiber optic</v>
      </c>
      <c r="E1810" t="str">
        <f>'Raw Data'!R1810</f>
        <v>Electronic check</v>
      </c>
      <c r="F1810">
        <f>'Raw Data'!S1810</f>
        <v>79.150000000000006</v>
      </c>
      <c r="G1810">
        <f>IFERROR(VALUE('Raw Data'!T1810),0)</f>
        <v>1676.95</v>
      </c>
      <c r="H1810" t="str" cm="1">
        <f t="array" ref="H1810">_xlfn.IFS(B1810&lt;=12,"New (0-12 mo)",B1810&lt;=24,"Established (13-24 mo)",B1810&lt;=48,"Loyal (25-48 mo)",TRUE,"Veteran (49+ mo)")</f>
        <v>Established (13-24 mo)</v>
      </c>
      <c r="I1810">
        <f>COUNTIF('Raw Data'!G1810:O1810,"Yes")</f>
        <v>3</v>
      </c>
      <c r="J1810">
        <f t="shared" ca="1" si="56"/>
        <v>45505</v>
      </c>
      <c r="K1810" t="str">
        <f>'Raw Data'!U1810</f>
        <v>Yes</v>
      </c>
      <c r="L1810" t="str">
        <f t="shared" si="57"/>
        <v>Medium Risk</v>
      </c>
      <c r="N1810" s="34"/>
    </row>
    <row r="1811" spans="1:14" x14ac:dyDescent="0.3">
      <c r="A1811" s="5" t="str">
        <f>'Raw Data'!A1811</f>
        <v>9606-PBKBQ</v>
      </c>
      <c r="B1811">
        <f>'Raw Data'!F1811</f>
        <v>32</v>
      </c>
      <c r="C1811" t="str">
        <f>'Raw Data'!P1811</f>
        <v>Month-to-month</v>
      </c>
      <c r="D1811" t="str">
        <f>'Raw Data'!I1811</f>
        <v>Fiber optic</v>
      </c>
      <c r="E1811" t="str">
        <f>'Raw Data'!R1811</f>
        <v>Electronic check</v>
      </c>
      <c r="F1811">
        <f>'Raw Data'!S1811</f>
        <v>85</v>
      </c>
      <c r="G1811">
        <f>IFERROR(VALUE('Raw Data'!T1811),0)</f>
        <v>2642.05</v>
      </c>
      <c r="H1811" t="str" cm="1">
        <f t="array" ref="H1811">_xlfn.IFS(B1811&lt;=12,"New (0-12 mo)",B1811&lt;=24,"Established (13-24 mo)",B1811&lt;=48,"Loyal (25-48 mo)",TRUE,"Veteran (49+ mo)")</f>
        <v>Loyal (25-48 mo)</v>
      </c>
      <c r="I1811">
        <f>COUNTIF('Raw Data'!G1811:O1811,"Yes")</f>
        <v>3</v>
      </c>
      <c r="J1811">
        <f t="shared" ca="1" si="56"/>
        <v>45231</v>
      </c>
      <c r="K1811" t="str">
        <f>'Raw Data'!U1811</f>
        <v>Yes</v>
      </c>
      <c r="L1811" t="str">
        <f t="shared" si="57"/>
        <v>Low-Medium Risk</v>
      </c>
      <c r="N1811" s="34"/>
    </row>
    <row r="1812" spans="1:14" x14ac:dyDescent="0.3">
      <c r="A1812" s="5" t="str">
        <f>'Raw Data'!A1812</f>
        <v>5149-QYTTU</v>
      </c>
      <c r="B1812">
        <f>'Raw Data'!F1812</f>
        <v>71</v>
      </c>
      <c r="C1812" t="str">
        <f>'Raw Data'!P1812</f>
        <v>One year</v>
      </c>
      <c r="D1812" t="str">
        <f>'Raw Data'!I1812</f>
        <v>Fiber optic</v>
      </c>
      <c r="E1812" t="str">
        <f>'Raw Data'!R1812</f>
        <v>Credit card (automatic)</v>
      </c>
      <c r="F1812">
        <f>'Raw Data'!S1812</f>
        <v>95.15</v>
      </c>
      <c r="G1812">
        <f>IFERROR(VALUE('Raw Data'!T1812),0)</f>
        <v>6770.85</v>
      </c>
      <c r="H1812" t="str" cm="1">
        <f t="array" ref="H1812">_xlfn.IFS(B1812&lt;=12,"New (0-12 mo)",B1812&lt;=24,"Established (13-24 mo)",B1812&lt;=48,"Loyal (25-48 mo)",TRUE,"Veteran (49+ mo)")</f>
        <v>Veteran (49+ mo)</v>
      </c>
      <c r="I1812">
        <f>COUNTIF('Raw Data'!G1812:O1812,"Yes")</f>
        <v>6</v>
      </c>
      <c r="J1812">
        <f t="shared" ca="1" si="56"/>
        <v>44044</v>
      </c>
      <c r="K1812" t="str">
        <f>'Raw Data'!U1812</f>
        <v>No</v>
      </c>
      <c r="L1812" t="str">
        <f t="shared" si="57"/>
        <v>Low Risk</v>
      </c>
      <c r="N1812" s="34"/>
    </row>
    <row r="1813" spans="1:14" x14ac:dyDescent="0.3">
      <c r="A1813" s="5" t="str">
        <f>'Raw Data'!A1813</f>
        <v>2070-XYMFH</v>
      </c>
      <c r="B1813">
        <f>'Raw Data'!F1813</f>
        <v>23</v>
      </c>
      <c r="C1813" t="str">
        <f>'Raw Data'!P1813</f>
        <v>Month-to-month</v>
      </c>
      <c r="D1813" t="str">
        <f>'Raw Data'!I1813</f>
        <v>Fiber optic</v>
      </c>
      <c r="E1813" t="str">
        <f>'Raw Data'!R1813</f>
        <v>Mailed check</v>
      </c>
      <c r="F1813">
        <f>'Raw Data'!S1813</f>
        <v>79.349999999999994</v>
      </c>
      <c r="G1813">
        <f>IFERROR(VALUE('Raw Data'!T1813),0)</f>
        <v>1835.3</v>
      </c>
      <c r="H1813" t="str" cm="1">
        <f t="array" ref="H1813">_xlfn.IFS(B1813&lt;=12,"New (0-12 mo)",B1813&lt;=24,"Established (13-24 mo)",B1813&lt;=48,"Loyal (25-48 mo)",TRUE,"Veteran (49+ mo)")</f>
        <v>Established (13-24 mo)</v>
      </c>
      <c r="I1813">
        <f>COUNTIF('Raw Data'!G1813:O1813,"Yes")</f>
        <v>3</v>
      </c>
      <c r="J1813">
        <f t="shared" ca="1" si="56"/>
        <v>45505</v>
      </c>
      <c r="K1813" t="str">
        <f>'Raw Data'!U1813</f>
        <v>No</v>
      </c>
      <c r="L1813" t="str">
        <f t="shared" si="57"/>
        <v>Medium Risk</v>
      </c>
      <c r="N1813" s="34"/>
    </row>
    <row r="1814" spans="1:14" x14ac:dyDescent="0.3">
      <c r="A1814" s="5" t="str">
        <f>'Raw Data'!A1814</f>
        <v>2085-BOJKI</v>
      </c>
      <c r="B1814">
        <f>'Raw Data'!F1814</f>
        <v>17</v>
      </c>
      <c r="C1814" t="str">
        <f>'Raw Data'!P1814</f>
        <v>One year</v>
      </c>
      <c r="D1814" t="str">
        <f>'Raw Data'!I1814</f>
        <v>Fiber optic</v>
      </c>
      <c r="E1814" t="str">
        <f>'Raw Data'!R1814</f>
        <v>Bank transfer (automatic)</v>
      </c>
      <c r="F1814">
        <f>'Raw Data'!S1814</f>
        <v>96.65</v>
      </c>
      <c r="G1814">
        <f>IFERROR(VALUE('Raw Data'!T1814),0)</f>
        <v>1588.25</v>
      </c>
      <c r="H1814" t="str" cm="1">
        <f t="array" ref="H1814">_xlfn.IFS(B1814&lt;=12,"New (0-12 mo)",B1814&lt;=24,"Established (13-24 mo)",B1814&lt;=48,"Loyal (25-48 mo)",TRUE,"Veteran (49+ mo)")</f>
        <v>Established (13-24 mo)</v>
      </c>
      <c r="I1814">
        <f>COUNTIF('Raw Data'!G1814:O1814,"Yes")</f>
        <v>4</v>
      </c>
      <c r="J1814">
        <f t="shared" ca="1" si="56"/>
        <v>45689</v>
      </c>
      <c r="K1814" t="str">
        <f>'Raw Data'!U1814</f>
        <v>No</v>
      </c>
      <c r="L1814" t="str">
        <f t="shared" si="57"/>
        <v>Low Risk</v>
      </c>
      <c r="N1814" s="34"/>
    </row>
    <row r="1815" spans="1:14" x14ac:dyDescent="0.3">
      <c r="A1815" s="5" t="str">
        <f>'Raw Data'!A1815</f>
        <v>0817-HSUSE</v>
      </c>
      <c r="B1815">
        <f>'Raw Data'!F1815</f>
        <v>1</v>
      </c>
      <c r="C1815" t="str">
        <f>'Raw Data'!P1815</f>
        <v>Month-to-month</v>
      </c>
      <c r="D1815" t="str">
        <f>'Raw Data'!I1815</f>
        <v>DSL</v>
      </c>
      <c r="E1815" t="str">
        <f>'Raw Data'!R1815</f>
        <v>Electronic check</v>
      </c>
      <c r="F1815">
        <f>'Raw Data'!S1815</f>
        <v>75.5</v>
      </c>
      <c r="G1815">
        <f>IFERROR(VALUE('Raw Data'!T1815),0)</f>
        <v>75.5</v>
      </c>
      <c r="H1815" t="str" cm="1">
        <f t="array" ref="H1815">_xlfn.IFS(B1815&lt;=12,"New (0-12 mo)",B1815&lt;=24,"Established (13-24 mo)",B1815&lt;=48,"Loyal (25-48 mo)",TRUE,"Veteran (49+ mo)")</f>
        <v>New (0-12 mo)</v>
      </c>
      <c r="I1815">
        <f>COUNTIF('Raw Data'!G1815:O1815,"Yes")</f>
        <v>5</v>
      </c>
      <c r="J1815">
        <f t="shared" ca="1" si="56"/>
        <v>46174</v>
      </c>
      <c r="K1815" t="str">
        <f>'Raw Data'!U1815</f>
        <v>No</v>
      </c>
      <c r="L1815" t="str">
        <f t="shared" si="57"/>
        <v>High Risk</v>
      </c>
      <c r="N1815" s="34"/>
    </row>
    <row r="1816" spans="1:14" x14ac:dyDescent="0.3">
      <c r="A1816" s="5" t="str">
        <f>'Raw Data'!A1816</f>
        <v>5442-PPTJY</v>
      </c>
      <c r="B1816">
        <f>'Raw Data'!F1816</f>
        <v>12</v>
      </c>
      <c r="C1816" t="str">
        <f>'Raw Data'!P1816</f>
        <v>Two year</v>
      </c>
      <c r="D1816" t="str">
        <f>'Raw Data'!I1816</f>
        <v>No</v>
      </c>
      <c r="E1816" t="str">
        <f>'Raw Data'!R1816</f>
        <v>Mailed check</v>
      </c>
      <c r="F1816">
        <f>'Raw Data'!S1816</f>
        <v>19.7</v>
      </c>
      <c r="G1816">
        <f>IFERROR(VALUE('Raw Data'!T1816),0)</f>
        <v>258.35000000000002</v>
      </c>
      <c r="H1816" t="str" cm="1">
        <f t="array" ref="H1816">_xlfn.IFS(B1816&lt;=12,"New (0-12 mo)",B1816&lt;=24,"Established (13-24 mo)",B1816&lt;=48,"Loyal (25-48 mo)",TRUE,"Veteran (49+ mo)")</f>
        <v>New (0-12 mo)</v>
      </c>
      <c r="I1816">
        <f>COUNTIF('Raw Data'!G1816:O1816,"Yes")</f>
        <v>1</v>
      </c>
      <c r="J1816">
        <f t="shared" ca="1" si="56"/>
        <v>45839</v>
      </c>
      <c r="K1816" t="str">
        <f>'Raw Data'!U1816</f>
        <v>No</v>
      </c>
      <c r="L1816" t="str">
        <f t="shared" si="57"/>
        <v>Low Risk</v>
      </c>
      <c r="N1816" s="34"/>
    </row>
    <row r="1817" spans="1:14" x14ac:dyDescent="0.3">
      <c r="A1817" s="5" t="str">
        <f>'Raw Data'!A1817</f>
        <v>1927-QEWMY</v>
      </c>
      <c r="B1817">
        <f>'Raw Data'!F1817</f>
        <v>72</v>
      </c>
      <c r="C1817" t="str">
        <f>'Raw Data'!P1817</f>
        <v>Two year</v>
      </c>
      <c r="D1817" t="str">
        <f>'Raw Data'!I1817</f>
        <v>No</v>
      </c>
      <c r="E1817" t="str">
        <f>'Raw Data'!R1817</f>
        <v>Credit card (automatic)</v>
      </c>
      <c r="F1817">
        <f>'Raw Data'!S1817</f>
        <v>20.5</v>
      </c>
      <c r="G1817">
        <f>IFERROR(VALUE('Raw Data'!T1817),0)</f>
        <v>1502.25</v>
      </c>
      <c r="H1817" t="str" cm="1">
        <f t="array" ref="H1817">_xlfn.IFS(B1817&lt;=12,"New (0-12 mo)",B1817&lt;=24,"Established (13-24 mo)",B1817&lt;=48,"Loyal (25-48 mo)",TRUE,"Veteran (49+ mo)")</f>
        <v>Veteran (49+ mo)</v>
      </c>
      <c r="I1817">
        <f>COUNTIF('Raw Data'!G1817:O1817,"Yes")</f>
        <v>1</v>
      </c>
      <c r="J1817">
        <f t="shared" ca="1" si="56"/>
        <v>44013</v>
      </c>
      <c r="K1817" t="str">
        <f>'Raw Data'!U1817</f>
        <v>No</v>
      </c>
      <c r="L1817" t="str">
        <f t="shared" si="57"/>
        <v>Low Risk</v>
      </c>
      <c r="N1817" s="34"/>
    </row>
    <row r="1818" spans="1:14" x14ac:dyDescent="0.3">
      <c r="A1818" s="5" t="str">
        <f>'Raw Data'!A1818</f>
        <v>1663-MHLHE</v>
      </c>
      <c r="B1818">
        <f>'Raw Data'!F1818</f>
        <v>1</v>
      </c>
      <c r="C1818" t="str">
        <f>'Raw Data'!P1818</f>
        <v>Month-to-month</v>
      </c>
      <c r="D1818" t="str">
        <f>'Raw Data'!I1818</f>
        <v>No</v>
      </c>
      <c r="E1818" t="str">
        <f>'Raw Data'!R1818</f>
        <v>Mailed check</v>
      </c>
      <c r="F1818">
        <f>'Raw Data'!S1818</f>
        <v>19.2</v>
      </c>
      <c r="G1818">
        <f>IFERROR(VALUE('Raw Data'!T1818),0)</f>
        <v>19.2</v>
      </c>
      <c r="H1818" t="str" cm="1">
        <f t="array" ref="H1818">_xlfn.IFS(B1818&lt;=12,"New (0-12 mo)",B1818&lt;=24,"Established (13-24 mo)",B1818&lt;=48,"Loyal (25-48 mo)",TRUE,"Veteran (49+ mo)")</f>
        <v>New (0-12 mo)</v>
      </c>
      <c r="I1818">
        <f>COUNTIF('Raw Data'!G1818:O1818,"Yes")</f>
        <v>1</v>
      </c>
      <c r="J1818">
        <f t="shared" ca="1" si="56"/>
        <v>46174</v>
      </c>
      <c r="K1818" t="str">
        <f>'Raw Data'!U1818</f>
        <v>No</v>
      </c>
      <c r="L1818" t="str">
        <f t="shared" si="57"/>
        <v>High Risk</v>
      </c>
      <c r="N1818" s="34"/>
    </row>
    <row r="1819" spans="1:14" x14ac:dyDescent="0.3">
      <c r="A1819" s="5" t="str">
        <f>'Raw Data'!A1819</f>
        <v>5663-QBGIS</v>
      </c>
      <c r="B1819">
        <f>'Raw Data'!F1819</f>
        <v>72</v>
      </c>
      <c r="C1819" t="str">
        <f>'Raw Data'!P1819</f>
        <v>Two year</v>
      </c>
      <c r="D1819" t="str">
        <f>'Raw Data'!I1819</f>
        <v>Fiber optic</v>
      </c>
      <c r="E1819" t="str">
        <f>'Raw Data'!R1819</f>
        <v>Bank transfer (automatic)</v>
      </c>
      <c r="F1819">
        <f>'Raw Data'!S1819</f>
        <v>98.35</v>
      </c>
      <c r="G1819">
        <f>IFERROR(VALUE('Raw Data'!T1819),0)</f>
        <v>6929.4</v>
      </c>
      <c r="H1819" t="str" cm="1">
        <f t="array" ref="H1819">_xlfn.IFS(B1819&lt;=12,"New (0-12 mo)",B1819&lt;=24,"Established (13-24 mo)",B1819&lt;=48,"Loyal (25-48 mo)",TRUE,"Veteran (49+ mo)")</f>
        <v>Veteran (49+ mo)</v>
      </c>
      <c r="I1819">
        <f>COUNTIF('Raw Data'!G1819:O1819,"Yes")</f>
        <v>5</v>
      </c>
      <c r="J1819">
        <f t="shared" ca="1" si="56"/>
        <v>44013</v>
      </c>
      <c r="K1819" t="str">
        <f>'Raw Data'!U1819</f>
        <v>No</v>
      </c>
      <c r="L1819" t="str">
        <f t="shared" si="57"/>
        <v>Low Risk</v>
      </c>
      <c r="N1819" s="34"/>
    </row>
    <row r="1820" spans="1:14" x14ac:dyDescent="0.3">
      <c r="A1820" s="5" t="str">
        <f>'Raw Data'!A1820</f>
        <v>4450-MDZFX</v>
      </c>
      <c r="B1820">
        <f>'Raw Data'!F1820</f>
        <v>60</v>
      </c>
      <c r="C1820" t="str">
        <f>'Raw Data'!P1820</f>
        <v>Month-to-month</v>
      </c>
      <c r="D1820" t="str">
        <f>'Raw Data'!I1820</f>
        <v>Fiber optic</v>
      </c>
      <c r="E1820" t="str">
        <f>'Raw Data'!R1820</f>
        <v>Bank transfer (automatic)</v>
      </c>
      <c r="F1820">
        <f>'Raw Data'!S1820</f>
        <v>74.349999999999994</v>
      </c>
      <c r="G1820">
        <f>IFERROR(VALUE('Raw Data'!T1820),0)</f>
        <v>4453.3</v>
      </c>
      <c r="H1820" t="str" cm="1">
        <f t="array" ref="H1820">_xlfn.IFS(B1820&lt;=12,"New (0-12 mo)",B1820&lt;=24,"Established (13-24 mo)",B1820&lt;=48,"Loyal (25-48 mo)",TRUE,"Veteran (49+ mo)")</f>
        <v>Veteran (49+ mo)</v>
      </c>
      <c r="I1820">
        <f>COUNTIF('Raw Data'!G1820:O1820,"Yes")</f>
        <v>2</v>
      </c>
      <c r="J1820">
        <f t="shared" ca="1" si="56"/>
        <v>44378</v>
      </c>
      <c r="K1820" t="str">
        <f>'Raw Data'!U1820</f>
        <v>No</v>
      </c>
      <c r="L1820" t="str">
        <f t="shared" si="57"/>
        <v>Low-Medium Risk</v>
      </c>
      <c r="N1820" s="34"/>
    </row>
    <row r="1821" spans="1:14" x14ac:dyDescent="0.3">
      <c r="A1821" s="5" t="str">
        <f>'Raw Data'!A1821</f>
        <v>6701-DHKWQ</v>
      </c>
      <c r="B1821">
        <f>'Raw Data'!F1821</f>
        <v>61</v>
      </c>
      <c r="C1821" t="str">
        <f>'Raw Data'!P1821</f>
        <v>Two year</v>
      </c>
      <c r="D1821" t="str">
        <f>'Raw Data'!I1821</f>
        <v>DSL</v>
      </c>
      <c r="E1821" t="str">
        <f>'Raw Data'!R1821</f>
        <v>Credit card (automatic)</v>
      </c>
      <c r="F1821">
        <f>'Raw Data'!S1821</f>
        <v>51.35</v>
      </c>
      <c r="G1821">
        <f>IFERROR(VALUE('Raw Data'!T1821),0)</f>
        <v>3244.4</v>
      </c>
      <c r="H1821" t="str" cm="1">
        <f t="array" ref="H1821">_xlfn.IFS(B1821&lt;=12,"New (0-12 mo)",B1821&lt;=24,"Established (13-24 mo)",B1821&lt;=48,"Loyal (25-48 mo)",TRUE,"Veteran (49+ mo)")</f>
        <v>Veteran (49+ mo)</v>
      </c>
      <c r="I1821">
        <f>COUNTIF('Raw Data'!G1821:O1821,"Yes")</f>
        <v>4</v>
      </c>
      <c r="J1821">
        <f t="shared" ca="1" si="56"/>
        <v>44348</v>
      </c>
      <c r="K1821" t="str">
        <f>'Raw Data'!U1821</f>
        <v>No</v>
      </c>
      <c r="L1821" t="str">
        <f t="shared" si="57"/>
        <v>Low Risk</v>
      </c>
      <c r="N1821" s="34"/>
    </row>
    <row r="1822" spans="1:14" x14ac:dyDescent="0.3">
      <c r="A1822" s="5" t="str">
        <f>'Raw Data'!A1822</f>
        <v>7554-AKDQF</v>
      </c>
      <c r="B1822">
        <f>'Raw Data'!F1822</f>
        <v>6</v>
      </c>
      <c r="C1822" t="str">
        <f>'Raw Data'!P1822</f>
        <v>Month-to-month</v>
      </c>
      <c r="D1822" t="str">
        <f>'Raw Data'!I1822</f>
        <v>DSL</v>
      </c>
      <c r="E1822" t="str">
        <f>'Raw Data'!R1822</f>
        <v>Mailed check</v>
      </c>
      <c r="F1822">
        <f>'Raw Data'!S1822</f>
        <v>45.65</v>
      </c>
      <c r="G1822">
        <f>IFERROR(VALUE('Raw Data'!T1822),0)</f>
        <v>323.45</v>
      </c>
      <c r="H1822" t="str" cm="1">
        <f t="array" ref="H1822">_xlfn.IFS(B1822&lt;=12,"New (0-12 mo)",B1822&lt;=24,"Established (13-24 mo)",B1822&lt;=48,"Loyal (25-48 mo)",TRUE,"Veteran (49+ mo)")</f>
        <v>New (0-12 mo)</v>
      </c>
      <c r="I1822">
        <f>COUNTIF('Raw Data'!G1822:O1822,"Yes")</f>
        <v>1</v>
      </c>
      <c r="J1822">
        <f t="shared" ca="1" si="56"/>
        <v>46023</v>
      </c>
      <c r="K1822" t="str">
        <f>'Raw Data'!U1822</f>
        <v>No</v>
      </c>
      <c r="L1822" t="str">
        <f t="shared" si="57"/>
        <v>High Risk</v>
      </c>
      <c r="N1822" s="34"/>
    </row>
    <row r="1823" spans="1:14" x14ac:dyDescent="0.3">
      <c r="A1823" s="5" t="str">
        <f>'Raw Data'!A1823</f>
        <v>3536-IQCTX</v>
      </c>
      <c r="B1823">
        <f>'Raw Data'!F1823</f>
        <v>32</v>
      </c>
      <c r="C1823" t="str">
        <f>'Raw Data'!P1823</f>
        <v>Month-to-month</v>
      </c>
      <c r="D1823" t="str">
        <f>'Raw Data'!I1823</f>
        <v>Fiber optic</v>
      </c>
      <c r="E1823" t="str">
        <f>'Raw Data'!R1823</f>
        <v>Electronic check</v>
      </c>
      <c r="F1823">
        <f>'Raw Data'!S1823</f>
        <v>85.3</v>
      </c>
      <c r="G1823">
        <f>IFERROR(VALUE('Raw Data'!T1823),0)</f>
        <v>2661.1</v>
      </c>
      <c r="H1823" t="str" cm="1">
        <f t="array" ref="H1823">_xlfn.IFS(B1823&lt;=12,"New (0-12 mo)",B1823&lt;=24,"Established (13-24 mo)",B1823&lt;=48,"Loyal (25-48 mo)",TRUE,"Veteran (49+ mo)")</f>
        <v>Loyal (25-48 mo)</v>
      </c>
      <c r="I1823">
        <f>COUNTIF('Raw Data'!G1823:O1823,"Yes")</f>
        <v>3</v>
      </c>
      <c r="J1823">
        <f t="shared" ca="1" si="56"/>
        <v>45231</v>
      </c>
      <c r="K1823" t="str">
        <f>'Raw Data'!U1823</f>
        <v>Yes</v>
      </c>
      <c r="L1823" t="str">
        <f t="shared" si="57"/>
        <v>Low-Medium Risk</v>
      </c>
      <c r="N1823" s="34"/>
    </row>
    <row r="1824" spans="1:14" x14ac:dyDescent="0.3">
      <c r="A1824" s="5" t="str">
        <f>'Raw Data'!A1824</f>
        <v>4911-BANWH</v>
      </c>
      <c r="B1824">
        <f>'Raw Data'!F1824</f>
        <v>31</v>
      </c>
      <c r="C1824" t="str">
        <f>'Raw Data'!P1824</f>
        <v>Month-to-month</v>
      </c>
      <c r="D1824" t="str">
        <f>'Raw Data'!I1824</f>
        <v>Fiber optic</v>
      </c>
      <c r="E1824" t="str">
        <f>'Raw Data'!R1824</f>
        <v>Credit card (automatic)</v>
      </c>
      <c r="F1824">
        <f>'Raw Data'!S1824</f>
        <v>86.55</v>
      </c>
      <c r="G1824">
        <f>IFERROR(VALUE('Raw Data'!T1824),0)</f>
        <v>2697.4</v>
      </c>
      <c r="H1824" t="str" cm="1">
        <f t="array" ref="H1824">_xlfn.IFS(B1824&lt;=12,"New (0-12 mo)",B1824&lt;=24,"Established (13-24 mo)",B1824&lt;=48,"Loyal (25-48 mo)",TRUE,"Veteran (49+ mo)")</f>
        <v>Loyal (25-48 mo)</v>
      </c>
      <c r="I1824">
        <f>COUNTIF('Raw Data'!G1824:O1824,"Yes")</f>
        <v>3</v>
      </c>
      <c r="J1824">
        <f t="shared" ca="1" si="56"/>
        <v>45261</v>
      </c>
      <c r="K1824" t="str">
        <f>'Raw Data'!U1824</f>
        <v>Yes</v>
      </c>
      <c r="L1824" t="str">
        <f t="shared" si="57"/>
        <v>Low-Medium Risk</v>
      </c>
      <c r="N1824" s="34"/>
    </row>
    <row r="1825" spans="1:14" x14ac:dyDescent="0.3">
      <c r="A1825" s="5" t="str">
        <f>'Raw Data'!A1825</f>
        <v>8496-EJAUI</v>
      </c>
      <c r="B1825">
        <f>'Raw Data'!F1825</f>
        <v>19</v>
      </c>
      <c r="C1825" t="str">
        <f>'Raw Data'!P1825</f>
        <v>Month-to-month</v>
      </c>
      <c r="D1825" t="str">
        <f>'Raw Data'!I1825</f>
        <v>Fiber optic</v>
      </c>
      <c r="E1825" t="str">
        <f>'Raw Data'!R1825</f>
        <v>Credit card (automatic)</v>
      </c>
      <c r="F1825">
        <f>'Raw Data'!S1825</f>
        <v>73.849999999999994</v>
      </c>
      <c r="G1825">
        <f>IFERROR(VALUE('Raw Data'!T1825),0)</f>
        <v>1424.5</v>
      </c>
      <c r="H1825" t="str" cm="1">
        <f t="array" ref="H1825">_xlfn.IFS(B1825&lt;=12,"New (0-12 mo)",B1825&lt;=24,"Established (13-24 mo)",B1825&lt;=48,"Loyal (25-48 mo)",TRUE,"Veteran (49+ mo)")</f>
        <v>Established (13-24 mo)</v>
      </c>
      <c r="I1825">
        <f>COUNTIF('Raw Data'!G1825:O1825,"Yes")</f>
        <v>2</v>
      </c>
      <c r="J1825">
        <f t="shared" ca="1" si="56"/>
        <v>45627</v>
      </c>
      <c r="K1825" t="str">
        <f>'Raw Data'!U1825</f>
        <v>Yes</v>
      </c>
      <c r="L1825" t="str">
        <f t="shared" si="57"/>
        <v>Medium Risk</v>
      </c>
      <c r="N1825" s="34"/>
    </row>
    <row r="1826" spans="1:14" x14ac:dyDescent="0.3">
      <c r="A1826" s="5" t="str">
        <f>'Raw Data'!A1826</f>
        <v>0794-YVSGE</v>
      </c>
      <c r="B1826">
        <f>'Raw Data'!F1826</f>
        <v>72</v>
      </c>
      <c r="C1826" t="str">
        <f>'Raw Data'!P1826</f>
        <v>Two year</v>
      </c>
      <c r="D1826" t="str">
        <f>'Raw Data'!I1826</f>
        <v>No</v>
      </c>
      <c r="E1826" t="str">
        <f>'Raw Data'!R1826</f>
        <v>Bank transfer (automatic)</v>
      </c>
      <c r="F1826">
        <f>'Raw Data'!S1826</f>
        <v>20.3</v>
      </c>
      <c r="G1826">
        <f>IFERROR(VALUE('Raw Data'!T1826),0)</f>
        <v>1401.15</v>
      </c>
      <c r="H1826" t="str" cm="1">
        <f t="array" ref="H1826">_xlfn.IFS(B1826&lt;=12,"New (0-12 mo)",B1826&lt;=24,"Established (13-24 mo)",B1826&lt;=48,"Loyal (25-48 mo)",TRUE,"Veteran (49+ mo)")</f>
        <v>Veteran (49+ mo)</v>
      </c>
      <c r="I1826">
        <f>COUNTIF('Raw Data'!G1826:O1826,"Yes")</f>
        <v>1</v>
      </c>
      <c r="J1826">
        <f t="shared" ca="1" si="56"/>
        <v>44013</v>
      </c>
      <c r="K1826" t="str">
        <f>'Raw Data'!U1826</f>
        <v>No</v>
      </c>
      <c r="L1826" t="str">
        <f t="shared" si="57"/>
        <v>Low Risk</v>
      </c>
      <c r="N1826" s="34"/>
    </row>
    <row r="1827" spans="1:14" x14ac:dyDescent="0.3">
      <c r="A1827" s="5" t="str">
        <f>'Raw Data'!A1827</f>
        <v>5423-BHIXO</v>
      </c>
      <c r="B1827">
        <f>'Raw Data'!F1827</f>
        <v>32</v>
      </c>
      <c r="C1827" t="str">
        <f>'Raw Data'!P1827</f>
        <v>Month-to-month</v>
      </c>
      <c r="D1827" t="str">
        <f>'Raw Data'!I1827</f>
        <v>DSL</v>
      </c>
      <c r="E1827" t="str">
        <f>'Raw Data'!R1827</f>
        <v>Electronic check</v>
      </c>
      <c r="F1827">
        <f>'Raw Data'!S1827</f>
        <v>54.2</v>
      </c>
      <c r="G1827">
        <f>IFERROR(VALUE('Raw Data'!T1827),0)</f>
        <v>1739.6</v>
      </c>
      <c r="H1827" t="str" cm="1">
        <f t="array" ref="H1827">_xlfn.IFS(B1827&lt;=12,"New (0-12 mo)",B1827&lt;=24,"Established (13-24 mo)",B1827&lt;=48,"Loyal (25-48 mo)",TRUE,"Veteran (49+ mo)")</f>
        <v>Loyal (25-48 mo)</v>
      </c>
      <c r="I1827">
        <f>COUNTIF('Raw Data'!G1827:O1827,"Yes")</f>
        <v>3</v>
      </c>
      <c r="J1827">
        <f t="shared" ca="1" si="56"/>
        <v>45231</v>
      </c>
      <c r="K1827" t="str">
        <f>'Raw Data'!U1827</f>
        <v>No</v>
      </c>
      <c r="L1827" t="str">
        <f t="shared" si="57"/>
        <v>Low-Medium Risk</v>
      </c>
      <c r="N1827" s="34"/>
    </row>
    <row r="1828" spans="1:14" x14ac:dyDescent="0.3">
      <c r="A1828" s="5" t="str">
        <f>'Raw Data'!A1828</f>
        <v>6908-VVYHM</v>
      </c>
      <c r="B1828">
        <f>'Raw Data'!F1828</f>
        <v>65</v>
      </c>
      <c r="C1828" t="str">
        <f>'Raw Data'!P1828</f>
        <v>Month-to-month</v>
      </c>
      <c r="D1828" t="str">
        <f>'Raw Data'!I1828</f>
        <v>Fiber optic</v>
      </c>
      <c r="E1828" t="str">
        <f>'Raw Data'!R1828</f>
        <v>Electronic check</v>
      </c>
      <c r="F1828">
        <f>'Raw Data'!S1828</f>
        <v>90.65</v>
      </c>
      <c r="G1828">
        <f>IFERROR(VALUE('Raw Data'!T1828),0)</f>
        <v>5931</v>
      </c>
      <c r="H1828" t="str" cm="1">
        <f t="array" ref="H1828">_xlfn.IFS(B1828&lt;=12,"New (0-12 mo)",B1828&lt;=24,"Established (13-24 mo)",B1828&lt;=48,"Loyal (25-48 mo)",TRUE,"Veteran (49+ mo)")</f>
        <v>Veteran (49+ mo)</v>
      </c>
      <c r="I1828">
        <f>COUNTIF('Raw Data'!G1828:O1828,"Yes")</f>
        <v>4</v>
      </c>
      <c r="J1828">
        <f t="shared" ca="1" si="56"/>
        <v>44228</v>
      </c>
      <c r="K1828" t="str">
        <f>'Raw Data'!U1828</f>
        <v>No</v>
      </c>
      <c r="L1828" t="str">
        <f t="shared" si="57"/>
        <v>Low-Medium Risk</v>
      </c>
      <c r="N1828" s="34"/>
    </row>
    <row r="1829" spans="1:14" x14ac:dyDescent="0.3">
      <c r="A1829" s="5" t="str">
        <f>'Raw Data'!A1829</f>
        <v>2959-EEXWB</v>
      </c>
      <c r="B1829">
        <f>'Raw Data'!F1829</f>
        <v>45</v>
      </c>
      <c r="C1829" t="str">
        <f>'Raw Data'!P1829</f>
        <v>Month-to-month</v>
      </c>
      <c r="D1829" t="str">
        <f>'Raw Data'!I1829</f>
        <v>DSL</v>
      </c>
      <c r="E1829" t="str">
        <f>'Raw Data'!R1829</f>
        <v>Bank transfer (automatic)</v>
      </c>
      <c r="F1829">
        <f>'Raw Data'!S1829</f>
        <v>50.9</v>
      </c>
      <c r="G1829">
        <f>IFERROR(VALUE('Raw Data'!T1829),0)</f>
        <v>2333.85</v>
      </c>
      <c r="H1829" t="str" cm="1">
        <f t="array" ref="H1829">_xlfn.IFS(B1829&lt;=12,"New (0-12 mo)",B1829&lt;=24,"Established (13-24 mo)",B1829&lt;=48,"Loyal (25-48 mo)",TRUE,"Veteran (49+ mo)")</f>
        <v>Loyal (25-48 mo)</v>
      </c>
      <c r="I1829">
        <f>COUNTIF('Raw Data'!G1829:O1829,"Yes")</f>
        <v>3</v>
      </c>
      <c r="J1829">
        <f t="shared" ca="1" si="56"/>
        <v>44835</v>
      </c>
      <c r="K1829" t="str">
        <f>'Raw Data'!U1829</f>
        <v>No</v>
      </c>
      <c r="L1829" t="str">
        <f t="shared" si="57"/>
        <v>Low-Medium Risk</v>
      </c>
      <c r="N1829" s="34"/>
    </row>
    <row r="1830" spans="1:14" x14ac:dyDescent="0.3">
      <c r="A1830" s="5" t="str">
        <f>'Raw Data'!A1830</f>
        <v>1839-UMACK</v>
      </c>
      <c r="B1830">
        <f>'Raw Data'!F1830</f>
        <v>42</v>
      </c>
      <c r="C1830" t="str">
        <f>'Raw Data'!P1830</f>
        <v>One year</v>
      </c>
      <c r="D1830" t="str">
        <f>'Raw Data'!I1830</f>
        <v>No</v>
      </c>
      <c r="E1830" t="str">
        <f>'Raw Data'!R1830</f>
        <v>Electronic check</v>
      </c>
      <c r="F1830">
        <f>'Raw Data'!S1830</f>
        <v>25.05</v>
      </c>
      <c r="G1830">
        <f>IFERROR(VALUE('Raw Data'!T1830),0)</f>
        <v>949.85</v>
      </c>
      <c r="H1830" t="str" cm="1">
        <f t="array" ref="H1830">_xlfn.IFS(B1830&lt;=12,"New (0-12 mo)",B1830&lt;=24,"Established (13-24 mo)",B1830&lt;=48,"Loyal (25-48 mo)",TRUE,"Veteran (49+ mo)")</f>
        <v>Loyal (25-48 mo)</v>
      </c>
      <c r="I1830">
        <f>COUNTIF('Raw Data'!G1830:O1830,"Yes")</f>
        <v>2</v>
      </c>
      <c r="J1830">
        <f t="shared" ca="1" si="56"/>
        <v>44927</v>
      </c>
      <c r="K1830" t="str">
        <f>'Raw Data'!U1830</f>
        <v>No</v>
      </c>
      <c r="L1830" t="str">
        <f t="shared" si="57"/>
        <v>Low Risk</v>
      </c>
      <c r="N1830" s="34"/>
    </row>
    <row r="1831" spans="1:14" x14ac:dyDescent="0.3">
      <c r="A1831" s="5" t="str">
        <f>'Raw Data'!A1831</f>
        <v>3030-YDNRM</v>
      </c>
      <c r="B1831">
        <f>'Raw Data'!F1831</f>
        <v>8</v>
      </c>
      <c r="C1831" t="str">
        <f>'Raw Data'!P1831</f>
        <v>Month-to-month</v>
      </c>
      <c r="D1831" t="str">
        <f>'Raw Data'!I1831</f>
        <v>Fiber optic</v>
      </c>
      <c r="E1831" t="str">
        <f>'Raw Data'!R1831</f>
        <v>Electronic check</v>
      </c>
      <c r="F1831">
        <f>'Raw Data'!S1831</f>
        <v>74.849999999999994</v>
      </c>
      <c r="G1831">
        <f>IFERROR(VALUE('Raw Data'!T1831),0)</f>
        <v>572.45000000000005</v>
      </c>
      <c r="H1831" t="str" cm="1">
        <f t="array" ref="H1831">_xlfn.IFS(B1831&lt;=12,"New (0-12 mo)",B1831&lt;=24,"Established (13-24 mo)",B1831&lt;=48,"Loyal (25-48 mo)",TRUE,"Veteran (49+ mo)")</f>
        <v>New (0-12 mo)</v>
      </c>
      <c r="I1831">
        <f>COUNTIF('Raw Data'!G1831:O1831,"Yes")</f>
        <v>2</v>
      </c>
      <c r="J1831">
        <f t="shared" ca="1" si="56"/>
        <v>45962</v>
      </c>
      <c r="K1831" t="str">
        <f>'Raw Data'!U1831</f>
        <v>No</v>
      </c>
      <c r="L1831" t="str">
        <f t="shared" si="57"/>
        <v>High Risk</v>
      </c>
      <c r="N1831" s="34"/>
    </row>
    <row r="1832" spans="1:14" x14ac:dyDescent="0.3">
      <c r="A1832" s="5" t="str">
        <f>'Raw Data'!A1832</f>
        <v>7321-KKSDU</v>
      </c>
      <c r="B1832">
        <f>'Raw Data'!F1832</f>
        <v>32</v>
      </c>
      <c r="C1832" t="str">
        <f>'Raw Data'!P1832</f>
        <v>Two year</v>
      </c>
      <c r="D1832" t="str">
        <f>'Raw Data'!I1832</f>
        <v>No</v>
      </c>
      <c r="E1832" t="str">
        <f>'Raw Data'!R1832</f>
        <v>Mailed check</v>
      </c>
      <c r="F1832">
        <f>'Raw Data'!S1832</f>
        <v>20.5</v>
      </c>
      <c r="G1832">
        <f>IFERROR(VALUE('Raw Data'!T1832),0)</f>
        <v>696.8</v>
      </c>
      <c r="H1832" t="str" cm="1">
        <f t="array" ref="H1832">_xlfn.IFS(B1832&lt;=12,"New (0-12 mo)",B1832&lt;=24,"Established (13-24 mo)",B1832&lt;=48,"Loyal (25-48 mo)",TRUE,"Veteran (49+ mo)")</f>
        <v>Loyal (25-48 mo)</v>
      </c>
      <c r="I1832">
        <f>COUNTIF('Raw Data'!G1832:O1832,"Yes")</f>
        <v>1</v>
      </c>
      <c r="J1832">
        <f t="shared" ca="1" si="56"/>
        <v>45231</v>
      </c>
      <c r="K1832" t="str">
        <f>'Raw Data'!U1832</f>
        <v>No</v>
      </c>
      <c r="L1832" t="str">
        <f t="shared" si="57"/>
        <v>Low Risk</v>
      </c>
      <c r="N1832" s="34"/>
    </row>
    <row r="1833" spans="1:14" x14ac:dyDescent="0.3">
      <c r="A1833" s="5" t="str">
        <f>'Raw Data'!A1833</f>
        <v>3402-XRIUO</v>
      </c>
      <c r="B1833">
        <f>'Raw Data'!F1833</f>
        <v>22</v>
      </c>
      <c r="C1833" t="str">
        <f>'Raw Data'!P1833</f>
        <v>Month-to-month</v>
      </c>
      <c r="D1833" t="str">
        <f>'Raw Data'!I1833</f>
        <v>DSL</v>
      </c>
      <c r="E1833" t="str">
        <f>'Raw Data'!R1833</f>
        <v>Mailed check</v>
      </c>
      <c r="F1833">
        <f>'Raw Data'!S1833</f>
        <v>63.55</v>
      </c>
      <c r="G1833">
        <f>IFERROR(VALUE('Raw Data'!T1833),0)</f>
        <v>1381.8</v>
      </c>
      <c r="H1833" t="str" cm="1">
        <f t="array" ref="H1833">_xlfn.IFS(B1833&lt;=12,"New (0-12 mo)",B1833&lt;=24,"Established (13-24 mo)",B1833&lt;=48,"Loyal (25-48 mo)",TRUE,"Veteran (49+ mo)")</f>
        <v>Established (13-24 mo)</v>
      </c>
      <c r="I1833">
        <f>COUNTIF('Raw Data'!G1833:O1833,"Yes")</f>
        <v>5</v>
      </c>
      <c r="J1833">
        <f t="shared" ca="1" si="56"/>
        <v>45536</v>
      </c>
      <c r="K1833" t="str">
        <f>'Raw Data'!U1833</f>
        <v>No</v>
      </c>
      <c r="L1833" t="str">
        <f t="shared" si="57"/>
        <v>Medium Risk</v>
      </c>
      <c r="N1833" s="34"/>
    </row>
    <row r="1834" spans="1:14" x14ac:dyDescent="0.3">
      <c r="A1834" s="5" t="str">
        <f>'Raw Data'!A1834</f>
        <v>3132-TVFDZ</v>
      </c>
      <c r="B1834">
        <f>'Raw Data'!F1834</f>
        <v>57</v>
      </c>
      <c r="C1834" t="str">
        <f>'Raw Data'!P1834</f>
        <v>Month-to-month</v>
      </c>
      <c r="D1834" t="str">
        <f>'Raw Data'!I1834</f>
        <v>DSL</v>
      </c>
      <c r="E1834" t="str">
        <f>'Raw Data'!R1834</f>
        <v>Electronic check</v>
      </c>
      <c r="F1834">
        <f>'Raw Data'!S1834</f>
        <v>44.85</v>
      </c>
      <c r="G1834">
        <f>IFERROR(VALUE('Raw Data'!T1834),0)</f>
        <v>2572.9499999999998</v>
      </c>
      <c r="H1834" t="str" cm="1">
        <f t="array" ref="H1834">_xlfn.IFS(B1834&lt;=12,"New (0-12 mo)",B1834&lt;=24,"Established (13-24 mo)",B1834&lt;=48,"Loyal (25-48 mo)",TRUE,"Veteran (49+ mo)")</f>
        <v>Veteran (49+ mo)</v>
      </c>
      <c r="I1834">
        <f>COUNTIF('Raw Data'!G1834:O1834,"Yes")</f>
        <v>2</v>
      </c>
      <c r="J1834">
        <f t="shared" ca="1" si="56"/>
        <v>44470</v>
      </c>
      <c r="K1834" t="str">
        <f>'Raw Data'!U1834</f>
        <v>Yes</v>
      </c>
      <c r="L1834" t="str">
        <f t="shared" si="57"/>
        <v>Low-Medium Risk</v>
      </c>
      <c r="N1834" s="34"/>
    </row>
    <row r="1835" spans="1:14" x14ac:dyDescent="0.3">
      <c r="A1835" s="5" t="str">
        <f>'Raw Data'!A1835</f>
        <v>8286-AFUYI</v>
      </c>
      <c r="B1835">
        <f>'Raw Data'!F1835</f>
        <v>1</v>
      </c>
      <c r="C1835" t="str">
        <f>'Raw Data'!P1835</f>
        <v>Month-to-month</v>
      </c>
      <c r="D1835" t="str">
        <f>'Raw Data'!I1835</f>
        <v>DSL</v>
      </c>
      <c r="E1835" t="str">
        <f>'Raw Data'!R1835</f>
        <v>Electronic check</v>
      </c>
      <c r="F1835">
        <f>'Raw Data'!S1835</f>
        <v>47.95</v>
      </c>
      <c r="G1835">
        <f>IFERROR(VALUE('Raw Data'!T1835),0)</f>
        <v>47.95</v>
      </c>
      <c r="H1835" t="str" cm="1">
        <f t="array" ref="H1835">_xlfn.IFS(B1835&lt;=12,"New (0-12 mo)",B1835&lt;=24,"Established (13-24 mo)",B1835&lt;=48,"Loyal (25-48 mo)",TRUE,"Veteran (49+ mo)")</f>
        <v>New (0-12 mo)</v>
      </c>
      <c r="I1835">
        <f>COUNTIF('Raw Data'!G1835:O1835,"Yes")</f>
        <v>2</v>
      </c>
      <c r="J1835">
        <f t="shared" ca="1" si="56"/>
        <v>46174</v>
      </c>
      <c r="K1835" t="str">
        <f>'Raw Data'!U1835</f>
        <v>No</v>
      </c>
      <c r="L1835" t="str">
        <f t="shared" si="57"/>
        <v>High Risk</v>
      </c>
      <c r="N1835" s="34"/>
    </row>
    <row r="1836" spans="1:14" x14ac:dyDescent="0.3">
      <c r="A1836" s="5" t="str">
        <f>'Raw Data'!A1836</f>
        <v>8080-DDEMJ</v>
      </c>
      <c r="B1836">
        <f>'Raw Data'!F1836</f>
        <v>1</v>
      </c>
      <c r="C1836" t="str">
        <f>'Raw Data'!P1836</f>
        <v>Month-to-month</v>
      </c>
      <c r="D1836" t="str">
        <f>'Raw Data'!I1836</f>
        <v>DSL</v>
      </c>
      <c r="E1836" t="str">
        <f>'Raw Data'!R1836</f>
        <v>Electronic check</v>
      </c>
      <c r="F1836">
        <f>'Raw Data'!S1836</f>
        <v>45.1</v>
      </c>
      <c r="G1836">
        <f>IFERROR(VALUE('Raw Data'!T1836),0)</f>
        <v>45.1</v>
      </c>
      <c r="H1836" t="str" cm="1">
        <f t="array" ref="H1836">_xlfn.IFS(B1836&lt;=12,"New (0-12 mo)",B1836&lt;=24,"Established (13-24 mo)",B1836&lt;=48,"Loyal (25-48 mo)",TRUE,"Veteran (49+ mo)")</f>
        <v>New (0-12 mo)</v>
      </c>
      <c r="I1836">
        <f>COUNTIF('Raw Data'!G1836:O1836,"Yes")</f>
        <v>1</v>
      </c>
      <c r="J1836">
        <f t="shared" ca="1" si="56"/>
        <v>46174</v>
      </c>
      <c r="K1836" t="str">
        <f>'Raw Data'!U1836</f>
        <v>Yes</v>
      </c>
      <c r="L1836" t="str">
        <f t="shared" si="57"/>
        <v>High Risk</v>
      </c>
      <c r="N1836" s="34"/>
    </row>
    <row r="1837" spans="1:14" x14ac:dyDescent="0.3">
      <c r="A1837" s="5" t="str">
        <f>'Raw Data'!A1837</f>
        <v>8356-WUAOJ</v>
      </c>
      <c r="B1837">
        <f>'Raw Data'!F1837</f>
        <v>1</v>
      </c>
      <c r="C1837" t="str">
        <f>'Raw Data'!P1837</f>
        <v>Month-to-month</v>
      </c>
      <c r="D1837" t="str">
        <f>'Raw Data'!I1837</f>
        <v>DSL</v>
      </c>
      <c r="E1837" t="str">
        <f>'Raw Data'!R1837</f>
        <v>Electronic check</v>
      </c>
      <c r="F1837">
        <f>'Raw Data'!S1837</f>
        <v>45</v>
      </c>
      <c r="G1837">
        <f>IFERROR(VALUE('Raw Data'!T1837),0)</f>
        <v>45</v>
      </c>
      <c r="H1837" t="str" cm="1">
        <f t="array" ref="H1837">_xlfn.IFS(B1837&lt;=12,"New (0-12 mo)",B1837&lt;=24,"Established (13-24 mo)",B1837&lt;=48,"Loyal (25-48 mo)",TRUE,"Veteran (49+ mo)")</f>
        <v>New (0-12 mo)</v>
      </c>
      <c r="I1837">
        <f>COUNTIF('Raw Data'!G1837:O1837,"Yes")</f>
        <v>1</v>
      </c>
      <c r="J1837">
        <f t="shared" ca="1" si="56"/>
        <v>46174</v>
      </c>
      <c r="K1837" t="str">
        <f>'Raw Data'!U1837</f>
        <v>No</v>
      </c>
      <c r="L1837" t="str">
        <f t="shared" si="57"/>
        <v>High Risk</v>
      </c>
      <c r="N1837" s="34"/>
    </row>
    <row r="1838" spans="1:14" x14ac:dyDescent="0.3">
      <c r="A1838" s="5" t="str">
        <f>'Raw Data'!A1838</f>
        <v>6365-MTGZX</v>
      </c>
      <c r="B1838">
        <f>'Raw Data'!F1838</f>
        <v>24</v>
      </c>
      <c r="C1838" t="str">
        <f>'Raw Data'!P1838</f>
        <v>Month-to-month</v>
      </c>
      <c r="D1838" t="str">
        <f>'Raw Data'!I1838</f>
        <v>Fiber optic</v>
      </c>
      <c r="E1838" t="str">
        <f>'Raw Data'!R1838</f>
        <v>Electronic check</v>
      </c>
      <c r="F1838">
        <f>'Raw Data'!S1838</f>
        <v>96</v>
      </c>
      <c r="G1838">
        <f>IFERROR(VALUE('Raw Data'!T1838),0)</f>
        <v>2122.4499999999998</v>
      </c>
      <c r="H1838" t="str" cm="1">
        <f t="array" ref="H1838">_xlfn.IFS(B1838&lt;=12,"New (0-12 mo)",B1838&lt;=24,"Established (13-24 mo)",B1838&lt;=48,"Loyal (25-48 mo)",TRUE,"Veteran (49+ mo)")</f>
        <v>Established (13-24 mo)</v>
      </c>
      <c r="I1838">
        <f>COUNTIF('Raw Data'!G1838:O1838,"Yes")</f>
        <v>4</v>
      </c>
      <c r="J1838">
        <f t="shared" ca="1" si="56"/>
        <v>45474</v>
      </c>
      <c r="K1838" t="str">
        <f>'Raw Data'!U1838</f>
        <v>Yes</v>
      </c>
      <c r="L1838" t="str">
        <f t="shared" si="57"/>
        <v>Medium Risk</v>
      </c>
      <c r="N1838" s="34"/>
    </row>
    <row r="1839" spans="1:14" x14ac:dyDescent="0.3">
      <c r="A1839" s="5" t="str">
        <f>'Raw Data'!A1839</f>
        <v>1349-WXNGG</v>
      </c>
      <c r="B1839">
        <f>'Raw Data'!F1839</f>
        <v>1</v>
      </c>
      <c r="C1839" t="str">
        <f>'Raw Data'!P1839</f>
        <v>Month-to-month</v>
      </c>
      <c r="D1839" t="str">
        <f>'Raw Data'!I1839</f>
        <v>No</v>
      </c>
      <c r="E1839" t="str">
        <f>'Raw Data'!R1839</f>
        <v>Bank transfer (automatic)</v>
      </c>
      <c r="F1839">
        <f>'Raw Data'!S1839</f>
        <v>20.05</v>
      </c>
      <c r="G1839">
        <f>IFERROR(VALUE('Raw Data'!T1839),0)</f>
        <v>20.05</v>
      </c>
      <c r="H1839" t="str" cm="1">
        <f t="array" ref="H1839">_xlfn.IFS(B1839&lt;=12,"New (0-12 mo)",B1839&lt;=24,"Established (13-24 mo)",B1839&lt;=48,"Loyal (25-48 mo)",TRUE,"Veteran (49+ mo)")</f>
        <v>New (0-12 mo)</v>
      </c>
      <c r="I1839">
        <f>COUNTIF('Raw Data'!G1839:O1839,"Yes")</f>
        <v>1</v>
      </c>
      <c r="J1839">
        <f t="shared" ca="1" si="56"/>
        <v>46174</v>
      </c>
      <c r="K1839" t="str">
        <f>'Raw Data'!U1839</f>
        <v>Yes</v>
      </c>
      <c r="L1839" t="str">
        <f t="shared" si="57"/>
        <v>High Risk</v>
      </c>
      <c r="N1839" s="34"/>
    </row>
    <row r="1840" spans="1:14" x14ac:dyDescent="0.3">
      <c r="A1840" s="5" t="str">
        <f>'Raw Data'!A1840</f>
        <v>8058-DMYRU</v>
      </c>
      <c r="B1840">
        <f>'Raw Data'!F1840</f>
        <v>54</v>
      </c>
      <c r="C1840" t="str">
        <f>'Raw Data'!P1840</f>
        <v>Month-to-month</v>
      </c>
      <c r="D1840" t="str">
        <f>'Raw Data'!I1840</f>
        <v>Fiber optic</v>
      </c>
      <c r="E1840" t="str">
        <f>'Raw Data'!R1840</f>
        <v>Electronic check</v>
      </c>
      <c r="F1840">
        <f>'Raw Data'!S1840</f>
        <v>90.05</v>
      </c>
      <c r="G1840">
        <f>IFERROR(VALUE('Raw Data'!T1840),0)</f>
        <v>4931.8</v>
      </c>
      <c r="H1840" t="str" cm="1">
        <f t="array" ref="H1840">_xlfn.IFS(B1840&lt;=12,"New (0-12 mo)",B1840&lt;=24,"Established (13-24 mo)",B1840&lt;=48,"Loyal (25-48 mo)",TRUE,"Veteran (49+ mo)")</f>
        <v>Veteran (49+ mo)</v>
      </c>
      <c r="I1840">
        <f>COUNTIF('Raw Data'!G1840:O1840,"Yes")</f>
        <v>4</v>
      </c>
      <c r="J1840">
        <f t="shared" ca="1" si="56"/>
        <v>44562</v>
      </c>
      <c r="K1840" t="str">
        <f>'Raw Data'!U1840</f>
        <v>No</v>
      </c>
      <c r="L1840" t="str">
        <f t="shared" si="57"/>
        <v>Low-Medium Risk</v>
      </c>
      <c r="N1840" s="34"/>
    </row>
    <row r="1841" spans="1:14" x14ac:dyDescent="0.3">
      <c r="A1841" s="5" t="str">
        <f>'Raw Data'!A1841</f>
        <v>9350-ZXYJC</v>
      </c>
      <c r="B1841">
        <f>'Raw Data'!F1841</f>
        <v>4</v>
      </c>
      <c r="C1841" t="str">
        <f>'Raw Data'!P1841</f>
        <v>Two year</v>
      </c>
      <c r="D1841" t="str">
        <f>'Raw Data'!I1841</f>
        <v>No</v>
      </c>
      <c r="E1841" t="str">
        <f>'Raw Data'!R1841</f>
        <v>Credit card (automatic)</v>
      </c>
      <c r="F1841">
        <f>'Raw Data'!S1841</f>
        <v>25.3</v>
      </c>
      <c r="G1841">
        <f>IFERROR(VALUE('Raw Data'!T1841),0)</f>
        <v>116.95</v>
      </c>
      <c r="H1841" t="str" cm="1">
        <f t="array" ref="H1841">_xlfn.IFS(B1841&lt;=12,"New (0-12 mo)",B1841&lt;=24,"Established (13-24 mo)",B1841&lt;=48,"Loyal (25-48 mo)",TRUE,"Veteran (49+ mo)")</f>
        <v>New (0-12 mo)</v>
      </c>
      <c r="I1841">
        <f>COUNTIF('Raw Data'!G1841:O1841,"Yes")</f>
        <v>2</v>
      </c>
      <c r="J1841">
        <f t="shared" ca="1" si="56"/>
        <v>46082</v>
      </c>
      <c r="K1841" t="str">
        <f>'Raw Data'!U1841</f>
        <v>No</v>
      </c>
      <c r="L1841" t="str">
        <f t="shared" si="57"/>
        <v>Low Risk</v>
      </c>
      <c r="N1841" s="34"/>
    </row>
    <row r="1842" spans="1:14" x14ac:dyDescent="0.3">
      <c r="A1842" s="5" t="str">
        <f>'Raw Data'!A1842</f>
        <v>6990-YNRIO</v>
      </c>
      <c r="B1842">
        <f>'Raw Data'!F1842</f>
        <v>65</v>
      </c>
      <c r="C1842" t="str">
        <f>'Raw Data'!P1842</f>
        <v>Two year</v>
      </c>
      <c r="D1842" t="str">
        <f>'Raw Data'!I1842</f>
        <v>Fiber optic</v>
      </c>
      <c r="E1842" t="str">
        <f>'Raw Data'!R1842</f>
        <v>Bank transfer (automatic)</v>
      </c>
      <c r="F1842">
        <f>'Raw Data'!S1842</f>
        <v>108.65</v>
      </c>
      <c r="G1842">
        <f>IFERROR(VALUE('Raw Data'!T1842),0)</f>
        <v>6937.95</v>
      </c>
      <c r="H1842" t="str" cm="1">
        <f t="array" ref="H1842">_xlfn.IFS(B1842&lt;=12,"New (0-12 mo)",B1842&lt;=24,"Established (13-24 mo)",B1842&lt;=48,"Loyal (25-48 mo)",TRUE,"Veteran (49+ mo)")</f>
        <v>Veteran (49+ mo)</v>
      </c>
      <c r="I1842">
        <f>COUNTIF('Raw Data'!G1842:O1842,"Yes")</f>
        <v>7</v>
      </c>
      <c r="J1842">
        <f t="shared" ca="1" si="56"/>
        <v>44228</v>
      </c>
      <c r="K1842" t="str">
        <f>'Raw Data'!U1842</f>
        <v>Yes</v>
      </c>
      <c r="L1842" t="str">
        <f t="shared" si="57"/>
        <v>Low Risk</v>
      </c>
      <c r="N1842" s="34"/>
    </row>
    <row r="1843" spans="1:14" x14ac:dyDescent="0.3">
      <c r="A1843" s="5" t="str">
        <f>'Raw Data'!A1843</f>
        <v>8958-JPTRR</v>
      </c>
      <c r="B1843">
        <f>'Raw Data'!F1843</f>
        <v>56</v>
      </c>
      <c r="C1843" t="str">
        <f>'Raw Data'!P1843</f>
        <v>One year</v>
      </c>
      <c r="D1843" t="str">
        <f>'Raw Data'!I1843</f>
        <v>No</v>
      </c>
      <c r="E1843" t="str">
        <f>'Raw Data'!R1843</f>
        <v>Electronic check</v>
      </c>
      <c r="F1843">
        <f>'Raw Data'!S1843</f>
        <v>24.3</v>
      </c>
      <c r="G1843">
        <f>IFERROR(VALUE('Raw Data'!T1843),0)</f>
        <v>1261.7</v>
      </c>
      <c r="H1843" t="str" cm="1">
        <f t="array" ref="H1843">_xlfn.IFS(B1843&lt;=12,"New (0-12 mo)",B1843&lt;=24,"Established (13-24 mo)",B1843&lt;=48,"Loyal (25-48 mo)",TRUE,"Veteran (49+ mo)")</f>
        <v>Veteran (49+ mo)</v>
      </c>
      <c r="I1843">
        <f>COUNTIF('Raw Data'!G1843:O1843,"Yes")</f>
        <v>2</v>
      </c>
      <c r="J1843">
        <f t="shared" ca="1" si="56"/>
        <v>44501</v>
      </c>
      <c r="K1843" t="str">
        <f>'Raw Data'!U1843</f>
        <v>No</v>
      </c>
      <c r="L1843" t="str">
        <f t="shared" si="57"/>
        <v>Low Risk</v>
      </c>
      <c r="N1843" s="34"/>
    </row>
    <row r="1844" spans="1:14" x14ac:dyDescent="0.3">
      <c r="A1844" s="5" t="str">
        <f>'Raw Data'!A1844</f>
        <v>6959-GQEGV</v>
      </c>
      <c r="B1844">
        <f>'Raw Data'!F1844</f>
        <v>45</v>
      </c>
      <c r="C1844" t="str">
        <f>'Raw Data'!P1844</f>
        <v>Month-to-month</v>
      </c>
      <c r="D1844" t="str">
        <f>'Raw Data'!I1844</f>
        <v>DSL</v>
      </c>
      <c r="E1844" t="str">
        <f>'Raw Data'!R1844</f>
        <v>Electronic check</v>
      </c>
      <c r="F1844">
        <f>'Raw Data'!S1844</f>
        <v>75.95</v>
      </c>
      <c r="G1844">
        <f>IFERROR(VALUE('Raw Data'!T1844),0)</f>
        <v>3273.8</v>
      </c>
      <c r="H1844" t="str" cm="1">
        <f t="array" ref="H1844">_xlfn.IFS(B1844&lt;=12,"New (0-12 mo)",B1844&lt;=24,"Established (13-24 mo)",B1844&lt;=48,"Loyal (25-48 mo)",TRUE,"Veteran (49+ mo)")</f>
        <v>Loyal (25-48 mo)</v>
      </c>
      <c r="I1844">
        <f>COUNTIF('Raw Data'!G1844:O1844,"Yes")</f>
        <v>5</v>
      </c>
      <c r="J1844">
        <f t="shared" ca="1" si="56"/>
        <v>44835</v>
      </c>
      <c r="K1844" t="str">
        <f>'Raw Data'!U1844</f>
        <v>No</v>
      </c>
      <c r="L1844" t="str">
        <f t="shared" si="57"/>
        <v>Low-Medium Risk</v>
      </c>
      <c r="N1844" s="34"/>
    </row>
    <row r="1845" spans="1:14" x14ac:dyDescent="0.3">
      <c r="A1845" s="5" t="str">
        <f>'Raw Data'!A1845</f>
        <v>3173-WSSUE</v>
      </c>
      <c r="B1845">
        <f>'Raw Data'!F1845</f>
        <v>71</v>
      </c>
      <c r="C1845" t="str">
        <f>'Raw Data'!P1845</f>
        <v>Two year</v>
      </c>
      <c r="D1845" t="str">
        <f>'Raw Data'!I1845</f>
        <v>No</v>
      </c>
      <c r="E1845" t="str">
        <f>'Raw Data'!R1845</f>
        <v>Credit card (automatic)</v>
      </c>
      <c r="F1845">
        <f>'Raw Data'!S1845</f>
        <v>19.7</v>
      </c>
      <c r="G1845">
        <f>IFERROR(VALUE('Raw Data'!T1845),0)</f>
        <v>1415.85</v>
      </c>
      <c r="H1845" t="str" cm="1">
        <f t="array" ref="H1845">_xlfn.IFS(B1845&lt;=12,"New (0-12 mo)",B1845&lt;=24,"Established (13-24 mo)",B1845&lt;=48,"Loyal (25-48 mo)",TRUE,"Veteran (49+ mo)")</f>
        <v>Veteran (49+ mo)</v>
      </c>
      <c r="I1845">
        <f>COUNTIF('Raw Data'!G1845:O1845,"Yes")</f>
        <v>1</v>
      </c>
      <c r="J1845">
        <f t="shared" ca="1" si="56"/>
        <v>44044</v>
      </c>
      <c r="K1845" t="str">
        <f>'Raw Data'!U1845</f>
        <v>No</v>
      </c>
      <c r="L1845" t="str">
        <f t="shared" si="57"/>
        <v>Low Risk</v>
      </c>
      <c r="N1845" s="34"/>
    </row>
    <row r="1846" spans="1:14" x14ac:dyDescent="0.3">
      <c r="A1846" s="5" t="str">
        <f>'Raw Data'!A1846</f>
        <v>1265-HVPZB</v>
      </c>
      <c r="B1846">
        <f>'Raw Data'!F1846</f>
        <v>59</v>
      </c>
      <c r="C1846" t="str">
        <f>'Raw Data'!P1846</f>
        <v>One year</v>
      </c>
      <c r="D1846" t="str">
        <f>'Raw Data'!I1846</f>
        <v>DSL</v>
      </c>
      <c r="E1846" t="str">
        <f>'Raw Data'!R1846</f>
        <v>Credit card (automatic)</v>
      </c>
      <c r="F1846">
        <f>'Raw Data'!S1846</f>
        <v>66.400000000000006</v>
      </c>
      <c r="G1846">
        <f>IFERROR(VALUE('Raw Data'!T1846),0)</f>
        <v>3958.2</v>
      </c>
      <c r="H1846" t="str" cm="1">
        <f t="array" ref="H1846">_xlfn.IFS(B1846&lt;=12,"New (0-12 mo)",B1846&lt;=24,"Established (13-24 mo)",B1846&lt;=48,"Loyal (25-48 mo)",TRUE,"Veteran (49+ mo)")</f>
        <v>Veteran (49+ mo)</v>
      </c>
      <c r="I1846">
        <f>COUNTIF('Raw Data'!G1846:O1846,"Yes")</f>
        <v>5</v>
      </c>
      <c r="J1846">
        <f t="shared" ca="1" si="56"/>
        <v>44409</v>
      </c>
      <c r="K1846" t="str">
        <f>'Raw Data'!U1846</f>
        <v>No</v>
      </c>
      <c r="L1846" t="str">
        <f t="shared" si="57"/>
        <v>Low Risk</v>
      </c>
      <c r="N1846" s="34"/>
    </row>
    <row r="1847" spans="1:14" x14ac:dyDescent="0.3">
      <c r="A1847" s="5" t="str">
        <f>'Raw Data'!A1847</f>
        <v>4115-UMJFQ</v>
      </c>
      <c r="B1847">
        <f>'Raw Data'!F1847</f>
        <v>69</v>
      </c>
      <c r="C1847" t="str">
        <f>'Raw Data'!P1847</f>
        <v>One year</v>
      </c>
      <c r="D1847" t="str">
        <f>'Raw Data'!I1847</f>
        <v>DSL</v>
      </c>
      <c r="E1847" t="str">
        <f>'Raw Data'!R1847</f>
        <v>Bank transfer (automatic)</v>
      </c>
      <c r="F1847">
        <f>'Raw Data'!S1847</f>
        <v>35.75</v>
      </c>
      <c r="G1847">
        <f>IFERROR(VALUE('Raw Data'!T1847),0)</f>
        <v>2492.25</v>
      </c>
      <c r="H1847" t="str" cm="1">
        <f t="array" ref="H1847">_xlfn.IFS(B1847&lt;=12,"New (0-12 mo)",B1847&lt;=24,"Established (13-24 mo)",B1847&lt;=48,"Loyal (25-48 mo)",TRUE,"Veteran (49+ mo)")</f>
        <v>Veteran (49+ mo)</v>
      </c>
      <c r="I1847">
        <f>COUNTIF('Raw Data'!G1847:O1847,"Yes")</f>
        <v>2</v>
      </c>
      <c r="J1847">
        <f t="shared" ca="1" si="56"/>
        <v>44105</v>
      </c>
      <c r="K1847" t="str">
        <f>'Raw Data'!U1847</f>
        <v>No</v>
      </c>
      <c r="L1847" t="str">
        <f t="shared" si="57"/>
        <v>Low Risk</v>
      </c>
      <c r="N1847" s="34"/>
    </row>
    <row r="1848" spans="1:14" x14ac:dyDescent="0.3">
      <c r="A1848" s="5" t="str">
        <f>'Raw Data'!A1848</f>
        <v>7369-TRPFD</v>
      </c>
      <c r="B1848">
        <f>'Raw Data'!F1848</f>
        <v>19</v>
      </c>
      <c r="C1848" t="str">
        <f>'Raw Data'!P1848</f>
        <v>One year</v>
      </c>
      <c r="D1848" t="str">
        <f>'Raw Data'!I1848</f>
        <v>No</v>
      </c>
      <c r="E1848" t="str">
        <f>'Raw Data'!R1848</f>
        <v>Mailed check</v>
      </c>
      <c r="F1848">
        <f>'Raw Data'!S1848</f>
        <v>18.8</v>
      </c>
      <c r="G1848">
        <f>IFERROR(VALUE('Raw Data'!T1848),0)</f>
        <v>279.2</v>
      </c>
      <c r="H1848" t="str" cm="1">
        <f t="array" ref="H1848">_xlfn.IFS(B1848&lt;=12,"New (0-12 mo)",B1848&lt;=24,"Established (13-24 mo)",B1848&lt;=48,"Loyal (25-48 mo)",TRUE,"Veteran (49+ mo)")</f>
        <v>Established (13-24 mo)</v>
      </c>
      <c r="I1848">
        <f>COUNTIF('Raw Data'!G1848:O1848,"Yes")</f>
        <v>1</v>
      </c>
      <c r="J1848">
        <f t="shared" ca="1" si="56"/>
        <v>45627</v>
      </c>
      <c r="K1848" t="str">
        <f>'Raw Data'!U1848</f>
        <v>No</v>
      </c>
      <c r="L1848" t="str">
        <f t="shared" si="57"/>
        <v>Low Risk</v>
      </c>
      <c r="N1848" s="34"/>
    </row>
    <row r="1849" spans="1:14" x14ac:dyDescent="0.3">
      <c r="A1849" s="5" t="str">
        <f>'Raw Data'!A1849</f>
        <v>1098-KFQEC</v>
      </c>
      <c r="B1849">
        <f>'Raw Data'!F1849</f>
        <v>55</v>
      </c>
      <c r="C1849" t="str">
        <f>'Raw Data'!P1849</f>
        <v>Two year</v>
      </c>
      <c r="D1849" t="str">
        <f>'Raw Data'!I1849</f>
        <v>No</v>
      </c>
      <c r="E1849" t="str">
        <f>'Raw Data'!R1849</f>
        <v>Credit card (automatic)</v>
      </c>
      <c r="F1849">
        <f>'Raw Data'!S1849</f>
        <v>19.399999999999999</v>
      </c>
      <c r="G1849">
        <f>IFERROR(VALUE('Raw Data'!T1849),0)</f>
        <v>1083</v>
      </c>
      <c r="H1849" t="str" cm="1">
        <f t="array" ref="H1849">_xlfn.IFS(B1849&lt;=12,"New (0-12 mo)",B1849&lt;=24,"Established (13-24 mo)",B1849&lt;=48,"Loyal (25-48 mo)",TRUE,"Veteran (49+ mo)")</f>
        <v>Veteran (49+ mo)</v>
      </c>
      <c r="I1849">
        <f>COUNTIF('Raw Data'!G1849:O1849,"Yes")</f>
        <v>1</v>
      </c>
      <c r="J1849">
        <f t="shared" ca="1" si="56"/>
        <v>44531</v>
      </c>
      <c r="K1849" t="str">
        <f>'Raw Data'!U1849</f>
        <v>No</v>
      </c>
      <c r="L1849" t="str">
        <f t="shared" si="57"/>
        <v>Low Risk</v>
      </c>
      <c r="N1849" s="34"/>
    </row>
    <row r="1850" spans="1:14" x14ac:dyDescent="0.3">
      <c r="A1850" s="5" t="str">
        <f>'Raw Data'!A1850</f>
        <v>7190-XHTWJ</v>
      </c>
      <c r="B1850">
        <f>'Raw Data'!F1850</f>
        <v>38</v>
      </c>
      <c r="C1850" t="str">
        <f>'Raw Data'!P1850</f>
        <v>One year</v>
      </c>
      <c r="D1850" t="str">
        <f>'Raw Data'!I1850</f>
        <v>No</v>
      </c>
      <c r="E1850" t="str">
        <f>'Raw Data'!R1850</f>
        <v>Mailed check</v>
      </c>
      <c r="F1850">
        <f>'Raw Data'!S1850</f>
        <v>19.3</v>
      </c>
      <c r="G1850">
        <f>IFERROR(VALUE('Raw Data'!T1850),0)</f>
        <v>755.5</v>
      </c>
      <c r="H1850" t="str" cm="1">
        <f t="array" ref="H1850">_xlfn.IFS(B1850&lt;=12,"New (0-12 mo)",B1850&lt;=24,"Established (13-24 mo)",B1850&lt;=48,"Loyal (25-48 mo)",TRUE,"Veteran (49+ mo)")</f>
        <v>Loyal (25-48 mo)</v>
      </c>
      <c r="I1850">
        <f>COUNTIF('Raw Data'!G1850:O1850,"Yes")</f>
        <v>1</v>
      </c>
      <c r="J1850">
        <f t="shared" ca="1" si="56"/>
        <v>45047</v>
      </c>
      <c r="K1850" t="str">
        <f>'Raw Data'!U1850</f>
        <v>No</v>
      </c>
      <c r="L1850" t="str">
        <f t="shared" si="57"/>
        <v>Low Risk</v>
      </c>
      <c r="N1850" s="34"/>
    </row>
    <row r="1851" spans="1:14" x14ac:dyDescent="0.3">
      <c r="A1851" s="5" t="str">
        <f>'Raw Data'!A1851</f>
        <v>0621-TWIEM</v>
      </c>
      <c r="B1851">
        <f>'Raw Data'!F1851</f>
        <v>10</v>
      </c>
      <c r="C1851" t="str">
        <f>'Raw Data'!P1851</f>
        <v>Month-to-month</v>
      </c>
      <c r="D1851" t="str">
        <f>'Raw Data'!I1851</f>
        <v>DSL</v>
      </c>
      <c r="E1851" t="str">
        <f>'Raw Data'!R1851</f>
        <v>Electronic check</v>
      </c>
      <c r="F1851">
        <f>'Raw Data'!S1851</f>
        <v>45.55</v>
      </c>
      <c r="G1851">
        <f>IFERROR(VALUE('Raw Data'!T1851),0)</f>
        <v>402.6</v>
      </c>
      <c r="H1851" t="str" cm="1">
        <f t="array" ref="H1851">_xlfn.IFS(B1851&lt;=12,"New (0-12 mo)",B1851&lt;=24,"Established (13-24 mo)",B1851&lt;=48,"Loyal (25-48 mo)",TRUE,"Veteran (49+ mo)")</f>
        <v>New (0-12 mo)</v>
      </c>
      <c r="I1851">
        <f>COUNTIF('Raw Data'!G1851:O1851,"Yes")</f>
        <v>1</v>
      </c>
      <c r="J1851">
        <f t="shared" ca="1" si="56"/>
        <v>45901</v>
      </c>
      <c r="K1851" t="str">
        <f>'Raw Data'!U1851</f>
        <v>Yes</v>
      </c>
      <c r="L1851" t="str">
        <f t="shared" si="57"/>
        <v>High Risk</v>
      </c>
      <c r="N1851" s="34"/>
    </row>
    <row r="1852" spans="1:14" x14ac:dyDescent="0.3">
      <c r="A1852" s="5" t="str">
        <f>'Raw Data'!A1852</f>
        <v>3537-RYBHH</v>
      </c>
      <c r="B1852">
        <f>'Raw Data'!F1852</f>
        <v>47</v>
      </c>
      <c r="C1852" t="str">
        <f>'Raw Data'!P1852</f>
        <v>Month-to-month</v>
      </c>
      <c r="D1852" t="str">
        <f>'Raw Data'!I1852</f>
        <v>DSL</v>
      </c>
      <c r="E1852" t="str">
        <f>'Raw Data'!R1852</f>
        <v>Credit card (automatic)</v>
      </c>
      <c r="F1852">
        <f>'Raw Data'!S1852</f>
        <v>67.45</v>
      </c>
      <c r="G1852">
        <f>IFERROR(VALUE('Raw Data'!T1852),0)</f>
        <v>3252</v>
      </c>
      <c r="H1852" t="str" cm="1">
        <f t="array" ref="H1852">_xlfn.IFS(B1852&lt;=12,"New (0-12 mo)",B1852&lt;=24,"Established (13-24 mo)",B1852&lt;=48,"Loyal (25-48 mo)",TRUE,"Veteran (49+ mo)")</f>
        <v>Loyal (25-48 mo)</v>
      </c>
      <c r="I1852">
        <f>COUNTIF('Raw Data'!G1852:O1852,"Yes")</f>
        <v>5</v>
      </c>
      <c r="J1852">
        <f t="shared" ca="1" si="56"/>
        <v>44774</v>
      </c>
      <c r="K1852" t="str">
        <f>'Raw Data'!U1852</f>
        <v>No</v>
      </c>
      <c r="L1852" t="str">
        <f t="shared" si="57"/>
        <v>Low-Medium Risk</v>
      </c>
      <c r="N1852" s="34"/>
    </row>
    <row r="1853" spans="1:14" x14ac:dyDescent="0.3">
      <c r="A1853" s="5" t="str">
        <f>'Raw Data'!A1853</f>
        <v>2485-ITVKB</v>
      </c>
      <c r="B1853">
        <f>'Raw Data'!F1853</f>
        <v>2</v>
      </c>
      <c r="C1853" t="str">
        <f>'Raw Data'!P1853</f>
        <v>Month-to-month</v>
      </c>
      <c r="D1853" t="str">
        <f>'Raw Data'!I1853</f>
        <v>DSL</v>
      </c>
      <c r="E1853" t="str">
        <f>'Raw Data'!R1853</f>
        <v>Electronic check</v>
      </c>
      <c r="F1853">
        <f>'Raw Data'!S1853</f>
        <v>35.1</v>
      </c>
      <c r="G1853">
        <f>IFERROR(VALUE('Raw Data'!T1853),0)</f>
        <v>68.75</v>
      </c>
      <c r="H1853" t="str" cm="1">
        <f t="array" ref="H1853">_xlfn.IFS(B1853&lt;=12,"New (0-12 mo)",B1853&lt;=24,"Established (13-24 mo)",B1853&lt;=48,"Loyal (25-48 mo)",TRUE,"Veteran (49+ mo)")</f>
        <v>New (0-12 mo)</v>
      </c>
      <c r="I1853">
        <f>COUNTIF('Raw Data'!G1853:O1853,"Yes")</f>
        <v>1</v>
      </c>
      <c r="J1853">
        <f t="shared" ca="1" si="56"/>
        <v>46143</v>
      </c>
      <c r="K1853" t="str">
        <f>'Raw Data'!U1853</f>
        <v>Yes</v>
      </c>
      <c r="L1853" t="str">
        <f t="shared" si="57"/>
        <v>High Risk</v>
      </c>
      <c r="N1853" s="34"/>
    </row>
    <row r="1854" spans="1:14" x14ac:dyDescent="0.3">
      <c r="A1854" s="5" t="str">
        <f>'Raw Data'!A1854</f>
        <v>3669-OYSJI</v>
      </c>
      <c r="B1854">
        <f>'Raw Data'!F1854</f>
        <v>1</v>
      </c>
      <c r="C1854" t="str">
        <f>'Raw Data'!P1854</f>
        <v>Month-to-month</v>
      </c>
      <c r="D1854" t="str">
        <f>'Raw Data'!I1854</f>
        <v>DSL</v>
      </c>
      <c r="E1854" t="str">
        <f>'Raw Data'!R1854</f>
        <v>Credit card (automatic)</v>
      </c>
      <c r="F1854">
        <f>'Raw Data'!S1854</f>
        <v>46.2</v>
      </c>
      <c r="G1854">
        <f>IFERROR(VALUE('Raw Data'!T1854),0)</f>
        <v>46.2</v>
      </c>
      <c r="H1854" t="str" cm="1">
        <f t="array" ref="H1854">_xlfn.IFS(B1854&lt;=12,"New (0-12 mo)",B1854&lt;=24,"Established (13-24 mo)",B1854&lt;=48,"Loyal (25-48 mo)",TRUE,"Veteran (49+ mo)")</f>
        <v>New (0-12 mo)</v>
      </c>
      <c r="I1854">
        <f>COUNTIF('Raw Data'!G1854:O1854,"Yes")</f>
        <v>1</v>
      </c>
      <c r="J1854">
        <f t="shared" ca="1" si="56"/>
        <v>46174</v>
      </c>
      <c r="K1854" t="str">
        <f>'Raw Data'!U1854</f>
        <v>Yes</v>
      </c>
      <c r="L1854" t="str">
        <f t="shared" si="57"/>
        <v>High Risk</v>
      </c>
      <c r="N1854" s="34"/>
    </row>
    <row r="1855" spans="1:14" x14ac:dyDescent="0.3">
      <c r="A1855" s="5" t="str">
        <f>'Raw Data'!A1855</f>
        <v>1612-EOHDH</v>
      </c>
      <c r="B1855">
        <f>'Raw Data'!F1855</f>
        <v>1</v>
      </c>
      <c r="C1855" t="str">
        <f>'Raw Data'!P1855</f>
        <v>Month-to-month</v>
      </c>
      <c r="D1855" t="str">
        <f>'Raw Data'!I1855</f>
        <v>DSL</v>
      </c>
      <c r="E1855" t="str">
        <f>'Raw Data'!R1855</f>
        <v>Electronic check</v>
      </c>
      <c r="F1855">
        <f>'Raw Data'!S1855</f>
        <v>45.15</v>
      </c>
      <c r="G1855">
        <f>IFERROR(VALUE('Raw Data'!T1855),0)</f>
        <v>45.15</v>
      </c>
      <c r="H1855" t="str" cm="1">
        <f t="array" ref="H1855">_xlfn.IFS(B1855&lt;=12,"New (0-12 mo)",B1855&lt;=24,"Established (13-24 mo)",B1855&lt;=48,"Loyal (25-48 mo)",TRUE,"Veteran (49+ mo)")</f>
        <v>New (0-12 mo)</v>
      </c>
      <c r="I1855">
        <f>COUNTIF('Raw Data'!G1855:O1855,"Yes")</f>
        <v>1</v>
      </c>
      <c r="J1855">
        <f t="shared" ca="1" si="56"/>
        <v>46174</v>
      </c>
      <c r="K1855" t="str">
        <f>'Raw Data'!U1855</f>
        <v>Yes</v>
      </c>
      <c r="L1855" t="str">
        <f t="shared" si="57"/>
        <v>High Risk</v>
      </c>
      <c r="N1855" s="34"/>
    </row>
    <row r="1856" spans="1:14" x14ac:dyDescent="0.3">
      <c r="A1856" s="5" t="str">
        <f>'Raw Data'!A1856</f>
        <v>6702-OHFWR</v>
      </c>
      <c r="B1856">
        <f>'Raw Data'!F1856</f>
        <v>1</v>
      </c>
      <c r="C1856" t="str">
        <f>'Raw Data'!P1856</f>
        <v>Month-to-month</v>
      </c>
      <c r="D1856" t="str">
        <f>'Raw Data'!I1856</f>
        <v>DSL</v>
      </c>
      <c r="E1856" t="str">
        <f>'Raw Data'!R1856</f>
        <v>Electronic check</v>
      </c>
      <c r="F1856">
        <f>'Raw Data'!S1856</f>
        <v>43.3</v>
      </c>
      <c r="G1856">
        <f>IFERROR(VALUE('Raw Data'!T1856),0)</f>
        <v>43.3</v>
      </c>
      <c r="H1856" t="str" cm="1">
        <f t="array" ref="H1856">_xlfn.IFS(B1856&lt;=12,"New (0-12 mo)",B1856&lt;=24,"Established (13-24 mo)",B1856&lt;=48,"Loyal (25-48 mo)",TRUE,"Veteran (49+ mo)")</f>
        <v>New (0-12 mo)</v>
      </c>
      <c r="I1856">
        <f>COUNTIF('Raw Data'!G1856:O1856,"Yes")</f>
        <v>3</v>
      </c>
      <c r="J1856">
        <f t="shared" ca="1" si="56"/>
        <v>46174</v>
      </c>
      <c r="K1856" t="str">
        <f>'Raw Data'!U1856</f>
        <v>Yes</v>
      </c>
      <c r="L1856" t="str">
        <f t="shared" si="57"/>
        <v>High Risk</v>
      </c>
      <c r="N1856" s="34"/>
    </row>
    <row r="1857" spans="1:14" x14ac:dyDescent="0.3">
      <c r="A1857" s="5" t="str">
        <f>'Raw Data'!A1857</f>
        <v>5296-BFCYD</v>
      </c>
      <c r="B1857">
        <f>'Raw Data'!F1857</f>
        <v>46</v>
      </c>
      <c r="C1857" t="str">
        <f>'Raw Data'!P1857</f>
        <v>Two year</v>
      </c>
      <c r="D1857" t="str">
        <f>'Raw Data'!I1857</f>
        <v>No</v>
      </c>
      <c r="E1857" t="str">
        <f>'Raw Data'!R1857</f>
        <v>Mailed check</v>
      </c>
      <c r="F1857">
        <f>'Raw Data'!S1857</f>
        <v>20.100000000000001</v>
      </c>
      <c r="G1857">
        <f>IFERROR(VALUE('Raw Data'!T1857),0)</f>
        <v>936.85</v>
      </c>
      <c r="H1857" t="str" cm="1">
        <f t="array" ref="H1857">_xlfn.IFS(B1857&lt;=12,"New (0-12 mo)",B1857&lt;=24,"Established (13-24 mo)",B1857&lt;=48,"Loyal (25-48 mo)",TRUE,"Veteran (49+ mo)")</f>
        <v>Loyal (25-48 mo)</v>
      </c>
      <c r="I1857">
        <f>COUNTIF('Raw Data'!G1857:O1857,"Yes")</f>
        <v>1</v>
      </c>
      <c r="J1857">
        <f t="shared" ca="1" si="56"/>
        <v>44805</v>
      </c>
      <c r="K1857" t="str">
        <f>'Raw Data'!U1857</f>
        <v>No</v>
      </c>
      <c r="L1857" t="str">
        <f t="shared" si="57"/>
        <v>Low Risk</v>
      </c>
      <c r="N1857" s="34"/>
    </row>
    <row r="1858" spans="1:14" x14ac:dyDescent="0.3">
      <c r="A1858" s="5" t="str">
        <f>'Raw Data'!A1858</f>
        <v>4510-PYUSH</v>
      </c>
      <c r="B1858">
        <f>'Raw Data'!F1858</f>
        <v>38</v>
      </c>
      <c r="C1858" t="str">
        <f>'Raw Data'!P1858</f>
        <v>Month-to-month</v>
      </c>
      <c r="D1858" t="str">
        <f>'Raw Data'!I1858</f>
        <v>DSL</v>
      </c>
      <c r="E1858" t="str">
        <f>'Raw Data'!R1858</f>
        <v>Credit card (automatic)</v>
      </c>
      <c r="F1858">
        <f>'Raw Data'!S1858</f>
        <v>57.15</v>
      </c>
      <c r="G1858">
        <f>IFERROR(VALUE('Raw Data'!T1858),0)</f>
        <v>2250.65</v>
      </c>
      <c r="H1858" t="str" cm="1">
        <f t="array" ref="H1858">_xlfn.IFS(B1858&lt;=12,"New (0-12 mo)",B1858&lt;=24,"Established (13-24 mo)",B1858&lt;=48,"Loyal (25-48 mo)",TRUE,"Veteran (49+ mo)")</f>
        <v>Loyal (25-48 mo)</v>
      </c>
      <c r="I1858">
        <f>COUNTIF('Raw Data'!G1858:O1858,"Yes")</f>
        <v>3</v>
      </c>
      <c r="J1858">
        <f t="shared" ref="J1858:J1921" ca="1" si="58">EDATE(TODAY(),-B1858)</f>
        <v>45047</v>
      </c>
      <c r="K1858" t="str">
        <f>'Raw Data'!U1858</f>
        <v>Yes</v>
      </c>
      <c r="L1858" t="str">
        <f t="shared" ref="L1858:L1921" si="59">IF(AND(C1858="Month-to-month",B1858&lt;=12),"High Risk",IF(AND(C1858="Month-to-month",B1858&lt;=24),"Medium Risk",IF(C1858="Month-to-month","Low-Medium Risk","Low Risk")))</f>
        <v>Low-Medium Risk</v>
      </c>
      <c r="N1858" s="34"/>
    </row>
    <row r="1859" spans="1:14" x14ac:dyDescent="0.3">
      <c r="A1859" s="5" t="str">
        <f>'Raw Data'!A1859</f>
        <v>9359-JANWS</v>
      </c>
      <c r="B1859">
        <f>'Raw Data'!F1859</f>
        <v>65</v>
      </c>
      <c r="C1859" t="str">
        <f>'Raw Data'!P1859</f>
        <v>Two year</v>
      </c>
      <c r="D1859" t="str">
        <f>'Raw Data'!I1859</f>
        <v>DSL</v>
      </c>
      <c r="E1859" t="str">
        <f>'Raw Data'!R1859</f>
        <v>Credit card (automatic)</v>
      </c>
      <c r="F1859">
        <f>'Raw Data'!S1859</f>
        <v>58.9</v>
      </c>
      <c r="G1859">
        <f>IFERROR(VALUE('Raw Data'!T1859),0)</f>
        <v>3857.1</v>
      </c>
      <c r="H1859" t="str" cm="1">
        <f t="array" ref="H1859">_xlfn.IFS(B1859&lt;=12,"New (0-12 mo)",B1859&lt;=24,"Established (13-24 mo)",B1859&lt;=48,"Loyal (25-48 mo)",TRUE,"Veteran (49+ mo)")</f>
        <v>Veteran (49+ mo)</v>
      </c>
      <c r="I1859">
        <f>COUNTIF('Raw Data'!G1859:O1859,"Yes")</f>
        <v>4</v>
      </c>
      <c r="J1859">
        <f t="shared" ca="1" si="58"/>
        <v>44228</v>
      </c>
      <c r="K1859" t="str">
        <f>'Raw Data'!U1859</f>
        <v>No</v>
      </c>
      <c r="L1859" t="str">
        <f t="shared" si="59"/>
        <v>Low Risk</v>
      </c>
      <c r="N1859" s="34"/>
    </row>
    <row r="1860" spans="1:14" x14ac:dyDescent="0.3">
      <c r="A1860" s="5" t="str">
        <f>'Raw Data'!A1860</f>
        <v>7517-SAWMO</v>
      </c>
      <c r="B1860">
        <f>'Raw Data'!F1860</f>
        <v>19</v>
      </c>
      <c r="C1860" t="str">
        <f>'Raw Data'!P1860</f>
        <v>Month-to-month</v>
      </c>
      <c r="D1860" t="str">
        <f>'Raw Data'!I1860</f>
        <v>Fiber optic</v>
      </c>
      <c r="E1860" t="str">
        <f>'Raw Data'!R1860</f>
        <v>Electronic check</v>
      </c>
      <c r="F1860">
        <f>'Raw Data'!S1860</f>
        <v>73.2</v>
      </c>
      <c r="G1860">
        <f>IFERROR(VALUE('Raw Data'!T1860),0)</f>
        <v>1441.1</v>
      </c>
      <c r="H1860" t="str" cm="1">
        <f t="array" ref="H1860">_xlfn.IFS(B1860&lt;=12,"New (0-12 mo)",B1860&lt;=24,"Established (13-24 mo)",B1860&lt;=48,"Loyal (25-48 mo)",TRUE,"Veteran (49+ mo)")</f>
        <v>Established (13-24 mo)</v>
      </c>
      <c r="I1860">
        <f>COUNTIF('Raw Data'!G1860:O1860,"Yes")</f>
        <v>2</v>
      </c>
      <c r="J1860">
        <f t="shared" ca="1" si="58"/>
        <v>45627</v>
      </c>
      <c r="K1860" t="str">
        <f>'Raw Data'!U1860</f>
        <v>Yes</v>
      </c>
      <c r="L1860" t="str">
        <f t="shared" si="59"/>
        <v>Medium Risk</v>
      </c>
      <c r="N1860" s="34"/>
    </row>
    <row r="1861" spans="1:14" x14ac:dyDescent="0.3">
      <c r="A1861" s="5" t="str">
        <f>'Raw Data'!A1861</f>
        <v>4143-HHPMK</v>
      </c>
      <c r="B1861">
        <f>'Raw Data'!F1861</f>
        <v>52</v>
      </c>
      <c r="C1861" t="str">
        <f>'Raw Data'!P1861</f>
        <v>Month-to-month</v>
      </c>
      <c r="D1861" t="str">
        <f>'Raw Data'!I1861</f>
        <v>Fiber optic</v>
      </c>
      <c r="E1861" t="str">
        <f>'Raw Data'!R1861</f>
        <v>Electronic check</v>
      </c>
      <c r="F1861">
        <f>'Raw Data'!S1861</f>
        <v>85.35</v>
      </c>
      <c r="G1861">
        <f>IFERROR(VALUE('Raw Data'!T1861),0)</f>
        <v>4338.6000000000004</v>
      </c>
      <c r="H1861" t="str" cm="1">
        <f t="array" ref="H1861">_xlfn.IFS(B1861&lt;=12,"New (0-12 mo)",B1861&lt;=24,"Established (13-24 mo)",B1861&lt;=48,"Loyal (25-48 mo)",TRUE,"Veteran (49+ mo)")</f>
        <v>Veteran (49+ mo)</v>
      </c>
      <c r="I1861">
        <f>COUNTIF('Raw Data'!G1861:O1861,"Yes")</f>
        <v>3</v>
      </c>
      <c r="J1861">
        <f t="shared" ca="1" si="58"/>
        <v>44621</v>
      </c>
      <c r="K1861" t="str">
        <f>'Raw Data'!U1861</f>
        <v>Yes</v>
      </c>
      <c r="L1861" t="str">
        <f t="shared" si="59"/>
        <v>Low-Medium Risk</v>
      </c>
      <c r="N1861" s="34"/>
    </row>
    <row r="1862" spans="1:14" x14ac:dyDescent="0.3">
      <c r="A1862" s="5" t="str">
        <f>'Raw Data'!A1862</f>
        <v>3279-DYZQM</v>
      </c>
      <c r="B1862">
        <f>'Raw Data'!F1862</f>
        <v>71</v>
      </c>
      <c r="C1862" t="str">
        <f>'Raw Data'!P1862</f>
        <v>Two year</v>
      </c>
      <c r="D1862" t="str">
        <f>'Raw Data'!I1862</f>
        <v>No</v>
      </c>
      <c r="E1862" t="str">
        <f>'Raw Data'!R1862</f>
        <v>Mailed check</v>
      </c>
      <c r="F1862">
        <f>'Raw Data'!S1862</f>
        <v>19.45</v>
      </c>
      <c r="G1862">
        <f>IFERROR(VALUE('Raw Data'!T1862),0)</f>
        <v>1378.45</v>
      </c>
      <c r="H1862" t="str" cm="1">
        <f t="array" ref="H1862">_xlfn.IFS(B1862&lt;=12,"New (0-12 mo)",B1862&lt;=24,"Established (13-24 mo)",B1862&lt;=48,"Loyal (25-48 mo)",TRUE,"Veteran (49+ mo)")</f>
        <v>Veteran (49+ mo)</v>
      </c>
      <c r="I1862">
        <f>COUNTIF('Raw Data'!G1862:O1862,"Yes")</f>
        <v>1</v>
      </c>
      <c r="J1862">
        <f t="shared" ca="1" si="58"/>
        <v>44044</v>
      </c>
      <c r="K1862" t="str">
        <f>'Raw Data'!U1862</f>
        <v>No</v>
      </c>
      <c r="L1862" t="str">
        <f t="shared" si="59"/>
        <v>Low Risk</v>
      </c>
      <c r="N1862" s="34"/>
    </row>
    <row r="1863" spans="1:14" x14ac:dyDescent="0.3">
      <c r="A1863" s="5" t="str">
        <f>'Raw Data'!A1863</f>
        <v>7054-LGEQW</v>
      </c>
      <c r="B1863">
        <f>'Raw Data'!F1863</f>
        <v>1</v>
      </c>
      <c r="C1863" t="str">
        <f>'Raw Data'!P1863</f>
        <v>Month-to-month</v>
      </c>
      <c r="D1863" t="str">
        <f>'Raw Data'!I1863</f>
        <v>DSL</v>
      </c>
      <c r="E1863" t="str">
        <f>'Raw Data'!R1863</f>
        <v>Mailed check</v>
      </c>
      <c r="F1863">
        <f>'Raw Data'!S1863</f>
        <v>45.95</v>
      </c>
      <c r="G1863">
        <f>IFERROR(VALUE('Raw Data'!T1863),0)</f>
        <v>45.95</v>
      </c>
      <c r="H1863" t="str" cm="1">
        <f t="array" ref="H1863">_xlfn.IFS(B1863&lt;=12,"New (0-12 mo)",B1863&lt;=24,"Established (13-24 mo)",B1863&lt;=48,"Loyal (25-48 mo)",TRUE,"Veteran (49+ mo)")</f>
        <v>New (0-12 mo)</v>
      </c>
      <c r="I1863">
        <f>COUNTIF('Raw Data'!G1863:O1863,"Yes")</f>
        <v>1</v>
      </c>
      <c r="J1863">
        <f t="shared" ca="1" si="58"/>
        <v>46174</v>
      </c>
      <c r="K1863" t="str">
        <f>'Raw Data'!U1863</f>
        <v>Yes</v>
      </c>
      <c r="L1863" t="str">
        <f t="shared" si="59"/>
        <v>High Risk</v>
      </c>
      <c r="N1863" s="34"/>
    </row>
    <row r="1864" spans="1:14" x14ac:dyDescent="0.3">
      <c r="A1864" s="5" t="str">
        <f>'Raw Data'!A1864</f>
        <v>0523-VNGTF</v>
      </c>
      <c r="B1864">
        <f>'Raw Data'!F1864</f>
        <v>52</v>
      </c>
      <c r="C1864" t="str">
        <f>'Raw Data'!P1864</f>
        <v>Month-to-month</v>
      </c>
      <c r="D1864" t="str">
        <f>'Raw Data'!I1864</f>
        <v>DSL</v>
      </c>
      <c r="E1864" t="str">
        <f>'Raw Data'!R1864</f>
        <v>Electronic check</v>
      </c>
      <c r="F1864">
        <f>'Raw Data'!S1864</f>
        <v>50.5</v>
      </c>
      <c r="G1864">
        <f>IFERROR(VALUE('Raw Data'!T1864),0)</f>
        <v>2566.3000000000002</v>
      </c>
      <c r="H1864" t="str" cm="1">
        <f t="array" ref="H1864">_xlfn.IFS(B1864&lt;=12,"New (0-12 mo)",B1864&lt;=24,"Established (13-24 mo)",B1864&lt;=48,"Loyal (25-48 mo)",TRUE,"Veteran (49+ mo)")</f>
        <v>Veteran (49+ mo)</v>
      </c>
      <c r="I1864">
        <f>COUNTIF('Raw Data'!G1864:O1864,"Yes")</f>
        <v>4</v>
      </c>
      <c r="J1864">
        <f t="shared" ca="1" si="58"/>
        <v>44621</v>
      </c>
      <c r="K1864" t="str">
        <f>'Raw Data'!U1864</f>
        <v>No</v>
      </c>
      <c r="L1864" t="str">
        <f t="shared" si="59"/>
        <v>Low-Medium Risk</v>
      </c>
      <c r="N1864" s="34"/>
    </row>
    <row r="1865" spans="1:14" x14ac:dyDescent="0.3">
      <c r="A1865" s="5" t="str">
        <f>'Raw Data'!A1865</f>
        <v>9575-IWCAZ</v>
      </c>
      <c r="B1865">
        <f>'Raw Data'!F1865</f>
        <v>6</v>
      </c>
      <c r="C1865" t="str">
        <f>'Raw Data'!P1865</f>
        <v>One year</v>
      </c>
      <c r="D1865" t="str">
        <f>'Raw Data'!I1865</f>
        <v>No</v>
      </c>
      <c r="E1865" t="str">
        <f>'Raw Data'!R1865</f>
        <v>Mailed check</v>
      </c>
      <c r="F1865">
        <f>'Raw Data'!S1865</f>
        <v>25.1</v>
      </c>
      <c r="G1865">
        <f>IFERROR(VALUE('Raw Data'!T1865),0)</f>
        <v>171</v>
      </c>
      <c r="H1865" t="str" cm="1">
        <f t="array" ref="H1865">_xlfn.IFS(B1865&lt;=12,"New (0-12 mo)",B1865&lt;=24,"Established (13-24 mo)",B1865&lt;=48,"Loyal (25-48 mo)",TRUE,"Veteran (49+ mo)")</f>
        <v>New (0-12 mo)</v>
      </c>
      <c r="I1865">
        <f>COUNTIF('Raw Data'!G1865:O1865,"Yes")</f>
        <v>2</v>
      </c>
      <c r="J1865">
        <f t="shared" ca="1" si="58"/>
        <v>46023</v>
      </c>
      <c r="K1865" t="str">
        <f>'Raw Data'!U1865</f>
        <v>No</v>
      </c>
      <c r="L1865" t="str">
        <f t="shared" si="59"/>
        <v>Low Risk</v>
      </c>
      <c r="N1865" s="34"/>
    </row>
    <row r="1866" spans="1:14" x14ac:dyDescent="0.3">
      <c r="A1866" s="5" t="str">
        <f>'Raw Data'!A1866</f>
        <v>7105-MXJLL</v>
      </c>
      <c r="B1866">
        <f>'Raw Data'!F1866</f>
        <v>26</v>
      </c>
      <c r="C1866" t="str">
        <f>'Raw Data'!P1866</f>
        <v>One year</v>
      </c>
      <c r="D1866" t="str">
        <f>'Raw Data'!I1866</f>
        <v>DSL</v>
      </c>
      <c r="E1866" t="str">
        <f>'Raw Data'!R1866</f>
        <v>Mailed check</v>
      </c>
      <c r="F1866">
        <f>'Raw Data'!S1866</f>
        <v>60.7</v>
      </c>
      <c r="G1866">
        <f>IFERROR(VALUE('Raw Data'!T1866),0)</f>
        <v>1597.4</v>
      </c>
      <c r="H1866" t="str" cm="1">
        <f t="array" ref="H1866">_xlfn.IFS(B1866&lt;=12,"New (0-12 mo)",B1866&lt;=24,"Established (13-24 mo)",B1866&lt;=48,"Loyal (25-48 mo)",TRUE,"Veteran (49+ mo)")</f>
        <v>Loyal (25-48 mo)</v>
      </c>
      <c r="I1866">
        <f>COUNTIF('Raw Data'!G1866:O1866,"Yes")</f>
        <v>3</v>
      </c>
      <c r="J1866">
        <f t="shared" ca="1" si="58"/>
        <v>45413</v>
      </c>
      <c r="K1866" t="str">
        <f>'Raw Data'!U1866</f>
        <v>No</v>
      </c>
      <c r="L1866" t="str">
        <f t="shared" si="59"/>
        <v>Low Risk</v>
      </c>
      <c r="N1866" s="34"/>
    </row>
    <row r="1867" spans="1:14" x14ac:dyDescent="0.3">
      <c r="A1867" s="5" t="str">
        <f>'Raw Data'!A1867</f>
        <v>7064-FRRSW</v>
      </c>
      <c r="B1867">
        <f>'Raw Data'!F1867</f>
        <v>48</v>
      </c>
      <c r="C1867" t="str">
        <f>'Raw Data'!P1867</f>
        <v>One year</v>
      </c>
      <c r="D1867" t="str">
        <f>'Raw Data'!I1867</f>
        <v>Fiber optic</v>
      </c>
      <c r="E1867" t="str">
        <f>'Raw Data'!R1867</f>
        <v>Electronic check</v>
      </c>
      <c r="F1867">
        <f>'Raw Data'!S1867</f>
        <v>99</v>
      </c>
      <c r="G1867">
        <f>IFERROR(VALUE('Raw Data'!T1867),0)</f>
        <v>4744.3500000000004</v>
      </c>
      <c r="H1867" t="str" cm="1">
        <f t="array" ref="H1867">_xlfn.IFS(B1867&lt;=12,"New (0-12 mo)",B1867&lt;=24,"Established (13-24 mo)",B1867&lt;=48,"Loyal (25-48 mo)",TRUE,"Veteran (49+ mo)")</f>
        <v>Loyal (25-48 mo)</v>
      </c>
      <c r="I1867">
        <f>COUNTIF('Raw Data'!G1867:O1867,"Yes")</f>
        <v>5</v>
      </c>
      <c r="J1867">
        <f t="shared" ca="1" si="58"/>
        <v>44743</v>
      </c>
      <c r="K1867" t="str">
        <f>'Raw Data'!U1867</f>
        <v>No</v>
      </c>
      <c r="L1867" t="str">
        <f t="shared" si="59"/>
        <v>Low Risk</v>
      </c>
      <c r="N1867" s="34"/>
    </row>
    <row r="1868" spans="1:14" x14ac:dyDescent="0.3">
      <c r="A1868" s="5" t="str">
        <f>'Raw Data'!A1868</f>
        <v>7940-UQQUG</v>
      </c>
      <c r="B1868">
        <f>'Raw Data'!F1868</f>
        <v>64</v>
      </c>
      <c r="C1868" t="str">
        <f>'Raw Data'!P1868</f>
        <v>One year</v>
      </c>
      <c r="D1868" t="str">
        <f>'Raw Data'!I1868</f>
        <v>Fiber optic</v>
      </c>
      <c r="E1868" t="str">
        <f>'Raw Data'!R1868</f>
        <v>Bank transfer (automatic)</v>
      </c>
      <c r="F1868">
        <f>'Raw Data'!S1868</f>
        <v>104.4</v>
      </c>
      <c r="G1868">
        <f>IFERROR(VALUE('Raw Data'!T1868),0)</f>
        <v>6721.6</v>
      </c>
      <c r="H1868" t="str" cm="1">
        <f t="array" ref="H1868">_xlfn.IFS(B1868&lt;=12,"New (0-12 mo)",B1868&lt;=24,"Established (13-24 mo)",B1868&lt;=48,"Loyal (25-48 mo)",TRUE,"Veteran (49+ mo)")</f>
        <v>Veteran (49+ mo)</v>
      </c>
      <c r="I1868">
        <f>COUNTIF('Raw Data'!G1868:O1868,"Yes")</f>
        <v>6</v>
      </c>
      <c r="J1868">
        <f t="shared" ca="1" si="58"/>
        <v>44256</v>
      </c>
      <c r="K1868" t="str">
        <f>'Raw Data'!U1868</f>
        <v>No</v>
      </c>
      <c r="L1868" t="str">
        <f t="shared" si="59"/>
        <v>Low Risk</v>
      </c>
      <c r="N1868" s="34"/>
    </row>
    <row r="1869" spans="1:14" x14ac:dyDescent="0.3">
      <c r="A1869" s="5" t="str">
        <f>'Raw Data'!A1869</f>
        <v>0923-PNFUB</v>
      </c>
      <c r="B1869">
        <f>'Raw Data'!F1869</f>
        <v>3</v>
      </c>
      <c r="C1869" t="str">
        <f>'Raw Data'!P1869</f>
        <v>Month-to-month</v>
      </c>
      <c r="D1869" t="str">
        <f>'Raw Data'!I1869</f>
        <v>Fiber optic</v>
      </c>
      <c r="E1869" t="str">
        <f>'Raw Data'!R1869</f>
        <v>Electronic check</v>
      </c>
      <c r="F1869">
        <f>'Raw Data'!S1869</f>
        <v>83.75</v>
      </c>
      <c r="G1869">
        <f>IFERROR(VALUE('Raw Data'!T1869),0)</f>
        <v>247.25</v>
      </c>
      <c r="H1869" t="str" cm="1">
        <f t="array" ref="H1869">_xlfn.IFS(B1869&lt;=12,"New (0-12 mo)",B1869&lt;=24,"Established (13-24 mo)",B1869&lt;=48,"Loyal (25-48 mo)",TRUE,"Veteran (49+ mo)")</f>
        <v>New (0-12 mo)</v>
      </c>
      <c r="I1869">
        <f>COUNTIF('Raw Data'!G1869:O1869,"Yes")</f>
        <v>3</v>
      </c>
      <c r="J1869">
        <f t="shared" ca="1" si="58"/>
        <v>46113</v>
      </c>
      <c r="K1869" t="str">
        <f>'Raw Data'!U1869</f>
        <v>Yes</v>
      </c>
      <c r="L1869" t="str">
        <f t="shared" si="59"/>
        <v>High Risk</v>
      </c>
      <c r="N1869" s="34"/>
    </row>
    <row r="1870" spans="1:14" x14ac:dyDescent="0.3">
      <c r="A1870" s="5" t="str">
        <f>'Raw Data'!A1870</f>
        <v>3961-SXAXY</v>
      </c>
      <c r="B1870">
        <f>'Raw Data'!F1870</f>
        <v>1</v>
      </c>
      <c r="C1870" t="str">
        <f>'Raw Data'!P1870</f>
        <v>Month-to-month</v>
      </c>
      <c r="D1870" t="str">
        <f>'Raw Data'!I1870</f>
        <v>DSL</v>
      </c>
      <c r="E1870" t="str">
        <f>'Raw Data'!R1870</f>
        <v>Bank transfer (automatic)</v>
      </c>
      <c r="F1870">
        <f>'Raw Data'!S1870</f>
        <v>44.05</v>
      </c>
      <c r="G1870">
        <f>IFERROR(VALUE('Raw Data'!T1870),0)</f>
        <v>44.05</v>
      </c>
      <c r="H1870" t="str" cm="1">
        <f t="array" ref="H1870">_xlfn.IFS(B1870&lt;=12,"New (0-12 mo)",B1870&lt;=24,"Established (13-24 mo)",B1870&lt;=48,"Loyal (25-48 mo)",TRUE,"Veteran (49+ mo)")</f>
        <v>New (0-12 mo)</v>
      </c>
      <c r="I1870">
        <f>COUNTIF('Raw Data'!G1870:O1870,"Yes")</f>
        <v>1</v>
      </c>
      <c r="J1870">
        <f t="shared" ca="1" si="58"/>
        <v>46174</v>
      </c>
      <c r="K1870" t="str">
        <f>'Raw Data'!U1870</f>
        <v>No</v>
      </c>
      <c r="L1870" t="str">
        <f t="shared" si="59"/>
        <v>High Risk</v>
      </c>
      <c r="N1870" s="34"/>
    </row>
    <row r="1871" spans="1:14" x14ac:dyDescent="0.3">
      <c r="A1871" s="5" t="str">
        <f>'Raw Data'!A1871</f>
        <v>7010-BRBUU</v>
      </c>
      <c r="B1871">
        <f>'Raw Data'!F1871</f>
        <v>72</v>
      </c>
      <c r="C1871" t="str">
        <f>'Raw Data'!P1871</f>
        <v>Two year</v>
      </c>
      <c r="D1871" t="str">
        <f>'Raw Data'!I1871</f>
        <v>No</v>
      </c>
      <c r="E1871" t="str">
        <f>'Raw Data'!R1871</f>
        <v>Credit card (automatic)</v>
      </c>
      <c r="F1871">
        <f>'Raw Data'!S1871</f>
        <v>24.1</v>
      </c>
      <c r="G1871">
        <f>IFERROR(VALUE('Raw Data'!T1871),0)</f>
        <v>1734.65</v>
      </c>
      <c r="H1871" t="str" cm="1">
        <f t="array" ref="H1871">_xlfn.IFS(B1871&lt;=12,"New (0-12 mo)",B1871&lt;=24,"Established (13-24 mo)",B1871&lt;=48,"Loyal (25-48 mo)",TRUE,"Veteran (49+ mo)")</f>
        <v>Veteran (49+ mo)</v>
      </c>
      <c r="I1871">
        <f>COUNTIF('Raw Data'!G1871:O1871,"Yes")</f>
        <v>2</v>
      </c>
      <c r="J1871">
        <f t="shared" ca="1" si="58"/>
        <v>44013</v>
      </c>
      <c r="K1871" t="str">
        <f>'Raw Data'!U1871</f>
        <v>No</v>
      </c>
      <c r="L1871" t="str">
        <f t="shared" si="59"/>
        <v>Low Risk</v>
      </c>
      <c r="N1871" s="34"/>
    </row>
    <row r="1872" spans="1:14" x14ac:dyDescent="0.3">
      <c r="A1872" s="5" t="str">
        <f>'Raw Data'!A1872</f>
        <v>3566-HJGPK</v>
      </c>
      <c r="B1872">
        <f>'Raw Data'!F1872</f>
        <v>1</v>
      </c>
      <c r="C1872" t="str">
        <f>'Raw Data'!P1872</f>
        <v>Month-to-month</v>
      </c>
      <c r="D1872" t="str">
        <f>'Raw Data'!I1872</f>
        <v>DSL</v>
      </c>
      <c r="E1872" t="str">
        <f>'Raw Data'!R1872</f>
        <v>Mailed check</v>
      </c>
      <c r="F1872">
        <f>'Raw Data'!S1872</f>
        <v>45.55</v>
      </c>
      <c r="G1872">
        <f>IFERROR(VALUE('Raw Data'!T1872),0)</f>
        <v>45.55</v>
      </c>
      <c r="H1872" t="str" cm="1">
        <f t="array" ref="H1872">_xlfn.IFS(B1872&lt;=12,"New (0-12 mo)",B1872&lt;=24,"Established (13-24 mo)",B1872&lt;=48,"Loyal (25-48 mo)",TRUE,"Veteran (49+ mo)")</f>
        <v>New (0-12 mo)</v>
      </c>
      <c r="I1872">
        <f>COUNTIF('Raw Data'!G1872:O1872,"Yes")</f>
        <v>1</v>
      </c>
      <c r="J1872">
        <f t="shared" ca="1" si="58"/>
        <v>46174</v>
      </c>
      <c r="K1872" t="str">
        <f>'Raw Data'!U1872</f>
        <v>No</v>
      </c>
      <c r="L1872" t="str">
        <f t="shared" si="59"/>
        <v>High Risk</v>
      </c>
      <c r="N1872" s="34"/>
    </row>
    <row r="1873" spans="1:14" x14ac:dyDescent="0.3">
      <c r="A1873" s="5" t="str">
        <f>'Raw Data'!A1873</f>
        <v>3062-ICYZQ</v>
      </c>
      <c r="B1873">
        <f>'Raw Data'!F1873</f>
        <v>51</v>
      </c>
      <c r="C1873" t="str">
        <f>'Raw Data'!P1873</f>
        <v>Month-to-month</v>
      </c>
      <c r="D1873" t="str">
        <f>'Raw Data'!I1873</f>
        <v>Fiber optic</v>
      </c>
      <c r="E1873" t="str">
        <f>'Raw Data'!R1873</f>
        <v>Electronic check</v>
      </c>
      <c r="F1873">
        <f>'Raw Data'!S1873</f>
        <v>93.8</v>
      </c>
      <c r="G1873">
        <f>IFERROR(VALUE('Raw Data'!T1873),0)</f>
        <v>4539.3500000000004</v>
      </c>
      <c r="H1873" t="str" cm="1">
        <f t="array" ref="H1873">_xlfn.IFS(B1873&lt;=12,"New (0-12 mo)",B1873&lt;=24,"Established (13-24 mo)",B1873&lt;=48,"Loyal (25-48 mo)",TRUE,"Veteran (49+ mo)")</f>
        <v>Veteran (49+ mo)</v>
      </c>
      <c r="I1873">
        <f>COUNTIF('Raw Data'!G1873:O1873,"Yes")</f>
        <v>5</v>
      </c>
      <c r="J1873">
        <f t="shared" ca="1" si="58"/>
        <v>44652</v>
      </c>
      <c r="K1873" t="str">
        <f>'Raw Data'!U1873</f>
        <v>No</v>
      </c>
      <c r="L1873" t="str">
        <f t="shared" si="59"/>
        <v>Low-Medium Risk</v>
      </c>
      <c r="N1873" s="34"/>
    </row>
    <row r="1874" spans="1:14" x14ac:dyDescent="0.3">
      <c r="A1874" s="5" t="str">
        <f>'Raw Data'!A1874</f>
        <v>9938-PRCVK</v>
      </c>
      <c r="B1874">
        <f>'Raw Data'!F1874</f>
        <v>41</v>
      </c>
      <c r="C1874" t="str">
        <f>'Raw Data'!P1874</f>
        <v>Two year</v>
      </c>
      <c r="D1874" t="str">
        <f>'Raw Data'!I1874</f>
        <v>No</v>
      </c>
      <c r="E1874" t="str">
        <f>'Raw Data'!R1874</f>
        <v>Bank transfer (automatic)</v>
      </c>
      <c r="F1874">
        <f>'Raw Data'!S1874</f>
        <v>19.7</v>
      </c>
      <c r="G1874">
        <f>IFERROR(VALUE('Raw Data'!T1874),0)</f>
        <v>804.25</v>
      </c>
      <c r="H1874" t="str" cm="1">
        <f t="array" ref="H1874">_xlfn.IFS(B1874&lt;=12,"New (0-12 mo)",B1874&lt;=24,"Established (13-24 mo)",B1874&lt;=48,"Loyal (25-48 mo)",TRUE,"Veteran (49+ mo)")</f>
        <v>Loyal (25-48 mo)</v>
      </c>
      <c r="I1874">
        <f>COUNTIF('Raw Data'!G1874:O1874,"Yes")</f>
        <v>1</v>
      </c>
      <c r="J1874">
        <f t="shared" ca="1" si="58"/>
        <v>44958</v>
      </c>
      <c r="K1874" t="str">
        <f>'Raw Data'!U1874</f>
        <v>No</v>
      </c>
      <c r="L1874" t="str">
        <f t="shared" si="59"/>
        <v>Low Risk</v>
      </c>
      <c r="N1874" s="34"/>
    </row>
    <row r="1875" spans="1:14" x14ac:dyDescent="0.3">
      <c r="A1875" s="5" t="str">
        <f>'Raw Data'!A1875</f>
        <v>0973-KYVNF</v>
      </c>
      <c r="B1875">
        <f>'Raw Data'!F1875</f>
        <v>72</v>
      </c>
      <c r="C1875" t="str">
        <f>'Raw Data'!P1875</f>
        <v>Two year</v>
      </c>
      <c r="D1875" t="str">
        <f>'Raw Data'!I1875</f>
        <v>DSL</v>
      </c>
      <c r="E1875" t="str">
        <f>'Raw Data'!R1875</f>
        <v>Credit card (automatic)</v>
      </c>
      <c r="F1875">
        <f>'Raw Data'!S1875</f>
        <v>70.650000000000006</v>
      </c>
      <c r="G1875">
        <f>IFERROR(VALUE('Raw Data'!T1875),0)</f>
        <v>5011.1499999999996</v>
      </c>
      <c r="H1875" t="str" cm="1">
        <f t="array" ref="H1875">_xlfn.IFS(B1875&lt;=12,"New (0-12 mo)",B1875&lt;=24,"Established (13-24 mo)",B1875&lt;=48,"Loyal (25-48 mo)",TRUE,"Veteran (49+ mo)")</f>
        <v>Veteran (49+ mo)</v>
      </c>
      <c r="I1875">
        <f>COUNTIF('Raw Data'!G1875:O1875,"Yes")</f>
        <v>5</v>
      </c>
      <c r="J1875">
        <f t="shared" ca="1" si="58"/>
        <v>44013</v>
      </c>
      <c r="K1875" t="str">
        <f>'Raw Data'!U1875</f>
        <v>No</v>
      </c>
      <c r="L1875" t="str">
        <f t="shared" si="59"/>
        <v>Low Risk</v>
      </c>
      <c r="N1875" s="34"/>
    </row>
    <row r="1876" spans="1:14" x14ac:dyDescent="0.3">
      <c r="A1876" s="5" t="str">
        <f>'Raw Data'!A1876</f>
        <v>5129-HHMZC</v>
      </c>
      <c r="B1876">
        <f>'Raw Data'!F1876</f>
        <v>43</v>
      </c>
      <c r="C1876" t="str">
        <f>'Raw Data'!P1876</f>
        <v>Two year</v>
      </c>
      <c r="D1876" t="str">
        <f>'Raw Data'!I1876</f>
        <v>DSL</v>
      </c>
      <c r="E1876" t="str">
        <f>'Raw Data'!R1876</f>
        <v>Credit card (automatic)</v>
      </c>
      <c r="F1876">
        <f>'Raw Data'!S1876</f>
        <v>86.45</v>
      </c>
      <c r="G1876">
        <f>IFERROR(VALUE('Raw Data'!T1876),0)</f>
        <v>3574.5</v>
      </c>
      <c r="H1876" t="str" cm="1">
        <f t="array" ref="H1876">_xlfn.IFS(B1876&lt;=12,"New (0-12 mo)",B1876&lt;=24,"Established (13-24 mo)",B1876&lt;=48,"Loyal (25-48 mo)",TRUE,"Veteran (49+ mo)")</f>
        <v>Loyal (25-48 mo)</v>
      </c>
      <c r="I1876">
        <f>COUNTIF('Raw Data'!G1876:O1876,"Yes")</f>
        <v>7</v>
      </c>
      <c r="J1876">
        <f t="shared" ca="1" si="58"/>
        <v>44896</v>
      </c>
      <c r="K1876" t="str">
        <f>'Raw Data'!U1876</f>
        <v>No</v>
      </c>
      <c r="L1876" t="str">
        <f t="shared" si="59"/>
        <v>Low Risk</v>
      </c>
      <c r="N1876" s="34"/>
    </row>
    <row r="1877" spans="1:14" x14ac:dyDescent="0.3">
      <c r="A1877" s="5" t="str">
        <f>'Raw Data'!A1877</f>
        <v>9637-CDTKZ</v>
      </c>
      <c r="B1877">
        <f>'Raw Data'!F1877</f>
        <v>72</v>
      </c>
      <c r="C1877" t="str">
        <f>'Raw Data'!P1877</f>
        <v>Two year</v>
      </c>
      <c r="D1877" t="str">
        <f>'Raw Data'!I1877</f>
        <v>Fiber optic</v>
      </c>
      <c r="E1877" t="str">
        <f>'Raw Data'!R1877</f>
        <v>Credit card (automatic)</v>
      </c>
      <c r="F1877">
        <f>'Raw Data'!S1877</f>
        <v>114.1</v>
      </c>
      <c r="G1877">
        <f>IFERROR(VALUE('Raw Data'!T1877),0)</f>
        <v>8086.4</v>
      </c>
      <c r="H1877" t="str" cm="1">
        <f t="array" ref="H1877">_xlfn.IFS(B1877&lt;=12,"New (0-12 mo)",B1877&lt;=24,"Established (13-24 mo)",B1877&lt;=48,"Loyal (25-48 mo)",TRUE,"Veteran (49+ mo)")</f>
        <v>Veteran (49+ mo)</v>
      </c>
      <c r="I1877">
        <f>COUNTIF('Raw Data'!G1877:O1877,"Yes")</f>
        <v>8</v>
      </c>
      <c r="J1877">
        <f t="shared" ca="1" si="58"/>
        <v>44013</v>
      </c>
      <c r="K1877" t="str">
        <f>'Raw Data'!U1877</f>
        <v>No</v>
      </c>
      <c r="L1877" t="str">
        <f t="shared" si="59"/>
        <v>Low Risk</v>
      </c>
      <c r="N1877" s="34"/>
    </row>
    <row r="1878" spans="1:14" x14ac:dyDescent="0.3">
      <c r="A1878" s="5" t="str">
        <f>'Raw Data'!A1878</f>
        <v>3946-JEWRQ</v>
      </c>
      <c r="B1878">
        <f>'Raw Data'!F1878</f>
        <v>47</v>
      </c>
      <c r="C1878" t="str">
        <f>'Raw Data'!P1878</f>
        <v>One year</v>
      </c>
      <c r="D1878" t="str">
        <f>'Raw Data'!I1878</f>
        <v>Fiber optic</v>
      </c>
      <c r="E1878" t="str">
        <f>'Raw Data'!R1878</f>
        <v>Credit card (automatic)</v>
      </c>
      <c r="F1878">
        <f>'Raw Data'!S1878</f>
        <v>95.2</v>
      </c>
      <c r="G1878">
        <f>IFERROR(VALUE('Raw Data'!T1878),0)</f>
        <v>4563</v>
      </c>
      <c r="H1878" t="str" cm="1">
        <f t="array" ref="H1878">_xlfn.IFS(B1878&lt;=12,"New (0-12 mo)",B1878&lt;=24,"Established (13-24 mo)",B1878&lt;=48,"Loyal (25-48 mo)",TRUE,"Veteran (49+ mo)")</f>
        <v>Loyal (25-48 mo)</v>
      </c>
      <c r="I1878">
        <f>COUNTIF('Raw Data'!G1878:O1878,"Yes")</f>
        <v>4</v>
      </c>
      <c r="J1878">
        <f t="shared" ca="1" si="58"/>
        <v>44774</v>
      </c>
      <c r="K1878" t="str">
        <f>'Raw Data'!U1878</f>
        <v>No</v>
      </c>
      <c r="L1878" t="str">
        <f t="shared" si="59"/>
        <v>Low Risk</v>
      </c>
      <c r="N1878" s="34"/>
    </row>
    <row r="1879" spans="1:14" x14ac:dyDescent="0.3">
      <c r="A1879" s="5" t="str">
        <f>'Raw Data'!A1879</f>
        <v>7873-CVMAW</v>
      </c>
      <c r="B1879">
        <f>'Raw Data'!F1879</f>
        <v>72</v>
      </c>
      <c r="C1879" t="str">
        <f>'Raw Data'!P1879</f>
        <v>Two year</v>
      </c>
      <c r="D1879" t="str">
        <f>'Raw Data'!I1879</f>
        <v>DSL</v>
      </c>
      <c r="E1879" t="str">
        <f>'Raw Data'!R1879</f>
        <v>Credit card (automatic)</v>
      </c>
      <c r="F1879">
        <f>'Raw Data'!S1879</f>
        <v>88.55</v>
      </c>
      <c r="G1879">
        <f>IFERROR(VALUE('Raw Data'!T1879),0)</f>
        <v>6362.35</v>
      </c>
      <c r="H1879" t="str" cm="1">
        <f t="array" ref="H1879">_xlfn.IFS(B1879&lt;=12,"New (0-12 mo)",B1879&lt;=24,"Established (13-24 mo)",B1879&lt;=48,"Loyal (25-48 mo)",TRUE,"Veteran (49+ mo)")</f>
        <v>Veteran (49+ mo)</v>
      </c>
      <c r="I1879">
        <f>COUNTIF('Raw Data'!G1879:O1879,"Yes")</f>
        <v>8</v>
      </c>
      <c r="J1879">
        <f t="shared" ca="1" si="58"/>
        <v>44013</v>
      </c>
      <c r="K1879" t="str">
        <f>'Raw Data'!U1879</f>
        <v>No</v>
      </c>
      <c r="L1879" t="str">
        <f t="shared" si="59"/>
        <v>Low Risk</v>
      </c>
      <c r="N1879" s="34"/>
    </row>
    <row r="1880" spans="1:14" x14ac:dyDescent="0.3">
      <c r="A1880" s="5" t="str">
        <f>'Raw Data'!A1880</f>
        <v>0463-WZZKO</v>
      </c>
      <c r="B1880">
        <f>'Raw Data'!F1880</f>
        <v>3</v>
      </c>
      <c r="C1880" t="str">
        <f>'Raw Data'!P1880</f>
        <v>Month-to-month</v>
      </c>
      <c r="D1880" t="str">
        <f>'Raw Data'!I1880</f>
        <v>No</v>
      </c>
      <c r="E1880" t="str">
        <f>'Raw Data'!R1880</f>
        <v>Credit card (automatic)</v>
      </c>
      <c r="F1880">
        <f>'Raw Data'!S1880</f>
        <v>20.75</v>
      </c>
      <c r="G1880">
        <f>IFERROR(VALUE('Raw Data'!T1880),0)</f>
        <v>67.099999999999994</v>
      </c>
      <c r="H1880" t="str" cm="1">
        <f t="array" ref="H1880">_xlfn.IFS(B1880&lt;=12,"New (0-12 mo)",B1880&lt;=24,"Established (13-24 mo)",B1880&lt;=48,"Loyal (25-48 mo)",TRUE,"Veteran (49+ mo)")</f>
        <v>New (0-12 mo)</v>
      </c>
      <c r="I1880">
        <f>COUNTIF('Raw Data'!G1880:O1880,"Yes")</f>
        <v>1</v>
      </c>
      <c r="J1880">
        <f t="shared" ca="1" si="58"/>
        <v>46113</v>
      </c>
      <c r="K1880" t="str">
        <f>'Raw Data'!U1880</f>
        <v>No</v>
      </c>
      <c r="L1880" t="str">
        <f t="shared" si="59"/>
        <v>High Risk</v>
      </c>
      <c r="N1880" s="34"/>
    </row>
    <row r="1881" spans="1:14" x14ac:dyDescent="0.3">
      <c r="A1881" s="5" t="str">
        <f>'Raw Data'!A1881</f>
        <v>3494-JCHRQ</v>
      </c>
      <c r="B1881">
        <f>'Raw Data'!F1881</f>
        <v>1</v>
      </c>
      <c r="C1881" t="str">
        <f>'Raw Data'!P1881</f>
        <v>Month-to-month</v>
      </c>
      <c r="D1881" t="str">
        <f>'Raw Data'!I1881</f>
        <v>Fiber optic</v>
      </c>
      <c r="E1881" t="str">
        <f>'Raw Data'!R1881</f>
        <v>Electronic check</v>
      </c>
      <c r="F1881">
        <f>'Raw Data'!S1881</f>
        <v>70.05</v>
      </c>
      <c r="G1881">
        <f>IFERROR(VALUE('Raw Data'!T1881),0)</f>
        <v>70.05</v>
      </c>
      <c r="H1881" t="str" cm="1">
        <f t="array" ref="H1881">_xlfn.IFS(B1881&lt;=12,"New (0-12 mo)",B1881&lt;=24,"Established (13-24 mo)",B1881&lt;=48,"Loyal (25-48 mo)",TRUE,"Veteran (49+ mo)")</f>
        <v>New (0-12 mo)</v>
      </c>
      <c r="I1881">
        <f>COUNTIF('Raw Data'!G1881:O1881,"Yes")</f>
        <v>1</v>
      </c>
      <c r="J1881">
        <f t="shared" ca="1" si="58"/>
        <v>46174</v>
      </c>
      <c r="K1881" t="str">
        <f>'Raw Data'!U1881</f>
        <v>Yes</v>
      </c>
      <c r="L1881" t="str">
        <f t="shared" si="59"/>
        <v>High Risk</v>
      </c>
      <c r="N1881" s="34"/>
    </row>
    <row r="1882" spans="1:14" x14ac:dyDescent="0.3">
      <c r="A1882" s="5" t="str">
        <f>'Raw Data'!A1882</f>
        <v>6474-FVJLC</v>
      </c>
      <c r="B1882">
        <f>'Raw Data'!F1882</f>
        <v>2</v>
      </c>
      <c r="C1882" t="str">
        <f>'Raw Data'!P1882</f>
        <v>Month-to-month</v>
      </c>
      <c r="D1882" t="str">
        <f>'Raw Data'!I1882</f>
        <v>Fiber optic</v>
      </c>
      <c r="E1882" t="str">
        <f>'Raw Data'!R1882</f>
        <v>Electronic check</v>
      </c>
      <c r="F1882">
        <f>'Raw Data'!S1882</f>
        <v>86</v>
      </c>
      <c r="G1882">
        <f>IFERROR(VALUE('Raw Data'!T1882),0)</f>
        <v>165.45</v>
      </c>
      <c r="H1882" t="str" cm="1">
        <f t="array" ref="H1882">_xlfn.IFS(B1882&lt;=12,"New (0-12 mo)",B1882&lt;=24,"Established (13-24 mo)",B1882&lt;=48,"Loyal (25-48 mo)",TRUE,"Veteran (49+ mo)")</f>
        <v>New (0-12 mo)</v>
      </c>
      <c r="I1882">
        <f>COUNTIF('Raw Data'!G1882:O1882,"Yes")</f>
        <v>3</v>
      </c>
      <c r="J1882">
        <f t="shared" ca="1" si="58"/>
        <v>46143</v>
      </c>
      <c r="K1882" t="str">
        <f>'Raw Data'!U1882</f>
        <v>Yes</v>
      </c>
      <c r="L1882" t="str">
        <f t="shared" si="59"/>
        <v>High Risk</v>
      </c>
      <c r="N1882" s="34"/>
    </row>
    <row r="1883" spans="1:14" x14ac:dyDescent="0.3">
      <c r="A1883" s="5" t="str">
        <f>'Raw Data'!A1883</f>
        <v>4524-QCSSM</v>
      </c>
      <c r="B1883">
        <f>'Raw Data'!F1883</f>
        <v>26</v>
      </c>
      <c r="C1883" t="str">
        <f>'Raw Data'!P1883</f>
        <v>Month-to-month</v>
      </c>
      <c r="D1883" t="str">
        <f>'Raw Data'!I1883</f>
        <v>DSL</v>
      </c>
      <c r="E1883" t="str">
        <f>'Raw Data'!R1883</f>
        <v>Bank transfer (automatic)</v>
      </c>
      <c r="F1883">
        <f>'Raw Data'!S1883</f>
        <v>44.65</v>
      </c>
      <c r="G1883">
        <f>IFERROR(VALUE('Raw Data'!T1883),0)</f>
        <v>1156.55</v>
      </c>
      <c r="H1883" t="str" cm="1">
        <f t="array" ref="H1883">_xlfn.IFS(B1883&lt;=12,"New (0-12 mo)",B1883&lt;=24,"Established (13-24 mo)",B1883&lt;=48,"Loyal (25-48 mo)",TRUE,"Veteran (49+ mo)")</f>
        <v>Loyal (25-48 mo)</v>
      </c>
      <c r="I1883">
        <f>COUNTIF('Raw Data'!G1883:O1883,"Yes")</f>
        <v>3</v>
      </c>
      <c r="J1883">
        <f t="shared" ca="1" si="58"/>
        <v>45413</v>
      </c>
      <c r="K1883" t="str">
        <f>'Raw Data'!U1883</f>
        <v>No</v>
      </c>
      <c r="L1883" t="str">
        <f t="shared" si="59"/>
        <v>Low-Medium Risk</v>
      </c>
      <c r="N1883" s="34"/>
    </row>
    <row r="1884" spans="1:14" x14ac:dyDescent="0.3">
      <c r="A1884" s="5" t="str">
        <f>'Raw Data'!A1884</f>
        <v>5832-EXGTT</v>
      </c>
      <c r="B1884">
        <f>'Raw Data'!F1884</f>
        <v>29</v>
      </c>
      <c r="C1884" t="str">
        <f>'Raw Data'!P1884</f>
        <v>Month-to-month</v>
      </c>
      <c r="D1884" t="str">
        <f>'Raw Data'!I1884</f>
        <v>DSL</v>
      </c>
      <c r="E1884" t="str">
        <f>'Raw Data'!R1884</f>
        <v>Mailed check</v>
      </c>
      <c r="F1884">
        <f>'Raw Data'!S1884</f>
        <v>60.2</v>
      </c>
      <c r="G1884">
        <f>IFERROR(VALUE('Raw Data'!T1884),0)</f>
        <v>1834.15</v>
      </c>
      <c r="H1884" t="str" cm="1">
        <f t="array" ref="H1884">_xlfn.IFS(B1884&lt;=12,"New (0-12 mo)",B1884&lt;=24,"Established (13-24 mo)",B1884&lt;=48,"Loyal (25-48 mo)",TRUE,"Veteran (49+ mo)")</f>
        <v>Loyal (25-48 mo)</v>
      </c>
      <c r="I1884">
        <f>COUNTIF('Raw Data'!G1884:O1884,"Yes")</f>
        <v>3</v>
      </c>
      <c r="J1884">
        <f t="shared" ca="1" si="58"/>
        <v>45323</v>
      </c>
      <c r="K1884" t="str">
        <f>'Raw Data'!U1884</f>
        <v>No</v>
      </c>
      <c r="L1884" t="str">
        <f t="shared" si="59"/>
        <v>Low-Medium Risk</v>
      </c>
      <c r="N1884" s="34"/>
    </row>
    <row r="1885" spans="1:14" x14ac:dyDescent="0.3">
      <c r="A1885" s="5" t="str">
        <f>'Raw Data'!A1885</f>
        <v>8840-DQLGN</v>
      </c>
      <c r="B1885">
        <f>'Raw Data'!F1885</f>
        <v>35</v>
      </c>
      <c r="C1885" t="str">
        <f>'Raw Data'!P1885</f>
        <v>Month-to-month</v>
      </c>
      <c r="D1885" t="str">
        <f>'Raw Data'!I1885</f>
        <v>Fiber optic</v>
      </c>
      <c r="E1885" t="str">
        <f>'Raw Data'!R1885</f>
        <v>Bank transfer (automatic)</v>
      </c>
      <c r="F1885">
        <f>'Raw Data'!S1885</f>
        <v>100.5</v>
      </c>
      <c r="G1885">
        <f>IFERROR(VALUE('Raw Data'!T1885),0)</f>
        <v>3653.35</v>
      </c>
      <c r="H1885" t="str" cm="1">
        <f t="array" ref="H1885">_xlfn.IFS(B1885&lt;=12,"New (0-12 mo)",B1885&lt;=24,"Established (13-24 mo)",B1885&lt;=48,"Loyal (25-48 mo)",TRUE,"Veteran (49+ mo)")</f>
        <v>Loyal (25-48 mo)</v>
      </c>
      <c r="I1885">
        <f>COUNTIF('Raw Data'!G1885:O1885,"Yes")</f>
        <v>6</v>
      </c>
      <c r="J1885">
        <f t="shared" ca="1" si="58"/>
        <v>45139</v>
      </c>
      <c r="K1885" t="str">
        <f>'Raw Data'!U1885</f>
        <v>Yes</v>
      </c>
      <c r="L1885" t="str">
        <f t="shared" si="59"/>
        <v>Low-Medium Risk</v>
      </c>
      <c r="N1885" s="34"/>
    </row>
    <row r="1886" spans="1:14" x14ac:dyDescent="0.3">
      <c r="A1886" s="5" t="str">
        <f>'Raw Data'!A1886</f>
        <v>2039-JONDJ</v>
      </c>
      <c r="B1886">
        <f>'Raw Data'!F1886</f>
        <v>27</v>
      </c>
      <c r="C1886" t="str">
        <f>'Raw Data'!P1886</f>
        <v>One year</v>
      </c>
      <c r="D1886" t="str">
        <f>'Raw Data'!I1886</f>
        <v>DSL</v>
      </c>
      <c r="E1886" t="str">
        <f>'Raw Data'!R1886</f>
        <v>Bank transfer (automatic)</v>
      </c>
      <c r="F1886">
        <f>'Raw Data'!S1886</f>
        <v>55.45</v>
      </c>
      <c r="G1886">
        <f>IFERROR(VALUE('Raw Data'!T1886),0)</f>
        <v>1477.65</v>
      </c>
      <c r="H1886" t="str" cm="1">
        <f t="array" ref="H1886">_xlfn.IFS(B1886&lt;=12,"New (0-12 mo)",B1886&lt;=24,"Established (13-24 mo)",B1886&lt;=48,"Loyal (25-48 mo)",TRUE,"Veteran (49+ mo)")</f>
        <v>Loyal (25-48 mo)</v>
      </c>
      <c r="I1886">
        <f>COUNTIF('Raw Data'!G1886:O1886,"Yes")</f>
        <v>3</v>
      </c>
      <c r="J1886">
        <f t="shared" ca="1" si="58"/>
        <v>45383</v>
      </c>
      <c r="K1886" t="str">
        <f>'Raw Data'!U1886</f>
        <v>No</v>
      </c>
      <c r="L1886" t="str">
        <f t="shared" si="59"/>
        <v>Low Risk</v>
      </c>
      <c r="N1886" s="34"/>
    </row>
    <row r="1887" spans="1:14" x14ac:dyDescent="0.3">
      <c r="A1887" s="5" t="str">
        <f>'Raw Data'!A1887</f>
        <v>7217-JYHOQ</v>
      </c>
      <c r="B1887">
        <f>'Raw Data'!F1887</f>
        <v>24</v>
      </c>
      <c r="C1887" t="str">
        <f>'Raw Data'!P1887</f>
        <v>Month-to-month</v>
      </c>
      <c r="D1887" t="str">
        <f>'Raw Data'!I1887</f>
        <v>DSL</v>
      </c>
      <c r="E1887" t="str">
        <f>'Raw Data'!R1887</f>
        <v>Credit card (automatic)</v>
      </c>
      <c r="F1887">
        <f>'Raw Data'!S1887</f>
        <v>70.3</v>
      </c>
      <c r="G1887">
        <f>IFERROR(VALUE('Raw Data'!T1887),0)</f>
        <v>1706.45</v>
      </c>
      <c r="H1887" t="str" cm="1">
        <f t="array" ref="H1887">_xlfn.IFS(B1887&lt;=12,"New (0-12 mo)",B1887&lt;=24,"Established (13-24 mo)",B1887&lt;=48,"Loyal (25-48 mo)",TRUE,"Veteran (49+ mo)")</f>
        <v>Established (13-24 mo)</v>
      </c>
      <c r="I1887">
        <f>COUNTIF('Raw Data'!G1887:O1887,"Yes")</f>
        <v>5</v>
      </c>
      <c r="J1887">
        <f t="shared" ca="1" si="58"/>
        <v>45474</v>
      </c>
      <c r="K1887" t="str">
        <f>'Raw Data'!U1887</f>
        <v>No</v>
      </c>
      <c r="L1887" t="str">
        <f t="shared" si="59"/>
        <v>Medium Risk</v>
      </c>
      <c r="N1887" s="34"/>
    </row>
    <row r="1888" spans="1:14" x14ac:dyDescent="0.3">
      <c r="A1888" s="5" t="str">
        <f>'Raw Data'!A1888</f>
        <v>6695-FRVEC</v>
      </c>
      <c r="B1888">
        <f>'Raw Data'!F1888</f>
        <v>67</v>
      </c>
      <c r="C1888" t="str">
        <f>'Raw Data'!P1888</f>
        <v>Two year</v>
      </c>
      <c r="D1888" t="str">
        <f>'Raw Data'!I1888</f>
        <v>DSL</v>
      </c>
      <c r="E1888" t="str">
        <f>'Raw Data'!R1888</f>
        <v>Bank transfer (automatic)</v>
      </c>
      <c r="F1888">
        <f>'Raw Data'!S1888</f>
        <v>60.4</v>
      </c>
      <c r="G1888">
        <f>IFERROR(VALUE('Raw Data'!T1888),0)</f>
        <v>3953.7</v>
      </c>
      <c r="H1888" t="str" cm="1">
        <f t="array" ref="H1888">_xlfn.IFS(B1888&lt;=12,"New (0-12 mo)",B1888&lt;=24,"Established (13-24 mo)",B1888&lt;=48,"Loyal (25-48 mo)",TRUE,"Veteran (49+ mo)")</f>
        <v>Veteran (49+ mo)</v>
      </c>
      <c r="I1888">
        <f>COUNTIF('Raw Data'!G1888:O1888,"Yes")</f>
        <v>4</v>
      </c>
      <c r="J1888">
        <f t="shared" ca="1" si="58"/>
        <v>44166</v>
      </c>
      <c r="K1888" t="str">
        <f>'Raw Data'!U1888</f>
        <v>No</v>
      </c>
      <c r="L1888" t="str">
        <f t="shared" si="59"/>
        <v>Low Risk</v>
      </c>
      <c r="N1888" s="34"/>
    </row>
    <row r="1889" spans="1:14" x14ac:dyDescent="0.3">
      <c r="A1889" s="5" t="str">
        <f>'Raw Data'!A1889</f>
        <v>4547-LYTDD</v>
      </c>
      <c r="B1889">
        <f>'Raw Data'!F1889</f>
        <v>16</v>
      </c>
      <c r="C1889" t="str">
        <f>'Raw Data'!P1889</f>
        <v>Month-to-month</v>
      </c>
      <c r="D1889" t="str">
        <f>'Raw Data'!I1889</f>
        <v>Fiber optic</v>
      </c>
      <c r="E1889" t="str">
        <f>'Raw Data'!R1889</f>
        <v>Electronic check</v>
      </c>
      <c r="F1889">
        <f>'Raw Data'!S1889</f>
        <v>72.650000000000006</v>
      </c>
      <c r="G1889">
        <f>IFERROR(VALUE('Raw Data'!T1889),0)</f>
        <v>1194.3</v>
      </c>
      <c r="H1889" t="str" cm="1">
        <f t="array" ref="H1889">_xlfn.IFS(B1889&lt;=12,"New (0-12 mo)",B1889&lt;=24,"Established (13-24 mo)",B1889&lt;=48,"Loyal (25-48 mo)",TRUE,"Veteran (49+ mo)")</f>
        <v>Established (13-24 mo)</v>
      </c>
      <c r="I1889">
        <f>COUNTIF('Raw Data'!G1889:O1889,"Yes")</f>
        <v>2</v>
      </c>
      <c r="J1889">
        <f t="shared" ca="1" si="58"/>
        <v>45717</v>
      </c>
      <c r="K1889" t="str">
        <f>'Raw Data'!U1889</f>
        <v>Yes</v>
      </c>
      <c r="L1889" t="str">
        <f t="shared" si="59"/>
        <v>Medium Risk</v>
      </c>
      <c r="N1889" s="34"/>
    </row>
    <row r="1890" spans="1:14" x14ac:dyDescent="0.3">
      <c r="A1890" s="5" t="str">
        <f>'Raw Data'!A1890</f>
        <v>9894-QMIMJ</v>
      </c>
      <c r="B1890">
        <f>'Raw Data'!F1890</f>
        <v>23</v>
      </c>
      <c r="C1890" t="str">
        <f>'Raw Data'!P1890</f>
        <v>One year</v>
      </c>
      <c r="D1890" t="str">
        <f>'Raw Data'!I1890</f>
        <v>DSL</v>
      </c>
      <c r="E1890" t="str">
        <f>'Raw Data'!R1890</f>
        <v>Bank transfer (automatic)</v>
      </c>
      <c r="F1890">
        <f>'Raw Data'!S1890</f>
        <v>55.8</v>
      </c>
      <c r="G1890">
        <f>IFERROR(VALUE('Raw Data'!T1890),0)</f>
        <v>1327.85</v>
      </c>
      <c r="H1890" t="str" cm="1">
        <f t="array" ref="H1890">_xlfn.IFS(B1890&lt;=12,"New (0-12 mo)",B1890&lt;=24,"Established (13-24 mo)",B1890&lt;=48,"Loyal (25-48 mo)",TRUE,"Veteran (49+ mo)")</f>
        <v>Established (13-24 mo)</v>
      </c>
      <c r="I1890">
        <f>COUNTIF('Raw Data'!G1890:O1890,"Yes")</f>
        <v>3</v>
      </c>
      <c r="J1890">
        <f t="shared" ca="1" si="58"/>
        <v>45505</v>
      </c>
      <c r="K1890" t="str">
        <f>'Raw Data'!U1890</f>
        <v>No</v>
      </c>
      <c r="L1890" t="str">
        <f t="shared" si="59"/>
        <v>Low Risk</v>
      </c>
      <c r="N1890" s="34"/>
    </row>
    <row r="1891" spans="1:14" x14ac:dyDescent="0.3">
      <c r="A1891" s="5" t="str">
        <f>'Raw Data'!A1891</f>
        <v>8069-YQQAJ</v>
      </c>
      <c r="B1891">
        <f>'Raw Data'!F1891</f>
        <v>14</v>
      </c>
      <c r="C1891" t="str">
        <f>'Raw Data'!P1891</f>
        <v>Month-to-month</v>
      </c>
      <c r="D1891" t="str">
        <f>'Raw Data'!I1891</f>
        <v>DSL</v>
      </c>
      <c r="E1891" t="str">
        <f>'Raw Data'!R1891</f>
        <v>Mailed check</v>
      </c>
      <c r="F1891">
        <f>'Raw Data'!S1891</f>
        <v>31.1</v>
      </c>
      <c r="G1891">
        <f>IFERROR(VALUE('Raw Data'!T1891),0)</f>
        <v>419.7</v>
      </c>
      <c r="H1891" t="str" cm="1">
        <f t="array" ref="H1891">_xlfn.IFS(B1891&lt;=12,"New (0-12 mo)",B1891&lt;=24,"Established (13-24 mo)",B1891&lt;=48,"Loyal (25-48 mo)",TRUE,"Veteran (49+ mo)")</f>
        <v>Established (13-24 mo)</v>
      </c>
      <c r="I1891">
        <f>COUNTIF('Raw Data'!G1891:O1891,"Yes")</f>
        <v>1</v>
      </c>
      <c r="J1891">
        <f t="shared" ca="1" si="58"/>
        <v>45778</v>
      </c>
      <c r="K1891" t="str">
        <f>'Raw Data'!U1891</f>
        <v>No</v>
      </c>
      <c r="L1891" t="str">
        <f t="shared" si="59"/>
        <v>Medium Risk</v>
      </c>
      <c r="N1891" s="34"/>
    </row>
    <row r="1892" spans="1:14" x14ac:dyDescent="0.3">
      <c r="A1892" s="5" t="str">
        <f>'Raw Data'!A1892</f>
        <v>6770-XUAGN</v>
      </c>
      <c r="B1892">
        <f>'Raw Data'!F1892</f>
        <v>1</v>
      </c>
      <c r="C1892" t="str">
        <f>'Raw Data'!P1892</f>
        <v>Month-to-month</v>
      </c>
      <c r="D1892" t="str">
        <f>'Raw Data'!I1892</f>
        <v>No</v>
      </c>
      <c r="E1892" t="str">
        <f>'Raw Data'!R1892</f>
        <v>Electronic check</v>
      </c>
      <c r="F1892">
        <f>'Raw Data'!S1892</f>
        <v>21</v>
      </c>
      <c r="G1892">
        <f>IFERROR(VALUE('Raw Data'!T1892),0)</f>
        <v>21</v>
      </c>
      <c r="H1892" t="str" cm="1">
        <f t="array" ref="H1892">_xlfn.IFS(B1892&lt;=12,"New (0-12 mo)",B1892&lt;=24,"Established (13-24 mo)",B1892&lt;=48,"Loyal (25-48 mo)",TRUE,"Veteran (49+ mo)")</f>
        <v>New (0-12 mo)</v>
      </c>
      <c r="I1892">
        <f>COUNTIF('Raw Data'!G1892:O1892,"Yes")</f>
        <v>1</v>
      </c>
      <c r="J1892">
        <f t="shared" ca="1" si="58"/>
        <v>46174</v>
      </c>
      <c r="K1892" t="str">
        <f>'Raw Data'!U1892</f>
        <v>Yes</v>
      </c>
      <c r="L1892" t="str">
        <f t="shared" si="59"/>
        <v>High Risk</v>
      </c>
      <c r="N1892" s="34"/>
    </row>
    <row r="1893" spans="1:14" x14ac:dyDescent="0.3">
      <c r="A1893" s="5" t="str">
        <f>'Raw Data'!A1893</f>
        <v>4193-ORFCL</v>
      </c>
      <c r="B1893">
        <f>'Raw Data'!F1893</f>
        <v>1</v>
      </c>
      <c r="C1893" t="str">
        <f>'Raw Data'!P1893</f>
        <v>Month-to-month</v>
      </c>
      <c r="D1893" t="str">
        <f>'Raw Data'!I1893</f>
        <v>DSL</v>
      </c>
      <c r="E1893" t="str">
        <f>'Raw Data'!R1893</f>
        <v>Mailed check</v>
      </c>
      <c r="F1893">
        <f>'Raw Data'!S1893</f>
        <v>45.1</v>
      </c>
      <c r="G1893">
        <f>IFERROR(VALUE('Raw Data'!T1893),0)</f>
        <v>45.1</v>
      </c>
      <c r="H1893" t="str" cm="1">
        <f t="array" ref="H1893">_xlfn.IFS(B1893&lt;=12,"New (0-12 mo)",B1893&lt;=24,"Established (13-24 mo)",B1893&lt;=48,"Loyal (25-48 mo)",TRUE,"Veteran (49+ mo)")</f>
        <v>New (0-12 mo)</v>
      </c>
      <c r="I1893">
        <f>COUNTIF('Raw Data'!G1893:O1893,"Yes")</f>
        <v>1</v>
      </c>
      <c r="J1893">
        <f t="shared" ca="1" si="58"/>
        <v>46174</v>
      </c>
      <c r="K1893" t="str">
        <f>'Raw Data'!U1893</f>
        <v>Yes</v>
      </c>
      <c r="L1893" t="str">
        <f t="shared" si="59"/>
        <v>High Risk</v>
      </c>
      <c r="N1893" s="34"/>
    </row>
    <row r="1894" spans="1:14" x14ac:dyDescent="0.3">
      <c r="A1894" s="5" t="str">
        <f>'Raw Data'!A1894</f>
        <v>1636-NTNCO</v>
      </c>
      <c r="B1894">
        <f>'Raw Data'!F1894</f>
        <v>4</v>
      </c>
      <c r="C1894" t="str">
        <f>'Raw Data'!P1894</f>
        <v>Month-to-month</v>
      </c>
      <c r="D1894" t="str">
        <f>'Raw Data'!I1894</f>
        <v>DSL</v>
      </c>
      <c r="E1894" t="str">
        <f>'Raw Data'!R1894</f>
        <v>Credit card (automatic)</v>
      </c>
      <c r="F1894">
        <f>'Raw Data'!S1894</f>
        <v>50.95</v>
      </c>
      <c r="G1894">
        <f>IFERROR(VALUE('Raw Data'!T1894),0)</f>
        <v>207.35</v>
      </c>
      <c r="H1894" t="str" cm="1">
        <f t="array" ref="H1894">_xlfn.IFS(B1894&lt;=12,"New (0-12 mo)",B1894&lt;=24,"Established (13-24 mo)",B1894&lt;=48,"Loyal (25-48 mo)",TRUE,"Veteran (49+ mo)")</f>
        <v>New (0-12 mo)</v>
      </c>
      <c r="I1894">
        <f>COUNTIF('Raw Data'!G1894:O1894,"Yes")</f>
        <v>3</v>
      </c>
      <c r="J1894">
        <f t="shared" ca="1" si="58"/>
        <v>46082</v>
      </c>
      <c r="K1894" t="str">
        <f>'Raw Data'!U1894</f>
        <v>No</v>
      </c>
      <c r="L1894" t="str">
        <f t="shared" si="59"/>
        <v>High Risk</v>
      </c>
      <c r="N1894" s="34"/>
    </row>
    <row r="1895" spans="1:14" x14ac:dyDescent="0.3">
      <c r="A1895" s="5" t="str">
        <f>'Raw Data'!A1895</f>
        <v>3466-WAESX</v>
      </c>
      <c r="B1895">
        <f>'Raw Data'!F1895</f>
        <v>16</v>
      </c>
      <c r="C1895" t="str">
        <f>'Raw Data'!P1895</f>
        <v>Month-to-month</v>
      </c>
      <c r="D1895" t="str">
        <f>'Raw Data'!I1895</f>
        <v>DSL</v>
      </c>
      <c r="E1895" t="str">
        <f>'Raw Data'!R1895</f>
        <v>Electronic check</v>
      </c>
      <c r="F1895">
        <f>'Raw Data'!S1895</f>
        <v>69.099999999999994</v>
      </c>
      <c r="G1895">
        <f>IFERROR(VALUE('Raw Data'!T1895),0)</f>
        <v>1083.7</v>
      </c>
      <c r="H1895" t="str" cm="1">
        <f t="array" ref="H1895">_xlfn.IFS(B1895&lt;=12,"New (0-12 mo)",B1895&lt;=24,"Established (13-24 mo)",B1895&lt;=48,"Loyal (25-48 mo)",TRUE,"Veteran (49+ mo)")</f>
        <v>Established (13-24 mo)</v>
      </c>
      <c r="I1895">
        <f>COUNTIF('Raw Data'!G1895:O1895,"Yes")</f>
        <v>5</v>
      </c>
      <c r="J1895">
        <f t="shared" ca="1" si="58"/>
        <v>45717</v>
      </c>
      <c r="K1895" t="str">
        <f>'Raw Data'!U1895</f>
        <v>No</v>
      </c>
      <c r="L1895" t="str">
        <f t="shared" si="59"/>
        <v>Medium Risk</v>
      </c>
      <c r="N1895" s="34"/>
    </row>
    <row r="1896" spans="1:14" x14ac:dyDescent="0.3">
      <c r="A1896" s="5" t="str">
        <f>'Raw Data'!A1896</f>
        <v>9281-PKKZE</v>
      </c>
      <c r="B1896">
        <f>'Raw Data'!F1896</f>
        <v>46</v>
      </c>
      <c r="C1896" t="str">
        <f>'Raw Data'!P1896</f>
        <v>Month-to-month</v>
      </c>
      <c r="D1896" t="str">
        <f>'Raw Data'!I1896</f>
        <v>DSL</v>
      </c>
      <c r="E1896" t="str">
        <f>'Raw Data'!R1896</f>
        <v>Electronic check</v>
      </c>
      <c r="F1896">
        <f>'Raw Data'!S1896</f>
        <v>43.95</v>
      </c>
      <c r="G1896">
        <f>IFERROR(VALUE('Raw Data'!T1896),0)</f>
        <v>2007.85</v>
      </c>
      <c r="H1896" t="str" cm="1">
        <f t="array" ref="H1896">_xlfn.IFS(B1896&lt;=12,"New (0-12 mo)",B1896&lt;=24,"Established (13-24 mo)",B1896&lt;=48,"Loyal (25-48 mo)",TRUE,"Veteran (49+ mo)")</f>
        <v>Loyal (25-48 mo)</v>
      </c>
      <c r="I1896">
        <f>COUNTIF('Raw Data'!G1896:O1896,"Yes")</f>
        <v>2</v>
      </c>
      <c r="J1896">
        <f t="shared" ca="1" si="58"/>
        <v>44805</v>
      </c>
      <c r="K1896" t="str">
        <f>'Raw Data'!U1896</f>
        <v>No</v>
      </c>
      <c r="L1896" t="str">
        <f t="shared" si="59"/>
        <v>Low-Medium Risk</v>
      </c>
      <c r="N1896" s="34"/>
    </row>
    <row r="1897" spans="1:14" x14ac:dyDescent="0.3">
      <c r="A1897" s="5" t="str">
        <f>'Raw Data'!A1897</f>
        <v>3638-VBZTA</v>
      </c>
      <c r="B1897">
        <f>'Raw Data'!F1897</f>
        <v>68</v>
      </c>
      <c r="C1897" t="str">
        <f>'Raw Data'!P1897</f>
        <v>Two year</v>
      </c>
      <c r="D1897" t="str">
        <f>'Raw Data'!I1897</f>
        <v>DSL</v>
      </c>
      <c r="E1897" t="str">
        <f>'Raw Data'!R1897</f>
        <v>Bank transfer (automatic)</v>
      </c>
      <c r="F1897">
        <f>'Raw Data'!S1897</f>
        <v>86.5</v>
      </c>
      <c r="G1897">
        <f>IFERROR(VALUE('Raw Data'!T1897),0)</f>
        <v>5882.75</v>
      </c>
      <c r="H1897" t="str" cm="1">
        <f t="array" ref="H1897">_xlfn.IFS(B1897&lt;=12,"New (0-12 mo)",B1897&lt;=24,"Established (13-24 mo)",B1897&lt;=48,"Loyal (25-48 mo)",TRUE,"Veteran (49+ mo)")</f>
        <v>Veteran (49+ mo)</v>
      </c>
      <c r="I1897">
        <f>COUNTIF('Raw Data'!G1897:O1897,"Yes")</f>
        <v>7</v>
      </c>
      <c r="J1897">
        <f t="shared" ca="1" si="58"/>
        <v>44136</v>
      </c>
      <c r="K1897" t="str">
        <f>'Raw Data'!U1897</f>
        <v>No</v>
      </c>
      <c r="L1897" t="str">
        <f t="shared" si="59"/>
        <v>Low Risk</v>
      </c>
      <c r="N1897" s="34"/>
    </row>
    <row r="1898" spans="1:14" x14ac:dyDescent="0.3">
      <c r="A1898" s="5" t="str">
        <f>'Raw Data'!A1898</f>
        <v>7459-IMVYU</v>
      </c>
      <c r="B1898">
        <f>'Raw Data'!F1898</f>
        <v>38</v>
      </c>
      <c r="C1898" t="str">
        <f>'Raw Data'!P1898</f>
        <v>Month-to-month</v>
      </c>
      <c r="D1898" t="str">
        <f>'Raw Data'!I1898</f>
        <v>DSL</v>
      </c>
      <c r="E1898" t="str">
        <f>'Raw Data'!R1898</f>
        <v>Electronic check</v>
      </c>
      <c r="F1898">
        <f>'Raw Data'!S1898</f>
        <v>69.95</v>
      </c>
      <c r="G1898">
        <f>IFERROR(VALUE('Raw Data'!T1898),0)</f>
        <v>2657.55</v>
      </c>
      <c r="H1898" t="str" cm="1">
        <f t="array" ref="H1898">_xlfn.IFS(B1898&lt;=12,"New (0-12 mo)",B1898&lt;=24,"Established (13-24 mo)",B1898&lt;=48,"Loyal (25-48 mo)",TRUE,"Veteran (49+ mo)")</f>
        <v>Loyal (25-48 mo)</v>
      </c>
      <c r="I1898">
        <f>COUNTIF('Raw Data'!G1898:O1898,"Yes")</f>
        <v>6</v>
      </c>
      <c r="J1898">
        <f t="shared" ca="1" si="58"/>
        <v>45047</v>
      </c>
      <c r="K1898" t="str">
        <f>'Raw Data'!U1898</f>
        <v>No</v>
      </c>
      <c r="L1898" t="str">
        <f t="shared" si="59"/>
        <v>Low-Medium Risk</v>
      </c>
      <c r="N1898" s="34"/>
    </row>
    <row r="1899" spans="1:14" x14ac:dyDescent="0.3">
      <c r="A1899" s="5" t="str">
        <f>'Raw Data'!A1899</f>
        <v>7776-QWNFX</v>
      </c>
      <c r="B1899">
        <f>'Raw Data'!F1899</f>
        <v>30</v>
      </c>
      <c r="C1899" t="str">
        <f>'Raw Data'!P1899</f>
        <v>Month-to-month</v>
      </c>
      <c r="D1899" t="str">
        <f>'Raw Data'!I1899</f>
        <v>DSL</v>
      </c>
      <c r="E1899" t="str">
        <f>'Raw Data'!R1899</f>
        <v>Bank transfer (automatic)</v>
      </c>
      <c r="F1899">
        <f>'Raw Data'!S1899</f>
        <v>50.4</v>
      </c>
      <c r="G1899">
        <f>IFERROR(VALUE('Raw Data'!T1899),0)</f>
        <v>1527.5</v>
      </c>
      <c r="H1899" t="str" cm="1">
        <f t="array" ref="H1899">_xlfn.IFS(B1899&lt;=12,"New (0-12 mo)",B1899&lt;=24,"Established (13-24 mo)",B1899&lt;=48,"Loyal (25-48 mo)",TRUE,"Veteran (49+ mo)")</f>
        <v>Loyal (25-48 mo)</v>
      </c>
      <c r="I1899">
        <f>COUNTIF('Raw Data'!G1899:O1899,"Yes")</f>
        <v>2</v>
      </c>
      <c r="J1899">
        <f t="shared" ca="1" si="58"/>
        <v>45292</v>
      </c>
      <c r="K1899" t="str">
        <f>'Raw Data'!U1899</f>
        <v>Yes</v>
      </c>
      <c r="L1899" t="str">
        <f t="shared" si="59"/>
        <v>Low-Medium Risk</v>
      </c>
      <c r="N1899" s="34"/>
    </row>
    <row r="1900" spans="1:14" x14ac:dyDescent="0.3">
      <c r="A1900" s="5" t="str">
        <f>'Raw Data'!A1900</f>
        <v>6689-TCZHQ</v>
      </c>
      <c r="B1900">
        <f>'Raw Data'!F1900</f>
        <v>5</v>
      </c>
      <c r="C1900" t="str">
        <f>'Raw Data'!P1900</f>
        <v>Month-to-month</v>
      </c>
      <c r="D1900" t="str">
        <f>'Raw Data'!I1900</f>
        <v>Fiber optic</v>
      </c>
      <c r="E1900" t="str">
        <f>'Raw Data'!R1900</f>
        <v>Electronic check</v>
      </c>
      <c r="F1900">
        <f>'Raw Data'!S1900</f>
        <v>78.95</v>
      </c>
      <c r="G1900">
        <f>IFERROR(VALUE('Raw Data'!T1900),0)</f>
        <v>378.4</v>
      </c>
      <c r="H1900" t="str" cm="1">
        <f t="array" ref="H1900">_xlfn.IFS(B1900&lt;=12,"New (0-12 mo)",B1900&lt;=24,"Established (13-24 mo)",B1900&lt;=48,"Loyal (25-48 mo)",TRUE,"Veteran (49+ mo)")</f>
        <v>New (0-12 mo)</v>
      </c>
      <c r="I1900">
        <f>COUNTIF('Raw Data'!G1900:O1900,"Yes")</f>
        <v>2</v>
      </c>
      <c r="J1900">
        <f t="shared" ca="1" si="58"/>
        <v>46054</v>
      </c>
      <c r="K1900" t="str">
        <f>'Raw Data'!U1900</f>
        <v>Yes</v>
      </c>
      <c r="L1900" t="str">
        <f t="shared" si="59"/>
        <v>High Risk</v>
      </c>
      <c r="N1900" s="34"/>
    </row>
    <row r="1901" spans="1:14" x14ac:dyDescent="0.3">
      <c r="A1901" s="5" t="str">
        <f>'Raw Data'!A1901</f>
        <v>8563-OYMQY</v>
      </c>
      <c r="B1901">
        <f>'Raw Data'!F1901</f>
        <v>17</v>
      </c>
      <c r="C1901" t="str">
        <f>'Raw Data'!P1901</f>
        <v>Month-to-month</v>
      </c>
      <c r="D1901" t="str">
        <f>'Raw Data'!I1901</f>
        <v>Fiber optic</v>
      </c>
      <c r="E1901" t="str">
        <f>'Raw Data'!R1901</f>
        <v>Credit card (automatic)</v>
      </c>
      <c r="F1901">
        <f>'Raw Data'!S1901</f>
        <v>90.95</v>
      </c>
      <c r="G1901">
        <f>IFERROR(VALUE('Raw Data'!T1901),0)</f>
        <v>1612.2</v>
      </c>
      <c r="H1901" t="str" cm="1">
        <f t="array" ref="H1901">_xlfn.IFS(B1901&lt;=12,"New (0-12 mo)",B1901&lt;=24,"Established (13-24 mo)",B1901&lt;=48,"Loyal (25-48 mo)",TRUE,"Veteran (49+ mo)")</f>
        <v>Established (13-24 mo)</v>
      </c>
      <c r="I1901">
        <f>COUNTIF('Raw Data'!G1901:O1901,"Yes")</f>
        <v>4</v>
      </c>
      <c r="J1901">
        <f t="shared" ca="1" si="58"/>
        <v>45689</v>
      </c>
      <c r="K1901" t="str">
        <f>'Raw Data'!U1901</f>
        <v>No</v>
      </c>
      <c r="L1901" t="str">
        <f t="shared" si="59"/>
        <v>Medium Risk</v>
      </c>
      <c r="N1901" s="34"/>
    </row>
    <row r="1902" spans="1:14" x14ac:dyDescent="0.3">
      <c r="A1902" s="5" t="str">
        <f>'Raw Data'!A1902</f>
        <v>0754-EEBDC</v>
      </c>
      <c r="B1902">
        <f>'Raw Data'!F1902</f>
        <v>4</v>
      </c>
      <c r="C1902" t="str">
        <f>'Raw Data'!P1902</f>
        <v>Two year</v>
      </c>
      <c r="D1902" t="str">
        <f>'Raw Data'!I1902</f>
        <v>No</v>
      </c>
      <c r="E1902" t="str">
        <f>'Raw Data'!R1902</f>
        <v>Mailed check</v>
      </c>
      <c r="F1902">
        <f>'Raw Data'!S1902</f>
        <v>19.899999999999999</v>
      </c>
      <c r="G1902">
        <f>IFERROR(VALUE('Raw Data'!T1902),0)</f>
        <v>76.650000000000006</v>
      </c>
      <c r="H1902" t="str" cm="1">
        <f t="array" ref="H1902">_xlfn.IFS(B1902&lt;=12,"New (0-12 mo)",B1902&lt;=24,"Established (13-24 mo)",B1902&lt;=48,"Loyal (25-48 mo)",TRUE,"Veteran (49+ mo)")</f>
        <v>New (0-12 mo)</v>
      </c>
      <c r="I1902">
        <f>COUNTIF('Raw Data'!G1902:O1902,"Yes")</f>
        <v>1</v>
      </c>
      <c r="J1902">
        <f t="shared" ca="1" si="58"/>
        <v>46082</v>
      </c>
      <c r="K1902" t="str">
        <f>'Raw Data'!U1902</f>
        <v>No</v>
      </c>
      <c r="L1902" t="str">
        <f t="shared" si="59"/>
        <v>Low Risk</v>
      </c>
      <c r="N1902" s="34"/>
    </row>
    <row r="1903" spans="1:14" x14ac:dyDescent="0.3">
      <c r="A1903" s="5" t="str">
        <f>'Raw Data'!A1903</f>
        <v>5777-ZPQNC</v>
      </c>
      <c r="B1903">
        <f>'Raw Data'!F1903</f>
        <v>12</v>
      </c>
      <c r="C1903" t="str">
        <f>'Raw Data'!P1903</f>
        <v>One year</v>
      </c>
      <c r="D1903" t="str">
        <f>'Raw Data'!I1903</f>
        <v>No</v>
      </c>
      <c r="E1903" t="str">
        <f>'Raw Data'!R1903</f>
        <v>Electronic check</v>
      </c>
      <c r="F1903">
        <f>'Raw Data'!S1903</f>
        <v>20.149999999999999</v>
      </c>
      <c r="G1903">
        <f>IFERROR(VALUE('Raw Data'!T1903),0)</f>
        <v>260.7</v>
      </c>
      <c r="H1903" t="str" cm="1">
        <f t="array" ref="H1903">_xlfn.IFS(B1903&lt;=12,"New (0-12 mo)",B1903&lt;=24,"Established (13-24 mo)",B1903&lt;=48,"Loyal (25-48 mo)",TRUE,"Veteran (49+ mo)")</f>
        <v>New (0-12 mo)</v>
      </c>
      <c r="I1903">
        <f>COUNTIF('Raw Data'!G1903:O1903,"Yes")</f>
        <v>1</v>
      </c>
      <c r="J1903">
        <f t="shared" ca="1" si="58"/>
        <v>45839</v>
      </c>
      <c r="K1903" t="str">
        <f>'Raw Data'!U1903</f>
        <v>No</v>
      </c>
      <c r="L1903" t="str">
        <f t="shared" si="59"/>
        <v>Low Risk</v>
      </c>
      <c r="N1903" s="34"/>
    </row>
    <row r="1904" spans="1:14" x14ac:dyDescent="0.3">
      <c r="A1904" s="5" t="str">
        <f>'Raw Data'!A1904</f>
        <v>1951-IEYXM</v>
      </c>
      <c r="B1904">
        <f>'Raw Data'!F1904</f>
        <v>72</v>
      </c>
      <c r="C1904" t="str">
        <f>'Raw Data'!P1904</f>
        <v>Two year</v>
      </c>
      <c r="D1904" t="str">
        <f>'Raw Data'!I1904</f>
        <v>DSL</v>
      </c>
      <c r="E1904" t="str">
        <f>'Raw Data'!R1904</f>
        <v>Credit card (automatic)</v>
      </c>
      <c r="F1904">
        <f>'Raw Data'!S1904</f>
        <v>90.6</v>
      </c>
      <c r="G1904">
        <f>IFERROR(VALUE('Raw Data'!T1904),0)</f>
        <v>6441.85</v>
      </c>
      <c r="H1904" t="str" cm="1">
        <f t="array" ref="H1904">_xlfn.IFS(B1904&lt;=12,"New (0-12 mo)",B1904&lt;=24,"Established (13-24 mo)",B1904&lt;=48,"Loyal (25-48 mo)",TRUE,"Veteran (49+ mo)")</f>
        <v>Veteran (49+ mo)</v>
      </c>
      <c r="I1904">
        <f>COUNTIF('Raw Data'!G1904:O1904,"Yes")</f>
        <v>8</v>
      </c>
      <c r="J1904">
        <f t="shared" ca="1" si="58"/>
        <v>44013</v>
      </c>
      <c r="K1904" t="str">
        <f>'Raw Data'!U1904</f>
        <v>No</v>
      </c>
      <c r="L1904" t="str">
        <f t="shared" si="59"/>
        <v>Low Risk</v>
      </c>
      <c r="N1904" s="34"/>
    </row>
    <row r="1905" spans="1:14" x14ac:dyDescent="0.3">
      <c r="A1905" s="5" t="str">
        <f>'Raw Data'!A1905</f>
        <v>3318-NMQXL</v>
      </c>
      <c r="B1905">
        <f>'Raw Data'!F1905</f>
        <v>3</v>
      </c>
      <c r="C1905" t="str">
        <f>'Raw Data'!P1905</f>
        <v>Month-to-month</v>
      </c>
      <c r="D1905" t="str">
        <f>'Raw Data'!I1905</f>
        <v>Fiber optic</v>
      </c>
      <c r="E1905" t="str">
        <f>'Raw Data'!R1905</f>
        <v>Electronic check</v>
      </c>
      <c r="F1905">
        <f>'Raw Data'!S1905</f>
        <v>92</v>
      </c>
      <c r="G1905">
        <f>IFERROR(VALUE('Raw Data'!T1905),0)</f>
        <v>266.8</v>
      </c>
      <c r="H1905" t="str" cm="1">
        <f t="array" ref="H1905">_xlfn.IFS(B1905&lt;=12,"New (0-12 mo)",B1905&lt;=24,"Established (13-24 mo)",B1905&lt;=48,"Loyal (25-48 mo)",TRUE,"Veteran (49+ mo)")</f>
        <v>New (0-12 mo)</v>
      </c>
      <c r="I1905">
        <f>COUNTIF('Raw Data'!G1905:O1905,"Yes")</f>
        <v>3</v>
      </c>
      <c r="J1905">
        <f t="shared" ca="1" si="58"/>
        <v>46113</v>
      </c>
      <c r="K1905" t="str">
        <f>'Raw Data'!U1905</f>
        <v>No</v>
      </c>
      <c r="L1905" t="str">
        <f t="shared" si="59"/>
        <v>High Risk</v>
      </c>
      <c r="N1905" s="34"/>
    </row>
    <row r="1906" spans="1:14" x14ac:dyDescent="0.3">
      <c r="A1906" s="5" t="str">
        <f>'Raw Data'!A1906</f>
        <v>3143-ILDAL</v>
      </c>
      <c r="B1906">
        <f>'Raw Data'!F1906</f>
        <v>56</v>
      </c>
      <c r="C1906" t="str">
        <f>'Raw Data'!P1906</f>
        <v>Month-to-month</v>
      </c>
      <c r="D1906" t="str">
        <f>'Raw Data'!I1906</f>
        <v>Fiber optic</v>
      </c>
      <c r="E1906" t="str">
        <f>'Raw Data'!R1906</f>
        <v>Electronic check</v>
      </c>
      <c r="F1906">
        <f>'Raw Data'!S1906</f>
        <v>94.45</v>
      </c>
      <c r="G1906">
        <f>IFERROR(VALUE('Raw Data'!T1906),0)</f>
        <v>5124.6000000000004</v>
      </c>
      <c r="H1906" t="str" cm="1">
        <f t="array" ref="H1906">_xlfn.IFS(B1906&lt;=12,"New (0-12 mo)",B1906&lt;=24,"Established (13-24 mo)",B1906&lt;=48,"Loyal (25-48 mo)",TRUE,"Veteran (49+ mo)")</f>
        <v>Veteran (49+ mo)</v>
      </c>
      <c r="I1906">
        <f>COUNTIF('Raw Data'!G1906:O1906,"Yes")</f>
        <v>5</v>
      </c>
      <c r="J1906">
        <f t="shared" ca="1" si="58"/>
        <v>44501</v>
      </c>
      <c r="K1906" t="str">
        <f>'Raw Data'!U1906</f>
        <v>Yes</v>
      </c>
      <c r="L1906" t="str">
        <f t="shared" si="59"/>
        <v>Low-Medium Risk</v>
      </c>
      <c r="N1906" s="34"/>
    </row>
    <row r="1907" spans="1:14" x14ac:dyDescent="0.3">
      <c r="A1907" s="5" t="str">
        <f>'Raw Data'!A1907</f>
        <v>1022-RKXDR</v>
      </c>
      <c r="B1907">
        <f>'Raw Data'!F1907</f>
        <v>41</v>
      </c>
      <c r="C1907" t="str">
        <f>'Raw Data'!P1907</f>
        <v>One year</v>
      </c>
      <c r="D1907" t="str">
        <f>'Raw Data'!I1907</f>
        <v>No</v>
      </c>
      <c r="E1907" t="str">
        <f>'Raw Data'!R1907</f>
        <v>Mailed check</v>
      </c>
      <c r="F1907">
        <f>'Raw Data'!S1907</f>
        <v>24.85</v>
      </c>
      <c r="G1907">
        <f>IFERROR(VALUE('Raw Data'!T1907),0)</f>
        <v>962.25</v>
      </c>
      <c r="H1907" t="str" cm="1">
        <f t="array" ref="H1907">_xlfn.IFS(B1907&lt;=12,"New (0-12 mo)",B1907&lt;=24,"Established (13-24 mo)",B1907&lt;=48,"Loyal (25-48 mo)",TRUE,"Veteran (49+ mo)")</f>
        <v>Loyal (25-48 mo)</v>
      </c>
      <c r="I1907">
        <f>COUNTIF('Raw Data'!G1907:O1907,"Yes")</f>
        <v>2</v>
      </c>
      <c r="J1907">
        <f t="shared" ca="1" si="58"/>
        <v>44958</v>
      </c>
      <c r="K1907" t="str">
        <f>'Raw Data'!U1907</f>
        <v>No</v>
      </c>
      <c r="L1907" t="str">
        <f t="shared" si="59"/>
        <v>Low Risk</v>
      </c>
      <c r="N1907" s="34"/>
    </row>
    <row r="1908" spans="1:14" x14ac:dyDescent="0.3">
      <c r="A1908" s="5" t="str">
        <f>'Raw Data'!A1908</f>
        <v>2361-FJWNO</v>
      </c>
      <c r="B1908">
        <f>'Raw Data'!F1908</f>
        <v>40</v>
      </c>
      <c r="C1908" t="str">
        <f>'Raw Data'!P1908</f>
        <v>One year</v>
      </c>
      <c r="D1908" t="str">
        <f>'Raw Data'!I1908</f>
        <v>DSL</v>
      </c>
      <c r="E1908" t="str">
        <f>'Raw Data'!R1908</f>
        <v>Credit card (automatic)</v>
      </c>
      <c r="F1908">
        <f>'Raw Data'!S1908</f>
        <v>36</v>
      </c>
      <c r="G1908">
        <f>IFERROR(VALUE('Raw Data'!T1908),0)</f>
        <v>1382.9</v>
      </c>
      <c r="H1908" t="str" cm="1">
        <f t="array" ref="H1908">_xlfn.IFS(B1908&lt;=12,"New (0-12 mo)",B1908&lt;=24,"Established (13-24 mo)",B1908&lt;=48,"Loyal (25-48 mo)",TRUE,"Veteran (49+ mo)")</f>
        <v>Loyal (25-48 mo)</v>
      </c>
      <c r="I1908">
        <f>COUNTIF('Raw Data'!G1908:O1908,"Yes")</f>
        <v>2</v>
      </c>
      <c r="J1908">
        <f t="shared" ca="1" si="58"/>
        <v>44986</v>
      </c>
      <c r="K1908" t="str">
        <f>'Raw Data'!U1908</f>
        <v>No</v>
      </c>
      <c r="L1908" t="str">
        <f t="shared" si="59"/>
        <v>Low Risk</v>
      </c>
      <c r="N1908" s="34"/>
    </row>
    <row r="1909" spans="1:14" x14ac:dyDescent="0.3">
      <c r="A1909" s="5" t="str">
        <f>'Raw Data'!A1909</f>
        <v>2272-UOINI</v>
      </c>
      <c r="B1909">
        <f>'Raw Data'!F1909</f>
        <v>7</v>
      </c>
      <c r="C1909" t="str">
        <f>'Raw Data'!P1909</f>
        <v>Month-to-month</v>
      </c>
      <c r="D1909" t="str">
        <f>'Raw Data'!I1909</f>
        <v>DSL</v>
      </c>
      <c r="E1909" t="str">
        <f>'Raw Data'!R1909</f>
        <v>Electronic check</v>
      </c>
      <c r="F1909">
        <f>'Raw Data'!S1909</f>
        <v>78.5</v>
      </c>
      <c r="G1909">
        <f>IFERROR(VALUE('Raw Data'!T1909),0)</f>
        <v>571.04999999999995</v>
      </c>
      <c r="H1909" t="str" cm="1">
        <f t="array" ref="H1909">_xlfn.IFS(B1909&lt;=12,"New (0-12 mo)",B1909&lt;=24,"Established (13-24 mo)",B1909&lt;=48,"Loyal (25-48 mo)",TRUE,"Veteran (49+ mo)")</f>
        <v>New (0-12 mo)</v>
      </c>
      <c r="I1909">
        <f>COUNTIF('Raw Data'!G1909:O1909,"Yes")</f>
        <v>6</v>
      </c>
      <c r="J1909">
        <f t="shared" ca="1" si="58"/>
        <v>45992</v>
      </c>
      <c r="K1909" t="str">
        <f>'Raw Data'!U1909</f>
        <v>No</v>
      </c>
      <c r="L1909" t="str">
        <f t="shared" si="59"/>
        <v>High Risk</v>
      </c>
      <c r="N1909" s="34"/>
    </row>
    <row r="1910" spans="1:14" x14ac:dyDescent="0.3">
      <c r="A1910" s="5" t="str">
        <f>'Raw Data'!A1910</f>
        <v>8232-UTFOZ</v>
      </c>
      <c r="B1910">
        <f>'Raw Data'!F1910</f>
        <v>69</v>
      </c>
      <c r="C1910" t="str">
        <f>'Raw Data'!P1910</f>
        <v>Two year</v>
      </c>
      <c r="D1910" t="str">
        <f>'Raw Data'!I1910</f>
        <v>No</v>
      </c>
      <c r="E1910" t="str">
        <f>'Raw Data'!R1910</f>
        <v>Credit card (automatic)</v>
      </c>
      <c r="F1910">
        <f>'Raw Data'!S1910</f>
        <v>19.95</v>
      </c>
      <c r="G1910">
        <f>IFERROR(VALUE('Raw Data'!T1910),0)</f>
        <v>1399.35</v>
      </c>
      <c r="H1910" t="str" cm="1">
        <f t="array" ref="H1910">_xlfn.IFS(B1910&lt;=12,"New (0-12 mo)",B1910&lt;=24,"Established (13-24 mo)",B1910&lt;=48,"Loyal (25-48 mo)",TRUE,"Veteran (49+ mo)")</f>
        <v>Veteran (49+ mo)</v>
      </c>
      <c r="I1910">
        <f>COUNTIF('Raw Data'!G1910:O1910,"Yes")</f>
        <v>1</v>
      </c>
      <c r="J1910">
        <f t="shared" ca="1" si="58"/>
        <v>44105</v>
      </c>
      <c r="K1910" t="str">
        <f>'Raw Data'!U1910</f>
        <v>No</v>
      </c>
      <c r="L1910" t="str">
        <f t="shared" si="59"/>
        <v>Low Risk</v>
      </c>
      <c r="N1910" s="34"/>
    </row>
    <row r="1911" spans="1:14" x14ac:dyDescent="0.3">
      <c r="A1911" s="5" t="str">
        <f>'Raw Data'!A1911</f>
        <v>3750-YHRYO</v>
      </c>
      <c r="B1911">
        <f>'Raw Data'!F1911</f>
        <v>7</v>
      </c>
      <c r="C1911" t="str">
        <f>'Raw Data'!P1911</f>
        <v>One year</v>
      </c>
      <c r="D1911" t="str">
        <f>'Raw Data'!I1911</f>
        <v>No</v>
      </c>
      <c r="E1911" t="str">
        <f>'Raw Data'!R1911</f>
        <v>Mailed check</v>
      </c>
      <c r="F1911">
        <f>'Raw Data'!S1911</f>
        <v>20.65</v>
      </c>
      <c r="G1911">
        <f>IFERROR(VALUE('Raw Data'!T1911),0)</f>
        <v>150</v>
      </c>
      <c r="H1911" t="str" cm="1">
        <f t="array" ref="H1911">_xlfn.IFS(B1911&lt;=12,"New (0-12 mo)",B1911&lt;=24,"Established (13-24 mo)",B1911&lt;=48,"Loyal (25-48 mo)",TRUE,"Veteran (49+ mo)")</f>
        <v>New (0-12 mo)</v>
      </c>
      <c r="I1911">
        <f>COUNTIF('Raw Data'!G1911:O1911,"Yes")</f>
        <v>1</v>
      </c>
      <c r="J1911">
        <f t="shared" ca="1" si="58"/>
        <v>45992</v>
      </c>
      <c r="K1911" t="str">
        <f>'Raw Data'!U1911</f>
        <v>No</v>
      </c>
      <c r="L1911" t="str">
        <f t="shared" si="59"/>
        <v>Low Risk</v>
      </c>
      <c r="N1911" s="34"/>
    </row>
    <row r="1912" spans="1:14" x14ac:dyDescent="0.3">
      <c r="A1912" s="5" t="str">
        <f>'Raw Data'!A1912</f>
        <v>6637-KYRCV</v>
      </c>
      <c r="B1912">
        <f>'Raw Data'!F1912</f>
        <v>5</v>
      </c>
      <c r="C1912" t="str">
        <f>'Raw Data'!P1912</f>
        <v>Month-to-month</v>
      </c>
      <c r="D1912" t="str">
        <f>'Raw Data'!I1912</f>
        <v>DSL</v>
      </c>
      <c r="E1912" t="str">
        <f>'Raw Data'!R1912</f>
        <v>Electronic check</v>
      </c>
      <c r="F1912">
        <f>'Raw Data'!S1912</f>
        <v>30.5</v>
      </c>
      <c r="G1912">
        <f>IFERROR(VALUE('Raw Data'!T1912),0)</f>
        <v>167.2</v>
      </c>
      <c r="H1912" t="str" cm="1">
        <f t="array" ref="H1912">_xlfn.IFS(B1912&lt;=12,"New (0-12 mo)",B1912&lt;=24,"Established (13-24 mo)",B1912&lt;=48,"Loyal (25-48 mo)",TRUE,"Veteran (49+ mo)")</f>
        <v>New (0-12 mo)</v>
      </c>
      <c r="I1912">
        <f>COUNTIF('Raw Data'!G1912:O1912,"Yes")</f>
        <v>1</v>
      </c>
      <c r="J1912">
        <f t="shared" ca="1" si="58"/>
        <v>46054</v>
      </c>
      <c r="K1912" t="str">
        <f>'Raw Data'!U1912</f>
        <v>No</v>
      </c>
      <c r="L1912" t="str">
        <f t="shared" si="59"/>
        <v>High Risk</v>
      </c>
      <c r="N1912" s="34"/>
    </row>
    <row r="1913" spans="1:14" x14ac:dyDescent="0.3">
      <c r="A1913" s="5" t="str">
        <f>'Raw Data'!A1913</f>
        <v>5668-MEISB</v>
      </c>
      <c r="B1913">
        <f>'Raw Data'!F1913</f>
        <v>72</v>
      </c>
      <c r="C1913" t="str">
        <f>'Raw Data'!P1913</f>
        <v>Two year</v>
      </c>
      <c r="D1913" t="str">
        <f>'Raw Data'!I1913</f>
        <v>Fiber optic</v>
      </c>
      <c r="E1913" t="str">
        <f>'Raw Data'!R1913</f>
        <v>Credit card (automatic)</v>
      </c>
      <c r="F1913">
        <f>'Raw Data'!S1913</f>
        <v>106.1</v>
      </c>
      <c r="G1913">
        <f>IFERROR(VALUE('Raw Data'!T1913),0)</f>
        <v>7657.4</v>
      </c>
      <c r="H1913" t="str" cm="1">
        <f t="array" ref="H1913">_xlfn.IFS(B1913&lt;=12,"New (0-12 mo)",B1913&lt;=24,"Established (13-24 mo)",B1913&lt;=48,"Loyal (25-48 mo)",TRUE,"Veteran (49+ mo)")</f>
        <v>Veteran (49+ mo)</v>
      </c>
      <c r="I1913">
        <f>COUNTIF('Raw Data'!G1913:O1913,"Yes")</f>
        <v>7</v>
      </c>
      <c r="J1913">
        <f t="shared" ca="1" si="58"/>
        <v>44013</v>
      </c>
      <c r="K1913" t="str">
        <f>'Raw Data'!U1913</f>
        <v>No</v>
      </c>
      <c r="L1913" t="str">
        <f t="shared" si="59"/>
        <v>Low Risk</v>
      </c>
      <c r="N1913" s="34"/>
    </row>
    <row r="1914" spans="1:14" x14ac:dyDescent="0.3">
      <c r="A1914" s="5" t="str">
        <f>'Raw Data'!A1914</f>
        <v>0129-QMPDR</v>
      </c>
      <c r="B1914">
        <f>'Raw Data'!F1914</f>
        <v>44</v>
      </c>
      <c r="C1914" t="str">
        <f>'Raw Data'!P1914</f>
        <v>One year</v>
      </c>
      <c r="D1914" t="str">
        <f>'Raw Data'!I1914</f>
        <v>No</v>
      </c>
      <c r="E1914" t="str">
        <f>'Raw Data'!R1914</f>
        <v>Bank transfer (automatic)</v>
      </c>
      <c r="F1914">
        <f>'Raw Data'!S1914</f>
        <v>20.5</v>
      </c>
      <c r="G1914">
        <f>IFERROR(VALUE('Raw Data'!T1914),0)</f>
        <v>865.05</v>
      </c>
      <c r="H1914" t="str" cm="1">
        <f t="array" ref="H1914">_xlfn.IFS(B1914&lt;=12,"New (0-12 mo)",B1914&lt;=24,"Established (13-24 mo)",B1914&lt;=48,"Loyal (25-48 mo)",TRUE,"Veteran (49+ mo)")</f>
        <v>Loyal (25-48 mo)</v>
      </c>
      <c r="I1914">
        <f>COUNTIF('Raw Data'!G1914:O1914,"Yes")</f>
        <v>1</v>
      </c>
      <c r="J1914">
        <f t="shared" ca="1" si="58"/>
        <v>44866</v>
      </c>
      <c r="K1914" t="str">
        <f>'Raw Data'!U1914</f>
        <v>No</v>
      </c>
      <c r="L1914" t="str">
        <f t="shared" si="59"/>
        <v>Low Risk</v>
      </c>
      <c r="N1914" s="34"/>
    </row>
    <row r="1915" spans="1:14" x14ac:dyDescent="0.3">
      <c r="A1915" s="5" t="str">
        <f>'Raw Data'!A1915</f>
        <v>7188-CBBBA</v>
      </c>
      <c r="B1915">
        <f>'Raw Data'!F1915</f>
        <v>65</v>
      </c>
      <c r="C1915" t="str">
        <f>'Raw Data'!P1915</f>
        <v>One year</v>
      </c>
      <c r="D1915" t="str">
        <f>'Raw Data'!I1915</f>
        <v>Fiber optic</v>
      </c>
      <c r="E1915" t="str">
        <f>'Raw Data'!R1915</f>
        <v>Electronic check</v>
      </c>
      <c r="F1915">
        <f>'Raw Data'!S1915</f>
        <v>95.5</v>
      </c>
      <c r="G1915">
        <f>IFERROR(VALUE('Raw Data'!T1915),0)</f>
        <v>6153.85</v>
      </c>
      <c r="H1915" t="str" cm="1">
        <f t="array" ref="H1915">_xlfn.IFS(B1915&lt;=12,"New (0-12 mo)",B1915&lt;=24,"Established (13-24 mo)",B1915&lt;=48,"Loyal (25-48 mo)",TRUE,"Veteran (49+ mo)")</f>
        <v>Veteran (49+ mo)</v>
      </c>
      <c r="I1915">
        <f>COUNTIF('Raw Data'!G1915:O1915,"Yes")</f>
        <v>5</v>
      </c>
      <c r="J1915">
        <f t="shared" ca="1" si="58"/>
        <v>44228</v>
      </c>
      <c r="K1915" t="str">
        <f>'Raw Data'!U1915</f>
        <v>No</v>
      </c>
      <c r="L1915" t="str">
        <f t="shared" si="59"/>
        <v>Low Risk</v>
      </c>
      <c r="N1915" s="34"/>
    </row>
    <row r="1916" spans="1:14" x14ac:dyDescent="0.3">
      <c r="A1916" s="5" t="str">
        <f>'Raw Data'!A1916</f>
        <v>5356-CSVSQ</v>
      </c>
      <c r="B1916">
        <f>'Raw Data'!F1916</f>
        <v>3</v>
      </c>
      <c r="C1916" t="str">
        <f>'Raw Data'!P1916</f>
        <v>Month-to-month</v>
      </c>
      <c r="D1916" t="str">
        <f>'Raw Data'!I1916</f>
        <v>DSL</v>
      </c>
      <c r="E1916" t="str">
        <f>'Raw Data'!R1916</f>
        <v>Electronic check</v>
      </c>
      <c r="F1916">
        <f>'Raw Data'!S1916</f>
        <v>64.599999999999994</v>
      </c>
      <c r="G1916">
        <f>IFERROR(VALUE('Raw Data'!T1916),0)</f>
        <v>174.2</v>
      </c>
      <c r="H1916" t="str" cm="1">
        <f t="array" ref="H1916">_xlfn.IFS(B1916&lt;=12,"New (0-12 mo)",B1916&lt;=24,"Established (13-24 mo)",B1916&lt;=48,"Loyal (25-48 mo)",TRUE,"Veteran (49+ mo)")</f>
        <v>New (0-12 mo)</v>
      </c>
      <c r="I1916">
        <f>COUNTIF('Raw Data'!G1916:O1916,"Yes")</f>
        <v>4</v>
      </c>
      <c r="J1916">
        <f t="shared" ca="1" si="58"/>
        <v>46113</v>
      </c>
      <c r="K1916" t="str">
        <f>'Raw Data'!U1916</f>
        <v>No</v>
      </c>
      <c r="L1916" t="str">
        <f t="shared" si="59"/>
        <v>High Risk</v>
      </c>
      <c r="N1916" s="34"/>
    </row>
    <row r="1917" spans="1:14" x14ac:dyDescent="0.3">
      <c r="A1917" s="5" t="str">
        <f>'Raw Data'!A1917</f>
        <v>3221-CJMSG</v>
      </c>
      <c r="B1917">
        <f>'Raw Data'!F1917</f>
        <v>24</v>
      </c>
      <c r="C1917" t="str">
        <f>'Raw Data'!P1917</f>
        <v>Month-to-month</v>
      </c>
      <c r="D1917" t="str">
        <f>'Raw Data'!I1917</f>
        <v>DSL</v>
      </c>
      <c r="E1917" t="str">
        <f>'Raw Data'!R1917</f>
        <v>Credit card (automatic)</v>
      </c>
      <c r="F1917">
        <f>'Raw Data'!S1917</f>
        <v>51.1</v>
      </c>
      <c r="G1917">
        <f>IFERROR(VALUE('Raw Data'!T1917),0)</f>
        <v>1269.5999999999999</v>
      </c>
      <c r="H1917" t="str" cm="1">
        <f t="array" ref="H1917">_xlfn.IFS(B1917&lt;=12,"New (0-12 mo)",B1917&lt;=24,"Established (13-24 mo)",B1917&lt;=48,"Loyal (25-48 mo)",TRUE,"Veteran (49+ mo)")</f>
        <v>Established (13-24 mo)</v>
      </c>
      <c r="I1917">
        <f>COUNTIF('Raw Data'!G1917:O1917,"Yes")</f>
        <v>2</v>
      </c>
      <c r="J1917">
        <f t="shared" ca="1" si="58"/>
        <v>45474</v>
      </c>
      <c r="K1917" t="str">
        <f>'Raw Data'!U1917</f>
        <v>No</v>
      </c>
      <c r="L1917" t="str">
        <f t="shared" si="59"/>
        <v>Medium Risk</v>
      </c>
      <c r="N1917" s="34"/>
    </row>
    <row r="1918" spans="1:14" x14ac:dyDescent="0.3">
      <c r="A1918" s="5" t="str">
        <f>'Raw Data'!A1918</f>
        <v>4720-VSTSI</v>
      </c>
      <c r="B1918">
        <f>'Raw Data'!F1918</f>
        <v>44</v>
      </c>
      <c r="C1918" t="str">
        <f>'Raw Data'!P1918</f>
        <v>Month-to-month</v>
      </c>
      <c r="D1918" t="str">
        <f>'Raw Data'!I1918</f>
        <v>Fiber optic</v>
      </c>
      <c r="E1918" t="str">
        <f>'Raw Data'!R1918</f>
        <v>Bank transfer (automatic)</v>
      </c>
      <c r="F1918">
        <f>'Raw Data'!S1918</f>
        <v>84.8</v>
      </c>
      <c r="G1918">
        <f>IFERROR(VALUE('Raw Data'!T1918),0)</f>
        <v>3862.55</v>
      </c>
      <c r="H1918" t="str" cm="1">
        <f t="array" ref="H1918">_xlfn.IFS(B1918&lt;=12,"New (0-12 mo)",B1918&lt;=24,"Established (13-24 mo)",B1918&lt;=48,"Loyal (25-48 mo)",TRUE,"Veteran (49+ mo)")</f>
        <v>Loyal (25-48 mo)</v>
      </c>
      <c r="I1918">
        <f>COUNTIF('Raw Data'!G1918:O1918,"Yes")</f>
        <v>4</v>
      </c>
      <c r="J1918">
        <f t="shared" ca="1" si="58"/>
        <v>44866</v>
      </c>
      <c r="K1918" t="str">
        <f>'Raw Data'!U1918</f>
        <v>Yes</v>
      </c>
      <c r="L1918" t="str">
        <f t="shared" si="59"/>
        <v>Low-Medium Risk</v>
      </c>
      <c r="N1918" s="34"/>
    </row>
    <row r="1919" spans="1:14" x14ac:dyDescent="0.3">
      <c r="A1919" s="5" t="str">
        <f>'Raw Data'!A1919</f>
        <v>3219-JQRSL</v>
      </c>
      <c r="B1919">
        <f>'Raw Data'!F1919</f>
        <v>72</v>
      </c>
      <c r="C1919" t="str">
        <f>'Raw Data'!P1919</f>
        <v>Two year</v>
      </c>
      <c r="D1919" t="str">
        <f>'Raw Data'!I1919</f>
        <v>DSL</v>
      </c>
      <c r="E1919" t="str">
        <f>'Raw Data'!R1919</f>
        <v>Credit card (automatic)</v>
      </c>
      <c r="F1919">
        <f>'Raw Data'!S1919</f>
        <v>89.1</v>
      </c>
      <c r="G1919">
        <f>IFERROR(VALUE('Raw Data'!T1919),0)</f>
        <v>6352.4</v>
      </c>
      <c r="H1919" t="str" cm="1">
        <f t="array" ref="H1919">_xlfn.IFS(B1919&lt;=12,"New (0-12 mo)",B1919&lt;=24,"Established (13-24 mo)",B1919&lt;=48,"Loyal (25-48 mo)",TRUE,"Veteran (49+ mo)")</f>
        <v>Veteran (49+ mo)</v>
      </c>
      <c r="I1919">
        <f>COUNTIF('Raw Data'!G1919:O1919,"Yes")</f>
        <v>8</v>
      </c>
      <c r="J1919">
        <f t="shared" ca="1" si="58"/>
        <v>44013</v>
      </c>
      <c r="K1919" t="str">
        <f>'Raw Data'!U1919</f>
        <v>No</v>
      </c>
      <c r="L1919" t="str">
        <f t="shared" si="59"/>
        <v>Low Risk</v>
      </c>
      <c r="N1919" s="34"/>
    </row>
    <row r="1920" spans="1:14" x14ac:dyDescent="0.3">
      <c r="A1920" s="5" t="str">
        <f>'Raw Data'!A1920</f>
        <v>2801-NISEI</v>
      </c>
      <c r="B1920">
        <f>'Raw Data'!F1920</f>
        <v>24</v>
      </c>
      <c r="C1920" t="str">
        <f>'Raw Data'!P1920</f>
        <v>Month-to-month</v>
      </c>
      <c r="D1920" t="str">
        <f>'Raw Data'!I1920</f>
        <v>DSL</v>
      </c>
      <c r="E1920" t="str">
        <f>'Raw Data'!R1920</f>
        <v>Electronic check</v>
      </c>
      <c r="F1920">
        <f>'Raw Data'!S1920</f>
        <v>54.95</v>
      </c>
      <c r="G1920">
        <f>IFERROR(VALUE('Raw Data'!T1920),0)</f>
        <v>1348.5</v>
      </c>
      <c r="H1920" t="str" cm="1">
        <f t="array" ref="H1920">_xlfn.IFS(B1920&lt;=12,"New (0-12 mo)",B1920&lt;=24,"Established (13-24 mo)",B1920&lt;=48,"Loyal (25-48 mo)",TRUE,"Veteran (49+ mo)")</f>
        <v>Established (13-24 mo)</v>
      </c>
      <c r="I1920">
        <f>COUNTIF('Raw Data'!G1920:O1920,"Yes")</f>
        <v>3</v>
      </c>
      <c r="J1920">
        <f t="shared" ca="1" si="58"/>
        <v>45474</v>
      </c>
      <c r="K1920" t="str">
        <f>'Raw Data'!U1920</f>
        <v>No</v>
      </c>
      <c r="L1920" t="str">
        <f t="shared" si="59"/>
        <v>Medium Risk</v>
      </c>
      <c r="N1920" s="34"/>
    </row>
    <row r="1921" spans="1:14" x14ac:dyDescent="0.3">
      <c r="A1921" s="5" t="str">
        <f>'Raw Data'!A1921</f>
        <v>3946-MHCZW</v>
      </c>
      <c r="B1921">
        <f>'Raw Data'!F1921</f>
        <v>1</v>
      </c>
      <c r="C1921" t="str">
        <f>'Raw Data'!P1921</f>
        <v>Month-to-month</v>
      </c>
      <c r="D1921" t="str">
        <f>'Raw Data'!I1921</f>
        <v>DSL</v>
      </c>
      <c r="E1921" t="str">
        <f>'Raw Data'!R1921</f>
        <v>Mailed check</v>
      </c>
      <c r="F1921">
        <f>'Raw Data'!S1921</f>
        <v>50.9</v>
      </c>
      <c r="G1921">
        <f>IFERROR(VALUE('Raw Data'!T1921),0)</f>
        <v>50.9</v>
      </c>
      <c r="H1921" t="str" cm="1">
        <f t="array" ref="H1921">_xlfn.IFS(B1921&lt;=12,"New (0-12 mo)",B1921&lt;=24,"Established (13-24 mo)",B1921&lt;=48,"Loyal (25-48 mo)",TRUE,"Veteran (49+ mo)")</f>
        <v>New (0-12 mo)</v>
      </c>
      <c r="I1921">
        <f>COUNTIF('Raw Data'!G1921:O1921,"Yes")</f>
        <v>2</v>
      </c>
      <c r="J1921">
        <f t="shared" ca="1" si="58"/>
        <v>46174</v>
      </c>
      <c r="K1921" t="str">
        <f>'Raw Data'!U1921</f>
        <v>Yes</v>
      </c>
      <c r="L1921" t="str">
        <f t="shared" si="59"/>
        <v>High Risk</v>
      </c>
      <c r="N1921" s="34"/>
    </row>
    <row r="1922" spans="1:14" x14ac:dyDescent="0.3">
      <c r="A1922" s="5" t="str">
        <f>'Raw Data'!A1922</f>
        <v>4623-ZKHLY</v>
      </c>
      <c r="B1922">
        <f>'Raw Data'!F1922</f>
        <v>22</v>
      </c>
      <c r="C1922" t="str">
        <f>'Raw Data'!P1922</f>
        <v>Month-to-month</v>
      </c>
      <c r="D1922" t="str">
        <f>'Raw Data'!I1922</f>
        <v>No</v>
      </c>
      <c r="E1922" t="str">
        <f>'Raw Data'!R1922</f>
        <v>Bank transfer (automatic)</v>
      </c>
      <c r="F1922">
        <f>'Raw Data'!S1922</f>
        <v>20.45</v>
      </c>
      <c r="G1922">
        <f>IFERROR(VALUE('Raw Data'!T1922),0)</f>
        <v>471.55</v>
      </c>
      <c r="H1922" t="str" cm="1">
        <f t="array" ref="H1922">_xlfn.IFS(B1922&lt;=12,"New (0-12 mo)",B1922&lt;=24,"Established (13-24 mo)",B1922&lt;=48,"Loyal (25-48 mo)",TRUE,"Veteran (49+ mo)")</f>
        <v>Established (13-24 mo)</v>
      </c>
      <c r="I1922">
        <f>COUNTIF('Raw Data'!G1922:O1922,"Yes")</f>
        <v>1</v>
      </c>
      <c r="J1922">
        <f t="shared" ref="J1922:J1985" ca="1" si="60">EDATE(TODAY(),-B1922)</f>
        <v>45536</v>
      </c>
      <c r="K1922" t="str">
        <f>'Raw Data'!U1922</f>
        <v>No</v>
      </c>
      <c r="L1922" t="str">
        <f t="shared" ref="L1922:L1985" si="61">IF(AND(C1922="Month-to-month",B1922&lt;=12),"High Risk",IF(AND(C1922="Month-to-month",B1922&lt;=24),"Medium Risk",IF(C1922="Month-to-month","Low-Medium Risk","Low Risk")))</f>
        <v>Medium Risk</v>
      </c>
      <c r="N1922" s="34"/>
    </row>
    <row r="1923" spans="1:14" x14ac:dyDescent="0.3">
      <c r="A1923" s="5" t="str">
        <f>'Raw Data'!A1923</f>
        <v>6732-VAILE</v>
      </c>
      <c r="B1923">
        <f>'Raw Data'!F1923</f>
        <v>70</v>
      </c>
      <c r="C1923" t="str">
        <f>'Raw Data'!P1923</f>
        <v>Two year</v>
      </c>
      <c r="D1923" t="str">
        <f>'Raw Data'!I1923</f>
        <v>DSL</v>
      </c>
      <c r="E1923" t="str">
        <f>'Raw Data'!R1923</f>
        <v>Credit card (automatic)</v>
      </c>
      <c r="F1923">
        <f>'Raw Data'!S1923</f>
        <v>85.95</v>
      </c>
      <c r="G1923">
        <f>IFERROR(VALUE('Raw Data'!T1923),0)</f>
        <v>5931.75</v>
      </c>
      <c r="H1923" t="str" cm="1">
        <f t="array" ref="H1923">_xlfn.IFS(B1923&lt;=12,"New (0-12 mo)",B1923&lt;=24,"Established (13-24 mo)",B1923&lt;=48,"Loyal (25-48 mo)",TRUE,"Veteran (49+ mo)")</f>
        <v>Veteran (49+ mo)</v>
      </c>
      <c r="I1923">
        <f>COUNTIF('Raw Data'!G1923:O1923,"Yes")</f>
        <v>7</v>
      </c>
      <c r="J1923">
        <f t="shared" ca="1" si="60"/>
        <v>44075</v>
      </c>
      <c r="K1923" t="str">
        <f>'Raw Data'!U1923</f>
        <v>No</v>
      </c>
      <c r="L1923" t="str">
        <f t="shared" si="61"/>
        <v>Low Risk</v>
      </c>
      <c r="N1923" s="34"/>
    </row>
    <row r="1924" spans="1:14" x14ac:dyDescent="0.3">
      <c r="A1924" s="5" t="str">
        <f>'Raw Data'!A1924</f>
        <v>8201-AAXCB</v>
      </c>
      <c r="B1924">
        <f>'Raw Data'!F1924</f>
        <v>25</v>
      </c>
      <c r="C1924" t="str">
        <f>'Raw Data'!P1924</f>
        <v>Month-to-month</v>
      </c>
      <c r="D1924" t="str">
        <f>'Raw Data'!I1924</f>
        <v>DSL</v>
      </c>
      <c r="E1924" t="str">
        <f>'Raw Data'!R1924</f>
        <v>Electronic check</v>
      </c>
      <c r="F1924">
        <f>'Raw Data'!S1924</f>
        <v>60.35</v>
      </c>
      <c r="G1924">
        <f>IFERROR(VALUE('Raw Data'!T1924),0)</f>
        <v>1404.65</v>
      </c>
      <c r="H1924" t="str" cm="1">
        <f t="array" ref="H1924">_xlfn.IFS(B1924&lt;=12,"New (0-12 mo)",B1924&lt;=24,"Established (13-24 mo)",B1924&lt;=48,"Loyal (25-48 mo)",TRUE,"Veteran (49+ mo)")</f>
        <v>Loyal (25-48 mo)</v>
      </c>
      <c r="I1924">
        <f>COUNTIF('Raw Data'!G1924:O1924,"Yes")</f>
        <v>3</v>
      </c>
      <c r="J1924">
        <f t="shared" ca="1" si="60"/>
        <v>45444</v>
      </c>
      <c r="K1924" t="str">
        <f>'Raw Data'!U1924</f>
        <v>No</v>
      </c>
      <c r="L1924" t="str">
        <f t="shared" si="61"/>
        <v>Low-Medium Risk</v>
      </c>
      <c r="N1924" s="34"/>
    </row>
    <row r="1925" spans="1:14" x14ac:dyDescent="0.3">
      <c r="A1925" s="5" t="str">
        <f>'Raw Data'!A1925</f>
        <v>7696-CFTAT</v>
      </c>
      <c r="B1925">
        <f>'Raw Data'!F1925</f>
        <v>37</v>
      </c>
      <c r="C1925" t="str">
        <f>'Raw Data'!P1925</f>
        <v>Two year</v>
      </c>
      <c r="D1925" t="str">
        <f>'Raw Data'!I1925</f>
        <v>No</v>
      </c>
      <c r="E1925" t="str">
        <f>'Raw Data'!R1925</f>
        <v>Bank transfer (automatic)</v>
      </c>
      <c r="F1925">
        <f>'Raw Data'!S1925</f>
        <v>19.8</v>
      </c>
      <c r="G1925">
        <f>IFERROR(VALUE('Raw Data'!T1925),0)</f>
        <v>726.1</v>
      </c>
      <c r="H1925" t="str" cm="1">
        <f t="array" ref="H1925">_xlfn.IFS(B1925&lt;=12,"New (0-12 mo)",B1925&lt;=24,"Established (13-24 mo)",B1925&lt;=48,"Loyal (25-48 mo)",TRUE,"Veteran (49+ mo)")</f>
        <v>Loyal (25-48 mo)</v>
      </c>
      <c r="I1925">
        <f>COUNTIF('Raw Data'!G1925:O1925,"Yes")</f>
        <v>1</v>
      </c>
      <c r="J1925">
        <f t="shared" ca="1" si="60"/>
        <v>45078</v>
      </c>
      <c r="K1925" t="str">
        <f>'Raw Data'!U1925</f>
        <v>No</v>
      </c>
      <c r="L1925" t="str">
        <f t="shared" si="61"/>
        <v>Low Risk</v>
      </c>
      <c r="N1925" s="34"/>
    </row>
    <row r="1926" spans="1:14" x14ac:dyDescent="0.3">
      <c r="A1926" s="5" t="str">
        <f>'Raw Data'!A1926</f>
        <v>1845-CSBRZ</v>
      </c>
      <c r="B1926">
        <f>'Raw Data'!F1926</f>
        <v>22</v>
      </c>
      <c r="C1926" t="str">
        <f>'Raw Data'!P1926</f>
        <v>Month-to-month</v>
      </c>
      <c r="D1926" t="str">
        <f>'Raw Data'!I1926</f>
        <v>Fiber optic</v>
      </c>
      <c r="E1926" t="str">
        <f>'Raw Data'!R1926</f>
        <v>Bank transfer (automatic)</v>
      </c>
      <c r="F1926">
        <f>'Raw Data'!S1926</f>
        <v>85.35</v>
      </c>
      <c r="G1926">
        <f>IFERROR(VALUE('Raw Data'!T1926),0)</f>
        <v>1961.6</v>
      </c>
      <c r="H1926" t="str" cm="1">
        <f t="array" ref="H1926">_xlfn.IFS(B1926&lt;=12,"New (0-12 mo)",B1926&lt;=24,"Established (13-24 mo)",B1926&lt;=48,"Loyal (25-48 mo)",TRUE,"Veteran (49+ mo)")</f>
        <v>Established (13-24 mo)</v>
      </c>
      <c r="I1926">
        <f>COUNTIF('Raw Data'!G1926:O1926,"Yes")</f>
        <v>3</v>
      </c>
      <c r="J1926">
        <f t="shared" ca="1" si="60"/>
        <v>45536</v>
      </c>
      <c r="K1926" t="str">
        <f>'Raw Data'!U1926</f>
        <v>No</v>
      </c>
      <c r="L1926" t="str">
        <f t="shared" si="61"/>
        <v>Medium Risk</v>
      </c>
      <c r="N1926" s="34"/>
    </row>
    <row r="1927" spans="1:14" x14ac:dyDescent="0.3">
      <c r="A1927" s="5" t="str">
        <f>'Raw Data'!A1927</f>
        <v>2123-VSCOT</v>
      </c>
      <c r="B1927">
        <f>'Raw Data'!F1927</f>
        <v>59</v>
      </c>
      <c r="C1927" t="str">
        <f>'Raw Data'!P1927</f>
        <v>Two year</v>
      </c>
      <c r="D1927" t="str">
        <f>'Raw Data'!I1927</f>
        <v>DSL</v>
      </c>
      <c r="E1927" t="str">
        <f>'Raw Data'!R1927</f>
        <v>Bank transfer (automatic)</v>
      </c>
      <c r="F1927">
        <f>'Raw Data'!S1927</f>
        <v>72.099999999999994</v>
      </c>
      <c r="G1927">
        <f>IFERROR(VALUE('Raw Data'!T1927),0)</f>
        <v>4194.8500000000004</v>
      </c>
      <c r="H1927" t="str" cm="1">
        <f t="array" ref="H1927">_xlfn.IFS(B1927&lt;=12,"New (0-12 mo)",B1927&lt;=24,"Established (13-24 mo)",B1927&lt;=48,"Loyal (25-48 mo)",TRUE,"Veteran (49+ mo)")</f>
        <v>Veteran (49+ mo)</v>
      </c>
      <c r="I1927">
        <f>COUNTIF('Raw Data'!G1927:O1927,"Yes")</f>
        <v>5</v>
      </c>
      <c r="J1927">
        <f t="shared" ca="1" si="60"/>
        <v>44409</v>
      </c>
      <c r="K1927" t="str">
        <f>'Raw Data'!U1927</f>
        <v>No</v>
      </c>
      <c r="L1927" t="str">
        <f t="shared" si="61"/>
        <v>Low Risk</v>
      </c>
      <c r="N1927" s="34"/>
    </row>
    <row r="1928" spans="1:14" x14ac:dyDescent="0.3">
      <c r="A1928" s="5" t="str">
        <f>'Raw Data'!A1928</f>
        <v>6651-AZVTJ</v>
      </c>
      <c r="B1928">
        <f>'Raw Data'!F1928</f>
        <v>49</v>
      </c>
      <c r="C1928" t="str">
        <f>'Raw Data'!P1928</f>
        <v>Month-to-month</v>
      </c>
      <c r="D1928" t="str">
        <f>'Raw Data'!I1928</f>
        <v>Fiber optic</v>
      </c>
      <c r="E1928" t="str">
        <f>'Raw Data'!R1928</f>
        <v>Electronic check</v>
      </c>
      <c r="F1928">
        <f>'Raw Data'!S1928</f>
        <v>99.8</v>
      </c>
      <c r="G1928">
        <f>IFERROR(VALUE('Raw Data'!T1928),0)</f>
        <v>4872.45</v>
      </c>
      <c r="H1928" t="str" cm="1">
        <f t="array" ref="H1928">_xlfn.IFS(B1928&lt;=12,"New (0-12 mo)",B1928&lt;=24,"Established (13-24 mo)",B1928&lt;=48,"Loyal (25-48 mo)",TRUE,"Veteran (49+ mo)")</f>
        <v>Veteran (49+ mo)</v>
      </c>
      <c r="I1928">
        <f>COUNTIF('Raw Data'!G1928:O1928,"Yes")</f>
        <v>5</v>
      </c>
      <c r="J1928">
        <f t="shared" ca="1" si="60"/>
        <v>44713</v>
      </c>
      <c r="K1928" t="str">
        <f>'Raw Data'!U1928</f>
        <v>Yes</v>
      </c>
      <c r="L1928" t="str">
        <f t="shared" si="61"/>
        <v>Low-Medium Risk</v>
      </c>
      <c r="N1928" s="34"/>
    </row>
    <row r="1929" spans="1:14" x14ac:dyDescent="0.3">
      <c r="A1929" s="5" t="str">
        <f>'Raw Data'!A1929</f>
        <v>4566-GOLUK</v>
      </c>
      <c r="B1929">
        <f>'Raw Data'!F1929</f>
        <v>47</v>
      </c>
      <c r="C1929" t="str">
        <f>'Raw Data'!P1929</f>
        <v>Month-to-month</v>
      </c>
      <c r="D1929" t="str">
        <f>'Raw Data'!I1929</f>
        <v>Fiber optic</v>
      </c>
      <c r="E1929" t="str">
        <f>'Raw Data'!R1929</f>
        <v>Bank transfer (automatic)</v>
      </c>
      <c r="F1929">
        <f>'Raw Data'!S1929</f>
        <v>107.35</v>
      </c>
      <c r="G1929">
        <f>IFERROR(VALUE('Raw Data'!T1929),0)</f>
        <v>5118.95</v>
      </c>
      <c r="H1929" t="str" cm="1">
        <f t="array" ref="H1929">_xlfn.IFS(B1929&lt;=12,"New (0-12 mo)",B1929&lt;=24,"Established (13-24 mo)",B1929&lt;=48,"Loyal (25-48 mo)",TRUE,"Veteran (49+ mo)")</f>
        <v>Loyal (25-48 mo)</v>
      </c>
      <c r="I1929">
        <f>COUNTIF('Raw Data'!G1929:O1929,"Yes")</f>
        <v>6</v>
      </c>
      <c r="J1929">
        <f t="shared" ca="1" si="60"/>
        <v>44774</v>
      </c>
      <c r="K1929" t="str">
        <f>'Raw Data'!U1929</f>
        <v>Yes</v>
      </c>
      <c r="L1929" t="str">
        <f t="shared" si="61"/>
        <v>Low-Medium Risk</v>
      </c>
      <c r="N1929" s="34"/>
    </row>
    <row r="1930" spans="1:14" x14ac:dyDescent="0.3">
      <c r="A1930" s="5" t="str">
        <f>'Raw Data'!A1930</f>
        <v>2484-DGXPZ</v>
      </c>
      <c r="B1930">
        <f>'Raw Data'!F1930</f>
        <v>31</v>
      </c>
      <c r="C1930" t="str">
        <f>'Raw Data'!P1930</f>
        <v>Month-to-month</v>
      </c>
      <c r="D1930" t="str">
        <f>'Raw Data'!I1930</f>
        <v>No</v>
      </c>
      <c r="E1930" t="str">
        <f>'Raw Data'!R1930</f>
        <v>Mailed check</v>
      </c>
      <c r="F1930">
        <f>'Raw Data'!S1930</f>
        <v>19.55</v>
      </c>
      <c r="G1930">
        <f>IFERROR(VALUE('Raw Data'!T1930),0)</f>
        <v>658.95</v>
      </c>
      <c r="H1930" t="str" cm="1">
        <f t="array" ref="H1930">_xlfn.IFS(B1930&lt;=12,"New (0-12 mo)",B1930&lt;=24,"Established (13-24 mo)",B1930&lt;=48,"Loyal (25-48 mo)",TRUE,"Veteran (49+ mo)")</f>
        <v>Loyal (25-48 mo)</v>
      </c>
      <c r="I1930">
        <f>COUNTIF('Raw Data'!G1930:O1930,"Yes")</f>
        <v>1</v>
      </c>
      <c r="J1930">
        <f t="shared" ca="1" si="60"/>
        <v>45261</v>
      </c>
      <c r="K1930" t="str">
        <f>'Raw Data'!U1930</f>
        <v>Yes</v>
      </c>
      <c r="L1930" t="str">
        <f t="shared" si="61"/>
        <v>Low-Medium Risk</v>
      </c>
      <c r="N1930" s="34"/>
    </row>
    <row r="1931" spans="1:14" x14ac:dyDescent="0.3">
      <c r="A1931" s="5" t="str">
        <f>'Raw Data'!A1931</f>
        <v>2018-QKYGT</v>
      </c>
      <c r="B1931">
        <f>'Raw Data'!F1931</f>
        <v>1</v>
      </c>
      <c r="C1931" t="str">
        <f>'Raw Data'!P1931</f>
        <v>Month-to-month</v>
      </c>
      <c r="D1931" t="str">
        <f>'Raw Data'!I1931</f>
        <v>Fiber optic</v>
      </c>
      <c r="E1931" t="str">
        <f>'Raw Data'!R1931</f>
        <v>Electronic check</v>
      </c>
      <c r="F1931">
        <f>'Raw Data'!S1931</f>
        <v>81.05</v>
      </c>
      <c r="G1931">
        <f>IFERROR(VALUE('Raw Data'!T1931),0)</f>
        <v>81.05</v>
      </c>
      <c r="H1931" t="str" cm="1">
        <f t="array" ref="H1931">_xlfn.IFS(B1931&lt;=12,"New (0-12 mo)",B1931&lt;=24,"Established (13-24 mo)",B1931&lt;=48,"Loyal (25-48 mo)",TRUE,"Veteran (49+ mo)")</f>
        <v>New (0-12 mo)</v>
      </c>
      <c r="I1931">
        <f>COUNTIF('Raw Data'!G1931:O1931,"Yes")</f>
        <v>2</v>
      </c>
      <c r="J1931">
        <f t="shared" ca="1" si="60"/>
        <v>46174</v>
      </c>
      <c r="K1931" t="str">
        <f>'Raw Data'!U1931</f>
        <v>No</v>
      </c>
      <c r="L1931" t="str">
        <f t="shared" si="61"/>
        <v>High Risk</v>
      </c>
      <c r="N1931" s="34"/>
    </row>
    <row r="1932" spans="1:14" x14ac:dyDescent="0.3">
      <c r="A1932" s="5" t="str">
        <f>'Raw Data'!A1932</f>
        <v>2792-VPPET</v>
      </c>
      <c r="B1932">
        <f>'Raw Data'!F1932</f>
        <v>3</v>
      </c>
      <c r="C1932" t="str">
        <f>'Raw Data'!P1932</f>
        <v>Month-to-month</v>
      </c>
      <c r="D1932" t="str">
        <f>'Raw Data'!I1932</f>
        <v>No</v>
      </c>
      <c r="E1932" t="str">
        <f>'Raw Data'!R1932</f>
        <v>Electronic check</v>
      </c>
      <c r="F1932">
        <f>'Raw Data'!S1932</f>
        <v>20.5</v>
      </c>
      <c r="G1932">
        <f>IFERROR(VALUE('Raw Data'!T1932),0)</f>
        <v>76.95</v>
      </c>
      <c r="H1932" t="str" cm="1">
        <f t="array" ref="H1932">_xlfn.IFS(B1932&lt;=12,"New (0-12 mo)",B1932&lt;=24,"Established (13-24 mo)",B1932&lt;=48,"Loyal (25-48 mo)",TRUE,"Veteran (49+ mo)")</f>
        <v>New (0-12 mo)</v>
      </c>
      <c r="I1932">
        <f>COUNTIF('Raw Data'!G1932:O1932,"Yes")</f>
        <v>1</v>
      </c>
      <c r="J1932">
        <f t="shared" ca="1" si="60"/>
        <v>46113</v>
      </c>
      <c r="K1932" t="str">
        <f>'Raw Data'!U1932</f>
        <v>No</v>
      </c>
      <c r="L1932" t="str">
        <f t="shared" si="61"/>
        <v>High Risk</v>
      </c>
      <c r="N1932" s="34"/>
    </row>
    <row r="1933" spans="1:14" x14ac:dyDescent="0.3">
      <c r="A1933" s="5" t="str">
        <f>'Raw Data'!A1933</f>
        <v>7409-JURKQ</v>
      </c>
      <c r="B1933">
        <f>'Raw Data'!F1933</f>
        <v>53</v>
      </c>
      <c r="C1933" t="str">
        <f>'Raw Data'!P1933</f>
        <v>One year</v>
      </c>
      <c r="D1933" t="str">
        <f>'Raw Data'!I1933</f>
        <v>Fiber optic</v>
      </c>
      <c r="E1933" t="str">
        <f>'Raw Data'!R1933</f>
        <v>Bank transfer (automatic)</v>
      </c>
      <c r="F1933">
        <f>'Raw Data'!S1933</f>
        <v>111.8</v>
      </c>
      <c r="G1933">
        <f>IFERROR(VALUE('Raw Data'!T1933),0)</f>
        <v>5809.75</v>
      </c>
      <c r="H1933" t="str" cm="1">
        <f t="array" ref="H1933">_xlfn.IFS(B1933&lt;=12,"New (0-12 mo)",B1933&lt;=24,"Established (13-24 mo)",B1933&lt;=48,"Loyal (25-48 mo)",TRUE,"Veteran (49+ mo)")</f>
        <v>Veteran (49+ mo)</v>
      </c>
      <c r="I1933">
        <f>COUNTIF('Raw Data'!G1933:O1933,"Yes")</f>
        <v>7</v>
      </c>
      <c r="J1933">
        <f t="shared" ca="1" si="60"/>
        <v>44593</v>
      </c>
      <c r="K1933" t="str">
        <f>'Raw Data'!U1933</f>
        <v>No</v>
      </c>
      <c r="L1933" t="str">
        <f t="shared" si="61"/>
        <v>Low Risk</v>
      </c>
      <c r="N1933" s="34"/>
    </row>
    <row r="1934" spans="1:14" x14ac:dyDescent="0.3">
      <c r="A1934" s="5" t="str">
        <f>'Raw Data'!A1934</f>
        <v>3247-MHJKM</v>
      </c>
      <c r="B1934">
        <f>'Raw Data'!F1934</f>
        <v>1</v>
      </c>
      <c r="C1934" t="str">
        <f>'Raw Data'!P1934</f>
        <v>Month-to-month</v>
      </c>
      <c r="D1934" t="str">
        <f>'Raw Data'!I1934</f>
        <v>No</v>
      </c>
      <c r="E1934" t="str">
        <f>'Raw Data'!R1934</f>
        <v>Mailed check</v>
      </c>
      <c r="F1934">
        <f>'Raw Data'!S1934</f>
        <v>20.2</v>
      </c>
      <c r="G1934">
        <f>IFERROR(VALUE('Raw Data'!T1934),0)</f>
        <v>20.2</v>
      </c>
      <c r="H1934" t="str" cm="1">
        <f t="array" ref="H1934">_xlfn.IFS(B1934&lt;=12,"New (0-12 mo)",B1934&lt;=24,"Established (13-24 mo)",B1934&lt;=48,"Loyal (25-48 mo)",TRUE,"Veteran (49+ mo)")</f>
        <v>New (0-12 mo)</v>
      </c>
      <c r="I1934">
        <f>COUNTIF('Raw Data'!G1934:O1934,"Yes")</f>
        <v>1</v>
      </c>
      <c r="J1934">
        <f t="shared" ca="1" si="60"/>
        <v>46174</v>
      </c>
      <c r="K1934" t="str">
        <f>'Raw Data'!U1934</f>
        <v>No</v>
      </c>
      <c r="L1934" t="str">
        <f t="shared" si="61"/>
        <v>High Risk</v>
      </c>
      <c r="N1934" s="34"/>
    </row>
    <row r="1935" spans="1:14" x14ac:dyDescent="0.3">
      <c r="A1935" s="5" t="str">
        <f>'Raw Data'!A1935</f>
        <v>1964-SVLEA</v>
      </c>
      <c r="B1935">
        <f>'Raw Data'!F1935</f>
        <v>20</v>
      </c>
      <c r="C1935" t="str">
        <f>'Raw Data'!P1935</f>
        <v>One year</v>
      </c>
      <c r="D1935" t="str">
        <f>'Raw Data'!I1935</f>
        <v>No</v>
      </c>
      <c r="E1935" t="str">
        <f>'Raw Data'!R1935</f>
        <v>Mailed check</v>
      </c>
      <c r="F1935">
        <f>'Raw Data'!S1935</f>
        <v>19.7</v>
      </c>
      <c r="G1935">
        <f>IFERROR(VALUE('Raw Data'!T1935),0)</f>
        <v>415.9</v>
      </c>
      <c r="H1935" t="str" cm="1">
        <f t="array" ref="H1935">_xlfn.IFS(B1935&lt;=12,"New (0-12 mo)",B1935&lt;=24,"Established (13-24 mo)",B1935&lt;=48,"Loyal (25-48 mo)",TRUE,"Veteran (49+ mo)")</f>
        <v>Established (13-24 mo)</v>
      </c>
      <c r="I1935">
        <f>COUNTIF('Raw Data'!G1935:O1935,"Yes")</f>
        <v>1</v>
      </c>
      <c r="J1935">
        <f t="shared" ca="1" si="60"/>
        <v>45597</v>
      </c>
      <c r="K1935" t="str">
        <f>'Raw Data'!U1935</f>
        <v>No</v>
      </c>
      <c r="L1935" t="str">
        <f t="shared" si="61"/>
        <v>Low Risk</v>
      </c>
      <c r="N1935" s="34"/>
    </row>
    <row r="1936" spans="1:14" x14ac:dyDescent="0.3">
      <c r="A1936" s="5" t="str">
        <f>'Raw Data'!A1936</f>
        <v>4587-NUKOX</v>
      </c>
      <c r="B1936">
        <f>'Raw Data'!F1936</f>
        <v>3</v>
      </c>
      <c r="C1936" t="str">
        <f>'Raw Data'!P1936</f>
        <v>Month-to-month</v>
      </c>
      <c r="D1936" t="str">
        <f>'Raw Data'!I1936</f>
        <v>Fiber optic</v>
      </c>
      <c r="E1936" t="str">
        <f>'Raw Data'!R1936</f>
        <v>Electronic check</v>
      </c>
      <c r="F1936">
        <f>'Raw Data'!S1936</f>
        <v>79.099999999999994</v>
      </c>
      <c r="G1936">
        <f>IFERROR(VALUE('Raw Data'!T1936),0)</f>
        <v>246.5</v>
      </c>
      <c r="H1936" t="str" cm="1">
        <f t="array" ref="H1936">_xlfn.IFS(B1936&lt;=12,"New (0-12 mo)",B1936&lt;=24,"Established (13-24 mo)",B1936&lt;=48,"Loyal (25-48 mo)",TRUE,"Veteran (49+ mo)")</f>
        <v>New (0-12 mo)</v>
      </c>
      <c r="I1936">
        <f>COUNTIF('Raw Data'!G1936:O1936,"Yes")</f>
        <v>3</v>
      </c>
      <c r="J1936">
        <f t="shared" ca="1" si="60"/>
        <v>46113</v>
      </c>
      <c r="K1936" t="str">
        <f>'Raw Data'!U1936</f>
        <v>Yes</v>
      </c>
      <c r="L1936" t="str">
        <f t="shared" si="61"/>
        <v>High Risk</v>
      </c>
      <c r="N1936" s="34"/>
    </row>
    <row r="1937" spans="1:14" x14ac:dyDescent="0.3">
      <c r="A1937" s="5" t="str">
        <f>'Raw Data'!A1937</f>
        <v>7297-DVYGA</v>
      </c>
      <c r="B1937">
        <f>'Raw Data'!F1937</f>
        <v>51</v>
      </c>
      <c r="C1937" t="str">
        <f>'Raw Data'!P1937</f>
        <v>One year</v>
      </c>
      <c r="D1937" t="str">
        <f>'Raw Data'!I1937</f>
        <v>No</v>
      </c>
      <c r="E1937" t="str">
        <f>'Raw Data'!R1937</f>
        <v>Bank transfer (automatic)</v>
      </c>
      <c r="F1937">
        <f>'Raw Data'!S1937</f>
        <v>19.850000000000001</v>
      </c>
      <c r="G1937">
        <f>IFERROR(VALUE('Raw Data'!T1937),0)</f>
        <v>996.95</v>
      </c>
      <c r="H1937" t="str" cm="1">
        <f t="array" ref="H1937">_xlfn.IFS(B1937&lt;=12,"New (0-12 mo)",B1937&lt;=24,"Established (13-24 mo)",B1937&lt;=48,"Loyal (25-48 mo)",TRUE,"Veteran (49+ mo)")</f>
        <v>Veteran (49+ mo)</v>
      </c>
      <c r="I1937">
        <f>COUNTIF('Raw Data'!G1937:O1937,"Yes")</f>
        <v>1</v>
      </c>
      <c r="J1937">
        <f t="shared" ca="1" si="60"/>
        <v>44652</v>
      </c>
      <c r="K1937" t="str">
        <f>'Raw Data'!U1937</f>
        <v>No</v>
      </c>
      <c r="L1937" t="str">
        <f t="shared" si="61"/>
        <v>Low Risk</v>
      </c>
      <c r="N1937" s="34"/>
    </row>
    <row r="1938" spans="1:14" x14ac:dyDescent="0.3">
      <c r="A1938" s="5" t="str">
        <f>'Raw Data'!A1938</f>
        <v>2239-CGBUZ</v>
      </c>
      <c r="B1938">
        <f>'Raw Data'!F1938</f>
        <v>51</v>
      </c>
      <c r="C1938" t="str">
        <f>'Raw Data'!P1938</f>
        <v>One year</v>
      </c>
      <c r="D1938" t="str">
        <f>'Raw Data'!I1938</f>
        <v>DSL</v>
      </c>
      <c r="E1938" t="str">
        <f>'Raw Data'!R1938</f>
        <v>Bank transfer (automatic)</v>
      </c>
      <c r="F1938">
        <f>'Raw Data'!S1938</f>
        <v>60.5</v>
      </c>
      <c r="G1938">
        <f>IFERROR(VALUE('Raw Data'!T1938),0)</f>
        <v>3145.15</v>
      </c>
      <c r="H1938" t="str" cm="1">
        <f t="array" ref="H1938">_xlfn.IFS(B1938&lt;=12,"New (0-12 mo)",B1938&lt;=24,"Established (13-24 mo)",B1938&lt;=48,"Loyal (25-48 mo)",TRUE,"Veteran (49+ mo)")</f>
        <v>Veteran (49+ mo)</v>
      </c>
      <c r="I1938">
        <f>COUNTIF('Raw Data'!G1938:O1938,"Yes")</f>
        <v>4</v>
      </c>
      <c r="J1938">
        <f t="shared" ca="1" si="60"/>
        <v>44652</v>
      </c>
      <c r="K1938" t="str">
        <f>'Raw Data'!U1938</f>
        <v>No</v>
      </c>
      <c r="L1938" t="str">
        <f t="shared" si="61"/>
        <v>Low Risk</v>
      </c>
      <c r="N1938" s="34"/>
    </row>
    <row r="1939" spans="1:14" x14ac:dyDescent="0.3">
      <c r="A1939" s="5" t="str">
        <f>'Raw Data'!A1939</f>
        <v>0854-UYHZD</v>
      </c>
      <c r="B1939">
        <f>'Raw Data'!F1939</f>
        <v>13</v>
      </c>
      <c r="C1939" t="str">
        <f>'Raw Data'!P1939</f>
        <v>Two year</v>
      </c>
      <c r="D1939" t="str">
        <f>'Raw Data'!I1939</f>
        <v>No</v>
      </c>
      <c r="E1939" t="str">
        <f>'Raw Data'!R1939</f>
        <v>Mailed check</v>
      </c>
      <c r="F1939">
        <f>'Raw Data'!S1939</f>
        <v>19.55</v>
      </c>
      <c r="G1939">
        <f>IFERROR(VALUE('Raw Data'!T1939),0)</f>
        <v>265.3</v>
      </c>
      <c r="H1939" t="str" cm="1">
        <f t="array" ref="H1939">_xlfn.IFS(B1939&lt;=12,"New (0-12 mo)",B1939&lt;=24,"Established (13-24 mo)",B1939&lt;=48,"Loyal (25-48 mo)",TRUE,"Veteran (49+ mo)")</f>
        <v>Established (13-24 mo)</v>
      </c>
      <c r="I1939">
        <f>COUNTIF('Raw Data'!G1939:O1939,"Yes")</f>
        <v>1</v>
      </c>
      <c r="J1939">
        <f t="shared" ca="1" si="60"/>
        <v>45809</v>
      </c>
      <c r="K1939" t="str">
        <f>'Raw Data'!U1939</f>
        <v>No</v>
      </c>
      <c r="L1939" t="str">
        <f t="shared" si="61"/>
        <v>Low Risk</v>
      </c>
      <c r="N1939" s="34"/>
    </row>
    <row r="1940" spans="1:14" x14ac:dyDescent="0.3">
      <c r="A1940" s="5" t="str">
        <f>'Raw Data'!A1940</f>
        <v>7243-LCGGZ</v>
      </c>
      <c r="B1940">
        <f>'Raw Data'!F1940</f>
        <v>1</v>
      </c>
      <c r="C1940" t="str">
        <f>'Raw Data'!P1940</f>
        <v>Month-to-month</v>
      </c>
      <c r="D1940" t="str">
        <f>'Raw Data'!I1940</f>
        <v>No</v>
      </c>
      <c r="E1940" t="str">
        <f>'Raw Data'!R1940</f>
        <v>Mailed check</v>
      </c>
      <c r="F1940">
        <f>'Raw Data'!S1940</f>
        <v>20.9</v>
      </c>
      <c r="G1940">
        <f>IFERROR(VALUE('Raw Data'!T1940),0)</f>
        <v>20.9</v>
      </c>
      <c r="H1940" t="str" cm="1">
        <f t="array" ref="H1940">_xlfn.IFS(B1940&lt;=12,"New (0-12 mo)",B1940&lt;=24,"Established (13-24 mo)",B1940&lt;=48,"Loyal (25-48 mo)",TRUE,"Veteran (49+ mo)")</f>
        <v>New (0-12 mo)</v>
      </c>
      <c r="I1940">
        <f>COUNTIF('Raw Data'!G1940:O1940,"Yes")</f>
        <v>1</v>
      </c>
      <c r="J1940">
        <f t="shared" ca="1" si="60"/>
        <v>46174</v>
      </c>
      <c r="K1940" t="str">
        <f>'Raw Data'!U1940</f>
        <v>No</v>
      </c>
      <c r="L1940" t="str">
        <f t="shared" si="61"/>
        <v>High Risk</v>
      </c>
      <c r="N1940" s="34"/>
    </row>
    <row r="1941" spans="1:14" x14ac:dyDescent="0.3">
      <c r="A1941" s="5" t="str">
        <f>'Raw Data'!A1941</f>
        <v>8267-KFGYD</v>
      </c>
      <c r="B1941">
        <f>'Raw Data'!F1941</f>
        <v>1</v>
      </c>
      <c r="C1941" t="str">
        <f>'Raw Data'!P1941</f>
        <v>Month-to-month</v>
      </c>
      <c r="D1941" t="str">
        <f>'Raw Data'!I1941</f>
        <v>No</v>
      </c>
      <c r="E1941" t="str">
        <f>'Raw Data'!R1941</f>
        <v>Mailed check</v>
      </c>
      <c r="F1941">
        <f>'Raw Data'!S1941</f>
        <v>21.05</v>
      </c>
      <c r="G1941">
        <f>IFERROR(VALUE('Raw Data'!T1941),0)</f>
        <v>21.05</v>
      </c>
      <c r="H1941" t="str" cm="1">
        <f t="array" ref="H1941">_xlfn.IFS(B1941&lt;=12,"New (0-12 mo)",B1941&lt;=24,"Established (13-24 mo)",B1941&lt;=48,"Loyal (25-48 mo)",TRUE,"Veteran (49+ mo)")</f>
        <v>New (0-12 mo)</v>
      </c>
      <c r="I1941">
        <f>COUNTIF('Raw Data'!G1941:O1941,"Yes")</f>
        <v>1</v>
      </c>
      <c r="J1941">
        <f t="shared" ca="1" si="60"/>
        <v>46174</v>
      </c>
      <c r="K1941" t="str">
        <f>'Raw Data'!U1941</f>
        <v>No</v>
      </c>
      <c r="L1941" t="str">
        <f t="shared" si="61"/>
        <v>High Risk</v>
      </c>
      <c r="N1941" s="34"/>
    </row>
    <row r="1942" spans="1:14" x14ac:dyDescent="0.3">
      <c r="A1942" s="5" t="str">
        <f>'Raw Data'!A1942</f>
        <v>4890-VMUAV</v>
      </c>
      <c r="B1942">
        <f>'Raw Data'!F1942</f>
        <v>63</v>
      </c>
      <c r="C1942" t="str">
        <f>'Raw Data'!P1942</f>
        <v>One year</v>
      </c>
      <c r="D1942" t="str">
        <f>'Raw Data'!I1942</f>
        <v>DSL</v>
      </c>
      <c r="E1942" t="str">
        <f>'Raw Data'!R1942</f>
        <v>Electronic check</v>
      </c>
      <c r="F1942">
        <f>'Raw Data'!S1942</f>
        <v>71.5</v>
      </c>
      <c r="G1942">
        <f>IFERROR(VALUE('Raw Data'!T1942),0)</f>
        <v>4576.3</v>
      </c>
      <c r="H1942" t="str" cm="1">
        <f t="array" ref="H1942">_xlfn.IFS(B1942&lt;=12,"New (0-12 mo)",B1942&lt;=24,"Established (13-24 mo)",B1942&lt;=48,"Loyal (25-48 mo)",TRUE,"Veteran (49+ mo)")</f>
        <v>Veteran (49+ mo)</v>
      </c>
      <c r="I1942">
        <f>COUNTIF('Raw Data'!G1942:O1942,"Yes")</f>
        <v>6</v>
      </c>
      <c r="J1942">
        <f t="shared" ca="1" si="60"/>
        <v>44287</v>
      </c>
      <c r="K1942" t="str">
        <f>'Raw Data'!U1942</f>
        <v>No</v>
      </c>
      <c r="L1942" t="str">
        <f t="shared" si="61"/>
        <v>Low Risk</v>
      </c>
      <c r="N1942" s="34"/>
    </row>
    <row r="1943" spans="1:14" x14ac:dyDescent="0.3">
      <c r="A1943" s="5" t="str">
        <f>'Raw Data'!A1943</f>
        <v>9261-WDCAF</v>
      </c>
      <c r="B1943">
        <f>'Raw Data'!F1943</f>
        <v>3</v>
      </c>
      <c r="C1943" t="str">
        <f>'Raw Data'!P1943</f>
        <v>Month-to-month</v>
      </c>
      <c r="D1943" t="str">
        <f>'Raw Data'!I1943</f>
        <v>DSL</v>
      </c>
      <c r="E1943" t="str">
        <f>'Raw Data'!R1943</f>
        <v>Mailed check</v>
      </c>
      <c r="F1943">
        <f>'Raw Data'!S1943</f>
        <v>54.65</v>
      </c>
      <c r="G1943">
        <f>IFERROR(VALUE('Raw Data'!T1943),0)</f>
        <v>189.1</v>
      </c>
      <c r="H1943" t="str" cm="1">
        <f t="array" ref="H1943">_xlfn.IFS(B1943&lt;=12,"New (0-12 mo)",B1943&lt;=24,"Established (13-24 mo)",B1943&lt;=48,"Loyal (25-48 mo)",TRUE,"Veteran (49+ mo)")</f>
        <v>New (0-12 mo)</v>
      </c>
      <c r="I1943">
        <f>COUNTIF('Raw Data'!G1943:O1943,"Yes")</f>
        <v>2</v>
      </c>
      <c r="J1943">
        <f t="shared" ca="1" si="60"/>
        <v>46113</v>
      </c>
      <c r="K1943" t="str">
        <f>'Raw Data'!U1943</f>
        <v>No</v>
      </c>
      <c r="L1943" t="str">
        <f t="shared" si="61"/>
        <v>High Risk</v>
      </c>
      <c r="N1943" s="34"/>
    </row>
    <row r="1944" spans="1:14" x14ac:dyDescent="0.3">
      <c r="A1944" s="5" t="str">
        <f>'Raw Data'!A1944</f>
        <v>3764-MNMOI</v>
      </c>
      <c r="B1944">
        <f>'Raw Data'!F1944</f>
        <v>46</v>
      </c>
      <c r="C1944" t="str">
        <f>'Raw Data'!P1944</f>
        <v>Two year</v>
      </c>
      <c r="D1944" t="str">
        <f>'Raw Data'!I1944</f>
        <v>No</v>
      </c>
      <c r="E1944" t="str">
        <f>'Raw Data'!R1944</f>
        <v>Credit card (automatic)</v>
      </c>
      <c r="F1944">
        <f>'Raw Data'!S1944</f>
        <v>19.2</v>
      </c>
      <c r="G1944">
        <f>IFERROR(VALUE('Raw Data'!T1944),0)</f>
        <v>908.15</v>
      </c>
      <c r="H1944" t="str" cm="1">
        <f t="array" ref="H1944">_xlfn.IFS(B1944&lt;=12,"New (0-12 mo)",B1944&lt;=24,"Established (13-24 mo)",B1944&lt;=48,"Loyal (25-48 mo)",TRUE,"Veteran (49+ mo)")</f>
        <v>Loyal (25-48 mo)</v>
      </c>
      <c r="I1944">
        <f>COUNTIF('Raw Data'!G1944:O1944,"Yes")</f>
        <v>1</v>
      </c>
      <c r="J1944">
        <f t="shared" ca="1" si="60"/>
        <v>44805</v>
      </c>
      <c r="K1944" t="str">
        <f>'Raw Data'!U1944</f>
        <v>No</v>
      </c>
      <c r="L1944" t="str">
        <f t="shared" si="61"/>
        <v>Low Risk</v>
      </c>
      <c r="N1944" s="34"/>
    </row>
    <row r="1945" spans="1:14" x14ac:dyDescent="0.3">
      <c r="A1945" s="5" t="str">
        <f>'Raw Data'!A1945</f>
        <v>7442-YGZFK</v>
      </c>
      <c r="B1945">
        <f>'Raw Data'!F1945</f>
        <v>1</v>
      </c>
      <c r="C1945" t="str">
        <f>'Raw Data'!P1945</f>
        <v>Month-to-month</v>
      </c>
      <c r="D1945" t="str">
        <f>'Raw Data'!I1945</f>
        <v>DSL</v>
      </c>
      <c r="E1945" t="str">
        <f>'Raw Data'!R1945</f>
        <v>Credit card (automatic)</v>
      </c>
      <c r="F1945">
        <f>'Raw Data'!S1945</f>
        <v>49.8</v>
      </c>
      <c r="G1945">
        <f>IFERROR(VALUE('Raw Data'!T1945),0)</f>
        <v>49.8</v>
      </c>
      <c r="H1945" t="str" cm="1">
        <f t="array" ref="H1945">_xlfn.IFS(B1945&lt;=12,"New (0-12 mo)",B1945&lt;=24,"Established (13-24 mo)",B1945&lt;=48,"Loyal (25-48 mo)",TRUE,"Veteran (49+ mo)")</f>
        <v>New (0-12 mo)</v>
      </c>
      <c r="I1945">
        <f>COUNTIF('Raw Data'!G1945:O1945,"Yes")</f>
        <v>2</v>
      </c>
      <c r="J1945">
        <f t="shared" ca="1" si="60"/>
        <v>46174</v>
      </c>
      <c r="K1945" t="str">
        <f>'Raw Data'!U1945</f>
        <v>No</v>
      </c>
      <c r="L1945" t="str">
        <f t="shared" si="61"/>
        <v>High Risk</v>
      </c>
      <c r="N1945" s="34"/>
    </row>
    <row r="1946" spans="1:14" x14ac:dyDescent="0.3">
      <c r="A1946" s="5" t="str">
        <f>'Raw Data'!A1946</f>
        <v>0420-BWTPW</v>
      </c>
      <c r="B1946">
        <f>'Raw Data'!F1946</f>
        <v>8</v>
      </c>
      <c r="C1946" t="str">
        <f>'Raw Data'!P1946</f>
        <v>Month-to-month</v>
      </c>
      <c r="D1946" t="str">
        <f>'Raw Data'!I1946</f>
        <v>DSL</v>
      </c>
      <c r="E1946" t="str">
        <f>'Raw Data'!R1946</f>
        <v>Mailed check</v>
      </c>
      <c r="F1946">
        <f>'Raw Data'!S1946</f>
        <v>25.5</v>
      </c>
      <c r="G1946">
        <f>IFERROR(VALUE('Raw Data'!T1946),0)</f>
        <v>215.2</v>
      </c>
      <c r="H1946" t="str" cm="1">
        <f t="array" ref="H1946">_xlfn.IFS(B1946&lt;=12,"New (0-12 mo)",B1946&lt;=24,"Established (13-24 mo)",B1946&lt;=48,"Loyal (25-48 mo)",TRUE,"Veteran (49+ mo)")</f>
        <v>New (0-12 mo)</v>
      </c>
      <c r="I1946">
        <f>COUNTIF('Raw Data'!G1946:O1946,"Yes")</f>
        <v>0</v>
      </c>
      <c r="J1946">
        <f t="shared" ca="1" si="60"/>
        <v>45962</v>
      </c>
      <c r="K1946" t="str">
        <f>'Raw Data'!U1946</f>
        <v>Yes</v>
      </c>
      <c r="L1946" t="str">
        <f t="shared" si="61"/>
        <v>High Risk</v>
      </c>
      <c r="N1946" s="34"/>
    </row>
    <row r="1947" spans="1:14" x14ac:dyDescent="0.3">
      <c r="A1947" s="5" t="str">
        <f>'Raw Data'!A1947</f>
        <v>8229-BUJHX</v>
      </c>
      <c r="B1947">
        <f>'Raw Data'!F1947</f>
        <v>71</v>
      </c>
      <c r="C1947" t="str">
        <f>'Raw Data'!P1947</f>
        <v>Two year</v>
      </c>
      <c r="D1947" t="str">
        <f>'Raw Data'!I1947</f>
        <v>No</v>
      </c>
      <c r="E1947" t="str">
        <f>'Raw Data'!R1947</f>
        <v>Bank transfer (automatic)</v>
      </c>
      <c r="F1947">
        <f>'Raw Data'!S1947</f>
        <v>20.5</v>
      </c>
      <c r="G1947">
        <f>IFERROR(VALUE('Raw Data'!T1947),0)</f>
        <v>1500.95</v>
      </c>
      <c r="H1947" t="str" cm="1">
        <f t="array" ref="H1947">_xlfn.IFS(B1947&lt;=12,"New (0-12 mo)",B1947&lt;=24,"Established (13-24 mo)",B1947&lt;=48,"Loyal (25-48 mo)",TRUE,"Veteran (49+ mo)")</f>
        <v>Veteran (49+ mo)</v>
      </c>
      <c r="I1947">
        <f>COUNTIF('Raw Data'!G1947:O1947,"Yes")</f>
        <v>1</v>
      </c>
      <c r="J1947">
        <f t="shared" ca="1" si="60"/>
        <v>44044</v>
      </c>
      <c r="K1947" t="str">
        <f>'Raw Data'!U1947</f>
        <v>No</v>
      </c>
      <c r="L1947" t="str">
        <f t="shared" si="61"/>
        <v>Low Risk</v>
      </c>
      <c r="N1947" s="34"/>
    </row>
    <row r="1948" spans="1:14" x14ac:dyDescent="0.3">
      <c r="A1948" s="5" t="str">
        <f>'Raw Data'!A1948</f>
        <v>7449-HVPIV</v>
      </c>
      <c r="B1948">
        <f>'Raw Data'!F1948</f>
        <v>55</v>
      </c>
      <c r="C1948" t="str">
        <f>'Raw Data'!P1948</f>
        <v>Month-to-month</v>
      </c>
      <c r="D1948" t="str">
        <f>'Raw Data'!I1948</f>
        <v>Fiber optic</v>
      </c>
      <c r="E1948" t="str">
        <f>'Raw Data'!R1948</f>
        <v>Credit card (automatic)</v>
      </c>
      <c r="F1948">
        <f>'Raw Data'!S1948</f>
        <v>90.4</v>
      </c>
      <c r="G1948">
        <f>IFERROR(VALUE('Raw Data'!T1948),0)</f>
        <v>5099.1499999999996</v>
      </c>
      <c r="H1948" t="str" cm="1">
        <f t="array" ref="H1948">_xlfn.IFS(B1948&lt;=12,"New (0-12 mo)",B1948&lt;=24,"Established (13-24 mo)",B1948&lt;=48,"Loyal (25-48 mo)",TRUE,"Veteran (49+ mo)")</f>
        <v>Veteran (49+ mo)</v>
      </c>
      <c r="I1948">
        <f>COUNTIF('Raw Data'!G1948:O1948,"Yes")</f>
        <v>4</v>
      </c>
      <c r="J1948">
        <f t="shared" ca="1" si="60"/>
        <v>44531</v>
      </c>
      <c r="K1948" t="str">
        <f>'Raw Data'!U1948</f>
        <v>No</v>
      </c>
      <c r="L1948" t="str">
        <f t="shared" si="61"/>
        <v>Low-Medium Risk</v>
      </c>
      <c r="N1948" s="34"/>
    </row>
    <row r="1949" spans="1:14" x14ac:dyDescent="0.3">
      <c r="A1949" s="5" t="str">
        <f>'Raw Data'!A1949</f>
        <v>5504-WSIUR</v>
      </c>
      <c r="B1949">
        <f>'Raw Data'!F1949</f>
        <v>70</v>
      </c>
      <c r="C1949" t="str">
        <f>'Raw Data'!P1949</f>
        <v>One year</v>
      </c>
      <c r="D1949" t="str">
        <f>'Raw Data'!I1949</f>
        <v>Fiber optic</v>
      </c>
      <c r="E1949" t="str">
        <f>'Raw Data'!R1949</f>
        <v>Bank transfer (automatic)</v>
      </c>
      <c r="F1949">
        <f>'Raw Data'!S1949</f>
        <v>90.25</v>
      </c>
      <c r="G1949">
        <f>IFERROR(VALUE('Raw Data'!T1949),0)</f>
        <v>6385.95</v>
      </c>
      <c r="H1949" t="str" cm="1">
        <f t="array" ref="H1949">_xlfn.IFS(B1949&lt;=12,"New (0-12 mo)",B1949&lt;=24,"Established (13-24 mo)",B1949&lt;=48,"Loyal (25-48 mo)",TRUE,"Veteran (49+ mo)")</f>
        <v>Veteran (49+ mo)</v>
      </c>
      <c r="I1949">
        <f>COUNTIF('Raw Data'!G1949:O1949,"Yes")</f>
        <v>5</v>
      </c>
      <c r="J1949">
        <f t="shared" ca="1" si="60"/>
        <v>44075</v>
      </c>
      <c r="K1949" t="str">
        <f>'Raw Data'!U1949</f>
        <v>No</v>
      </c>
      <c r="L1949" t="str">
        <f t="shared" si="61"/>
        <v>Low Risk</v>
      </c>
      <c r="N1949" s="34"/>
    </row>
    <row r="1950" spans="1:14" x14ac:dyDescent="0.3">
      <c r="A1950" s="5" t="str">
        <f>'Raw Data'!A1950</f>
        <v>8183-ONMXC</v>
      </c>
      <c r="B1950">
        <f>'Raw Data'!F1950</f>
        <v>2</v>
      </c>
      <c r="C1950" t="str">
        <f>'Raw Data'!P1950</f>
        <v>Month-to-month</v>
      </c>
      <c r="D1950" t="str">
        <f>'Raw Data'!I1950</f>
        <v>Fiber optic</v>
      </c>
      <c r="E1950" t="str">
        <f>'Raw Data'!R1950</f>
        <v>Electronic check</v>
      </c>
      <c r="F1950">
        <f>'Raw Data'!S1950</f>
        <v>80.75</v>
      </c>
      <c r="G1950">
        <f>IFERROR(VALUE('Raw Data'!T1950),0)</f>
        <v>159.44999999999999</v>
      </c>
      <c r="H1950" t="str" cm="1">
        <f t="array" ref="H1950">_xlfn.IFS(B1950&lt;=12,"New (0-12 mo)",B1950&lt;=24,"Established (13-24 mo)",B1950&lt;=48,"Loyal (25-48 mo)",TRUE,"Veteran (49+ mo)")</f>
        <v>New (0-12 mo)</v>
      </c>
      <c r="I1950">
        <f>COUNTIF('Raw Data'!G1950:O1950,"Yes")</f>
        <v>2</v>
      </c>
      <c r="J1950">
        <f t="shared" ca="1" si="60"/>
        <v>46143</v>
      </c>
      <c r="K1950" t="str">
        <f>'Raw Data'!U1950</f>
        <v>Yes</v>
      </c>
      <c r="L1950" t="str">
        <f t="shared" si="61"/>
        <v>High Risk</v>
      </c>
      <c r="N1950" s="34"/>
    </row>
    <row r="1951" spans="1:14" x14ac:dyDescent="0.3">
      <c r="A1951" s="5" t="str">
        <f>'Raw Data'!A1951</f>
        <v>8466-PZBLH</v>
      </c>
      <c r="B1951">
        <f>'Raw Data'!F1951</f>
        <v>67</v>
      </c>
      <c r="C1951" t="str">
        <f>'Raw Data'!P1951</f>
        <v>Two year</v>
      </c>
      <c r="D1951" t="str">
        <f>'Raw Data'!I1951</f>
        <v>Fiber optic</v>
      </c>
      <c r="E1951" t="str">
        <f>'Raw Data'!R1951</f>
        <v>Bank transfer (automatic)</v>
      </c>
      <c r="F1951">
        <f>'Raw Data'!S1951</f>
        <v>104.6</v>
      </c>
      <c r="G1951">
        <f>IFERROR(VALUE('Raw Data'!T1951),0)</f>
        <v>6885.75</v>
      </c>
      <c r="H1951" t="str" cm="1">
        <f t="array" ref="H1951">_xlfn.IFS(B1951&lt;=12,"New (0-12 mo)",B1951&lt;=24,"Established (13-24 mo)",B1951&lt;=48,"Loyal (25-48 mo)",TRUE,"Veteran (49+ mo)")</f>
        <v>Veteran (49+ mo)</v>
      </c>
      <c r="I1951">
        <f>COUNTIF('Raw Data'!G1951:O1951,"Yes")</f>
        <v>6</v>
      </c>
      <c r="J1951">
        <f t="shared" ca="1" si="60"/>
        <v>44166</v>
      </c>
      <c r="K1951" t="str">
        <f>'Raw Data'!U1951</f>
        <v>No</v>
      </c>
      <c r="L1951" t="str">
        <f t="shared" si="61"/>
        <v>Low Risk</v>
      </c>
      <c r="N1951" s="34"/>
    </row>
    <row r="1952" spans="1:14" x14ac:dyDescent="0.3">
      <c r="A1952" s="5" t="str">
        <f>'Raw Data'!A1952</f>
        <v>9614-RMGHA</v>
      </c>
      <c r="B1952">
        <f>'Raw Data'!F1952</f>
        <v>65</v>
      </c>
      <c r="C1952" t="str">
        <f>'Raw Data'!P1952</f>
        <v>Month-to-month</v>
      </c>
      <c r="D1952" t="str">
        <f>'Raw Data'!I1952</f>
        <v>Fiber optic</v>
      </c>
      <c r="E1952" t="str">
        <f>'Raw Data'!R1952</f>
        <v>Bank transfer (automatic)</v>
      </c>
      <c r="F1952">
        <f>'Raw Data'!S1952</f>
        <v>91.85</v>
      </c>
      <c r="G1952">
        <f>IFERROR(VALUE('Raw Data'!T1952),0)</f>
        <v>5940.85</v>
      </c>
      <c r="H1952" t="str" cm="1">
        <f t="array" ref="H1952">_xlfn.IFS(B1952&lt;=12,"New (0-12 mo)",B1952&lt;=24,"Established (13-24 mo)",B1952&lt;=48,"Loyal (25-48 mo)",TRUE,"Veteran (49+ mo)")</f>
        <v>Veteran (49+ mo)</v>
      </c>
      <c r="I1952">
        <f>COUNTIF('Raw Data'!G1952:O1952,"Yes")</f>
        <v>4</v>
      </c>
      <c r="J1952">
        <f t="shared" ca="1" si="60"/>
        <v>44228</v>
      </c>
      <c r="K1952" t="str">
        <f>'Raw Data'!U1952</f>
        <v>Yes</v>
      </c>
      <c r="L1952" t="str">
        <f t="shared" si="61"/>
        <v>Low-Medium Risk</v>
      </c>
      <c r="N1952" s="34"/>
    </row>
    <row r="1953" spans="1:14" x14ac:dyDescent="0.3">
      <c r="A1953" s="5" t="str">
        <f>'Raw Data'!A1953</f>
        <v>8735-IJJEG</v>
      </c>
      <c r="B1953">
        <f>'Raw Data'!F1953</f>
        <v>14</v>
      </c>
      <c r="C1953" t="str">
        <f>'Raw Data'!P1953</f>
        <v>Month-to-month</v>
      </c>
      <c r="D1953" t="str">
        <f>'Raw Data'!I1953</f>
        <v>DSL</v>
      </c>
      <c r="E1953" t="str">
        <f>'Raw Data'!R1953</f>
        <v>Credit card (automatic)</v>
      </c>
      <c r="F1953">
        <f>'Raw Data'!S1953</f>
        <v>50.2</v>
      </c>
      <c r="G1953">
        <f>IFERROR(VALUE('Raw Data'!T1953),0)</f>
        <v>668.85</v>
      </c>
      <c r="H1953" t="str" cm="1">
        <f t="array" ref="H1953">_xlfn.IFS(B1953&lt;=12,"New (0-12 mo)",B1953&lt;=24,"Established (13-24 mo)",B1953&lt;=48,"Loyal (25-48 mo)",TRUE,"Veteran (49+ mo)")</f>
        <v>Established (13-24 mo)</v>
      </c>
      <c r="I1953">
        <f>COUNTIF('Raw Data'!G1953:O1953,"Yes")</f>
        <v>2</v>
      </c>
      <c r="J1953">
        <f t="shared" ca="1" si="60"/>
        <v>45778</v>
      </c>
      <c r="K1953" t="str">
        <f>'Raw Data'!U1953</f>
        <v>No</v>
      </c>
      <c r="L1953" t="str">
        <f t="shared" si="61"/>
        <v>Medium Risk</v>
      </c>
      <c r="N1953" s="34"/>
    </row>
    <row r="1954" spans="1:14" x14ac:dyDescent="0.3">
      <c r="A1954" s="5" t="str">
        <f>'Raw Data'!A1954</f>
        <v>0564-MUUQK</v>
      </c>
      <c r="B1954">
        <f>'Raw Data'!F1954</f>
        <v>20</v>
      </c>
      <c r="C1954" t="str">
        <f>'Raw Data'!P1954</f>
        <v>Month-to-month</v>
      </c>
      <c r="D1954" t="str">
        <f>'Raw Data'!I1954</f>
        <v>Fiber optic</v>
      </c>
      <c r="E1954" t="str">
        <f>'Raw Data'!R1954</f>
        <v>Bank transfer (automatic)</v>
      </c>
      <c r="F1954">
        <f>'Raw Data'!S1954</f>
        <v>95.5</v>
      </c>
      <c r="G1954">
        <f>IFERROR(VALUE('Raw Data'!T1954),0)</f>
        <v>1916.2</v>
      </c>
      <c r="H1954" t="str" cm="1">
        <f t="array" ref="H1954">_xlfn.IFS(B1954&lt;=12,"New (0-12 mo)",B1954&lt;=24,"Established (13-24 mo)",B1954&lt;=48,"Loyal (25-48 mo)",TRUE,"Veteran (49+ mo)")</f>
        <v>Established (13-24 mo)</v>
      </c>
      <c r="I1954">
        <f>COUNTIF('Raw Data'!G1954:O1954,"Yes")</f>
        <v>5</v>
      </c>
      <c r="J1954">
        <f t="shared" ca="1" si="60"/>
        <v>45597</v>
      </c>
      <c r="K1954" t="str">
        <f>'Raw Data'!U1954</f>
        <v>No</v>
      </c>
      <c r="L1954" t="str">
        <f t="shared" si="61"/>
        <v>Medium Risk</v>
      </c>
      <c r="N1954" s="34"/>
    </row>
    <row r="1955" spans="1:14" x14ac:dyDescent="0.3">
      <c r="A1955" s="5" t="str">
        <f>'Raw Data'!A1955</f>
        <v>5054-IEXZT</v>
      </c>
      <c r="B1955">
        <f>'Raw Data'!F1955</f>
        <v>1</v>
      </c>
      <c r="C1955" t="str">
        <f>'Raw Data'!P1955</f>
        <v>Month-to-month</v>
      </c>
      <c r="D1955" t="str">
        <f>'Raw Data'!I1955</f>
        <v>Fiber optic</v>
      </c>
      <c r="E1955" t="str">
        <f>'Raw Data'!R1955</f>
        <v>Electronic check</v>
      </c>
      <c r="F1955">
        <f>'Raw Data'!S1955</f>
        <v>75.349999999999994</v>
      </c>
      <c r="G1955">
        <f>IFERROR(VALUE('Raw Data'!T1955),0)</f>
        <v>75.349999999999994</v>
      </c>
      <c r="H1955" t="str" cm="1">
        <f t="array" ref="H1955">_xlfn.IFS(B1955&lt;=12,"New (0-12 mo)",B1955&lt;=24,"Established (13-24 mo)",B1955&lt;=48,"Loyal (25-48 mo)",TRUE,"Veteran (49+ mo)")</f>
        <v>New (0-12 mo)</v>
      </c>
      <c r="I1955">
        <f>COUNTIF('Raw Data'!G1955:O1955,"Yes")</f>
        <v>2</v>
      </c>
      <c r="J1955">
        <f t="shared" ca="1" si="60"/>
        <v>46174</v>
      </c>
      <c r="K1955" t="str">
        <f>'Raw Data'!U1955</f>
        <v>Yes</v>
      </c>
      <c r="L1955" t="str">
        <f t="shared" si="61"/>
        <v>High Risk</v>
      </c>
      <c r="N1955" s="34"/>
    </row>
    <row r="1956" spans="1:14" x14ac:dyDescent="0.3">
      <c r="A1956" s="5" t="str">
        <f>'Raw Data'!A1956</f>
        <v>5834-ASPWA</v>
      </c>
      <c r="B1956">
        <f>'Raw Data'!F1956</f>
        <v>1</v>
      </c>
      <c r="C1956" t="str">
        <f>'Raw Data'!P1956</f>
        <v>Month-to-month</v>
      </c>
      <c r="D1956" t="str">
        <f>'Raw Data'!I1956</f>
        <v>Fiber optic</v>
      </c>
      <c r="E1956" t="str">
        <f>'Raw Data'!R1956</f>
        <v>Electronic check</v>
      </c>
      <c r="F1956">
        <f>'Raw Data'!S1956</f>
        <v>75.45</v>
      </c>
      <c r="G1956">
        <f>IFERROR(VALUE('Raw Data'!T1956),0)</f>
        <v>75.45</v>
      </c>
      <c r="H1956" t="str" cm="1">
        <f t="array" ref="H1956">_xlfn.IFS(B1956&lt;=12,"New (0-12 mo)",B1956&lt;=24,"Established (13-24 mo)",B1956&lt;=48,"Loyal (25-48 mo)",TRUE,"Veteran (49+ mo)")</f>
        <v>New (0-12 mo)</v>
      </c>
      <c r="I1956">
        <f>COUNTIF('Raw Data'!G1956:O1956,"Yes")</f>
        <v>2</v>
      </c>
      <c r="J1956">
        <f t="shared" ca="1" si="60"/>
        <v>46174</v>
      </c>
      <c r="K1956" t="str">
        <f>'Raw Data'!U1956</f>
        <v>Yes</v>
      </c>
      <c r="L1956" t="str">
        <f t="shared" si="61"/>
        <v>High Risk</v>
      </c>
      <c r="N1956" s="34"/>
    </row>
    <row r="1957" spans="1:14" x14ac:dyDescent="0.3">
      <c r="A1957" s="5" t="str">
        <f>'Raw Data'!A1957</f>
        <v>0701-RFGFI</v>
      </c>
      <c r="B1957">
        <f>'Raw Data'!F1957</f>
        <v>49</v>
      </c>
      <c r="C1957" t="str">
        <f>'Raw Data'!P1957</f>
        <v>Month-to-month</v>
      </c>
      <c r="D1957" t="str">
        <f>'Raw Data'!I1957</f>
        <v>Fiber optic</v>
      </c>
      <c r="E1957" t="str">
        <f>'Raw Data'!R1957</f>
        <v>Bank transfer (automatic)</v>
      </c>
      <c r="F1957">
        <f>'Raw Data'!S1957</f>
        <v>95.4</v>
      </c>
      <c r="G1957">
        <f>IFERROR(VALUE('Raw Data'!T1957),0)</f>
        <v>4613.95</v>
      </c>
      <c r="H1957" t="str" cm="1">
        <f t="array" ref="H1957">_xlfn.IFS(B1957&lt;=12,"New (0-12 mo)",B1957&lt;=24,"Established (13-24 mo)",B1957&lt;=48,"Loyal (25-48 mo)",TRUE,"Veteran (49+ mo)")</f>
        <v>Veteran (49+ mo)</v>
      </c>
      <c r="I1957">
        <f>COUNTIF('Raw Data'!G1957:O1957,"Yes")</f>
        <v>4</v>
      </c>
      <c r="J1957">
        <f t="shared" ca="1" si="60"/>
        <v>44713</v>
      </c>
      <c r="K1957" t="str">
        <f>'Raw Data'!U1957</f>
        <v>No</v>
      </c>
      <c r="L1957" t="str">
        <f t="shared" si="61"/>
        <v>Low-Medium Risk</v>
      </c>
      <c r="N1957" s="34"/>
    </row>
    <row r="1958" spans="1:14" x14ac:dyDescent="0.3">
      <c r="A1958" s="5" t="str">
        <f>'Raw Data'!A1958</f>
        <v>0019-EFAEP</v>
      </c>
      <c r="B1958">
        <f>'Raw Data'!F1958</f>
        <v>72</v>
      </c>
      <c r="C1958" t="str">
        <f>'Raw Data'!P1958</f>
        <v>Two year</v>
      </c>
      <c r="D1958" t="str">
        <f>'Raw Data'!I1958</f>
        <v>Fiber optic</v>
      </c>
      <c r="E1958" t="str">
        <f>'Raw Data'!R1958</f>
        <v>Bank transfer (automatic)</v>
      </c>
      <c r="F1958">
        <f>'Raw Data'!S1958</f>
        <v>101.3</v>
      </c>
      <c r="G1958">
        <f>IFERROR(VALUE('Raw Data'!T1958),0)</f>
        <v>7261.25</v>
      </c>
      <c r="H1958" t="str" cm="1">
        <f t="array" ref="H1958">_xlfn.IFS(B1958&lt;=12,"New (0-12 mo)",B1958&lt;=24,"Established (13-24 mo)",B1958&lt;=48,"Loyal (25-48 mo)",TRUE,"Veteran (49+ mo)")</f>
        <v>Veteran (49+ mo)</v>
      </c>
      <c r="I1958">
        <f>COUNTIF('Raw Data'!G1958:O1958,"Yes")</f>
        <v>6</v>
      </c>
      <c r="J1958">
        <f t="shared" ca="1" si="60"/>
        <v>44013</v>
      </c>
      <c r="K1958" t="str">
        <f>'Raw Data'!U1958</f>
        <v>No</v>
      </c>
      <c r="L1958" t="str">
        <f t="shared" si="61"/>
        <v>Low Risk</v>
      </c>
      <c r="N1958" s="34"/>
    </row>
    <row r="1959" spans="1:14" x14ac:dyDescent="0.3">
      <c r="A1959" s="5" t="str">
        <f>'Raw Data'!A1959</f>
        <v>5619-PTMIK</v>
      </c>
      <c r="B1959">
        <f>'Raw Data'!F1959</f>
        <v>46</v>
      </c>
      <c r="C1959" t="str">
        <f>'Raw Data'!P1959</f>
        <v>Month-to-month</v>
      </c>
      <c r="D1959" t="str">
        <f>'Raw Data'!I1959</f>
        <v>DSL</v>
      </c>
      <c r="E1959" t="str">
        <f>'Raw Data'!R1959</f>
        <v>Electronic check</v>
      </c>
      <c r="F1959">
        <f>'Raw Data'!S1959</f>
        <v>53.1</v>
      </c>
      <c r="G1959">
        <f>IFERROR(VALUE('Raw Data'!T1959),0)</f>
        <v>2459.8000000000002</v>
      </c>
      <c r="H1959" t="str" cm="1">
        <f t="array" ref="H1959">_xlfn.IFS(B1959&lt;=12,"New (0-12 mo)",B1959&lt;=24,"Established (13-24 mo)",B1959&lt;=48,"Loyal (25-48 mo)",TRUE,"Veteran (49+ mo)")</f>
        <v>Loyal (25-48 mo)</v>
      </c>
      <c r="I1959">
        <f>COUNTIF('Raw Data'!G1959:O1959,"Yes")</f>
        <v>3</v>
      </c>
      <c r="J1959">
        <f t="shared" ca="1" si="60"/>
        <v>44805</v>
      </c>
      <c r="K1959" t="str">
        <f>'Raw Data'!U1959</f>
        <v>No</v>
      </c>
      <c r="L1959" t="str">
        <f t="shared" si="61"/>
        <v>Low-Medium Risk</v>
      </c>
      <c r="N1959" s="34"/>
    </row>
    <row r="1960" spans="1:14" x14ac:dyDescent="0.3">
      <c r="A1960" s="5" t="str">
        <f>'Raw Data'!A1960</f>
        <v>3737-XBQDD</v>
      </c>
      <c r="B1960">
        <f>'Raw Data'!F1960</f>
        <v>24</v>
      </c>
      <c r="C1960" t="str">
        <f>'Raw Data'!P1960</f>
        <v>Month-to-month</v>
      </c>
      <c r="D1960" t="str">
        <f>'Raw Data'!I1960</f>
        <v>Fiber optic</v>
      </c>
      <c r="E1960" t="str">
        <f>'Raw Data'!R1960</f>
        <v>Bank transfer (automatic)</v>
      </c>
      <c r="F1960">
        <f>'Raw Data'!S1960</f>
        <v>84.85</v>
      </c>
      <c r="G1960">
        <f>IFERROR(VALUE('Raw Data'!T1960),0)</f>
        <v>2048.8000000000002</v>
      </c>
      <c r="H1960" t="str" cm="1">
        <f t="array" ref="H1960">_xlfn.IFS(B1960&lt;=12,"New (0-12 mo)",B1960&lt;=24,"Established (13-24 mo)",B1960&lt;=48,"Loyal (25-48 mo)",TRUE,"Veteran (49+ mo)")</f>
        <v>Established (13-24 mo)</v>
      </c>
      <c r="I1960">
        <f>COUNTIF('Raw Data'!G1960:O1960,"Yes")</f>
        <v>4</v>
      </c>
      <c r="J1960">
        <f t="shared" ca="1" si="60"/>
        <v>45474</v>
      </c>
      <c r="K1960" t="str">
        <f>'Raw Data'!U1960</f>
        <v>No</v>
      </c>
      <c r="L1960" t="str">
        <f t="shared" si="61"/>
        <v>Medium Risk</v>
      </c>
      <c r="N1960" s="34"/>
    </row>
    <row r="1961" spans="1:14" x14ac:dyDescent="0.3">
      <c r="A1961" s="5" t="str">
        <f>'Raw Data'!A1961</f>
        <v>5882-CMAZQ</v>
      </c>
      <c r="B1961">
        <f>'Raw Data'!F1961</f>
        <v>5</v>
      </c>
      <c r="C1961" t="str">
        <f>'Raw Data'!P1961</f>
        <v>Month-to-month</v>
      </c>
      <c r="D1961" t="str">
        <f>'Raw Data'!I1961</f>
        <v>DSL</v>
      </c>
      <c r="E1961" t="str">
        <f>'Raw Data'!R1961</f>
        <v>Electronic check</v>
      </c>
      <c r="F1961">
        <f>'Raw Data'!S1961</f>
        <v>34.25</v>
      </c>
      <c r="G1961">
        <f>IFERROR(VALUE('Raw Data'!T1961),0)</f>
        <v>163.55000000000001</v>
      </c>
      <c r="H1961" t="str" cm="1">
        <f t="array" ref="H1961">_xlfn.IFS(B1961&lt;=12,"New (0-12 mo)",B1961&lt;=24,"Established (13-24 mo)",B1961&lt;=48,"Loyal (25-48 mo)",TRUE,"Veteran (49+ mo)")</f>
        <v>New (0-12 mo)</v>
      </c>
      <c r="I1961">
        <f>COUNTIF('Raw Data'!G1961:O1961,"Yes")</f>
        <v>2</v>
      </c>
      <c r="J1961">
        <f t="shared" ca="1" si="60"/>
        <v>46054</v>
      </c>
      <c r="K1961" t="str">
        <f>'Raw Data'!U1961</f>
        <v>No</v>
      </c>
      <c r="L1961" t="str">
        <f t="shared" si="61"/>
        <v>High Risk</v>
      </c>
      <c r="N1961" s="34"/>
    </row>
    <row r="1962" spans="1:14" x14ac:dyDescent="0.3">
      <c r="A1962" s="5" t="str">
        <f>'Raw Data'!A1962</f>
        <v>5846-QFDFI</v>
      </c>
      <c r="B1962">
        <f>'Raw Data'!F1962</f>
        <v>33</v>
      </c>
      <c r="C1962" t="str">
        <f>'Raw Data'!P1962</f>
        <v>Month-to-month</v>
      </c>
      <c r="D1962" t="str">
        <f>'Raw Data'!I1962</f>
        <v>Fiber optic</v>
      </c>
      <c r="E1962" t="str">
        <f>'Raw Data'!R1962</f>
        <v>Credit card (automatic)</v>
      </c>
      <c r="F1962">
        <f>'Raw Data'!S1962</f>
        <v>88.6</v>
      </c>
      <c r="G1962">
        <f>IFERROR(VALUE('Raw Data'!T1962),0)</f>
        <v>2888.7</v>
      </c>
      <c r="H1962" t="str" cm="1">
        <f t="array" ref="H1962">_xlfn.IFS(B1962&lt;=12,"New (0-12 mo)",B1962&lt;=24,"Established (13-24 mo)",B1962&lt;=48,"Loyal (25-48 mo)",TRUE,"Veteran (49+ mo)")</f>
        <v>Loyal (25-48 mo)</v>
      </c>
      <c r="I1962">
        <f>COUNTIF('Raw Data'!G1962:O1962,"Yes")</f>
        <v>5</v>
      </c>
      <c r="J1962">
        <f t="shared" ca="1" si="60"/>
        <v>45200</v>
      </c>
      <c r="K1962" t="str">
        <f>'Raw Data'!U1962</f>
        <v>No</v>
      </c>
      <c r="L1962" t="str">
        <f t="shared" si="61"/>
        <v>Low-Medium Risk</v>
      </c>
      <c r="N1962" s="34"/>
    </row>
    <row r="1963" spans="1:14" x14ac:dyDescent="0.3">
      <c r="A1963" s="5" t="str">
        <f>'Raw Data'!A1963</f>
        <v>4445-KWOKW</v>
      </c>
      <c r="B1963">
        <f>'Raw Data'!F1963</f>
        <v>42</v>
      </c>
      <c r="C1963" t="str">
        <f>'Raw Data'!P1963</f>
        <v>One year</v>
      </c>
      <c r="D1963" t="str">
        <f>'Raw Data'!I1963</f>
        <v>DSL</v>
      </c>
      <c r="E1963" t="str">
        <f>'Raw Data'!R1963</f>
        <v>Bank transfer (automatic)</v>
      </c>
      <c r="F1963">
        <f>'Raw Data'!S1963</f>
        <v>60.15</v>
      </c>
      <c r="G1963">
        <f>IFERROR(VALUE('Raw Data'!T1963),0)</f>
        <v>2421.6</v>
      </c>
      <c r="H1963" t="str" cm="1">
        <f t="array" ref="H1963">_xlfn.IFS(B1963&lt;=12,"New (0-12 mo)",B1963&lt;=24,"Established (13-24 mo)",B1963&lt;=48,"Loyal (25-48 mo)",TRUE,"Veteran (49+ mo)")</f>
        <v>Loyal (25-48 mo)</v>
      </c>
      <c r="I1963">
        <f>COUNTIF('Raw Data'!G1963:O1963,"Yes")</f>
        <v>4</v>
      </c>
      <c r="J1963">
        <f t="shared" ca="1" si="60"/>
        <v>44927</v>
      </c>
      <c r="K1963" t="str">
        <f>'Raw Data'!U1963</f>
        <v>No</v>
      </c>
      <c r="L1963" t="str">
        <f t="shared" si="61"/>
        <v>Low Risk</v>
      </c>
      <c r="N1963" s="34"/>
    </row>
    <row r="1964" spans="1:14" x14ac:dyDescent="0.3">
      <c r="A1964" s="5" t="str">
        <f>'Raw Data'!A1964</f>
        <v>3511-APPBJ</v>
      </c>
      <c r="B1964">
        <f>'Raw Data'!F1964</f>
        <v>23</v>
      </c>
      <c r="C1964" t="str">
        <f>'Raw Data'!P1964</f>
        <v>One year</v>
      </c>
      <c r="D1964" t="str">
        <f>'Raw Data'!I1964</f>
        <v>Fiber optic</v>
      </c>
      <c r="E1964" t="str">
        <f>'Raw Data'!R1964</f>
        <v>Credit card (automatic)</v>
      </c>
      <c r="F1964">
        <f>'Raw Data'!S1964</f>
        <v>99.95</v>
      </c>
      <c r="G1964">
        <f>IFERROR(VALUE('Raw Data'!T1964),0)</f>
        <v>2292.75</v>
      </c>
      <c r="H1964" t="str" cm="1">
        <f t="array" ref="H1964">_xlfn.IFS(B1964&lt;=12,"New (0-12 mo)",B1964&lt;=24,"Established (13-24 mo)",B1964&lt;=48,"Loyal (25-48 mo)",TRUE,"Veteran (49+ mo)")</f>
        <v>Established (13-24 mo)</v>
      </c>
      <c r="I1964">
        <f>COUNTIF('Raw Data'!G1964:O1964,"Yes")</f>
        <v>5</v>
      </c>
      <c r="J1964">
        <f t="shared" ca="1" si="60"/>
        <v>45505</v>
      </c>
      <c r="K1964" t="str">
        <f>'Raw Data'!U1964</f>
        <v>No</v>
      </c>
      <c r="L1964" t="str">
        <f t="shared" si="61"/>
        <v>Low Risk</v>
      </c>
      <c r="N1964" s="34"/>
    </row>
    <row r="1965" spans="1:14" x14ac:dyDescent="0.3">
      <c r="A1965" s="5" t="str">
        <f>'Raw Data'!A1965</f>
        <v>7967-HYCDE</v>
      </c>
      <c r="B1965">
        <f>'Raw Data'!F1965</f>
        <v>8</v>
      </c>
      <c r="C1965" t="str">
        <f>'Raw Data'!P1965</f>
        <v>Month-to-month</v>
      </c>
      <c r="D1965" t="str">
        <f>'Raw Data'!I1965</f>
        <v>Fiber optic</v>
      </c>
      <c r="E1965" t="str">
        <f>'Raw Data'!R1965</f>
        <v>Bank transfer (automatic)</v>
      </c>
      <c r="F1965">
        <f>'Raw Data'!S1965</f>
        <v>70.7</v>
      </c>
      <c r="G1965">
        <f>IFERROR(VALUE('Raw Data'!T1965),0)</f>
        <v>553.4</v>
      </c>
      <c r="H1965" t="str" cm="1">
        <f t="array" ref="H1965">_xlfn.IFS(B1965&lt;=12,"New (0-12 mo)",B1965&lt;=24,"Established (13-24 mo)",B1965&lt;=48,"Loyal (25-48 mo)",TRUE,"Veteran (49+ mo)")</f>
        <v>New (0-12 mo)</v>
      </c>
      <c r="I1965">
        <f>COUNTIF('Raw Data'!G1965:O1965,"Yes")</f>
        <v>1</v>
      </c>
      <c r="J1965">
        <f t="shared" ca="1" si="60"/>
        <v>45962</v>
      </c>
      <c r="K1965" t="str">
        <f>'Raw Data'!U1965</f>
        <v>No</v>
      </c>
      <c r="L1965" t="str">
        <f t="shared" si="61"/>
        <v>High Risk</v>
      </c>
      <c r="N1965" s="34"/>
    </row>
    <row r="1966" spans="1:14" x14ac:dyDescent="0.3">
      <c r="A1966" s="5" t="str">
        <f>'Raw Data'!A1966</f>
        <v>2430-RRYUW</v>
      </c>
      <c r="B1966">
        <f>'Raw Data'!F1966</f>
        <v>66</v>
      </c>
      <c r="C1966" t="str">
        <f>'Raw Data'!P1966</f>
        <v>One year</v>
      </c>
      <c r="D1966" t="str">
        <f>'Raw Data'!I1966</f>
        <v>DSL</v>
      </c>
      <c r="E1966" t="str">
        <f>'Raw Data'!R1966</f>
        <v>Mailed check</v>
      </c>
      <c r="F1966">
        <f>'Raw Data'!S1966</f>
        <v>54.8</v>
      </c>
      <c r="G1966">
        <f>IFERROR(VALUE('Raw Data'!T1966),0)</f>
        <v>3465.7</v>
      </c>
      <c r="H1966" t="str" cm="1">
        <f t="array" ref="H1966">_xlfn.IFS(B1966&lt;=12,"New (0-12 mo)",B1966&lt;=24,"Established (13-24 mo)",B1966&lt;=48,"Loyal (25-48 mo)",TRUE,"Veteran (49+ mo)")</f>
        <v>Veteran (49+ mo)</v>
      </c>
      <c r="I1966">
        <f>COUNTIF('Raw Data'!G1966:O1966,"Yes")</f>
        <v>3</v>
      </c>
      <c r="J1966">
        <f t="shared" ca="1" si="60"/>
        <v>44197</v>
      </c>
      <c r="K1966" t="str">
        <f>'Raw Data'!U1966</f>
        <v>No</v>
      </c>
      <c r="L1966" t="str">
        <f t="shared" si="61"/>
        <v>Low Risk</v>
      </c>
      <c r="N1966" s="34"/>
    </row>
    <row r="1967" spans="1:14" x14ac:dyDescent="0.3">
      <c r="A1967" s="5" t="str">
        <f>'Raw Data'!A1967</f>
        <v>3948-XHGNA</v>
      </c>
      <c r="B1967">
        <f>'Raw Data'!F1967</f>
        <v>24</v>
      </c>
      <c r="C1967" t="str">
        <f>'Raw Data'!P1967</f>
        <v>Month-to-month</v>
      </c>
      <c r="D1967" t="str">
        <f>'Raw Data'!I1967</f>
        <v>DSL</v>
      </c>
      <c r="E1967" t="str">
        <f>'Raw Data'!R1967</f>
        <v>Bank transfer (automatic)</v>
      </c>
      <c r="F1967">
        <f>'Raw Data'!S1967</f>
        <v>49.55</v>
      </c>
      <c r="G1967">
        <f>IFERROR(VALUE('Raw Data'!T1967),0)</f>
        <v>1210.4000000000001</v>
      </c>
      <c r="H1967" t="str" cm="1">
        <f t="array" ref="H1967">_xlfn.IFS(B1967&lt;=12,"New (0-12 mo)",B1967&lt;=24,"Established (13-24 mo)",B1967&lt;=48,"Loyal (25-48 mo)",TRUE,"Veteran (49+ mo)")</f>
        <v>Established (13-24 mo)</v>
      </c>
      <c r="I1967">
        <f>COUNTIF('Raw Data'!G1967:O1967,"Yes")</f>
        <v>2</v>
      </c>
      <c r="J1967">
        <f t="shared" ca="1" si="60"/>
        <v>45474</v>
      </c>
      <c r="K1967" t="str">
        <f>'Raw Data'!U1967</f>
        <v>Yes</v>
      </c>
      <c r="L1967" t="str">
        <f t="shared" si="61"/>
        <v>Medium Risk</v>
      </c>
      <c r="N1967" s="34"/>
    </row>
    <row r="1968" spans="1:14" x14ac:dyDescent="0.3">
      <c r="A1968" s="5" t="str">
        <f>'Raw Data'!A1968</f>
        <v>3723-BFBGR</v>
      </c>
      <c r="B1968">
        <f>'Raw Data'!F1968</f>
        <v>24</v>
      </c>
      <c r="C1968" t="str">
        <f>'Raw Data'!P1968</f>
        <v>Month-to-month</v>
      </c>
      <c r="D1968" t="str">
        <f>'Raw Data'!I1968</f>
        <v>DSL</v>
      </c>
      <c r="E1968" t="str">
        <f>'Raw Data'!R1968</f>
        <v>Credit card (automatic)</v>
      </c>
      <c r="F1968">
        <f>'Raw Data'!S1968</f>
        <v>54.8</v>
      </c>
      <c r="G1968">
        <f>IFERROR(VALUE('Raw Data'!T1968),0)</f>
        <v>1291.3</v>
      </c>
      <c r="H1968" t="str" cm="1">
        <f t="array" ref="H1968">_xlfn.IFS(B1968&lt;=12,"New (0-12 mo)",B1968&lt;=24,"Established (13-24 mo)",B1968&lt;=48,"Loyal (25-48 mo)",TRUE,"Veteran (49+ mo)")</f>
        <v>Established (13-24 mo)</v>
      </c>
      <c r="I1968">
        <f>COUNTIF('Raw Data'!G1968:O1968,"Yes")</f>
        <v>3</v>
      </c>
      <c r="J1968">
        <f t="shared" ca="1" si="60"/>
        <v>45474</v>
      </c>
      <c r="K1968" t="str">
        <f>'Raw Data'!U1968</f>
        <v>No</v>
      </c>
      <c r="L1968" t="str">
        <f t="shared" si="61"/>
        <v>Medium Risk</v>
      </c>
      <c r="N1968" s="34"/>
    </row>
    <row r="1969" spans="1:14" x14ac:dyDescent="0.3">
      <c r="A1969" s="5" t="str">
        <f>'Raw Data'!A1969</f>
        <v>0565-IYCGT</v>
      </c>
      <c r="B1969">
        <f>'Raw Data'!F1969</f>
        <v>69</v>
      </c>
      <c r="C1969" t="str">
        <f>'Raw Data'!P1969</f>
        <v>One year</v>
      </c>
      <c r="D1969" t="str">
        <f>'Raw Data'!I1969</f>
        <v>DSL</v>
      </c>
      <c r="E1969" t="str">
        <f>'Raw Data'!R1969</f>
        <v>Credit card (automatic)</v>
      </c>
      <c r="F1969">
        <f>'Raw Data'!S1969</f>
        <v>78.599999999999994</v>
      </c>
      <c r="G1969">
        <f>IFERROR(VALUE('Raw Data'!T1969),0)</f>
        <v>5356.45</v>
      </c>
      <c r="H1969" t="str" cm="1">
        <f t="array" ref="H1969">_xlfn.IFS(B1969&lt;=12,"New (0-12 mo)",B1969&lt;=24,"Established (13-24 mo)",B1969&lt;=48,"Loyal (25-48 mo)",TRUE,"Veteran (49+ mo)")</f>
        <v>Veteran (49+ mo)</v>
      </c>
      <c r="I1969">
        <f>COUNTIF('Raw Data'!G1969:O1969,"Yes")</f>
        <v>7</v>
      </c>
      <c r="J1969">
        <f t="shared" ca="1" si="60"/>
        <v>44105</v>
      </c>
      <c r="K1969" t="str">
        <f>'Raw Data'!U1969</f>
        <v>Yes</v>
      </c>
      <c r="L1969" t="str">
        <f t="shared" si="61"/>
        <v>Low Risk</v>
      </c>
      <c r="N1969" s="34"/>
    </row>
    <row r="1970" spans="1:14" x14ac:dyDescent="0.3">
      <c r="A1970" s="5" t="str">
        <f>'Raw Data'!A1970</f>
        <v>5447-WZAFP</v>
      </c>
      <c r="B1970">
        <f>'Raw Data'!F1970</f>
        <v>53</v>
      </c>
      <c r="C1970" t="str">
        <f>'Raw Data'!P1970</f>
        <v>One year</v>
      </c>
      <c r="D1970" t="str">
        <f>'Raw Data'!I1970</f>
        <v>Fiber optic</v>
      </c>
      <c r="E1970" t="str">
        <f>'Raw Data'!R1970</f>
        <v>Mailed check</v>
      </c>
      <c r="F1970">
        <f>'Raw Data'!S1970</f>
        <v>100.3</v>
      </c>
      <c r="G1970">
        <f>IFERROR(VALUE('Raw Data'!T1970),0)</f>
        <v>5200.8</v>
      </c>
      <c r="H1970" t="str" cm="1">
        <f t="array" ref="H1970">_xlfn.IFS(B1970&lt;=12,"New (0-12 mo)",B1970&lt;=24,"Established (13-24 mo)",B1970&lt;=48,"Loyal (25-48 mo)",TRUE,"Veteran (49+ mo)")</f>
        <v>Veteran (49+ mo)</v>
      </c>
      <c r="I1970">
        <f>COUNTIF('Raw Data'!G1970:O1970,"Yes")</f>
        <v>5</v>
      </c>
      <c r="J1970">
        <f t="shared" ca="1" si="60"/>
        <v>44593</v>
      </c>
      <c r="K1970" t="str">
        <f>'Raw Data'!U1970</f>
        <v>No</v>
      </c>
      <c r="L1970" t="str">
        <f t="shared" si="61"/>
        <v>Low Risk</v>
      </c>
      <c r="N1970" s="34"/>
    </row>
    <row r="1971" spans="1:14" x14ac:dyDescent="0.3">
      <c r="A1971" s="5" t="str">
        <f>'Raw Data'!A1971</f>
        <v>5110-CHOPY</v>
      </c>
      <c r="B1971">
        <f>'Raw Data'!F1971</f>
        <v>60</v>
      </c>
      <c r="C1971" t="str">
        <f>'Raw Data'!P1971</f>
        <v>Two year</v>
      </c>
      <c r="D1971" t="str">
        <f>'Raw Data'!I1971</f>
        <v>DSL</v>
      </c>
      <c r="E1971" t="str">
        <f>'Raw Data'!R1971</f>
        <v>Electronic check</v>
      </c>
      <c r="F1971">
        <f>'Raw Data'!S1971</f>
        <v>53.6</v>
      </c>
      <c r="G1971">
        <f>IFERROR(VALUE('Raw Data'!T1971),0)</f>
        <v>3237.05</v>
      </c>
      <c r="H1971" t="str" cm="1">
        <f t="array" ref="H1971">_xlfn.IFS(B1971&lt;=12,"New (0-12 mo)",B1971&lt;=24,"Established (13-24 mo)",B1971&lt;=48,"Loyal (25-48 mo)",TRUE,"Veteran (49+ mo)")</f>
        <v>Veteran (49+ mo)</v>
      </c>
      <c r="I1971">
        <f>COUNTIF('Raw Data'!G1971:O1971,"Yes")</f>
        <v>4</v>
      </c>
      <c r="J1971">
        <f t="shared" ca="1" si="60"/>
        <v>44378</v>
      </c>
      <c r="K1971" t="str">
        <f>'Raw Data'!U1971</f>
        <v>No</v>
      </c>
      <c r="L1971" t="str">
        <f t="shared" si="61"/>
        <v>Low Risk</v>
      </c>
      <c r="N1971" s="34"/>
    </row>
    <row r="1972" spans="1:14" x14ac:dyDescent="0.3">
      <c r="A1972" s="5" t="str">
        <f>'Raw Data'!A1972</f>
        <v>5445-UTODQ</v>
      </c>
      <c r="B1972">
        <f>'Raw Data'!F1972</f>
        <v>7</v>
      </c>
      <c r="C1972" t="str">
        <f>'Raw Data'!P1972</f>
        <v>Month-to-month</v>
      </c>
      <c r="D1972" t="str">
        <f>'Raw Data'!I1972</f>
        <v>Fiber optic</v>
      </c>
      <c r="E1972" t="str">
        <f>'Raw Data'!R1972</f>
        <v>Electronic check</v>
      </c>
      <c r="F1972">
        <f>'Raw Data'!S1972</f>
        <v>81.099999999999994</v>
      </c>
      <c r="G1972">
        <f>IFERROR(VALUE('Raw Data'!T1972),0)</f>
        <v>576.65</v>
      </c>
      <c r="H1972" t="str" cm="1">
        <f t="array" ref="H1972">_xlfn.IFS(B1972&lt;=12,"New (0-12 mo)",B1972&lt;=24,"Established (13-24 mo)",B1972&lt;=48,"Loyal (25-48 mo)",TRUE,"Veteran (49+ mo)")</f>
        <v>New (0-12 mo)</v>
      </c>
      <c r="I1972">
        <f>COUNTIF('Raw Data'!G1972:O1972,"Yes")</f>
        <v>2</v>
      </c>
      <c r="J1972">
        <f t="shared" ca="1" si="60"/>
        <v>45992</v>
      </c>
      <c r="K1972" t="str">
        <f>'Raw Data'!U1972</f>
        <v>Yes</v>
      </c>
      <c r="L1972" t="str">
        <f t="shared" si="61"/>
        <v>High Risk</v>
      </c>
      <c r="N1972" s="34"/>
    </row>
    <row r="1973" spans="1:14" x14ac:dyDescent="0.3">
      <c r="A1973" s="5" t="str">
        <f>'Raw Data'!A1973</f>
        <v>4425-OWHWB</v>
      </c>
      <c r="B1973">
        <f>'Raw Data'!F1973</f>
        <v>20</v>
      </c>
      <c r="C1973" t="str">
        <f>'Raw Data'!P1973</f>
        <v>One year</v>
      </c>
      <c r="D1973" t="str">
        <f>'Raw Data'!I1973</f>
        <v>No</v>
      </c>
      <c r="E1973" t="str">
        <f>'Raw Data'!R1973</f>
        <v>Credit card (automatic)</v>
      </c>
      <c r="F1973">
        <f>'Raw Data'!S1973</f>
        <v>19.350000000000001</v>
      </c>
      <c r="G1973">
        <f>IFERROR(VALUE('Raw Data'!T1973),0)</f>
        <v>433.75</v>
      </c>
      <c r="H1973" t="str" cm="1">
        <f t="array" ref="H1973">_xlfn.IFS(B1973&lt;=12,"New (0-12 mo)",B1973&lt;=24,"Established (13-24 mo)",B1973&lt;=48,"Loyal (25-48 mo)",TRUE,"Veteran (49+ mo)")</f>
        <v>Established (13-24 mo)</v>
      </c>
      <c r="I1973">
        <f>COUNTIF('Raw Data'!G1973:O1973,"Yes")</f>
        <v>1</v>
      </c>
      <c r="J1973">
        <f t="shared" ca="1" si="60"/>
        <v>45597</v>
      </c>
      <c r="K1973" t="str">
        <f>'Raw Data'!U1973</f>
        <v>No</v>
      </c>
      <c r="L1973" t="str">
        <f t="shared" si="61"/>
        <v>Low Risk</v>
      </c>
      <c r="N1973" s="34"/>
    </row>
    <row r="1974" spans="1:14" x14ac:dyDescent="0.3">
      <c r="A1974" s="5" t="str">
        <f>'Raw Data'!A1974</f>
        <v>7892-QVYKW</v>
      </c>
      <c r="B1974">
        <f>'Raw Data'!F1974</f>
        <v>23</v>
      </c>
      <c r="C1974" t="str">
        <f>'Raw Data'!P1974</f>
        <v>Month-to-month</v>
      </c>
      <c r="D1974" t="str">
        <f>'Raw Data'!I1974</f>
        <v>Fiber optic</v>
      </c>
      <c r="E1974" t="str">
        <f>'Raw Data'!R1974</f>
        <v>Electronic check</v>
      </c>
      <c r="F1974">
        <f>'Raw Data'!S1974</f>
        <v>85.6</v>
      </c>
      <c r="G1974">
        <f>IFERROR(VALUE('Raw Data'!T1974),0)</f>
        <v>1868.4</v>
      </c>
      <c r="H1974" t="str" cm="1">
        <f t="array" ref="H1974">_xlfn.IFS(B1974&lt;=12,"New (0-12 mo)",B1974&lt;=24,"Established (13-24 mo)",B1974&lt;=48,"Loyal (25-48 mo)",TRUE,"Veteran (49+ mo)")</f>
        <v>Established (13-24 mo)</v>
      </c>
      <c r="I1974">
        <f>COUNTIF('Raw Data'!G1974:O1974,"Yes")</f>
        <v>3</v>
      </c>
      <c r="J1974">
        <f t="shared" ca="1" si="60"/>
        <v>45505</v>
      </c>
      <c r="K1974" t="str">
        <f>'Raw Data'!U1974</f>
        <v>No</v>
      </c>
      <c r="L1974" t="str">
        <f t="shared" si="61"/>
        <v>Medium Risk</v>
      </c>
      <c r="N1974" s="34"/>
    </row>
    <row r="1975" spans="1:14" x14ac:dyDescent="0.3">
      <c r="A1975" s="5" t="str">
        <f>'Raw Data'!A1975</f>
        <v>9675-ICXCT</v>
      </c>
      <c r="B1975">
        <f>'Raw Data'!F1975</f>
        <v>72</v>
      </c>
      <c r="C1975" t="str">
        <f>'Raw Data'!P1975</f>
        <v>Two year</v>
      </c>
      <c r="D1975" t="str">
        <f>'Raw Data'!I1975</f>
        <v>DSL</v>
      </c>
      <c r="E1975" t="str">
        <f>'Raw Data'!R1975</f>
        <v>Electronic check</v>
      </c>
      <c r="F1975">
        <f>'Raw Data'!S1975</f>
        <v>80.8</v>
      </c>
      <c r="G1975">
        <f>IFERROR(VALUE('Raw Data'!T1975),0)</f>
        <v>5728.55</v>
      </c>
      <c r="H1975" t="str" cm="1">
        <f t="array" ref="H1975">_xlfn.IFS(B1975&lt;=12,"New (0-12 mo)",B1975&lt;=24,"Established (13-24 mo)",B1975&lt;=48,"Loyal (25-48 mo)",TRUE,"Veteran (49+ mo)")</f>
        <v>Veteran (49+ mo)</v>
      </c>
      <c r="I1975">
        <f>COUNTIF('Raw Data'!G1975:O1975,"Yes")</f>
        <v>6</v>
      </c>
      <c r="J1975">
        <f t="shared" ca="1" si="60"/>
        <v>44013</v>
      </c>
      <c r="K1975" t="str">
        <f>'Raw Data'!U1975</f>
        <v>No</v>
      </c>
      <c r="L1975" t="str">
        <f t="shared" si="61"/>
        <v>Low Risk</v>
      </c>
      <c r="N1975" s="34"/>
    </row>
    <row r="1976" spans="1:14" x14ac:dyDescent="0.3">
      <c r="A1976" s="5" t="str">
        <f>'Raw Data'!A1976</f>
        <v>1024-VRZHF</v>
      </c>
      <c r="B1976">
        <f>'Raw Data'!F1976</f>
        <v>11</v>
      </c>
      <c r="C1976" t="str">
        <f>'Raw Data'!P1976</f>
        <v>Month-to-month</v>
      </c>
      <c r="D1976" t="str">
        <f>'Raw Data'!I1976</f>
        <v>Fiber optic</v>
      </c>
      <c r="E1976" t="str">
        <f>'Raw Data'!R1976</f>
        <v>Electronic check</v>
      </c>
      <c r="F1976">
        <f>'Raw Data'!S1976</f>
        <v>74.95</v>
      </c>
      <c r="G1976">
        <f>IFERROR(VALUE('Raw Data'!T1976),0)</f>
        <v>825.7</v>
      </c>
      <c r="H1976" t="str" cm="1">
        <f t="array" ref="H1976">_xlfn.IFS(B1976&lt;=12,"New (0-12 mo)",B1976&lt;=24,"Established (13-24 mo)",B1976&lt;=48,"Loyal (25-48 mo)",TRUE,"Veteran (49+ mo)")</f>
        <v>New (0-12 mo)</v>
      </c>
      <c r="I1976">
        <f>COUNTIF('Raw Data'!G1976:O1976,"Yes")</f>
        <v>2</v>
      </c>
      <c r="J1976">
        <f t="shared" ca="1" si="60"/>
        <v>45870</v>
      </c>
      <c r="K1976" t="str">
        <f>'Raw Data'!U1976</f>
        <v>Yes</v>
      </c>
      <c r="L1976" t="str">
        <f t="shared" si="61"/>
        <v>High Risk</v>
      </c>
      <c r="N1976" s="34"/>
    </row>
    <row r="1977" spans="1:14" x14ac:dyDescent="0.3">
      <c r="A1977" s="5" t="str">
        <f>'Raw Data'!A1977</f>
        <v>4703-MQYKT</v>
      </c>
      <c r="B1977">
        <f>'Raw Data'!F1977</f>
        <v>21</v>
      </c>
      <c r="C1977" t="str">
        <f>'Raw Data'!P1977</f>
        <v>Two year</v>
      </c>
      <c r="D1977" t="str">
        <f>'Raw Data'!I1977</f>
        <v>No</v>
      </c>
      <c r="E1977" t="str">
        <f>'Raw Data'!R1977</f>
        <v>Mailed check</v>
      </c>
      <c r="F1977">
        <f>'Raw Data'!S1977</f>
        <v>19.600000000000001</v>
      </c>
      <c r="G1977">
        <f>IFERROR(VALUE('Raw Data'!T1977),0)</f>
        <v>390.4</v>
      </c>
      <c r="H1977" t="str" cm="1">
        <f t="array" ref="H1977">_xlfn.IFS(B1977&lt;=12,"New (0-12 mo)",B1977&lt;=24,"Established (13-24 mo)",B1977&lt;=48,"Loyal (25-48 mo)",TRUE,"Veteran (49+ mo)")</f>
        <v>Established (13-24 mo)</v>
      </c>
      <c r="I1977">
        <f>COUNTIF('Raw Data'!G1977:O1977,"Yes")</f>
        <v>1</v>
      </c>
      <c r="J1977">
        <f t="shared" ca="1" si="60"/>
        <v>45566</v>
      </c>
      <c r="K1977" t="str">
        <f>'Raw Data'!U1977</f>
        <v>No</v>
      </c>
      <c r="L1977" t="str">
        <f t="shared" si="61"/>
        <v>Low Risk</v>
      </c>
      <c r="N1977" s="34"/>
    </row>
    <row r="1978" spans="1:14" x14ac:dyDescent="0.3">
      <c r="A1978" s="5" t="str">
        <f>'Raw Data'!A1978</f>
        <v>9497-QCMMS</v>
      </c>
      <c r="B1978">
        <f>'Raw Data'!F1978</f>
        <v>1</v>
      </c>
      <c r="C1978" t="str">
        <f>'Raw Data'!P1978</f>
        <v>Month-to-month</v>
      </c>
      <c r="D1978" t="str">
        <f>'Raw Data'!I1978</f>
        <v>Fiber optic</v>
      </c>
      <c r="E1978" t="str">
        <f>'Raw Data'!R1978</f>
        <v>Electronic check</v>
      </c>
      <c r="F1978">
        <f>'Raw Data'!S1978</f>
        <v>93.55</v>
      </c>
      <c r="G1978">
        <f>IFERROR(VALUE('Raw Data'!T1978),0)</f>
        <v>93.55</v>
      </c>
      <c r="H1978" t="str" cm="1">
        <f t="array" ref="H1978">_xlfn.IFS(B1978&lt;=12,"New (0-12 mo)",B1978&lt;=24,"Established (13-24 mo)",B1978&lt;=48,"Loyal (25-48 mo)",TRUE,"Veteran (49+ mo)")</f>
        <v>New (0-12 mo)</v>
      </c>
      <c r="I1978">
        <f>COUNTIF('Raw Data'!G1978:O1978,"Yes")</f>
        <v>4</v>
      </c>
      <c r="J1978">
        <f t="shared" ca="1" si="60"/>
        <v>46174</v>
      </c>
      <c r="K1978" t="str">
        <f>'Raw Data'!U1978</f>
        <v>Yes</v>
      </c>
      <c r="L1978" t="str">
        <f t="shared" si="61"/>
        <v>High Risk</v>
      </c>
      <c r="N1978" s="34"/>
    </row>
    <row r="1979" spans="1:14" x14ac:dyDescent="0.3">
      <c r="A1979" s="5" t="str">
        <f>'Raw Data'!A1979</f>
        <v>5692-ICXLW</v>
      </c>
      <c r="B1979">
        <f>'Raw Data'!F1979</f>
        <v>31</v>
      </c>
      <c r="C1979" t="str">
        <f>'Raw Data'!P1979</f>
        <v>Month-to-month</v>
      </c>
      <c r="D1979" t="str">
        <f>'Raw Data'!I1979</f>
        <v>Fiber optic</v>
      </c>
      <c r="E1979" t="str">
        <f>'Raw Data'!R1979</f>
        <v>Electronic check</v>
      </c>
      <c r="F1979">
        <f>'Raw Data'!S1979</f>
        <v>90.7</v>
      </c>
      <c r="G1979">
        <f>IFERROR(VALUE('Raw Data'!T1979),0)</f>
        <v>2845.15</v>
      </c>
      <c r="H1979" t="str" cm="1">
        <f t="array" ref="H1979">_xlfn.IFS(B1979&lt;=12,"New (0-12 mo)",B1979&lt;=24,"Established (13-24 mo)",B1979&lt;=48,"Loyal (25-48 mo)",TRUE,"Veteran (49+ mo)")</f>
        <v>Loyal (25-48 mo)</v>
      </c>
      <c r="I1979">
        <f>COUNTIF('Raw Data'!G1979:O1979,"Yes")</f>
        <v>4</v>
      </c>
      <c r="J1979">
        <f t="shared" ca="1" si="60"/>
        <v>45261</v>
      </c>
      <c r="K1979" t="str">
        <f>'Raw Data'!U1979</f>
        <v>No</v>
      </c>
      <c r="L1979" t="str">
        <f t="shared" si="61"/>
        <v>Low-Medium Risk</v>
      </c>
      <c r="N1979" s="34"/>
    </row>
    <row r="1980" spans="1:14" x14ac:dyDescent="0.3">
      <c r="A1980" s="5" t="str">
        <f>'Raw Data'!A1980</f>
        <v>0602-DDUML</v>
      </c>
      <c r="B1980">
        <f>'Raw Data'!F1980</f>
        <v>57</v>
      </c>
      <c r="C1980" t="str">
        <f>'Raw Data'!P1980</f>
        <v>Two year</v>
      </c>
      <c r="D1980" t="str">
        <f>'Raw Data'!I1980</f>
        <v>DSL</v>
      </c>
      <c r="E1980" t="str">
        <f>'Raw Data'!R1980</f>
        <v>Mailed check</v>
      </c>
      <c r="F1980">
        <f>'Raw Data'!S1980</f>
        <v>69.75</v>
      </c>
      <c r="G1980">
        <f>IFERROR(VALUE('Raw Data'!T1980),0)</f>
        <v>3894.4</v>
      </c>
      <c r="H1980" t="str" cm="1">
        <f t="array" ref="H1980">_xlfn.IFS(B1980&lt;=12,"New (0-12 mo)",B1980&lt;=24,"Established (13-24 mo)",B1980&lt;=48,"Loyal (25-48 mo)",TRUE,"Veteran (49+ mo)")</f>
        <v>Veteran (49+ mo)</v>
      </c>
      <c r="I1980">
        <f>COUNTIF('Raw Data'!G1980:O1980,"Yes")</f>
        <v>5</v>
      </c>
      <c r="J1980">
        <f t="shared" ca="1" si="60"/>
        <v>44470</v>
      </c>
      <c r="K1980" t="str">
        <f>'Raw Data'!U1980</f>
        <v>No</v>
      </c>
      <c r="L1980" t="str">
        <f t="shared" si="61"/>
        <v>Low Risk</v>
      </c>
      <c r="N1980" s="34"/>
    </row>
    <row r="1981" spans="1:14" x14ac:dyDescent="0.3">
      <c r="A1981" s="5" t="str">
        <f>'Raw Data'!A1981</f>
        <v>2208-MPXIO</v>
      </c>
      <c r="B1981">
        <f>'Raw Data'!F1981</f>
        <v>45</v>
      </c>
      <c r="C1981" t="str">
        <f>'Raw Data'!P1981</f>
        <v>Two year</v>
      </c>
      <c r="D1981" t="str">
        <f>'Raw Data'!I1981</f>
        <v>No</v>
      </c>
      <c r="E1981" t="str">
        <f>'Raw Data'!R1981</f>
        <v>Bank transfer (automatic)</v>
      </c>
      <c r="F1981">
        <f>'Raw Data'!S1981</f>
        <v>20</v>
      </c>
      <c r="G1981">
        <f>IFERROR(VALUE('Raw Data'!T1981),0)</f>
        <v>886.4</v>
      </c>
      <c r="H1981" t="str" cm="1">
        <f t="array" ref="H1981">_xlfn.IFS(B1981&lt;=12,"New (0-12 mo)",B1981&lt;=24,"Established (13-24 mo)",B1981&lt;=48,"Loyal (25-48 mo)",TRUE,"Veteran (49+ mo)")</f>
        <v>Loyal (25-48 mo)</v>
      </c>
      <c r="I1981">
        <f>COUNTIF('Raw Data'!G1981:O1981,"Yes")</f>
        <v>1</v>
      </c>
      <c r="J1981">
        <f t="shared" ca="1" si="60"/>
        <v>44835</v>
      </c>
      <c r="K1981" t="str">
        <f>'Raw Data'!U1981</f>
        <v>No</v>
      </c>
      <c r="L1981" t="str">
        <f t="shared" si="61"/>
        <v>Low Risk</v>
      </c>
      <c r="N1981" s="34"/>
    </row>
    <row r="1982" spans="1:14" x14ac:dyDescent="0.3">
      <c r="A1982" s="5" t="str">
        <f>'Raw Data'!A1982</f>
        <v>1960-UYCNN</v>
      </c>
      <c r="B1982">
        <f>'Raw Data'!F1982</f>
        <v>10</v>
      </c>
      <c r="C1982" t="str">
        <f>'Raw Data'!P1982</f>
        <v>Month-to-month</v>
      </c>
      <c r="D1982" t="str">
        <f>'Raw Data'!I1982</f>
        <v>Fiber optic</v>
      </c>
      <c r="E1982" t="str">
        <f>'Raw Data'!R1982</f>
        <v>Electronic check</v>
      </c>
      <c r="F1982">
        <f>'Raw Data'!S1982</f>
        <v>95.25</v>
      </c>
      <c r="G1982">
        <f>IFERROR(VALUE('Raw Data'!T1982),0)</f>
        <v>1021.55</v>
      </c>
      <c r="H1982" t="str" cm="1">
        <f t="array" ref="H1982">_xlfn.IFS(B1982&lt;=12,"New (0-12 mo)",B1982&lt;=24,"Established (13-24 mo)",B1982&lt;=48,"Loyal (25-48 mo)",TRUE,"Veteran (49+ mo)")</f>
        <v>New (0-12 mo)</v>
      </c>
      <c r="I1982">
        <f>COUNTIF('Raw Data'!G1982:O1982,"Yes")</f>
        <v>5</v>
      </c>
      <c r="J1982">
        <f t="shared" ca="1" si="60"/>
        <v>45901</v>
      </c>
      <c r="K1982" t="str">
        <f>'Raw Data'!U1982</f>
        <v>No</v>
      </c>
      <c r="L1982" t="str">
        <f t="shared" si="61"/>
        <v>High Risk</v>
      </c>
      <c r="N1982" s="34"/>
    </row>
    <row r="1983" spans="1:14" x14ac:dyDescent="0.3">
      <c r="A1983" s="5" t="str">
        <f>'Raw Data'!A1983</f>
        <v>0348-SDKOL</v>
      </c>
      <c r="B1983">
        <f>'Raw Data'!F1983</f>
        <v>58</v>
      </c>
      <c r="C1983" t="str">
        <f>'Raw Data'!P1983</f>
        <v>Month-to-month</v>
      </c>
      <c r="D1983" t="str">
        <f>'Raw Data'!I1983</f>
        <v>Fiber optic</v>
      </c>
      <c r="E1983" t="str">
        <f>'Raw Data'!R1983</f>
        <v>Credit card (automatic)</v>
      </c>
      <c r="F1983">
        <f>'Raw Data'!S1983</f>
        <v>102.1</v>
      </c>
      <c r="G1983">
        <f>IFERROR(VALUE('Raw Data'!T1983),0)</f>
        <v>5885.4</v>
      </c>
      <c r="H1983" t="str" cm="1">
        <f t="array" ref="H1983">_xlfn.IFS(B1983&lt;=12,"New (0-12 mo)",B1983&lt;=24,"Established (13-24 mo)",B1983&lt;=48,"Loyal (25-48 mo)",TRUE,"Veteran (49+ mo)")</f>
        <v>Veteran (49+ mo)</v>
      </c>
      <c r="I1983">
        <f>COUNTIF('Raw Data'!G1983:O1983,"Yes")</f>
        <v>6</v>
      </c>
      <c r="J1983">
        <f t="shared" ca="1" si="60"/>
        <v>44440</v>
      </c>
      <c r="K1983" t="str">
        <f>'Raw Data'!U1983</f>
        <v>Yes</v>
      </c>
      <c r="L1983" t="str">
        <f t="shared" si="61"/>
        <v>Low-Medium Risk</v>
      </c>
      <c r="N1983" s="34"/>
    </row>
    <row r="1984" spans="1:14" x14ac:dyDescent="0.3">
      <c r="A1984" s="5" t="str">
        <f>'Raw Data'!A1984</f>
        <v>3190-FZATL</v>
      </c>
      <c r="B1984">
        <f>'Raw Data'!F1984</f>
        <v>14</v>
      </c>
      <c r="C1984" t="str">
        <f>'Raw Data'!P1984</f>
        <v>Month-to-month</v>
      </c>
      <c r="D1984" t="str">
        <f>'Raw Data'!I1984</f>
        <v>No</v>
      </c>
      <c r="E1984" t="str">
        <f>'Raw Data'!R1984</f>
        <v>Mailed check</v>
      </c>
      <c r="F1984">
        <f>'Raw Data'!S1984</f>
        <v>19.95</v>
      </c>
      <c r="G1984">
        <f>IFERROR(VALUE('Raw Data'!T1984),0)</f>
        <v>268.39999999999998</v>
      </c>
      <c r="H1984" t="str" cm="1">
        <f t="array" ref="H1984">_xlfn.IFS(B1984&lt;=12,"New (0-12 mo)",B1984&lt;=24,"Established (13-24 mo)",B1984&lt;=48,"Loyal (25-48 mo)",TRUE,"Veteran (49+ mo)")</f>
        <v>Established (13-24 mo)</v>
      </c>
      <c r="I1984">
        <f>COUNTIF('Raw Data'!G1984:O1984,"Yes")</f>
        <v>1</v>
      </c>
      <c r="J1984">
        <f t="shared" ca="1" si="60"/>
        <v>45778</v>
      </c>
      <c r="K1984" t="str">
        <f>'Raw Data'!U1984</f>
        <v>No</v>
      </c>
      <c r="L1984" t="str">
        <f t="shared" si="61"/>
        <v>Medium Risk</v>
      </c>
      <c r="N1984" s="34"/>
    </row>
    <row r="1985" spans="1:14" x14ac:dyDescent="0.3">
      <c r="A1985" s="5" t="str">
        <f>'Raw Data'!A1985</f>
        <v>7336-RLLRH</v>
      </c>
      <c r="B1985">
        <f>'Raw Data'!F1985</f>
        <v>27</v>
      </c>
      <c r="C1985" t="str">
        <f>'Raw Data'!P1985</f>
        <v>One year</v>
      </c>
      <c r="D1985" t="str">
        <f>'Raw Data'!I1985</f>
        <v>DSL</v>
      </c>
      <c r="E1985" t="str">
        <f>'Raw Data'!R1985</f>
        <v>Mailed check</v>
      </c>
      <c r="F1985">
        <f>'Raw Data'!S1985</f>
        <v>80.849999999999994</v>
      </c>
      <c r="G1985">
        <f>IFERROR(VALUE('Raw Data'!T1985),0)</f>
        <v>2204.35</v>
      </c>
      <c r="H1985" t="str" cm="1">
        <f t="array" ref="H1985">_xlfn.IFS(B1985&lt;=12,"New (0-12 mo)",B1985&lt;=24,"Established (13-24 mo)",B1985&lt;=48,"Loyal (25-48 mo)",TRUE,"Veteran (49+ mo)")</f>
        <v>Loyal (25-48 mo)</v>
      </c>
      <c r="I1985">
        <f>COUNTIF('Raw Data'!G1985:O1985,"Yes")</f>
        <v>6</v>
      </c>
      <c r="J1985">
        <f t="shared" ca="1" si="60"/>
        <v>45383</v>
      </c>
      <c r="K1985" t="str">
        <f>'Raw Data'!U1985</f>
        <v>No</v>
      </c>
      <c r="L1985" t="str">
        <f t="shared" si="61"/>
        <v>Low Risk</v>
      </c>
      <c r="N1985" s="34"/>
    </row>
    <row r="1986" spans="1:14" x14ac:dyDescent="0.3">
      <c r="A1986" s="5" t="str">
        <f>'Raw Data'!A1986</f>
        <v>4373-MAVJG</v>
      </c>
      <c r="B1986">
        <f>'Raw Data'!F1986</f>
        <v>14</v>
      </c>
      <c r="C1986" t="str">
        <f>'Raw Data'!P1986</f>
        <v>Month-to-month</v>
      </c>
      <c r="D1986" t="str">
        <f>'Raw Data'!I1986</f>
        <v>Fiber optic</v>
      </c>
      <c r="E1986" t="str">
        <f>'Raw Data'!R1986</f>
        <v>Bank transfer (automatic)</v>
      </c>
      <c r="F1986">
        <f>'Raw Data'!S1986</f>
        <v>90.9</v>
      </c>
      <c r="G1986">
        <f>IFERROR(VALUE('Raw Data'!T1986),0)</f>
        <v>1259</v>
      </c>
      <c r="H1986" t="str" cm="1">
        <f t="array" ref="H1986">_xlfn.IFS(B1986&lt;=12,"New (0-12 mo)",B1986&lt;=24,"Established (13-24 mo)",B1986&lt;=48,"Loyal (25-48 mo)",TRUE,"Veteran (49+ mo)")</f>
        <v>Established (13-24 mo)</v>
      </c>
      <c r="I1986">
        <f>COUNTIF('Raw Data'!G1986:O1986,"Yes")</f>
        <v>4</v>
      </c>
      <c r="J1986">
        <f t="shared" ref="J1986:J2049" ca="1" si="62">EDATE(TODAY(),-B1986)</f>
        <v>45778</v>
      </c>
      <c r="K1986" t="str">
        <f>'Raw Data'!U1986</f>
        <v>Yes</v>
      </c>
      <c r="L1986" t="str">
        <f t="shared" ref="L1986:L2049" si="63">IF(AND(C1986="Month-to-month",B1986&lt;=12),"High Risk",IF(AND(C1986="Month-to-month",B1986&lt;=24),"Medium Risk",IF(C1986="Month-to-month","Low-Medium Risk","Low Risk")))</f>
        <v>Medium Risk</v>
      </c>
      <c r="N1986" s="34"/>
    </row>
    <row r="1987" spans="1:14" x14ac:dyDescent="0.3">
      <c r="A1987" s="5" t="str">
        <f>'Raw Data'!A1987</f>
        <v>8901-HJXTF</v>
      </c>
      <c r="B1987">
        <f>'Raw Data'!F1987</f>
        <v>12</v>
      </c>
      <c r="C1987" t="str">
        <f>'Raw Data'!P1987</f>
        <v>Month-to-month</v>
      </c>
      <c r="D1987" t="str">
        <f>'Raw Data'!I1987</f>
        <v>DSL</v>
      </c>
      <c r="E1987" t="str">
        <f>'Raw Data'!R1987</f>
        <v>Mailed check</v>
      </c>
      <c r="F1987">
        <f>'Raw Data'!S1987</f>
        <v>29.2</v>
      </c>
      <c r="G1987">
        <f>IFERROR(VALUE('Raw Data'!T1987),0)</f>
        <v>309.10000000000002</v>
      </c>
      <c r="H1987" t="str" cm="1">
        <f t="array" ref="H1987">_xlfn.IFS(B1987&lt;=12,"New (0-12 mo)",B1987&lt;=24,"Established (13-24 mo)",B1987&lt;=48,"Loyal (25-48 mo)",TRUE,"Veteran (49+ mo)")</f>
        <v>New (0-12 mo)</v>
      </c>
      <c r="I1987">
        <f>COUNTIF('Raw Data'!G1987:O1987,"Yes")</f>
        <v>1</v>
      </c>
      <c r="J1987">
        <f t="shared" ca="1" si="62"/>
        <v>45839</v>
      </c>
      <c r="K1987" t="str">
        <f>'Raw Data'!U1987</f>
        <v>Yes</v>
      </c>
      <c r="L1987" t="str">
        <f t="shared" si="63"/>
        <v>High Risk</v>
      </c>
      <c r="N1987" s="34"/>
    </row>
    <row r="1988" spans="1:14" x14ac:dyDescent="0.3">
      <c r="A1988" s="5" t="str">
        <f>'Raw Data'!A1988</f>
        <v>7710-JSYOA</v>
      </c>
      <c r="B1988">
        <f>'Raw Data'!F1988</f>
        <v>69</v>
      </c>
      <c r="C1988" t="str">
        <f>'Raw Data'!P1988</f>
        <v>Two year</v>
      </c>
      <c r="D1988" t="str">
        <f>'Raw Data'!I1988</f>
        <v>Fiber optic</v>
      </c>
      <c r="E1988" t="str">
        <f>'Raw Data'!R1988</f>
        <v>Bank transfer (automatic)</v>
      </c>
      <c r="F1988">
        <f>'Raw Data'!S1988</f>
        <v>93.3</v>
      </c>
      <c r="G1988">
        <f>IFERROR(VALUE('Raw Data'!T1988),0)</f>
        <v>6398.05</v>
      </c>
      <c r="H1988" t="str" cm="1">
        <f t="array" ref="H1988">_xlfn.IFS(B1988&lt;=12,"New (0-12 mo)",B1988&lt;=24,"Established (13-24 mo)",B1988&lt;=48,"Loyal (25-48 mo)",TRUE,"Veteran (49+ mo)")</f>
        <v>Veteran (49+ mo)</v>
      </c>
      <c r="I1988">
        <f>COUNTIF('Raw Data'!G1988:O1988,"Yes")</f>
        <v>5</v>
      </c>
      <c r="J1988">
        <f t="shared" ca="1" si="62"/>
        <v>44105</v>
      </c>
      <c r="K1988" t="str">
        <f>'Raw Data'!U1988</f>
        <v>No</v>
      </c>
      <c r="L1988" t="str">
        <f t="shared" si="63"/>
        <v>Low Risk</v>
      </c>
      <c r="N1988" s="34"/>
    </row>
    <row r="1989" spans="1:14" x14ac:dyDescent="0.3">
      <c r="A1989" s="5" t="str">
        <f>'Raw Data'!A1989</f>
        <v>5419-KLXBN</v>
      </c>
      <c r="B1989">
        <f>'Raw Data'!F1989</f>
        <v>25</v>
      </c>
      <c r="C1989" t="str">
        <f>'Raw Data'!P1989</f>
        <v>Month-to-month</v>
      </c>
      <c r="D1989" t="str">
        <f>'Raw Data'!I1989</f>
        <v>Fiber optic</v>
      </c>
      <c r="E1989" t="str">
        <f>'Raw Data'!R1989</f>
        <v>Bank transfer (automatic)</v>
      </c>
      <c r="F1989">
        <f>'Raw Data'!S1989</f>
        <v>89.15</v>
      </c>
      <c r="G1989">
        <f>IFERROR(VALUE('Raw Data'!T1989),0)</f>
        <v>2257.75</v>
      </c>
      <c r="H1989" t="str" cm="1">
        <f t="array" ref="H1989">_xlfn.IFS(B1989&lt;=12,"New (0-12 mo)",B1989&lt;=24,"Established (13-24 mo)",B1989&lt;=48,"Loyal (25-48 mo)",TRUE,"Veteran (49+ mo)")</f>
        <v>Loyal (25-48 mo)</v>
      </c>
      <c r="I1989">
        <f>COUNTIF('Raw Data'!G1989:O1989,"Yes")</f>
        <v>4</v>
      </c>
      <c r="J1989">
        <f t="shared" ca="1" si="62"/>
        <v>45444</v>
      </c>
      <c r="K1989" t="str">
        <f>'Raw Data'!U1989</f>
        <v>Yes</v>
      </c>
      <c r="L1989" t="str">
        <f t="shared" si="63"/>
        <v>Low-Medium Risk</v>
      </c>
      <c r="N1989" s="34"/>
    </row>
    <row r="1990" spans="1:14" x14ac:dyDescent="0.3">
      <c r="A1990" s="5" t="str">
        <f>'Raw Data'!A1990</f>
        <v>3424-NMNBO</v>
      </c>
      <c r="B1990">
        <f>'Raw Data'!F1990</f>
        <v>58</v>
      </c>
      <c r="C1990" t="str">
        <f>'Raw Data'!P1990</f>
        <v>One year</v>
      </c>
      <c r="D1990" t="str">
        <f>'Raw Data'!I1990</f>
        <v>Fiber optic</v>
      </c>
      <c r="E1990" t="str">
        <f>'Raw Data'!R1990</f>
        <v>Electronic check</v>
      </c>
      <c r="F1990">
        <f>'Raw Data'!S1990</f>
        <v>108.85</v>
      </c>
      <c r="G1990">
        <f>IFERROR(VALUE('Raw Data'!T1990),0)</f>
        <v>6287.25</v>
      </c>
      <c r="H1990" t="str" cm="1">
        <f t="array" ref="H1990">_xlfn.IFS(B1990&lt;=12,"New (0-12 mo)",B1990&lt;=24,"Established (13-24 mo)",B1990&lt;=48,"Loyal (25-48 mo)",TRUE,"Veteran (49+ mo)")</f>
        <v>Veteran (49+ mo)</v>
      </c>
      <c r="I1990">
        <f>COUNTIF('Raw Data'!G1990:O1990,"Yes")</f>
        <v>7</v>
      </c>
      <c r="J1990">
        <f t="shared" ca="1" si="62"/>
        <v>44440</v>
      </c>
      <c r="K1990" t="str">
        <f>'Raw Data'!U1990</f>
        <v>Yes</v>
      </c>
      <c r="L1990" t="str">
        <f t="shared" si="63"/>
        <v>Low Risk</v>
      </c>
      <c r="N1990" s="34"/>
    </row>
    <row r="1991" spans="1:14" x14ac:dyDescent="0.3">
      <c r="A1991" s="5" t="str">
        <f>'Raw Data'!A1991</f>
        <v>9885-MFVSU</v>
      </c>
      <c r="B1991">
        <f>'Raw Data'!F1991</f>
        <v>35</v>
      </c>
      <c r="C1991" t="str">
        <f>'Raw Data'!P1991</f>
        <v>Two year</v>
      </c>
      <c r="D1991" t="str">
        <f>'Raw Data'!I1991</f>
        <v>DSL</v>
      </c>
      <c r="E1991" t="str">
        <f>'Raw Data'!R1991</f>
        <v>Credit card (automatic)</v>
      </c>
      <c r="F1991">
        <f>'Raw Data'!S1991</f>
        <v>46.35</v>
      </c>
      <c r="G1991">
        <f>IFERROR(VALUE('Raw Data'!T1991),0)</f>
        <v>1662.05</v>
      </c>
      <c r="H1991" t="str" cm="1">
        <f t="array" ref="H1991">_xlfn.IFS(B1991&lt;=12,"New (0-12 mo)",B1991&lt;=24,"Established (13-24 mo)",B1991&lt;=48,"Loyal (25-48 mo)",TRUE,"Veteran (49+ mo)")</f>
        <v>Loyal (25-48 mo)</v>
      </c>
      <c r="I1991">
        <f>COUNTIF('Raw Data'!G1991:O1991,"Yes")</f>
        <v>3</v>
      </c>
      <c r="J1991">
        <f t="shared" ca="1" si="62"/>
        <v>45139</v>
      </c>
      <c r="K1991" t="str">
        <f>'Raw Data'!U1991</f>
        <v>No</v>
      </c>
      <c r="L1991" t="str">
        <f t="shared" si="63"/>
        <v>Low Risk</v>
      </c>
      <c r="N1991" s="34"/>
    </row>
    <row r="1992" spans="1:14" x14ac:dyDescent="0.3">
      <c r="A1992" s="5" t="str">
        <f>'Raw Data'!A1992</f>
        <v>4514-GFCFI</v>
      </c>
      <c r="B1992">
        <f>'Raw Data'!F1992</f>
        <v>16</v>
      </c>
      <c r="C1992" t="str">
        <f>'Raw Data'!P1992</f>
        <v>Month-to-month</v>
      </c>
      <c r="D1992" t="str">
        <f>'Raw Data'!I1992</f>
        <v>Fiber optic</v>
      </c>
      <c r="E1992" t="str">
        <f>'Raw Data'!R1992</f>
        <v>Electronic check</v>
      </c>
      <c r="F1992">
        <f>'Raw Data'!S1992</f>
        <v>84.75</v>
      </c>
      <c r="G1992">
        <f>IFERROR(VALUE('Raw Data'!T1992),0)</f>
        <v>1350.15</v>
      </c>
      <c r="H1992" t="str" cm="1">
        <f t="array" ref="H1992">_xlfn.IFS(B1992&lt;=12,"New (0-12 mo)",B1992&lt;=24,"Established (13-24 mo)",B1992&lt;=48,"Loyal (25-48 mo)",TRUE,"Veteran (49+ mo)")</f>
        <v>Established (13-24 mo)</v>
      </c>
      <c r="I1992">
        <f>COUNTIF('Raw Data'!G1992:O1992,"Yes")</f>
        <v>3</v>
      </c>
      <c r="J1992">
        <f t="shared" ca="1" si="62"/>
        <v>45717</v>
      </c>
      <c r="K1992" t="str">
        <f>'Raw Data'!U1992</f>
        <v>Yes</v>
      </c>
      <c r="L1992" t="str">
        <f t="shared" si="63"/>
        <v>Medium Risk</v>
      </c>
      <c r="N1992" s="34"/>
    </row>
    <row r="1993" spans="1:14" x14ac:dyDescent="0.3">
      <c r="A1993" s="5" t="str">
        <f>'Raw Data'!A1993</f>
        <v>0607-MVMGC</v>
      </c>
      <c r="B1993">
        <f>'Raw Data'!F1993</f>
        <v>45</v>
      </c>
      <c r="C1993" t="str">
        <f>'Raw Data'!P1993</f>
        <v>One year</v>
      </c>
      <c r="D1993" t="str">
        <f>'Raw Data'!I1993</f>
        <v>DSL</v>
      </c>
      <c r="E1993" t="str">
        <f>'Raw Data'!R1993</f>
        <v>Credit card (automatic)</v>
      </c>
      <c r="F1993">
        <f>'Raw Data'!S1993</f>
        <v>78.75</v>
      </c>
      <c r="G1993">
        <f>IFERROR(VALUE('Raw Data'!T1993),0)</f>
        <v>3600.65</v>
      </c>
      <c r="H1993" t="str" cm="1">
        <f t="array" ref="H1993">_xlfn.IFS(B1993&lt;=12,"New (0-12 mo)",B1993&lt;=24,"Established (13-24 mo)",B1993&lt;=48,"Loyal (25-48 mo)",TRUE,"Veteran (49+ mo)")</f>
        <v>Loyal (25-48 mo)</v>
      </c>
      <c r="I1993">
        <f>COUNTIF('Raw Data'!G1993:O1993,"Yes")</f>
        <v>6</v>
      </c>
      <c r="J1993">
        <f t="shared" ca="1" si="62"/>
        <v>44835</v>
      </c>
      <c r="K1993" t="str">
        <f>'Raw Data'!U1993</f>
        <v>No</v>
      </c>
      <c r="L1993" t="str">
        <f t="shared" si="63"/>
        <v>Low Risk</v>
      </c>
      <c r="N1993" s="34"/>
    </row>
    <row r="1994" spans="1:14" x14ac:dyDescent="0.3">
      <c r="A1994" s="5" t="str">
        <f>'Raw Data'!A1994</f>
        <v>3365-SAIGS</v>
      </c>
      <c r="B1994">
        <f>'Raw Data'!F1994</f>
        <v>17</v>
      </c>
      <c r="C1994" t="str">
        <f>'Raw Data'!P1994</f>
        <v>Month-to-month</v>
      </c>
      <c r="D1994" t="str">
        <f>'Raw Data'!I1994</f>
        <v>Fiber optic</v>
      </c>
      <c r="E1994" t="str">
        <f>'Raw Data'!R1994</f>
        <v>Electronic check</v>
      </c>
      <c r="F1994">
        <f>'Raw Data'!S1994</f>
        <v>83.55</v>
      </c>
      <c r="G1994">
        <f>IFERROR(VALUE('Raw Data'!T1994),0)</f>
        <v>1329.15</v>
      </c>
      <c r="H1994" t="str" cm="1">
        <f t="array" ref="H1994">_xlfn.IFS(B1994&lt;=12,"New (0-12 mo)",B1994&lt;=24,"Established (13-24 mo)",B1994&lt;=48,"Loyal (25-48 mo)",TRUE,"Veteran (49+ mo)")</f>
        <v>Established (13-24 mo)</v>
      </c>
      <c r="I1994">
        <f>COUNTIF('Raw Data'!G1994:O1994,"Yes")</f>
        <v>3</v>
      </c>
      <c r="J1994">
        <f t="shared" ca="1" si="62"/>
        <v>45689</v>
      </c>
      <c r="K1994" t="str">
        <f>'Raw Data'!U1994</f>
        <v>No</v>
      </c>
      <c r="L1994" t="str">
        <f t="shared" si="63"/>
        <v>Medium Risk</v>
      </c>
      <c r="N1994" s="34"/>
    </row>
    <row r="1995" spans="1:14" x14ac:dyDescent="0.3">
      <c r="A1995" s="5" t="str">
        <f>'Raw Data'!A1995</f>
        <v>9828-AOQLM</v>
      </c>
      <c r="B1995">
        <f>'Raw Data'!F1995</f>
        <v>1</v>
      </c>
      <c r="C1995" t="str">
        <f>'Raw Data'!P1995</f>
        <v>Month-to-month</v>
      </c>
      <c r="D1995" t="str">
        <f>'Raw Data'!I1995</f>
        <v>DSL</v>
      </c>
      <c r="E1995" t="str">
        <f>'Raw Data'!R1995</f>
        <v>Electronic check</v>
      </c>
      <c r="F1995">
        <f>'Raw Data'!S1995</f>
        <v>45.7</v>
      </c>
      <c r="G1995">
        <f>IFERROR(VALUE('Raw Data'!T1995),0)</f>
        <v>45.7</v>
      </c>
      <c r="H1995" t="str" cm="1">
        <f t="array" ref="H1995">_xlfn.IFS(B1995&lt;=12,"New (0-12 mo)",B1995&lt;=24,"Established (13-24 mo)",B1995&lt;=48,"Loyal (25-48 mo)",TRUE,"Veteran (49+ mo)")</f>
        <v>New (0-12 mo)</v>
      </c>
      <c r="I1995">
        <f>COUNTIF('Raw Data'!G1995:O1995,"Yes")</f>
        <v>1</v>
      </c>
      <c r="J1995">
        <f t="shared" ca="1" si="62"/>
        <v>46174</v>
      </c>
      <c r="K1995" t="str">
        <f>'Raw Data'!U1995</f>
        <v>Yes</v>
      </c>
      <c r="L1995" t="str">
        <f t="shared" si="63"/>
        <v>High Risk</v>
      </c>
      <c r="N1995" s="34"/>
    </row>
    <row r="1996" spans="1:14" x14ac:dyDescent="0.3">
      <c r="A1996" s="5" t="str">
        <f>'Raw Data'!A1996</f>
        <v>8022-BECSI</v>
      </c>
      <c r="B1996">
        <f>'Raw Data'!F1996</f>
        <v>22</v>
      </c>
      <c r="C1996" t="str">
        <f>'Raw Data'!P1996</f>
        <v>One year</v>
      </c>
      <c r="D1996" t="str">
        <f>'Raw Data'!I1996</f>
        <v>No</v>
      </c>
      <c r="E1996" t="str">
        <f>'Raw Data'!R1996</f>
        <v>Mailed check</v>
      </c>
      <c r="F1996">
        <f>'Raw Data'!S1996</f>
        <v>19.600000000000001</v>
      </c>
      <c r="G1996">
        <f>IFERROR(VALUE('Raw Data'!T1996),0)</f>
        <v>422.5</v>
      </c>
      <c r="H1996" t="str" cm="1">
        <f t="array" ref="H1996">_xlfn.IFS(B1996&lt;=12,"New (0-12 mo)",B1996&lt;=24,"Established (13-24 mo)",B1996&lt;=48,"Loyal (25-48 mo)",TRUE,"Veteran (49+ mo)")</f>
        <v>Established (13-24 mo)</v>
      </c>
      <c r="I1996">
        <f>COUNTIF('Raw Data'!G1996:O1996,"Yes")</f>
        <v>1</v>
      </c>
      <c r="J1996">
        <f t="shared" ca="1" si="62"/>
        <v>45536</v>
      </c>
      <c r="K1996" t="str">
        <f>'Raw Data'!U1996</f>
        <v>No</v>
      </c>
      <c r="L1996" t="str">
        <f t="shared" si="63"/>
        <v>Low Risk</v>
      </c>
      <c r="N1996" s="34"/>
    </row>
    <row r="1997" spans="1:14" x14ac:dyDescent="0.3">
      <c r="A1997" s="5" t="str">
        <f>'Raw Data'!A1997</f>
        <v>8000-REIQB</v>
      </c>
      <c r="B1997">
        <f>'Raw Data'!F1997</f>
        <v>1</v>
      </c>
      <c r="C1997" t="str">
        <f>'Raw Data'!P1997</f>
        <v>Month-to-month</v>
      </c>
      <c r="D1997" t="str">
        <f>'Raw Data'!I1997</f>
        <v>Fiber optic</v>
      </c>
      <c r="E1997" t="str">
        <f>'Raw Data'!R1997</f>
        <v>Electronic check</v>
      </c>
      <c r="F1997">
        <f>'Raw Data'!S1997</f>
        <v>69.95</v>
      </c>
      <c r="G1997">
        <f>IFERROR(VALUE('Raw Data'!T1997),0)</f>
        <v>69.95</v>
      </c>
      <c r="H1997" t="str" cm="1">
        <f t="array" ref="H1997">_xlfn.IFS(B1997&lt;=12,"New (0-12 mo)",B1997&lt;=24,"Established (13-24 mo)",B1997&lt;=48,"Loyal (25-48 mo)",TRUE,"Veteran (49+ mo)")</f>
        <v>New (0-12 mo)</v>
      </c>
      <c r="I1997">
        <f>COUNTIF('Raw Data'!G1997:O1997,"Yes")</f>
        <v>1</v>
      </c>
      <c r="J1997">
        <f t="shared" ca="1" si="62"/>
        <v>46174</v>
      </c>
      <c r="K1997" t="str">
        <f>'Raw Data'!U1997</f>
        <v>Yes</v>
      </c>
      <c r="L1997" t="str">
        <f t="shared" si="63"/>
        <v>High Risk</v>
      </c>
      <c r="N1997" s="34"/>
    </row>
    <row r="1998" spans="1:14" x14ac:dyDescent="0.3">
      <c r="A1998" s="5" t="str">
        <f>'Raw Data'!A1998</f>
        <v>9993-LHIEB</v>
      </c>
      <c r="B1998">
        <f>'Raw Data'!F1998</f>
        <v>67</v>
      </c>
      <c r="C1998" t="str">
        <f>'Raw Data'!P1998</f>
        <v>Two year</v>
      </c>
      <c r="D1998" t="str">
        <f>'Raw Data'!I1998</f>
        <v>DSL</v>
      </c>
      <c r="E1998" t="str">
        <f>'Raw Data'!R1998</f>
        <v>Mailed check</v>
      </c>
      <c r="F1998">
        <f>'Raw Data'!S1998</f>
        <v>67.849999999999994</v>
      </c>
      <c r="G1998">
        <f>IFERROR(VALUE('Raw Data'!T1998),0)</f>
        <v>4627.6499999999996</v>
      </c>
      <c r="H1998" t="str" cm="1">
        <f t="array" ref="H1998">_xlfn.IFS(B1998&lt;=12,"New (0-12 mo)",B1998&lt;=24,"Established (13-24 mo)",B1998&lt;=48,"Loyal (25-48 mo)",TRUE,"Veteran (49+ mo)")</f>
        <v>Veteran (49+ mo)</v>
      </c>
      <c r="I1998">
        <f>COUNTIF('Raw Data'!G1998:O1998,"Yes")</f>
        <v>5</v>
      </c>
      <c r="J1998">
        <f t="shared" ca="1" si="62"/>
        <v>44166</v>
      </c>
      <c r="K1998" t="str">
        <f>'Raw Data'!U1998</f>
        <v>No</v>
      </c>
      <c r="L1998" t="str">
        <f t="shared" si="63"/>
        <v>Low Risk</v>
      </c>
      <c r="N1998" s="34"/>
    </row>
    <row r="1999" spans="1:14" x14ac:dyDescent="0.3">
      <c r="A1999" s="5" t="str">
        <f>'Raw Data'!A1999</f>
        <v>0266-CLZKZ</v>
      </c>
      <c r="B1999">
        <f>'Raw Data'!F1999</f>
        <v>67</v>
      </c>
      <c r="C1999" t="str">
        <f>'Raw Data'!P1999</f>
        <v>Two year</v>
      </c>
      <c r="D1999" t="str">
        <f>'Raw Data'!I1999</f>
        <v>Fiber optic</v>
      </c>
      <c r="E1999" t="str">
        <f>'Raw Data'!R1999</f>
        <v>Bank transfer (automatic)</v>
      </c>
      <c r="F1999">
        <f>'Raw Data'!S1999</f>
        <v>105.65</v>
      </c>
      <c r="G1999">
        <f>IFERROR(VALUE('Raw Data'!T1999),0)</f>
        <v>6717.9</v>
      </c>
      <c r="H1999" t="str" cm="1">
        <f t="array" ref="H1999">_xlfn.IFS(B1999&lt;=12,"New (0-12 mo)",B1999&lt;=24,"Established (13-24 mo)",B1999&lt;=48,"Loyal (25-48 mo)",TRUE,"Veteran (49+ mo)")</f>
        <v>Veteran (49+ mo)</v>
      </c>
      <c r="I1999">
        <f>COUNTIF('Raw Data'!G1999:O1999,"Yes")</f>
        <v>6</v>
      </c>
      <c r="J1999">
        <f t="shared" ca="1" si="62"/>
        <v>44166</v>
      </c>
      <c r="K1999" t="str">
        <f>'Raw Data'!U1999</f>
        <v>No</v>
      </c>
      <c r="L1999" t="str">
        <f t="shared" si="63"/>
        <v>Low Risk</v>
      </c>
      <c r="N1999" s="34"/>
    </row>
    <row r="2000" spans="1:14" x14ac:dyDescent="0.3">
      <c r="A2000" s="5" t="str">
        <f>'Raw Data'!A2000</f>
        <v>7615-ESMYF</v>
      </c>
      <c r="B2000">
        <f>'Raw Data'!F2000</f>
        <v>2</v>
      </c>
      <c r="C2000" t="str">
        <f>'Raw Data'!P2000</f>
        <v>Month-to-month</v>
      </c>
      <c r="D2000" t="str">
        <f>'Raw Data'!I2000</f>
        <v>DSL</v>
      </c>
      <c r="E2000" t="str">
        <f>'Raw Data'!R2000</f>
        <v>Electronic check</v>
      </c>
      <c r="F2000">
        <f>'Raw Data'!S2000</f>
        <v>44.6</v>
      </c>
      <c r="G2000">
        <f>IFERROR(VALUE('Raw Data'!T2000),0)</f>
        <v>97.1</v>
      </c>
      <c r="H2000" t="str" cm="1">
        <f t="array" ref="H2000">_xlfn.IFS(B2000&lt;=12,"New (0-12 mo)",B2000&lt;=24,"Established (13-24 mo)",B2000&lt;=48,"Loyal (25-48 mo)",TRUE,"Veteran (49+ mo)")</f>
        <v>New (0-12 mo)</v>
      </c>
      <c r="I2000">
        <f>COUNTIF('Raw Data'!G2000:O2000,"Yes")</f>
        <v>2</v>
      </c>
      <c r="J2000">
        <f t="shared" ca="1" si="62"/>
        <v>46143</v>
      </c>
      <c r="K2000" t="str">
        <f>'Raw Data'!U2000</f>
        <v>Yes</v>
      </c>
      <c r="L2000" t="str">
        <f t="shared" si="63"/>
        <v>High Risk</v>
      </c>
      <c r="N2000" s="34"/>
    </row>
    <row r="2001" spans="1:14" x14ac:dyDescent="0.3">
      <c r="A2001" s="5" t="str">
        <f>'Raw Data'!A2001</f>
        <v>3858-VOBET</v>
      </c>
      <c r="B2001">
        <f>'Raw Data'!F2001</f>
        <v>23</v>
      </c>
      <c r="C2001" t="str">
        <f>'Raw Data'!P2001</f>
        <v>Month-to-month</v>
      </c>
      <c r="D2001" t="str">
        <f>'Raw Data'!I2001</f>
        <v>Fiber optic</v>
      </c>
      <c r="E2001" t="str">
        <f>'Raw Data'!R2001</f>
        <v>Electronic check</v>
      </c>
      <c r="F2001">
        <f>'Raw Data'!S2001</f>
        <v>74.95</v>
      </c>
      <c r="G2001">
        <f>IFERROR(VALUE('Raw Data'!T2001),0)</f>
        <v>1710.45</v>
      </c>
      <c r="H2001" t="str" cm="1">
        <f t="array" ref="H2001">_xlfn.IFS(B2001&lt;=12,"New (0-12 mo)",B2001&lt;=24,"Established (13-24 mo)",B2001&lt;=48,"Loyal (25-48 mo)",TRUE,"Veteran (49+ mo)")</f>
        <v>Established (13-24 mo)</v>
      </c>
      <c r="I2001">
        <f>COUNTIF('Raw Data'!G2001:O2001,"Yes")</f>
        <v>2</v>
      </c>
      <c r="J2001">
        <f t="shared" ca="1" si="62"/>
        <v>45505</v>
      </c>
      <c r="K2001" t="str">
        <f>'Raw Data'!U2001</f>
        <v>Yes</v>
      </c>
      <c r="L2001" t="str">
        <f t="shared" si="63"/>
        <v>Medium Risk</v>
      </c>
      <c r="N2001" s="34"/>
    </row>
    <row r="2002" spans="1:14" x14ac:dyDescent="0.3">
      <c r="A2002" s="5" t="str">
        <f>'Raw Data'!A2002</f>
        <v>7020-OZKXZ</v>
      </c>
      <c r="B2002">
        <f>'Raw Data'!F2002</f>
        <v>9</v>
      </c>
      <c r="C2002" t="str">
        <f>'Raw Data'!P2002</f>
        <v>Month-to-month</v>
      </c>
      <c r="D2002" t="str">
        <f>'Raw Data'!I2002</f>
        <v>Fiber optic</v>
      </c>
      <c r="E2002" t="str">
        <f>'Raw Data'!R2002</f>
        <v>Credit card (automatic)</v>
      </c>
      <c r="F2002">
        <f>'Raw Data'!S2002</f>
        <v>75.5</v>
      </c>
      <c r="G2002">
        <f>IFERROR(VALUE('Raw Data'!T2002),0)</f>
        <v>637.4</v>
      </c>
      <c r="H2002" t="str" cm="1">
        <f t="array" ref="H2002">_xlfn.IFS(B2002&lt;=12,"New (0-12 mo)",B2002&lt;=24,"Established (13-24 mo)",B2002&lt;=48,"Loyal (25-48 mo)",TRUE,"Veteran (49+ mo)")</f>
        <v>New (0-12 mo)</v>
      </c>
      <c r="I2002">
        <f>COUNTIF('Raw Data'!G2002:O2002,"Yes")</f>
        <v>2</v>
      </c>
      <c r="J2002">
        <f t="shared" ca="1" si="62"/>
        <v>45931</v>
      </c>
      <c r="K2002" t="str">
        <f>'Raw Data'!U2002</f>
        <v>No</v>
      </c>
      <c r="L2002" t="str">
        <f t="shared" si="63"/>
        <v>High Risk</v>
      </c>
      <c r="N2002" s="34"/>
    </row>
    <row r="2003" spans="1:14" x14ac:dyDescent="0.3">
      <c r="A2003" s="5" t="str">
        <f>'Raw Data'!A2003</f>
        <v>3977-QCRSL</v>
      </c>
      <c r="B2003">
        <f>'Raw Data'!F2003</f>
        <v>5</v>
      </c>
      <c r="C2003" t="str">
        <f>'Raw Data'!P2003</f>
        <v>Month-to-month</v>
      </c>
      <c r="D2003" t="str">
        <f>'Raw Data'!I2003</f>
        <v>No</v>
      </c>
      <c r="E2003" t="str">
        <f>'Raw Data'!R2003</f>
        <v>Mailed check</v>
      </c>
      <c r="F2003">
        <f>'Raw Data'!S2003</f>
        <v>20.149999999999999</v>
      </c>
      <c r="G2003">
        <f>IFERROR(VALUE('Raw Data'!T2003),0)</f>
        <v>117.95</v>
      </c>
      <c r="H2003" t="str" cm="1">
        <f t="array" ref="H2003">_xlfn.IFS(B2003&lt;=12,"New (0-12 mo)",B2003&lt;=24,"Established (13-24 mo)",B2003&lt;=48,"Loyal (25-48 mo)",TRUE,"Veteran (49+ mo)")</f>
        <v>New (0-12 mo)</v>
      </c>
      <c r="I2003">
        <f>COUNTIF('Raw Data'!G2003:O2003,"Yes")</f>
        <v>1</v>
      </c>
      <c r="J2003">
        <f t="shared" ca="1" si="62"/>
        <v>46054</v>
      </c>
      <c r="K2003" t="str">
        <f>'Raw Data'!U2003</f>
        <v>No</v>
      </c>
      <c r="L2003" t="str">
        <f t="shared" si="63"/>
        <v>High Risk</v>
      </c>
      <c r="N2003" s="34"/>
    </row>
    <row r="2004" spans="1:14" x14ac:dyDescent="0.3">
      <c r="A2004" s="5" t="str">
        <f>'Raw Data'!A2004</f>
        <v>0017-DINOC</v>
      </c>
      <c r="B2004">
        <f>'Raw Data'!F2004</f>
        <v>54</v>
      </c>
      <c r="C2004" t="str">
        <f>'Raw Data'!P2004</f>
        <v>Two year</v>
      </c>
      <c r="D2004" t="str">
        <f>'Raw Data'!I2004</f>
        <v>DSL</v>
      </c>
      <c r="E2004" t="str">
        <f>'Raw Data'!R2004</f>
        <v>Credit card (automatic)</v>
      </c>
      <c r="F2004">
        <f>'Raw Data'!S2004</f>
        <v>45.2</v>
      </c>
      <c r="G2004">
        <f>IFERROR(VALUE('Raw Data'!T2004),0)</f>
        <v>2460.5500000000002</v>
      </c>
      <c r="H2004" t="str" cm="1">
        <f t="array" ref="H2004">_xlfn.IFS(B2004&lt;=12,"New (0-12 mo)",B2004&lt;=24,"Established (13-24 mo)",B2004&lt;=48,"Loyal (25-48 mo)",TRUE,"Veteran (49+ mo)")</f>
        <v>Veteran (49+ mo)</v>
      </c>
      <c r="I2004">
        <f>COUNTIF('Raw Data'!G2004:O2004,"Yes")</f>
        <v>3</v>
      </c>
      <c r="J2004">
        <f t="shared" ca="1" si="62"/>
        <v>44562</v>
      </c>
      <c r="K2004" t="str">
        <f>'Raw Data'!U2004</f>
        <v>No</v>
      </c>
      <c r="L2004" t="str">
        <f t="shared" si="63"/>
        <v>Low Risk</v>
      </c>
      <c r="N2004" s="34"/>
    </row>
    <row r="2005" spans="1:14" x14ac:dyDescent="0.3">
      <c r="A2005" s="5" t="str">
        <f>'Raw Data'!A2005</f>
        <v>1447-PJGGA</v>
      </c>
      <c r="B2005">
        <f>'Raw Data'!F2005</f>
        <v>57</v>
      </c>
      <c r="C2005" t="str">
        <f>'Raw Data'!P2005</f>
        <v>Two year</v>
      </c>
      <c r="D2005" t="str">
        <f>'Raw Data'!I2005</f>
        <v>Fiber optic</v>
      </c>
      <c r="E2005" t="str">
        <f>'Raw Data'!R2005</f>
        <v>Electronic check</v>
      </c>
      <c r="F2005">
        <f>'Raw Data'!S2005</f>
        <v>95.25</v>
      </c>
      <c r="G2005">
        <f>IFERROR(VALUE('Raw Data'!T2005),0)</f>
        <v>5464.65</v>
      </c>
      <c r="H2005" t="str" cm="1">
        <f t="array" ref="H2005">_xlfn.IFS(B2005&lt;=12,"New (0-12 mo)",B2005&lt;=24,"Established (13-24 mo)",B2005&lt;=48,"Loyal (25-48 mo)",TRUE,"Veteran (49+ mo)")</f>
        <v>Veteran (49+ mo)</v>
      </c>
      <c r="I2005">
        <f>COUNTIF('Raw Data'!G2005:O2005,"Yes")</f>
        <v>4</v>
      </c>
      <c r="J2005">
        <f t="shared" ca="1" si="62"/>
        <v>44470</v>
      </c>
      <c r="K2005" t="str">
        <f>'Raw Data'!U2005</f>
        <v>Yes</v>
      </c>
      <c r="L2005" t="str">
        <f t="shared" si="63"/>
        <v>Low Risk</v>
      </c>
      <c r="N2005" s="34"/>
    </row>
    <row r="2006" spans="1:14" x14ac:dyDescent="0.3">
      <c r="A2006" s="5" t="str">
        <f>'Raw Data'!A2006</f>
        <v>8565-CLBZW</v>
      </c>
      <c r="B2006">
        <f>'Raw Data'!F2006</f>
        <v>24</v>
      </c>
      <c r="C2006" t="str">
        <f>'Raw Data'!P2006</f>
        <v>Month-to-month</v>
      </c>
      <c r="D2006" t="str">
        <f>'Raw Data'!I2006</f>
        <v>Fiber optic</v>
      </c>
      <c r="E2006" t="str">
        <f>'Raw Data'!R2006</f>
        <v>Mailed check</v>
      </c>
      <c r="F2006">
        <f>'Raw Data'!S2006</f>
        <v>89.85</v>
      </c>
      <c r="G2006">
        <f>IFERROR(VALUE('Raw Data'!T2006),0)</f>
        <v>2165.0500000000002</v>
      </c>
      <c r="H2006" t="str" cm="1">
        <f t="array" ref="H2006">_xlfn.IFS(B2006&lt;=12,"New (0-12 mo)",B2006&lt;=24,"Established (13-24 mo)",B2006&lt;=48,"Loyal (25-48 mo)",TRUE,"Veteran (49+ mo)")</f>
        <v>Established (13-24 mo)</v>
      </c>
      <c r="I2006">
        <f>COUNTIF('Raw Data'!G2006:O2006,"Yes")</f>
        <v>4</v>
      </c>
      <c r="J2006">
        <f t="shared" ca="1" si="62"/>
        <v>45474</v>
      </c>
      <c r="K2006" t="str">
        <f>'Raw Data'!U2006</f>
        <v>Yes</v>
      </c>
      <c r="L2006" t="str">
        <f t="shared" si="63"/>
        <v>Medium Risk</v>
      </c>
      <c r="N2006" s="34"/>
    </row>
    <row r="2007" spans="1:14" x14ac:dyDescent="0.3">
      <c r="A2007" s="5" t="str">
        <f>'Raw Data'!A2007</f>
        <v>9139-WQQDY</v>
      </c>
      <c r="B2007">
        <f>'Raw Data'!F2007</f>
        <v>49</v>
      </c>
      <c r="C2007" t="str">
        <f>'Raw Data'!P2007</f>
        <v>One year</v>
      </c>
      <c r="D2007" t="str">
        <f>'Raw Data'!I2007</f>
        <v>Fiber optic</v>
      </c>
      <c r="E2007" t="str">
        <f>'Raw Data'!R2007</f>
        <v>Mailed check</v>
      </c>
      <c r="F2007">
        <f>'Raw Data'!S2007</f>
        <v>100.45</v>
      </c>
      <c r="G2007">
        <f>IFERROR(VALUE('Raw Data'!T2007),0)</f>
        <v>4941.8</v>
      </c>
      <c r="H2007" t="str" cm="1">
        <f t="array" ref="H2007">_xlfn.IFS(B2007&lt;=12,"New (0-12 mo)",B2007&lt;=24,"Established (13-24 mo)",B2007&lt;=48,"Loyal (25-48 mo)",TRUE,"Veteran (49+ mo)")</f>
        <v>Veteran (49+ mo)</v>
      </c>
      <c r="I2007">
        <f>COUNTIF('Raw Data'!G2007:O2007,"Yes")</f>
        <v>5</v>
      </c>
      <c r="J2007">
        <f t="shared" ca="1" si="62"/>
        <v>44713</v>
      </c>
      <c r="K2007" t="str">
        <f>'Raw Data'!U2007</f>
        <v>Yes</v>
      </c>
      <c r="L2007" t="str">
        <f t="shared" si="63"/>
        <v>Low Risk</v>
      </c>
      <c r="N2007" s="34"/>
    </row>
    <row r="2008" spans="1:14" x14ac:dyDescent="0.3">
      <c r="A2008" s="5" t="str">
        <f>'Raw Data'!A2008</f>
        <v>0224-HJAPT</v>
      </c>
      <c r="B2008">
        <f>'Raw Data'!F2008</f>
        <v>5</v>
      </c>
      <c r="C2008" t="str">
        <f>'Raw Data'!P2008</f>
        <v>Month-to-month</v>
      </c>
      <c r="D2008" t="str">
        <f>'Raw Data'!I2008</f>
        <v>DSL</v>
      </c>
      <c r="E2008" t="str">
        <f>'Raw Data'!R2008</f>
        <v>Electronic check</v>
      </c>
      <c r="F2008">
        <f>'Raw Data'!S2008</f>
        <v>47.15</v>
      </c>
      <c r="G2008">
        <f>IFERROR(VALUE('Raw Data'!T2008),0)</f>
        <v>223.15</v>
      </c>
      <c r="H2008" t="str" cm="1">
        <f t="array" ref="H2008">_xlfn.IFS(B2008&lt;=12,"New (0-12 mo)",B2008&lt;=24,"Established (13-24 mo)",B2008&lt;=48,"Loyal (25-48 mo)",TRUE,"Veteran (49+ mo)")</f>
        <v>New (0-12 mo)</v>
      </c>
      <c r="I2008">
        <f>COUNTIF('Raw Data'!G2008:O2008,"Yes")</f>
        <v>2</v>
      </c>
      <c r="J2008">
        <f t="shared" ca="1" si="62"/>
        <v>46054</v>
      </c>
      <c r="K2008" t="str">
        <f>'Raw Data'!U2008</f>
        <v>Yes</v>
      </c>
      <c r="L2008" t="str">
        <f t="shared" si="63"/>
        <v>High Risk</v>
      </c>
      <c r="N2008" s="34"/>
    </row>
    <row r="2009" spans="1:14" x14ac:dyDescent="0.3">
      <c r="A2009" s="5" t="str">
        <f>'Raw Data'!A2009</f>
        <v>8086-OVPWV</v>
      </c>
      <c r="B2009">
        <f>'Raw Data'!F2009</f>
        <v>2</v>
      </c>
      <c r="C2009" t="str">
        <f>'Raw Data'!P2009</f>
        <v>Month-to-month</v>
      </c>
      <c r="D2009" t="str">
        <f>'Raw Data'!I2009</f>
        <v>Fiber optic</v>
      </c>
      <c r="E2009" t="str">
        <f>'Raw Data'!R2009</f>
        <v>Electronic check</v>
      </c>
      <c r="F2009">
        <f>'Raw Data'!S2009</f>
        <v>80.2</v>
      </c>
      <c r="G2009">
        <f>IFERROR(VALUE('Raw Data'!T2009),0)</f>
        <v>181.1</v>
      </c>
      <c r="H2009" t="str" cm="1">
        <f t="array" ref="H2009">_xlfn.IFS(B2009&lt;=12,"New (0-12 mo)",B2009&lt;=24,"Established (13-24 mo)",B2009&lt;=48,"Loyal (25-48 mo)",TRUE,"Veteran (49+ mo)")</f>
        <v>New (0-12 mo)</v>
      </c>
      <c r="I2009">
        <f>COUNTIF('Raw Data'!G2009:O2009,"Yes")</f>
        <v>2</v>
      </c>
      <c r="J2009">
        <f t="shared" ca="1" si="62"/>
        <v>46143</v>
      </c>
      <c r="K2009" t="str">
        <f>'Raw Data'!U2009</f>
        <v>Yes</v>
      </c>
      <c r="L2009" t="str">
        <f t="shared" si="63"/>
        <v>High Risk</v>
      </c>
      <c r="N2009" s="34"/>
    </row>
    <row r="2010" spans="1:14" x14ac:dyDescent="0.3">
      <c r="A2010" s="5" t="str">
        <f>'Raw Data'!A2010</f>
        <v>9430-FRQOC</v>
      </c>
      <c r="B2010">
        <f>'Raw Data'!F2010</f>
        <v>4</v>
      </c>
      <c r="C2010" t="str">
        <f>'Raw Data'!P2010</f>
        <v>Month-to-month</v>
      </c>
      <c r="D2010" t="str">
        <f>'Raw Data'!I2010</f>
        <v>Fiber optic</v>
      </c>
      <c r="E2010" t="str">
        <f>'Raw Data'!R2010</f>
        <v>Mailed check</v>
      </c>
      <c r="F2010">
        <f>'Raw Data'!S2010</f>
        <v>87.1</v>
      </c>
      <c r="G2010">
        <f>IFERROR(VALUE('Raw Data'!T2010),0)</f>
        <v>341.45</v>
      </c>
      <c r="H2010" t="str" cm="1">
        <f t="array" ref="H2010">_xlfn.IFS(B2010&lt;=12,"New (0-12 mo)",B2010&lt;=24,"Established (13-24 mo)",B2010&lt;=48,"Loyal (25-48 mo)",TRUE,"Veteran (49+ mo)")</f>
        <v>New (0-12 mo)</v>
      </c>
      <c r="I2010">
        <f>COUNTIF('Raw Data'!G2010:O2010,"Yes")</f>
        <v>4</v>
      </c>
      <c r="J2010">
        <f t="shared" ca="1" si="62"/>
        <v>46082</v>
      </c>
      <c r="K2010" t="str">
        <f>'Raw Data'!U2010</f>
        <v>Yes</v>
      </c>
      <c r="L2010" t="str">
        <f t="shared" si="63"/>
        <v>High Risk</v>
      </c>
      <c r="N2010" s="34"/>
    </row>
    <row r="2011" spans="1:14" x14ac:dyDescent="0.3">
      <c r="A2011" s="5" t="str">
        <f>'Raw Data'!A2011</f>
        <v>7639-OPLNG</v>
      </c>
      <c r="B2011">
        <f>'Raw Data'!F2011</f>
        <v>70</v>
      </c>
      <c r="C2011" t="str">
        <f>'Raw Data'!P2011</f>
        <v>Two year</v>
      </c>
      <c r="D2011" t="str">
        <f>'Raw Data'!I2011</f>
        <v>DSL</v>
      </c>
      <c r="E2011" t="str">
        <f>'Raw Data'!R2011</f>
        <v>Bank transfer (automatic)</v>
      </c>
      <c r="F2011">
        <f>'Raw Data'!S2011</f>
        <v>79.25</v>
      </c>
      <c r="G2011">
        <f>IFERROR(VALUE('Raw Data'!T2011),0)</f>
        <v>5731.85</v>
      </c>
      <c r="H2011" t="str" cm="1">
        <f t="array" ref="H2011">_xlfn.IFS(B2011&lt;=12,"New (0-12 mo)",B2011&lt;=24,"Established (13-24 mo)",B2011&lt;=48,"Loyal (25-48 mo)",TRUE,"Veteran (49+ mo)")</f>
        <v>Veteran (49+ mo)</v>
      </c>
      <c r="I2011">
        <f>COUNTIF('Raw Data'!G2011:O2011,"Yes")</f>
        <v>7</v>
      </c>
      <c r="J2011">
        <f t="shared" ca="1" si="62"/>
        <v>44075</v>
      </c>
      <c r="K2011" t="str">
        <f>'Raw Data'!U2011</f>
        <v>No</v>
      </c>
      <c r="L2011" t="str">
        <f t="shared" si="63"/>
        <v>Low Risk</v>
      </c>
      <c r="N2011" s="34"/>
    </row>
    <row r="2012" spans="1:14" x14ac:dyDescent="0.3">
      <c r="A2012" s="5" t="str">
        <f>'Raw Data'!A2012</f>
        <v>3074-GQWYX</v>
      </c>
      <c r="B2012">
        <f>'Raw Data'!F2012</f>
        <v>5</v>
      </c>
      <c r="C2012" t="str">
        <f>'Raw Data'!P2012</f>
        <v>Month-to-month</v>
      </c>
      <c r="D2012" t="str">
        <f>'Raw Data'!I2012</f>
        <v>Fiber optic</v>
      </c>
      <c r="E2012" t="str">
        <f>'Raw Data'!R2012</f>
        <v>Bank transfer (automatic)</v>
      </c>
      <c r="F2012">
        <f>'Raw Data'!S2012</f>
        <v>75.900000000000006</v>
      </c>
      <c r="G2012">
        <f>IFERROR(VALUE('Raw Data'!T2012),0)</f>
        <v>357.75</v>
      </c>
      <c r="H2012" t="str" cm="1">
        <f t="array" ref="H2012">_xlfn.IFS(B2012&lt;=12,"New (0-12 mo)",B2012&lt;=24,"Established (13-24 mo)",B2012&lt;=48,"Loyal (25-48 mo)",TRUE,"Veteran (49+ mo)")</f>
        <v>New (0-12 mo)</v>
      </c>
      <c r="I2012">
        <f>COUNTIF('Raw Data'!G2012:O2012,"Yes")</f>
        <v>2</v>
      </c>
      <c r="J2012">
        <f t="shared" ca="1" si="62"/>
        <v>46054</v>
      </c>
      <c r="K2012" t="str">
        <f>'Raw Data'!U2012</f>
        <v>Yes</v>
      </c>
      <c r="L2012" t="str">
        <f t="shared" si="63"/>
        <v>High Risk</v>
      </c>
      <c r="N2012" s="34"/>
    </row>
    <row r="2013" spans="1:14" x14ac:dyDescent="0.3">
      <c r="A2013" s="5" t="str">
        <f>'Raw Data'!A2013</f>
        <v>1492-QGCLU</v>
      </c>
      <c r="B2013">
        <f>'Raw Data'!F2013</f>
        <v>53</v>
      </c>
      <c r="C2013" t="str">
        <f>'Raw Data'!P2013</f>
        <v>Month-to-month</v>
      </c>
      <c r="D2013" t="str">
        <f>'Raw Data'!I2013</f>
        <v>DSL</v>
      </c>
      <c r="E2013" t="str">
        <f>'Raw Data'!R2013</f>
        <v>Electronic check</v>
      </c>
      <c r="F2013">
        <f>'Raw Data'!S2013</f>
        <v>85.7</v>
      </c>
      <c r="G2013">
        <f>IFERROR(VALUE('Raw Data'!T2013),0)</f>
        <v>4616.1000000000004</v>
      </c>
      <c r="H2013" t="str" cm="1">
        <f t="array" ref="H2013">_xlfn.IFS(B2013&lt;=12,"New (0-12 mo)",B2013&lt;=24,"Established (13-24 mo)",B2013&lt;=48,"Loyal (25-48 mo)",TRUE,"Veteran (49+ mo)")</f>
        <v>Veteran (49+ mo)</v>
      </c>
      <c r="I2013">
        <f>COUNTIF('Raw Data'!G2013:O2013,"Yes")</f>
        <v>7</v>
      </c>
      <c r="J2013">
        <f t="shared" ca="1" si="62"/>
        <v>44593</v>
      </c>
      <c r="K2013" t="str">
        <f>'Raw Data'!U2013</f>
        <v>No</v>
      </c>
      <c r="L2013" t="str">
        <f t="shared" si="63"/>
        <v>Low-Medium Risk</v>
      </c>
      <c r="N2013" s="34"/>
    </row>
    <row r="2014" spans="1:14" x14ac:dyDescent="0.3">
      <c r="A2014" s="5" t="str">
        <f>'Raw Data'!A2014</f>
        <v>6845-RGTYS</v>
      </c>
      <c r="B2014">
        <f>'Raw Data'!F2014</f>
        <v>47</v>
      </c>
      <c r="C2014" t="str">
        <f>'Raw Data'!P2014</f>
        <v>Month-to-month</v>
      </c>
      <c r="D2014" t="str">
        <f>'Raw Data'!I2014</f>
        <v>Fiber optic</v>
      </c>
      <c r="E2014" t="str">
        <f>'Raw Data'!R2014</f>
        <v>Electronic check</v>
      </c>
      <c r="F2014">
        <f>'Raw Data'!S2014</f>
        <v>98.75</v>
      </c>
      <c r="G2014">
        <f>IFERROR(VALUE('Raw Data'!T2014),0)</f>
        <v>4533.7</v>
      </c>
      <c r="H2014" t="str" cm="1">
        <f t="array" ref="H2014">_xlfn.IFS(B2014&lt;=12,"New (0-12 mo)",B2014&lt;=24,"Established (13-24 mo)",B2014&lt;=48,"Loyal (25-48 mo)",TRUE,"Veteran (49+ mo)")</f>
        <v>Loyal (25-48 mo)</v>
      </c>
      <c r="I2014">
        <f>COUNTIF('Raw Data'!G2014:O2014,"Yes")</f>
        <v>6</v>
      </c>
      <c r="J2014">
        <f t="shared" ca="1" si="62"/>
        <v>44774</v>
      </c>
      <c r="K2014" t="str">
        <f>'Raw Data'!U2014</f>
        <v>Yes</v>
      </c>
      <c r="L2014" t="str">
        <f t="shared" si="63"/>
        <v>Low-Medium Risk</v>
      </c>
      <c r="N2014" s="34"/>
    </row>
    <row r="2015" spans="1:14" x14ac:dyDescent="0.3">
      <c r="A2015" s="5" t="str">
        <f>'Raw Data'!A2015</f>
        <v>7328-OWMOM</v>
      </c>
      <c r="B2015">
        <f>'Raw Data'!F2015</f>
        <v>31</v>
      </c>
      <c r="C2015" t="str">
        <f>'Raw Data'!P2015</f>
        <v>One year</v>
      </c>
      <c r="D2015" t="str">
        <f>'Raw Data'!I2015</f>
        <v>No</v>
      </c>
      <c r="E2015" t="str">
        <f>'Raw Data'!R2015</f>
        <v>Credit card (automatic)</v>
      </c>
      <c r="F2015">
        <f>'Raw Data'!S2015</f>
        <v>20.100000000000001</v>
      </c>
      <c r="G2015">
        <f>IFERROR(VALUE('Raw Data'!T2015),0)</f>
        <v>589.25</v>
      </c>
      <c r="H2015" t="str" cm="1">
        <f t="array" ref="H2015">_xlfn.IFS(B2015&lt;=12,"New (0-12 mo)",B2015&lt;=24,"Established (13-24 mo)",B2015&lt;=48,"Loyal (25-48 mo)",TRUE,"Veteran (49+ mo)")</f>
        <v>Loyal (25-48 mo)</v>
      </c>
      <c r="I2015">
        <f>COUNTIF('Raw Data'!G2015:O2015,"Yes")</f>
        <v>1</v>
      </c>
      <c r="J2015">
        <f t="shared" ca="1" si="62"/>
        <v>45261</v>
      </c>
      <c r="K2015" t="str">
        <f>'Raw Data'!U2015</f>
        <v>No</v>
      </c>
      <c r="L2015" t="str">
        <f t="shared" si="63"/>
        <v>Low Risk</v>
      </c>
      <c r="N2015" s="34"/>
    </row>
    <row r="2016" spans="1:14" x14ac:dyDescent="0.3">
      <c r="A2016" s="5" t="str">
        <f>'Raw Data'!A2016</f>
        <v>4418-LZMSV</v>
      </c>
      <c r="B2016">
        <f>'Raw Data'!F2016</f>
        <v>13</v>
      </c>
      <c r="C2016" t="str">
        <f>'Raw Data'!P2016</f>
        <v>Month-to-month</v>
      </c>
      <c r="D2016" t="str">
        <f>'Raw Data'!I2016</f>
        <v>DSL</v>
      </c>
      <c r="E2016" t="str">
        <f>'Raw Data'!R2016</f>
        <v>Bank transfer (automatic)</v>
      </c>
      <c r="F2016">
        <f>'Raw Data'!S2016</f>
        <v>61.8</v>
      </c>
      <c r="G2016">
        <f>IFERROR(VALUE('Raw Data'!T2016),0)</f>
        <v>750.1</v>
      </c>
      <c r="H2016" t="str" cm="1">
        <f t="array" ref="H2016">_xlfn.IFS(B2016&lt;=12,"New (0-12 mo)",B2016&lt;=24,"Established (13-24 mo)",B2016&lt;=48,"Loyal (25-48 mo)",TRUE,"Veteran (49+ mo)")</f>
        <v>Established (13-24 mo)</v>
      </c>
      <c r="I2016">
        <f>COUNTIF('Raw Data'!G2016:O2016,"Yes")</f>
        <v>4</v>
      </c>
      <c r="J2016">
        <f t="shared" ca="1" si="62"/>
        <v>45809</v>
      </c>
      <c r="K2016" t="str">
        <f>'Raw Data'!U2016</f>
        <v>No</v>
      </c>
      <c r="L2016" t="str">
        <f t="shared" si="63"/>
        <v>Medium Risk</v>
      </c>
      <c r="N2016" s="34"/>
    </row>
    <row r="2017" spans="1:14" x14ac:dyDescent="0.3">
      <c r="A2017" s="5" t="str">
        <f>'Raw Data'!A2017</f>
        <v>5155-AZQPB</v>
      </c>
      <c r="B2017">
        <f>'Raw Data'!F2017</f>
        <v>28</v>
      </c>
      <c r="C2017" t="str">
        <f>'Raw Data'!P2017</f>
        <v>Month-to-month</v>
      </c>
      <c r="D2017" t="str">
        <f>'Raw Data'!I2017</f>
        <v>DSL</v>
      </c>
      <c r="E2017" t="str">
        <f>'Raw Data'!R2017</f>
        <v>Mailed check</v>
      </c>
      <c r="F2017">
        <f>'Raw Data'!S2017</f>
        <v>49.9</v>
      </c>
      <c r="G2017">
        <f>IFERROR(VALUE('Raw Data'!T2017),0)</f>
        <v>1410.25</v>
      </c>
      <c r="H2017" t="str" cm="1">
        <f t="array" ref="H2017">_xlfn.IFS(B2017&lt;=12,"New (0-12 mo)",B2017&lt;=24,"Established (13-24 mo)",B2017&lt;=48,"Loyal (25-48 mo)",TRUE,"Veteran (49+ mo)")</f>
        <v>Loyal (25-48 mo)</v>
      </c>
      <c r="I2017">
        <f>COUNTIF('Raw Data'!G2017:O2017,"Yes")</f>
        <v>2</v>
      </c>
      <c r="J2017">
        <f t="shared" ca="1" si="62"/>
        <v>45352</v>
      </c>
      <c r="K2017" t="str">
        <f>'Raw Data'!U2017</f>
        <v>No</v>
      </c>
      <c r="L2017" t="str">
        <f t="shared" si="63"/>
        <v>Low-Medium Risk</v>
      </c>
      <c r="N2017" s="34"/>
    </row>
    <row r="2018" spans="1:14" x14ac:dyDescent="0.3">
      <c r="A2018" s="5" t="str">
        <f>'Raw Data'!A2018</f>
        <v>8861-HGGKB</v>
      </c>
      <c r="B2018">
        <f>'Raw Data'!F2018</f>
        <v>10</v>
      </c>
      <c r="C2018" t="str">
        <f>'Raw Data'!P2018</f>
        <v>Month-to-month</v>
      </c>
      <c r="D2018" t="str">
        <f>'Raw Data'!I2018</f>
        <v>Fiber optic</v>
      </c>
      <c r="E2018" t="str">
        <f>'Raw Data'!R2018</f>
        <v>Electronic check</v>
      </c>
      <c r="F2018">
        <f>'Raw Data'!S2018</f>
        <v>86.45</v>
      </c>
      <c r="G2018">
        <f>IFERROR(VALUE('Raw Data'!T2018),0)</f>
        <v>830.85</v>
      </c>
      <c r="H2018" t="str" cm="1">
        <f t="array" ref="H2018">_xlfn.IFS(B2018&lt;=12,"New (0-12 mo)",B2018&lt;=24,"Established (13-24 mo)",B2018&lt;=48,"Loyal (25-48 mo)",TRUE,"Veteran (49+ mo)")</f>
        <v>New (0-12 mo)</v>
      </c>
      <c r="I2018">
        <f>COUNTIF('Raw Data'!G2018:O2018,"Yes")</f>
        <v>3</v>
      </c>
      <c r="J2018">
        <f t="shared" ca="1" si="62"/>
        <v>45901</v>
      </c>
      <c r="K2018" t="str">
        <f>'Raw Data'!U2018</f>
        <v>Yes</v>
      </c>
      <c r="L2018" t="str">
        <f t="shared" si="63"/>
        <v>High Risk</v>
      </c>
      <c r="N2018" s="34"/>
    </row>
    <row r="2019" spans="1:14" x14ac:dyDescent="0.3">
      <c r="A2019" s="5" t="str">
        <f>'Raw Data'!A2019</f>
        <v>1087-GRUYI</v>
      </c>
      <c r="B2019">
        <f>'Raw Data'!F2019</f>
        <v>38</v>
      </c>
      <c r="C2019" t="str">
        <f>'Raw Data'!P2019</f>
        <v>Two year</v>
      </c>
      <c r="D2019" t="str">
        <f>'Raw Data'!I2019</f>
        <v>No</v>
      </c>
      <c r="E2019" t="str">
        <f>'Raw Data'!R2019</f>
        <v>Bank transfer (automatic)</v>
      </c>
      <c r="F2019">
        <f>'Raw Data'!S2019</f>
        <v>20.399999999999999</v>
      </c>
      <c r="G2019">
        <f>IFERROR(VALUE('Raw Data'!T2019),0)</f>
        <v>743.5</v>
      </c>
      <c r="H2019" t="str" cm="1">
        <f t="array" ref="H2019">_xlfn.IFS(B2019&lt;=12,"New (0-12 mo)",B2019&lt;=24,"Established (13-24 mo)",B2019&lt;=48,"Loyal (25-48 mo)",TRUE,"Veteran (49+ mo)")</f>
        <v>Loyal (25-48 mo)</v>
      </c>
      <c r="I2019">
        <f>COUNTIF('Raw Data'!G2019:O2019,"Yes")</f>
        <v>1</v>
      </c>
      <c r="J2019">
        <f t="shared" ca="1" si="62"/>
        <v>45047</v>
      </c>
      <c r="K2019" t="str">
        <f>'Raw Data'!U2019</f>
        <v>No</v>
      </c>
      <c r="L2019" t="str">
        <f t="shared" si="63"/>
        <v>Low Risk</v>
      </c>
      <c r="N2019" s="34"/>
    </row>
    <row r="2020" spans="1:14" x14ac:dyDescent="0.3">
      <c r="A2020" s="5" t="str">
        <f>'Raw Data'!A2020</f>
        <v>7065-YUNRY</v>
      </c>
      <c r="B2020">
        <f>'Raw Data'!F2020</f>
        <v>1</v>
      </c>
      <c r="C2020" t="str">
        <f>'Raw Data'!P2020</f>
        <v>Month-to-month</v>
      </c>
      <c r="D2020" t="str">
        <f>'Raw Data'!I2020</f>
        <v>DSL</v>
      </c>
      <c r="E2020" t="str">
        <f>'Raw Data'!R2020</f>
        <v>Mailed check</v>
      </c>
      <c r="F2020">
        <f>'Raw Data'!S2020</f>
        <v>45.3</v>
      </c>
      <c r="G2020">
        <f>IFERROR(VALUE('Raw Data'!T2020),0)</f>
        <v>45.3</v>
      </c>
      <c r="H2020" t="str" cm="1">
        <f t="array" ref="H2020">_xlfn.IFS(B2020&lt;=12,"New (0-12 mo)",B2020&lt;=24,"Established (13-24 mo)",B2020&lt;=48,"Loyal (25-48 mo)",TRUE,"Veteran (49+ mo)")</f>
        <v>New (0-12 mo)</v>
      </c>
      <c r="I2020">
        <f>COUNTIF('Raw Data'!G2020:O2020,"Yes")</f>
        <v>1</v>
      </c>
      <c r="J2020">
        <f t="shared" ca="1" si="62"/>
        <v>46174</v>
      </c>
      <c r="K2020" t="str">
        <f>'Raw Data'!U2020</f>
        <v>Yes</v>
      </c>
      <c r="L2020" t="str">
        <f t="shared" si="63"/>
        <v>High Risk</v>
      </c>
      <c r="N2020" s="34"/>
    </row>
    <row r="2021" spans="1:14" x14ac:dyDescent="0.3">
      <c r="A2021" s="5" t="str">
        <f>'Raw Data'!A2021</f>
        <v>7694-VLBWQ</v>
      </c>
      <c r="B2021">
        <f>'Raw Data'!F2021</f>
        <v>67</v>
      </c>
      <c r="C2021" t="str">
        <f>'Raw Data'!P2021</f>
        <v>One year</v>
      </c>
      <c r="D2021" t="str">
        <f>'Raw Data'!I2021</f>
        <v>Fiber optic</v>
      </c>
      <c r="E2021" t="str">
        <f>'Raw Data'!R2021</f>
        <v>Electronic check</v>
      </c>
      <c r="F2021">
        <f>'Raw Data'!S2021</f>
        <v>104.1</v>
      </c>
      <c r="G2021">
        <f>IFERROR(VALUE('Raw Data'!T2021),0)</f>
        <v>7040.85</v>
      </c>
      <c r="H2021" t="str" cm="1">
        <f t="array" ref="H2021">_xlfn.IFS(B2021&lt;=12,"New (0-12 mo)",B2021&lt;=24,"Established (13-24 mo)",B2021&lt;=48,"Loyal (25-48 mo)",TRUE,"Veteran (49+ mo)")</f>
        <v>Veteran (49+ mo)</v>
      </c>
      <c r="I2021">
        <f>COUNTIF('Raw Data'!G2021:O2021,"Yes")</f>
        <v>6</v>
      </c>
      <c r="J2021">
        <f t="shared" ca="1" si="62"/>
        <v>44166</v>
      </c>
      <c r="K2021" t="str">
        <f>'Raw Data'!U2021</f>
        <v>Yes</v>
      </c>
      <c r="L2021" t="str">
        <f t="shared" si="63"/>
        <v>Low Risk</v>
      </c>
      <c r="N2021" s="34"/>
    </row>
    <row r="2022" spans="1:14" x14ac:dyDescent="0.3">
      <c r="A2022" s="5" t="str">
        <f>'Raw Data'!A2022</f>
        <v>2546-KZAAT</v>
      </c>
      <c r="B2022">
        <f>'Raw Data'!F2022</f>
        <v>52</v>
      </c>
      <c r="C2022" t="str">
        <f>'Raw Data'!P2022</f>
        <v>One year</v>
      </c>
      <c r="D2022" t="str">
        <f>'Raw Data'!I2022</f>
        <v>DSL</v>
      </c>
      <c r="E2022" t="str">
        <f>'Raw Data'!R2022</f>
        <v>Mailed check</v>
      </c>
      <c r="F2022">
        <f>'Raw Data'!S2022</f>
        <v>75.400000000000006</v>
      </c>
      <c r="G2022">
        <f>IFERROR(VALUE('Raw Data'!T2022),0)</f>
        <v>3865.45</v>
      </c>
      <c r="H2022" t="str" cm="1">
        <f t="array" ref="H2022">_xlfn.IFS(B2022&lt;=12,"New (0-12 mo)",B2022&lt;=24,"Established (13-24 mo)",B2022&lt;=48,"Loyal (25-48 mo)",TRUE,"Veteran (49+ mo)")</f>
        <v>Veteran (49+ mo)</v>
      </c>
      <c r="I2022">
        <f>COUNTIF('Raw Data'!G2022:O2022,"Yes")</f>
        <v>5</v>
      </c>
      <c r="J2022">
        <f t="shared" ca="1" si="62"/>
        <v>44621</v>
      </c>
      <c r="K2022" t="str">
        <f>'Raw Data'!U2022</f>
        <v>No</v>
      </c>
      <c r="L2022" t="str">
        <f t="shared" si="63"/>
        <v>Low Risk</v>
      </c>
      <c r="N2022" s="34"/>
    </row>
    <row r="2023" spans="1:14" x14ac:dyDescent="0.3">
      <c r="A2023" s="5" t="str">
        <f>'Raw Data'!A2023</f>
        <v>0181-RITDD</v>
      </c>
      <c r="B2023">
        <f>'Raw Data'!F2023</f>
        <v>62</v>
      </c>
      <c r="C2023" t="str">
        <f>'Raw Data'!P2023</f>
        <v>Two year</v>
      </c>
      <c r="D2023" t="str">
        <f>'Raw Data'!I2023</f>
        <v>Fiber optic</v>
      </c>
      <c r="E2023" t="str">
        <f>'Raw Data'!R2023</f>
        <v>Mailed check</v>
      </c>
      <c r="F2023">
        <f>'Raw Data'!S2023</f>
        <v>108.15</v>
      </c>
      <c r="G2023">
        <f>IFERROR(VALUE('Raw Data'!T2023),0)</f>
        <v>6825.65</v>
      </c>
      <c r="H2023" t="str" cm="1">
        <f t="array" ref="H2023">_xlfn.IFS(B2023&lt;=12,"New (0-12 mo)",B2023&lt;=24,"Established (13-24 mo)",B2023&lt;=48,"Loyal (25-48 mo)",TRUE,"Veteran (49+ mo)")</f>
        <v>Veteran (49+ mo)</v>
      </c>
      <c r="I2023">
        <f>COUNTIF('Raw Data'!G2023:O2023,"Yes")</f>
        <v>7</v>
      </c>
      <c r="J2023">
        <f t="shared" ca="1" si="62"/>
        <v>44317</v>
      </c>
      <c r="K2023" t="str">
        <f>'Raw Data'!U2023</f>
        <v>No</v>
      </c>
      <c r="L2023" t="str">
        <f t="shared" si="63"/>
        <v>Low Risk</v>
      </c>
      <c r="N2023" s="34"/>
    </row>
    <row r="2024" spans="1:14" x14ac:dyDescent="0.3">
      <c r="A2024" s="5" t="str">
        <f>'Raw Data'!A2024</f>
        <v>5989-PGKJB</v>
      </c>
      <c r="B2024">
        <f>'Raw Data'!F2024</f>
        <v>16</v>
      </c>
      <c r="C2024" t="str">
        <f>'Raw Data'!P2024</f>
        <v>Month-to-month</v>
      </c>
      <c r="D2024" t="str">
        <f>'Raw Data'!I2024</f>
        <v>Fiber optic</v>
      </c>
      <c r="E2024" t="str">
        <f>'Raw Data'!R2024</f>
        <v>Electronic check</v>
      </c>
      <c r="F2024">
        <f>'Raw Data'!S2024</f>
        <v>86.25</v>
      </c>
      <c r="G2024">
        <f>IFERROR(VALUE('Raw Data'!T2024),0)</f>
        <v>1340.1</v>
      </c>
      <c r="H2024" t="str" cm="1">
        <f t="array" ref="H2024">_xlfn.IFS(B2024&lt;=12,"New (0-12 mo)",B2024&lt;=24,"Established (13-24 mo)",B2024&lt;=48,"Loyal (25-48 mo)",TRUE,"Veteran (49+ mo)")</f>
        <v>Established (13-24 mo)</v>
      </c>
      <c r="I2024">
        <f>COUNTIF('Raw Data'!G2024:O2024,"Yes")</f>
        <v>3</v>
      </c>
      <c r="J2024">
        <f t="shared" ca="1" si="62"/>
        <v>45717</v>
      </c>
      <c r="K2024" t="str">
        <f>'Raw Data'!U2024</f>
        <v>No</v>
      </c>
      <c r="L2024" t="str">
        <f t="shared" si="63"/>
        <v>Medium Risk</v>
      </c>
      <c r="N2024" s="34"/>
    </row>
    <row r="2025" spans="1:14" x14ac:dyDescent="0.3">
      <c r="A2025" s="5" t="str">
        <f>'Raw Data'!A2025</f>
        <v>4795-KTRTH</v>
      </c>
      <c r="B2025">
        <f>'Raw Data'!F2025</f>
        <v>5</v>
      </c>
      <c r="C2025" t="str">
        <f>'Raw Data'!P2025</f>
        <v>Month-to-month</v>
      </c>
      <c r="D2025" t="str">
        <f>'Raw Data'!I2025</f>
        <v>Fiber optic</v>
      </c>
      <c r="E2025" t="str">
        <f>'Raw Data'!R2025</f>
        <v>Electronic check</v>
      </c>
      <c r="F2025">
        <f>'Raw Data'!S2025</f>
        <v>81</v>
      </c>
      <c r="G2025">
        <f>IFERROR(VALUE('Raw Data'!T2025),0)</f>
        <v>371.65</v>
      </c>
      <c r="H2025" t="str" cm="1">
        <f t="array" ref="H2025">_xlfn.IFS(B2025&lt;=12,"New (0-12 mo)",B2025&lt;=24,"Established (13-24 mo)",B2025&lt;=48,"Loyal (25-48 mo)",TRUE,"Veteran (49+ mo)")</f>
        <v>New (0-12 mo)</v>
      </c>
      <c r="I2025">
        <f>COUNTIF('Raw Data'!G2025:O2025,"Yes")</f>
        <v>3</v>
      </c>
      <c r="J2025">
        <f t="shared" ca="1" si="62"/>
        <v>46054</v>
      </c>
      <c r="K2025" t="str">
        <f>'Raw Data'!U2025</f>
        <v>Yes</v>
      </c>
      <c r="L2025" t="str">
        <f t="shared" si="63"/>
        <v>High Risk</v>
      </c>
      <c r="N2025" s="34"/>
    </row>
    <row r="2026" spans="1:14" x14ac:dyDescent="0.3">
      <c r="A2026" s="5" t="str">
        <f>'Raw Data'!A2026</f>
        <v>8272-ONJLV</v>
      </c>
      <c r="B2026">
        <f>'Raw Data'!F2026</f>
        <v>12</v>
      </c>
      <c r="C2026" t="str">
        <f>'Raw Data'!P2026</f>
        <v>One year</v>
      </c>
      <c r="D2026" t="str">
        <f>'Raw Data'!I2026</f>
        <v>Fiber optic</v>
      </c>
      <c r="E2026" t="str">
        <f>'Raw Data'!R2026</f>
        <v>Electronic check</v>
      </c>
      <c r="F2026">
        <f>'Raw Data'!S2026</f>
        <v>95.7</v>
      </c>
      <c r="G2026">
        <f>IFERROR(VALUE('Raw Data'!T2026),0)</f>
        <v>1184</v>
      </c>
      <c r="H2026" t="str" cm="1">
        <f t="array" ref="H2026">_xlfn.IFS(B2026&lt;=12,"New (0-12 mo)",B2026&lt;=24,"Established (13-24 mo)",B2026&lt;=48,"Loyal (25-48 mo)",TRUE,"Veteran (49+ mo)")</f>
        <v>New (0-12 mo)</v>
      </c>
      <c r="I2026">
        <f>COUNTIF('Raw Data'!G2026:O2026,"Yes")</f>
        <v>4</v>
      </c>
      <c r="J2026">
        <f t="shared" ca="1" si="62"/>
        <v>45839</v>
      </c>
      <c r="K2026" t="str">
        <f>'Raw Data'!U2026</f>
        <v>No</v>
      </c>
      <c r="L2026" t="str">
        <f t="shared" si="63"/>
        <v>Low Risk</v>
      </c>
      <c r="N2026" s="34"/>
    </row>
    <row r="2027" spans="1:14" x14ac:dyDescent="0.3">
      <c r="A2027" s="5" t="str">
        <f>'Raw Data'!A2027</f>
        <v>1488-PBLJN</v>
      </c>
      <c r="B2027">
        <f>'Raw Data'!F2027</f>
        <v>72</v>
      </c>
      <c r="C2027" t="str">
        <f>'Raw Data'!P2027</f>
        <v>Two year</v>
      </c>
      <c r="D2027" t="str">
        <f>'Raw Data'!I2027</f>
        <v>Fiber optic</v>
      </c>
      <c r="E2027" t="str">
        <f>'Raw Data'!R2027</f>
        <v>Bank transfer (automatic)</v>
      </c>
      <c r="F2027">
        <f>'Raw Data'!S2027</f>
        <v>116.85</v>
      </c>
      <c r="G2027">
        <f>IFERROR(VALUE('Raw Data'!T2027),0)</f>
        <v>8477.7000000000007</v>
      </c>
      <c r="H2027" t="str" cm="1">
        <f t="array" ref="H2027">_xlfn.IFS(B2027&lt;=12,"New (0-12 mo)",B2027&lt;=24,"Established (13-24 mo)",B2027&lt;=48,"Loyal (25-48 mo)",TRUE,"Veteran (49+ mo)")</f>
        <v>Veteran (49+ mo)</v>
      </c>
      <c r="I2027">
        <f>COUNTIF('Raw Data'!G2027:O2027,"Yes")</f>
        <v>8</v>
      </c>
      <c r="J2027">
        <f t="shared" ca="1" si="62"/>
        <v>44013</v>
      </c>
      <c r="K2027" t="str">
        <f>'Raw Data'!U2027</f>
        <v>No</v>
      </c>
      <c r="L2027" t="str">
        <f t="shared" si="63"/>
        <v>Low Risk</v>
      </c>
      <c r="N2027" s="34"/>
    </row>
    <row r="2028" spans="1:14" x14ac:dyDescent="0.3">
      <c r="A2028" s="5" t="str">
        <f>'Raw Data'!A2028</f>
        <v>0308-GIQJT</v>
      </c>
      <c r="B2028">
        <f>'Raw Data'!F2028</f>
        <v>71</v>
      </c>
      <c r="C2028" t="str">
        <f>'Raw Data'!P2028</f>
        <v>One year</v>
      </c>
      <c r="D2028" t="str">
        <f>'Raw Data'!I2028</f>
        <v>Fiber optic</v>
      </c>
      <c r="E2028" t="str">
        <f>'Raw Data'!R2028</f>
        <v>Bank transfer (automatic)</v>
      </c>
      <c r="F2028">
        <f>'Raw Data'!S2028</f>
        <v>105.75</v>
      </c>
      <c r="G2028">
        <f>IFERROR(VALUE('Raw Data'!T2028),0)</f>
        <v>7382.85</v>
      </c>
      <c r="H2028" t="str" cm="1">
        <f t="array" ref="H2028">_xlfn.IFS(B2028&lt;=12,"New (0-12 mo)",B2028&lt;=24,"Established (13-24 mo)",B2028&lt;=48,"Loyal (25-48 mo)",TRUE,"Veteran (49+ mo)")</f>
        <v>Veteran (49+ mo)</v>
      </c>
      <c r="I2028">
        <f>COUNTIF('Raw Data'!G2028:O2028,"Yes")</f>
        <v>6</v>
      </c>
      <c r="J2028">
        <f t="shared" ca="1" si="62"/>
        <v>44044</v>
      </c>
      <c r="K2028" t="str">
        <f>'Raw Data'!U2028</f>
        <v>No</v>
      </c>
      <c r="L2028" t="str">
        <f t="shared" si="63"/>
        <v>Low Risk</v>
      </c>
      <c r="N2028" s="34"/>
    </row>
    <row r="2029" spans="1:14" x14ac:dyDescent="0.3">
      <c r="A2029" s="5" t="str">
        <f>'Raw Data'!A2029</f>
        <v>3778-FOAQW</v>
      </c>
      <c r="B2029">
        <f>'Raw Data'!F2029</f>
        <v>24</v>
      </c>
      <c r="C2029" t="str">
        <f>'Raw Data'!P2029</f>
        <v>One year</v>
      </c>
      <c r="D2029" t="str">
        <f>'Raw Data'!I2029</f>
        <v>No</v>
      </c>
      <c r="E2029" t="str">
        <f>'Raw Data'!R2029</f>
        <v>Mailed check</v>
      </c>
      <c r="F2029">
        <f>'Raw Data'!S2029</f>
        <v>20.149999999999999</v>
      </c>
      <c r="G2029">
        <f>IFERROR(VALUE('Raw Data'!T2029),0)</f>
        <v>456.85</v>
      </c>
      <c r="H2029" t="str" cm="1">
        <f t="array" ref="H2029">_xlfn.IFS(B2029&lt;=12,"New (0-12 mo)",B2029&lt;=24,"Established (13-24 mo)",B2029&lt;=48,"Loyal (25-48 mo)",TRUE,"Veteran (49+ mo)")</f>
        <v>Established (13-24 mo)</v>
      </c>
      <c r="I2029">
        <f>COUNTIF('Raw Data'!G2029:O2029,"Yes")</f>
        <v>1</v>
      </c>
      <c r="J2029">
        <f t="shared" ca="1" si="62"/>
        <v>45474</v>
      </c>
      <c r="K2029" t="str">
        <f>'Raw Data'!U2029</f>
        <v>No</v>
      </c>
      <c r="L2029" t="str">
        <f t="shared" si="63"/>
        <v>Low Risk</v>
      </c>
      <c r="N2029" s="34"/>
    </row>
    <row r="2030" spans="1:14" x14ac:dyDescent="0.3">
      <c r="A2030" s="5" t="str">
        <f>'Raw Data'!A2030</f>
        <v>4452-ROHMO</v>
      </c>
      <c r="B2030">
        <f>'Raw Data'!F2030</f>
        <v>15</v>
      </c>
      <c r="C2030" t="str">
        <f>'Raw Data'!P2030</f>
        <v>Two year</v>
      </c>
      <c r="D2030" t="str">
        <f>'Raw Data'!I2030</f>
        <v>No</v>
      </c>
      <c r="E2030" t="str">
        <f>'Raw Data'!R2030</f>
        <v>Mailed check</v>
      </c>
      <c r="F2030">
        <f>'Raw Data'!S2030</f>
        <v>19.600000000000001</v>
      </c>
      <c r="G2030">
        <f>IFERROR(VALUE('Raw Data'!T2030),0)</f>
        <v>331.6</v>
      </c>
      <c r="H2030" t="str" cm="1">
        <f t="array" ref="H2030">_xlfn.IFS(B2030&lt;=12,"New (0-12 mo)",B2030&lt;=24,"Established (13-24 mo)",B2030&lt;=48,"Loyal (25-48 mo)",TRUE,"Veteran (49+ mo)")</f>
        <v>Established (13-24 mo)</v>
      </c>
      <c r="I2030">
        <f>COUNTIF('Raw Data'!G2030:O2030,"Yes")</f>
        <v>1</v>
      </c>
      <c r="J2030">
        <f t="shared" ca="1" si="62"/>
        <v>45748</v>
      </c>
      <c r="K2030" t="str">
        <f>'Raw Data'!U2030</f>
        <v>No</v>
      </c>
      <c r="L2030" t="str">
        <f t="shared" si="63"/>
        <v>Low Risk</v>
      </c>
      <c r="N2030" s="34"/>
    </row>
    <row r="2031" spans="1:14" x14ac:dyDescent="0.3">
      <c r="A2031" s="5" t="str">
        <f>'Raw Data'!A2031</f>
        <v>6481-OGDOO</v>
      </c>
      <c r="B2031">
        <f>'Raw Data'!F2031</f>
        <v>67</v>
      </c>
      <c r="C2031" t="str">
        <f>'Raw Data'!P2031</f>
        <v>One year</v>
      </c>
      <c r="D2031" t="str">
        <f>'Raw Data'!I2031</f>
        <v>Fiber optic</v>
      </c>
      <c r="E2031" t="str">
        <f>'Raw Data'!R2031</f>
        <v>Credit card (automatic)</v>
      </c>
      <c r="F2031">
        <f>'Raw Data'!S2031</f>
        <v>90.6</v>
      </c>
      <c r="G2031">
        <f>IFERROR(VALUE('Raw Data'!T2031),0)</f>
        <v>6056.15</v>
      </c>
      <c r="H2031" t="str" cm="1">
        <f t="array" ref="H2031">_xlfn.IFS(B2031&lt;=12,"New (0-12 mo)",B2031&lt;=24,"Established (13-24 mo)",B2031&lt;=48,"Loyal (25-48 mo)",TRUE,"Veteran (49+ mo)")</f>
        <v>Veteran (49+ mo)</v>
      </c>
      <c r="I2031">
        <f>COUNTIF('Raw Data'!G2031:O2031,"Yes")</f>
        <v>4</v>
      </c>
      <c r="J2031">
        <f t="shared" ca="1" si="62"/>
        <v>44166</v>
      </c>
      <c r="K2031" t="str">
        <f>'Raw Data'!U2031</f>
        <v>Yes</v>
      </c>
      <c r="L2031" t="str">
        <f t="shared" si="63"/>
        <v>Low Risk</v>
      </c>
      <c r="N2031" s="34"/>
    </row>
    <row r="2032" spans="1:14" x14ac:dyDescent="0.3">
      <c r="A2032" s="5" t="str">
        <f>'Raw Data'!A2032</f>
        <v>3090-LETTY</v>
      </c>
      <c r="B2032">
        <f>'Raw Data'!F2032</f>
        <v>2</v>
      </c>
      <c r="C2032" t="str">
        <f>'Raw Data'!P2032</f>
        <v>Month-to-month</v>
      </c>
      <c r="D2032" t="str">
        <f>'Raw Data'!I2032</f>
        <v>DSL</v>
      </c>
      <c r="E2032" t="str">
        <f>'Raw Data'!R2032</f>
        <v>Bank transfer (automatic)</v>
      </c>
      <c r="F2032">
        <f>'Raw Data'!S2032</f>
        <v>60.95</v>
      </c>
      <c r="G2032">
        <f>IFERROR(VALUE('Raw Data'!T2032),0)</f>
        <v>134.6</v>
      </c>
      <c r="H2032" t="str" cm="1">
        <f t="array" ref="H2032">_xlfn.IFS(B2032&lt;=12,"New (0-12 mo)",B2032&lt;=24,"Established (13-24 mo)",B2032&lt;=48,"Loyal (25-48 mo)",TRUE,"Veteran (49+ mo)")</f>
        <v>New (0-12 mo)</v>
      </c>
      <c r="I2032">
        <f>COUNTIF('Raw Data'!G2032:O2032,"Yes")</f>
        <v>4</v>
      </c>
      <c r="J2032">
        <f t="shared" ca="1" si="62"/>
        <v>46143</v>
      </c>
      <c r="K2032" t="str">
        <f>'Raw Data'!U2032</f>
        <v>No</v>
      </c>
      <c r="L2032" t="str">
        <f t="shared" si="63"/>
        <v>High Risk</v>
      </c>
      <c r="N2032" s="34"/>
    </row>
    <row r="2033" spans="1:14" x14ac:dyDescent="0.3">
      <c r="A2033" s="5" t="str">
        <f>'Raw Data'!A2033</f>
        <v>5349-AZPEW</v>
      </c>
      <c r="B2033">
        <f>'Raw Data'!F2033</f>
        <v>5</v>
      </c>
      <c r="C2033" t="str">
        <f>'Raw Data'!P2033</f>
        <v>Month-to-month</v>
      </c>
      <c r="D2033" t="str">
        <f>'Raw Data'!I2033</f>
        <v>DSL</v>
      </c>
      <c r="E2033" t="str">
        <f>'Raw Data'!R2033</f>
        <v>Mailed check</v>
      </c>
      <c r="F2033">
        <f>'Raw Data'!S2033</f>
        <v>25.05</v>
      </c>
      <c r="G2033">
        <f>IFERROR(VALUE('Raw Data'!T2033),0)</f>
        <v>125.5</v>
      </c>
      <c r="H2033" t="str" cm="1">
        <f t="array" ref="H2033">_xlfn.IFS(B2033&lt;=12,"New (0-12 mo)",B2033&lt;=24,"Established (13-24 mo)",B2033&lt;=48,"Loyal (25-48 mo)",TRUE,"Veteran (49+ mo)")</f>
        <v>New (0-12 mo)</v>
      </c>
      <c r="I2033">
        <f>COUNTIF('Raw Data'!G2033:O2033,"Yes")</f>
        <v>0</v>
      </c>
      <c r="J2033">
        <f t="shared" ca="1" si="62"/>
        <v>46054</v>
      </c>
      <c r="K2033" t="str">
        <f>'Raw Data'!U2033</f>
        <v>No</v>
      </c>
      <c r="L2033" t="str">
        <f t="shared" si="63"/>
        <v>High Risk</v>
      </c>
      <c r="N2033" s="34"/>
    </row>
    <row r="2034" spans="1:14" x14ac:dyDescent="0.3">
      <c r="A2034" s="5" t="str">
        <f>'Raw Data'!A2034</f>
        <v>3753-TSEMP</v>
      </c>
      <c r="B2034">
        <f>'Raw Data'!F2034</f>
        <v>15</v>
      </c>
      <c r="C2034" t="str">
        <f>'Raw Data'!P2034</f>
        <v>Month-to-month</v>
      </c>
      <c r="D2034" t="str">
        <f>'Raw Data'!I2034</f>
        <v>Fiber optic</v>
      </c>
      <c r="E2034" t="str">
        <f>'Raw Data'!R2034</f>
        <v>Electronic check</v>
      </c>
      <c r="F2034">
        <f>'Raw Data'!S2034</f>
        <v>88.15</v>
      </c>
      <c r="G2034">
        <f>IFERROR(VALUE('Raw Data'!T2034),0)</f>
        <v>1390.6</v>
      </c>
      <c r="H2034" t="str" cm="1">
        <f t="array" ref="H2034">_xlfn.IFS(B2034&lt;=12,"New (0-12 mo)",B2034&lt;=24,"Established (13-24 mo)",B2034&lt;=48,"Loyal (25-48 mo)",TRUE,"Veteran (49+ mo)")</f>
        <v>Established (13-24 mo)</v>
      </c>
      <c r="I2034">
        <f>COUNTIF('Raw Data'!G2034:O2034,"Yes")</f>
        <v>3</v>
      </c>
      <c r="J2034">
        <f t="shared" ca="1" si="62"/>
        <v>45748</v>
      </c>
      <c r="K2034" t="str">
        <f>'Raw Data'!U2034</f>
        <v>Yes</v>
      </c>
      <c r="L2034" t="str">
        <f t="shared" si="63"/>
        <v>Medium Risk</v>
      </c>
      <c r="N2034" s="34"/>
    </row>
    <row r="2035" spans="1:14" x14ac:dyDescent="0.3">
      <c r="A2035" s="5" t="str">
        <f>'Raw Data'!A2035</f>
        <v>8305-VHZBZ</v>
      </c>
      <c r="B2035">
        <f>'Raw Data'!F2035</f>
        <v>1</v>
      </c>
      <c r="C2035" t="str">
        <f>'Raw Data'!P2035</f>
        <v>Month-to-month</v>
      </c>
      <c r="D2035" t="str">
        <f>'Raw Data'!I2035</f>
        <v>No</v>
      </c>
      <c r="E2035" t="str">
        <f>'Raw Data'!R2035</f>
        <v>Mailed check</v>
      </c>
      <c r="F2035">
        <f>'Raw Data'!S2035</f>
        <v>20.2</v>
      </c>
      <c r="G2035">
        <f>IFERROR(VALUE('Raw Data'!T2035),0)</f>
        <v>20.2</v>
      </c>
      <c r="H2035" t="str" cm="1">
        <f t="array" ref="H2035">_xlfn.IFS(B2035&lt;=12,"New (0-12 mo)",B2035&lt;=24,"Established (13-24 mo)",B2035&lt;=48,"Loyal (25-48 mo)",TRUE,"Veteran (49+ mo)")</f>
        <v>New (0-12 mo)</v>
      </c>
      <c r="I2035">
        <f>COUNTIF('Raw Data'!G2035:O2035,"Yes")</f>
        <v>1</v>
      </c>
      <c r="J2035">
        <f t="shared" ca="1" si="62"/>
        <v>46174</v>
      </c>
      <c r="K2035" t="str">
        <f>'Raw Data'!U2035</f>
        <v>Yes</v>
      </c>
      <c r="L2035" t="str">
        <f t="shared" si="63"/>
        <v>High Risk</v>
      </c>
      <c r="N2035" s="34"/>
    </row>
    <row r="2036" spans="1:14" x14ac:dyDescent="0.3">
      <c r="A2036" s="5" t="str">
        <f>'Raw Data'!A2036</f>
        <v>9720-JJJOR</v>
      </c>
      <c r="B2036">
        <f>'Raw Data'!F2036</f>
        <v>41</v>
      </c>
      <c r="C2036" t="str">
        <f>'Raw Data'!P2036</f>
        <v>One year</v>
      </c>
      <c r="D2036" t="str">
        <f>'Raw Data'!I2036</f>
        <v>DSL</v>
      </c>
      <c r="E2036" t="str">
        <f>'Raw Data'!R2036</f>
        <v>Bank transfer (automatic)</v>
      </c>
      <c r="F2036">
        <f>'Raw Data'!S2036</f>
        <v>60.3</v>
      </c>
      <c r="G2036">
        <f>IFERROR(VALUE('Raw Data'!T2036),0)</f>
        <v>2511.3000000000002</v>
      </c>
      <c r="H2036" t="str" cm="1">
        <f t="array" ref="H2036">_xlfn.IFS(B2036&lt;=12,"New (0-12 mo)",B2036&lt;=24,"Established (13-24 mo)",B2036&lt;=48,"Loyal (25-48 mo)",TRUE,"Veteran (49+ mo)")</f>
        <v>Loyal (25-48 mo)</v>
      </c>
      <c r="I2036">
        <f>COUNTIF('Raw Data'!G2036:O2036,"Yes")</f>
        <v>4</v>
      </c>
      <c r="J2036">
        <f t="shared" ca="1" si="62"/>
        <v>44958</v>
      </c>
      <c r="K2036" t="str">
        <f>'Raw Data'!U2036</f>
        <v>No</v>
      </c>
      <c r="L2036" t="str">
        <f t="shared" si="63"/>
        <v>Low Risk</v>
      </c>
      <c r="N2036" s="34"/>
    </row>
    <row r="2037" spans="1:14" x14ac:dyDescent="0.3">
      <c r="A2037" s="5" t="str">
        <f>'Raw Data'!A2037</f>
        <v>8100-HZZLJ</v>
      </c>
      <c r="B2037">
        <f>'Raw Data'!F2037</f>
        <v>43</v>
      </c>
      <c r="C2037" t="str">
        <f>'Raw Data'!P2037</f>
        <v>Month-to-month</v>
      </c>
      <c r="D2037" t="str">
        <f>'Raw Data'!I2037</f>
        <v>DSL</v>
      </c>
      <c r="E2037" t="str">
        <f>'Raw Data'!R2037</f>
        <v>Electronic check</v>
      </c>
      <c r="F2037">
        <f>'Raw Data'!S2037</f>
        <v>63.95</v>
      </c>
      <c r="G2037">
        <f>IFERROR(VALUE('Raw Data'!T2037),0)</f>
        <v>2737.05</v>
      </c>
      <c r="H2037" t="str" cm="1">
        <f t="array" ref="H2037">_xlfn.IFS(B2037&lt;=12,"New (0-12 mo)",B2037&lt;=24,"Established (13-24 mo)",B2037&lt;=48,"Loyal (25-48 mo)",TRUE,"Veteran (49+ mo)")</f>
        <v>Loyal (25-48 mo)</v>
      </c>
      <c r="I2037">
        <f>COUNTIF('Raw Data'!G2037:O2037,"Yes")</f>
        <v>4</v>
      </c>
      <c r="J2037">
        <f t="shared" ca="1" si="62"/>
        <v>44896</v>
      </c>
      <c r="K2037" t="str">
        <f>'Raw Data'!U2037</f>
        <v>No</v>
      </c>
      <c r="L2037" t="str">
        <f t="shared" si="63"/>
        <v>Low-Medium Risk</v>
      </c>
      <c r="N2037" s="34"/>
    </row>
    <row r="2038" spans="1:14" x14ac:dyDescent="0.3">
      <c r="A2038" s="5" t="str">
        <f>'Raw Data'!A2038</f>
        <v>8775-ERLNB</v>
      </c>
      <c r="B2038">
        <f>'Raw Data'!F2038</f>
        <v>1</v>
      </c>
      <c r="C2038" t="str">
        <f>'Raw Data'!P2038</f>
        <v>Month-to-month</v>
      </c>
      <c r="D2038" t="str">
        <f>'Raw Data'!I2038</f>
        <v>Fiber optic</v>
      </c>
      <c r="E2038" t="str">
        <f>'Raw Data'!R2038</f>
        <v>Electronic check</v>
      </c>
      <c r="F2038">
        <f>'Raw Data'!S2038</f>
        <v>74.3</v>
      </c>
      <c r="G2038">
        <f>IFERROR(VALUE('Raw Data'!T2038),0)</f>
        <v>74.3</v>
      </c>
      <c r="H2038" t="str" cm="1">
        <f t="array" ref="H2038">_xlfn.IFS(B2038&lt;=12,"New (0-12 mo)",B2038&lt;=24,"Established (13-24 mo)",B2038&lt;=48,"Loyal (25-48 mo)",TRUE,"Veteran (49+ mo)")</f>
        <v>New (0-12 mo)</v>
      </c>
      <c r="I2038">
        <f>COUNTIF('Raw Data'!G2038:O2038,"Yes")</f>
        <v>2</v>
      </c>
      <c r="J2038">
        <f t="shared" ca="1" si="62"/>
        <v>46174</v>
      </c>
      <c r="K2038" t="str">
        <f>'Raw Data'!U2038</f>
        <v>No</v>
      </c>
      <c r="L2038" t="str">
        <f t="shared" si="63"/>
        <v>High Risk</v>
      </c>
      <c r="N2038" s="34"/>
    </row>
    <row r="2039" spans="1:14" x14ac:dyDescent="0.3">
      <c r="A2039" s="5" t="str">
        <f>'Raw Data'!A2039</f>
        <v>8309-IEYJD</v>
      </c>
      <c r="B2039">
        <f>'Raw Data'!F2039</f>
        <v>1</v>
      </c>
      <c r="C2039" t="str">
        <f>'Raw Data'!P2039</f>
        <v>Month-to-month</v>
      </c>
      <c r="D2039" t="str">
        <f>'Raw Data'!I2039</f>
        <v>Fiber optic</v>
      </c>
      <c r="E2039" t="str">
        <f>'Raw Data'!R2039</f>
        <v>Mailed check</v>
      </c>
      <c r="F2039">
        <f>'Raw Data'!S2039</f>
        <v>70.599999999999994</v>
      </c>
      <c r="G2039">
        <f>IFERROR(VALUE('Raw Data'!T2039),0)</f>
        <v>70.599999999999994</v>
      </c>
      <c r="H2039" t="str" cm="1">
        <f t="array" ref="H2039">_xlfn.IFS(B2039&lt;=12,"New (0-12 mo)",B2039&lt;=24,"Established (13-24 mo)",B2039&lt;=48,"Loyal (25-48 mo)",TRUE,"Veteran (49+ mo)")</f>
        <v>New (0-12 mo)</v>
      </c>
      <c r="I2039">
        <f>COUNTIF('Raw Data'!G2039:O2039,"Yes")</f>
        <v>1</v>
      </c>
      <c r="J2039">
        <f t="shared" ca="1" si="62"/>
        <v>46174</v>
      </c>
      <c r="K2039" t="str">
        <f>'Raw Data'!U2039</f>
        <v>No</v>
      </c>
      <c r="L2039" t="str">
        <f t="shared" si="63"/>
        <v>High Risk</v>
      </c>
      <c r="N2039" s="34"/>
    </row>
    <row r="2040" spans="1:14" x14ac:dyDescent="0.3">
      <c r="A2040" s="5" t="str">
        <f>'Raw Data'!A2040</f>
        <v>9172-JITSM</v>
      </c>
      <c r="B2040">
        <f>'Raw Data'!F2040</f>
        <v>26</v>
      </c>
      <c r="C2040" t="str">
        <f>'Raw Data'!P2040</f>
        <v>Month-to-month</v>
      </c>
      <c r="D2040" t="str">
        <f>'Raw Data'!I2040</f>
        <v>Fiber optic</v>
      </c>
      <c r="E2040" t="str">
        <f>'Raw Data'!R2040</f>
        <v>Electronic check</v>
      </c>
      <c r="F2040">
        <f>'Raw Data'!S2040</f>
        <v>90.8</v>
      </c>
      <c r="G2040">
        <f>IFERROR(VALUE('Raw Data'!T2040),0)</f>
        <v>2361.8000000000002</v>
      </c>
      <c r="H2040" t="str" cm="1">
        <f t="array" ref="H2040">_xlfn.IFS(B2040&lt;=12,"New (0-12 mo)",B2040&lt;=24,"Established (13-24 mo)",B2040&lt;=48,"Loyal (25-48 mo)",TRUE,"Veteran (49+ mo)")</f>
        <v>Loyal (25-48 mo)</v>
      </c>
      <c r="I2040">
        <f>COUNTIF('Raw Data'!G2040:O2040,"Yes")</f>
        <v>3</v>
      </c>
      <c r="J2040">
        <f t="shared" ca="1" si="62"/>
        <v>45413</v>
      </c>
      <c r="K2040" t="str">
        <f>'Raw Data'!U2040</f>
        <v>Yes</v>
      </c>
      <c r="L2040" t="str">
        <f t="shared" si="63"/>
        <v>Low-Medium Risk</v>
      </c>
      <c r="N2040" s="34"/>
    </row>
    <row r="2041" spans="1:14" x14ac:dyDescent="0.3">
      <c r="A2041" s="5" t="str">
        <f>'Raw Data'!A2041</f>
        <v>6298-QDFNH</v>
      </c>
      <c r="B2041">
        <f>'Raw Data'!F2041</f>
        <v>22</v>
      </c>
      <c r="C2041" t="str">
        <f>'Raw Data'!P2041</f>
        <v>Month-to-month</v>
      </c>
      <c r="D2041" t="str">
        <f>'Raw Data'!I2041</f>
        <v>Fiber optic</v>
      </c>
      <c r="E2041" t="str">
        <f>'Raw Data'!R2041</f>
        <v>Electronic check</v>
      </c>
      <c r="F2041">
        <f>'Raw Data'!S2041</f>
        <v>79.349999999999994</v>
      </c>
      <c r="G2041">
        <f>IFERROR(VALUE('Raw Data'!T2041),0)</f>
        <v>1730.35</v>
      </c>
      <c r="H2041" t="str" cm="1">
        <f t="array" ref="H2041">_xlfn.IFS(B2041&lt;=12,"New (0-12 mo)",B2041&lt;=24,"Established (13-24 mo)",B2041&lt;=48,"Loyal (25-48 mo)",TRUE,"Veteran (49+ mo)")</f>
        <v>Established (13-24 mo)</v>
      </c>
      <c r="I2041">
        <f>COUNTIF('Raw Data'!G2041:O2041,"Yes")</f>
        <v>3</v>
      </c>
      <c r="J2041">
        <f t="shared" ca="1" si="62"/>
        <v>45536</v>
      </c>
      <c r="K2041" t="str">
        <f>'Raw Data'!U2041</f>
        <v>Yes</v>
      </c>
      <c r="L2041" t="str">
        <f t="shared" si="63"/>
        <v>Medium Risk</v>
      </c>
      <c r="N2041" s="34"/>
    </row>
    <row r="2042" spans="1:14" x14ac:dyDescent="0.3">
      <c r="A2042" s="5" t="str">
        <f>'Raw Data'!A2042</f>
        <v>7398-HPYZQ</v>
      </c>
      <c r="B2042">
        <f>'Raw Data'!F2042</f>
        <v>71</v>
      </c>
      <c r="C2042" t="str">
        <f>'Raw Data'!P2042</f>
        <v>Two year</v>
      </c>
      <c r="D2042" t="str">
        <f>'Raw Data'!I2042</f>
        <v>DSL</v>
      </c>
      <c r="E2042" t="str">
        <f>'Raw Data'!R2042</f>
        <v>Bank transfer (automatic)</v>
      </c>
      <c r="F2042">
        <f>'Raw Data'!S2042</f>
        <v>90.55</v>
      </c>
      <c r="G2042">
        <f>IFERROR(VALUE('Raw Data'!T2042),0)</f>
        <v>6404</v>
      </c>
      <c r="H2042" t="str" cm="1">
        <f t="array" ref="H2042">_xlfn.IFS(B2042&lt;=12,"New (0-12 mo)",B2042&lt;=24,"Established (13-24 mo)",B2042&lt;=48,"Loyal (25-48 mo)",TRUE,"Veteran (49+ mo)")</f>
        <v>Veteran (49+ mo)</v>
      </c>
      <c r="I2042">
        <f>COUNTIF('Raw Data'!G2042:O2042,"Yes")</f>
        <v>8</v>
      </c>
      <c r="J2042">
        <f t="shared" ca="1" si="62"/>
        <v>44044</v>
      </c>
      <c r="K2042" t="str">
        <f>'Raw Data'!U2042</f>
        <v>No</v>
      </c>
      <c r="L2042" t="str">
        <f t="shared" si="63"/>
        <v>Low Risk</v>
      </c>
      <c r="N2042" s="34"/>
    </row>
    <row r="2043" spans="1:14" x14ac:dyDescent="0.3">
      <c r="A2043" s="5" t="str">
        <f>'Raw Data'!A2043</f>
        <v>3546-GHEAE</v>
      </c>
      <c r="B2043">
        <f>'Raw Data'!F2043</f>
        <v>7</v>
      </c>
      <c r="C2043" t="str">
        <f>'Raw Data'!P2043</f>
        <v>Two year</v>
      </c>
      <c r="D2043" t="str">
        <f>'Raw Data'!I2043</f>
        <v>No</v>
      </c>
      <c r="E2043" t="str">
        <f>'Raw Data'!R2043</f>
        <v>Mailed check</v>
      </c>
      <c r="F2043">
        <f>'Raw Data'!S2043</f>
        <v>19.45</v>
      </c>
      <c r="G2043">
        <f>IFERROR(VALUE('Raw Data'!T2043),0)</f>
        <v>165.35</v>
      </c>
      <c r="H2043" t="str" cm="1">
        <f t="array" ref="H2043">_xlfn.IFS(B2043&lt;=12,"New (0-12 mo)",B2043&lt;=24,"Established (13-24 mo)",B2043&lt;=48,"Loyal (25-48 mo)",TRUE,"Veteran (49+ mo)")</f>
        <v>New (0-12 mo)</v>
      </c>
      <c r="I2043">
        <f>COUNTIF('Raw Data'!G2043:O2043,"Yes")</f>
        <v>1</v>
      </c>
      <c r="J2043">
        <f t="shared" ca="1" si="62"/>
        <v>45992</v>
      </c>
      <c r="K2043" t="str">
        <f>'Raw Data'!U2043</f>
        <v>No</v>
      </c>
      <c r="L2043" t="str">
        <f t="shared" si="63"/>
        <v>Low Risk</v>
      </c>
      <c r="N2043" s="34"/>
    </row>
    <row r="2044" spans="1:14" x14ac:dyDescent="0.3">
      <c r="A2044" s="5" t="str">
        <f>'Raw Data'!A2044</f>
        <v>7361-YPXFS</v>
      </c>
      <c r="B2044">
        <f>'Raw Data'!F2044</f>
        <v>28</v>
      </c>
      <c r="C2044" t="str">
        <f>'Raw Data'!P2044</f>
        <v>Month-to-month</v>
      </c>
      <c r="D2044" t="str">
        <f>'Raw Data'!I2044</f>
        <v>DSL</v>
      </c>
      <c r="E2044" t="str">
        <f>'Raw Data'!R2044</f>
        <v>Bank transfer (automatic)</v>
      </c>
      <c r="F2044">
        <f>'Raw Data'!S2044</f>
        <v>64.45</v>
      </c>
      <c r="G2044">
        <f>IFERROR(VALUE('Raw Data'!T2044),0)</f>
        <v>1867.6</v>
      </c>
      <c r="H2044" t="str" cm="1">
        <f t="array" ref="H2044">_xlfn.IFS(B2044&lt;=12,"New (0-12 mo)",B2044&lt;=24,"Established (13-24 mo)",B2044&lt;=48,"Loyal (25-48 mo)",TRUE,"Veteran (49+ mo)")</f>
        <v>Loyal (25-48 mo)</v>
      </c>
      <c r="I2044">
        <f>COUNTIF('Raw Data'!G2044:O2044,"Yes")</f>
        <v>5</v>
      </c>
      <c r="J2044">
        <f t="shared" ca="1" si="62"/>
        <v>45352</v>
      </c>
      <c r="K2044" t="str">
        <f>'Raw Data'!U2044</f>
        <v>No</v>
      </c>
      <c r="L2044" t="str">
        <f t="shared" si="63"/>
        <v>Low-Medium Risk</v>
      </c>
      <c r="N2044" s="34"/>
    </row>
    <row r="2045" spans="1:14" x14ac:dyDescent="0.3">
      <c r="A2045" s="5" t="str">
        <f>'Raw Data'!A2045</f>
        <v>6557-BZXLQ</v>
      </c>
      <c r="B2045">
        <f>'Raw Data'!F2045</f>
        <v>16</v>
      </c>
      <c r="C2045" t="str">
        <f>'Raw Data'!P2045</f>
        <v>Month-to-month</v>
      </c>
      <c r="D2045" t="str">
        <f>'Raw Data'!I2045</f>
        <v>Fiber optic</v>
      </c>
      <c r="E2045" t="str">
        <f>'Raw Data'!R2045</f>
        <v>Electronic check</v>
      </c>
      <c r="F2045">
        <f>'Raw Data'!S2045</f>
        <v>69.650000000000006</v>
      </c>
      <c r="G2045">
        <f>IFERROR(VALUE('Raw Data'!T2045),0)</f>
        <v>1043.3</v>
      </c>
      <c r="H2045" t="str" cm="1">
        <f t="array" ref="H2045">_xlfn.IFS(B2045&lt;=12,"New (0-12 mo)",B2045&lt;=24,"Established (13-24 mo)",B2045&lt;=48,"Loyal (25-48 mo)",TRUE,"Veteran (49+ mo)")</f>
        <v>Established (13-24 mo)</v>
      </c>
      <c r="I2045">
        <f>COUNTIF('Raw Data'!G2045:O2045,"Yes")</f>
        <v>1</v>
      </c>
      <c r="J2045">
        <f t="shared" ca="1" si="62"/>
        <v>45717</v>
      </c>
      <c r="K2045" t="str">
        <f>'Raw Data'!U2045</f>
        <v>No</v>
      </c>
      <c r="L2045" t="str">
        <f t="shared" si="63"/>
        <v>Medium Risk</v>
      </c>
      <c r="N2045" s="34"/>
    </row>
    <row r="2046" spans="1:14" x14ac:dyDescent="0.3">
      <c r="A2046" s="5" t="str">
        <f>'Raw Data'!A2046</f>
        <v>2550-QHZGP</v>
      </c>
      <c r="B2046">
        <f>'Raw Data'!F2046</f>
        <v>7</v>
      </c>
      <c r="C2046" t="str">
        <f>'Raw Data'!P2046</f>
        <v>One year</v>
      </c>
      <c r="D2046" t="str">
        <f>'Raw Data'!I2046</f>
        <v>No</v>
      </c>
      <c r="E2046" t="str">
        <f>'Raw Data'!R2046</f>
        <v>Mailed check</v>
      </c>
      <c r="F2046">
        <f>'Raw Data'!S2046</f>
        <v>19.5</v>
      </c>
      <c r="G2046">
        <f>IFERROR(VALUE('Raw Data'!T2046),0)</f>
        <v>128.6</v>
      </c>
      <c r="H2046" t="str" cm="1">
        <f t="array" ref="H2046">_xlfn.IFS(B2046&lt;=12,"New (0-12 mo)",B2046&lt;=24,"Established (13-24 mo)",B2046&lt;=48,"Loyal (25-48 mo)",TRUE,"Veteran (49+ mo)")</f>
        <v>New (0-12 mo)</v>
      </c>
      <c r="I2046">
        <f>COUNTIF('Raw Data'!G2046:O2046,"Yes")</f>
        <v>1</v>
      </c>
      <c r="J2046">
        <f t="shared" ca="1" si="62"/>
        <v>45992</v>
      </c>
      <c r="K2046" t="str">
        <f>'Raw Data'!U2046</f>
        <v>No</v>
      </c>
      <c r="L2046" t="str">
        <f t="shared" si="63"/>
        <v>Low Risk</v>
      </c>
      <c r="N2046" s="34"/>
    </row>
    <row r="2047" spans="1:14" x14ac:dyDescent="0.3">
      <c r="A2047" s="5" t="str">
        <f>'Raw Data'!A2047</f>
        <v>7519-JTWQH</v>
      </c>
      <c r="B2047">
        <f>'Raw Data'!F2047</f>
        <v>69</v>
      </c>
      <c r="C2047" t="str">
        <f>'Raw Data'!P2047</f>
        <v>Two year</v>
      </c>
      <c r="D2047" t="str">
        <f>'Raw Data'!I2047</f>
        <v>Fiber optic</v>
      </c>
      <c r="E2047" t="str">
        <f>'Raw Data'!R2047</f>
        <v>Bank transfer (automatic)</v>
      </c>
      <c r="F2047">
        <f>'Raw Data'!S2047</f>
        <v>110.5</v>
      </c>
      <c r="G2047">
        <f>IFERROR(VALUE('Raw Data'!T2047),0)</f>
        <v>7455.45</v>
      </c>
      <c r="H2047" t="str" cm="1">
        <f t="array" ref="H2047">_xlfn.IFS(B2047&lt;=12,"New (0-12 mo)",B2047&lt;=24,"Established (13-24 mo)",B2047&lt;=48,"Loyal (25-48 mo)",TRUE,"Veteran (49+ mo)")</f>
        <v>Veteran (49+ mo)</v>
      </c>
      <c r="I2047">
        <f>COUNTIF('Raw Data'!G2047:O2047,"Yes")</f>
        <v>7</v>
      </c>
      <c r="J2047">
        <f t="shared" ca="1" si="62"/>
        <v>44105</v>
      </c>
      <c r="K2047" t="str">
        <f>'Raw Data'!U2047</f>
        <v>No</v>
      </c>
      <c r="L2047" t="str">
        <f t="shared" si="63"/>
        <v>Low Risk</v>
      </c>
      <c r="N2047" s="34"/>
    </row>
    <row r="2048" spans="1:14" x14ac:dyDescent="0.3">
      <c r="A2048" s="5" t="str">
        <f>'Raw Data'!A2048</f>
        <v>2538-OIMXF</v>
      </c>
      <c r="B2048">
        <f>'Raw Data'!F2048</f>
        <v>1</v>
      </c>
      <c r="C2048" t="str">
        <f>'Raw Data'!P2048</f>
        <v>Month-to-month</v>
      </c>
      <c r="D2048" t="str">
        <f>'Raw Data'!I2048</f>
        <v>DSL</v>
      </c>
      <c r="E2048" t="str">
        <f>'Raw Data'!R2048</f>
        <v>Mailed check</v>
      </c>
      <c r="F2048">
        <f>'Raw Data'!S2048</f>
        <v>24.7</v>
      </c>
      <c r="G2048">
        <f>IFERROR(VALUE('Raw Data'!T2048),0)</f>
        <v>24.7</v>
      </c>
      <c r="H2048" t="str" cm="1">
        <f t="array" ref="H2048">_xlfn.IFS(B2048&lt;=12,"New (0-12 mo)",B2048&lt;=24,"Established (13-24 mo)",B2048&lt;=48,"Loyal (25-48 mo)",TRUE,"Veteran (49+ mo)")</f>
        <v>New (0-12 mo)</v>
      </c>
      <c r="I2048">
        <f>COUNTIF('Raw Data'!G2048:O2048,"Yes")</f>
        <v>0</v>
      </c>
      <c r="J2048">
        <f t="shared" ca="1" si="62"/>
        <v>46174</v>
      </c>
      <c r="K2048" t="str">
        <f>'Raw Data'!U2048</f>
        <v>No</v>
      </c>
      <c r="L2048" t="str">
        <f t="shared" si="63"/>
        <v>High Risk</v>
      </c>
      <c r="N2048" s="34"/>
    </row>
    <row r="2049" spans="1:14" x14ac:dyDescent="0.3">
      <c r="A2049" s="5" t="str">
        <f>'Raw Data'!A2049</f>
        <v>8543-MSDMF</v>
      </c>
      <c r="B2049">
        <f>'Raw Data'!F2049</f>
        <v>3</v>
      </c>
      <c r="C2049" t="str">
        <f>'Raw Data'!P2049</f>
        <v>Month-to-month</v>
      </c>
      <c r="D2049" t="str">
        <f>'Raw Data'!I2049</f>
        <v>DSL</v>
      </c>
      <c r="E2049" t="str">
        <f>'Raw Data'!R2049</f>
        <v>Electronic check</v>
      </c>
      <c r="F2049">
        <f>'Raw Data'!S2049</f>
        <v>77.400000000000006</v>
      </c>
      <c r="G2049">
        <f>IFERROR(VALUE('Raw Data'!T2049),0)</f>
        <v>206.15</v>
      </c>
      <c r="H2049" t="str" cm="1">
        <f t="array" ref="H2049">_xlfn.IFS(B2049&lt;=12,"New (0-12 mo)",B2049&lt;=24,"Established (13-24 mo)",B2049&lt;=48,"Loyal (25-48 mo)",TRUE,"Veteran (49+ mo)")</f>
        <v>New (0-12 mo)</v>
      </c>
      <c r="I2049">
        <f>COUNTIF('Raw Data'!G2049:O2049,"Yes")</f>
        <v>5</v>
      </c>
      <c r="J2049">
        <f t="shared" ca="1" si="62"/>
        <v>46113</v>
      </c>
      <c r="K2049" t="str">
        <f>'Raw Data'!U2049</f>
        <v>No</v>
      </c>
      <c r="L2049" t="str">
        <f t="shared" si="63"/>
        <v>High Risk</v>
      </c>
      <c r="N2049" s="34"/>
    </row>
    <row r="2050" spans="1:14" x14ac:dyDescent="0.3">
      <c r="A2050" s="5" t="str">
        <f>'Raw Data'!A2050</f>
        <v>9961-JBNMK</v>
      </c>
      <c r="B2050">
        <f>'Raw Data'!F2050</f>
        <v>21</v>
      </c>
      <c r="C2050" t="str">
        <f>'Raw Data'!P2050</f>
        <v>Month-to-month</v>
      </c>
      <c r="D2050" t="str">
        <f>'Raw Data'!I2050</f>
        <v>Fiber optic</v>
      </c>
      <c r="E2050" t="str">
        <f>'Raw Data'!R2050</f>
        <v>Bank transfer (automatic)</v>
      </c>
      <c r="F2050">
        <f>'Raw Data'!S2050</f>
        <v>96.8</v>
      </c>
      <c r="G2050">
        <f>IFERROR(VALUE('Raw Data'!T2050),0)</f>
        <v>2030.3</v>
      </c>
      <c r="H2050" t="str" cm="1">
        <f t="array" ref="H2050">_xlfn.IFS(B2050&lt;=12,"New (0-12 mo)",B2050&lt;=24,"Established (13-24 mo)",B2050&lt;=48,"Loyal (25-48 mo)",TRUE,"Veteran (49+ mo)")</f>
        <v>Established (13-24 mo)</v>
      </c>
      <c r="I2050">
        <f>COUNTIF('Raw Data'!G2050:O2050,"Yes")</f>
        <v>4</v>
      </c>
      <c r="J2050">
        <f t="shared" ref="J2050:J2113" ca="1" si="64">EDATE(TODAY(),-B2050)</f>
        <v>45566</v>
      </c>
      <c r="K2050" t="str">
        <f>'Raw Data'!U2050</f>
        <v>Yes</v>
      </c>
      <c r="L2050" t="str">
        <f t="shared" ref="L2050:L2113" si="65">IF(AND(C2050="Month-to-month",B2050&lt;=12),"High Risk",IF(AND(C2050="Month-to-month",B2050&lt;=24),"Medium Risk",IF(C2050="Month-to-month","Low-Medium Risk","Low Risk")))</f>
        <v>Medium Risk</v>
      </c>
      <c r="N2050" s="34"/>
    </row>
    <row r="2051" spans="1:14" x14ac:dyDescent="0.3">
      <c r="A2051" s="5" t="str">
        <f>'Raw Data'!A2051</f>
        <v>1170-SASML</v>
      </c>
      <c r="B2051">
        <f>'Raw Data'!F2051</f>
        <v>69</v>
      </c>
      <c r="C2051" t="str">
        <f>'Raw Data'!P2051</f>
        <v>Month-to-month</v>
      </c>
      <c r="D2051" t="str">
        <f>'Raw Data'!I2051</f>
        <v>Fiber optic</v>
      </c>
      <c r="E2051" t="str">
        <f>'Raw Data'!R2051</f>
        <v>Bank transfer (automatic)</v>
      </c>
      <c r="F2051">
        <f>'Raw Data'!S2051</f>
        <v>85.4</v>
      </c>
      <c r="G2051">
        <f>IFERROR(VALUE('Raw Data'!T2051),0)</f>
        <v>5869.4</v>
      </c>
      <c r="H2051" t="str" cm="1">
        <f t="array" ref="H2051">_xlfn.IFS(B2051&lt;=12,"New (0-12 mo)",B2051&lt;=24,"Established (13-24 mo)",B2051&lt;=48,"Loyal (25-48 mo)",TRUE,"Veteran (49+ mo)")</f>
        <v>Veteran (49+ mo)</v>
      </c>
      <c r="I2051">
        <f>COUNTIF('Raw Data'!G2051:O2051,"Yes")</f>
        <v>4</v>
      </c>
      <c r="J2051">
        <f t="shared" ca="1" si="64"/>
        <v>44105</v>
      </c>
      <c r="K2051" t="str">
        <f>'Raw Data'!U2051</f>
        <v>No</v>
      </c>
      <c r="L2051" t="str">
        <f t="shared" si="65"/>
        <v>Low-Medium Risk</v>
      </c>
      <c r="N2051" s="34"/>
    </row>
    <row r="2052" spans="1:14" x14ac:dyDescent="0.3">
      <c r="A2052" s="5" t="str">
        <f>'Raw Data'!A2052</f>
        <v>4872-JCVCA</v>
      </c>
      <c r="B2052">
        <f>'Raw Data'!F2052</f>
        <v>71</v>
      </c>
      <c r="C2052" t="str">
        <f>'Raw Data'!P2052</f>
        <v>Two year</v>
      </c>
      <c r="D2052" t="str">
        <f>'Raw Data'!I2052</f>
        <v>DSL</v>
      </c>
      <c r="E2052" t="str">
        <f>'Raw Data'!R2052</f>
        <v>Bank transfer (automatic)</v>
      </c>
      <c r="F2052">
        <f>'Raw Data'!S2052</f>
        <v>47.6</v>
      </c>
      <c r="G2052">
        <f>IFERROR(VALUE('Raw Data'!T2052),0)</f>
        <v>3377.8</v>
      </c>
      <c r="H2052" t="str" cm="1">
        <f t="array" ref="H2052">_xlfn.IFS(B2052&lt;=12,"New (0-12 mo)",B2052&lt;=24,"Established (13-24 mo)",B2052&lt;=48,"Loyal (25-48 mo)",TRUE,"Veteran (49+ mo)")</f>
        <v>Veteran (49+ mo)</v>
      </c>
      <c r="I2052">
        <f>COUNTIF('Raw Data'!G2052:O2052,"Yes")</f>
        <v>4</v>
      </c>
      <c r="J2052">
        <f t="shared" ca="1" si="64"/>
        <v>44044</v>
      </c>
      <c r="K2052" t="str">
        <f>'Raw Data'!U2052</f>
        <v>No</v>
      </c>
      <c r="L2052" t="str">
        <f t="shared" si="65"/>
        <v>Low Risk</v>
      </c>
      <c r="N2052" s="34"/>
    </row>
    <row r="2053" spans="1:14" x14ac:dyDescent="0.3">
      <c r="A2053" s="5" t="str">
        <f>'Raw Data'!A2053</f>
        <v>5346-BZCHP</v>
      </c>
      <c r="B2053">
        <f>'Raw Data'!F2053</f>
        <v>69</v>
      </c>
      <c r="C2053" t="str">
        <f>'Raw Data'!P2053</f>
        <v>Two year</v>
      </c>
      <c r="D2053" t="str">
        <f>'Raw Data'!I2053</f>
        <v>No</v>
      </c>
      <c r="E2053" t="str">
        <f>'Raw Data'!R2053</f>
        <v>Mailed check</v>
      </c>
      <c r="F2053">
        <f>'Raw Data'!S2053</f>
        <v>19.399999999999999</v>
      </c>
      <c r="G2053">
        <f>IFERROR(VALUE('Raw Data'!T2053),0)</f>
        <v>1346.2</v>
      </c>
      <c r="H2053" t="str" cm="1">
        <f t="array" ref="H2053">_xlfn.IFS(B2053&lt;=12,"New (0-12 mo)",B2053&lt;=24,"Established (13-24 mo)",B2053&lt;=48,"Loyal (25-48 mo)",TRUE,"Veteran (49+ mo)")</f>
        <v>Veteran (49+ mo)</v>
      </c>
      <c r="I2053">
        <f>COUNTIF('Raw Data'!G2053:O2053,"Yes")</f>
        <v>1</v>
      </c>
      <c r="J2053">
        <f t="shared" ca="1" si="64"/>
        <v>44105</v>
      </c>
      <c r="K2053" t="str">
        <f>'Raw Data'!U2053</f>
        <v>No</v>
      </c>
      <c r="L2053" t="str">
        <f t="shared" si="65"/>
        <v>Low Risk</v>
      </c>
      <c r="N2053" s="34"/>
    </row>
    <row r="2054" spans="1:14" x14ac:dyDescent="0.3">
      <c r="A2054" s="5" t="str">
        <f>'Raw Data'!A2054</f>
        <v>2038-LLMLM</v>
      </c>
      <c r="B2054">
        <f>'Raw Data'!F2054</f>
        <v>48</v>
      </c>
      <c r="C2054" t="str">
        <f>'Raw Data'!P2054</f>
        <v>Month-to-month</v>
      </c>
      <c r="D2054" t="str">
        <f>'Raw Data'!I2054</f>
        <v>Fiber optic</v>
      </c>
      <c r="E2054" t="str">
        <f>'Raw Data'!R2054</f>
        <v>Electronic check</v>
      </c>
      <c r="F2054">
        <f>'Raw Data'!S2054</f>
        <v>103.85</v>
      </c>
      <c r="G2054">
        <f>IFERROR(VALUE('Raw Data'!T2054),0)</f>
        <v>4946.05</v>
      </c>
      <c r="H2054" t="str" cm="1">
        <f t="array" ref="H2054">_xlfn.IFS(B2054&lt;=12,"New (0-12 mo)",B2054&lt;=24,"Established (13-24 mo)",B2054&lt;=48,"Loyal (25-48 mo)",TRUE,"Veteran (49+ mo)")</f>
        <v>Loyal (25-48 mo)</v>
      </c>
      <c r="I2054">
        <f>COUNTIF('Raw Data'!G2054:O2054,"Yes")</f>
        <v>6</v>
      </c>
      <c r="J2054">
        <f t="shared" ca="1" si="64"/>
        <v>44743</v>
      </c>
      <c r="K2054" t="str">
        <f>'Raw Data'!U2054</f>
        <v>No</v>
      </c>
      <c r="L2054" t="str">
        <f t="shared" si="65"/>
        <v>Low-Medium Risk</v>
      </c>
      <c r="N2054" s="34"/>
    </row>
    <row r="2055" spans="1:14" x14ac:dyDescent="0.3">
      <c r="A2055" s="5" t="str">
        <f>'Raw Data'!A2055</f>
        <v>6173-ITPWD</v>
      </c>
      <c r="B2055">
        <f>'Raw Data'!F2055</f>
        <v>47</v>
      </c>
      <c r="C2055" t="str">
        <f>'Raw Data'!P2055</f>
        <v>Month-to-month</v>
      </c>
      <c r="D2055" t="str">
        <f>'Raw Data'!I2055</f>
        <v>Fiber optic</v>
      </c>
      <c r="E2055" t="str">
        <f>'Raw Data'!R2055</f>
        <v>Bank transfer (automatic)</v>
      </c>
      <c r="F2055">
        <f>'Raw Data'!S2055</f>
        <v>83.35</v>
      </c>
      <c r="G2055">
        <f>IFERROR(VALUE('Raw Data'!T2055),0)</f>
        <v>4065</v>
      </c>
      <c r="H2055" t="str" cm="1">
        <f t="array" ref="H2055">_xlfn.IFS(B2055&lt;=12,"New (0-12 mo)",B2055&lt;=24,"Established (13-24 mo)",B2055&lt;=48,"Loyal (25-48 mo)",TRUE,"Veteran (49+ mo)")</f>
        <v>Loyal (25-48 mo)</v>
      </c>
      <c r="I2055">
        <f>COUNTIF('Raw Data'!G2055:O2055,"Yes")</f>
        <v>4</v>
      </c>
      <c r="J2055">
        <f t="shared" ca="1" si="64"/>
        <v>44774</v>
      </c>
      <c r="K2055" t="str">
        <f>'Raw Data'!U2055</f>
        <v>Yes</v>
      </c>
      <c r="L2055" t="str">
        <f t="shared" si="65"/>
        <v>Low-Medium Risk</v>
      </c>
      <c r="N2055" s="34"/>
    </row>
    <row r="2056" spans="1:14" x14ac:dyDescent="0.3">
      <c r="A2056" s="5" t="str">
        <f>'Raw Data'!A2056</f>
        <v>9734-UYXQI</v>
      </c>
      <c r="B2056">
        <f>'Raw Data'!F2056</f>
        <v>2</v>
      </c>
      <c r="C2056" t="str">
        <f>'Raw Data'!P2056</f>
        <v>Month-to-month</v>
      </c>
      <c r="D2056" t="str">
        <f>'Raw Data'!I2056</f>
        <v>DSL</v>
      </c>
      <c r="E2056" t="str">
        <f>'Raw Data'!R2056</f>
        <v>Electronic check</v>
      </c>
      <c r="F2056">
        <f>'Raw Data'!S2056</f>
        <v>49.4</v>
      </c>
      <c r="G2056">
        <f>IFERROR(VALUE('Raw Data'!T2056),0)</f>
        <v>106.55</v>
      </c>
      <c r="H2056" t="str" cm="1">
        <f t="array" ref="H2056">_xlfn.IFS(B2056&lt;=12,"New (0-12 mo)",B2056&lt;=24,"Established (13-24 mo)",B2056&lt;=48,"Loyal (25-48 mo)",TRUE,"Veteran (49+ mo)")</f>
        <v>New (0-12 mo)</v>
      </c>
      <c r="I2056">
        <f>COUNTIF('Raw Data'!G2056:O2056,"Yes")</f>
        <v>2</v>
      </c>
      <c r="J2056">
        <f t="shared" ca="1" si="64"/>
        <v>46143</v>
      </c>
      <c r="K2056" t="str">
        <f>'Raw Data'!U2056</f>
        <v>Yes</v>
      </c>
      <c r="L2056" t="str">
        <f t="shared" si="65"/>
        <v>High Risk</v>
      </c>
      <c r="N2056" s="34"/>
    </row>
    <row r="2057" spans="1:14" x14ac:dyDescent="0.3">
      <c r="A2057" s="5" t="str">
        <f>'Raw Data'!A2057</f>
        <v>1216-BGTSP</v>
      </c>
      <c r="B2057">
        <f>'Raw Data'!F2057</f>
        <v>45</v>
      </c>
      <c r="C2057" t="str">
        <f>'Raw Data'!P2057</f>
        <v>Month-to-month</v>
      </c>
      <c r="D2057" t="str">
        <f>'Raw Data'!I2057</f>
        <v>Fiber optic</v>
      </c>
      <c r="E2057" t="str">
        <f>'Raw Data'!R2057</f>
        <v>Credit card (automatic)</v>
      </c>
      <c r="F2057">
        <f>'Raw Data'!S2057</f>
        <v>108.45</v>
      </c>
      <c r="G2057">
        <f>IFERROR(VALUE('Raw Data'!T2057),0)</f>
        <v>4964.7</v>
      </c>
      <c r="H2057" t="str" cm="1">
        <f t="array" ref="H2057">_xlfn.IFS(B2057&lt;=12,"New (0-12 mo)",B2057&lt;=24,"Established (13-24 mo)",B2057&lt;=48,"Loyal (25-48 mo)",TRUE,"Veteran (49+ mo)")</f>
        <v>Loyal (25-48 mo)</v>
      </c>
      <c r="I2057">
        <f>COUNTIF('Raw Data'!G2057:O2057,"Yes")</f>
        <v>7</v>
      </c>
      <c r="J2057">
        <f t="shared" ca="1" si="64"/>
        <v>44835</v>
      </c>
      <c r="K2057" t="str">
        <f>'Raw Data'!U2057</f>
        <v>No</v>
      </c>
      <c r="L2057" t="str">
        <f t="shared" si="65"/>
        <v>Low-Medium Risk</v>
      </c>
      <c r="N2057" s="34"/>
    </row>
    <row r="2058" spans="1:14" x14ac:dyDescent="0.3">
      <c r="A2058" s="5" t="str">
        <f>'Raw Data'!A2058</f>
        <v>4138-NAXED</v>
      </c>
      <c r="B2058">
        <f>'Raw Data'!F2058</f>
        <v>51</v>
      </c>
      <c r="C2058" t="str">
        <f>'Raw Data'!P2058</f>
        <v>Month-to-month</v>
      </c>
      <c r="D2058" t="str">
        <f>'Raw Data'!I2058</f>
        <v>Fiber optic</v>
      </c>
      <c r="E2058" t="str">
        <f>'Raw Data'!R2058</f>
        <v>Bank transfer (automatic)</v>
      </c>
      <c r="F2058">
        <f>'Raw Data'!S2058</f>
        <v>81</v>
      </c>
      <c r="G2058">
        <f>IFERROR(VALUE('Raw Data'!T2058),0)</f>
        <v>4085.75</v>
      </c>
      <c r="H2058" t="str" cm="1">
        <f t="array" ref="H2058">_xlfn.IFS(B2058&lt;=12,"New (0-12 mo)",B2058&lt;=24,"Established (13-24 mo)",B2058&lt;=48,"Loyal (25-48 mo)",TRUE,"Veteran (49+ mo)")</f>
        <v>Veteran (49+ mo)</v>
      </c>
      <c r="I2058">
        <f>COUNTIF('Raw Data'!G2058:O2058,"Yes")</f>
        <v>3</v>
      </c>
      <c r="J2058">
        <f t="shared" ca="1" si="64"/>
        <v>44652</v>
      </c>
      <c r="K2058" t="str">
        <f>'Raw Data'!U2058</f>
        <v>No</v>
      </c>
      <c r="L2058" t="str">
        <f t="shared" si="65"/>
        <v>Low-Medium Risk</v>
      </c>
      <c r="N2058" s="34"/>
    </row>
    <row r="2059" spans="1:14" x14ac:dyDescent="0.3">
      <c r="A2059" s="5" t="str">
        <f>'Raw Data'!A2059</f>
        <v>2189-UXTKY</v>
      </c>
      <c r="B2059">
        <f>'Raw Data'!F2059</f>
        <v>22</v>
      </c>
      <c r="C2059" t="str">
        <f>'Raw Data'!P2059</f>
        <v>Month-to-month</v>
      </c>
      <c r="D2059" t="str">
        <f>'Raw Data'!I2059</f>
        <v>DSL</v>
      </c>
      <c r="E2059" t="str">
        <f>'Raw Data'!R2059</f>
        <v>Electronic check</v>
      </c>
      <c r="F2059">
        <f>'Raw Data'!S2059</f>
        <v>79.2</v>
      </c>
      <c r="G2059">
        <f>IFERROR(VALUE('Raw Data'!T2059),0)</f>
        <v>1742.75</v>
      </c>
      <c r="H2059" t="str" cm="1">
        <f t="array" ref="H2059">_xlfn.IFS(B2059&lt;=12,"New (0-12 mo)",B2059&lt;=24,"Established (13-24 mo)",B2059&lt;=48,"Loyal (25-48 mo)",TRUE,"Veteran (49+ mo)")</f>
        <v>Established (13-24 mo)</v>
      </c>
      <c r="I2059">
        <f>COUNTIF('Raw Data'!G2059:O2059,"Yes")</f>
        <v>6</v>
      </c>
      <c r="J2059">
        <f t="shared" ca="1" si="64"/>
        <v>45536</v>
      </c>
      <c r="K2059" t="str">
        <f>'Raw Data'!U2059</f>
        <v>Yes</v>
      </c>
      <c r="L2059" t="str">
        <f t="shared" si="65"/>
        <v>Medium Risk</v>
      </c>
      <c r="N2059" s="34"/>
    </row>
    <row r="2060" spans="1:14" x14ac:dyDescent="0.3">
      <c r="A2060" s="5" t="str">
        <f>'Raw Data'!A2060</f>
        <v>0744-BIKKF</v>
      </c>
      <c r="B2060">
        <f>'Raw Data'!F2060</f>
        <v>72</v>
      </c>
      <c r="C2060" t="str">
        <f>'Raw Data'!P2060</f>
        <v>Two year</v>
      </c>
      <c r="D2060" t="str">
        <f>'Raw Data'!I2060</f>
        <v>DSL</v>
      </c>
      <c r="E2060" t="str">
        <f>'Raw Data'!R2060</f>
        <v>Bank transfer (automatic)</v>
      </c>
      <c r="F2060">
        <f>'Raw Data'!S2060</f>
        <v>86.65</v>
      </c>
      <c r="G2060">
        <f>IFERROR(VALUE('Raw Data'!T2060),0)</f>
        <v>6224.8</v>
      </c>
      <c r="H2060" t="str" cm="1">
        <f t="array" ref="H2060">_xlfn.IFS(B2060&lt;=12,"New (0-12 mo)",B2060&lt;=24,"Established (13-24 mo)",B2060&lt;=48,"Loyal (25-48 mo)",TRUE,"Veteran (49+ mo)")</f>
        <v>Veteran (49+ mo)</v>
      </c>
      <c r="I2060">
        <f>COUNTIF('Raw Data'!G2060:O2060,"Yes")</f>
        <v>8</v>
      </c>
      <c r="J2060">
        <f t="shared" ca="1" si="64"/>
        <v>44013</v>
      </c>
      <c r="K2060" t="str">
        <f>'Raw Data'!U2060</f>
        <v>No</v>
      </c>
      <c r="L2060" t="str">
        <f t="shared" si="65"/>
        <v>Low Risk</v>
      </c>
      <c r="N2060" s="34"/>
    </row>
    <row r="2061" spans="1:14" x14ac:dyDescent="0.3">
      <c r="A2061" s="5" t="str">
        <f>'Raw Data'!A2061</f>
        <v>7483-IQWIB</v>
      </c>
      <c r="B2061">
        <f>'Raw Data'!F2061</f>
        <v>37</v>
      </c>
      <c r="C2061" t="str">
        <f>'Raw Data'!P2061</f>
        <v>Month-to-month</v>
      </c>
      <c r="D2061" t="str">
        <f>'Raw Data'!I2061</f>
        <v>Fiber optic</v>
      </c>
      <c r="E2061" t="str">
        <f>'Raw Data'!R2061</f>
        <v>Electronic check</v>
      </c>
      <c r="F2061">
        <f>'Raw Data'!S2061</f>
        <v>92.95</v>
      </c>
      <c r="G2061">
        <f>IFERROR(VALUE('Raw Data'!T2061),0)</f>
        <v>3415.25</v>
      </c>
      <c r="H2061" t="str" cm="1">
        <f t="array" ref="H2061">_xlfn.IFS(B2061&lt;=12,"New (0-12 mo)",B2061&lt;=24,"Established (13-24 mo)",B2061&lt;=48,"Loyal (25-48 mo)",TRUE,"Veteran (49+ mo)")</f>
        <v>Loyal (25-48 mo)</v>
      </c>
      <c r="I2061">
        <f>COUNTIF('Raw Data'!G2061:O2061,"Yes")</f>
        <v>5</v>
      </c>
      <c r="J2061">
        <f t="shared" ca="1" si="64"/>
        <v>45078</v>
      </c>
      <c r="K2061" t="str">
        <f>'Raw Data'!U2061</f>
        <v>No</v>
      </c>
      <c r="L2061" t="str">
        <f t="shared" si="65"/>
        <v>Low-Medium Risk</v>
      </c>
      <c r="N2061" s="34"/>
    </row>
    <row r="2062" spans="1:14" x14ac:dyDescent="0.3">
      <c r="A2062" s="5" t="str">
        <f>'Raw Data'!A2062</f>
        <v>5248-KWLAR</v>
      </c>
      <c r="B2062">
        <f>'Raw Data'!F2062</f>
        <v>71</v>
      </c>
      <c r="C2062" t="str">
        <f>'Raw Data'!P2062</f>
        <v>Two year</v>
      </c>
      <c r="D2062" t="str">
        <f>'Raw Data'!I2062</f>
        <v>DSL</v>
      </c>
      <c r="E2062" t="str">
        <f>'Raw Data'!R2062</f>
        <v>Electronic check</v>
      </c>
      <c r="F2062">
        <f>'Raw Data'!S2062</f>
        <v>90.35</v>
      </c>
      <c r="G2062">
        <f>IFERROR(VALUE('Raw Data'!T2062),0)</f>
        <v>6325.25</v>
      </c>
      <c r="H2062" t="str" cm="1">
        <f t="array" ref="H2062">_xlfn.IFS(B2062&lt;=12,"New (0-12 mo)",B2062&lt;=24,"Established (13-24 mo)",B2062&lt;=48,"Loyal (25-48 mo)",TRUE,"Veteran (49+ mo)")</f>
        <v>Veteran (49+ mo)</v>
      </c>
      <c r="I2062">
        <f>COUNTIF('Raw Data'!G2062:O2062,"Yes")</f>
        <v>8</v>
      </c>
      <c r="J2062">
        <f t="shared" ca="1" si="64"/>
        <v>44044</v>
      </c>
      <c r="K2062" t="str">
        <f>'Raw Data'!U2062</f>
        <v>No</v>
      </c>
      <c r="L2062" t="str">
        <f t="shared" si="65"/>
        <v>Low Risk</v>
      </c>
      <c r="N2062" s="34"/>
    </row>
    <row r="2063" spans="1:14" x14ac:dyDescent="0.3">
      <c r="A2063" s="5" t="str">
        <f>'Raw Data'!A2063</f>
        <v>4958-GZWIY</v>
      </c>
      <c r="B2063">
        <f>'Raw Data'!F2063</f>
        <v>7</v>
      </c>
      <c r="C2063" t="str">
        <f>'Raw Data'!P2063</f>
        <v>Month-to-month</v>
      </c>
      <c r="D2063" t="str">
        <f>'Raw Data'!I2063</f>
        <v>DSL</v>
      </c>
      <c r="E2063" t="str">
        <f>'Raw Data'!R2063</f>
        <v>Electronic check</v>
      </c>
      <c r="F2063">
        <f>'Raw Data'!S2063</f>
        <v>48.7</v>
      </c>
      <c r="G2063">
        <f>IFERROR(VALUE('Raw Data'!T2063),0)</f>
        <v>340.25</v>
      </c>
      <c r="H2063" t="str" cm="1">
        <f t="array" ref="H2063">_xlfn.IFS(B2063&lt;=12,"New (0-12 mo)",B2063&lt;=24,"Established (13-24 mo)",B2063&lt;=48,"Loyal (25-48 mo)",TRUE,"Veteran (49+ mo)")</f>
        <v>New (0-12 mo)</v>
      </c>
      <c r="I2063">
        <f>COUNTIF('Raw Data'!G2063:O2063,"Yes")</f>
        <v>2</v>
      </c>
      <c r="J2063">
        <f t="shared" ca="1" si="64"/>
        <v>45992</v>
      </c>
      <c r="K2063" t="str">
        <f>'Raw Data'!U2063</f>
        <v>Yes</v>
      </c>
      <c r="L2063" t="str">
        <f t="shared" si="65"/>
        <v>High Risk</v>
      </c>
      <c r="N2063" s="34"/>
    </row>
    <row r="2064" spans="1:14" x14ac:dyDescent="0.3">
      <c r="A2064" s="5" t="str">
        <f>'Raw Data'!A2064</f>
        <v>7996-MHXLW</v>
      </c>
      <c r="B2064">
        <f>'Raw Data'!F2064</f>
        <v>66</v>
      </c>
      <c r="C2064" t="str">
        <f>'Raw Data'!P2064</f>
        <v>Two year</v>
      </c>
      <c r="D2064" t="str">
        <f>'Raw Data'!I2064</f>
        <v>No</v>
      </c>
      <c r="E2064" t="str">
        <f>'Raw Data'!R2064</f>
        <v>Credit card (automatic)</v>
      </c>
      <c r="F2064">
        <f>'Raw Data'!S2064</f>
        <v>25.15</v>
      </c>
      <c r="G2064">
        <f>IFERROR(VALUE('Raw Data'!T2064),0)</f>
        <v>1683.6</v>
      </c>
      <c r="H2064" t="str" cm="1">
        <f t="array" ref="H2064">_xlfn.IFS(B2064&lt;=12,"New (0-12 mo)",B2064&lt;=24,"Established (13-24 mo)",B2064&lt;=48,"Loyal (25-48 mo)",TRUE,"Veteran (49+ mo)")</f>
        <v>Veteran (49+ mo)</v>
      </c>
      <c r="I2064">
        <f>COUNTIF('Raw Data'!G2064:O2064,"Yes")</f>
        <v>2</v>
      </c>
      <c r="J2064">
        <f t="shared" ca="1" si="64"/>
        <v>44197</v>
      </c>
      <c r="K2064" t="str">
        <f>'Raw Data'!U2064</f>
        <v>No</v>
      </c>
      <c r="L2064" t="str">
        <f t="shared" si="65"/>
        <v>Low Risk</v>
      </c>
      <c r="N2064" s="34"/>
    </row>
    <row r="2065" spans="1:14" x14ac:dyDescent="0.3">
      <c r="A2065" s="5" t="str">
        <f>'Raw Data'!A2065</f>
        <v>7833-PKIHD</v>
      </c>
      <c r="B2065">
        <f>'Raw Data'!F2065</f>
        <v>51</v>
      </c>
      <c r="C2065" t="str">
        <f>'Raw Data'!P2065</f>
        <v>One year</v>
      </c>
      <c r="D2065" t="str">
        <f>'Raw Data'!I2065</f>
        <v>DSL</v>
      </c>
      <c r="E2065" t="str">
        <f>'Raw Data'!R2065</f>
        <v>Bank transfer (automatic)</v>
      </c>
      <c r="F2065">
        <f>'Raw Data'!S2065</f>
        <v>76.400000000000006</v>
      </c>
      <c r="G2065">
        <f>IFERROR(VALUE('Raw Data'!T2065),0)</f>
        <v>3966.3</v>
      </c>
      <c r="H2065" t="str" cm="1">
        <f t="array" ref="H2065">_xlfn.IFS(B2065&lt;=12,"New (0-12 mo)",B2065&lt;=24,"Established (13-24 mo)",B2065&lt;=48,"Loyal (25-48 mo)",TRUE,"Veteran (49+ mo)")</f>
        <v>Veteran (49+ mo)</v>
      </c>
      <c r="I2065">
        <f>COUNTIF('Raw Data'!G2065:O2065,"Yes")</f>
        <v>5</v>
      </c>
      <c r="J2065">
        <f t="shared" ca="1" si="64"/>
        <v>44652</v>
      </c>
      <c r="K2065" t="str">
        <f>'Raw Data'!U2065</f>
        <v>No</v>
      </c>
      <c r="L2065" t="str">
        <f t="shared" si="65"/>
        <v>Low Risk</v>
      </c>
      <c r="N2065" s="34"/>
    </row>
    <row r="2066" spans="1:14" x14ac:dyDescent="0.3">
      <c r="A2066" s="5" t="str">
        <f>'Raw Data'!A2066</f>
        <v>7061-OVMIM</v>
      </c>
      <c r="B2066">
        <f>'Raw Data'!F2066</f>
        <v>30</v>
      </c>
      <c r="C2066" t="str">
        <f>'Raw Data'!P2066</f>
        <v>One year</v>
      </c>
      <c r="D2066" t="str">
        <f>'Raw Data'!I2066</f>
        <v>No</v>
      </c>
      <c r="E2066" t="str">
        <f>'Raw Data'!R2066</f>
        <v>Bank transfer (automatic)</v>
      </c>
      <c r="F2066">
        <f>'Raw Data'!S2066</f>
        <v>19.55</v>
      </c>
      <c r="G2066">
        <f>IFERROR(VALUE('Raw Data'!T2066),0)</f>
        <v>608.5</v>
      </c>
      <c r="H2066" t="str" cm="1">
        <f t="array" ref="H2066">_xlfn.IFS(B2066&lt;=12,"New (0-12 mo)",B2066&lt;=24,"Established (13-24 mo)",B2066&lt;=48,"Loyal (25-48 mo)",TRUE,"Veteran (49+ mo)")</f>
        <v>Loyal (25-48 mo)</v>
      </c>
      <c r="I2066">
        <f>COUNTIF('Raw Data'!G2066:O2066,"Yes")</f>
        <v>1</v>
      </c>
      <c r="J2066">
        <f t="shared" ca="1" si="64"/>
        <v>45292</v>
      </c>
      <c r="K2066" t="str">
        <f>'Raw Data'!U2066</f>
        <v>No</v>
      </c>
      <c r="L2066" t="str">
        <f t="shared" si="65"/>
        <v>Low Risk</v>
      </c>
      <c r="N2066" s="34"/>
    </row>
    <row r="2067" spans="1:14" x14ac:dyDescent="0.3">
      <c r="A2067" s="5" t="str">
        <f>'Raw Data'!A2067</f>
        <v>5153-RTHKF</v>
      </c>
      <c r="B2067">
        <f>'Raw Data'!F2067</f>
        <v>34</v>
      </c>
      <c r="C2067" t="str">
        <f>'Raw Data'!P2067</f>
        <v>Month-to-month</v>
      </c>
      <c r="D2067" t="str">
        <f>'Raw Data'!I2067</f>
        <v>Fiber optic</v>
      </c>
      <c r="E2067" t="str">
        <f>'Raw Data'!R2067</f>
        <v>Electronic check</v>
      </c>
      <c r="F2067">
        <f>'Raw Data'!S2067</f>
        <v>85.35</v>
      </c>
      <c r="G2067">
        <f>IFERROR(VALUE('Raw Data'!T2067),0)</f>
        <v>2896.6</v>
      </c>
      <c r="H2067" t="str" cm="1">
        <f t="array" ref="H2067">_xlfn.IFS(B2067&lt;=12,"New (0-12 mo)",B2067&lt;=24,"Established (13-24 mo)",B2067&lt;=48,"Loyal (25-48 mo)",TRUE,"Veteran (49+ mo)")</f>
        <v>Loyal (25-48 mo)</v>
      </c>
      <c r="I2067">
        <f>COUNTIF('Raw Data'!G2067:O2067,"Yes")</f>
        <v>3</v>
      </c>
      <c r="J2067">
        <f t="shared" ca="1" si="64"/>
        <v>45170</v>
      </c>
      <c r="K2067" t="str">
        <f>'Raw Data'!U2067</f>
        <v>No</v>
      </c>
      <c r="L2067" t="str">
        <f t="shared" si="65"/>
        <v>Low-Medium Risk</v>
      </c>
      <c r="N2067" s="34"/>
    </row>
    <row r="2068" spans="1:14" x14ac:dyDescent="0.3">
      <c r="A2068" s="5" t="str">
        <f>'Raw Data'!A2068</f>
        <v>1852-QSWCD</v>
      </c>
      <c r="B2068">
        <f>'Raw Data'!F2068</f>
        <v>64</v>
      </c>
      <c r="C2068" t="str">
        <f>'Raw Data'!P2068</f>
        <v>Two year</v>
      </c>
      <c r="D2068" t="str">
        <f>'Raw Data'!I2068</f>
        <v>No</v>
      </c>
      <c r="E2068" t="str">
        <f>'Raw Data'!R2068</f>
        <v>Mailed check</v>
      </c>
      <c r="F2068">
        <f>'Raw Data'!S2068</f>
        <v>24.8</v>
      </c>
      <c r="G2068">
        <f>IFERROR(VALUE('Raw Data'!T2068),0)</f>
        <v>1514.85</v>
      </c>
      <c r="H2068" t="str" cm="1">
        <f t="array" ref="H2068">_xlfn.IFS(B2068&lt;=12,"New (0-12 mo)",B2068&lt;=24,"Established (13-24 mo)",B2068&lt;=48,"Loyal (25-48 mo)",TRUE,"Veteran (49+ mo)")</f>
        <v>Veteran (49+ mo)</v>
      </c>
      <c r="I2068">
        <f>COUNTIF('Raw Data'!G2068:O2068,"Yes")</f>
        <v>2</v>
      </c>
      <c r="J2068">
        <f t="shared" ca="1" si="64"/>
        <v>44256</v>
      </c>
      <c r="K2068" t="str">
        <f>'Raw Data'!U2068</f>
        <v>No</v>
      </c>
      <c r="L2068" t="str">
        <f t="shared" si="65"/>
        <v>Low Risk</v>
      </c>
      <c r="N2068" s="34"/>
    </row>
    <row r="2069" spans="1:14" x14ac:dyDescent="0.3">
      <c r="A2069" s="5" t="str">
        <f>'Raw Data'!A2069</f>
        <v>4832-VRBMR</v>
      </c>
      <c r="B2069">
        <f>'Raw Data'!F2069</f>
        <v>65</v>
      </c>
      <c r="C2069" t="str">
        <f>'Raw Data'!P2069</f>
        <v>One year</v>
      </c>
      <c r="D2069" t="str">
        <f>'Raw Data'!I2069</f>
        <v>Fiber optic</v>
      </c>
      <c r="E2069" t="str">
        <f>'Raw Data'!R2069</f>
        <v>Bank transfer (automatic)</v>
      </c>
      <c r="F2069">
        <f>'Raw Data'!S2069</f>
        <v>103.15</v>
      </c>
      <c r="G2069">
        <f>IFERROR(VALUE('Raw Data'!T2069),0)</f>
        <v>6792.45</v>
      </c>
      <c r="H2069" t="str" cm="1">
        <f t="array" ref="H2069">_xlfn.IFS(B2069&lt;=12,"New (0-12 mo)",B2069&lt;=24,"Established (13-24 mo)",B2069&lt;=48,"Loyal (25-48 mo)",TRUE,"Veteran (49+ mo)")</f>
        <v>Veteran (49+ mo)</v>
      </c>
      <c r="I2069">
        <f>COUNTIF('Raw Data'!G2069:O2069,"Yes")</f>
        <v>6</v>
      </c>
      <c r="J2069">
        <f t="shared" ca="1" si="64"/>
        <v>44228</v>
      </c>
      <c r="K2069" t="str">
        <f>'Raw Data'!U2069</f>
        <v>No</v>
      </c>
      <c r="L2069" t="str">
        <f t="shared" si="65"/>
        <v>Low Risk</v>
      </c>
      <c r="N2069" s="34"/>
    </row>
    <row r="2070" spans="1:14" x14ac:dyDescent="0.3">
      <c r="A2070" s="5" t="str">
        <f>'Raw Data'!A2070</f>
        <v>9079-LWTFD</v>
      </c>
      <c r="B2070">
        <f>'Raw Data'!F2070</f>
        <v>47</v>
      </c>
      <c r="C2070" t="str">
        <f>'Raw Data'!P2070</f>
        <v>Month-to-month</v>
      </c>
      <c r="D2070" t="str">
        <f>'Raw Data'!I2070</f>
        <v>Fiber optic</v>
      </c>
      <c r="E2070" t="str">
        <f>'Raw Data'!R2070</f>
        <v>Mailed check</v>
      </c>
      <c r="F2070">
        <f>'Raw Data'!S2070</f>
        <v>100.75</v>
      </c>
      <c r="G2070">
        <f>IFERROR(VALUE('Raw Data'!T2070),0)</f>
        <v>4669.2</v>
      </c>
      <c r="H2070" t="str" cm="1">
        <f t="array" ref="H2070">_xlfn.IFS(B2070&lt;=12,"New (0-12 mo)",B2070&lt;=24,"Established (13-24 mo)",B2070&lt;=48,"Loyal (25-48 mo)",TRUE,"Veteran (49+ mo)")</f>
        <v>Loyal (25-48 mo)</v>
      </c>
      <c r="I2070">
        <f>COUNTIF('Raw Data'!G2070:O2070,"Yes")</f>
        <v>6</v>
      </c>
      <c r="J2070">
        <f t="shared" ca="1" si="64"/>
        <v>44774</v>
      </c>
      <c r="K2070" t="str">
        <f>'Raw Data'!U2070</f>
        <v>No</v>
      </c>
      <c r="L2070" t="str">
        <f t="shared" si="65"/>
        <v>Low-Medium Risk</v>
      </c>
      <c r="N2070" s="34"/>
    </row>
    <row r="2071" spans="1:14" x14ac:dyDescent="0.3">
      <c r="A2071" s="5" t="str">
        <f>'Raw Data'!A2071</f>
        <v>6356-ELRKD</v>
      </c>
      <c r="B2071">
        <f>'Raw Data'!F2071</f>
        <v>1</v>
      </c>
      <c r="C2071" t="str">
        <f>'Raw Data'!P2071</f>
        <v>Month-to-month</v>
      </c>
      <c r="D2071" t="str">
        <f>'Raw Data'!I2071</f>
        <v>Fiber optic</v>
      </c>
      <c r="E2071" t="str">
        <f>'Raw Data'!R2071</f>
        <v>Electronic check</v>
      </c>
      <c r="F2071">
        <f>'Raw Data'!S2071</f>
        <v>95.6</v>
      </c>
      <c r="G2071">
        <f>IFERROR(VALUE('Raw Data'!T2071),0)</f>
        <v>95.6</v>
      </c>
      <c r="H2071" t="str" cm="1">
        <f t="array" ref="H2071">_xlfn.IFS(B2071&lt;=12,"New (0-12 mo)",B2071&lt;=24,"Established (13-24 mo)",B2071&lt;=48,"Loyal (25-48 mo)",TRUE,"Veteran (49+ mo)")</f>
        <v>New (0-12 mo)</v>
      </c>
      <c r="I2071">
        <f>COUNTIF('Raw Data'!G2071:O2071,"Yes")</f>
        <v>4</v>
      </c>
      <c r="J2071">
        <f t="shared" ca="1" si="64"/>
        <v>46174</v>
      </c>
      <c r="K2071" t="str">
        <f>'Raw Data'!U2071</f>
        <v>Yes</v>
      </c>
      <c r="L2071" t="str">
        <f t="shared" si="65"/>
        <v>High Risk</v>
      </c>
      <c r="N2071" s="34"/>
    </row>
    <row r="2072" spans="1:14" x14ac:dyDescent="0.3">
      <c r="A2072" s="5" t="str">
        <f>'Raw Data'!A2072</f>
        <v>8624-GIOUT</v>
      </c>
      <c r="B2072">
        <f>'Raw Data'!F2072</f>
        <v>49</v>
      </c>
      <c r="C2072" t="str">
        <f>'Raw Data'!P2072</f>
        <v>Month-to-month</v>
      </c>
      <c r="D2072" t="str">
        <f>'Raw Data'!I2072</f>
        <v>DSL</v>
      </c>
      <c r="E2072" t="str">
        <f>'Raw Data'!R2072</f>
        <v>Credit card (automatic)</v>
      </c>
      <c r="F2072">
        <f>'Raw Data'!S2072</f>
        <v>59.75</v>
      </c>
      <c r="G2072">
        <f>IFERROR(VALUE('Raw Data'!T2072),0)</f>
        <v>2934.3</v>
      </c>
      <c r="H2072" t="str" cm="1">
        <f t="array" ref="H2072">_xlfn.IFS(B2072&lt;=12,"New (0-12 mo)",B2072&lt;=24,"Established (13-24 mo)",B2072&lt;=48,"Loyal (25-48 mo)",TRUE,"Veteran (49+ mo)")</f>
        <v>Veteran (49+ mo)</v>
      </c>
      <c r="I2072">
        <f>COUNTIF('Raw Data'!G2072:O2072,"Yes")</f>
        <v>4</v>
      </c>
      <c r="J2072">
        <f t="shared" ca="1" si="64"/>
        <v>44713</v>
      </c>
      <c r="K2072" t="str">
        <f>'Raw Data'!U2072</f>
        <v>Yes</v>
      </c>
      <c r="L2072" t="str">
        <f t="shared" si="65"/>
        <v>Low-Medium Risk</v>
      </c>
      <c r="N2072" s="34"/>
    </row>
    <row r="2073" spans="1:14" x14ac:dyDescent="0.3">
      <c r="A2073" s="5" t="str">
        <f>'Raw Data'!A2073</f>
        <v>3392-EHMNK</v>
      </c>
      <c r="B2073">
        <f>'Raw Data'!F2073</f>
        <v>67</v>
      </c>
      <c r="C2073" t="str">
        <f>'Raw Data'!P2073</f>
        <v>Two year</v>
      </c>
      <c r="D2073" t="str">
        <f>'Raw Data'!I2073</f>
        <v>Fiber optic</v>
      </c>
      <c r="E2073" t="str">
        <f>'Raw Data'!R2073</f>
        <v>Credit card (automatic)</v>
      </c>
      <c r="F2073">
        <f>'Raw Data'!S2073</f>
        <v>94.1</v>
      </c>
      <c r="G2073">
        <f>IFERROR(VALUE('Raw Data'!T2073),0)</f>
        <v>6302.8</v>
      </c>
      <c r="H2073" t="str" cm="1">
        <f t="array" ref="H2073">_xlfn.IFS(B2073&lt;=12,"New (0-12 mo)",B2073&lt;=24,"Established (13-24 mo)",B2073&lt;=48,"Loyal (25-48 mo)",TRUE,"Veteran (49+ mo)")</f>
        <v>Veteran (49+ mo)</v>
      </c>
      <c r="I2073">
        <f>COUNTIF('Raw Data'!G2073:O2073,"Yes")</f>
        <v>5</v>
      </c>
      <c r="J2073">
        <f t="shared" ca="1" si="64"/>
        <v>44166</v>
      </c>
      <c r="K2073" t="str">
        <f>'Raw Data'!U2073</f>
        <v>No</v>
      </c>
      <c r="L2073" t="str">
        <f t="shared" si="65"/>
        <v>Low Risk</v>
      </c>
      <c r="N2073" s="34"/>
    </row>
    <row r="2074" spans="1:14" x14ac:dyDescent="0.3">
      <c r="A2074" s="5" t="str">
        <f>'Raw Data'!A2074</f>
        <v>5986-WWXDV</v>
      </c>
      <c r="B2074">
        <f>'Raw Data'!F2074</f>
        <v>39</v>
      </c>
      <c r="C2074" t="str">
        <f>'Raw Data'!P2074</f>
        <v>One year</v>
      </c>
      <c r="D2074" t="str">
        <f>'Raw Data'!I2074</f>
        <v>No</v>
      </c>
      <c r="E2074" t="str">
        <f>'Raw Data'!R2074</f>
        <v>Bank transfer (automatic)</v>
      </c>
      <c r="F2074">
        <f>'Raw Data'!S2074</f>
        <v>19.350000000000001</v>
      </c>
      <c r="G2074">
        <f>IFERROR(VALUE('Raw Data'!T2074),0)</f>
        <v>779.2</v>
      </c>
      <c r="H2074" t="str" cm="1">
        <f t="array" ref="H2074">_xlfn.IFS(B2074&lt;=12,"New (0-12 mo)",B2074&lt;=24,"Established (13-24 mo)",B2074&lt;=48,"Loyal (25-48 mo)",TRUE,"Veteran (49+ mo)")</f>
        <v>Loyal (25-48 mo)</v>
      </c>
      <c r="I2074">
        <f>COUNTIF('Raw Data'!G2074:O2074,"Yes")</f>
        <v>1</v>
      </c>
      <c r="J2074">
        <f t="shared" ca="1" si="64"/>
        <v>45017</v>
      </c>
      <c r="K2074" t="str">
        <f>'Raw Data'!U2074</f>
        <v>No</v>
      </c>
      <c r="L2074" t="str">
        <f t="shared" si="65"/>
        <v>Low Risk</v>
      </c>
      <c r="N2074" s="34"/>
    </row>
    <row r="2075" spans="1:14" x14ac:dyDescent="0.3">
      <c r="A2075" s="5" t="str">
        <f>'Raw Data'!A2075</f>
        <v>3061-BCKYI</v>
      </c>
      <c r="B2075">
        <f>'Raw Data'!F2075</f>
        <v>14</v>
      </c>
      <c r="C2075" t="str">
        <f>'Raw Data'!P2075</f>
        <v>Month-to-month</v>
      </c>
      <c r="D2075" t="str">
        <f>'Raw Data'!I2075</f>
        <v>No</v>
      </c>
      <c r="E2075" t="str">
        <f>'Raw Data'!R2075</f>
        <v>Mailed check</v>
      </c>
      <c r="F2075">
        <f>'Raw Data'!S2075</f>
        <v>19.899999999999999</v>
      </c>
      <c r="G2075">
        <f>IFERROR(VALUE('Raw Data'!T2075),0)</f>
        <v>283.75</v>
      </c>
      <c r="H2075" t="str" cm="1">
        <f t="array" ref="H2075">_xlfn.IFS(B2075&lt;=12,"New (0-12 mo)",B2075&lt;=24,"Established (13-24 mo)",B2075&lt;=48,"Loyal (25-48 mo)",TRUE,"Veteran (49+ mo)")</f>
        <v>Established (13-24 mo)</v>
      </c>
      <c r="I2075">
        <f>COUNTIF('Raw Data'!G2075:O2075,"Yes")</f>
        <v>1</v>
      </c>
      <c r="J2075">
        <f t="shared" ca="1" si="64"/>
        <v>45778</v>
      </c>
      <c r="K2075" t="str">
        <f>'Raw Data'!U2075</f>
        <v>No</v>
      </c>
      <c r="L2075" t="str">
        <f t="shared" si="65"/>
        <v>Medium Risk</v>
      </c>
      <c r="N2075" s="34"/>
    </row>
    <row r="2076" spans="1:14" x14ac:dyDescent="0.3">
      <c r="A2076" s="5" t="str">
        <f>'Raw Data'!A2076</f>
        <v>6179-GJPSO</v>
      </c>
      <c r="B2076">
        <f>'Raw Data'!F2076</f>
        <v>43</v>
      </c>
      <c r="C2076" t="str">
        <f>'Raw Data'!P2076</f>
        <v>Month-to-month</v>
      </c>
      <c r="D2076" t="str">
        <f>'Raw Data'!I2076</f>
        <v>Fiber optic</v>
      </c>
      <c r="E2076" t="str">
        <f>'Raw Data'!R2076</f>
        <v>Credit card (automatic)</v>
      </c>
      <c r="F2076">
        <f>'Raw Data'!S2076</f>
        <v>108.15</v>
      </c>
      <c r="G2076">
        <f>IFERROR(VALUE('Raw Data'!T2076),0)</f>
        <v>4600.7</v>
      </c>
      <c r="H2076" t="str" cm="1">
        <f t="array" ref="H2076">_xlfn.IFS(B2076&lt;=12,"New (0-12 mo)",B2076&lt;=24,"Established (13-24 mo)",B2076&lt;=48,"Loyal (25-48 mo)",TRUE,"Veteran (49+ mo)")</f>
        <v>Loyal (25-48 mo)</v>
      </c>
      <c r="I2076">
        <f>COUNTIF('Raw Data'!G2076:O2076,"Yes")</f>
        <v>6</v>
      </c>
      <c r="J2076">
        <f t="shared" ca="1" si="64"/>
        <v>44896</v>
      </c>
      <c r="K2076" t="str">
        <f>'Raw Data'!U2076</f>
        <v>Yes</v>
      </c>
      <c r="L2076" t="str">
        <f t="shared" si="65"/>
        <v>Low-Medium Risk</v>
      </c>
      <c r="N2076" s="34"/>
    </row>
    <row r="2077" spans="1:14" x14ac:dyDescent="0.3">
      <c r="A2077" s="5" t="str">
        <f>'Raw Data'!A2077</f>
        <v>7901-TBKJX</v>
      </c>
      <c r="B2077">
        <f>'Raw Data'!F2077</f>
        <v>56</v>
      </c>
      <c r="C2077" t="str">
        <f>'Raw Data'!P2077</f>
        <v>Month-to-month</v>
      </c>
      <c r="D2077" t="str">
        <f>'Raw Data'!I2077</f>
        <v>Fiber optic</v>
      </c>
      <c r="E2077" t="str">
        <f>'Raw Data'!R2077</f>
        <v>Electronic check</v>
      </c>
      <c r="F2077">
        <f>'Raw Data'!S2077</f>
        <v>101.05</v>
      </c>
      <c r="G2077">
        <f>IFERROR(VALUE('Raw Data'!T2077),0)</f>
        <v>5594</v>
      </c>
      <c r="H2077" t="str" cm="1">
        <f t="array" ref="H2077">_xlfn.IFS(B2077&lt;=12,"New (0-12 mo)",B2077&lt;=24,"Established (13-24 mo)",B2077&lt;=48,"Loyal (25-48 mo)",TRUE,"Veteran (49+ mo)")</f>
        <v>Veteran (49+ mo)</v>
      </c>
      <c r="I2077">
        <f>COUNTIF('Raw Data'!G2077:O2077,"Yes")</f>
        <v>5</v>
      </c>
      <c r="J2077">
        <f t="shared" ca="1" si="64"/>
        <v>44501</v>
      </c>
      <c r="K2077" t="str">
        <f>'Raw Data'!U2077</f>
        <v>No</v>
      </c>
      <c r="L2077" t="str">
        <f t="shared" si="65"/>
        <v>Low-Medium Risk</v>
      </c>
      <c r="N2077" s="34"/>
    </row>
    <row r="2078" spans="1:14" x14ac:dyDescent="0.3">
      <c r="A2078" s="5" t="str">
        <f>'Raw Data'!A2078</f>
        <v>7228-PAQPD</v>
      </c>
      <c r="B2078">
        <f>'Raw Data'!F2078</f>
        <v>14</v>
      </c>
      <c r="C2078" t="str">
        <f>'Raw Data'!P2078</f>
        <v>One year</v>
      </c>
      <c r="D2078" t="str">
        <f>'Raw Data'!I2078</f>
        <v>DSL</v>
      </c>
      <c r="E2078" t="str">
        <f>'Raw Data'!R2078</f>
        <v>Credit card (automatic)</v>
      </c>
      <c r="F2078">
        <f>'Raw Data'!S2078</f>
        <v>59.1</v>
      </c>
      <c r="G2078">
        <f>IFERROR(VALUE('Raw Data'!T2078),0)</f>
        <v>772.85</v>
      </c>
      <c r="H2078" t="str" cm="1">
        <f t="array" ref="H2078">_xlfn.IFS(B2078&lt;=12,"New (0-12 mo)",B2078&lt;=24,"Established (13-24 mo)",B2078&lt;=48,"Loyal (25-48 mo)",TRUE,"Veteran (49+ mo)")</f>
        <v>Established (13-24 mo)</v>
      </c>
      <c r="I2078">
        <f>COUNTIF('Raw Data'!G2078:O2078,"Yes")</f>
        <v>3</v>
      </c>
      <c r="J2078">
        <f t="shared" ca="1" si="64"/>
        <v>45778</v>
      </c>
      <c r="K2078" t="str">
        <f>'Raw Data'!U2078</f>
        <v>No</v>
      </c>
      <c r="L2078" t="str">
        <f t="shared" si="65"/>
        <v>Low Risk</v>
      </c>
      <c r="N2078" s="34"/>
    </row>
    <row r="2079" spans="1:14" x14ac:dyDescent="0.3">
      <c r="A2079" s="5" t="str">
        <f>'Raw Data'!A2079</f>
        <v>3177-LASXD</v>
      </c>
      <c r="B2079">
        <f>'Raw Data'!F2079</f>
        <v>1</v>
      </c>
      <c r="C2079" t="str">
        <f>'Raw Data'!P2079</f>
        <v>Month-to-month</v>
      </c>
      <c r="D2079" t="str">
        <f>'Raw Data'!I2079</f>
        <v>Fiber optic</v>
      </c>
      <c r="E2079" t="str">
        <f>'Raw Data'!R2079</f>
        <v>Electronic check</v>
      </c>
      <c r="F2079">
        <f>'Raw Data'!S2079</f>
        <v>71.349999999999994</v>
      </c>
      <c r="G2079">
        <f>IFERROR(VALUE('Raw Data'!T2079),0)</f>
        <v>71.349999999999994</v>
      </c>
      <c r="H2079" t="str" cm="1">
        <f t="array" ref="H2079">_xlfn.IFS(B2079&lt;=12,"New (0-12 mo)",B2079&lt;=24,"Established (13-24 mo)",B2079&lt;=48,"Loyal (25-48 mo)",TRUE,"Veteran (49+ mo)")</f>
        <v>New (0-12 mo)</v>
      </c>
      <c r="I2079">
        <f>COUNTIF('Raw Data'!G2079:O2079,"Yes")</f>
        <v>1</v>
      </c>
      <c r="J2079">
        <f t="shared" ca="1" si="64"/>
        <v>46174</v>
      </c>
      <c r="K2079" t="str">
        <f>'Raw Data'!U2079</f>
        <v>Yes</v>
      </c>
      <c r="L2079" t="str">
        <f t="shared" si="65"/>
        <v>High Risk</v>
      </c>
      <c r="N2079" s="34"/>
    </row>
    <row r="2080" spans="1:14" x14ac:dyDescent="0.3">
      <c r="A2080" s="5" t="str">
        <f>'Raw Data'!A2080</f>
        <v>7746-QYVCO</v>
      </c>
      <c r="B2080">
        <f>'Raw Data'!F2080</f>
        <v>16</v>
      </c>
      <c r="C2080" t="str">
        <f>'Raw Data'!P2080</f>
        <v>One year</v>
      </c>
      <c r="D2080" t="str">
        <f>'Raw Data'!I2080</f>
        <v>DSL</v>
      </c>
      <c r="E2080" t="str">
        <f>'Raw Data'!R2080</f>
        <v>Mailed check</v>
      </c>
      <c r="F2080">
        <f>'Raw Data'!S2080</f>
        <v>55.85</v>
      </c>
      <c r="G2080">
        <f>IFERROR(VALUE('Raw Data'!T2080),0)</f>
        <v>857.8</v>
      </c>
      <c r="H2080" t="str" cm="1">
        <f t="array" ref="H2080">_xlfn.IFS(B2080&lt;=12,"New (0-12 mo)",B2080&lt;=24,"Established (13-24 mo)",B2080&lt;=48,"Loyal (25-48 mo)",TRUE,"Veteran (49+ mo)")</f>
        <v>Established (13-24 mo)</v>
      </c>
      <c r="I2080">
        <f>COUNTIF('Raw Data'!G2080:O2080,"Yes")</f>
        <v>3</v>
      </c>
      <c r="J2080">
        <f t="shared" ca="1" si="64"/>
        <v>45717</v>
      </c>
      <c r="K2080" t="str">
        <f>'Raw Data'!U2080</f>
        <v>No</v>
      </c>
      <c r="L2080" t="str">
        <f t="shared" si="65"/>
        <v>Low Risk</v>
      </c>
      <c r="N2080" s="34"/>
    </row>
    <row r="2081" spans="1:14" x14ac:dyDescent="0.3">
      <c r="A2081" s="5" t="str">
        <f>'Raw Data'!A2081</f>
        <v>5804-HYIEZ</v>
      </c>
      <c r="B2081">
        <f>'Raw Data'!F2081</f>
        <v>70</v>
      </c>
      <c r="C2081" t="str">
        <f>'Raw Data'!P2081</f>
        <v>Month-to-month</v>
      </c>
      <c r="D2081" t="str">
        <f>'Raw Data'!I2081</f>
        <v>Fiber optic</v>
      </c>
      <c r="E2081" t="str">
        <f>'Raw Data'!R2081</f>
        <v>Electronic check</v>
      </c>
      <c r="F2081">
        <f>'Raw Data'!S2081</f>
        <v>106.05</v>
      </c>
      <c r="G2081">
        <f>IFERROR(VALUE('Raw Data'!T2081),0)</f>
        <v>7554.05</v>
      </c>
      <c r="H2081" t="str" cm="1">
        <f t="array" ref="H2081">_xlfn.IFS(B2081&lt;=12,"New (0-12 mo)",B2081&lt;=24,"Established (13-24 mo)",B2081&lt;=48,"Loyal (25-48 mo)",TRUE,"Veteran (49+ mo)")</f>
        <v>Veteran (49+ mo)</v>
      </c>
      <c r="I2081">
        <f>COUNTIF('Raw Data'!G2081:O2081,"Yes")</f>
        <v>6</v>
      </c>
      <c r="J2081">
        <f t="shared" ca="1" si="64"/>
        <v>44075</v>
      </c>
      <c r="K2081" t="str">
        <f>'Raw Data'!U2081</f>
        <v>No</v>
      </c>
      <c r="L2081" t="str">
        <f t="shared" si="65"/>
        <v>Low-Medium Risk</v>
      </c>
      <c r="N2081" s="34"/>
    </row>
    <row r="2082" spans="1:14" x14ac:dyDescent="0.3">
      <c r="A2082" s="5" t="str">
        <f>'Raw Data'!A2082</f>
        <v>9919-FZDED</v>
      </c>
      <c r="B2082">
        <f>'Raw Data'!F2082</f>
        <v>72</v>
      </c>
      <c r="C2082" t="str">
        <f>'Raw Data'!P2082</f>
        <v>Two year</v>
      </c>
      <c r="D2082" t="str">
        <f>'Raw Data'!I2082</f>
        <v>DSL</v>
      </c>
      <c r="E2082" t="str">
        <f>'Raw Data'!R2082</f>
        <v>Credit card (automatic)</v>
      </c>
      <c r="F2082">
        <f>'Raw Data'!S2082</f>
        <v>84.1</v>
      </c>
      <c r="G2082">
        <f>IFERROR(VALUE('Raw Data'!T2082),0)</f>
        <v>5981.65</v>
      </c>
      <c r="H2082" t="str" cm="1">
        <f t="array" ref="H2082">_xlfn.IFS(B2082&lt;=12,"New (0-12 mo)",B2082&lt;=24,"Established (13-24 mo)",B2082&lt;=48,"Loyal (25-48 mo)",TRUE,"Veteran (49+ mo)")</f>
        <v>Veteran (49+ mo)</v>
      </c>
      <c r="I2082">
        <f>COUNTIF('Raw Data'!G2082:O2082,"Yes")</f>
        <v>7</v>
      </c>
      <c r="J2082">
        <f t="shared" ca="1" si="64"/>
        <v>44013</v>
      </c>
      <c r="K2082" t="str">
        <f>'Raw Data'!U2082</f>
        <v>No</v>
      </c>
      <c r="L2082" t="str">
        <f t="shared" si="65"/>
        <v>Low Risk</v>
      </c>
      <c r="N2082" s="34"/>
    </row>
    <row r="2083" spans="1:14" x14ac:dyDescent="0.3">
      <c r="A2083" s="5" t="str">
        <f>'Raw Data'!A2083</f>
        <v>5934-TSSAU</v>
      </c>
      <c r="B2083">
        <f>'Raw Data'!F2083</f>
        <v>23</v>
      </c>
      <c r="C2083" t="str">
        <f>'Raw Data'!P2083</f>
        <v>Month-to-month</v>
      </c>
      <c r="D2083" t="str">
        <f>'Raw Data'!I2083</f>
        <v>Fiber optic</v>
      </c>
      <c r="E2083" t="str">
        <f>'Raw Data'!R2083</f>
        <v>Credit card (automatic)</v>
      </c>
      <c r="F2083">
        <f>'Raw Data'!S2083</f>
        <v>75.3</v>
      </c>
      <c r="G2083">
        <f>IFERROR(VALUE('Raw Data'!T2083),0)</f>
        <v>1702.9</v>
      </c>
      <c r="H2083" t="str" cm="1">
        <f t="array" ref="H2083">_xlfn.IFS(B2083&lt;=12,"New (0-12 mo)",B2083&lt;=24,"Established (13-24 mo)",B2083&lt;=48,"Loyal (25-48 mo)",TRUE,"Veteran (49+ mo)")</f>
        <v>Established (13-24 mo)</v>
      </c>
      <c r="I2083">
        <f>COUNTIF('Raw Data'!G2083:O2083,"Yes")</f>
        <v>2</v>
      </c>
      <c r="J2083">
        <f t="shared" ca="1" si="64"/>
        <v>45505</v>
      </c>
      <c r="K2083" t="str">
        <f>'Raw Data'!U2083</f>
        <v>No</v>
      </c>
      <c r="L2083" t="str">
        <f t="shared" si="65"/>
        <v>Medium Risk</v>
      </c>
      <c r="N2083" s="34"/>
    </row>
    <row r="2084" spans="1:14" x14ac:dyDescent="0.3">
      <c r="A2084" s="5" t="str">
        <f>'Raw Data'!A2084</f>
        <v>3486-KHMLI</v>
      </c>
      <c r="B2084">
        <f>'Raw Data'!F2084</f>
        <v>21</v>
      </c>
      <c r="C2084" t="str">
        <f>'Raw Data'!P2084</f>
        <v>Month-to-month</v>
      </c>
      <c r="D2084" t="str">
        <f>'Raw Data'!I2084</f>
        <v>No</v>
      </c>
      <c r="E2084" t="str">
        <f>'Raw Data'!R2084</f>
        <v>Mailed check</v>
      </c>
      <c r="F2084">
        <f>'Raw Data'!S2084</f>
        <v>24.7</v>
      </c>
      <c r="G2084">
        <f>IFERROR(VALUE('Raw Data'!T2084),0)</f>
        <v>467.15</v>
      </c>
      <c r="H2084" t="str" cm="1">
        <f t="array" ref="H2084">_xlfn.IFS(B2084&lt;=12,"New (0-12 mo)",B2084&lt;=24,"Established (13-24 mo)",B2084&lt;=48,"Loyal (25-48 mo)",TRUE,"Veteran (49+ mo)")</f>
        <v>Established (13-24 mo)</v>
      </c>
      <c r="I2084">
        <f>COUNTIF('Raw Data'!G2084:O2084,"Yes")</f>
        <v>2</v>
      </c>
      <c r="J2084">
        <f t="shared" ca="1" si="64"/>
        <v>45566</v>
      </c>
      <c r="K2084" t="str">
        <f>'Raw Data'!U2084</f>
        <v>No</v>
      </c>
      <c r="L2084" t="str">
        <f t="shared" si="65"/>
        <v>Medium Risk</v>
      </c>
      <c r="N2084" s="34"/>
    </row>
    <row r="2085" spans="1:14" x14ac:dyDescent="0.3">
      <c r="A2085" s="5" t="str">
        <f>'Raw Data'!A2085</f>
        <v>4897-QSUYC</v>
      </c>
      <c r="B2085">
        <f>'Raw Data'!F2085</f>
        <v>1</v>
      </c>
      <c r="C2085" t="str">
        <f>'Raw Data'!P2085</f>
        <v>Month-to-month</v>
      </c>
      <c r="D2085" t="str">
        <f>'Raw Data'!I2085</f>
        <v>No</v>
      </c>
      <c r="E2085" t="str">
        <f>'Raw Data'!R2085</f>
        <v>Mailed check</v>
      </c>
      <c r="F2085">
        <f>'Raw Data'!S2085</f>
        <v>20.149999999999999</v>
      </c>
      <c r="G2085">
        <f>IFERROR(VALUE('Raw Data'!T2085),0)</f>
        <v>20.149999999999999</v>
      </c>
      <c r="H2085" t="str" cm="1">
        <f t="array" ref="H2085">_xlfn.IFS(B2085&lt;=12,"New (0-12 mo)",B2085&lt;=24,"Established (13-24 mo)",B2085&lt;=48,"Loyal (25-48 mo)",TRUE,"Veteran (49+ mo)")</f>
        <v>New (0-12 mo)</v>
      </c>
      <c r="I2085">
        <f>COUNTIF('Raw Data'!G2085:O2085,"Yes")</f>
        <v>1</v>
      </c>
      <c r="J2085">
        <f t="shared" ca="1" si="64"/>
        <v>46174</v>
      </c>
      <c r="K2085" t="str">
        <f>'Raw Data'!U2085</f>
        <v>Yes</v>
      </c>
      <c r="L2085" t="str">
        <f t="shared" si="65"/>
        <v>High Risk</v>
      </c>
      <c r="N2085" s="34"/>
    </row>
    <row r="2086" spans="1:14" x14ac:dyDescent="0.3">
      <c r="A2086" s="5" t="str">
        <f>'Raw Data'!A2086</f>
        <v>1084-UQCHV</v>
      </c>
      <c r="B2086">
        <f>'Raw Data'!F2086</f>
        <v>1</v>
      </c>
      <c r="C2086" t="str">
        <f>'Raw Data'!P2086</f>
        <v>Month-to-month</v>
      </c>
      <c r="D2086" t="str">
        <f>'Raw Data'!I2086</f>
        <v>Fiber optic</v>
      </c>
      <c r="E2086" t="str">
        <f>'Raw Data'!R2086</f>
        <v>Bank transfer (automatic)</v>
      </c>
      <c r="F2086">
        <f>'Raw Data'!S2086</f>
        <v>69.75</v>
      </c>
      <c r="G2086">
        <f>IFERROR(VALUE('Raw Data'!T2086),0)</f>
        <v>69.75</v>
      </c>
      <c r="H2086" t="str" cm="1">
        <f t="array" ref="H2086">_xlfn.IFS(B2086&lt;=12,"New (0-12 mo)",B2086&lt;=24,"Established (13-24 mo)",B2086&lt;=48,"Loyal (25-48 mo)",TRUE,"Veteran (49+ mo)")</f>
        <v>New (0-12 mo)</v>
      </c>
      <c r="I2086">
        <f>COUNTIF('Raw Data'!G2086:O2086,"Yes")</f>
        <v>1</v>
      </c>
      <c r="J2086">
        <f t="shared" ca="1" si="64"/>
        <v>46174</v>
      </c>
      <c r="K2086" t="str">
        <f>'Raw Data'!U2086</f>
        <v>Yes</v>
      </c>
      <c r="L2086" t="str">
        <f t="shared" si="65"/>
        <v>High Risk</v>
      </c>
      <c r="N2086" s="34"/>
    </row>
    <row r="2087" spans="1:14" x14ac:dyDescent="0.3">
      <c r="A2087" s="5" t="str">
        <f>'Raw Data'!A2087</f>
        <v>8290-YWKHZ</v>
      </c>
      <c r="B2087">
        <f>'Raw Data'!F2087</f>
        <v>32</v>
      </c>
      <c r="C2087" t="str">
        <f>'Raw Data'!P2087</f>
        <v>Month-to-month</v>
      </c>
      <c r="D2087" t="str">
        <f>'Raw Data'!I2087</f>
        <v>Fiber optic</v>
      </c>
      <c r="E2087" t="str">
        <f>'Raw Data'!R2087</f>
        <v>Electronic check</v>
      </c>
      <c r="F2087">
        <f>'Raw Data'!S2087</f>
        <v>93.2</v>
      </c>
      <c r="G2087">
        <f>IFERROR(VALUE('Raw Data'!T2087),0)</f>
        <v>2931</v>
      </c>
      <c r="H2087" t="str" cm="1">
        <f t="array" ref="H2087">_xlfn.IFS(B2087&lt;=12,"New (0-12 mo)",B2087&lt;=24,"Established (13-24 mo)",B2087&lt;=48,"Loyal (25-48 mo)",TRUE,"Veteran (49+ mo)")</f>
        <v>Loyal (25-48 mo)</v>
      </c>
      <c r="I2087">
        <f>COUNTIF('Raw Data'!G2087:O2087,"Yes")</f>
        <v>4</v>
      </c>
      <c r="J2087">
        <f t="shared" ca="1" si="64"/>
        <v>45231</v>
      </c>
      <c r="K2087" t="str">
        <f>'Raw Data'!U2087</f>
        <v>Yes</v>
      </c>
      <c r="L2087" t="str">
        <f t="shared" si="65"/>
        <v>Low-Medium Risk</v>
      </c>
      <c r="N2087" s="34"/>
    </row>
    <row r="2088" spans="1:14" x14ac:dyDescent="0.3">
      <c r="A2088" s="5" t="str">
        <f>'Raw Data'!A2088</f>
        <v>2955-BJZHG</v>
      </c>
      <c r="B2088">
        <f>'Raw Data'!F2088</f>
        <v>17</v>
      </c>
      <c r="C2088" t="str">
        <f>'Raw Data'!P2088</f>
        <v>Month-to-month</v>
      </c>
      <c r="D2088" t="str">
        <f>'Raw Data'!I2088</f>
        <v>Fiber optic</v>
      </c>
      <c r="E2088" t="str">
        <f>'Raw Data'!R2088</f>
        <v>Electronic check</v>
      </c>
      <c r="F2088">
        <f>'Raw Data'!S2088</f>
        <v>80.849999999999994</v>
      </c>
      <c r="G2088">
        <f>IFERROR(VALUE('Raw Data'!T2088),0)</f>
        <v>1400.85</v>
      </c>
      <c r="H2088" t="str" cm="1">
        <f t="array" ref="H2088">_xlfn.IFS(B2088&lt;=12,"New (0-12 mo)",B2088&lt;=24,"Established (13-24 mo)",B2088&lt;=48,"Loyal (25-48 mo)",TRUE,"Veteran (49+ mo)")</f>
        <v>Established (13-24 mo)</v>
      </c>
      <c r="I2088">
        <f>COUNTIF('Raw Data'!G2088:O2088,"Yes")</f>
        <v>2</v>
      </c>
      <c r="J2088">
        <f t="shared" ca="1" si="64"/>
        <v>45689</v>
      </c>
      <c r="K2088" t="str">
        <f>'Raw Data'!U2088</f>
        <v>Yes</v>
      </c>
      <c r="L2088" t="str">
        <f t="shared" si="65"/>
        <v>Medium Risk</v>
      </c>
      <c r="N2088" s="34"/>
    </row>
    <row r="2089" spans="1:14" x14ac:dyDescent="0.3">
      <c r="A2089" s="5" t="str">
        <f>'Raw Data'!A2089</f>
        <v>3806-DXQOM</v>
      </c>
      <c r="B2089">
        <f>'Raw Data'!F2089</f>
        <v>4</v>
      </c>
      <c r="C2089" t="str">
        <f>'Raw Data'!P2089</f>
        <v>Month-to-month</v>
      </c>
      <c r="D2089" t="str">
        <f>'Raw Data'!I2089</f>
        <v>DSL</v>
      </c>
      <c r="E2089" t="str">
        <f>'Raw Data'!R2089</f>
        <v>Electronic check</v>
      </c>
      <c r="F2089">
        <f>'Raw Data'!S2089</f>
        <v>33.65</v>
      </c>
      <c r="G2089">
        <f>IFERROR(VALUE('Raw Data'!T2089),0)</f>
        <v>137.85</v>
      </c>
      <c r="H2089" t="str" cm="1">
        <f t="array" ref="H2089">_xlfn.IFS(B2089&lt;=12,"New (0-12 mo)",B2089&lt;=24,"Established (13-24 mo)",B2089&lt;=48,"Loyal (25-48 mo)",TRUE,"Veteran (49+ mo)")</f>
        <v>New (0-12 mo)</v>
      </c>
      <c r="I2089">
        <f>COUNTIF('Raw Data'!G2089:O2089,"Yes")</f>
        <v>2</v>
      </c>
      <c r="J2089">
        <f t="shared" ca="1" si="64"/>
        <v>46082</v>
      </c>
      <c r="K2089" t="str">
        <f>'Raw Data'!U2089</f>
        <v>Yes</v>
      </c>
      <c r="L2089" t="str">
        <f t="shared" si="65"/>
        <v>High Risk</v>
      </c>
      <c r="N2089" s="34"/>
    </row>
    <row r="2090" spans="1:14" x14ac:dyDescent="0.3">
      <c r="A2090" s="5" t="str">
        <f>'Raw Data'!A2090</f>
        <v>6784-XYJAE</v>
      </c>
      <c r="B2090">
        <f>'Raw Data'!F2090</f>
        <v>36</v>
      </c>
      <c r="C2090" t="str">
        <f>'Raw Data'!P2090</f>
        <v>One year</v>
      </c>
      <c r="D2090" t="str">
        <f>'Raw Data'!I2090</f>
        <v>DSL</v>
      </c>
      <c r="E2090" t="str">
        <f>'Raw Data'!R2090</f>
        <v>Electronic check</v>
      </c>
      <c r="F2090">
        <f>'Raw Data'!S2090</f>
        <v>55.8</v>
      </c>
      <c r="G2090">
        <f>IFERROR(VALUE('Raw Data'!T2090),0)</f>
        <v>1941.5</v>
      </c>
      <c r="H2090" t="str" cm="1">
        <f t="array" ref="H2090">_xlfn.IFS(B2090&lt;=12,"New (0-12 mo)",B2090&lt;=24,"Established (13-24 mo)",B2090&lt;=48,"Loyal (25-48 mo)",TRUE,"Veteran (49+ mo)")</f>
        <v>Loyal (25-48 mo)</v>
      </c>
      <c r="I2090">
        <f>COUNTIF('Raw Data'!G2090:O2090,"Yes")</f>
        <v>3</v>
      </c>
      <c r="J2090">
        <f t="shared" ca="1" si="64"/>
        <v>45108</v>
      </c>
      <c r="K2090" t="str">
        <f>'Raw Data'!U2090</f>
        <v>No</v>
      </c>
      <c r="L2090" t="str">
        <f t="shared" si="65"/>
        <v>Low Risk</v>
      </c>
      <c r="N2090" s="34"/>
    </row>
    <row r="2091" spans="1:14" x14ac:dyDescent="0.3">
      <c r="A2091" s="5" t="str">
        <f>'Raw Data'!A2091</f>
        <v>3933-DQPWX</v>
      </c>
      <c r="B2091">
        <f>'Raw Data'!F2091</f>
        <v>50</v>
      </c>
      <c r="C2091" t="str">
        <f>'Raw Data'!P2091</f>
        <v>Two year</v>
      </c>
      <c r="D2091" t="str">
        <f>'Raw Data'!I2091</f>
        <v>DSL</v>
      </c>
      <c r="E2091" t="str">
        <f>'Raw Data'!R2091</f>
        <v>Credit card (automatic)</v>
      </c>
      <c r="F2091">
        <f>'Raw Data'!S2091</f>
        <v>39.700000000000003</v>
      </c>
      <c r="G2091">
        <f>IFERROR(VALUE('Raw Data'!T2091),0)</f>
        <v>1932.75</v>
      </c>
      <c r="H2091" t="str" cm="1">
        <f t="array" ref="H2091">_xlfn.IFS(B2091&lt;=12,"New (0-12 mo)",B2091&lt;=24,"Established (13-24 mo)",B2091&lt;=48,"Loyal (25-48 mo)",TRUE,"Veteran (49+ mo)")</f>
        <v>Veteran (49+ mo)</v>
      </c>
      <c r="I2091">
        <f>COUNTIF('Raw Data'!G2091:O2091,"Yes")</f>
        <v>3</v>
      </c>
      <c r="J2091">
        <f t="shared" ca="1" si="64"/>
        <v>44682</v>
      </c>
      <c r="K2091" t="str">
        <f>'Raw Data'!U2091</f>
        <v>No</v>
      </c>
      <c r="L2091" t="str">
        <f t="shared" si="65"/>
        <v>Low Risk</v>
      </c>
      <c r="N2091" s="34"/>
    </row>
    <row r="2092" spans="1:14" x14ac:dyDescent="0.3">
      <c r="A2092" s="5" t="str">
        <f>'Raw Data'!A2092</f>
        <v>6661-EIPZC</v>
      </c>
      <c r="B2092">
        <f>'Raw Data'!F2092</f>
        <v>48</v>
      </c>
      <c r="C2092" t="str">
        <f>'Raw Data'!P2092</f>
        <v>Month-to-month</v>
      </c>
      <c r="D2092" t="str">
        <f>'Raw Data'!I2092</f>
        <v>DSL</v>
      </c>
      <c r="E2092" t="str">
        <f>'Raw Data'!R2092</f>
        <v>Credit card (automatic)</v>
      </c>
      <c r="F2092">
        <f>'Raw Data'!S2092</f>
        <v>29.5</v>
      </c>
      <c r="G2092">
        <f>IFERROR(VALUE('Raw Data'!T2092),0)</f>
        <v>1423.05</v>
      </c>
      <c r="H2092" t="str" cm="1">
        <f t="array" ref="H2092">_xlfn.IFS(B2092&lt;=12,"New (0-12 mo)",B2092&lt;=24,"Established (13-24 mo)",B2092&lt;=48,"Loyal (25-48 mo)",TRUE,"Veteran (49+ mo)")</f>
        <v>Loyal (25-48 mo)</v>
      </c>
      <c r="I2092">
        <f>COUNTIF('Raw Data'!G2092:O2092,"Yes")</f>
        <v>1</v>
      </c>
      <c r="J2092">
        <f t="shared" ca="1" si="64"/>
        <v>44743</v>
      </c>
      <c r="K2092" t="str">
        <f>'Raw Data'!U2092</f>
        <v>No</v>
      </c>
      <c r="L2092" t="str">
        <f t="shared" si="65"/>
        <v>Low-Medium Risk</v>
      </c>
      <c r="N2092" s="34"/>
    </row>
    <row r="2093" spans="1:14" x14ac:dyDescent="0.3">
      <c r="A2093" s="5" t="str">
        <f>'Raw Data'!A2093</f>
        <v>8957-THMOA</v>
      </c>
      <c r="B2093">
        <f>'Raw Data'!F2093</f>
        <v>50</v>
      </c>
      <c r="C2093" t="str">
        <f>'Raw Data'!P2093</f>
        <v>Two year</v>
      </c>
      <c r="D2093" t="str">
        <f>'Raw Data'!I2093</f>
        <v>No</v>
      </c>
      <c r="E2093" t="str">
        <f>'Raw Data'!R2093</f>
        <v>Credit card (automatic)</v>
      </c>
      <c r="F2093">
        <f>'Raw Data'!S2093</f>
        <v>20.149999999999999</v>
      </c>
      <c r="G2093">
        <f>IFERROR(VALUE('Raw Data'!T2093),0)</f>
        <v>970.85</v>
      </c>
      <c r="H2093" t="str" cm="1">
        <f t="array" ref="H2093">_xlfn.IFS(B2093&lt;=12,"New (0-12 mo)",B2093&lt;=24,"Established (13-24 mo)",B2093&lt;=48,"Loyal (25-48 mo)",TRUE,"Veteran (49+ mo)")</f>
        <v>Veteran (49+ mo)</v>
      </c>
      <c r="I2093">
        <f>COUNTIF('Raw Data'!G2093:O2093,"Yes")</f>
        <v>1</v>
      </c>
      <c r="J2093">
        <f t="shared" ca="1" si="64"/>
        <v>44682</v>
      </c>
      <c r="K2093" t="str">
        <f>'Raw Data'!U2093</f>
        <v>No</v>
      </c>
      <c r="L2093" t="str">
        <f t="shared" si="65"/>
        <v>Low Risk</v>
      </c>
      <c r="N2093" s="34"/>
    </row>
    <row r="2094" spans="1:14" x14ac:dyDescent="0.3">
      <c r="A2094" s="5" t="str">
        <f>'Raw Data'!A2094</f>
        <v>2251-PYLPB</v>
      </c>
      <c r="B2094">
        <f>'Raw Data'!F2094</f>
        <v>72</v>
      </c>
      <c r="C2094" t="str">
        <f>'Raw Data'!P2094</f>
        <v>Two year</v>
      </c>
      <c r="D2094" t="str">
        <f>'Raw Data'!I2094</f>
        <v>DSL</v>
      </c>
      <c r="E2094" t="str">
        <f>'Raw Data'!R2094</f>
        <v>Credit card (automatic)</v>
      </c>
      <c r="F2094">
        <f>'Raw Data'!S2094</f>
        <v>79.55</v>
      </c>
      <c r="G2094">
        <f>IFERROR(VALUE('Raw Data'!T2094),0)</f>
        <v>5810.9</v>
      </c>
      <c r="H2094" t="str" cm="1">
        <f t="array" ref="H2094">_xlfn.IFS(B2094&lt;=12,"New (0-12 mo)",B2094&lt;=24,"Established (13-24 mo)",B2094&lt;=48,"Loyal (25-48 mo)",TRUE,"Veteran (49+ mo)")</f>
        <v>Veteran (49+ mo)</v>
      </c>
      <c r="I2094">
        <f>COUNTIF('Raw Data'!G2094:O2094,"Yes")</f>
        <v>7</v>
      </c>
      <c r="J2094">
        <f t="shared" ca="1" si="64"/>
        <v>44013</v>
      </c>
      <c r="K2094" t="str">
        <f>'Raw Data'!U2094</f>
        <v>No</v>
      </c>
      <c r="L2094" t="str">
        <f t="shared" si="65"/>
        <v>Low Risk</v>
      </c>
      <c r="N2094" s="34"/>
    </row>
    <row r="2095" spans="1:14" x14ac:dyDescent="0.3">
      <c r="A2095" s="5" t="str">
        <f>'Raw Data'!A2095</f>
        <v>5555-RNPGT</v>
      </c>
      <c r="B2095">
        <f>'Raw Data'!F2095</f>
        <v>10</v>
      </c>
      <c r="C2095" t="str">
        <f>'Raw Data'!P2095</f>
        <v>Month-to-month</v>
      </c>
      <c r="D2095" t="str">
        <f>'Raw Data'!I2095</f>
        <v>No</v>
      </c>
      <c r="E2095" t="str">
        <f>'Raw Data'!R2095</f>
        <v>Credit card (automatic)</v>
      </c>
      <c r="F2095">
        <f>'Raw Data'!S2095</f>
        <v>24.8</v>
      </c>
      <c r="G2095">
        <f>IFERROR(VALUE('Raw Data'!T2095),0)</f>
        <v>223.9</v>
      </c>
      <c r="H2095" t="str" cm="1">
        <f t="array" ref="H2095">_xlfn.IFS(B2095&lt;=12,"New (0-12 mo)",B2095&lt;=24,"Established (13-24 mo)",B2095&lt;=48,"Loyal (25-48 mo)",TRUE,"Veteran (49+ mo)")</f>
        <v>New (0-12 mo)</v>
      </c>
      <c r="I2095">
        <f>COUNTIF('Raw Data'!G2095:O2095,"Yes")</f>
        <v>2</v>
      </c>
      <c r="J2095">
        <f t="shared" ca="1" si="64"/>
        <v>45901</v>
      </c>
      <c r="K2095" t="str">
        <f>'Raw Data'!U2095</f>
        <v>No</v>
      </c>
      <c r="L2095" t="str">
        <f t="shared" si="65"/>
        <v>High Risk</v>
      </c>
      <c r="N2095" s="34"/>
    </row>
    <row r="2096" spans="1:14" x14ac:dyDescent="0.3">
      <c r="A2096" s="5" t="str">
        <f>'Raw Data'!A2096</f>
        <v>1057-FOGLZ</v>
      </c>
      <c r="B2096">
        <f>'Raw Data'!F2096</f>
        <v>18</v>
      </c>
      <c r="C2096" t="str">
        <f>'Raw Data'!P2096</f>
        <v>Month-to-month</v>
      </c>
      <c r="D2096" t="str">
        <f>'Raw Data'!I2096</f>
        <v>No</v>
      </c>
      <c r="E2096" t="str">
        <f>'Raw Data'!R2096</f>
        <v>Mailed check</v>
      </c>
      <c r="F2096">
        <f>'Raw Data'!S2096</f>
        <v>19.649999999999999</v>
      </c>
      <c r="G2096">
        <f>IFERROR(VALUE('Raw Data'!T2096),0)</f>
        <v>391.7</v>
      </c>
      <c r="H2096" t="str" cm="1">
        <f t="array" ref="H2096">_xlfn.IFS(B2096&lt;=12,"New (0-12 mo)",B2096&lt;=24,"Established (13-24 mo)",B2096&lt;=48,"Loyal (25-48 mo)",TRUE,"Veteran (49+ mo)")</f>
        <v>Established (13-24 mo)</v>
      </c>
      <c r="I2096">
        <f>COUNTIF('Raw Data'!G2096:O2096,"Yes")</f>
        <v>1</v>
      </c>
      <c r="J2096">
        <f t="shared" ca="1" si="64"/>
        <v>45658</v>
      </c>
      <c r="K2096" t="str">
        <f>'Raw Data'!U2096</f>
        <v>No</v>
      </c>
      <c r="L2096" t="str">
        <f t="shared" si="65"/>
        <v>Medium Risk</v>
      </c>
      <c r="N2096" s="34"/>
    </row>
    <row r="2097" spans="1:14" x14ac:dyDescent="0.3">
      <c r="A2097" s="5" t="str">
        <f>'Raw Data'!A2097</f>
        <v>9300-RENDD</v>
      </c>
      <c r="B2097">
        <f>'Raw Data'!F2097</f>
        <v>1</v>
      </c>
      <c r="C2097" t="str">
        <f>'Raw Data'!P2097</f>
        <v>Month-to-month</v>
      </c>
      <c r="D2097" t="str">
        <f>'Raw Data'!I2097</f>
        <v>Fiber optic</v>
      </c>
      <c r="E2097" t="str">
        <f>'Raw Data'!R2097</f>
        <v>Electronic check</v>
      </c>
      <c r="F2097">
        <f>'Raw Data'!S2097</f>
        <v>79.95</v>
      </c>
      <c r="G2097">
        <f>IFERROR(VALUE('Raw Data'!T2097),0)</f>
        <v>79.95</v>
      </c>
      <c r="H2097" t="str" cm="1">
        <f t="array" ref="H2097">_xlfn.IFS(B2097&lt;=12,"New (0-12 mo)",B2097&lt;=24,"Established (13-24 mo)",B2097&lt;=48,"Loyal (25-48 mo)",TRUE,"Veteran (49+ mo)")</f>
        <v>New (0-12 mo)</v>
      </c>
      <c r="I2097">
        <f>COUNTIF('Raw Data'!G2097:O2097,"Yes")</f>
        <v>2</v>
      </c>
      <c r="J2097">
        <f t="shared" ca="1" si="64"/>
        <v>46174</v>
      </c>
      <c r="K2097" t="str">
        <f>'Raw Data'!U2097</f>
        <v>Yes</v>
      </c>
      <c r="L2097" t="str">
        <f t="shared" si="65"/>
        <v>High Risk</v>
      </c>
      <c r="N2097" s="34"/>
    </row>
    <row r="2098" spans="1:14" x14ac:dyDescent="0.3">
      <c r="A2098" s="5" t="str">
        <f>'Raw Data'!A2098</f>
        <v>0761-AETCS</v>
      </c>
      <c r="B2098">
        <f>'Raw Data'!F2098</f>
        <v>1</v>
      </c>
      <c r="C2098" t="str">
        <f>'Raw Data'!P2098</f>
        <v>Month-to-month</v>
      </c>
      <c r="D2098" t="str">
        <f>'Raw Data'!I2098</f>
        <v>No</v>
      </c>
      <c r="E2098" t="str">
        <f>'Raw Data'!R2098</f>
        <v>Electronic check</v>
      </c>
      <c r="F2098">
        <f>'Raw Data'!S2098</f>
        <v>19.3</v>
      </c>
      <c r="G2098">
        <f>IFERROR(VALUE('Raw Data'!T2098),0)</f>
        <v>19.3</v>
      </c>
      <c r="H2098" t="str" cm="1">
        <f t="array" ref="H2098">_xlfn.IFS(B2098&lt;=12,"New (0-12 mo)",B2098&lt;=24,"Established (13-24 mo)",B2098&lt;=48,"Loyal (25-48 mo)",TRUE,"Veteran (49+ mo)")</f>
        <v>New (0-12 mo)</v>
      </c>
      <c r="I2098">
        <f>COUNTIF('Raw Data'!G2098:O2098,"Yes")</f>
        <v>1</v>
      </c>
      <c r="J2098">
        <f t="shared" ca="1" si="64"/>
        <v>46174</v>
      </c>
      <c r="K2098" t="str">
        <f>'Raw Data'!U2098</f>
        <v>Yes</v>
      </c>
      <c r="L2098" t="str">
        <f t="shared" si="65"/>
        <v>High Risk</v>
      </c>
      <c r="N2098" s="34"/>
    </row>
    <row r="2099" spans="1:14" x14ac:dyDescent="0.3">
      <c r="A2099" s="5" t="str">
        <f>'Raw Data'!A2099</f>
        <v>8087-LGYHQ</v>
      </c>
      <c r="B2099">
        <f>'Raw Data'!F2099</f>
        <v>9</v>
      </c>
      <c r="C2099" t="str">
        <f>'Raw Data'!P2099</f>
        <v>Month-to-month</v>
      </c>
      <c r="D2099" t="str">
        <f>'Raw Data'!I2099</f>
        <v>Fiber optic</v>
      </c>
      <c r="E2099" t="str">
        <f>'Raw Data'!R2099</f>
        <v>Electronic check</v>
      </c>
      <c r="F2099">
        <f>'Raw Data'!S2099</f>
        <v>94.05</v>
      </c>
      <c r="G2099">
        <f>IFERROR(VALUE('Raw Data'!T2099),0)</f>
        <v>811.65</v>
      </c>
      <c r="H2099" t="str" cm="1">
        <f t="array" ref="H2099">_xlfn.IFS(B2099&lt;=12,"New (0-12 mo)",B2099&lt;=24,"Established (13-24 mo)",B2099&lt;=48,"Loyal (25-48 mo)",TRUE,"Veteran (49+ mo)")</f>
        <v>New (0-12 mo)</v>
      </c>
      <c r="I2099">
        <f>COUNTIF('Raw Data'!G2099:O2099,"Yes")</f>
        <v>4</v>
      </c>
      <c r="J2099">
        <f t="shared" ca="1" si="64"/>
        <v>45931</v>
      </c>
      <c r="K2099" t="str">
        <f>'Raw Data'!U2099</f>
        <v>No</v>
      </c>
      <c r="L2099" t="str">
        <f t="shared" si="65"/>
        <v>High Risk</v>
      </c>
      <c r="N2099" s="34"/>
    </row>
    <row r="2100" spans="1:14" x14ac:dyDescent="0.3">
      <c r="A2100" s="5" t="str">
        <f>'Raw Data'!A2100</f>
        <v>4137-BTIKL</v>
      </c>
      <c r="B2100">
        <f>'Raw Data'!F2100</f>
        <v>2</v>
      </c>
      <c r="C2100" t="str">
        <f>'Raw Data'!P2100</f>
        <v>Month-to-month</v>
      </c>
      <c r="D2100" t="str">
        <f>'Raw Data'!I2100</f>
        <v>Fiber optic</v>
      </c>
      <c r="E2100" t="str">
        <f>'Raw Data'!R2100</f>
        <v>Mailed check</v>
      </c>
      <c r="F2100">
        <f>'Raw Data'!S2100</f>
        <v>90.75</v>
      </c>
      <c r="G2100">
        <f>IFERROR(VALUE('Raw Data'!T2100),0)</f>
        <v>174.75</v>
      </c>
      <c r="H2100" t="str" cm="1">
        <f t="array" ref="H2100">_xlfn.IFS(B2100&lt;=12,"New (0-12 mo)",B2100&lt;=24,"Established (13-24 mo)",B2100&lt;=48,"Loyal (25-48 mo)",TRUE,"Veteran (49+ mo)")</f>
        <v>New (0-12 mo)</v>
      </c>
      <c r="I2100">
        <f>COUNTIF('Raw Data'!G2100:O2100,"Yes")</f>
        <v>4</v>
      </c>
      <c r="J2100">
        <f t="shared" ca="1" si="64"/>
        <v>46143</v>
      </c>
      <c r="K2100" t="str">
        <f>'Raw Data'!U2100</f>
        <v>No</v>
      </c>
      <c r="L2100" t="str">
        <f t="shared" si="65"/>
        <v>High Risk</v>
      </c>
      <c r="N2100" s="34"/>
    </row>
    <row r="2101" spans="1:14" x14ac:dyDescent="0.3">
      <c r="A2101" s="5" t="str">
        <f>'Raw Data'!A2101</f>
        <v>2190-BCXEC</v>
      </c>
      <c r="B2101">
        <f>'Raw Data'!F2101</f>
        <v>40</v>
      </c>
      <c r="C2101" t="str">
        <f>'Raw Data'!P2101</f>
        <v>Month-to-month</v>
      </c>
      <c r="D2101" t="str">
        <f>'Raw Data'!I2101</f>
        <v>Fiber optic</v>
      </c>
      <c r="E2101" t="str">
        <f>'Raw Data'!R2101</f>
        <v>Credit card (automatic)</v>
      </c>
      <c r="F2101">
        <f>'Raw Data'!S2101</f>
        <v>78.849999999999994</v>
      </c>
      <c r="G2101">
        <f>IFERROR(VALUE('Raw Data'!T2101),0)</f>
        <v>3126.85</v>
      </c>
      <c r="H2101" t="str" cm="1">
        <f t="array" ref="H2101">_xlfn.IFS(B2101&lt;=12,"New (0-12 mo)",B2101&lt;=24,"Established (13-24 mo)",B2101&lt;=48,"Loyal (25-48 mo)",TRUE,"Veteran (49+ mo)")</f>
        <v>Loyal (25-48 mo)</v>
      </c>
      <c r="I2101">
        <f>COUNTIF('Raw Data'!G2101:O2101,"Yes")</f>
        <v>3</v>
      </c>
      <c r="J2101">
        <f t="shared" ca="1" si="64"/>
        <v>44986</v>
      </c>
      <c r="K2101" t="str">
        <f>'Raw Data'!U2101</f>
        <v>No</v>
      </c>
      <c r="L2101" t="str">
        <f t="shared" si="65"/>
        <v>Low-Medium Risk</v>
      </c>
      <c r="N2101" s="34"/>
    </row>
    <row r="2102" spans="1:14" x14ac:dyDescent="0.3">
      <c r="A2102" s="5" t="str">
        <f>'Raw Data'!A2102</f>
        <v>6227-FBDXH</v>
      </c>
      <c r="B2102">
        <f>'Raw Data'!F2102</f>
        <v>69</v>
      </c>
      <c r="C2102" t="str">
        <f>'Raw Data'!P2102</f>
        <v>One year</v>
      </c>
      <c r="D2102" t="str">
        <f>'Raw Data'!I2102</f>
        <v>Fiber optic</v>
      </c>
      <c r="E2102" t="str">
        <f>'Raw Data'!R2102</f>
        <v>Bank transfer (automatic)</v>
      </c>
      <c r="F2102">
        <f>'Raw Data'!S2102</f>
        <v>99.5</v>
      </c>
      <c r="G2102">
        <f>IFERROR(VALUE('Raw Data'!T2102),0)</f>
        <v>6841.45</v>
      </c>
      <c r="H2102" t="str" cm="1">
        <f t="array" ref="H2102">_xlfn.IFS(B2102&lt;=12,"New (0-12 mo)",B2102&lt;=24,"Established (13-24 mo)",B2102&lt;=48,"Loyal (25-48 mo)",TRUE,"Veteran (49+ mo)")</f>
        <v>Veteran (49+ mo)</v>
      </c>
      <c r="I2102">
        <f>COUNTIF('Raw Data'!G2102:O2102,"Yes")</f>
        <v>5</v>
      </c>
      <c r="J2102">
        <f t="shared" ca="1" si="64"/>
        <v>44105</v>
      </c>
      <c r="K2102" t="str">
        <f>'Raw Data'!U2102</f>
        <v>No</v>
      </c>
      <c r="L2102" t="str">
        <f t="shared" si="65"/>
        <v>Low Risk</v>
      </c>
      <c r="N2102" s="34"/>
    </row>
    <row r="2103" spans="1:14" x14ac:dyDescent="0.3">
      <c r="A2103" s="5" t="str">
        <f>'Raw Data'!A2103</f>
        <v>2153-MREFK</v>
      </c>
      <c r="B2103">
        <f>'Raw Data'!F2103</f>
        <v>37</v>
      </c>
      <c r="C2103" t="str">
        <f>'Raw Data'!P2103</f>
        <v>One year</v>
      </c>
      <c r="D2103" t="str">
        <f>'Raw Data'!I2103</f>
        <v>Fiber optic</v>
      </c>
      <c r="E2103" t="str">
        <f>'Raw Data'!R2103</f>
        <v>Electronic check</v>
      </c>
      <c r="F2103">
        <f>'Raw Data'!S2103</f>
        <v>99.2</v>
      </c>
      <c r="G2103">
        <f>IFERROR(VALUE('Raw Data'!T2103),0)</f>
        <v>3754.6</v>
      </c>
      <c r="H2103" t="str" cm="1">
        <f t="array" ref="H2103">_xlfn.IFS(B2103&lt;=12,"New (0-12 mo)",B2103&lt;=24,"Established (13-24 mo)",B2103&lt;=48,"Loyal (25-48 mo)",TRUE,"Veteran (49+ mo)")</f>
        <v>Loyal (25-48 mo)</v>
      </c>
      <c r="I2103">
        <f>COUNTIF('Raw Data'!G2103:O2103,"Yes")</f>
        <v>6</v>
      </c>
      <c r="J2103">
        <f t="shared" ca="1" si="64"/>
        <v>45078</v>
      </c>
      <c r="K2103" t="str">
        <f>'Raw Data'!U2103</f>
        <v>Yes</v>
      </c>
      <c r="L2103" t="str">
        <f t="shared" si="65"/>
        <v>Low Risk</v>
      </c>
      <c r="N2103" s="34"/>
    </row>
    <row r="2104" spans="1:14" x14ac:dyDescent="0.3">
      <c r="A2104" s="5" t="str">
        <f>'Raw Data'!A2104</f>
        <v>2911-WDXMV</v>
      </c>
      <c r="B2104">
        <f>'Raw Data'!F2104</f>
        <v>18</v>
      </c>
      <c r="C2104" t="str">
        <f>'Raw Data'!P2104</f>
        <v>Month-to-month</v>
      </c>
      <c r="D2104" t="str">
        <f>'Raw Data'!I2104</f>
        <v>Fiber optic</v>
      </c>
      <c r="E2104" t="str">
        <f>'Raw Data'!R2104</f>
        <v>Credit card (automatic)</v>
      </c>
      <c r="F2104">
        <f>'Raw Data'!S2104</f>
        <v>80.55</v>
      </c>
      <c r="G2104">
        <f>IFERROR(VALUE('Raw Data'!T2104),0)</f>
        <v>1406.65</v>
      </c>
      <c r="H2104" t="str" cm="1">
        <f t="array" ref="H2104">_xlfn.IFS(B2104&lt;=12,"New (0-12 mo)",B2104&lt;=24,"Established (13-24 mo)",B2104&lt;=48,"Loyal (25-48 mo)",TRUE,"Veteran (49+ mo)")</f>
        <v>Established (13-24 mo)</v>
      </c>
      <c r="I2104">
        <f>COUNTIF('Raw Data'!G2104:O2104,"Yes")</f>
        <v>3</v>
      </c>
      <c r="J2104">
        <f t="shared" ca="1" si="64"/>
        <v>45658</v>
      </c>
      <c r="K2104" t="str">
        <f>'Raw Data'!U2104</f>
        <v>No</v>
      </c>
      <c r="L2104" t="str">
        <f t="shared" si="65"/>
        <v>Medium Risk</v>
      </c>
      <c r="N2104" s="34"/>
    </row>
    <row r="2105" spans="1:14" x14ac:dyDescent="0.3">
      <c r="A2105" s="5" t="str">
        <f>'Raw Data'!A2105</f>
        <v>7206-PQBBZ</v>
      </c>
      <c r="B2105">
        <f>'Raw Data'!F2105</f>
        <v>11</v>
      </c>
      <c r="C2105" t="str">
        <f>'Raw Data'!P2105</f>
        <v>Month-to-month</v>
      </c>
      <c r="D2105" t="str">
        <f>'Raw Data'!I2105</f>
        <v>Fiber optic</v>
      </c>
      <c r="E2105" t="str">
        <f>'Raw Data'!R2105</f>
        <v>Electronic check</v>
      </c>
      <c r="F2105">
        <f>'Raw Data'!S2105</f>
        <v>70.2</v>
      </c>
      <c r="G2105">
        <f>IFERROR(VALUE('Raw Data'!T2105),0)</f>
        <v>834.7</v>
      </c>
      <c r="H2105" t="str" cm="1">
        <f t="array" ref="H2105">_xlfn.IFS(B2105&lt;=12,"New (0-12 mo)",B2105&lt;=24,"Established (13-24 mo)",B2105&lt;=48,"Loyal (25-48 mo)",TRUE,"Veteran (49+ mo)")</f>
        <v>New (0-12 mo)</v>
      </c>
      <c r="I2105">
        <f>COUNTIF('Raw Data'!G2105:O2105,"Yes")</f>
        <v>1</v>
      </c>
      <c r="J2105">
        <f t="shared" ca="1" si="64"/>
        <v>45870</v>
      </c>
      <c r="K2105" t="str">
        <f>'Raw Data'!U2105</f>
        <v>No</v>
      </c>
      <c r="L2105" t="str">
        <f t="shared" si="65"/>
        <v>High Risk</v>
      </c>
      <c r="N2105" s="34"/>
    </row>
    <row r="2106" spans="1:14" x14ac:dyDescent="0.3">
      <c r="A2106" s="5" t="str">
        <f>'Raw Data'!A2106</f>
        <v>3106-ULWFW</v>
      </c>
      <c r="B2106">
        <f>'Raw Data'!F2106</f>
        <v>8</v>
      </c>
      <c r="C2106" t="str">
        <f>'Raw Data'!P2106</f>
        <v>Month-to-month</v>
      </c>
      <c r="D2106" t="str">
        <f>'Raw Data'!I2106</f>
        <v>Fiber optic</v>
      </c>
      <c r="E2106" t="str">
        <f>'Raw Data'!R2106</f>
        <v>Credit card (automatic)</v>
      </c>
      <c r="F2106">
        <f>'Raw Data'!S2106</f>
        <v>85.2</v>
      </c>
      <c r="G2106">
        <f>IFERROR(VALUE('Raw Data'!T2106),0)</f>
        <v>627.4</v>
      </c>
      <c r="H2106" t="str" cm="1">
        <f t="array" ref="H2106">_xlfn.IFS(B2106&lt;=12,"New (0-12 mo)",B2106&lt;=24,"Established (13-24 mo)",B2106&lt;=48,"Loyal (25-48 mo)",TRUE,"Veteran (49+ mo)")</f>
        <v>New (0-12 mo)</v>
      </c>
      <c r="I2106">
        <f>COUNTIF('Raw Data'!G2106:O2106,"Yes")</f>
        <v>3</v>
      </c>
      <c r="J2106">
        <f t="shared" ca="1" si="64"/>
        <v>45962</v>
      </c>
      <c r="K2106" t="str">
        <f>'Raw Data'!U2106</f>
        <v>Yes</v>
      </c>
      <c r="L2106" t="str">
        <f t="shared" si="65"/>
        <v>High Risk</v>
      </c>
      <c r="N2106" s="34"/>
    </row>
    <row r="2107" spans="1:14" x14ac:dyDescent="0.3">
      <c r="A2107" s="5" t="str">
        <f>'Raw Data'!A2107</f>
        <v>0925-VYDLG</v>
      </c>
      <c r="B2107">
        <f>'Raw Data'!F2107</f>
        <v>3</v>
      </c>
      <c r="C2107" t="str">
        <f>'Raw Data'!P2107</f>
        <v>Month-to-month</v>
      </c>
      <c r="D2107" t="str">
        <f>'Raw Data'!I2107</f>
        <v>Fiber optic</v>
      </c>
      <c r="E2107" t="str">
        <f>'Raw Data'!R2107</f>
        <v>Electronic check</v>
      </c>
      <c r="F2107">
        <f>'Raw Data'!S2107</f>
        <v>75.25</v>
      </c>
      <c r="G2107">
        <f>IFERROR(VALUE('Raw Data'!T2107),0)</f>
        <v>242</v>
      </c>
      <c r="H2107" t="str" cm="1">
        <f t="array" ref="H2107">_xlfn.IFS(B2107&lt;=12,"New (0-12 mo)",B2107&lt;=24,"Established (13-24 mo)",B2107&lt;=48,"Loyal (25-48 mo)",TRUE,"Veteran (49+ mo)")</f>
        <v>New (0-12 mo)</v>
      </c>
      <c r="I2107">
        <f>COUNTIF('Raw Data'!G2107:O2107,"Yes")</f>
        <v>2</v>
      </c>
      <c r="J2107">
        <f t="shared" ca="1" si="64"/>
        <v>46113</v>
      </c>
      <c r="K2107" t="str">
        <f>'Raw Data'!U2107</f>
        <v>Yes</v>
      </c>
      <c r="L2107" t="str">
        <f t="shared" si="65"/>
        <v>High Risk</v>
      </c>
      <c r="N2107" s="34"/>
    </row>
    <row r="2108" spans="1:14" x14ac:dyDescent="0.3">
      <c r="A2108" s="5" t="str">
        <f>'Raw Data'!A2108</f>
        <v>4547-FZJWE</v>
      </c>
      <c r="B2108">
        <f>'Raw Data'!F2108</f>
        <v>55</v>
      </c>
      <c r="C2108" t="str">
        <f>'Raw Data'!P2108</f>
        <v>One year</v>
      </c>
      <c r="D2108" t="str">
        <f>'Raw Data'!I2108</f>
        <v>DSL</v>
      </c>
      <c r="E2108" t="str">
        <f>'Raw Data'!R2108</f>
        <v>Credit card (automatic)</v>
      </c>
      <c r="F2108">
        <f>'Raw Data'!S2108</f>
        <v>59.45</v>
      </c>
      <c r="G2108">
        <f>IFERROR(VALUE('Raw Data'!T2108),0)</f>
        <v>3157</v>
      </c>
      <c r="H2108" t="str" cm="1">
        <f t="array" ref="H2108">_xlfn.IFS(B2108&lt;=12,"New (0-12 mo)",B2108&lt;=24,"Established (13-24 mo)",B2108&lt;=48,"Loyal (25-48 mo)",TRUE,"Veteran (49+ mo)")</f>
        <v>Veteran (49+ mo)</v>
      </c>
      <c r="I2108">
        <f>COUNTIF('Raw Data'!G2108:O2108,"Yes")</f>
        <v>3</v>
      </c>
      <c r="J2108">
        <f t="shared" ca="1" si="64"/>
        <v>44531</v>
      </c>
      <c r="K2108" t="str">
        <f>'Raw Data'!U2108</f>
        <v>No</v>
      </c>
      <c r="L2108" t="str">
        <f t="shared" si="65"/>
        <v>Low Risk</v>
      </c>
      <c r="N2108" s="34"/>
    </row>
    <row r="2109" spans="1:14" x14ac:dyDescent="0.3">
      <c r="A2109" s="5" t="str">
        <f>'Raw Data'!A2109</f>
        <v>7422-WNBTY</v>
      </c>
      <c r="B2109">
        <f>'Raw Data'!F2109</f>
        <v>33</v>
      </c>
      <c r="C2109" t="str">
        <f>'Raw Data'!P2109</f>
        <v>Month-to-month</v>
      </c>
      <c r="D2109" t="str">
        <f>'Raw Data'!I2109</f>
        <v>Fiber optic</v>
      </c>
      <c r="E2109" t="str">
        <f>'Raw Data'!R2109</f>
        <v>Electronic check</v>
      </c>
      <c r="F2109">
        <f>'Raw Data'!S2109</f>
        <v>93.35</v>
      </c>
      <c r="G2109">
        <f>IFERROR(VALUE('Raw Data'!T2109),0)</f>
        <v>3092</v>
      </c>
      <c r="H2109" t="str" cm="1">
        <f t="array" ref="H2109">_xlfn.IFS(B2109&lt;=12,"New (0-12 mo)",B2109&lt;=24,"Established (13-24 mo)",B2109&lt;=48,"Loyal (25-48 mo)",TRUE,"Veteran (49+ mo)")</f>
        <v>Loyal (25-48 mo)</v>
      </c>
      <c r="I2109">
        <f>COUNTIF('Raw Data'!G2109:O2109,"Yes")</f>
        <v>5</v>
      </c>
      <c r="J2109">
        <f t="shared" ca="1" si="64"/>
        <v>45200</v>
      </c>
      <c r="K2109" t="str">
        <f>'Raw Data'!U2109</f>
        <v>No</v>
      </c>
      <c r="L2109" t="str">
        <f t="shared" si="65"/>
        <v>Low-Medium Risk</v>
      </c>
      <c r="N2109" s="34"/>
    </row>
    <row r="2110" spans="1:14" x14ac:dyDescent="0.3">
      <c r="A2110" s="5" t="str">
        <f>'Raw Data'!A2110</f>
        <v>0842-IWYCP</v>
      </c>
      <c r="B2110">
        <f>'Raw Data'!F2110</f>
        <v>46</v>
      </c>
      <c r="C2110" t="str">
        <f>'Raw Data'!P2110</f>
        <v>Month-to-month</v>
      </c>
      <c r="D2110" t="str">
        <f>'Raw Data'!I2110</f>
        <v>DSL</v>
      </c>
      <c r="E2110" t="str">
        <f>'Raw Data'!R2110</f>
        <v>Bank transfer (automatic)</v>
      </c>
      <c r="F2110">
        <f>'Raw Data'!S2110</f>
        <v>44.95</v>
      </c>
      <c r="G2110">
        <f>IFERROR(VALUE('Raw Data'!T2110),0)</f>
        <v>2168.9</v>
      </c>
      <c r="H2110" t="str" cm="1">
        <f t="array" ref="H2110">_xlfn.IFS(B2110&lt;=12,"New (0-12 mo)",B2110&lt;=24,"Established (13-24 mo)",B2110&lt;=48,"Loyal (25-48 mo)",TRUE,"Veteran (49+ mo)")</f>
        <v>Loyal (25-48 mo)</v>
      </c>
      <c r="I2110">
        <f>COUNTIF('Raw Data'!G2110:O2110,"Yes")</f>
        <v>1</v>
      </c>
      <c r="J2110">
        <f t="shared" ca="1" si="64"/>
        <v>44805</v>
      </c>
      <c r="K2110" t="str">
        <f>'Raw Data'!U2110</f>
        <v>No</v>
      </c>
      <c r="L2110" t="str">
        <f t="shared" si="65"/>
        <v>Low-Medium Risk</v>
      </c>
      <c r="N2110" s="34"/>
    </row>
    <row r="2111" spans="1:14" x14ac:dyDescent="0.3">
      <c r="A2111" s="5" t="str">
        <f>'Raw Data'!A2111</f>
        <v>3521-HTQTV</v>
      </c>
      <c r="B2111">
        <f>'Raw Data'!F2111</f>
        <v>34</v>
      </c>
      <c r="C2111" t="str">
        <f>'Raw Data'!P2111</f>
        <v>Two year</v>
      </c>
      <c r="D2111" t="str">
        <f>'Raw Data'!I2111</f>
        <v>No</v>
      </c>
      <c r="E2111" t="str">
        <f>'Raw Data'!R2111</f>
        <v>Bank transfer (automatic)</v>
      </c>
      <c r="F2111">
        <f>'Raw Data'!S2111</f>
        <v>26.1</v>
      </c>
      <c r="G2111">
        <f>IFERROR(VALUE('Raw Data'!T2111),0)</f>
        <v>980.35</v>
      </c>
      <c r="H2111" t="str" cm="1">
        <f t="array" ref="H2111">_xlfn.IFS(B2111&lt;=12,"New (0-12 mo)",B2111&lt;=24,"Established (13-24 mo)",B2111&lt;=48,"Loyal (25-48 mo)",TRUE,"Veteran (49+ mo)")</f>
        <v>Loyal (25-48 mo)</v>
      </c>
      <c r="I2111">
        <f>COUNTIF('Raw Data'!G2111:O2111,"Yes")</f>
        <v>2</v>
      </c>
      <c r="J2111">
        <f t="shared" ca="1" si="64"/>
        <v>45170</v>
      </c>
      <c r="K2111" t="str">
        <f>'Raw Data'!U2111</f>
        <v>No</v>
      </c>
      <c r="L2111" t="str">
        <f t="shared" si="65"/>
        <v>Low Risk</v>
      </c>
      <c r="N2111" s="34"/>
    </row>
    <row r="2112" spans="1:14" x14ac:dyDescent="0.3">
      <c r="A2112" s="5" t="str">
        <f>'Raw Data'!A2112</f>
        <v>3744-ZBHON</v>
      </c>
      <c r="B2112">
        <f>'Raw Data'!F2112</f>
        <v>3</v>
      </c>
      <c r="C2112" t="str">
        <f>'Raw Data'!P2112</f>
        <v>Month-to-month</v>
      </c>
      <c r="D2112" t="str">
        <f>'Raw Data'!I2112</f>
        <v>No</v>
      </c>
      <c r="E2112" t="str">
        <f>'Raw Data'!R2112</f>
        <v>Electronic check</v>
      </c>
      <c r="F2112">
        <f>'Raw Data'!S2112</f>
        <v>20.2</v>
      </c>
      <c r="G2112">
        <f>IFERROR(VALUE('Raw Data'!T2112),0)</f>
        <v>65.95</v>
      </c>
      <c r="H2112" t="str" cm="1">
        <f t="array" ref="H2112">_xlfn.IFS(B2112&lt;=12,"New (0-12 mo)",B2112&lt;=24,"Established (13-24 mo)",B2112&lt;=48,"Loyal (25-48 mo)",TRUE,"Veteran (49+ mo)")</f>
        <v>New (0-12 mo)</v>
      </c>
      <c r="I2112">
        <f>COUNTIF('Raw Data'!G2112:O2112,"Yes")</f>
        <v>1</v>
      </c>
      <c r="J2112">
        <f t="shared" ca="1" si="64"/>
        <v>46113</v>
      </c>
      <c r="K2112" t="str">
        <f>'Raw Data'!U2112</f>
        <v>No</v>
      </c>
      <c r="L2112" t="str">
        <f t="shared" si="65"/>
        <v>High Risk</v>
      </c>
      <c r="N2112" s="34"/>
    </row>
    <row r="2113" spans="1:14" x14ac:dyDescent="0.3">
      <c r="A2113" s="5" t="str">
        <f>'Raw Data'!A2113</f>
        <v>3373-DIUUN</v>
      </c>
      <c r="B2113">
        <f>'Raw Data'!F2113</f>
        <v>30</v>
      </c>
      <c r="C2113" t="str">
        <f>'Raw Data'!P2113</f>
        <v>Two year</v>
      </c>
      <c r="D2113" t="str">
        <f>'Raw Data'!I2113</f>
        <v>No</v>
      </c>
      <c r="E2113" t="str">
        <f>'Raw Data'!R2113</f>
        <v>Mailed check</v>
      </c>
      <c r="F2113">
        <f>'Raw Data'!S2113</f>
        <v>21.25</v>
      </c>
      <c r="G2113">
        <f>IFERROR(VALUE('Raw Data'!T2113),0)</f>
        <v>711.9</v>
      </c>
      <c r="H2113" t="str" cm="1">
        <f t="array" ref="H2113">_xlfn.IFS(B2113&lt;=12,"New (0-12 mo)",B2113&lt;=24,"Established (13-24 mo)",B2113&lt;=48,"Loyal (25-48 mo)",TRUE,"Veteran (49+ mo)")</f>
        <v>Loyal (25-48 mo)</v>
      </c>
      <c r="I2113">
        <f>COUNTIF('Raw Data'!G2113:O2113,"Yes")</f>
        <v>1</v>
      </c>
      <c r="J2113">
        <f t="shared" ca="1" si="64"/>
        <v>45292</v>
      </c>
      <c r="K2113" t="str">
        <f>'Raw Data'!U2113</f>
        <v>No</v>
      </c>
      <c r="L2113" t="str">
        <f t="shared" si="65"/>
        <v>Low Risk</v>
      </c>
      <c r="N2113" s="34"/>
    </row>
    <row r="2114" spans="1:14" x14ac:dyDescent="0.3">
      <c r="A2114" s="5" t="str">
        <f>'Raw Data'!A2114</f>
        <v>8383-SGHJU</v>
      </c>
      <c r="B2114">
        <f>'Raw Data'!F2114</f>
        <v>33</v>
      </c>
      <c r="C2114" t="str">
        <f>'Raw Data'!P2114</f>
        <v>One year</v>
      </c>
      <c r="D2114" t="str">
        <f>'Raw Data'!I2114</f>
        <v>DSL</v>
      </c>
      <c r="E2114" t="str">
        <f>'Raw Data'!R2114</f>
        <v>Electronic check</v>
      </c>
      <c r="F2114">
        <f>'Raw Data'!S2114</f>
        <v>59.4</v>
      </c>
      <c r="G2114">
        <f>IFERROR(VALUE('Raw Data'!T2114),0)</f>
        <v>1952.8</v>
      </c>
      <c r="H2114" t="str" cm="1">
        <f t="array" ref="H2114">_xlfn.IFS(B2114&lt;=12,"New (0-12 mo)",B2114&lt;=24,"Established (13-24 mo)",B2114&lt;=48,"Loyal (25-48 mo)",TRUE,"Veteran (49+ mo)")</f>
        <v>Loyal (25-48 mo)</v>
      </c>
      <c r="I2114">
        <f>COUNTIF('Raw Data'!G2114:O2114,"Yes")</f>
        <v>4</v>
      </c>
      <c r="J2114">
        <f t="shared" ref="J2114:J2177" ca="1" si="66">EDATE(TODAY(),-B2114)</f>
        <v>45200</v>
      </c>
      <c r="K2114" t="str">
        <f>'Raw Data'!U2114</f>
        <v>No</v>
      </c>
      <c r="L2114" t="str">
        <f t="shared" ref="L2114:L2177" si="67">IF(AND(C2114="Month-to-month",B2114&lt;=12),"High Risk",IF(AND(C2114="Month-to-month",B2114&lt;=24),"Medium Risk",IF(C2114="Month-to-month","Low-Medium Risk","Low Risk")))</f>
        <v>Low Risk</v>
      </c>
      <c r="N2114" s="34"/>
    </row>
    <row r="2115" spans="1:14" x14ac:dyDescent="0.3">
      <c r="A2115" s="5" t="str">
        <f>'Raw Data'!A2115</f>
        <v>7607-QKKTJ</v>
      </c>
      <c r="B2115">
        <f>'Raw Data'!F2115</f>
        <v>45</v>
      </c>
      <c r="C2115" t="str">
        <f>'Raw Data'!P2115</f>
        <v>One year</v>
      </c>
      <c r="D2115" t="str">
        <f>'Raw Data'!I2115</f>
        <v>Fiber optic</v>
      </c>
      <c r="E2115" t="str">
        <f>'Raw Data'!R2115</f>
        <v>Credit card (automatic)</v>
      </c>
      <c r="F2115">
        <f>'Raw Data'!S2115</f>
        <v>95</v>
      </c>
      <c r="G2115">
        <f>IFERROR(VALUE('Raw Data'!T2115),0)</f>
        <v>4368.8500000000004</v>
      </c>
      <c r="H2115" t="str" cm="1">
        <f t="array" ref="H2115">_xlfn.IFS(B2115&lt;=12,"New (0-12 mo)",B2115&lt;=24,"Established (13-24 mo)",B2115&lt;=48,"Loyal (25-48 mo)",TRUE,"Veteran (49+ mo)")</f>
        <v>Loyal (25-48 mo)</v>
      </c>
      <c r="I2115">
        <f>COUNTIF('Raw Data'!G2115:O2115,"Yes")</f>
        <v>5</v>
      </c>
      <c r="J2115">
        <f t="shared" ca="1" si="66"/>
        <v>44835</v>
      </c>
      <c r="K2115" t="str">
        <f>'Raw Data'!U2115</f>
        <v>No</v>
      </c>
      <c r="L2115" t="str">
        <f t="shared" si="67"/>
        <v>Low Risk</v>
      </c>
      <c r="N2115" s="34"/>
    </row>
    <row r="2116" spans="1:14" x14ac:dyDescent="0.3">
      <c r="A2116" s="5" t="str">
        <f>'Raw Data'!A2116</f>
        <v>7707-PYBBH</v>
      </c>
      <c r="B2116">
        <f>'Raw Data'!F2116</f>
        <v>40</v>
      </c>
      <c r="C2116" t="str">
        <f>'Raw Data'!P2116</f>
        <v>Month-to-month</v>
      </c>
      <c r="D2116" t="str">
        <f>'Raw Data'!I2116</f>
        <v>DSL</v>
      </c>
      <c r="E2116" t="str">
        <f>'Raw Data'!R2116</f>
        <v>Mailed check</v>
      </c>
      <c r="F2116">
        <f>'Raw Data'!S2116</f>
        <v>61.9</v>
      </c>
      <c r="G2116">
        <f>IFERROR(VALUE('Raw Data'!T2116),0)</f>
        <v>2647.1</v>
      </c>
      <c r="H2116" t="str" cm="1">
        <f t="array" ref="H2116">_xlfn.IFS(B2116&lt;=12,"New (0-12 mo)",B2116&lt;=24,"Established (13-24 mo)",B2116&lt;=48,"Loyal (25-48 mo)",TRUE,"Veteran (49+ mo)")</f>
        <v>Loyal (25-48 mo)</v>
      </c>
      <c r="I2116">
        <f>COUNTIF('Raw Data'!G2116:O2116,"Yes")</f>
        <v>4</v>
      </c>
      <c r="J2116">
        <f t="shared" ca="1" si="66"/>
        <v>44986</v>
      </c>
      <c r="K2116" t="str">
        <f>'Raw Data'!U2116</f>
        <v>No</v>
      </c>
      <c r="L2116" t="str">
        <f t="shared" si="67"/>
        <v>Low-Medium Risk</v>
      </c>
      <c r="N2116" s="34"/>
    </row>
    <row r="2117" spans="1:14" x14ac:dyDescent="0.3">
      <c r="A2117" s="5" t="str">
        <f>'Raw Data'!A2117</f>
        <v>8984-HPEMB</v>
      </c>
      <c r="B2117">
        <f>'Raw Data'!F2117</f>
        <v>71</v>
      </c>
      <c r="C2117" t="str">
        <f>'Raw Data'!P2117</f>
        <v>Two year</v>
      </c>
      <c r="D2117" t="str">
        <f>'Raw Data'!I2117</f>
        <v>Fiber optic</v>
      </c>
      <c r="E2117" t="str">
        <f>'Raw Data'!R2117</f>
        <v>Electronic check</v>
      </c>
      <c r="F2117">
        <f>'Raw Data'!S2117</f>
        <v>118.65</v>
      </c>
      <c r="G2117">
        <f>IFERROR(VALUE('Raw Data'!T2117),0)</f>
        <v>8477.6</v>
      </c>
      <c r="H2117" t="str" cm="1">
        <f t="array" ref="H2117">_xlfn.IFS(B2117&lt;=12,"New (0-12 mo)",B2117&lt;=24,"Established (13-24 mo)",B2117&lt;=48,"Loyal (25-48 mo)",TRUE,"Veteran (49+ mo)")</f>
        <v>Veteran (49+ mo)</v>
      </c>
      <c r="I2117">
        <f>COUNTIF('Raw Data'!G2117:O2117,"Yes")</f>
        <v>8</v>
      </c>
      <c r="J2117">
        <f t="shared" ca="1" si="66"/>
        <v>44044</v>
      </c>
      <c r="K2117" t="str">
        <f>'Raw Data'!U2117</f>
        <v>No</v>
      </c>
      <c r="L2117" t="str">
        <f t="shared" si="67"/>
        <v>Low Risk</v>
      </c>
      <c r="N2117" s="34"/>
    </row>
    <row r="2118" spans="1:14" x14ac:dyDescent="0.3">
      <c r="A2118" s="5" t="str">
        <f>'Raw Data'!A2118</f>
        <v>4349-GFQHK</v>
      </c>
      <c r="B2118">
        <f>'Raw Data'!F2118</f>
        <v>1</v>
      </c>
      <c r="C2118" t="str">
        <f>'Raw Data'!P2118</f>
        <v>Month-to-month</v>
      </c>
      <c r="D2118" t="str">
        <f>'Raw Data'!I2118</f>
        <v>DSL</v>
      </c>
      <c r="E2118" t="str">
        <f>'Raw Data'!R2118</f>
        <v>Electronic check</v>
      </c>
      <c r="F2118">
        <f>'Raw Data'!S2118</f>
        <v>54.35</v>
      </c>
      <c r="G2118">
        <f>IFERROR(VALUE('Raw Data'!T2118),0)</f>
        <v>54.35</v>
      </c>
      <c r="H2118" t="str" cm="1">
        <f t="array" ref="H2118">_xlfn.IFS(B2118&lt;=12,"New (0-12 mo)",B2118&lt;=24,"Established (13-24 mo)",B2118&lt;=48,"Loyal (25-48 mo)",TRUE,"Veteran (49+ mo)")</f>
        <v>New (0-12 mo)</v>
      </c>
      <c r="I2118">
        <f>COUNTIF('Raw Data'!G2118:O2118,"Yes")</f>
        <v>3</v>
      </c>
      <c r="J2118">
        <f t="shared" ca="1" si="66"/>
        <v>46174</v>
      </c>
      <c r="K2118" t="str">
        <f>'Raw Data'!U2118</f>
        <v>Yes</v>
      </c>
      <c r="L2118" t="str">
        <f t="shared" si="67"/>
        <v>High Risk</v>
      </c>
      <c r="N2118" s="34"/>
    </row>
    <row r="2119" spans="1:14" x14ac:dyDescent="0.3">
      <c r="A2119" s="5" t="str">
        <f>'Raw Data'!A2119</f>
        <v>4139-DETXS</v>
      </c>
      <c r="B2119">
        <f>'Raw Data'!F2119</f>
        <v>72</v>
      </c>
      <c r="C2119" t="str">
        <f>'Raw Data'!P2119</f>
        <v>Two year</v>
      </c>
      <c r="D2119" t="str">
        <f>'Raw Data'!I2119</f>
        <v>DSL</v>
      </c>
      <c r="E2119" t="str">
        <f>'Raw Data'!R2119</f>
        <v>Bank transfer (automatic)</v>
      </c>
      <c r="F2119">
        <f>'Raw Data'!S2119</f>
        <v>64.45</v>
      </c>
      <c r="G2119">
        <f>IFERROR(VALUE('Raw Data'!T2119),0)</f>
        <v>4528</v>
      </c>
      <c r="H2119" t="str" cm="1">
        <f t="array" ref="H2119">_xlfn.IFS(B2119&lt;=12,"New (0-12 mo)",B2119&lt;=24,"Established (13-24 mo)",B2119&lt;=48,"Loyal (25-48 mo)",TRUE,"Veteran (49+ mo)")</f>
        <v>Veteran (49+ mo)</v>
      </c>
      <c r="I2119">
        <f>COUNTIF('Raw Data'!G2119:O2119,"Yes")</f>
        <v>6</v>
      </c>
      <c r="J2119">
        <f t="shared" ca="1" si="66"/>
        <v>44013</v>
      </c>
      <c r="K2119" t="str">
        <f>'Raw Data'!U2119</f>
        <v>No</v>
      </c>
      <c r="L2119" t="str">
        <f t="shared" si="67"/>
        <v>Low Risk</v>
      </c>
      <c r="N2119" s="34"/>
    </row>
    <row r="2120" spans="1:14" x14ac:dyDescent="0.3">
      <c r="A2120" s="5" t="str">
        <f>'Raw Data'!A2120</f>
        <v>9779-DPNEJ</v>
      </c>
      <c r="B2120">
        <f>'Raw Data'!F2120</f>
        <v>22</v>
      </c>
      <c r="C2120" t="str">
        <f>'Raw Data'!P2120</f>
        <v>Month-to-month</v>
      </c>
      <c r="D2120" t="str">
        <f>'Raw Data'!I2120</f>
        <v>Fiber optic</v>
      </c>
      <c r="E2120" t="str">
        <f>'Raw Data'!R2120</f>
        <v>Electronic check</v>
      </c>
      <c r="F2120">
        <f>'Raw Data'!S2120</f>
        <v>80.150000000000006</v>
      </c>
      <c r="G2120">
        <f>IFERROR(VALUE('Raw Data'!T2120),0)</f>
        <v>1790.65</v>
      </c>
      <c r="H2120" t="str" cm="1">
        <f t="array" ref="H2120">_xlfn.IFS(B2120&lt;=12,"New (0-12 mo)",B2120&lt;=24,"Established (13-24 mo)",B2120&lt;=48,"Loyal (25-48 mo)",TRUE,"Veteran (49+ mo)")</f>
        <v>Established (13-24 mo)</v>
      </c>
      <c r="I2120">
        <f>COUNTIF('Raw Data'!G2120:O2120,"Yes")</f>
        <v>2</v>
      </c>
      <c r="J2120">
        <f t="shared" ca="1" si="66"/>
        <v>45536</v>
      </c>
      <c r="K2120" t="str">
        <f>'Raw Data'!U2120</f>
        <v>No</v>
      </c>
      <c r="L2120" t="str">
        <f t="shared" si="67"/>
        <v>Medium Risk</v>
      </c>
      <c r="N2120" s="34"/>
    </row>
    <row r="2121" spans="1:14" x14ac:dyDescent="0.3">
      <c r="A2121" s="5" t="str">
        <f>'Raw Data'!A2121</f>
        <v>9805-FILKB</v>
      </c>
      <c r="B2121">
        <f>'Raw Data'!F2121</f>
        <v>46</v>
      </c>
      <c r="C2121" t="str">
        <f>'Raw Data'!P2121</f>
        <v>One year</v>
      </c>
      <c r="D2121" t="str">
        <f>'Raw Data'!I2121</f>
        <v>No</v>
      </c>
      <c r="E2121" t="str">
        <f>'Raw Data'!R2121</f>
        <v>Bank transfer (automatic)</v>
      </c>
      <c r="F2121">
        <f>'Raw Data'!S2121</f>
        <v>20.2</v>
      </c>
      <c r="G2121">
        <f>IFERROR(VALUE('Raw Data'!T2121),0)</f>
        <v>845.6</v>
      </c>
      <c r="H2121" t="str" cm="1">
        <f t="array" ref="H2121">_xlfn.IFS(B2121&lt;=12,"New (0-12 mo)",B2121&lt;=24,"Established (13-24 mo)",B2121&lt;=48,"Loyal (25-48 mo)",TRUE,"Veteran (49+ mo)")</f>
        <v>Loyal (25-48 mo)</v>
      </c>
      <c r="I2121">
        <f>COUNTIF('Raw Data'!G2121:O2121,"Yes")</f>
        <v>1</v>
      </c>
      <c r="J2121">
        <f t="shared" ca="1" si="66"/>
        <v>44805</v>
      </c>
      <c r="K2121" t="str">
        <f>'Raw Data'!U2121</f>
        <v>No</v>
      </c>
      <c r="L2121" t="str">
        <f t="shared" si="67"/>
        <v>Low Risk</v>
      </c>
      <c r="N2121" s="34"/>
    </row>
    <row r="2122" spans="1:14" x14ac:dyDescent="0.3">
      <c r="A2122" s="5" t="str">
        <f>'Raw Data'!A2122</f>
        <v>5793-YOLJN</v>
      </c>
      <c r="B2122">
        <f>'Raw Data'!F2122</f>
        <v>55</v>
      </c>
      <c r="C2122" t="str">
        <f>'Raw Data'!P2122</f>
        <v>Two year</v>
      </c>
      <c r="D2122" t="str">
        <f>'Raw Data'!I2122</f>
        <v>No</v>
      </c>
      <c r="E2122" t="str">
        <f>'Raw Data'!R2122</f>
        <v>Mailed check</v>
      </c>
      <c r="F2122">
        <f>'Raw Data'!S2122</f>
        <v>21</v>
      </c>
      <c r="G2122">
        <f>IFERROR(VALUE('Raw Data'!T2122),0)</f>
        <v>1210.3</v>
      </c>
      <c r="H2122" t="str" cm="1">
        <f t="array" ref="H2122">_xlfn.IFS(B2122&lt;=12,"New (0-12 mo)",B2122&lt;=24,"Established (13-24 mo)",B2122&lt;=48,"Loyal (25-48 mo)",TRUE,"Veteran (49+ mo)")</f>
        <v>Veteran (49+ mo)</v>
      </c>
      <c r="I2122">
        <f>COUNTIF('Raw Data'!G2122:O2122,"Yes")</f>
        <v>1</v>
      </c>
      <c r="J2122">
        <f t="shared" ca="1" si="66"/>
        <v>44531</v>
      </c>
      <c r="K2122" t="str">
        <f>'Raw Data'!U2122</f>
        <v>No</v>
      </c>
      <c r="L2122" t="str">
        <f t="shared" si="67"/>
        <v>Low Risk</v>
      </c>
      <c r="N2122" s="34"/>
    </row>
    <row r="2123" spans="1:14" x14ac:dyDescent="0.3">
      <c r="A2123" s="5" t="str">
        <f>'Raw Data'!A2123</f>
        <v>0673-IGUQO</v>
      </c>
      <c r="B2123">
        <f>'Raw Data'!F2123</f>
        <v>1</v>
      </c>
      <c r="C2123" t="str">
        <f>'Raw Data'!P2123</f>
        <v>Month-to-month</v>
      </c>
      <c r="D2123" t="str">
        <f>'Raw Data'!I2123</f>
        <v>No</v>
      </c>
      <c r="E2123" t="str">
        <f>'Raw Data'!R2123</f>
        <v>Mailed check</v>
      </c>
      <c r="F2123">
        <f>'Raw Data'!S2123</f>
        <v>20.45</v>
      </c>
      <c r="G2123">
        <f>IFERROR(VALUE('Raw Data'!T2123),0)</f>
        <v>20.45</v>
      </c>
      <c r="H2123" t="str" cm="1">
        <f t="array" ref="H2123">_xlfn.IFS(B2123&lt;=12,"New (0-12 mo)",B2123&lt;=24,"Established (13-24 mo)",B2123&lt;=48,"Loyal (25-48 mo)",TRUE,"Veteran (49+ mo)")</f>
        <v>New (0-12 mo)</v>
      </c>
      <c r="I2123">
        <f>COUNTIF('Raw Data'!G2123:O2123,"Yes")</f>
        <v>1</v>
      </c>
      <c r="J2123">
        <f t="shared" ca="1" si="66"/>
        <v>46174</v>
      </c>
      <c r="K2123" t="str">
        <f>'Raw Data'!U2123</f>
        <v>No</v>
      </c>
      <c r="L2123" t="str">
        <f t="shared" si="67"/>
        <v>High Risk</v>
      </c>
      <c r="N2123" s="34"/>
    </row>
    <row r="2124" spans="1:14" x14ac:dyDescent="0.3">
      <c r="A2124" s="5" t="str">
        <f>'Raw Data'!A2124</f>
        <v>4123-FCVCB</v>
      </c>
      <c r="B2124">
        <f>'Raw Data'!F2124</f>
        <v>12</v>
      </c>
      <c r="C2124" t="str">
        <f>'Raw Data'!P2124</f>
        <v>One year</v>
      </c>
      <c r="D2124" t="str">
        <f>'Raw Data'!I2124</f>
        <v>DSL</v>
      </c>
      <c r="E2124" t="str">
        <f>'Raw Data'!R2124</f>
        <v>Mailed check</v>
      </c>
      <c r="F2124">
        <f>'Raw Data'!S2124</f>
        <v>75.849999999999994</v>
      </c>
      <c r="G2124">
        <f>IFERROR(VALUE('Raw Data'!T2124),0)</f>
        <v>854.45</v>
      </c>
      <c r="H2124" t="str" cm="1">
        <f t="array" ref="H2124">_xlfn.IFS(B2124&lt;=12,"New (0-12 mo)",B2124&lt;=24,"Established (13-24 mo)",B2124&lt;=48,"Loyal (25-48 mo)",TRUE,"Veteran (49+ mo)")</f>
        <v>New (0-12 mo)</v>
      </c>
      <c r="I2124">
        <f>COUNTIF('Raw Data'!G2124:O2124,"Yes")</f>
        <v>5</v>
      </c>
      <c r="J2124">
        <f t="shared" ca="1" si="66"/>
        <v>45839</v>
      </c>
      <c r="K2124" t="str">
        <f>'Raw Data'!U2124</f>
        <v>No</v>
      </c>
      <c r="L2124" t="str">
        <f t="shared" si="67"/>
        <v>Low Risk</v>
      </c>
      <c r="N2124" s="34"/>
    </row>
    <row r="2125" spans="1:14" x14ac:dyDescent="0.3">
      <c r="A2125" s="5" t="str">
        <f>'Raw Data'!A2125</f>
        <v>8819-IMISP</v>
      </c>
      <c r="B2125">
        <f>'Raw Data'!F2125</f>
        <v>31</v>
      </c>
      <c r="C2125" t="str">
        <f>'Raw Data'!P2125</f>
        <v>Month-to-month</v>
      </c>
      <c r="D2125" t="str">
        <f>'Raw Data'!I2125</f>
        <v>Fiber optic</v>
      </c>
      <c r="E2125" t="str">
        <f>'Raw Data'!R2125</f>
        <v>Electronic check</v>
      </c>
      <c r="F2125">
        <f>'Raw Data'!S2125</f>
        <v>80.45</v>
      </c>
      <c r="G2125">
        <f>IFERROR(VALUE('Raw Data'!T2125),0)</f>
        <v>2429.1</v>
      </c>
      <c r="H2125" t="str" cm="1">
        <f t="array" ref="H2125">_xlfn.IFS(B2125&lt;=12,"New (0-12 mo)",B2125&lt;=24,"Established (13-24 mo)",B2125&lt;=48,"Loyal (25-48 mo)",TRUE,"Veteran (49+ mo)")</f>
        <v>Loyal (25-48 mo)</v>
      </c>
      <c r="I2125">
        <f>COUNTIF('Raw Data'!G2125:O2125,"Yes")</f>
        <v>3</v>
      </c>
      <c r="J2125">
        <f t="shared" ca="1" si="66"/>
        <v>45261</v>
      </c>
      <c r="K2125" t="str">
        <f>'Raw Data'!U2125</f>
        <v>No</v>
      </c>
      <c r="L2125" t="str">
        <f t="shared" si="67"/>
        <v>Low-Medium Risk</v>
      </c>
      <c r="N2125" s="34"/>
    </row>
    <row r="2126" spans="1:14" x14ac:dyDescent="0.3">
      <c r="A2126" s="5" t="str">
        <f>'Raw Data'!A2126</f>
        <v>7802-EFKNY</v>
      </c>
      <c r="B2126">
        <f>'Raw Data'!F2126</f>
        <v>5</v>
      </c>
      <c r="C2126" t="str">
        <f>'Raw Data'!P2126</f>
        <v>Month-to-month</v>
      </c>
      <c r="D2126" t="str">
        <f>'Raw Data'!I2126</f>
        <v>DSL</v>
      </c>
      <c r="E2126" t="str">
        <f>'Raw Data'!R2126</f>
        <v>Electronic check</v>
      </c>
      <c r="F2126">
        <f>'Raw Data'!S2126</f>
        <v>24.95</v>
      </c>
      <c r="G2126">
        <f>IFERROR(VALUE('Raw Data'!T2126),0)</f>
        <v>100.4</v>
      </c>
      <c r="H2126" t="str" cm="1">
        <f t="array" ref="H2126">_xlfn.IFS(B2126&lt;=12,"New (0-12 mo)",B2126&lt;=24,"Established (13-24 mo)",B2126&lt;=48,"Loyal (25-48 mo)",TRUE,"Veteran (49+ mo)")</f>
        <v>New (0-12 mo)</v>
      </c>
      <c r="I2126">
        <f>COUNTIF('Raw Data'!G2126:O2126,"Yes")</f>
        <v>0</v>
      </c>
      <c r="J2126">
        <f t="shared" ca="1" si="66"/>
        <v>46054</v>
      </c>
      <c r="K2126" t="str">
        <f>'Raw Data'!U2126</f>
        <v>Yes</v>
      </c>
      <c r="L2126" t="str">
        <f t="shared" si="67"/>
        <v>High Risk</v>
      </c>
      <c r="N2126" s="34"/>
    </row>
    <row r="2127" spans="1:14" x14ac:dyDescent="0.3">
      <c r="A2127" s="5" t="str">
        <f>'Raw Data'!A2127</f>
        <v>8311-UEUAB</v>
      </c>
      <c r="B2127">
        <f>'Raw Data'!F2127</f>
        <v>67</v>
      </c>
      <c r="C2127" t="str">
        <f>'Raw Data'!P2127</f>
        <v>Two year</v>
      </c>
      <c r="D2127" t="str">
        <f>'Raw Data'!I2127</f>
        <v>DSL</v>
      </c>
      <c r="E2127" t="str">
        <f>'Raw Data'!R2127</f>
        <v>Electronic check</v>
      </c>
      <c r="F2127">
        <f>'Raw Data'!S2127</f>
        <v>75.5</v>
      </c>
      <c r="G2127">
        <f>IFERROR(VALUE('Raw Data'!T2127),0)</f>
        <v>5229.45</v>
      </c>
      <c r="H2127" t="str" cm="1">
        <f t="array" ref="H2127">_xlfn.IFS(B2127&lt;=12,"New (0-12 mo)",B2127&lt;=24,"Established (13-24 mo)",B2127&lt;=48,"Loyal (25-48 mo)",TRUE,"Veteran (49+ mo)")</f>
        <v>Veteran (49+ mo)</v>
      </c>
      <c r="I2127">
        <f>COUNTIF('Raw Data'!G2127:O2127,"Yes")</f>
        <v>5</v>
      </c>
      <c r="J2127">
        <f t="shared" ca="1" si="66"/>
        <v>44166</v>
      </c>
      <c r="K2127" t="str">
        <f>'Raw Data'!U2127</f>
        <v>No</v>
      </c>
      <c r="L2127" t="str">
        <f t="shared" si="67"/>
        <v>Low Risk</v>
      </c>
      <c r="N2127" s="34"/>
    </row>
    <row r="2128" spans="1:14" x14ac:dyDescent="0.3">
      <c r="A2128" s="5" t="str">
        <f>'Raw Data'!A2128</f>
        <v>5858-EAFCZ</v>
      </c>
      <c r="B2128">
        <f>'Raw Data'!F2128</f>
        <v>1</v>
      </c>
      <c r="C2128" t="str">
        <f>'Raw Data'!P2128</f>
        <v>Month-to-month</v>
      </c>
      <c r="D2128" t="str">
        <f>'Raw Data'!I2128</f>
        <v>DSL</v>
      </c>
      <c r="E2128" t="str">
        <f>'Raw Data'!R2128</f>
        <v>Mailed check</v>
      </c>
      <c r="F2128">
        <f>'Raw Data'!S2128</f>
        <v>44.45</v>
      </c>
      <c r="G2128">
        <f>IFERROR(VALUE('Raw Data'!T2128),0)</f>
        <v>44.45</v>
      </c>
      <c r="H2128" t="str" cm="1">
        <f t="array" ref="H2128">_xlfn.IFS(B2128&lt;=12,"New (0-12 mo)",B2128&lt;=24,"Established (13-24 mo)",B2128&lt;=48,"Loyal (25-48 mo)",TRUE,"Veteran (49+ mo)")</f>
        <v>New (0-12 mo)</v>
      </c>
      <c r="I2128">
        <f>COUNTIF('Raw Data'!G2128:O2128,"Yes")</f>
        <v>1</v>
      </c>
      <c r="J2128">
        <f t="shared" ca="1" si="66"/>
        <v>46174</v>
      </c>
      <c r="K2128" t="str">
        <f>'Raw Data'!U2128</f>
        <v>No</v>
      </c>
      <c r="L2128" t="str">
        <f t="shared" si="67"/>
        <v>High Risk</v>
      </c>
      <c r="N2128" s="34"/>
    </row>
    <row r="2129" spans="1:14" x14ac:dyDescent="0.3">
      <c r="A2129" s="5" t="str">
        <f>'Raw Data'!A2129</f>
        <v>8035-BUYVG</v>
      </c>
      <c r="B2129">
        <f>'Raw Data'!F2129</f>
        <v>40</v>
      </c>
      <c r="C2129" t="str">
        <f>'Raw Data'!P2129</f>
        <v>One year</v>
      </c>
      <c r="D2129" t="str">
        <f>'Raw Data'!I2129</f>
        <v>DSL</v>
      </c>
      <c r="E2129" t="str">
        <f>'Raw Data'!R2129</f>
        <v>Electronic check</v>
      </c>
      <c r="F2129">
        <f>'Raw Data'!S2129</f>
        <v>42.35</v>
      </c>
      <c r="G2129">
        <f>IFERROR(VALUE('Raw Data'!T2129),0)</f>
        <v>1716.45</v>
      </c>
      <c r="H2129" t="str" cm="1">
        <f t="array" ref="H2129">_xlfn.IFS(B2129&lt;=12,"New (0-12 mo)",B2129&lt;=24,"Established (13-24 mo)",B2129&lt;=48,"Loyal (25-48 mo)",TRUE,"Veteran (49+ mo)")</f>
        <v>Loyal (25-48 mo)</v>
      </c>
      <c r="I2129">
        <f>COUNTIF('Raw Data'!G2129:O2129,"Yes")</f>
        <v>3</v>
      </c>
      <c r="J2129">
        <f t="shared" ca="1" si="66"/>
        <v>44986</v>
      </c>
      <c r="K2129" t="str">
        <f>'Raw Data'!U2129</f>
        <v>Yes</v>
      </c>
      <c r="L2129" t="str">
        <f t="shared" si="67"/>
        <v>Low Risk</v>
      </c>
      <c r="N2129" s="34"/>
    </row>
    <row r="2130" spans="1:14" x14ac:dyDescent="0.3">
      <c r="A2130" s="5" t="str">
        <f>'Raw Data'!A2130</f>
        <v>1163-ONYEY</v>
      </c>
      <c r="B2130">
        <f>'Raw Data'!F2130</f>
        <v>41</v>
      </c>
      <c r="C2130" t="str">
        <f>'Raw Data'!P2130</f>
        <v>Month-to-month</v>
      </c>
      <c r="D2130" t="str">
        <f>'Raw Data'!I2130</f>
        <v>DSL</v>
      </c>
      <c r="E2130" t="str">
        <f>'Raw Data'!R2130</f>
        <v>Credit card (automatic)</v>
      </c>
      <c r="F2130">
        <f>'Raw Data'!S2130</f>
        <v>74.55</v>
      </c>
      <c r="G2130">
        <f>IFERROR(VALUE('Raw Data'!T2130),0)</f>
        <v>3023.55</v>
      </c>
      <c r="H2130" t="str" cm="1">
        <f t="array" ref="H2130">_xlfn.IFS(B2130&lt;=12,"New (0-12 mo)",B2130&lt;=24,"Established (13-24 mo)",B2130&lt;=48,"Loyal (25-48 mo)",TRUE,"Veteran (49+ mo)")</f>
        <v>Loyal (25-48 mo)</v>
      </c>
      <c r="I2130">
        <f>COUNTIF('Raw Data'!G2130:O2130,"Yes")</f>
        <v>6</v>
      </c>
      <c r="J2130">
        <f t="shared" ca="1" si="66"/>
        <v>44958</v>
      </c>
      <c r="K2130" t="str">
        <f>'Raw Data'!U2130</f>
        <v>No</v>
      </c>
      <c r="L2130" t="str">
        <f t="shared" si="67"/>
        <v>Low-Medium Risk</v>
      </c>
      <c r="N2130" s="34"/>
    </row>
    <row r="2131" spans="1:14" x14ac:dyDescent="0.3">
      <c r="A2131" s="5" t="str">
        <f>'Raw Data'!A2131</f>
        <v>9787-XVQIU</v>
      </c>
      <c r="B2131">
        <f>'Raw Data'!F2131</f>
        <v>1</v>
      </c>
      <c r="C2131" t="str">
        <f>'Raw Data'!P2131</f>
        <v>Month-to-month</v>
      </c>
      <c r="D2131" t="str">
        <f>'Raw Data'!I2131</f>
        <v>Fiber optic</v>
      </c>
      <c r="E2131" t="str">
        <f>'Raw Data'!R2131</f>
        <v>Electronic check</v>
      </c>
      <c r="F2131">
        <f>'Raw Data'!S2131</f>
        <v>75.3</v>
      </c>
      <c r="G2131">
        <f>IFERROR(VALUE('Raw Data'!T2131),0)</f>
        <v>75.3</v>
      </c>
      <c r="H2131" t="str" cm="1">
        <f t="array" ref="H2131">_xlfn.IFS(B2131&lt;=12,"New (0-12 mo)",B2131&lt;=24,"Established (13-24 mo)",B2131&lt;=48,"Loyal (25-48 mo)",TRUE,"Veteran (49+ mo)")</f>
        <v>New (0-12 mo)</v>
      </c>
      <c r="I2131">
        <f>COUNTIF('Raw Data'!G2131:O2131,"Yes")</f>
        <v>2</v>
      </c>
      <c r="J2131">
        <f t="shared" ca="1" si="66"/>
        <v>46174</v>
      </c>
      <c r="K2131" t="str">
        <f>'Raw Data'!U2131</f>
        <v>Yes</v>
      </c>
      <c r="L2131" t="str">
        <f t="shared" si="67"/>
        <v>High Risk</v>
      </c>
      <c r="N2131" s="34"/>
    </row>
    <row r="2132" spans="1:14" x14ac:dyDescent="0.3">
      <c r="A2132" s="5" t="str">
        <f>'Raw Data'!A2132</f>
        <v>8945-MUQUF</v>
      </c>
      <c r="B2132">
        <f>'Raw Data'!F2132</f>
        <v>51</v>
      </c>
      <c r="C2132" t="str">
        <f>'Raw Data'!P2132</f>
        <v>One year</v>
      </c>
      <c r="D2132" t="str">
        <f>'Raw Data'!I2132</f>
        <v>Fiber optic</v>
      </c>
      <c r="E2132" t="str">
        <f>'Raw Data'!R2132</f>
        <v>Electronic check</v>
      </c>
      <c r="F2132">
        <f>'Raw Data'!S2132</f>
        <v>94.8</v>
      </c>
      <c r="G2132">
        <f>IFERROR(VALUE('Raw Data'!T2132),0)</f>
        <v>4837.6000000000004</v>
      </c>
      <c r="H2132" t="str" cm="1">
        <f t="array" ref="H2132">_xlfn.IFS(B2132&lt;=12,"New (0-12 mo)",B2132&lt;=24,"Established (13-24 mo)",B2132&lt;=48,"Loyal (25-48 mo)",TRUE,"Veteran (49+ mo)")</f>
        <v>Veteran (49+ mo)</v>
      </c>
      <c r="I2132">
        <f>COUNTIF('Raw Data'!G2132:O2132,"Yes")</f>
        <v>5</v>
      </c>
      <c r="J2132">
        <f t="shared" ca="1" si="66"/>
        <v>44652</v>
      </c>
      <c r="K2132" t="str">
        <f>'Raw Data'!U2132</f>
        <v>Yes</v>
      </c>
      <c r="L2132" t="str">
        <f t="shared" si="67"/>
        <v>Low Risk</v>
      </c>
      <c r="N2132" s="34"/>
    </row>
    <row r="2133" spans="1:14" x14ac:dyDescent="0.3">
      <c r="A2133" s="5" t="str">
        <f>'Raw Data'!A2133</f>
        <v>5656-MJEFC</v>
      </c>
      <c r="B2133">
        <f>'Raw Data'!F2133</f>
        <v>42</v>
      </c>
      <c r="C2133" t="str">
        <f>'Raw Data'!P2133</f>
        <v>Two year</v>
      </c>
      <c r="D2133" t="str">
        <f>'Raw Data'!I2133</f>
        <v>DSL</v>
      </c>
      <c r="E2133" t="str">
        <f>'Raw Data'!R2133</f>
        <v>Credit card (automatic)</v>
      </c>
      <c r="F2133">
        <f>'Raw Data'!S2133</f>
        <v>48.15</v>
      </c>
      <c r="G2133">
        <f>IFERROR(VALUE('Raw Data'!T2133),0)</f>
        <v>2032.3</v>
      </c>
      <c r="H2133" t="str" cm="1">
        <f t="array" ref="H2133">_xlfn.IFS(B2133&lt;=12,"New (0-12 mo)",B2133&lt;=24,"Established (13-24 mo)",B2133&lt;=48,"Loyal (25-48 mo)",TRUE,"Veteran (49+ mo)")</f>
        <v>Loyal (25-48 mo)</v>
      </c>
      <c r="I2133">
        <f>COUNTIF('Raw Data'!G2133:O2133,"Yes")</f>
        <v>4</v>
      </c>
      <c r="J2133">
        <f t="shared" ca="1" si="66"/>
        <v>44927</v>
      </c>
      <c r="K2133" t="str">
        <f>'Raw Data'!U2133</f>
        <v>No</v>
      </c>
      <c r="L2133" t="str">
        <f t="shared" si="67"/>
        <v>Low Risk</v>
      </c>
      <c r="N2133" s="34"/>
    </row>
    <row r="2134" spans="1:14" x14ac:dyDescent="0.3">
      <c r="A2134" s="5" t="str">
        <f>'Raw Data'!A2134</f>
        <v>6082-OQFBA</v>
      </c>
      <c r="B2134">
        <f>'Raw Data'!F2134</f>
        <v>23</v>
      </c>
      <c r="C2134" t="str">
        <f>'Raw Data'!P2134</f>
        <v>One year</v>
      </c>
      <c r="D2134" t="str">
        <f>'Raw Data'!I2134</f>
        <v>No</v>
      </c>
      <c r="E2134" t="str">
        <f>'Raw Data'!R2134</f>
        <v>Mailed check</v>
      </c>
      <c r="F2134">
        <f>'Raw Data'!S2134</f>
        <v>19.649999999999999</v>
      </c>
      <c r="G2134">
        <f>IFERROR(VALUE('Raw Data'!T2134),0)</f>
        <v>436.9</v>
      </c>
      <c r="H2134" t="str" cm="1">
        <f t="array" ref="H2134">_xlfn.IFS(B2134&lt;=12,"New (0-12 mo)",B2134&lt;=24,"Established (13-24 mo)",B2134&lt;=48,"Loyal (25-48 mo)",TRUE,"Veteran (49+ mo)")</f>
        <v>Established (13-24 mo)</v>
      </c>
      <c r="I2134">
        <f>COUNTIF('Raw Data'!G2134:O2134,"Yes")</f>
        <v>1</v>
      </c>
      <c r="J2134">
        <f t="shared" ca="1" si="66"/>
        <v>45505</v>
      </c>
      <c r="K2134" t="str">
        <f>'Raw Data'!U2134</f>
        <v>No</v>
      </c>
      <c r="L2134" t="str">
        <f t="shared" si="67"/>
        <v>Low Risk</v>
      </c>
      <c r="N2134" s="34"/>
    </row>
    <row r="2135" spans="1:14" x14ac:dyDescent="0.3">
      <c r="A2135" s="5" t="str">
        <f>'Raw Data'!A2135</f>
        <v>8051-HJRLT</v>
      </c>
      <c r="B2135">
        <f>'Raw Data'!F2135</f>
        <v>1</v>
      </c>
      <c r="C2135" t="str">
        <f>'Raw Data'!P2135</f>
        <v>Month-to-month</v>
      </c>
      <c r="D2135" t="str">
        <f>'Raw Data'!I2135</f>
        <v>Fiber optic</v>
      </c>
      <c r="E2135" t="str">
        <f>'Raw Data'!R2135</f>
        <v>Electronic check</v>
      </c>
      <c r="F2135">
        <f>'Raw Data'!S2135</f>
        <v>70.55</v>
      </c>
      <c r="G2135">
        <f>IFERROR(VALUE('Raw Data'!T2135),0)</f>
        <v>70.55</v>
      </c>
      <c r="H2135" t="str" cm="1">
        <f t="array" ref="H2135">_xlfn.IFS(B2135&lt;=12,"New (0-12 mo)",B2135&lt;=24,"Established (13-24 mo)",B2135&lt;=48,"Loyal (25-48 mo)",TRUE,"Veteran (49+ mo)")</f>
        <v>New (0-12 mo)</v>
      </c>
      <c r="I2135">
        <f>COUNTIF('Raw Data'!G2135:O2135,"Yes")</f>
        <v>1</v>
      </c>
      <c r="J2135">
        <f t="shared" ca="1" si="66"/>
        <v>46174</v>
      </c>
      <c r="K2135" t="str">
        <f>'Raw Data'!U2135</f>
        <v>Yes</v>
      </c>
      <c r="L2135" t="str">
        <f t="shared" si="67"/>
        <v>High Risk</v>
      </c>
      <c r="N2135" s="34"/>
    </row>
    <row r="2136" spans="1:14" x14ac:dyDescent="0.3">
      <c r="A2136" s="5" t="str">
        <f>'Raw Data'!A2136</f>
        <v>8974-OVACP</v>
      </c>
      <c r="B2136">
        <f>'Raw Data'!F2136</f>
        <v>1</v>
      </c>
      <c r="C2136" t="str">
        <f>'Raw Data'!P2136</f>
        <v>Month-to-month</v>
      </c>
      <c r="D2136" t="str">
        <f>'Raw Data'!I2136</f>
        <v>No</v>
      </c>
      <c r="E2136" t="str">
        <f>'Raw Data'!R2136</f>
        <v>Mailed check</v>
      </c>
      <c r="F2136">
        <f>'Raw Data'!S2136</f>
        <v>20.149999999999999</v>
      </c>
      <c r="G2136">
        <f>IFERROR(VALUE('Raw Data'!T2136),0)</f>
        <v>20.149999999999999</v>
      </c>
      <c r="H2136" t="str" cm="1">
        <f t="array" ref="H2136">_xlfn.IFS(B2136&lt;=12,"New (0-12 mo)",B2136&lt;=24,"Established (13-24 mo)",B2136&lt;=48,"Loyal (25-48 mo)",TRUE,"Veteran (49+ mo)")</f>
        <v>New (0-12 mo)</v>
      </c>
      <c r="I2136">
        <f>COUNTIF('Raw Data'!G2136:O2136,"Yes")</f>
        <v>1</v>
      </c>
      <c r="J2136">
        <f t="shared" ca="1" si="66"/>
        <v>46174</v>
      </c>
      <c r="K2136" t="str">
        <f>'Raw Data'!U2136</f>
        <v>No</v>
      </c>
      <c r="L2136" t="str">
        <f t="shared" si="67"/>
        <v>High Risk</v>
      </c>
      <c r="N2136" s="34"/>
    </row>
    <row r="2137" spans="1:14" x14ac:dyDescent="0.3">
      <c r="A2137" s="5" t="str">
        <f>'Raw Data'!A2137</f>
        <v>4010-YLMVT</v>
      </c>
      <c r="B2137">
        <f>'Raw Data'!F2137</f>
        <v>56</v>
      </c>
      <c r="C2137" t="str">
        <f>'Raw Data'!P2137</f>
        <v>Month-to-month</v>
      </c>
      <c r="D2137" t="str">
        <f>'Raw Data'!I2137</f>
        <v>Fiber optic</v>
      </c>
      <c r="E2137" t="str">
        <f>'Raw Data'!R2137</f>
        <v>Credit card (automatic)</v>
      </c>
      <c r="F2137">
        <f>'Raw Data'!S2137</f>
        <v>106.6</v>
      </c>
      <c r="G2137">
        <f>IFERROR(VALUE('Raw Data'!T2137),0)</f>
        <v>5893.95</v>
      </c>
      <c r="H2137" t="str" cm="1">
        <f t="array" ref="H2137">_xlfn.IFS(B2137&lt;=12,"New (0-12 mo)",B2137&lt;=24,"Established (13-24 mo)",B2137&lt;=48,"Loyal (25-48 mo)",TRUE,"Veteran (49+ mo)")</f>
        <v>Veteran (49+ mo)</v>
      </c>
      <c r="I2137">
        <f>COUNTIF('Raw Data'!G2137:O2137,"Yes")</f>
        <v>6</v>
      </c>
      <c r="J2137">
        <f t="shared" ca="1" si="66"/>
        <v>44501</v>
      </c>
      <c r="K2137" t="str">
        <f>'Raw Data'!U2137</f>
        <v>No</v>
      </c>
      <c r="L2137" t="str">
        <f t="shared" si="67"/>
        <v>Low-Medium Risk</v>
      </c>
      <c r="N2137" s="34"/>
    </row>
    <row r="2138" spans="1:14" x14ac:dyDescent="0.3">
      <c r="A2138" s="5" t="str">
        <f>'Raw Data'!A2138</f>
        <v>1379-FRVEB</v>
      </c>
      <c r="B2138">
        <f>'Raw Data'!F2138</f>
        <v>15</v>
      </c>
      <c r="C2138" t="str">
        <f>'Raw Data'!P2138</f>
        <v>Month-to-month</v>
      </c>
      <c r="D2138" t="str">
        <f>'Raw Data'!I2138</f>
        <v>Fiber optic</v>
      </c>
      <c r="E2138" t="str">
        <f>'Raw Data'!R2138</f>
        <v>Electronic check</v>
      </c>
      <c r="F2138">
        <f>'Raw Data'!S2138</f>
        <v>91</v>
      </c>
      <c r="G2138">
        <f>IFERROR(VALUE('Raw Data'!T2138),0)</f>
        <v>1430.05</v>
      </c>
      <c r="H2138" t="str" cm="1">
        <f t="array" ref="H2138">_xlfn.IFS(B2138&lt;=12,"New (0-12 mo)",B2138&lt;=24,"Established (13-24 mo)",B2138&lt;=48,"Loyal (25-48 mo)",TRUE,"Veteran (49+ mo)")</f>
        <v>Established (13-24 mo)</v>
      </c>
      <c r="I2138">
        <f>COUNTIF('Raw Data'!G2138:O2138,"Yes")</f>
        <v>4</v>
      </c>
      <c r="J2138">
        <f t="shared" ca="1" si="66"/>
        <v>45748</v>
      </c>
      <c r="K2138" t="str">
        <f>'Raw Data'!U2138</f>
        <v>No</v>
      </c>
      <c r="L2138" t="str">
        <f t="shared" si="67"/>
        <v>Medium Risk</v>
      </c>
      <c r="N2138" s="34"/>
    </row>
    <row r="2139" spans="1:14" x14ac:dyDescent="0.3">
      <c r="A2139" s="5" t="str">
        <f>'Raw Data'!A2139</f>
        <v>8612-GXIDD</v>
      </c>
      <c r="B2139">
        <f>'Raw Data'!F2139</f>
        <v>12</v>
      </c>
      <c r="C2139" t="str">
        <f>'Raw Data'!P2139</f>
        <v>Two year</v>
      </c>
      <c r="D2139" t="str">
        <f>'Raw Data'!I2139</f>
        <v>No</v>
      </c>
      <c r="E2139" t="str">
        <f>'Raw Data'!R2139</f>
        <v>Bank transfer (automatic)</v>
      </c>
      <c r="F2139">
        <f>'Raw Data'!S2139</f>
        <v>25.4</v>
      </c>
      <c r="G2139">
        <f>IFERROR(VALUE('Raw Data'!T2139),0)</f>
        <v>313</v>
      </c>
      <c r="H2139" t="str" cm="1">
        <f t="array" ref="H2139">_xlfn.IFS(B2139&lt;=12,"New (0-12 mo)",B2139&lt;=24,"Established (13-24 mo)",B2139&lt;=48,"Loyal (25-48 mo)",TRUE,"Veteran (49+ mo)")</f>
        <v>New (0-12 mo)</v>
      </c>
      <c r="I2139">
        <f>COUNTIF('Raw Data'!G2139:O2139,"Yes")</f>
        <v>2</v>
      </c>
      <c r="J2139">
        <f t="shared" ca="1" si="66"/>
        <v>45839</v>
      </c>
      <c r="K2139" t="str">
        <f>'Raw Data'!U2139</f>
        <v>No</v>
      </c>
      <c r="L2139" t="str">
        <f t="shared" si="67"/>
        <v>Low Risk</v>
      </c>
      <c r="N2139" s="34"/>
    </row>
    <row r="2140" spans="1:14" x14ac:dyDescent="0.3">
      <c r="A2140" s="5" t="str">
        <f>'Raw Data'!A2140</f>
        <v>6288-CHQJB</v>
      </c>
      <c r="B2140">
        <f>'Raw Data'!F2140</f>
        <v>54</v>
      </c>
      <c r="C2140" t="str">
        <f>'Raw Data'!P2140</f>
        <v>Two year</v>
      </c>
      <c r="D2140" t="str">
        <f>'Raw Data'!I2140</f>
        <v>DSL</v>
      </c>
      <c r="E2140" t="str">
        <f>'Raw Data'!R2140</f>
        <v>Bank transfer (automatic)</v>
      </c>
      <c r="F2140">
        <f>'Raw Data'!S2140</f>
        <v>69.95</v>
      </c>
      <c r="G2140">
        <f>IFERROR(VALUE('Raw Data'!T2140),0)</f>
        <v>3871.85</v>
      </c>
      <c r="H2140" t="str" cm="1">
        <f t="array" ref="H2140">_xlfn.IFS(B2140&lt;=12,"New (0-12 mo)",B2140&lt;=24,"Established (13-24 mo)",B2140&lt;=48,"Loyal (25-48 mo)",TRUE,"Veteran (49+ mo)")</f>
        <v>Veteran (49+ mo)</v>
      </c>
      <c r="I2140">
        <f>COUNTIF('Raw Data'!G2140:O2140,"Yes")</f>
        <v>5</v>
      </c>
      <c r="J2140">
        <f t="shared" ca="1" si="66"/>
        <v>44562</v>
      </c>
      <c r="K2140" t="str">
        <f>'Raw Data'!U2140</f>
        <v>No</v>
      </c>
      <c r="L2140" t="str">
        <f t="shared" si="67"/>
        <v>Low Risk</v>
      </c>
      <c r="N2140" s="34"/>
    </row>
    <row r="2141" spans="1:14" x14ac:dyDescent="0.3">
      <c r="A2141" s="5" t="str">
        <f>'Raw Data'!A2141</f>
        <v>8160-HOWOX</v>
      </c>
      <c r="B2141">
        <f>'Raw Data'!F2141</f>
        <v>7</v>
      </c>
      <c r="C2141" t="str">
        <f>'Raw Data'!P2141</f>
        <v>Month-to-month</v>
      </c>
      <c r="D2141" t="str">
        <f>'Raw Data'!I2141</f>
        <v>DSL</v>
      </c>
      <c r="E2141" t="str">
        <f>'Raw Data'!R2141</f>
        <v>Electronic check</v>
      </c>
      <c r="F2141">
        <f>'Raw Data'!S2141</f>
        <v>66.849999999999994</v>
      </c>
      <c r="G2141">
        <f>IFERROR(VALUE('Raw Data'!T2141),0)</f>
        <v>458.1</v>
      </c>
      <c r="H2141" t="str" cm="1">
        <f t="array" ref="H2141">_xlfn.IFS(B2141&lt;=12,"New (0-12 mo)",B2141&lt;=24,"Established (13-24 mo)",B2141&lt;=48,"Loyal (25-48 mo)",TRUE,"Veteran (49+ mo)")</f>
        <v>New (0-12 mo)</v>
      </c>
      <c r="I2141">
        <f>COUNTIF('Raw Data'!G2141:O2141,"Yes")</f>
        <v>3</v>
      </c>
      <c r="J2141">
        <f t="shared" ca="1" si="66"/>
        <v>45992</v>
      </c>
      <c r="K2141" t="str">
        <f>'Raw Data'!U2141</f>
        <v>No</v>
      </c>
      <c r="L2141" t="str">
        <f t="shared" si="67"/>
        <v>High Risk</v>
      </c>
      <c r="N2141" s="34"/>
    </row>
    <row r="2142" spans="1:14" x14ac:dyDescent="0.3">
      <c r="A2142" s="5" t="str">
        <f>'Raw Data'!A2142</f>
        <v>3023-GFLBR</v>
      </c>
      <c r="B2142">
        <f>'Raw Data'!F2142</f>
        <v>33</v>
      </c>
      <c r="C2142" t="str">
        <f>'Raw Data'!P2142</f>
        <v>Month-to-month</v>
      </c>
      <c r="D2142" t="str">
        <f>'Raw Data'!I2142</f>
        <v>Fiber optic</v>
      </c>
      <c r="E2142" t="str">
        <f>'Raw Data'!R2142</f>
        <v>Credit card (automatic)</v>
      </c>
      <c r="F2142">
        <f>'Raw Data'!S2142</f>
        <v>86.15</v>
      </c>
      <c r="G2142">
        <f>IFERROR(VALUE('Raw Data'!T2142),0)</f>
        <v>2745.7</v>
      </c>
      <c r="H2142" t="str" cm="1">
        <f t="array" ref="H2142">_xlfn.IFS(B2142&lt;=12,"New (0-12 mo)",B2142&lt;=24,"Established (13-24 mo)",B2142&lt;=48,"Loyal (25-48 mo)",TRUE,"Veteran (49+ mo)")</f>
        <v>Loyal (25-48 mo)</v>
      </c>
      <c r="I2142">
        <f>COUNTIF('Raw Data'!G2142:O2142,"Yes")</f>
        <v>3</v>
      </c>
      <c r="J2142">
        <f t="shared" ca="1" si="66"/>
        <v>45200</v>
      </c>
      <c r="K2142" t="str">
        <f>'Raw Data'!U2142</f>
        <v>Yes</v>
      </c>
      <c r="L2142" t="str">
        <f t="shared" si="67"/>
        <v>Low-Medium Risk</v>
      </c>
      <c r="N2142" s="34"/>
    </row>
    <row r="2143" spans="1:14" x14ac:dyDescent="0.3">
      <c r="A2143" s="5" t="str">
        <f>'Raw Data'!A2143</f>
        <v>6648-INWPS</v>
      </c>
      <c r="B2143">
        <f>'Raw Data'!F2143</f>
        <v>16</v>
      </c>
      <c r="C2143" t="str">
        <f>'Raw Data'!P2143</f>
        <v>Month-to-month</v>
      </c>
      <c r="D2143" t="str">
        <f>'Raw Data'!I2143</f>
        <v>No</v>
      </c>
      <c r="E2143" t="str">
        <f>'Raw Data'!R2143</f>
        <v>Electronic check</v>
      </c>
      <c r="F2143">
        <f>'Raw Data'!S2143</f>
        <v>20.149999999999999</v>
      </c>
      <c r="G2143">
        <f>IFERROR(VALUE('Raw Data'!T2143),0)</f>
        <v>341.35</v>
      </c>
      <c r="H2143" t="str" cm="1">
        <f t="array" ref="H2143">_xlfn.IFS(B2143&lt;=12,"New (0-12 mo)",B2143&lt;=24,"Established (13-24 mo)",B2143&lt;=48,"Loyal (25-48 mo)",TRUE,"Veteran (49+ mo)")</f>
        <v>Established (13-24 mo)</v>
      </c>
      <c r="I2143">
        <f>COUNTIF('Raw Data'!G2143:O2143,"Yes")</f>
        <v>1</v>
      </c>
      <c r="J2143">
        <f t="shared" ca="1" si="66"/>
        <v>45717</v>
      </c>
      <c r="K2143" t="str">
        <f>'Raw Data'!U2143</f>
        <v>No</v>
      </c>
      <c r="L2143" t="str">
        <f t="shared" si="67"/>
        <v>Medium Risk</v>
      </c>
      <c r="N2143" s="34"/>
    </row>
    <row r="2144" spans="1:14" x14ac:dyDescent="0.3">
      <c r="A2144" s="5" t="str">
        <f>'Raw Data'!A2144</f>
        <v>4223-BKEOR</v>
      </c>
      <c r="B2144">
        <f>'Raw Data'!F2144</f>
        <v>21</v>
      </c>
      <c r="C2144" t="str">
        <f>'Raw Data'!P2144</f>
        <v>One year</v>
      </c>
      <c r="D2144" t="str">
        <f>'Raw Data'!I2144</f>
        <v>DSL</v>
      </c>
      <c r="E2144" t="str">
        <f>'Raw Data'!R2144</f>
        <v>Mailed check</v>
      </c>
      <c r="F2144">
        <f>'Raw Data'!S2144</f>
        <v>64.849999999999994</v>
      </c>
      <c r="G2144">
        <f>IFERROR(VALUE('Raw Data'!T2144),0)</f>
        <v>1336.8</v>
      </c>
      <c r="H2144" t="str" cm="1">
        <f t="array" ref="H2144">_xlfn.IFS(B2144&lt;=12,"New (0-12 mo)",B2144&lt;=24,"Established (13-24 mo)",B2144&lt;=48,"Loyal (25-48 mo)",TRUE,"Veteran (49+ mo)")</f>
        <v>Established (13-24 mo)</v>
      </c>
      <c r="I2144">
        <f>COUNTIF('Raw Data'!G2144:O2144,"Yes")</f>
        <v>4</v>
      </c>
      <c r="J2144">
        <f t="shared" ca="1" si="66"/>
        <v>45566</v>
      </c>
      <c r="K2144" t="str">
        <f>'Raw Data'!U2144</f>
        <v>No</v>
      </c>
      <c r="L2144" t="str">
        <f t="shared" si="67"/>
        <v>Low Risk</v>
      </c>
      <c r="N2144" s="34"/>
    </row>
    <row r="2145" spans="1:14" x14ac:dyDescent="0.3">
      <c r="A2145" s="5" t="str">
        <f>'Raw Data'!A2145</f>
        <v>4079-VTGLK</v>
      </c>
      <c r="B2145">
        <f>'Raw Data'!F2145</f>
        <v>30</v>
      </c>
      <c r="C2145" t="str">
        <f>'Raw Data'!P2145</f>
        <v>Two year</v>
      </c>
      <c r="D2145" t="str">
        <f>'Raw Data'!I2145</f>
        <v>DSL</v>
      </c>
      <c r="E2145" t="str">
        <f>'Raw Data'!R2145</f>
        <v>Electronic check</v>
      </c>
      <c r="F2145">
        <f>'Raw Data'!S2145</f>
        <v>74.849999999999994</v>
      </c>
      <c r="G2145">
        <f>IFERROR(VALUE('Raw Data'!T2145),0)</f>
        <v>2181.75</v>
      </c>
      <c r="H2145" t="str" cm="1">
        <f t="array" ref="H2145">_xlfn.IFS(B2145&lt;=12,"New (0-12 mo)",B2145&lt;=24,"Established (13-24 mo)",B2145&lt;=48,"Loyal (25-48 mo)",TRUE,"Veteran (49+ mo)")</f>
        <v>Loyal (25-48 mo)</v>
      </c>
      <c r="I2145">
        <f>COUNTIF('Raw Data'!G2145:O2145,"Yes")</f>
        <v>5</v>
      </c>
      <c r="J2145">
        <f t="shared" ca="1" si="66"/>
        <v>45292</v>
      </c>
      <c r="K2145" t="str">
        <f>'Raw Data'!U2145</f>
        <v>No</v>
      </c>
      <c r="L2145" t="str">
        <f t="shared" si="67"/>
        <v>Low Risk</v>
      </c>
      <c r="N2145" s="34"/>
    </row>
    <row r="2146" spans="1:14" x14ac:dyDescent="0.3">
      <c r="A2146" s="5" t="str">
        <f>'Raw Data'!A2146</f>
        <v>1763-WQFUK</v>
      </c>
      <c r="B2146">
        <f>'Raw Data'!F2146</f>
        <v>3</v>
      </c>
      <c r="C2146" t="str">
        <f>'Raw Data'!P2146</f>
        <v>Month-to-month</v>
      </c>
      <c r="D2146" t="str">
        <f>'Raw Data'!I2146</f>
        <v>DSL</v>
      </c>
      <c r="E2146" t="str">
        <f>'Raw Data'!R2146</f>
        <v>Mailed check</v>
      </c>
      <c r="F2146">
        <f>'Raw Data'!S2146</f>
        <v>50.5</v>
      </c>
      <c r="G2146">
        <f>IFERROR(VALUE('Raw Data'!T2146),0)</f>
        <v>147.75</v>
      </c>
      <c r="H2146" t="str" cm="1">
        <f t="array" ref="H2146">_xlfn.IFS(B2146&lt;=12,"New (0-12 mo)",B2146&lt;=24,"Established (13-24 mo)",B2146&lt;=48,"Loyal (25-48 mo)",TRUE,"Veteran (49+ mo)")</f>
        <v>New (0-12 mo)</v>
      </c>
      <c r="I2146">
        <f>COUNTIF('Raw Data'!G2146:O2146,"Yes")</f>
        <v>2</v>
      </c>
      <c r="J2146">
        <f t="shared" ca="1" si="66"/>
        <v>46113</v>
      </c>
      <c r="K2146" t="str">
        <f>'Raw Data'!U2146</f>
        <v>No</v>
      </c>
      <c r="L2146" t="str">
        <f t="shared" si="67"/>
        <v>High Risk</v>
      </c>
      <c r="N2146" s="34"/>
    </row>
    <row r="2147" spans="1:14" x14ac:dyDescent="0.3">
      <c r="A2147" s="5" t="str">
        <f>'Raw Data'!A2147</f>
        <v>1391-UBDAR</v>
      </c>
      <c r="B2147">
        <f>'Raw Data'!F2147</f>
        <v>11</v>
      </c>
      <c r="C2147" t="str">
        <f>'Raw Data'!P2147</f>
        <v>Month-to-month</v>
      </c>
      <c r="D2147" t="str">
        <f>'Raw Data'!I2147</f>
        <v>Fiber optic</v>
      </c>
      <c r="E2147" t="str">
        <f>'Raw Data'!R2147</f>
        <v>Electronic check</v>
      </c>
      <c r="F2147">
        <f>'Raw Data'!S2147</f>
        <v>72.900000000000006</v>
      </c>
      <c r="G2147">
        <f>IFERROR(VALUE('Raw Data'!T2147),0)</f>
        <v>818.45</v>
      </c>
      <c r="H2147" t="str" cm="1">
        <f t="array" ref="H2147">_xlfn.IFS(B2147&lt;=12,"New (0-12 mo)",B2147&lt;=24,"Established (13-24 mo)",B2147&lt;=48,"Loyal (25-48 mo)",TRUE,"Veteran (49+ mo)")</f>
        <v>New (0-12 mo)</v>
      </c>
      <c r="I2147">
        <f>COUNTIF('Raw Data'!G2147:O2147,"Yes")</f>
        <v>2</v>
      </c>
      <c r="J2147">
        <f t="shared" ca="1" si="66"/>
        <v>45870</v>
      </c>
      <c r="K2147" t="str">
        <f>'Raw Data'!U2147</f>
        <v>No</v>
      </c>
      <c r="L2147" t="str">
        <f t="shared" si="67"/>
        <v>High Risk</v>
      </c>
      <c r="N2147" s="34"/>
    </row>
    <row r="2148" spans="1:14" x14ac:dyDescent="0.3">
      <c r="A2148" s="5" t="str">
        <f>'Raw Data'!A2148</f>
        <v>8894-JVDCV</v>
      </c>
      <c r="B2148">
        <f>'Raw Data'!F2148</f>
        <v>62</v>
      </c>
      <c r="C2148" t="str">
        <f>'Raw Data'!P2148</f>
        <v>One year</v>
      </c>
      <c r="D2148" t="str">
        <f>'Raw Data'!I2148</f>
        <v>Fiber optic</v>
      </c>
      <c r="E2148" t="str">
        <f>'Raw Data'!R2148</f>
        <v>Credit card (automatic)</v>
      </c>
      <c r="F2148">
        <f>'Raw Data'!S2148</f>
        <v>115.05</v>
      </c>
      <c r="G2148">
        <f>IFERROR(VALUE('Raw Data'!T2148),0)</f>
        <v>7133.45</v>
      </c>
      <c r="H2148" t="str" cm="1">
        <f t="array" ref="H2148">_xlfn.IFS(B2148&lt;=12,"New (0-12 mo)",B2148&lt;=24,"Established (13-24 mo)",B2148&lt;=48,"Loyal (25-48 mo)",TRUE,"Veteran (49+ mo)")</f>
        <v>Veteran (49+ mo)</v>
      </c>
      <c r="I2148">
        <f>COUNTIF('Raw Data'!G2148:O2148,"Yes")</f>
        <v>8</v>
      </c>
      <c r="J2148">
        <f t="shared" ca="1" si="66"/>
        <v>44317</v>
      </c>
      <c r="K2148" t="str">
        <f>'Raw Data'!U2148</f>
        <v>No</v>
      </c>
      <c r="L2148" t="str">
        <f t="shared" si="67"/>
        <v>Low Risk</v>
      </c>
      <c r="N2148" s="34"/>
    </row>
    <row r="2149" spans="1:14" x14ac:dyDescent="0.3">
      <c r="A2149" s="5" t="str">
        <f>'Raw Data'!A2149</f>
        <v>2023-VQFDL</v>
      </c>
      <c r="B2149">
        <f>'Raw Data'!F2149</f>
        <v>18</v>
      </c>
      <c r="C2149" t="str">
        <f>'Raw Data'!P2149</f>
        <v>Month-to-month</v>
      </c>
      <c r="D2149" t="str">
        <f>'Raw Data'!I2149</f>
        <v>No</v>
      </c>
      <c r="E2149" t="str">
        <f>'Raw Data'!R2149</f>
        <v>Electronic check</v>
      </c>
      <c r="F2149">
        <f>'Raw Data'!S2149</f>
        <v>19</v>
      </c>
      <c r="G2149">
        <f>IFERROR(VALUE('Raw Data'!T2149),0)</f>
        <v>348.8</v>
      </c>
      <c r="H2149" t="str" cm="1">
        <f t="array" ref="H2149">_xlfn.IFS(B2149&lt;=12,"New (0-12 mo)",B2149&lt;=24,"Established (13-24 mo)",B2149&lt;=48,"Loyal (25-48 mo)",TRUE,"Veteran (49+ mo)")</f>
        <v>Established (13-24 mo)</v>
      </c>
      <c r="I2149">
        <f>COUNTIF('Raw Data'!G2149:O2149,"Yes")</f>
        <v>1</v>
      </c>
      <c r="J2149">
        <f t="shared" ca="1" si="66"/>
        <v>45658</v>
      </c>
      <c r="K2149" t="str">
        <f>'Raw Data'!U2149</f>
        <v>No</v>
      </c>
      <c r="L2149" t="str">
        <f t="shared" si="67"/>
        <v>Medium Risk</v>
      </c>
      <c r="N2149" s="34"/>
    </row>
    <row r="2150" spans="1:14" x14ac:dyDescent="0.3">
      <c r="A2150" s="5" t="str">
        <f>'Raw Data'!A2150</f>
        <v>1345-GKDZZ</v>
      </c>
      <c r="B2150">
        <f>'Raw Data'!F2150</f>
        <v>6</v>
      </c>
      <c r="C2150" t="str">
        <f>'Raw Data'!P2150</f>
        <v>Month-to-month</v>
      </c>
      <c r="D2150" t="str">
        <f>'Raw Data'!I2150</f>
        <v>No</v>
      </c>
      <c r="E2150" t="str">
        <f>'Raw Data'!R2150</f>
        <v>Mailed check</v>
      </c>
      <c r="F2150">
        <f>'Raw Data'!S2150</f>
        <v>19.55</v>
      </c>
      <c r="G2150">
        <f>IFERROR(VALUE('Raw Data'!T2150),0)</f>
        <v>128.6</v>
      </c>
      <c r="H2150" t="str" cm="1">
        <f t="array" ref="H2150">_xlfn.IFS(B2150&lt;=12,"New (0-12 mo)",B2150&lt;=24,"Established (13-24 mo)",B2150&lt;=48,"Loyal (25-48 mo)",TRUE,"Veteran (49+ mo)")</f>
        <v>New (0-12 mo)</v>
      </c>
      <c r="I2150">
        <f>COUNTIF('Raw Data'!G2150:O2150,"Yes")</f>
        <v>1</v>
      </c>
      <c r="J2150">
        <f t="shared" ca="1" si="66"/>
        <v>46023</v>
      </c>
      <c r="K2150" t="str">
        <f>'Raw Data'!U2150</f>
        <v>No</v>
      </c>
      <c r="L2150" t="str">
        <f t="shared" si="67"/>
        <v>High Risk</v>
      </c>
      <c r="N2150" s="34"/>
    </row>
    <row r="2151" spans="1:14" x14ac:dyDescent="0.3">
      <c r="A2151" s="5" t="str">
        <f>'Raw Data'!A2151</f>
        <v>2014-MKGMH</v>
      </c>
      <c r="B2151">
        <f>'Raw Data'!F2151</f>
        <v>46</v>
      </c>
      <c r="C2151" t="str">
        <f>'Raw Data'!P2151</f>
        <v>One year</v>
      </c>
      <c r="D2151" t="str">
        <f>'Raw Data'!I2151</f>
        <v>Fiber optic</v>
      </c>
      <c r="E2151" t="str">
        <f>'Raw Data'!R2151</f>
        <v>Electronic check</v>
      </c>
      <c r="F2151">
        <f>'Raw Data'!S2151</f>
        <v>101.1</v>
      </c>
      <c r="G2151">
        <f>IFERROR(VALUE('Raw Data'!T2151),0)</f>
        <v>4674.3999999999996</v>
      </c>
      <c r="H2151" t="str" cm="1">
        <f t="array" ref="H2151">_xlfn.IFS(B2151&lt;=12,"New (0-12 mo)",B2151&lt;=24,"Established (13-24 mo)",B2151&lt;=48,"Loyal (25-48 mo)",TRUE,"Veteran (49+ mo)")</f>
        <v>Loyal (25-48 mo)</v>
      </c>
      <c r="I2151">
        <f>COUNTIF('Raw Data'!G2151:O2151,"Yes")</f>
        <v>5</v>
      </c>
      <c r="J2151">
        <f t="shared" ca="1" si="66"/>
        <v>44805</v>
      </c>
      <c r="K2151" t="str">
        <f>'Raw Data'!U2151</f>
        <v>No</v>
      </c>
      <c r="L2151" t="str">
        <f t="shared" si="67"/>
        <v>Low Risk</v>
      </c>
      <c r="N2151" s="34"/>
    </row>
    <row r="2152" spans="1:14" x14ac:dyDescent="0.3">
      <c r="A2152" s="5" t="str">
        <f>'Raw Data'!A2152</f>
        <v>5628-FCGYG</v>
      </c>
      <c r="B2152">
        <f>'Raw Data'!F2152</f>
        <v>21</v>
      </c>
      <c r="C2152" t="str">
        <f>'Raw Data'!P2152</f>
        <v>Month-to-month</v>
      </c>
      <c r="D2152" t="str">
        <f>'Raw Data'!I2152</f>
        <v>Fiber optic</v>
      </c>
      <c r="E2152" t="str">
        <f>'Raw Data'!R2152</f>
        <v>Electronic check</v>
      </c>
      <c r="F2152">
        <f>'Raw Data'!S2152</f>
        <v>84.1</v>
      </c>
      <c r="G2152">
        <f>IFERROR(VALUE('Raw Data'!T2152),0)</f>
        <v>1737.45</v>
      </c>
      <c r="H2152" t="str" cm="1">
        <f t="array" ref="H2152">_xlfn.IFS(B2152&lt;=12,"New (0-12 mo)",B2152&lt;=24,"Established (13-24 mo)",B2152&lt;=48,"Loyal (25-48 mo)",TRUE,"Veteran (49+ mo)")</f>
        <v>Established (13-24 mo)</v>
      </c>
      <c r="I2152">
        <f>COUNTIF('Raw Data'!G2152:O2152,"Yes")</f>
        <v>3</v>
      </c>
      <c r="J2152">
        <f t="shared" ca="1" si="66"/>
        <v>45566</v>
      </c>
      <c r="K2152" t="str">
        <f>'Raw Data'!U2152</f>
        <v>No</v>
      </c>
      <c r="L2152" t="str">
        <f t="shared" si="67"/>
        <v>Medium Risk</v>
      </c>
      <c r="N2152" s="34"/>
    </row>
    <row r="2153" spans="1:14" x14ac:dyDescent="0.3">
      <c r="A2153" s="5" t="str">
        <f>'Raw Data'!A2153</f>
        <v>2560-WBWXF</v>
      </c>
      <c r="B2153">
        <f>'Raw Data'!F2153</f>
        <v>68</v>
      </c>
      <c r="C2153" t="str">
        <f>'Raw Data'!P2153</f>
        <v>Two year</v>
      </c>
      <c r="D2153" t="str">
        <f>'Raw Data'!I2153</f>
        <v>No</v>
      </c>
      <c r="E2153" t="str">
        <f>'Raw Data'!R2153</f>
        <v>Bank transfer (automatic)</v>
      </c>
      <c r="F2153">
        <f>'Raw Data'!S2153</f>
        <v>24.15</v>
      </c>
      <c r="G2153">
        <f>IFERROR(VALUE('Raw Data'!T2153),0)</f>
        <v>1498.85</v>
      </c>
      <c r="H2153" t="str" cm="1">
        <f t="array" ref="H2153">_xlfn.IFS(B2153&lt;=12,"New (0-12 mo)",B2153&lt;=24,"Established (13-24 mo)",B2153&lt;=48,"Loyal (25-48 mo)",TRUE,"Veteran (49+ mo)")</f>
        <v>Veteran (49+ mo)</v>
      </c>
      <c r="I2153">
        <f>COUNTIF('Raw Data'!G2153:O2153,"Yes")</f>
        <v>2</v>
      </c>
      <c r="J2153">
        <f t="shared" ca="1" si="66"/>
        <v>44136</v>
      </c>
      <c r="K2153" t="str">
        <f>'Raw Data'!U2153</f>
        <v>No</v>
      </c>
      <c r="L2153" t="str">
        <f t="shared" si="67"/>
        <v>Low Risk</v>
      </c>
      <c r="N2153" s="34"/>
    </row>
    <row r="2154" spans="1:14" x14ac:dyDescent="0.3">
      <c r="A2154" s="5" t="str">
        <f>'Raw Data'!A2154</f>
        <v>0248-IPDFW</v>
      </c>
      <c r="B2154">
        <f>'Raw Data'!F2154</f>
        <v>1</v>
      </c>
      <c r="C2154" t="str">
        <f>'Raw Data'!P2154</f>
        <v>Month-to-month</v>
      </c>
      <c r="D2154" t="str">
        <f>'Raw Data'!I2154</f>
        <v>DSL</v>
      </c>
      <c r="E2154" t="str">
        <f>'Raw Data'!R2154</f>
        <v>Electronic check</v>
      </c>
      <c r="F2154">
        <f>'Raw Data'!S2154</f>
        <v>50.1</v>
      </c>
      <c r="G2154">
        <f>IFERROR(VALUE('Raw Data'!T2154),0)</f>
        <v>50.1</v>
      </c>
      <c r="H2154" t="str" cm="1">
        <f t="array" ref="H2154">_xlfn.IFS(B2154&lt;=12,"New (0-12 mo)",B2154&lt;=24,"Established (13-24 mo)",B2154&lt;=48,"Loyal (25-48 mo)",TRUE,"Veteran (49+ mo)")</f>
        <v>New (0-12 mo)</v>
      </c>
      <c r="I2154">
        <f>COUNTIF('Raw Data'!G2154:O2154,"Yes")</f>
        <v>2</v>
      </c>
      <c r="J2154">
        <f t="shared" ca="1" si="66"/>
        <v>46174</v>
      </c>
      <c r="K2154" t="str">
        <f>'Raw Data'!U2154</f>
        <v>No</v>
      </c>
      <c r="L2154" t="str">
        <f t="shared" si="67"/>
        <v>High Risk</v>
      </c>
      <c r="N2154" s="34"/>
    </row>
    <row r="2155" spans="1:14" x14ac:dyDescent="0.3">
      <c r="A2155" s="5" t="str">
        <f>'Raw Data'!A2155</f>
        <v>7978-DKUQH</v>
      </c>
      <c r="B2155">
        <f>'Raw Data'!F2155</f>
        <v>25</v>
      </c>
      <c r="C2155" t="str">
        <f>'Raw Data'!P2155</f>
        <v>Month-to-month</v>
      </c>
      <c r="D2155" t="str">
        <f>'Raw Data'!I2155</f>
        <v>Fiber optic</v>
      </c>
      <c r="E2155" t="str">
        <f>'Raw Data'!R2155</f>
        <v>Electronic check</v>
      </c>
      <c r="F2155">
        <f>'Raw Data'!S2155</f>
        <v>74.599999999999994</v>
      </c>
      <c r="G2155">
        <f>IFERROR(VALUE('Raw Data'!T2155),0)</f>
        <v>1797.75</v>
      </c>
      <c r="H2155" t="str" cm="1">
        <f t="array" ref="H2155">_xlfn.IFS(B2155&lt;=12,"New (0-12 mo)",B2155&lt;=24,"Established (13-24 mo)",B2155&lt;=48,"Loyal (25-48 mo)",TRUE,"Veteran (49+ mo)")</f>
        <v>Loyal (25-48 mo)</v>
      </c>
      <c r="I2155">
        <f>COUNTIF('Raw Data'!G2155:O2155,"Yes")</f>
        <v>2</v>
      </c>
      <c r="J2155">
        <f t="shared" ca="1" si="66"/>
        <v>45444</v>
      </c>
      <c r="K2155" t="str">
        <f>'Raw Data'!U2155</f>
        <v>No</v>
      </c>
      <c r="L2155" t="str">
        <f t="shared" si="67"/>
        <v>Low-Medium Risk</v>
      </c>
      <c r="N2155" s="34"/>
    </row>
    <row r="2156" spans="1:14" x14ac:dyDescent="0.3">
      <c r="A2156" s="5" t="str">
        <f>'Raw Data'!A2156</f>
        <v>4335-UPJSI</v>
      </c>
      <c r="B2156">
        <f>'Raw Data'!F2156</f>
        <v>24</v>
      </c>
      <c r="C2156" t="str">
        <f>'Raw Data'!P2156</f>
        <v>Two year</v>
      </c>
      <c r="D2156" t="str">
        <f>'Raw Data'!I2156</f>
        <v>No</v>
      </c>
      <c r="E2156" t="str">
        <f>'Raw Data'!R2156</f>
        <v>Mailed check</v>
      </c>
      <c r="F2156">
        <f>'Raw Data'!S2156</f>
        <v>19.75</v>
      </c>
      <c r="G2156">
        <f>IFERROR(VALUE('Raw Data'!T2156),0)</f>
        <v>498.1</v>
      </c>
      <c r="H2156" t="str" cm="1">
        <f t="array" ref="H2156">_xlfn.IFS(B2156&lt;=12,"New (0-12 mo)",B2156&lt;=24,"Established (13-24 mo)",B2156&lt;=48,"Loyal (25-48 mo)",TRUE,"Veteran (49+ mo)")</f>
        <v>Established (13-24 mo)</v>
      </c>
      <c r="I2156">
        <f>COUNTIF('Raw Data'!G2156:O2156,"Yes")</f>
        <v>1</v>
      </c>
      <c r="J2156">
        <f t="shared" ca="1" si="66"/>
        <v>45474</v>
      </c>
      <c r="K2156" t="str">
        <f>'Raw Data'!U2156</f>
        <v>No</v>
      </c>
      <c r="L2156" t="str">
        <f t="shared" si="67"/>
        <v>Low Risk</v>
      </c>
      <c r="N2156" s="34"/>
    </row>
    <row r="2157" spans="1:14" x14ac:dyDescent="0.3">
      <c r="A2157" s="5" t="str">
        <f>'Raw Data'!A2157</f>
        <v>0524-IAVZO</v>
      </c>
      <c r="B2157">
        <f>'Raw Data'!F2157</f>
        <v>30</v>
      </c>
      <c r="C2157" t="str">
        <f>'Raw Data'!P2157</f>
        <v>Month-to-month</v>
      </c>
      <c r="D2157" t="str">
        <f>'Raw Data'!I2157</f>
        <v>Fiber optic</v>
      </c>
      <c r="E2157" t="str">
        <f>'Raw Data'!R2157</f>
        <v>Electronic check</v>
      </c>
      <c r="F2157">
        <f>'Raw Data'!S2157</f>
        <v>85</v>
      </c>
      <c r="G2157">
        <f>IFERROR(VALUE('Raw Data'!T2157),0)</f>
        <v>2624.25</v>
      </c>
      <c r="H2157" t="str" cm="1">
        <f t="array" ref="H2157">_xlfn.IFS(B2157&lt;=12,"New (0-12 mo)",B2157&lt;=24,"Established (13-24 mo)",B2157&lt;=48,"Loyal (25-48 mo)",TRUE,"Veteran (49+ mo)")</f>
        <v>Loyal (25-48 mo)</v>
      </c>
      <c r="I2157">
        <f>COUNTIF('Raw Data'!G2157:O2157,"Yes")</f>
        <v>3</v>
      </c>
      <c r="J2157">
        <f t="shared" ca="1" si="66"/>
        <v>45292</v>
      </c>
      <c r="K2157" t="str">
        <f>'Raw Data'!U2157</f>
        <v>Yes</v>
      </c>
      <c r="L2157" t="str">
        <f t="shared" si="67"/>
        <v>Low-Medium Risk</v>
      </c>
      <c r="N2157" s="34"/>
    </row>
    <row r="2158" spans="1:14" x14ac:dyDescent="0.3">
      <c r="A2158" s="5" t="str">
        <f>'Raw Data'!A2158</f>
        <v>2737-YNGYW</v>
      </c>
      <c r="B2158">
        <f>'Raw Data'!F2158</f>
        <v>2</v>
      </c>
      <c r="C2158" t="str">
        <f>'Raw Data'!P2158</f>
        <v>Month-to-month</v>
      </c>
      <c r="D2158" t="str">
        <f>'Raw Data'!I2158</f>
        <v>Fiber optic</v>
      </c>
      <c r="E2158" t="str">
        <f>'Raw Data'!R2158</f>
        <v>Electronic check</v>
      </c>
      <c r="F2158">
        <f>'Raw Data'!S2158</f>
        <v>80.55</v>
      </c>
      <c r="G2158">
        <f>IFERROR(VALUE('Raw Data'!T2158),0)</f>
        <v>184.1</v>
      </c>
      <c r="H2158" t="str" cm="1">
        <f t="array" ref="H2158">_xlfn.IFS(B2158&lt;=12,"New (0-12 mo)",B2158&lt;=24,"Established (13-24 mo)",B2158&lt;=48,"Loyal (25-48 mo)",TRUE,"Veteran (49+ mo)")</f>
        <v>New (0-12 mo)</v>
      </c>
      <c r="I2158">
        <f>COUNTIF('Raw Data'!G2158:O2158,"Yes")</f>
        <v>2</v>
      </c>
      <c r="J2158">
        <f t="shared" ca="1" si="66"/>
        <v>46143</v>
      </c>
      <c r="K2158" t="str">
        <f>'Raw Data'!U2158</f>
        <v>Yes</v>
      </c>
      <c r="L2158" t="str">
        <f t="shared" si="67"/>
        <v>High Risk</v>
      </c>
      <c r="N2158" s="34"/>
    </row>
    <row r="2159" spans="1:14" x14ac:dyDescent="0.3">
      <c r="A2159" s="5" t="str">
        <f>'Raw Data'!A2159</f>
        <v>1784-EZDKJ</v>
      </c>
      <c r="B2159">
        <f>'Raw Data'!F2159</f>
        <v>51</v>
      </c>
      <c r="C2159" t="str">
        <f>'Raw Data'!P2159</f>
        <v>One year</v>
      </c>
      <c r="D2159" t="str">
        <f>'Raw Data'!I2159</f>
        <v>Fiber optic</v>
      </c>
      <c r="E2159" t="str">
        <f>'Raw Data'!R2159</f>
        <v>Bank transfer (automatic)</v>
      </c>
      <c r="F2159">
        <f>'Raw Data'!S2159</f>
        <v>106.8</v>
      </c>
      <c r="G2159">
        <f>IFERROR(VALUE('Raw Data'!T2159),0)</f>
        <v>5498.8</v>
      </c>
      <c r="H2159" t="str" cm="1">
        <f t="array" ref="H2159">_xlfn.IFS(B2159&lt;=12,"New (0-12 mo)",B2159&lt;=24,"Established (13-24 mo)",B2159&lt;=48,"Loyal (25-48 mo)",TRUE,"Veteran (49+ mo)")</f>
        <v>Veteran (49+ mo)</v>
      </c>
      <c r="I2159">
        <f>COUNTIF('Raw Data'!G2159:O2159,"Yes")</f>
        <v>6</v>
      </c>
      <c r="J2159">
        <f t="shared" ca="1" si="66"/>
        <v>44652</v>
      </c>
      <c r="K2159" t="str">
        <f>'Raw Data'!U2159</f>
        <v>No</v>
      </c>
      <c r="L2159" t="str">
        <f t="shared" si="67"/>
        <v>Low Risk</v>
      </c>
      <c r="N2159" s="34"/>
    </row>
    <row r="2160" spans="1:14" x14ac:dyDescent="0.3">
      <c r="A2160" s="5" t="str">
        <f>'Raw Data'!A2160</f>
        <v>9297-FVVDH</v>
      </c>
      <c r="B2160">
        <f>'Raw Data'!F2160</f>
        <v>57</v>
      </c>
      <c r="C2160" t="str">
        <f>'Raw Data'!P2160</f>
        <v>Two year</v>
      </c>
      <c r="D2160" t="str">
        <f>'Raw Data'!I2160</f>
        <v>DSL</v>
      </c>
      <c r="E2160" t="str">
        <f>'Raw Data'!R2160</f>
        <v>Electronic check</v>
      </c>
      <c r="F2160">
        <f>'Raw Data'!S2160</f>
        <v>84.5</v>
      </c>
      <c r="G2160">
        <f>IFERROR(VALUE('Raw Data'!T2160),0)</f>
        <v>4845.3999999999996</v>
      </c>
      <c r="H2160" t="str" cm="1">
        <f t="array" ref="H2160">_xlfn.IFS(B2160&lt;=12,"New (0-12 mo)",B2160&lt;=24,"Established (13-24 mo)",B2160&lt;=48,"Loyal (25-48 mo)",TRUE,"Veteran (49+ mo)")</f>
        <v>Veteran (49+ mo)</v>
      </c>
      <c r="I2160">
        <f>COUNTIF('Raw Data'!G2160:O2160,"Yes")</f>
        <v>7</v>
      </c>
      <c r="J2160">
        <f t="shared" ca="1" si="66"/>
        <v>44470</v>
      </c>
      <c r="K2160" t="str">
        <f>'Raw Data'!U2160</f>
        <v>No</v>
      </c>
      <c r="L2160" t="str">
        <f t="shared" si="67"/>
        <v>Low Risk</v>
      </c>
      <c r="N2160" s="34"/>
    </row>
    <row r="2161" spans="1:14" x14ac:dyDescent="0.3">
      <c r="A2161" s="5" t="str">
        <f>'Raw Data'!A2161</f>
        <v>8007-YYPWD</v>
      </c>
      <c r="B2161">
        <f>'Raw Data'!F2161</f>
        <v>15</v>
      </c>
      <c r="C2161" t="str">
        <f>'Raw Data'!P2161</f>
        <v>Two year</v>
      </c>
      <c r="D2161" t="str">
        <f>'Raw Data'!I2161</f>
        <v>No</v>
      </c>
      <c r="E2161" t="str">
        <f>'Raw Data'!R2161</f>
        <v>Bank transfer (automatic)</v>
      </c>
      <c r="F2161">
        <f>'Raw Data'!S2161</f>
        <v>25.05</v>
      </c>
      <c r="G2161">
        <f>IFERROR(VALUE('Raw Data'!T2161),0)</f>
        <v>369.1</v>
      </c>
      <c r="H2161" t="str" cm="1">
        <f t="array" ref="H2161">_xlfn.IFS(B2161&lt;=12,"New (0-12 mo)",B2161&lt;=24,"Established (13-24 mo)",B2161&lt;=48,"Loyal (25-48 mo)",TRUE,"Veteran (49+ mo)")</f>
        <v>Established (13-24 mo)</v>
      </c>
      <c r="I2161">
        <f>COUNTIF('Raw Data'!G2161:O2161,"Yes")</f>
        <v>2</v>
      </c>
      <c r="J2161">
        <f t="shared" ca="1" si="66"/>
        <v>45748</v>
      </c>
      <c r="K2161" t="str">
        <f>'Raw Data'!U2161</f>
        <v>No</v>
      </c>
      <c r="L2161" t="str">
        <f t="shared" si="67"/>
        <v>Low Risk</v>
      </c>
      <c r="N2161" s="34"/>
    </row>
    <row r="2162" spans="1:14" x14ac:dyDescent="0.3">
      <c r="A2162" s="5" t="str">
        <f>'Raw Data'!A2162</f>
        <v>7101-HRBLJ</v>
      </c>
      <c r="B2162">
        <f>'Raw Data'!F2162</f>
        <v>72</v>
      </c>
      <c r="C2162" t="str">
        <f>'Raw Data'!P2162</f>
        <v>Two year</v>
      </c>
      <c r="D2162" t="str">
        <f>'Raw Data'!I2162</f>
        <v>DSL</v>
      </c>
      <c r="E2162" t="str">
        <f>'Raw Data'!R2162</f>
        <v>Bank transfer (automatic)</v>
      </c>
      <c r="F2162">
        <f>'Raw Data'!S2162</f>
        <v>83.7</v>
      </c>
      <c r="G2162">
        <f>IFERROR(VALUE('Raw Data'!T2162),0)</f>
        <v>6096.9</v>
      </c>
      <c r="H2162" t="str" cm="1">
        <f t="array" ref="H2162">_xlfn.IFS(B2162&lt;=12,"New (0-12 mo)",B2162&lt;=24,"Established (13-24 mo)",B2162&lt;=48,"Loyal (25-48 mo)",TRUE,"Veteran (49+ mo)")</f>
        <v>Veteran (49+ mo)</v>
      </c>
      <c r="I2162">
        <f>COUNTIF('Raw Data'!G2162:O2162,"Yes")</f>
        <v>7</v>
      </c>
      <c r="J2162">
        <f t="shared" ca="1" si="66"/>
        <v>44013</v>
      </c>
      <c r="K2162" t="str">
        <f>'Raw Data'!U2162</f>
        <v>No</v>
      </c>
      <c r="L2162" t="str">
        <f t="shared" si="67"/>
        <v>Low Risk</v>
      </c>
      <c r="N2162" s="34"/>
    </row>
    <row r="2163" spans="1:14" x14ac:dyDescent="0.3">
      <c r="A2163" s="5" t="str">
        <f>'Raw Data'!A2163</f>
        <v>5159-YFPKQ</v>
      </c>
      <c r="B2163">
        <f>'Raw Data'!F2163</f>
        <v>2</v>
      </c>
      <c r="C2163" t="str">
        <f>'Raw Data'!P2163</f>
        <v>Month-to-month</v>
      </c>
      <c r="D2163" t="str">
        <f>'Raw Data'!I2163</f>
        <v>Fiber optic</v>
      </c>
      <c r="E2163" t="str">
        <f>'Raw Data'!R2163</f>
        <v>Electronic check</v>
      </c>
      <c r="F2163">
        <f>'Raw Data'!S2163</f>
        <v>75.8</v>
      </c>
      <c r="G2163">
        <f>IFERROR(VALUE('Raw Data'!T2163),0)</f>
        <v>160.75</v>
      </c>
      <c r="H2163" t="str" cm="1">
        <f t="array" ref="H2163">_xlfn.IFS(B2163&lt;=12,"New (0-12 mo)",B2163&lt;=24,"Established (13-24 mo)",B2163&lt;=48,"Loyal (25-48 mo)",TRUE,"Veteran (49+ mo)")</f>
        <v>New (0-12 mo)</v>
      </c>
      <c r="I2163">
        <f>COUNTIF('Raw Data'!G2163:O2163,"Yes")</f>
        <v>2</v>
      </c>
      <c r="J2163">
        <f t="shared" ca="1" si="66"/>
        <v>46143</v>
      </c>
      <c r="K2163" t="str">
        <f>'Raw Data'!U2163</f>
        <v>Yes</v>
      </c>
      <c r="L2163" t="str">
        <f t="shared" si="67"/>
        <v>High Risk</v>
      </c>
      <c r="N2163" s="34"/>
    </row>
    <row r="2164" spans="1:14" x14ac:dyDescent="0.3">
      <c r="A2164" s="5" t="str">
        <f>'Raw Data'!A2164</f>
        <v>6635-CPNUN</v>
      </c>
      <c r="B2164">
        <f>'Raw Data'!F2164</f>
        <v>28</v>
      </c>
      <c r="C2164" t="str">
        <f>'Raw Data'!P2164</f>
        <v>Month-to-month</v>
      </c>
      <c r="D2164" t="str">
        <f>'Raw Data'!I2164</f>
        <v>Fiber optic</v>
      </c>
      <c r="E2164" t="str">
        <f>'Raw Data'!R2164</f>
        <v>Credit card (automatic)</v>
      </c>
      <c r="F2164">
        <f>'Raw Data'!S2164</f>
        <v>96.6</v>
      </c>
      <c r="G2164">
        <f>IFERROR(VALUE('Raw Data'!T2164),0)</f>
        <v>2684.35</v>
      </c>
      <c r="H2164" t="str" cm="1">
        <f t="array" ref="H2164">_xlfn.IFS(B2164&lt;=12,"New (0-12 mo)",B2164&lt;=24,"Established (13-24 mo)",B2164&lt;=48,"Loyal (25-48 mo)",TRUE,"Veteran (49+ mo)")</f>
        <v>Loyal (25-48 mo)</v>
      </c>
      <c r="I2164">
        <f>COUNTIF('Raw Data'!G2164:O2164,"Yes")</f>
        <v>5</v>
      </c>
      <c r="J2164">
        <f t="shared" ca="1" si="66"/>
        <v>45352</v>
      </c>
      <c r="K2164" t="str">
        <f>'Raw Data'!U2164</f>
        <v>No</v>
      </c>
      <c r="L2164" t="str">
        <f t="shared" si="67"/>
        <v>Low-Medium Risk</v>
      </c>
      <c r="N2164" s="34"/>
    </row>
    <row r="2165" spans="1:14" x14ac:dyDescent="0.3">
      <c r="A2165" s="5" t="str">
        <f>'Raw Data'!A2165</f>
        <v>4021-RQSNY</v>
      </c>
      <c r="B2165">
        <f>'Raw Data'!F2165</f>
        <v>29</v>
      </c>
      <c r="C2165" t="str">
        <f>'Raw Data'!P2165</f>
        <v>Month-to-month</v>
      </c>
      <c r="D2165" t="str">
        <f>'Raw Data'!I2165</f>
        <v>Fiber optic</v>
      </c>
      <c r="E2165" t="str">
        <f>'Raw Data'!R2165</f>
        <v>Electronic check</v>
      </c>
      <c r="F2165">
        <f>'Raw Data'!S2165</f>
        <v>98.5</v>
      </c>
      <c r="G2165">
        <f>IFERROR(VALUE('Raw Data'!T2165),0)</f>
        <v>3004.15</v>
      </c>
      <c r="H2165" t="str" cm="1">
        <f t="array" ref="H2165">_xlfn.IFS(B2165&lt;=12,"New (0-12 mo)",B2165&lt;=24,"Established (13-24 mo)",B2165&lt;=48,"Loyal (25-48 mo)",TRUE,"Veteran (49+ mo)")</f>
        <v>Loyal (25-48 mo)</v>
      </c>
      <c r="I2165">
        <f>COUNTIF('Raw Data'!G2165:O2165,"Yes")</f>
        <v>5</v>
      </c>
      <c r="J2165">
        <f t="shared" ca="1" si="66"/>
        <v>45323</v>
      </c>
      <c r="K2165" t="str">
        <f>'Raw Data'!U2165</f>
        <v>Yes</v>
      </c>
      <c r="L2165" t="str">
        <f t="shared" si="67"/>
        <v>Low-Medium Risk</v>
      </c>
      <c r="N2165" s="34"/>
    </row>
    <row r="2166" spans="1:14" x14ac:dyDescent="0.3">
      <c r="A2166" s="5" t="str">
        <f>'Raw Data'!A2166</f>
        <v>5453-YBTWV</v>
      </c>
      <c r="B2166">
        <f>'Raw Data'!F2166</f>
        <v>70</v>
      </c>
      <c r="C2166" t="str">
        <f>'Raw Data'!P2166</f>
        <v>Two year</v>
      </c>
      <c r="D2166" t="str">
        <f>'Raw Data'!I2166</f>
        <v>Fiber optic</v>
      </c>
      <c r="E2166" t="str">
        <f>'Raw Data'!R2166</f>
        <v>Credit card (automatic)</v>
      </c>
      <c r="F2166">
        <f>'Raw Data'!S2166</f>
        <v>101.1</v>
      </c>
      <c r="G2166">
        <f>IFERROR(VALUE('Raw Data'!T2166),0)</f>
        <v>6994.8</v>
      </c>
      <c r="H2166" t="str" cm="1">
        <f t="array" ref="H2166">_xlfn.IFS(B2166&lt;=12,"New (0-12 mo)",B2166&lt;=24,"Established (13-24 mo)",B2166&lt;=48,"Loyal (25-48 mo)",TRUE,"Veteran (49+ mo)")</f>
        <v>Veteran (49+ mo)</v>
      </c>
      <c r="I2166">
        <f>COUNTIF('Raw Data'!G2166:O2166,"Yes")</f>
        <v>6</v>
      </c>
      <c r="J2166">
        <f t="shared" ca="1" si="66"/>
        <v>44075</v>
      </c>
      <c r="K2166" t="str">
        <f>'Raw Data'!U2166</f>
        <v>No</v>
      </c>
      <c r="L2166" t="str">
        <f t="shared" si="67"/>
        <v>Low Risk</v>
      </c>
      <c r="N2166" s="34"/>
    </row>
    <row r="2167" spans="1:14" x14ac:dyDescent="0.3">
      <c r="A2167" s="5" t="str">
        <f>'Raw Data'!A2167</f>
        <v>5039-LZRQT</v>
      </c>
      <c r="B2167">
        <f>'Raw Data'!F2167</f>
        <v>13</v>
      </c>
      <c r="C2167" t="str">
        <f>'Raw Data'!P2167</f>
        <v>One year</v>
      </c>
      <c r="D2167" t="str">
        <f>'Raw Data'!I2167</f>
        <v>No</v>
      </c>
      <c r="E2167" t="str">
        <f>'Raw Data'!R2167</f>
        <v>Mailed check</v>
      </c>
      <c r="F2167">
        <f>'Raw Data'!S2167</f>
        <v>20.2</v>
      </c>
      <c r="G2167">
        <f>IFERROR(VALUE('Raw Data'!T2167),0)</f>
        <v>273.25</v>
      </c>
      <c r="H2167" t="str" cm="1">
        <f t="array" ref="H2167">_xlfn.IFS(B2167&lt;=12,"New (0-12 mo)",B2167&lt;=24,"Established (13-24 mo)",B2167&lt;=48,"Loyal (25-48 mo)",TRUE,"Veteran (49+ mo)")</f>
        <v>Established (13-24 mo)</v>
      </c>
      <c r="I2167">
        <f>COUNTIF('Raw Data'!G2167:O2167,"Yes")</f>
        <v>1</v>
      </c>
      <c r="J2167">
        <f t="shared" ca="1" si="66"/>
        <v>45809</v>
      </c>
      <c r="K2167" t="str">
        <f>'Raw Data'!U2167</f>
        <v>No</v>
      </c>
      <c r="L2167" t="str">
        <f t="shared" si="67"/>
        <v>Low Risk</v>
      </c>
      <c r="N2167" s="34"/>
    </row>
    <row r="2168" spans="1:14" x14ac:dyDescent="0.3">
      <c r="A2168" s="5" t="str">
        <f>'Raw Data'!A2168</f>
        <v>2931-VUVJN</v>
      </c>
      <c r="B2168">
        <f>'Raw Data'!F2168</f>
        <v>59</v>
      </c>
      <c r="C2168" t="str">
        <f>'Raw Data'!P2168</f>
        <v>One year</v>
      </c>
      <c r="D2168" t="str">
        <f>'Raw Data'!I2168</f>
        <v>Fiber optic</v>
      </c>
      <c r="E2168" t="str">
        <f>'Raw Data'!R2168</f>
        <v>Electronic check</v>
      </c>
      <c r="F2168">
        <f>'Raw Data'!S2168</f>
        <v>94.05</v>
      </c>
      <c r="G2168">
        <f>IFERROR(VALUE('Raw Data'!T2168),0)</f>
        <v>5483.9</v>
      </c>
      <c r="H2168" t="str" cm="1">
        <f t="array" ref="H2168">_xlfn.IFS(B2168&lt;=12,"New (0-12 mo)",B2168&lt;=24,"Established (13-24 mo)",B2168&lt;=48,"Loyal (25-48 mo)",TRUE,"Veteran (49+ mo)")</f>
        <v>Veteran (49+ mo)</v>
      </c>
      <c r="I2168">
        <f>COUNTIF('Raw Data'!G2168:O2168,"Yes")</f>
        <v>6</v>
      </c>
      <c r="J2168">
        <f t="shared" ca="1" si="66"/>
        <v>44409</v>
      </c>
      <c r="K2168" t="str">
        <f>'Raw Data'!U2168</f>
        <v>No</v>
      </c>
      <c r="L2168" t="str">
        <f t="shared" si="67"/>
        <v>Low Risk</v>
      </c>
      <c r="N2168" s="34"/>
    </row>
    <row r="2169" spans="1:14" x14ac:dyDescent="0.3">
      <c r="A2169" s="5" t="str">
        <f>'Raw Data'!A2169</f>
        <v>9061-TIHDA</v>
      </c>
      <c r="B2169">
        <f>'Raw Data'!F2169</f>
        <v>13</v>
      </c>
      <c r="C2169" t="str">
        <f>'Raw Data'!P2169</f>
        <v>Month-to-month</v>
      </c>
      <c r="D2169" t="str">
        <f>'Raw Data'!I2169</f>
        <v>Fiber optic</v>
      </c>
      <c r="E2169" t="str">
        <f>'Raw Data'!R2169</f>
        <v>Electronic check</v>
      </c>
      <c r="F2169">
        <f>'Raw Data'!S2169</f>
        <v>95.25</v>
      </c>
      <c r="G2169">
        <f>IFERROR(VALUE('Raw Data'!T2169),0)</f>
        <v>1233.6500000000001</v>
      </c>
      <c r="H2169" t="str" cm="1">
        <f t="array" ref="H2169">_xlfn.IFS(B2169&lt;=12,"New (0-12 mo)",B2169&lt;=24,"Established (13-24 mo)",B2169&lt;=48,"Loyal (25-48 mo)",TRUE,"Veteran (49+ mo)")</f>
        <v>Established (13-24 mo)</v>
      </c>
      <c r="I2169">
        <f>COUNTIF('Raw Data'!G2169:O2169,"Yes")</f>
        <v>4</v>
      </c>
      <c r="J2169">
        <f t="shared" ca="1" si="66"/>
        <v>45809</v>
      </c>
      <c r="K2169" t="str">
        <f>'Raw Data'!U2169</f>
        <v>Yes</v>
      </c>
      <c r="L2169" t="str">
        <f t="shared" si="67"/>
        <v>Medium Risk</v>
      </c>
      <c r="N2169" s="34"/>
    </row>
    <row r="2170" spans="1:14" x14ac:dyDescent="0.3">
      <c r="A2170" s="5" t="str">
        <f>'Raw Data'!A2170</f>
        <v>8699-ASUFO</v>
      </c>
      <c r="B2170">
        <f>'Raw Data'!F2170</f>
        <v>7</v>
      </c>
      <c r="C2170" t="str">
        <f>'Raw Data'!P2170</f>
        <v>Month-to-month</v>
      </c>
      <c r="D2170" t="str">
        <f>'Raw Data'!I2170</f>
        <v>Fiber optic</v>
      </c>
      <c r="E2170" t="str">
        <f>'Raw Data'!R2170</f>
        <v>Mailed check</v>
      </c>
      <c r="F2170">
        <f>'Raw Data'!S2170</f>
        <v>74.400000000000006</v>
      </c>
      <c r="G2170">
        <f>IFERROR(VALUE('Raw Data'!T2170),0)</f>
        <v>527.9</v>
      </c>
      <c r="H2170" t="str" cm="1">
        <f t="array" ref="H2170">_xlfn.IFS(B2170&lt;=12,"New (0-12 mo)",B2170&lt;=24,"Established (13-24 mo)",B2170&lt;=48,"Loyal (25-48 mo)",TRUE,"Veteran (49+ mo)")</f>
        <v>New (0-12 mo)</v>
      </c>
      <c r="I2170">
        <f>COUNTIF('Raw Data'!G2170:O2170,"Yes")</f>
        <v>2</v>
      </c>
      <c r="J2170">
        <f t="shared" ca="1" si="66"/>
        <v>45992</v>
      </c>
      <c r="K2170" t="str">
        <f>'Raw Data'!U2170</f>
        <v>Yes</v>
      </c>
      <c r="L2170" t="str">
        <f t="shared" si="67"/>
        <v>High Risk</v>
      </c>
      <c r="N2170" s="34"/>
    </row>
    <row r="2171" spans="1:14" x14ac:dyDescent="0.3">
      <c r="A2171" s="5" t="str">
        <f>'Raw Data'!A2171</f>
        <v>6418-PIQSP</v>
      </c>
      <c r="B2171">
        <f>'Raw Data'!F2171</f>
        <v>62</v>
      </c>
      <c r="C2171" t="str">
        <f>'Raw Data'!P2171</f>
        <v>Two year</v>
      </c>
      <c r="D2171" t="str">
        <f>'Raw Data'!I2171</f>
        <v>DSL</v>
      </c>
      <c r="E2171" t="str">
        <f>'Raw Data'!R2171</f>
        <v>Mailed check</v>
      </c>
      <c r="F2171">
        <f>'Raw Data'!S2171</f>
        <v>81</v>
      </c>
      <c r="G2171">
        <f>IFERROR(VALUE('Raw Data'!T2171),0)</f>
        <v>4985.8999999999996</v>
      </c>
      <c r="H2171" t="str" cm="1">
        <f t="array" ref="H2171">_xlfn.IFS(B2171&lt;=12,"New (0-12 mo)",B2171&lt;=24,"Established (13-24 mo)",B2171&lt;=48,"Loyal (25-48 mo)",TRUE,"Veteran (49+ mo)")</f>
        <v>Veteran (49+ mo)</v>
      </c>
      <c r="I2171">
        <f>COUNTIF('Raw Data'!G2171:O2171,"Yes")</f>
        <v>6</v>
      </c>
      <c r="J2171">
        <f t="shared" ca="1" si="66"/>
        <v>44317</v>
      </c>
      <c r="K2171" t="str">
        <f>'Raw Data'!U2171</f>
        <v>No</v>
      </c>
      <c r="L2171" t="str">
        <f t="shared" si="67"/>
        <v>Low Risk</v>
      </c>
      <c r="N2171" s="34"/>
    </row>
    <row r="2172" spans="1:14" x14ac:dyDescent="0.3">
      <c r="A2172" s="5" t="str">
        <f>'Raw Data'!A2172</f>
        <v>8220-OCUFY</v>
      </c>
      <c r="B2172">
        <f>'Raw Data'!F2172</f>
        <v>21</v>
      </c>
      <c r="C2172" t="str">
        <f>'Raw Data'!P2172</f>
        <v>One year</v>
      </c>
      <c r="D2172" t="str">
        <f>'Raw Data'!I2172</f>
        <v>DSL</v>
      </c>
      <c r="E2172" t="str">
        <f>'Raw Data'!R2172</f>
        <v>Electronic check</v>
      </c>
      <c r="F2172">
        <f>'Raw Data'!S2172</f>
        <v>60.25</v>
      </c>
      <c r="G2172">
        <f>IFERROR(VALUE('Raw Data'!T2172),0)</f>
        <v>1258.3499999999999</v>
      </c>
      <c r="H2172" t="str" cm="1">
        <f t="array" ref="H2172">_xlfn.IFS(B2172&lt;=12,"New (0-12 mo)",B2172&lt;=24,"Established (13-24 mo)",B2172&lt;=48,"Loyal (25-48 mo)",TRUE,"Veteran (49+ mo)")</f>
        <v>Established (13-24 mo)</v>
      </c>
      <c r="I2172">
        <f>COUNTIF('Raw Data'!G2172:O2172,"Yes")</f>
        <v>4</v>
      </c>
      <c r="J2172">
        <f t="shared" ca="1" si="66"/>
        <v>45566</v>
      </c>
      <c r="K2172" t="str">
        <f>'Raw Data'!U2172</f>
        <v>No</v>
      </c>
      <c r="L2172" t="str">
        <f t="shared" si="67"/>
        <v>Low Risk</v>
      </c>
      <c r="N2172" s="34"/>
    </row>
    <row r="2173" spans="1:14" x14ac:dyDescent="0.3">
      <c r="A2173" s="5" t="str">
        <f>'Raw Data'!A2173</f>
        <v>3995-WFCSM</v>
      </c>
      <c r="B2173">
        <f>'Raw Data'!F2173</f>
        <v>2</v>
      </c>
      <c r="C2173" t="str">
        <f>'Raw Data'!P2173</f>
        <v>Month-to-month</v>
      </c>
      <c r="D2173" t="str">
        <f>'Raw Data'!I2173</f>
        <v>DSL</v>
      </c>
      <c r="E2173" t="str">
        <f>'Raw Data'!R2173</f>
        <v>Electronic check</v>
      </c>
      <c r="F2173">
        <f>'Raw Data'!S2173</f>
        <v>60.85</v>
      </c>
      <c r="G2173">
        <f>IFERROR(VALUE('Raw Data'!T2173),0)</f>
        <v>111.4</v>
      </c>
      <c r="H2173" t="str" cm="1">
        <f t="array" ref="H2173">_xlfn.IFS(B2173&lt;=12,"New (0-12 mo)",B2173&lt;=24,"Established (13-24 mo)",B2173&lt;=48,"Loyal (25-48 mo)",TRUE,"Veteran (49+ mo)")</f>
        <v>New (0-12 mo)</v>
      </c>
      <c r="I2173">
        <f>COUNTIF('Raw Data'!G2173:O2173,"Yes")</f>
        <v>3</v>
      </c>
      <c r="J2173">
        <f t="shared" ca="1" si="66"/>
        <v>46143</v>
      </c>
      <c r="K2173" t="str">
        <f>'Raw Data'!U2173</f>
        <v>No</v>
      </c>
      <c r="L2173" t="str">
        <f t="shared" si="67"/>
        <v>High Risk</v>
      </c>
      <c r="N2173" s="34"/>
    </row>
    <row r="2174" spans="1:14" x14ac:dyDescent="0.3">
      <c r="A2174" s="5" t="str">
        <f>'Raw Data'!A2174</f>
        <v>1895-QTKDO</v>
      </c>
      <c r="B2174">
        <f>'Raw Data'!F2174</f>
        <v>1</v>
      </c>
      <c r="C2174" t="str">
        <f>'Raw Data'!P2174</f>
        <v>Month-to-month</v>
      </c>
      <c r="D2174" t="str">
        <f>'Raw Data'!I2174</f>
        <v>DSL</v>
      </c>
      <c r="E2174" t="str">
        <f>'Raw Data'!R2174</f>
        <v>Credit card (automatic)</v>
      </c>
      <c r="F2174">
        <f>'Raw Data'!S2174</f>
        <v>43.95</v>
      </c>
      <c r="G2174">
        <f>IFERROR(VALUE('Raw Data'!T2174),0)</f>
        <v>43.95</v>
      </c>
      <c r="H2174" t="str" cm="1">
        <f t="array" ref="H2174">_xlfn.IFS(B2174&lt;=12,"New (0-12 mo)",B2174&lt;=24,"Established (13-24 mo)",B2174&lt;=48,"Loyal (25-48 mo)",TRUE,"Veteran (49+ mo)")</f>
        <v>New (0-12 mo)</v>
      </c>
      <c r="I2174">
        <f>COUNTIF('Raw Data'!G2174:O2174,"Yes")</f>
        <v>1</v>
      </c>
      <c r="J2174">
        <f t="shared" ca="1" si="66"/>
        <v>46174</v>
      </c>
      <c r="K2174" t="str">
        <f>'Raw Data'!U2174</f>
        <v>No</v>
      </c>
      <c r="L2174" t="str">
        <f t="shared" si="67"/>
        <v>High Risk</v>
      </c>
      <c r="N2174" s="34"/>
    </row>
    <row r="2175" spans="1:14" x14ac:dyDescent="0.3">
      <c r="A2175" s="5" t="str">
        <f>'Raw Data'!A2175</f>
        <v>2038-OEQZH</v>
      </c>
      <c r="B2175">
        <f>'Raw Data'!F2175</f>
        <v>4</v>
      </c>
      <c r="C2175" t="str">
        <f>'Raw Data'!P2175</f>
        <v>Month-to-month</v>
      </c>
      <c r="D2175" t="str">
        <f>'Raw Data'!I2175</f>
        <v>Fiber optic</v>
      </c>
      <c r="E2175" t="str">
        <f>'Raw Data'!R2175</f>
        <v>Electronic check</v>
      </c>
      <c r="F2175">
        <f>'Raw Data'!S2175</f>
        <v>86.05</v>
      </c>
      <c r="G2175">
        <f>IFERROR(VALUE('Raw Data'!T2175),0)</f>
        <v>308.10000000000002</v>
      </c>
      <c r="H2175" t="str" cm="1">
        <f t="array" ref="H2175">_xlfn.IFS(B2175&lt;=12,"New (0-12 mo)",B2175&lt;=24,"Established (13-24 mo)",B2175&lt;=48,"Loyal (25-48 mo)",TRUE,"Veteran (49+ mo)")</f>
        <v>New (0-12 mo)</v>
      </c>
      <c r="I2175">
        <f>COUNTIF('Raw Data'!G2175:O2175,"Yes")</f>
        <v>3</v>
      </c>
      <c r="J2175">
        <f t="shared" ca="1" si="66"/>
        <v>46082</v>
      </c>
      <c r="K2175" t="str">
        <f>'Raw Data'!U2175</f>
        <v>No</v>
      </c>
      <c r="L2175" t="str">
        <f t="shared" si="67"/>
        <v>High Risk</v>
      </c>
      <c r="N2175" s="34"/>
    </row>
    <row r="2176" spans="1:14" x14ac:dyDescent="0.3">
      <c r="A2176" s="5" t="str">
        <f>'Raw Data'!A2176</f>
        <v>1178-PZGAB</v>
      </c>
      <c r="B2176">
        <f>'Raw Data'!F2176</f>
        <v>19</v>
      </c>
      <c r="C2176" t="str">
        <f>'Raw Data'!P2176</f>
        <v>One year</v>
      </c>
      <c r="D2176" t="str">
        <f>'Raw Data'!I2176</f>
        <v>No</v>
      </c>
      <c r="E2176" t="str">
        <f>'Raw Data'!R2176</f>
        <v>Credit card (automatic)</v>
      </c>
      <c r="F2176">
        <f>'Raw Data'!S2176</f>
        <v>20.25</v>
      </c>
      <c r="G2176">
        <f>IFERROR(VALUE('Raw Data'!T2176),0)</f>
        <v>383.65</v>
      </c>
      <c r="H2176" t="str" cm="1">
        <f t="array" ref="H2176">_xlfn.IFS(B2176&lt;=12,"New (0-12 mo)",B2176&lt;=24,"Established (13-24 mo)",B2176&lt;=48,"Loyal (25-48 mo)",TRUE,"Veteran (49+ mo)")</f>
        <v>Established (13-24 mo)</v>
      </c>
      <c r="I2176">
        <f>COUNTIF('Raw Data'!G2176:O2176,"Yes")</f>
        <v>1</v>
      </c>
      <c r="J2176">
        <f t="shared" ca="1" si="66"/>
        <v>45627</v>
      </c>
      <c r="K2176" t="str">
        <f>'Raw Data'!U2176</f>
        <v>No</v>
      </c>
      <c r="L2176" t="str">
        <f t="shared" si="67"/>
        <v>Low Risk</v>
      </c>
      <c r="N2176" s="34"/>
    </row>
    <row r="2177" spans="1:14" x14ac:dyDescent="0.3">
      <c r="A2177" s="5" t="str">
        <f>'Raw Data'!A2177</f>
        <v>7927-AUXBZ</v>
      </c>
      <c r="B2177">
        <f>'Raw Data'!F2177</f>
        <v>30</v>
      </c>
      <c r="C2177" t="str">
        <f>'Raw Data'!P2177</f>
        <v>Month-to-month</v>
      </c>
      <c r="D2177" t="str">
        <f>'Raw Data'!I2177</f>
        <v>Fiber optic</v>
      </c>
      <c r="E2177" t="str">
        <f>'Raw Data'!R2177</f>
        <v>Electronic check</v>
      </c>
      <c r="F2177">
        <f>'Raw Data'!S2177</f>
        <v>85.15</v>
      </c>
      <c r="G2177">
        <f>IFERROR(VALUE('Raw Data'!T2177),0)</f>
        <v>2555.9</v>
      </c>
      <c r="H2177" t="str" cm="1">
        <f t="array" ref="H2177">_xlfn.IFS(B2177&lt;=12,"New (0-12 mo)",B2177&lt;=24,"Established (13-24 mo)",B2177&lt;=48,"Loyal (25-48 mo)",TRUE,"Veteran (49+ mo)")</f>
        <v>Loyal (25-48 mo)</v>
      </c>
      <c r="I2177">
        <f>COUNTIF('Raw Data'!G2177:O2177,"Yes")</f>
        <v>3</v>
      </c>
      <c r="J2177">
        <f t="shared" ca="1" si="66"/>
        <v>45292</v>
      </c>
      <c r="K2177" t="str">
        <f>'Raw Data'!U2177</f>
        <v>Yes</v>
      </c>
      <c r="L2177" t="str">
        <f t="shared" si="67"/>
        <v>Low-Medium Risk</v>
      </c>
      <c r="N2177" s="34"/>
    </row>
    <row r="2178" spans="1:14" x14ac:dyDescent="0.3">
      <c r="A2178" s="5" t="str">
        <f>'Raw Data'!A2178</f>
        <v>2626-VEEWG</v>
      </c>
      <c r="B2178">
        <f>'Raw Data'!F2178</f>
        <v>67</v>
      </c>
      <c r="C2178" t="str">
        <f>'Raw Data'!P2178</f>
        <v>Two year</v>
      </c>
      <c r="D2178" t="str">
        <f>'Raw Data'!I2178</f>
        <v>No</v>
      </c>
      <c r="E2178" t="str">
        <f>'Raw Data'!R2178</f>
        <v>Credit card (automatic)</v>
      </c>
      <c r="F2178">
        <f>'Raw Data'!S2178</f>
        <v>19.399999999999999</v>
      </c>
      <c r="G2178">
        <f>IFERROR(VALUE('Raw Data'!T2178),0)</f>
        <v>1284.2</v>
      </c>
      <c r="H2178" t="str" cm="1">
        <f t="array" ref="H2178">_xlfn.IFS(B2178&lt;=12,"New (0-12 mo)",B2178&lt;=24,"Established (13-24 mo)",B2178&lt;=48,"Loyal (25-48 mo)",TRUE,"Veteran (49+ mo)")</f>
        <v>Veteran (49+ mo)</v>
      </c>
      <c r="I2178">
        <f>COUNTIF('Raw Data'!G2178:O2178,"Yes")</f>
        <v>1</v>
      </c>
      <c r="J2178">
        <f t="shared" ref="J2178:J2241" ca="1" si="68">EDATE(TODAY(),-B2178)</f>
        <v>44166</v>
      </c>
      <c r="K2178" t="str">
        <f>'Raw Data'!U2178</f>
        <v>No</v>
      </c>
      <c r="L2178" t="str">
        <f t="shared" ref="L2178:L2241" si="69">IF(AND(C2178="Month-to-month",B2178&lt;=12),"High Risk",IF(AND(C2178="Month-to-month",B2178&lt;=24),"Medium Risk",IF(C2178="Month-to-month","Low-Medium Risk","Low Risk")))</f>
        <v>Low Risk</v>
      </c>
      <c r="N2178" s="34"/>
    </row>
    <row r="2179" spans="1:14" x14ac:dyDescent="0.3">
      <c r="A2179" s="5" t="str">
        <f>'Raw Data'!A2179</f>
        <v>2878-RMWXY</v>
      </c>
      <c r="B2179">
        <f>'Raw Data'!F2179</f>
        <v>72</v>
      </c>
      <c r="C2179" t="str">
        <f>'Raw Data'!P2179</f>
        <v>Two year</v>
      </c>
      <c r="D2179" t="str">
        <f>'Raw Data'!I2179</f>
        <v>Fiber optic</v>
      </c>
      <c r="E2179" t="str">
        <f>'Raw Data'!R2179</f>
        <v>Credit card (automatic)</v>
      </c>
      <c r="F2179">
        <f>'Raw Data'!S2179</f>
        <v>102.65</v>
      </c>
      <c r="G2179">
        <f>IFERROR(VALUE('Raw Data'!T2179),0)</f>
        <v>7550.3</v>
      </c>
      <c r="H2179" t="str" cm="1">
        <f t="array" ref="H2179">_xlfn.IFS(B2179&lt;=12,"New (0-12 mo)",B2179&lt;=24,"Established (13-24 mo)",B2179&lt;=48,"Loyal (25-48 mo)",TRUE,"Veteran (49+ mo)")</f>
        <v>Veteran (49+ mo)</v>
      </c>
      <c r="I2179">
        <f>COUNTIF('Raw Data'!G2179:O2179,"Yes")</f>
        <v>6</v>
      </c>
      <c r="J2179">
        <f t="shared" ca="1" si="68"/>
        <v>44013</v>
      </c>
      <c r="K2179" t="str">
        <f>'Raw Data'!U2179</f>
        <v>No</v>
      </c>
      <c r="L2179" t="str">
        <f t="shared" si="69"/>
        <v>Low Risk</v>
      </c>
      <c r="N2179" s="34"/>
    </row>
    <row r="2180" spans="1:14" x14ac:dyDescent="0.3">
      <c r="A2180" s="5" t="str">
        <f>'Raw Data'!A2180</f>
        <v>1657-DYMBM</v>
      </c>
      <c r="B2180">
        <f>'Raw Data'!F2180</f>
        <v>53</v>
      </c>
      <c r="C2180" t="str">
        <f>'Raw Data'!P2180</f>
        <v>Two year</v>
      </c>
      <c r="D2180" t="str">
        <f>'Raw Data'!I2180</f>
        <v>No</v>
      </c>
      <c r="E2180" t="str">
        <f>'Raw Data'!R2180</f>
        <v>Credit card (automatic)</v>
      </c>
      <c r="F2180">
        <f>'Raw Data'!S2180</f>
        <v>19.899999999999999</v>
      </c>
      <c r="G2180">
        <f>IFERROR(VALUE('Raw Data'!T2180),0)</f>
        <v>1110.05</v>
      </c>
      <c r="H2180" t="str" cm="1">
        <f t="array" ref="H2180">_xlfn.IFS(B2180&lt;=12,"New (0-12 mo)",B2180&lt;=24,"Established (13-24 mo)",B2180&lt;=48,"Loyal (25-48 mo)",TRUE,"Veteran (49+ mo)")</f>
        <v>Veteran (49+ mo)</v>
      </c>
      <c r="I2180">
        <f>COUNTIF('Raw Data'!G2180:O2180,"Yes")</f>
        <v>1</v>
      </c>
      <c r="J2180">
        <f t="shared" ca="1" si="68"/>
        <v>44593</v>
      </c>
      <c r="K2180" t="str">
        <f>'Raw Data'!U2180</f>
        <v>No</v>
      </c>
      <c r="L2180" t="str">
        <f t="shared" si="69"/>
        <v>Low Risk</v>
      </c>
      <c r="N2180" s="34"/>
    </row>
    <row r="2181" spans="1:14" x14ac:dyDescent="0.3">
      <c r="A2181" s="5" t="str">
        <f>'Raw Data'!A2181</f>
        <v>7311-MQJCH</v>
      </c>
      <c r="B2181">
        <f>'Raw Data'!F2181</f>
        <v>5</v>
      </c>
      <c r="C2181" t="str">
        <f>'Raw Data'!P2181</f>
        <v>One year</v>
      </c>
      <c r="D2181" t="str">
        <f>'Raw Data'!I2181</f>
        <v>No</v>
      </c>
      <c r="E2181" t="str">
        <f>'Raw Data'!R2181</f>
        <v>Electronic check</v>
      </c>
      <c r="F2181">
        <f>'Raw Data'!S2181</f>
        <v>19.55</v>
      </c>
      <c r="G2181">
        <f>IFERROR(VALUE('Raw Data'!T2181),0)</f>
        <v>99.6</v>
      </c>
      <c r="H2181" t="str" cm="1">
        <f t="array" ref="H2181">_xlfn.IFS(B2181&lt;=12,"New (0-12 mo)",B2181&lt;=24,"Established (13-24 mo)",B2181&lt;=48,"Loyal (25-48 mo)",TRUE,"Veteran (49+ mo)")</f>
        <v>New (0-12 mo)</v>
      </c>
      <c r="I2181">
        <f>COUNTIF('Raw Data'!G2181:O2181,"Yes")</f>
        <v>1</v>
      </c>
      <c r="J2181">
        <f t="shared" ca="1" si="68"/>
        <v>46054</v>
      </c>
      <c r="K2181" t="str">
        <f>'Raw Data'!U2181</f>
        <v>No</v>
      </c>
      <c r="L2181" t="str">
        <f t="shared" si="69"/>
        <v>Low Risk</v>
      </c>
      <c r="N2181" s="34"/>
    </row>
    <row r="2182" spans="1:14" x14ac:dyDescent="0.3">
      <c r="A2182" s="5" t="str">
        <f>'Raw Data'!A2182</f>
        <v>7375-WMVMT</v>
      </c>
      <c r="B2182">
        <f>'Raw Data'!F2182</f>
        <v>71</v>
      </c>
      <c r="C2182" t="str">
        <f>'Raw Data'!P2182</f>
        <v>Two year</v>
      </c>
      <c r="D2182" t="str">
        <f>'Raw Data'!I2182</f>
        <v>Fiber optic</v>
      </c>
      <c r="E2182" t="str">
        <f>'Raw Data'!R2182</f>
        <v>Credit card (automatic)</v>
      </c>
      <c r="F2182">
        <f>'Raw Data'!S2182</f>
        <v>95.5</v>
      </c>
      <c r="G2182">
        <f>IFERROR(VALUE('Raw Data'!T2182),0)</f>
        <v>6707.15</v>
      </c>
      <c r="H2182" t="str" cm="1">
        <f t="array" ref="H2182">_xlfn.IFS(B2182&lt;=12,"New (0-12 mo)",B2182&lt;=24,"Established (13-24 mo)",B2182&lt;=48,"Loyal (25-48 mo)",TRUE,"Veteran (49+ mo)")</f>
        <v>Veteran (49+ mo)</v>
      </c>
      <c r="I2182">
        <f>COUNTIF('Raw Data'!G2182:O2182,"Yes")</f>
        <v>5</v>
      </c>
      <c r="J2182">
        <f t="shared" ca="1" si="68"/>
        <v>44044</v>
      </c>
      <c r="K2182" t="str">
        <f>'Raw Data'!U2182</f>
        <v>No</v>
      </c>
      <c r="L2182" t="str">
        <f t="shared" si="69"/>
        <v>Low Risk</v>
      </c>
      <c r="N2182" s="34"/>
    </row>
    <row r="2183" spans="1:14" x14ac:dyDescent="0.3">
      <c r="A2183" s="5" t="str">
        <f>'Raw Data'!A2183</f>
        <v>1136-XGEQU</v>
      </c>
      <c r="B2183">
        <f>'Raw Data'!F2183</f>
        <v>50</v>
      </c>
      <c r="C2183" t="str">
        <f>'Raw Data'!P2183</f>
        <v>One year</v>
      </c>
      <c r="D2183" t="str">
        <f>'Raw Data'!I2183</f>
        <v>DSL</v>
      </c>
      <c r="E2183" t="str">
        <f>'Raw Data'!R2183</f>
        <v>Credit card (automatic)</v>
      </c>
      <c r="F2183">
        <f>'Raw Data'!S2183</f>
        <v>84.15</v>
      </c>
      <c r="G2183">
        <f>IFERROR(VALUE('Raw Data'!T2183),0)</f>
        <v>4164.3999999999996</v>
      </c>
      <c r="H2183" t="str" cm="1">
        <f t="array" ref="H2183">_xlfn.IFS(B2183&lt;=12,"New (0-12 mo)",B2183&lt;=24,"Established (13-24 mo)",B2183&lt;=48,"Loyal (25-48 mo)",TRUE,"Veteran (49+ mo)")</f>
        <v>Veteran (49+ mo)</v>
      </c>
      <c r="I2183">
        <f>COUNTIF('Raw Data'!G2183:O2183,"Yes")</f>
        <v>7</v>
      </c>
      <c r="J2183">
        <f t="shared" ca="1" si="68"/>
        <v>44682</v>
      </c>
      <c r="K2183" t="str">
        <f>'Raw Data'!U2183</f>
        <v>No</v>
      </c>
      <c r="L2183" t="str">
        <f t="shared" si="69"/>
        <v>Low Risk</v>
      </c>
      <c r="N2183" s="34"/>
    </row>
    <row r="2184" spans="1:14" x14ac:dyDescent="0.3">
      <c r="A2184" s="5" t="str">
        <f>'Raw Data'!A2184</f>
        <v>2530-FMFXO</v>
      </c>
      <c r="B2184">
        <f>'Raw Data'!F2184</f>
        <v>56</v>
      </c>
      <c r="C2184" t="str">
        <f>'Raw Data'!P2184</f>
        <v>Two year</v>
      </c>
      <c r="D2184" t="str">
        <f>'Raw Data'!I2184</f>
        <v>Fiber optic</v>
      </c>
      <c r="E2184" t="str">
        <f>'Raw Data'!R2184</f>
        <v>Electronic check</v>
      </c>
      <c r="F2184">
        <f>'Raw Data'!S2184</f>
        <v>103.2</v>
      </c>
      <c r="G2184">
        <f>IFERROR(VALUE('Raw Data'!T2184),0)</f>
        <v>5873.75</v>
      </c>
      <c r="H2184" t="str" cm="1">
        <f t="array" ref="H2184">_xlfn.IFS(B2184&lt;=12,"New (0-12 mo)",B2184&lt;=24,"Established (13-24 mo)",B2184&lt;=48,"Loyal (25-48 mo)",TRUE,"Veteran (49+ mo)")</f>
        <v>Veteran (49+ mo)</v>
      </c>
      <c r="I2184">
        <f>COUNTIF('Raw Data'!G2184:O2184,"Yes")</f>
        <v>6</v>
      </c>
      <c r="J2184">
        <f t="shared" ca="1" si="68"/>
        <v>44501</v>
      </c>
      <c r="K2184" t="str">
        <f>'Raw Data'!U2184</f>
        <v>No</v>
      </c>
      <c r="L2184" t="str">
        <f t="shared" si="69"/>
        <v>Low Risk</v>
      </c>
      <c r="N2184" s="34"/>
    </row>
    <row r="2185" spans="1:14" x14ac:dyDescent="0.3">
      <c r="A2185" s="5" t="str">
        <f>'Raw Data'!A2185</f>
        <v>6844-DZKRF</v>
      </c>
      <c r="B2185">
        <f>'Raw Data'!F2185</f>
        <v>2</v>
      </c>
      <c r="C2185" t="str">
        <f>'Raw Data'!P2185</f>
        <v>Month-to-month</v>
      </c>
      <c r="D2185" t="str">
        <f>'Raw Data'!I2185</f>
        <v>DSL</v>
      </c>
      <c r="E2185" t="str">
        <f>'Raw Data'!R2185</f>
        <v>Credit card (automatic)</v>
      </c>
      <c r="F2185">
        <f>'Raw Data'!S2185</f>
        <v>50.2</v>
      </c>
      <c r="G2185">
        <f>IFERROR(VALUE('Raw Data'!T2185),0)</f>
        <v>109.25</v>
      </c>
      <c r="H2185" t="str" cm="1">
        <f t="array" ref="H2185">_xlfn.IFS(B2185&lt;=12,"New (0-12 mo)",B2185&lt;=24,"Established (13-24 mo)",B2185&lt;=48,"Loyal (25-48 mo)",TRUE,"Veteran (49+ mo)")</f>
        <v>New (0-12 mo)</v>
      </c>
      <c r="I2185">
        <f>COUNTIF('Raw Data'!G2185:O2185,"Yes")</f>
        <v>2</v>
      </c>
      <c r="J2185">
        <f t="shared" ca="1" si="68"/>
        <v>46143</v>
      </c>
      <c r="K2185" t="str">
        <f>'Raw Data'!U2185</f>
        <v>No</v>
      </c>
      <c r="L2185" t="str">
        <f t="shared" si="69"/>
        <v>High Risk</v>
      </c>
      <c r="N2185" s="34"/>
    </row>
    <row r="2186" spans="1:14" x14ac:dyDescent="0.3">
      <c r="A2186" s="5" t="str">
        <f>'Raw Data'!A2186</f>
        <v>4695-WJZUE</v>
      </c>
      <c r="B2186">
        <f>'Raw Data'!F2186</f>
        <v>2</v>
      </c>
      <c r="C2186" t="str">
        <f>'Raw Data'!P2186</f>
        <v>Month-to-month</v>
      </c>
      <c r="D2186" t="str">
        <f>'Raw Data'!I2186</f>
        <v>Fiber optic</v>
      </c>
      <c r="E2186" t="str">
        <f>'Raw Data'!R2186</f>
        <v>Electronic check</v>
      </c>
      <c r="F2186">
        <f>'Raw Data'!S2186</f>
        <v>88.55</v>
      </c>
      <c r="G2186">
        <f>IFERROR(VALUE('Raw Data'!T2186),0)</f>
        <v>179.25</v>
      </c>
      <c r="H2186" t="str" cm="1">
        <f t="array" ref="H2186">_xlfn.IFS(B2186&lt;=12,"New (0-12 mo)",B2186&lt;=24,"Established (13-24 mo)",B2186&lt;=48,"Loyal (25-48 mo)",TRUE,"Veteran (49+ mo)")</f>
        <v>New (0-12 mo)</v>
      </c>
      <c r="I2186">
        <f>COUNTIF('Raw Data'!G2186:O2186,"Yes")</f>
        <v>4</v>
      </c>
      <c r="J2186">
        <f t="shared" ca="1" si="68"/>
        <v>46143</v>
      </c>
      <c r="K2186" t="str">
        <f>'Raw Data'!U2186</f>
        <v>Yes</v>
      </c>
      <c r="L2186" t="str">
        <f t="shared" si="69"/>
        <v>High Risk</v>
      </c>
      <c r="N2186" s="34"/>
    </row>
    <row r="2187" spans="1:14" x14ac:dyDescent="0.3">
      <c r="A2187" s="5" t="str">
        <f>'Raw Data'!A2187</f>
        <v>7619-ODSGN</v>
      </c>
      <c r="B2187">
        <f>'Raw Data'!F2187</f>
        <v>24</v>
      </c>
      <c r="C2187" t="str">
        <f>'Raw Data'!P2187</f>
        <v>Month-to-month</v>
      </c>
      <c r="D2187" t="str">
        <f>'Raw Data'!I2187</f>
        <v>DSL</v>
      </c>
      <c r="E2187" t="str">
        <f>'Raw Data'!R2187</f>
        <v>Electronic check</v>
      </c>
      <c r="F2187">
        <f>'Raw Data'!S2187</f>
        <v>54.75</v>
      </c>
      <c r="G2187">
        <f>IFERROR(VALUE('Raw Data'!T2187),0)</f>
        <v>1338.15</v>
      </c>
      <c r="H2187" t="str" cm="1">
        <f t="array" ref="H2187">_xlfn.IFS(B2187&lt;=12,"New (0-12 mo)",B2187&lt;=24,"Established (13-24 mo)",B2187&lt;=48,"Loyal (25-48 mo)",TRUE,"Veteran (49+ mo)")</f>
        <v>Established (13-24 mo)</v>
      </c>
      <c r="I2187">
        <f>COUNTIF('Raw Data'!G2187:O2187,"Yes")</f>
        <v>3</v>
      </c>
      <c r="J2187">
        <f t="shared" ca="1" si="68"/>
        <v>45474</v>
      </c>
      <c r="K2187" t="str">
        <f>'Raw Data'!U2187</f>
        <v>Yes</v>
      </c>
      <c r="L2187" t="str">
        <f t="shared" si="69"/>
        <v>Medium Risk</v>
      </c>
      <c r="N2187" s="34"/>
    </row>
    <row r="2188" spans="1:14" x14ac:dyDescent="0.3">
      <c r="A2188" s="5" t="str">
        <f>'Raw Data'!A2188</f>
        <v>5970-GHJAW</v>
      </c>
      <c r="B2188">
        <f>'Raw Data'!F2188</f>
        <v>46</v>
      </c>
      <c r="C2188" t="str">
        <f>'Raw Data'!P2188</f>
        <v>Two year</v>
      </c>
      <c r="D2188" t="str">
        <f>'Raw Data'!I2188</f>
        <v>No</v>
      </c>
      <c r="E2188" t="str">
        <f>'Raw Data'!R2188</f>
        <v>Credit card (automatic)</v>
      </c>
      <c r="F2188">
        <f>'Raw Data'!S2188</f>
        <v>19.95</v>
      </c>
      <c r="G2188">
        <f>IFERROR(VALUE('Raw Data'!T2188),0)</f>
        <v>862.4</v>
      </c>
      <c r="H2188" t="str" cm="1">
        <f t="array" ref="H2188">_xlfn.IFS(B2188&lt;=12,"New (0-12 mo)",B2188&lt;=24,"Established (13-24 mo)",B2188&lt;=48,"Loyal (25-48 mo)",TRUE,"Veteran (49+ mo)")</f>
        <v>Loyal (25-48 mo)</v>
      </c>
      <c r="I2188">
        <f>COUNTIF('Raw Data'!G2188:O2188,"Yes")</f>
        <v>1</v>
      </c>
      <c r="J2188">
        <f t="shared" ca="1" si="68"/>
        <v>44805</v>
      </c>
      <c r="K2188" t="str">
        <f>'Raw Data'!U2188</f>
        <v>No</v>
      </c>
      <c r="L2188" t="str">
        <f t="shared" si="69"/>
        <v>Low Risk</v>
      </c>
      <c r="N2188" s="34"/>
    </row>
    <row r="2189" spans="1:14" x14ac:dyDescent="0.3">
      <c r="A2189" s="5" t="str">
        <f>'Raw Data'!A2189</f>
        <v>8879-XUAHX</v>
      </c>
      <c r="B2189">
        <f>'Raw Data'!F2189</f>
        <v>71</v>
      </c>
      <c r="C2189" t="str">
        <f>'Raw Data'!P2189</f>
        <v>Two year</v>
      </c>
      <c r="D2189" t="str">
        <f>'Raw Data'!I2189</f>
        <v>Fiber optic</v>
      </c>
      <c r="E2189" t="str">
        <f>'Raw Data'!R2189</f>
        <v>Electronic check</v>
      </c>
      <c r="F2189">
        <f>'Raw Data'!S2189</f>
        <v>116.25</v>
      </c>
      <c r="G2189">
        <f>IFERROR(VALUE('Raw Data'!T2189),0)</f>
        <v>8564.75</v>
      </c>
      <c r="H2189" t="str" cm="1">
        <f t="array" ref="H2189">_xlfn.IFS(B2189&lt;=12,"New (0-12 mo)",B2189&lt;=24,"Established (13-24 mo)",B2189&lt;=48,"Loyal (25-48 mo)",TRUE,"Veteran (49+ mo)")</f>
        <v>Veteran (49+ mo)</v>
      </c>
      <c r="I2189">
        <f>COUNTIF('Raw Data'!G2189:O2189,"Yes")</f>
        <v>8</v>
      </c>
      <c r="J2189">
        <f t="shared" ca="1" si="68"/>
        <v>44044</v>
      </c>
      <c r="K2189" t="str">
        <f>'Raw Data'!U2189</f>
        <v>No</v>
      </c>
      <c r="L2189" t="str">
        <f t="shared" si="69"/>
        <v>Low Risk</v>
      </c>
      <c r="N2189" s="34"/>
    </row>
    <row r="2190" spans="1:14" x14ac:dyDescent="0.3">
      <c r="A2190" s="5" t="str">
        <f>'Raw Data'!A2190</f>
        <v>3689-MOZGR</v>
      </c>
      <c r="B2190">
        <f>'Raw Data'!F2190</f>
        <v>29</v>
      </c>
      <c r="C2190" t="str">
        <f>'Raw Data'!P2190</f>
        <v>Month-to-month</v>
      </c>
      <c r="D2190" t="str">
        <f>'Raw Data'!I2190</f>
        <v>DSL</v>
      </c>
      <c r="E2190" t="str">
        <f>'Raw Data'!R2190</f>
        <v>Electronic check</v>
      </c>
      <c r="F2190">
        <f>'Raw Data'!S2190</f>
        <v>31.2</v>
      </c>
      <c r="G2190">
        <f>IFERROR(VALUE('Raw Data'!T2190),0)</f>
        <v>926.2</v>
      </c>
      <c r="H2190" t="str" cm="1">
        <f t="array" ref="H2190">_xlfn.IFS(B2190&lt;=12,"New (0-12 mo)",B2190&lt;=24,"Established (13-24 mo)",B2190&lt;=48,"Loyal (25-48 mo)",TRUE,"Veteran (49+ mo)")</f>
        <v>Loyal (25-48 mo)</v>
      </c>
      <c r="I2190">
        <f>COUNTIF('Raw Data'!G2190:O2190,"Yes")</f>
        <v>1</v>
      </c>
      <c r="J2190">
        <f t="shared" ca="1" si="68"/>
        <v>45323</v>
      </c>
      <c r="K2190" t="str">
        <f>'Raw Data'!U2190</f>
        <v>No</v>
      </c>
      <c r="L2190" t="str">
        <f t="shared" si="69"/>
        <v>Low-Medium Risk</v>
      </c>
      <c r="N2190" s="34"/>
    </row>
    <row r="2191" spans="1:14" x14ac:dyDescent="0.3">
      <c r="A2191" s="5" t="str">
        <f>'Raw Data'!A2191</f>
        <v>4195-PNGZS</v>
      </c>
      <c r="B2191">
        <f>'Raw Data'!F2191</f>
        <v>69</v>
      </c>
      <c r="C2191" t="str">
        <f>'Raw Data'!P2191</f>
        <v>Two year</v>
      </c>
      <c r="D2191" t="str">
        <f>'Raw Data'!I2191</f>
        <v>No</v>
      </c>
      <c r="E2191" t="str">
        <f>'Raw Data'!R2191</f>
        <v>Bank transfer (automatic)</v>
      </c>
      <c r="F2191">
        <f>'Raw Data'!S2191</f>
        <v>24.45</v>
      </c>
      <c r="G2191">
        <f>IFERROR(VALUE('Raw Data'!T2191),0)</f>
        <v>1718.2</v>
      </c>
      <c r="H2191" t="str" cm="1">
        <f t="array" ref="H2191">_xlfn.IFS(B2191&lt;=12,"New (0-12 mo)",B2191&lt;=24,"Established (13-24 mo)",B2191&lt;=48,"Loyal (25-48 mo)",TRUE,"Veteran (49+ mo)")</f>
        <v>Veteran (49+ mo)</v>
      </c>
      <c r="I2191">
        <f>COUNTIF('Raw Data'!G2191:O2191,"Yes")</f>
        <v>2</v>
      </c>
      <c r="J2191">
        <f t="shared" ca="1" si="68"/>
        <v>44105</v>
      </c>
      <c r="K2191" t="str">
        <f>'Raw Data'!U2191</f>
        <v>No</v>
      </c>
      <c r="L2191" t="str">
        <f t="shared" si="69"/>
        <v>Low Risk</v>
      </c>
      <c r="N2191" s="34"/>
    </row>
    <row r="2192" spans="1:14" x14ac:dyDescent="0.3">
      <c r="A2192" s="5" t="str">
        <f>'Raw Data'!A2192</f>
        <v>5003-XZWWO</v>
      </c>
      <c r="B2192">
        <f>'Raw Data'!F2192</f>
        <v>71</v>
      </c>
      <c r="C2192" t="str">
        <f>'Raw Data'!P2192</f>
        <v>Two year</v>
      </c>
      <c r="D2192" t="str">
        <f>'Raw Data'!I2192</f>
        <v>DSL</v>
      </c>
      <c r="E2192" t="str">
        <f>'Raw Data'!R2192</f>
        <v>Credit card (automatic)</v>
      </c>
      <c r="F2192">
        <f>'Raw Data'!S2192</f>
        <v>84.2</v>
      </c>
      <c r="G2192">
        <f>IFERROR(VALUE('Raw Data'!T2192),0)</f>
        <v>5956.85</v>
      </c>
      <c r="H2192" t="str" cm="1">
        <f t="array" ref="H2192">_xlfn.IFS(B2192&lt;=12,"New (0-12 mo)",B2192&lt;=24,"Established (13-24 mo)",B2192&lt;=48,"Loyal (25-48 mo)",TRUE,"Veteran (49+ mo)")</f>
        <v>Veteran (49+ mo)</v>
      </c>
      <c r="I2192">
        <f>COUNTIF('Raw Data'!G2192:O2192,"Yes")</f>
        <v>7</v>
      </c>
      <c r="J2192">
        <f t="shared" ca="1" si="68"/>
        <v>44044</v>
      </c>
      <c r="K2192" t="str">
        <f>'Raw Data'!U2192</f>
        <v>No</v>
      </c>
      <c r="L2192" t="str">
        <f t="shared" si="69"/>
        <v>Low Risk</v>
      </c>
      <c r="N2192" s="34"/>
    </row>
    <row r="2193" spans="1:14" x14ac:dyDescent="0.3">
      <c r="A2193" s="5" t="str">
        <f>'Raw Data'!A2193</f>
        <v>3988-RQIXO</v>
      </c>
      <c r="B2193">
        <f>'Raw Data'!F2193</f>
        <v>1</v>
      </c>
      <c r="C2193" t="str">
        <f>'Raw Data'!P2193</f>
        <v>Month-to-month</v>
      </c>
      <c r="D2193" t="str">
        <f>'Raw Data'!I2193</f>
        <v>Fiber optic</v>
      </c>
      <c r="E2193" t="str">
        <f>'Raw Data'!R2193</f>
        <v>Electronic check</v>
      </c>
      <c r="F2193">
        <f>'Raw Data'!S2193</f>
        <v>91.3</v>
      </c>
      <c r="G2193">
        <f>IFERROR(VALUE('Raw Data'!T2193),0)</f>
        <v>91.3</v>
      </c>
      <c r="H2193" t="str" cm="1">
        <f t="array" ref="H2193">_xlfn.IFS(B2193&lt;=12,"New (0-12 mo)",B2193&lt;=24,"Established (13-24 mo)",B2193&lt;=48,"Loyal (25-48 mo)",TRUE,"Veteran (49+ mo)")</f>
        <v>New (0-12 mo)</v>
      </c>
      <c r="I2193">
        <f>COUNTIF('Raw Data'!G2193:O2193,"Yes")</f>
        <v>3</v>
      </c>
      <c r="J2193">
        <f t="shared" ca="1" si="68"/>
        <v>46174</v>
      </c>
      <c r="K2193" t="str">
        <f>'Raw Data'!U2193</f>
        <v>Yes</v>
      </c>
      <c r="L2193" t="str">
        <f t="shared" si="69"/>
        <v>High Risk</v>
      </c>
      <c r="N2193" s="34"/>
    </row>
    <row r="2194" spans="1:14" x14ac:dyDescent="0.3">
      <c r="A2194" s="5" t="str">
        <f>'Raw Data'!A2194</f>
        <v>7622-FWGEW</v>
      </c>
      <c r="B2194">
        <f>'Raw Data'!F2194</f>
        <v>56</v>
      </c>
      <c r="C2194" t="str">
        <f>'Raw Data'!P2194</f>
        <v>Two year</v>
      </c>
      <c r="D2194" t="str">
        <f>'Raw Data'!I2194</f>
        <v>DSL</v>
      </c>
      <c r="E2194" t="str">
        <f>'Raw Data'!R2194</f>
        <v>Bank transfer (automatic)</v>
      </c>
      <c r="F2194">
        <f>'Raw Data'!S2194</f>
        <v>85.65</v>
      </c>
      <c r="G2194">
        <f>IFERROR(VALUE('Raw Data'!T2194),0)</f>
        <v>4824.45</v>
      </c>
      <c r="H2194" t="str" cm="1">
        <f t="array" ref="H2194">_xlfn.IFS(B2194&lt;=12,"New (0-12 mo)",B2194&lt;=24,"Established (13-24 mo)",B2194&lt;=48,"Loyal (25-48 mo)",TRUE,"Veteran (49+ mo)")</f>
        <v>Veteran (49+ mo)</v>
      </c>
      <c r="I2194">
        <f>COUNTIF('Raw Data'!G2194:O2194,"Yes")</f>
        <v>7</v>
      </c>
      <c r="J2194">
        <f t="shared" ca="1" si="68"/>
        <v>44501</v>
      </c>
      <c r="K2194" t="str">
        <f>'Raw Data'!U2194</f>
        <v>No</v>
      </c>
      <c r="L2194" t="str">
        <f t="shared" si="69"/>
        <v>Low Risk</v>
      </c>
      <c r="N2194" s="34"/>
    </row>
    <row r="2195" spans="1:14" x14ac:dyDescent="0.3">
      <c r="A2195" s="5" t="str">
        <f>'Raw Data'!A2195</f>
        <v>6922-NCEDI</v>
      </c>
      <c r="B2195">
        <f>'Raw Data'!F2195</f>
        <v>56</v>
      </c>
      <c r="C2195" t="str">
        <f>'Raw Data'!P2195</f>
        <v>One year</v>
      </c>
      <c r="D2195" t="str">
        <f>'Raw Data'!I2195</f>
        <v>No</v>
      </c>
      <c r="E2195" t="str">
        <f>'Raw Data'!R2195</f>
        <v>Mailed check</v>
      </c>
      <c r="F2195">
        <f>'Raw Data'!S2195</f>
        <v>21.2</v>
      </c>
      <c r="G2195">
        <f>IFERROR(VALUE('Raw Data'!T2195),0)</f>
        <v>1238.6500000000001</v>
      </c>
      <c r="H2195" t="str" cm="1">
        <f t="array" ref="H2195">_xlfn.IFS(B2195&lt;=12,"New (0-12 mo)",B2195&lt;=24,"Established (13-24 mo)",B2195&lt;=48,"Loyal (25-48 mo)",TRUE,"Veteran (49+ mo)")</f>
        <v>Veteran (49+ mo)</v>
      </c>
      <c r="I2195">
        <f>COUNTIF('Raw Data'!G2195:O2195,"Yes")</f>
        <v>1</v>
      </c>
      <c r="J2195">
        <f t="shared" ca="1" si="68"/>
        <v>44501</v>
      </c>
      <c r="K2195" t="str">
        <f>'Raw Data'!U2195</f>
        <v>No</v>
      </c>
      <c r="L2195" t="str">
        <f t="shared" si="69"/>
        <v>Low Risk</v>
      </c>
      <c r="N2195" s="34"/>
    </row>
    <row r="2196" spans="1:14" x14ac:dyDescent="0.3">
      <c r="A2196" s="5" t="str">
        <f>'Raw Data'!A2196</f>
        <v>2514-GINMM</v>
      </c>
      <c r="B2196">
        <f>'Raw Data'!F2196</f>
        <v>1</v>
      </c>
      <c r="C2196" t="str">
        <f>'Raw Data'!P2196</f>
        <v>Month-to-month</v>
      </c>
      <c r="D2196" t="str">
        <f>'Raw Data'!I2196</f>
        <v>Fiber optic</v>
      </c>
      <c r="E2196" t="str">
        <f>'Raw Data'!R2196</f>
        <v>Electronic check</v>
      </c>
      <c r="F2196">
        <f>'Raw Data'!S2196</f>
        <v>79.5</v>
      </c>
      <c r="G2196">
        <f>IFERROR(VALUE('Raw Data'!T2196),0)</f>
        <v>79.5</v>
      </c>
      <c r="H2196" t="str" cm="1">
        <f t="array" ref="H2196">_xlfn.IFS(B2196&lt;=12,"New (0-12 mo)",B2196&lt;=24,"Established (13-24 mo)",B2196&lt;=48,"Loyal (25-48 mo)",TRUE,"Veteran (49+ mo)")</f>
        <v>New (0-12 mo)</v>
      </c>
      <c r="I2196">
        <f>COUNTIF('Raw Data'!G2196:O2196,"Yes")</f>
        <v>2</v>
      </c>
      <c r="J2196">
        <f t="shared" ca="1" si="68"/>
        <v>46174</v>
      </c>
      <c r="K2196" t="str">
        <f>'Raw Data'!U2196</f>
        <v>Yes</v>
      </c>
      <c r="L2196" t="str">
        <f t="shared" si="69"/>
        <v>High Risk</v>
      </c>
      <c r="N2196" s="34"/>
    </row>
    <row r="2197" spans="1:14" x14ac:dyDescent="0.3">
      <c r="A2197" s="5" t="str">
        <f>'Raw Data'!A2197</f>
        <v>9891-NQDBD</v>
      </c>
      <c r="B2197">
        <f>'Raw Data'!F2197</f>
        <v>28</v>
      </c>
      <c r="C2197" t="str">
        <f>'Raw Data'!P2197</f>
        <v>One year</v>
      </c>
      <c r="D2197" t="str">
        <f>'Raw Data'!I2197</f>
        <v>No</v>
      </c>
      <c r="E2197" t="str">
        <f>'Raw Data'!R2197</f>
        <v>Mailed check</v>
      </c>
      <c r="F2197">
        <f>'Raw Data'!S2197</f>
        <v>25.55</v>
      </c>
      <c r="G2197">
        <f>IFERROR(VALUE('Raw Data'!T2197),0)</f>
        <v>672.2</v>
      </c>
      <c r="H2197" t="str" cm="1">
        <f t="array" ref="H2197">_xlfn.IFS(B2197&lt;=12,"New (0-12 mo)",B2197&lt;=24,"Established (13-24 mo)",B2197&lt;=48,"Loyal (25-48 mo)",TRUE,"Veteran (49+ mo)")</f>
        <v>Loyal (25-48 mo)</v>
      </c>
      <c r="I2197">
        <f>COUNTIF('Raw Data'!G2197:O2197,"Yes")</f>
        <v>2</v>
      </c>
      <c r="J2197">
        <f t="shared" ca="1" si="68"/>
        <v>45352</v>
      </c>
      <c r="K2197" t="str">
        <f>'Raw Data'!U2197</f>
        <v>No</v>
      </c>
      <c r="L2197" t="str">
        <f t="shared" si="69"/>
        <v>Low Risk</v>
      </c>
      <c r="N2197" s="34"/>
    </row>
    <row r="2198" spans="1:14" x14ac:dyDescent="0.3">
      <c r="A2198" s="5" t="str">
        <f>'Raw Data'!A2198</f>
        <v>6131-IUNXN</v>
      </c>
      <c r="B2198">
        <f>'Raw Data'!F2198</f>
        <v>19</v>
      </c>
      <c r="C2198" t="str">
        <f>'Raw Data'!P2198</f>
        <v>Month-to-month</v>
      </c>
      <c r="D2198" t="str">
        <f>'Raw Data'!I2198</f>
        <v>No</v>
      </c>
      <c r="E2198" t="str">
        <f>'Raw Data'!R2198</f>
        <v>Mailed check</v>
      </c>
      <c r="F2198">
        <f>'Raw Data'!S2198</f>
        <v>20.2</v>
      </c>
      <c r="G2198">
        <f>IFERROR(VALUE('Raw Data'!T2198),0)</f>
        <v>382.2</v>
      </c>
      <c r="H2198" t="str" cm="1">
        <f t="array" ref="H2198">_xlfn.IFS(B2198&lt;=12,"New (0-12 mo)",B2198&lt;=24,"Established (13-24 mo)",B2198&lt;=48,"Loyal (25-48 mo)",TRUE,"Veteran (49+ mo)")</f>
        <v>Established (13-24 mo)</v>
      </c>
      <c r="I2198">
        <f>COUNTIF('Raw Data'!G2198:O2198,"Yes")</f>
        <v>1</v>
      </c>
      <c r="J2198">
        <f t="shared" ca="1" si="68"/>
        <v>45627</v>
      </c>
      <c r="K2198" t="str">
        <f>'Raw Data'!U2198</f>
        <v>No</v>
      </c>
      <c r="L2198" t="str">
        <f t="shared" si="69"/>
        <v>Medium Risk</v>
      </c>
      <c r="N2198" s="34"/>
    </row>
    <row r="2199" spans="1:14" x14ac:dyDescent="0.3">
      <c r="A2199" s="5" t="str">
        <f>'Raw Data'!A2199</f>
        <v>8548-AWOFC</v>
      </c>
      <c r="B2199">
        <f>'Raw Data'!F2199</f>
        <v>66</v>
      </c>
      <c r="C2199" t="str">
        <f>'Raw Data'!P2199</f>
        <v>Month-to-month</v>
      </c>
      <c r="D2199" t="str">
        <f>'Raw Data'!I2199</f>
        <v>DSL</v>
      </c>
      <c r="E2199" t="str">
        <f>'Raw Data'!R2199</f>
        <v>Electronic check</v>
      </c>
      <c r="F2199">
        <f>'Raw Data'!S2199</f>
        <v>63.85</v>
      </c>
      <c r="G2199">
        <f>IFERROR(VALUE('Raw Data'!T2199),0)</f>
        <v>4264.6000000000004</v>
      </c>
      <c r="H2199" t="str" cm="1">
        <f t="array" ref="H2199">_xlfn.IFS(B2199&lt;=12,"New (0-12 mo)",B2199&lt;=24,"Established (13-24 mo)",B2199&lt;=48,"Loyal (25-48 mo)",TRUE,"Veteran (49+ mo)")</f>
        <v>Veteran (49+ mo)</v>
      </c>
      <c r="I2199">
        <f>COUNTIF('Raw Data'!G2199:O2199,"Yes")</f>
        <v>4</v>
      </c>
      <c r="J2199">
        <f t="shared" ca="1" si="68"/>
        <v>44197</v>
      </c>
      <c r="K2199" t="str">
        <f>'Raw Data'!U2199</f>
        <v>No</v>
      </c>
      <c r="L2199" t="str">
        <f t="shared" si="69"/>
        <v>Low-Medium Risk</v>
      </c>
      <c r="N2199" s="34"/>
    </row>
    <row r="2200" spans="1:14" x14ac:dyDescent="0.3">
      <c r="A2200" s="5" t="str">
        <f>'Raw Data'!A2200</f>
        <v>9798-DRYDS</v>
      </c>
      <c r="B2200">
        <f>'Raw Data'!F2200</f>
        <v>17</v>
      </c>
      <c r="C2200" t="str">
        <f>'Raw Data'!P2200</f>
        <v>One year</v>
      </c>
      <c r="D2200" t="str">
        <f>'Raw Data'!I2200</f>
        <v>DSL</v>
      </c>
      <c r="E2200" t="str">
        <f>'Raw Data'!R2200</f>
        <v>Mailed check</v>
      </c>
      <c r="F2200">
        <f>'Raw Data'!S2200</f>
        <v>61.95</v>
      </c>
      <c r="G2200">
        <f>IFERROR(VALUE('Raw Data'!T2200),0)</f>
        <v>1070.7</v>
      </c>
      <c r="H2200" t="str" cm="1">
        <f t="array" ref="H2200">_xlfn.IFS(B2200&lt;=12,"New (0-12 mo)",B2200&lt;=24,"Established (13-24 mo)",B2200&lt;=48,"Loyal (25-48 mo)",TRUE,"Veteran (49+ mo)")</f>
        <v>Established (13-24 mo)</v>
      </c>
      <c r="I2200">
        <f>COUNTIF('Raw Data'!G2200:O2200,"Yes")</f>
        <v>4</v>
      </c>
      <c r="J2200">
        <f t="shared" ca="1" si="68"/>
        <v>45689</v>
      </c>
      <c r="K2200" t="str">
        <f>'Raw Data'!U2200</f>
        <v>No</v>
      </c>
      <c r="L2200" t="str">
        <f t="shared" si="69"/>
        <v>Low Risk</v>
      </c>
      <c r="N2200" s="34"/>
    </row>
    <row r="2201" spans="1:14" x14ac:dyDescent="0.3">
      <c r="A2201" s="5" t="str">
        <f>'Raw Data'!A2201</f>
        <v>8532-UEFWH</v>
      </c>
      <c r="B2201">
        <f>'Raw Data'!F2201</f>
        <v>52</v>
      </c>
      <c r="C2201" t="str">
        <f>'Raw Data'!P2201</f>
        <v>Two year</v>
      </c>
      <c r="D2201" t="str">
        <f>'Raw Data'!I2201</f>
        <v>No</v>
      </c>
      <c r="E2201" t="str">
        <f>'Raw Data'!R2201</f>
        <v>Mailed check</v>
      </c>
      <c r="F2201">
        <f>'Raw Data'!S2201</f>
        <v>25.75</v>
      </c>
      <c r="G2201">
        <f>IFERROR(VALUE('Raw Data'!T2201),0)</f>
        <v>1345.85</v>
      </c>
      <c r="H2201" t="str" cm="1">
        <f t="array" ref="H2201">_xlfn.IFS(B2201&lt;=12,"New (0-12 mo)",B2201&lt;=24,"Established (13-24 mo)",B2201&lt;=48,"Loyal (25-48 mo)",TRUE,"Veteran (49+ mo)")</f>
        <v>Veteran (49+ mo)</v>
      </c>
      <c r="I2201">
        <f>COUNTIF('Raw Data'!G2201:O2201,"Yes")</f>
        <v>2</v>
      </c>
      <c r="J2201">
        <f t="shared" ca="1" si="68"/>
        <v>44621</v>
      </c>
      <c r="K2201" t="str">
        <f>'Raw Data'!U2201</f>
        <v>No</v>
      </c>
      <c r="L2201" t="str">
        <f t="shared" si="69"/>
        <v>Low Risk</v>
      </c>
      <c r="N2201" s="34"/>
    </row>
    <row r="2202" spans="1:14" x14ac:dyDescent="0.3">
      <c r="A2202" s="5" t="str">
        <f>'Raw Data'!A2202</f>
        <v>6296-DDOOR</v>
      </c>
      <c r="B2202">
        <f>'Raw Data'!F2202</f>
        <v>19</v>
      </c>
      <c r="C2202" t="str">
        <f>'Raw Data'!P2202</f>
        <v>One year</v>
      </c>
      <c r="D2202" t="str">
        <f>'Raw Data'!I2202</f>
        <v>DSL</v>
      </c>
      <c r="E2202" t="str">
        <f>'Raw Data'!R2202</f>
        <v>Electronic check</v>
      </c>
      <c r="F2202">
        <f>'Raw Data'!S2202</f>
        <v>58.2</v>
      </c>
      <c r="G2202">
        <f>IFERROR(VALUE('Raw Data'!T2202),0)</f>
        <v>1045.25</v>
      </c>
      <c r="H2202" t="str" cm="1">
        <f t="array" ref="H2202">_xlfn.IFS(B2202&lt;=12,"New (0-12 mo)",B2202&lt;=24,"Established (13-24 mo)",B2202&lt;=48,"Loyal (25-48 mo)",TRUE,"Veteran (49+ mo)")</f>
        <v>Established (13-24 mo)</v>
      </c>
      <c r="I2202">
        <f>COUNTIF('Raw Data'!G2202:O2202,"Yes")</f>
        <v>3</v>
      </c>
      <c r="J2202">
        <f t="shared" ca="1" si="68"/>
        <v>45627</v>
      </c>
      <c r="K2202" t="str">
        <f>'Raw Data'!U2202</f>
        <v>No</v>
      </c>
      <c r="L2202" t="str">
        <f t="shared" si="69"/>
        <v>Low Risk</v>
      </c>
      <c r="N2202" s="34"/>
    </row>
    <row r="2203" spans="1:14" x14ac:dyDescent="0.3">
      <c r="A2203" s="5" t="str">
        <f>'Raw Data'!A2203</f>
        <v>7951-VRDVK</v>
      </c>
      <c r="B2203">
        <f>'Raw Data'!F2203</f>
        <v>36</v>
      </c>
      <c r="C2203" t="str">
        <f>'Raw Data'!P2203</f>
        <v>One year</v>
      </c>
      <c r="D2203" t="str">
        <f>'Raw Data'!I2203</f>
        <v>DSL</v>
      </c>
      <c r="E2203" t="str">
        <f>'Raw Data'!R2203</f>
        <v>Bank transfer (automatic)</v>
      </c>
      <c r="F2203">
        <f>'Raw Data'!S2203</f>
        <v>85.85</v>
      </c>
      <c r="G2203">
        <f>IFERROR(VALUE('Raw Data'!T2203),0)</f>
        <v>3003.55</v>
      </c>
      <c r="H2203" t="str" cm="1">
        <f t="array" ref="H2203">_xlfn.IFS(B2203&lt;=12,"New (0-12 mo)",B2203&lt;=24,"Established (13-24 mo)",B2203&lt;=48,"Loyal (25-48 mo)",TRUE,"Veteran (49+ mo)")</f>
        <v>Loyal (25-48 mo)</v>
      </c>
      <c r="I2203">
        <f>COUNTIF('Raw Data'!G2203:O2203,"Yes")</f>
        <v>7</v>
      </c>
      <c r="J2203">
        <f t="shared" ca="1" si="68"/>
        <v>45108</v>
      </c>
      <c r="K2203" t="str">
        <f>'Raw Data'!U2203</f>
        <v>No</v>
      </c>
      <c r="L2203" t="str">
        <f t="shared" si="69"/>
        <v>Low Risk</v>
      </c>
      <c r="N2203" s="34"/>
    </row>
    <row r="2204" spans="1:14" x14ac:dyDescent="0.3">
      <c r="A2204" s="5" t="str">
        <f>'Raw Data'!A2204</f>
        <v>5931-FLJJF</v>
      </c>
      <c r="B2204">
        <f>'Raw Data'!F2204</f>
        <v>7</v>
      </c>
      <c r="C2204" t="str">
        <f>'Raw Data'!P2204</f>
        <v>Month-to-month</v>
      </c>
      <c r="D2204" t="str">
        <f>'Raw Data'!I2204</f>
        <v>Fiber optic</v>
      </c>
      <c r="E2204" t="str">
        <f>'Raw Data'!R2204</f>
        <v>Mailed check</v>
      </c>
      <c r="F2204">
        <f>'Raw Data'!S2204</f>
        <v>70.099999999999994</v>
      </c>
      <c r="G2204">
        <f>IFERROR(VALUE('Raw Data'!T2204),0)</f>
        <v>467.55</v>
      </c>
      <c r="H2204" t="str" cm="1">
        <f t="array" ref="H2204">_xlfn.IFS(B2204&lt;=12,"New (0-12 mo)",B2204&lt;=24,"Established (13-24 mo)",B2204&lt;=48,"Loyal (25-48 mo)",TRUE,"Veteran (49+ mo)")</f>
        <v>New (0-12 mo)</v>
      </c>
      <c r="I2204">
        <f>COUNTIF('Raw Data'!G2204:O2204,"Yes")</f>
        <v>1</v>
      </c>
      <c r="J2204">
        <f t="shared" ca="1" si="68"/>
        <v>45992</v>
      </c>
      <c r="K2204" t="str">
        <f>'Raw Data'!U2204</f>
        <v>Yes</v>
      </c>
      <c r="L2204" t="str">
        <f t="shared" si="69"/>
        <v>High Risk</v>
      </c>
      <c r="N2204" s="34"/>
    </row>
    <row r="2205" spans="1:14" x14ac:dyDescent="0.3">
      <c r="A2205" s="5" t="str">
        <f>'Raw Data'!A2205</f>
        <v>4815-YOSUK</v>
      </c>
      <c r="B2205">
        <f>'Raw Data'!F2205</f>
        <v>72</v>
      </c>
      <c r="C2205" t="str">
        <f>'Raw Data'!P2205</f>
        <v>One year</v>
      </c>
      <c r="D2205" t="str">
        <f>'Raw Data'!I2205</f>
        <v>Fiber optic</v>
      </c>
      <c r="E2205" t="str">
        <f>'Raw Data'!R2205</f>
        <v>Credit card (automatic)</v>
      </c>
      <c r="F2205">
        <f>'Raw Data'!S2205</f>
        <v>104.9</v>
      </c>
      <c r="G2205">
        <f>IFERROR(VALUE('Raw Data'!T2205),0)</f>
        <v>7537.5</v>
      </c>
      <c r="H2205" t="str" cm="1">
        <f t="array" ref="H2205">_xlfn.IFS(B2205&lt;=12,"New (0-12 mo)",B2205&lt;=24,"Established (13-24 mo)",B2205&lt;=48,"Loyal (25-48 mo)",TRUE,"Veteran (49+ mo)")</f>
        <v>Veteran (49+ mo)</v>
      </c>
      <c r="I2205">
        <f>COUNTIF('Raw Data'!G2205:O2205,"Yes")</f>
        <v>7</v>
      </c>
      <c r="J2205">
        <f t="shared" ca="1" si="68"/>
        <v>44013</v>
      </c>
      <c r="K2205" t="str">
        <f>'Raw Data'!U2205</f>
        <v>No</v>
      </c>
      <c r="L2205" t="str">
        <f t="shared" si="69"/>
        <v>Low Risk</v>
      </c>
      <c r="N2205" s="34"/>
    </row>
    <row r="2206" spans="1:14" x14ac:dyDescent="0.3">
      <c r="A2206" s="5" t="str">
        <f>'Raw Data'!A2206</f>
        <v>2659-VXMWZ</v>
      </c>
      <c r="B2206">
        <f>'Raw Data'!F2206</f>
        <v>67</v>
      </c>
      <c r="C2206" t="str">
        <f>'Raw Data'!P2206</f>
        <v>One year</v>
      </c>
      <c r="D2206" t="str">
        <f>'Raw Data'!I2206</f>
        <v>Fiber optic</v>
      </c>
      <c r="E2206" t="str">
        <f>'Raw Data'!R2206</f>
        <v>Electronic check</v>
      </c>
      <c r="F2206">
        <f>'Raw Data'!S2206</f>
        <v>111.3</v>
      </c>
      <c r="G2206">
        <f>IFERROR(VALUE('Raw Data'!T2206),0)</f>
        <v>7482.1</v>
      </c>
      <c r="H2206" t="str" cm="1">
        <f t="array" ref="H2206">_xlfn.IFS(B2206&lt;=12,"New (0-12 mo)",B2206&lt;=24,"Established (13-24 mo)",B2206&lt;=48,"Loyal (25-48 mo)",TRUE,"Veteran (49+ mo)")</f>
        <v>Veteran (49+ mo)</v>
      </c>
      <c r="I2206">
        <f>COUNTIF('Raw Data'!G2206:O2206,"Yes")</f>
        <v>7</v>
      </c>
      <c r="J2206">
        <f t="shared" ca="1" si="68"/>
        <v>44166</v>
      </c>
      <c r="K2206" t="str">
        <f>'Raw Data'!U2206</f>
        <v>Yes</v>
      </c>
      <c r="L2206" t="str">
        <f t="shared" si="69"/>
        <v>Low Risk</v>
      </c>
      <c r="N2206" s="34"/>
    </row>
    <row r="2207" spans="1:14" x14ac:dyDescent="0.3">
      <c r="A2207" s="5" t="str">
        <f>'Raw Data'!A2207</f>
        <v>0380-NEAVX</v>
      </c>
      <c r="B2207">
        <f>'Raw Data'!F2207</f>
        <v>34</v>
      </c>
      <c r="C2207" t="str">
        <f>'Raw Data'!P2207</f>
        <v>One year</v>
      </c>
      <c r="D2207" t="str">
        <f>'Raw Data'!I2207</f>
        <v>Fiber optic</v>
      </c>
      <c r="E2207" t="str">
        <f>'Raw Data'!R2207</f>
        <v>Electronic check</v>
      </c>
      <c r="F2207">
        <f>'Raw Data'!S2207</f>
        <v>99.85</v>
      </c>
      <c r="G2207">
        <f>IFERROR(VALUE('Raw Data'!T2207),0)</f>
        <v>3343.15</v>
      </c>
      <c r="H2207" t="str" cm="1">
        <f t="array" ref="H2207">_xlfn.IFS(B2207&lt;=12,"New (0-12 mo)",B2207&lt;=24,"Established (13-24 mo)",B2207&lt;=48,"Loyal (25-48 mo)",TRUE,"Veteran (49+ mo)")</f>
        <v>Loyal (25-48 mo)</v>
      </c>
      <c r="I2207">
        <f>COUNTIF('Raw Data'!G2207:O2207,"Yes")</f>
        <v>5</v>
      </c>
      <c r="J2207">
        <f t="shared" ca="1" si="68"/>
        <v>45170</v>
      </c>
      <c r="K2207" t="str">
        <f>'Raw Data'!U2207</f>
        <v>No</v>
      </c>
      <c r="L2207" t="str">
        <f t="shared" si="69"/>
        <v>Low Risk</v>
      </c>
      <c r="N2207" s="34"/>
    </row>
    <row r="2208" spans="1:14" x14ac:dyDescent="0.3">
      <c r="A2208" s="5" t="str">
        <f>'Raw Data'!A2208</f>
        <v>3207-OYBWH</v>
      </c>
      <c r="B2208">
        <f>'Raw Data'!F2208</f>
        <v>57</v>
      </c>
      <c r="C2208" t="str">
        <f>'Raw Data'!P2208</f>
        <v>Month-to-month</v>
      </c>
      <c r="D2208" t="str">
        <f>'Raw Data'!I2208</f>
        <v>Fiber optic</v>
      </c>
      <c r="E2208" t="str">
        <f>'Raw Data'!R2208</f>
        <v>Bank transfer (automatic)</v>
      </c>
      <c r="F2208">
        <f>'Raw Data'!S2208</f>
        <v>95.25</v>
      </c>
      <c r="G2208">
        <f>IFERROR(VALUE('Raw Data'!T2208),0)</f>
        <v>5427.05</v>
      </c>
      <c r="H2208" t="str" cm="1">
        <f t="array" ref="H2208">_xlfn.IFS(B2208&lt;=12,"New (0-12 mo)",B2208&lt;=24,"Established (13-24 mo)",B2208&lt;=48,"Loyal (25-48 mo)",TRUE,"Veteran (49+ mo)")</f>
        <v>Veteran (49+ mo)</v>
      </c>
      <c r="I2208">
        <f>COUNTIF('Raw Data'!G2208:O2208,"Yes")</f>
        <v>5</v>
      </c>
      <c r="J2208">
        <f t="shared" ca="1" si="68"/>
        <v>44470</v>
      </c>
      <c r="K2208" t="str">
        <f>'Raw Data'!U2208</f>
        <v>Yes</v>
      </c>
      <c r="L2208" t="str">
        <f t="shared" si="69"/>
        <v>Low-Medium Risk</v>
      </c>
      <c r="N2208" s="34"/>
    </row>
    <row r="2209" spans="1:14" x14ac:dyDescent="0.3">
      <c r="A2209" s="5" t="str">
        <f>'Raw Data'!A2209</f>
        <v>4285-GYRQC</v>
      </c>
      <c r="B2209">
        <f>'Raw Data'!F2209</f>
        <v>7</v>
      </c>
      <c r="C2209" t="str">
        <f>'Raw Data'!P2209</f>
        <v>Month-to-month</v>
      </c>
      <c r="D2209" t="str">
        <f>'Raw Data'!I2209</f>
        <v>Fiber optic</v>
      </c>
      <c r="E2209" t="str">
        <f>'Raw Data'!R2209</f>
        <v>Electronic check</v>
      </c>
      <c r="F2209">
        <f>'Raw Data'!S2209</f>
        <v>86.25</v>
      </c>
      <c r="G2209">
        <f>IFERROR(VALUE('Raw Data'!T2209),0)</f>
        <v>587.1</v>
      </c>
      <c r="H2209" t="str" cm="1">
        <f t="array" ref="H2209">_xlfn.IFS(B2209&lt;=12,"New (0-12 mo)",B2209&lt;=24,"Established (13-24 mo)",B2209&lt;=48,"Loyal (25-48 mo)",TRUE,"Veteran (49+ mo)")</f>
        <v>New (0-12 mo)</v>
      </c>
      <c r="I2209">
        <f>COUNTIF('Raw Data'!G2209:O2209,"Yes")</f>
        <v>3</v>
      </c>
      <c r="J2209">
        <f t="shared" ca="1" si="68"/>
        <v>45992</v>
      </c>
      <c r="K2209" t="str">
        <f>'Raw Data'!U2209</f>
        <v>Yes</v>
      </c>
      <c r="L2209" t="str">
        <f t="shared" si="69"/>
        <v>High Risk</v>
      </c>
      <c r="N2209" s="34"/>
    </row>
    <row r="2210" spans="1:14" x14ac:dyDescent="0.3">
      <c r="A2210" s="5" t="str">
        <f>'Raw Data'!A2210</f>
        <v>7216-EWTRS</v>
      </c>
      <c r="B2210">
        <f>'Raw Data'!F2210</f>
        <v>1</v>
      </c>
      <c r="C2210" t="str">
        <f>'Raw Data'!P2210</f>
        <v>Month-to-month</v>
      </c>
      <c r="D2210" t="str">
        <f>'Raw Data'!I2210</f>
        <v>Fiber optic</v>
      </c>
      <c r="E2210" t="str">
        <f>'Raw Data'!R2210</f>
        <v>Electronic check</v>
      </c>
      <c r="F2210">
        <f>'Raw Data'!S2210</f>
        <v>100.8</v>
      </c>
      <c r="G2210">
        <f>IFERROR(VALUE('Raw Data'!T2210),0)</f>
        <v>100.8</v>
      </c>
      <c r="H2210" t="str" cm="1">
        <f t="array" ref="H2210">_xlfn.IFS(B2210&lt;=12,"New (0-12 mo)",B2210&lt;=24,"Established (13-24 mo)",B2210&lt;=48,"Loyal (25-48 mo)",TRUE,"Veteran (49+ mo)")</f>
        <v>New (0-12 mo)</v>
      </c>
      <c r="I2210">
        <f>COUNTIF('Raw Data'!G2210:O2210,"Yes")</f>
        <v>5</v>
      </c>
      <c r="J2210">
        <f t="shared" ca="1" si="68"/>
        <v>46174</v>
      </c>
      <c r="K2210" t="str">
        <f>'Raw Data'!U2210</f>
        <v>Yes</v>
      </c>
      <c r="L2210" t="str">
        <f t="shared" si="69"/>
        <v>High Risk</v>
      </c>
      <c r="N2210" s="34"/>
    </row>
    <row r="2211" spans="1:14" x14ac:dyDescent="0.3">
      <c r="A2211" s="5" t="str">
        <f>'Raw Data'!A2211</f>
        <v>4365-MSDYN</v>
      </c>
      <c r="B2211">
        <f>'Raw Data'!F2211</f>
        <v>8</v>
      </c>
      <c r="C2211" t="str">
        <f>'Raw Data'!P2211</f>
        <v>Month-to-month</v>
      </c>
      <c r="D2211" t="str">
        <f>'Raw Data'!I2211</f>
        <v>No</v>
      </c>
      <c r="E2211" t="str">
        <f>'Raw Data'!R2211</f>
        <v>Bank transfer (automatic)</v>
      </c>
      <c r="F2211">
        <f>'Raw Data'!S2211</f>
        <v>19.55</v>
      </c>
      <c r="G2211">
        <f>IFERROR(VALUE('Raw Data'!T2211),0)</f>
        <v>161.15</v>
      </c>
      <c r="H2211" t="str" cm="1">
        <f t="array" ref="H2211">_xlfn.IFS(B2211&lt;=12,"New (0-12 mo)",B2211&lt;=24,"Established (13-24 mo)",B2211&lt;=48,"Loyal (25-48 mo)",TRUE,"Veteran (49+ mo)")</f>
        <v>New (0-12 mo)</v>
      </c>
      <c r="I2211">
        <f>COUNTIF('Raw Data'!G2211:O2211,"Yes")</f>
        <v>1</v>
      </c>
      <c r="J2211">
        <f t="shared" ca="1" si="68"/>
        <v>45962</v>
      </c>
      <c r="K2211" t="str">
        <f>'Raw Data'!U2211</f>
        <v>No</v>
      </c>
      <c r="L2211" t="str">
        <f t="shared" si="69"/>
        <v>High Risk</v>
      </c>
      <c r="N2211" s="34"/>
    </row>
    <row r="2212" spans="1:14" x14ac:dyDescent="0.3">
      <c r="A2212" s="5" t="str">
        <f>'Raw Data'!A2212</f>
        <v>7036-TYDEC</v>
      </c>
      <c r="B2212">
        <f>'Raw Data'!F2212</f>
        <v>69</v>
      </c>
      <c r="C2212" t="str">
        <f>'Raw Data'!P2212</f>
        <v>Two year</v>
      </c>
      <c r="D2212" t="str">
        <f>'Raw Data'!I2212</f>
        <v>Fiber optic</v>
      </c>
      <c r="E2212" t="str">
        <f>'Raw Data'!R2212</f>
        <v>Electronic check</v>
      </c>
      <c r="F2212">
        <f>'Raw Data'!S2212</f>
        <v>104</v>
      </c>
      <c r="G2212">
        <f>IFERROR(VALUE('Raw Data'!T2212),0)</f>
        <v>7028.5</v>
      </c>
      <c r="H2212" t="str" cm="1">
        <f t="array" ref="H2212">_xlfn.IFS(B2212&lt;=12,"New (0-12 mo)",B2212&lt;=24,"Established (13-24 mo)",B2212&lt;=48,"Loyal (25-48 mo)",TRUE,"Veteran (49+ mo)")</f>
        <v>Veteran (49+ mo)</v>
      </c>
      <c r="I2212">
        <f>COUNTIF('Raw Data'!G2212:O2212,"Yes")</f>
        <v>6</v>
      </c>
      <c r="J2212">
        <f t="shared" ca="1" si="68"/>
        <v>44105</v>
      </c>
      <c r="K2212" t="str">
        <f>'Raw Data'!U2212</f>
        <v>No</v>
      </c>
      <c r="L2212" t="str">
        <f t="shared" si="69"/>
        <v>Low Risk</v>
      </c>
      <c r="N2212" s="34"/>
    </row>
    <row r="2213" spans="1:14" x14ac:dyDescent="0.3">
      <c r="A2213" s="5" t="str">
        <f>'Raw Data'!A2213</f>
        <v>5802-ADBRC</v>
      </c>
      <c r="B2213">
        <f>'Raw Data'!F2213</f>
        <v>50</v>
      </c>
      <c r="C2213" t="str">
        <f>'Raw Data'!P2213</f>
        <v>One year</v>
      </c>
      <c r="D2213" t="str">
        <f>'Raw Data'!I2213</f>
        <v>Fiber optic</v>
      </c>
      <c r="E2213" t="str">
        <f>'Raw Data'!R2213</f>
        <v>Mailed check</v>
      </c>
      <c r="F2213">
        <f>'Raw Data'!S2213</f>
        <v>104.4</v>
      </c>
      <c r="G2213">
        <f>IFERROR(VALUE('Raw Data'!T2213),0)</f>
        <v>5232.8999999999996</v>
      </c>
      <c r="H2213" t="str" cm="1">
        <f t="array" ref="H2213">_xlfn.IFS(B2213&lt;=12,"New (0-12 mo)",B2213&lt;=24,"Established (13-24 mo)",B2213&lt;=48,"Loyal (25-48 mo)",TRUE,"Veteran (49+ mo)")</f>
        <v>Veteran (49+ mo)</v>
      </c>
      <c r="I2213">
        <f>COUNTIF('Raw Data'!G2213:O2213,"Yes")</f>
        <v>6</v>
      </c>
      <c r="J2213">
        <f t="shared" ca="1" si="68"/>
        <v>44682</v>
      </c>
      <c r="K2213" t="str">
        <f>'Raw Data'!U2213</f>
        <v>No</v>
      </c>
      <c r="L2213" t="str">
        <f t="shared" si="69"/>
        <v>Low Risk</v>
      </c>
      <c r="N2213" s="34"/>
    </row>
    <row r="2214" spans="1:14" x14ac:dyDescent="0.3">
      <c r="A2214" s="5" t="str">
        <f>'Raw Data'!A2214</f>
        <v>8076-FEZKJ</v>
      </c>
      <c r="B2214">
        <f>'Raw Data'!F2214</f>
        <v>10</v>
      </c>
      <c r="C2214" t="str">
        <f>'Raw Data'!P2214</f>
        <v>One year</v>
      </c>
      <c r="D2214" t="str">
        <f>'Raw Data'!I2214</f>
        <v>No</v>
      </c>
      <c r="E2214" t="str">
        <f>'Raw Data'!R2214</f>
        <v>Mailed check</v>
      </c>
      <c r="F2214">
        <f>'Raw Data'!S2214</f>
        <v>19.5</v>
      </c>
      <c r="G2214">
        <f>IFERROR(VALUE('Raw Data'!T2214),0)</f>
        <v>225.85</v>
      </c>
      <c r="H2214" t="str" cm="1">
        <f t="array" ref="H2214">_xlfn.IFS(B2214&lt;=12,"New (0-12 mo)",B2214&lt;=24,"Established (13-24 mo)",B2214&lt;=48,"Loyal (25-48 mo)",TRUE,"Veteran (49+ mo)")</f>
        <v>New (0-12 mo)</v>
      </c>
      <c r="I2214">
        <f>COUNTIF('Raw Data'!G2214:O2214,"Yes")</f>
        <v>1</v>
      </c>
      <c r="J2214">
        <f t="shared" ca="1" si="68"/>
        <v>45901</v>
      </c>
      <c r="K2214" t="str">
        <f>'Raw Data'!U2214</f>
        <v>No</v>
      </c>
      <c r="L2214" t="str">
        <f t="shared" si="69"/>
        <v>Low Risk</v>
      </c>
      <c r="N2214" s="34"/>
    </row>
    <row r="2215" spans="1:14" x14ac:dyDescent="0.3">
      <c r="A2215" s="5" t="str">
        <f>'Raw Data'!A2215</f>
        <v>5197-YPYBZ</v>
      </c>
      <c r="B2215">
        <f>'Raw Data'!F2215</f>
        <v>12</v>
      </c>
      <c r="C2215" t="str">
        <f>'Raw Data'!P2215</f>
        <v>Two year</v>
      </c>
      <c r="D2215" t="str">
        <f>'Raw Data'!I2215</f>
        <v>No</v>
      </c>
      <c r="E2215" t="str">
        <f>'Raw Data'!R2215</f>
        <v>Credit card (automatic)</v>
      </c>
      <c r="F2215">
        <f>'Raw Data'!S2215</f>
        <v>25.25</v>
      </c>
      <c r="G2215">
        <f>IFERROR(VALUE('Raw Data'!T2215),0)</f>
        <v>274.7</v>
      </c>
      <c r="H2215" t="str" cm="1">
        <f t="array" ref="H2215">_xlfn.IFS(B2215&lt;=12,"New (0-12 mo)",B2215&lt;=24,"Established (13-24 mo)",B2215&lt;=48,"Loyal (25-48 mo)",TRUE,"Veteran (49+ mo)")</f>
        <v>New (0-12 mo)</v>
      </c>
      <c r="I2215">
        <f>COUNTIF('Raw Data'!G2215:O2215,"Yes")</f>
        <v>2</v>
      </c>
      <c r="J2215">
        <f t="shared" ca="1" si="68"/>
        <v>45839</v>
      </c>
      <c r="K2215" t="str">
        <f>'Raw Data'!U2215</f>
        <v>No</v>
      </c>
      <c r="L2215" t="str">
        <f t="shared" si="69"/>
        <v>Low Risk</v>
      </c>
      <c r="N2215" s="34"/>
    </row>
    <row r="2216" spans="1:14" x14ac:dyDescent="0.3">
      <c r="A2216" s="5" t="str">
        <f>'Raw Data'!A2216</f>
        <v>8337-MSSXB</v>
      </c>
      <c r="B2216">
        <f>'Raw Data'!F2216</f>
        <v>14</v>
      </c>
      <c r="C2216" t="str">
        <f>'Raw Data'!P2216</f>
        <v>Month-to-month</v>
      </c>
      <c r="D2216" t="str">
        <f>'Raw Data'!I2216</f>
        <v>Fiber optic</v>
      </c>
      <c r="E2216" t="str">
        <f>'Raw Data'!R2216</f>
        <v>Electronic check</v>
      </c>
      <c r="F2216">
        <f>'Raw Data'!S2216</f>
        <v>86.3</v>
      </c>
      <c r="G2216">
        <f>IFERROR(VALUE('Raw Data'!T2216),0)</f>
        <v>1180.95</v>
      </c>
      <c r="H2216" t="str" cm="1">
        <f t="array" ref="H2216">_xlfn.IFS(B2216&lt;=12,"New (0-12 mo)",B2216&lt;=24,"Established (13-24 mo)",B2216&lt;=48,"Loyal (25-48 mo)",TRUE,"Veteran (49+ mo)")</f>
        <v>Established (13-24 mo)</v>
      </c>
      <c r="I2216">
        <f>COUNTIF('Raw Data'!G2216:O2216,"Yes")</f>
        <v>3</v>
      </c>
      <c r="J2216">
        <f t="shared" ca="1" si="68"/>
        <v>45778</v>
      </c>
      <c r="K2216" t="str">
        <f>'Raw Data'!U2216</f>
        <v>Yes</v>
      </c>
      <c r="L2216" t="str">
        <f t="shared" si="69"/>
        <v>Medium Risk</v>
      </c>
      <c r="N2216" s="34"/>
    </row>
    <row r="2217" spans="1:14" x14ac:dyDescent="0.3">
      <c r="A2217" s="5" t="str">
        <f>'Raw Data'!A2217</f>
        <v>4312-GVYNH</v>
      </c>
      <c r="B2217">
        <f>'Raw Data'!F2217</f>
        <v>70</v>
      </c>
      <c r="C2217" t="str">
        <f>'Raw Data'!P2217</f>
        <v>Two year</v>
      </c>
      <c r="D2217" t="str">
        <f>'Raw Data'!I2217</f>
        <v>DSL</v>
      </c>
      <c r="E2217" t="str">
        <f>'Raw Data'!R2217</f>
        <v>Bank transfer (automatic)</v>
      </c>
      <c r="F2217">
        <f>'Raw Data'!S2217</f>
        <v>49.85</v>
      </c>
      <c r="G2217">
        <f>IFERROR(VALUE('Raw Data'!T2217),0)</f>
        <v>3370.2</v>
      </c>
      <c r="H2217" t="str" cm="1">
        <f t="array" ref="H2217">_xlfn.IFS(B2217&lt;=12,"New (0-12 mo)",B2217&lt;=24,"Established (13-24 mo)",B2217&lt;=48,"Loyal (25-48 mo)",TRUE,"Veteran (49+ mo)")</f>
        <v>Veteran (49+ mo)</v>
      </c>
      <c r="I2217">
        <f>COUNTIF('Raw Data'!G2217:O2217,"Yes")</f>
        <v>4</v>
      </c>
      <c r="J2217">
        <f t="shared" ca="1" si="68"/>
        <v>44075</v>
      </c>
      <c r="K2217" t="str">
        <f>'Raw Data'!U2217</f>
        <v>No</v>
      </c>
      <c r="L2217" t="str">
        <f t="shared" si="69"/>
        <v>Low Risk</v>
      </c>
      <c r="N2217" s="34"/>
    </row>
    <row r="2218" spans="1:14" x14ac:dyDescent="0.3">
      <c r="A2218" s="5" t="str">
        <f>'Raw Data'!A2218</f>
        <v>8495-LJDFO</v>
      </c>
      <c r="B2218">
        <f>'Raw Data'!F2218</f>
        <v>64</v>
      </c>
      <c r="C2218" t="str">
        <f>'Raw Data'!P2218</f>
        <v>Month-to-month</v>
      </c>
      <c r="D2218" t="str">
        <f>'Raw Data'!I2218</f>
        <v>Fiber optic</v>
      </c>
      <c r="E2218" t="str">
        <f>'Raw Data'!R2218</f>
        <v>Bank transfer (automatic)</v>
      </c>
      <c r="F2218">
        <f>'Raw Data'!S2218</f>
        <v>108.95</v>
      </c>
      <c r="G2218">
        <f>IFERROR(VALUE('Raw Data'!T2218),0)</f>
        <v>7111.3</v>
      </c>
      <c r="H2218" t="str" cm="1">
        <f t="array" ref="H2218">_xlfn.IFS(B2218&lt;=12,"New (0-12 mo)",B2218&lt;=24,"Established (13-24 mo)",B2218&lt;=48,"Loyal (25-48 mo)",TRUE,"Veteran (49+ mo)")</f>
        <v>Veteran (49+ mo)</v>
      </c>
      <c r="I2218">
        <f>COUNTIF('Raw Data'!G2218:O2218,"Yes")</f>
        <v>7</v>
      </c>
      <c r="J2218">
        <f t="shared" ca="1" si="68"/>
        <v>44256</v>
      </c>
      <c r="K2218" t="str">
        <f>'Raw Data'!U2218</f>
        <v>No</v>
      </c>
      <c r="L2218" t="str">
        <f t="shared" si="69"/>
        <v>Low-Medium Risk</v>
      </c>
      <c r="N2218" s="34"/>
    </row>
    <row r="2219" spans="1:14" x14ac:dyDescent="0.3">
      <c r="A2219" s="5" t="str">
        <f>'Raw Data'!A2219</f>
        <v>0839-JTCUD</v>
      </c>
      <c r="B2219">
        <f>'Raw Data'!F2219</f>
        <v>66</v>
      </c>
      <c r="C2219" t="str">
        <f>'Raw Data'!P2219</f>
        <v>Two year</v>
      </c>
      <c r="D2219" t="str">
        <f>'Raw Data'!I2219</f>
        <v>DSL</v>
      </c>
      <c r="E2219" t="str">
        <f>'Raw Data'!R2219</f>
        <v>Credit card (automatic)</v>
      </c>
      <c r="F2219">
        <f>'Raw Data'!S2219</f>
        <v>89.9</v>
      </c>
      <c r="G2219">
        <f>IFERROR(VALUE('Raw Data'!T2219),0)</f>
        <v>5958.85</v>
      </c>
      <c r="H2219" t="str" cm="1">
        <f t="array" ref="H2219">_xlfn.IFS(B2219&lt;=12,"New (0-12 mo)",B2219&lt;=24,"Established (13-24 mo)",B2219&lt;=48,"Loyal (25-48 mo)",TRUE,"Veteran (49+ mo)")</f>
        <v>Veteran (49+ mo)</v>
      </c>
      <c r="I2219">
        <f>COUNTIF('Raw Data'!G2219:O2219,"Yes")</f>
        <v>8</v>
      </c>
      <c r="J2219">
        <f t="shared" ca="1" si="68"/>
        <v>44197</v>
      </c>
      <c r="K2219" t="str">
        <f>'Raw Data'!U2219</f>
        <v>No</v>
      </c>
      <c r="L2219" t="str">
        <f t="shared" si="69"/>
        <v>Low Risk</v>
      </c>
      <c r="N2219" s="34"/>
    </row>
    <row r="2220" spans="1:14" x14ac:dyDescent="0.3">
      <c r="A2220" s="5" t="str">
        <f>'Raw Data'!A2220</f>
        <v>5494-WOZRZ</v>
      </c>
      <c r="B2220">
        <f>'Raw Data'!F2220</f>
        <v>71</v>
      </c>
      <c r="C2220" t="str">
        <f>'Raw Data'!P2220</f>
        <v>Two year</v>
      </c>
      <c r="D2220" t="str">
        <f>'Raw Data'!I2220</f>
        <v>DSL</v>
      </c>
      <c r="E2220" t="str">
        <f>'Raw Data'!R2220</f>
        <v>Credit card (automatic)</v>
      </c>
      <c r="F2220">
        <f>'Raw Data'!S2220</f>
        <v>82</v>
      </c>
      <c r="G2220">
        <f>IFERROR(VALUE('Raw Data'!T2220),0)</f>
        <v>5999.85</v>
      </c>
      <c r="H2220" t="str" cm="1">
        <f t="array" ref="H2220">_xlfn.IFS(B2220&lt;=12,"New (0-12 mo)",B2220&lt;=24,"Established (13-24 mo)",B2220&lt;=48,"Loyal (25-48 mo)",TRUE,"Veteran (49+ mo)")</f>
        <v>Veteran (49+ mo)</v>
      </c>
      <c r="I2220">
        <f>COUNTIF('Raw Data'!G2220:O2220,"Yes")</f>
        <v>6</v>
      </c>
      <c r="J2220">
        <f t="shared" ca="1" si="68"/>
        <v>44044</v>
      </c>
      <c r="K2220" t="str">
        <f>'Raw Data'!U2220</f>
        <v>No</v>
      </c>
      <c r="L2220" t="str">
        <f t="shared" si="69"/>
        <v>Low Risk</v>
      </c>
      <c r="N2220" s="34"/>
    </row>
    <row r="2221" spans="1:14" x14ac:dyDescent="0.3">
      <c r="A2221" s="5" t="str">
        <f>'Raw Data'!A2221</f>
        <v>1302-UHBDD</v>
      </c>
      <c r="B2221">
        <f>'Raw Data'!F2221</f>
        <v>20</v>
      </c>
      <c r="C2221" t="str">
        <f>'Raw Data'!P2221</f>
        <v>Month-to-month</v>
      </c>
      <c r="D2221" t="str">
        <f>'Raw Data'!I2221</f>
        <v>Fiber optic</v>
      </c>
      <c r="E2221" t="str">
        <f>'Raw Data'!R2221</f>
        <v>Electronic check</v>
      </c>
      <c r="F2221">
        <f>'Raw Data'!S2221</f>
        <v>89.95</v>
      </c>
      <c r="G2221">
        <f>IFERROR(VALUE('Raw Data'!T2221),0)</f>
        <v>1648.45</v>
      </c>
      <c r="H2221" t="str" cm="1">
        <f t="array" ref="H2221">_xlfn.IFS(B2221&lt;=12,"New (0-12 mo)",B2221&lt;=24,"Established (13-24 mo)",B2221&lt;=48,"Loyal (25-48 mo)",TRUE,"Veteran (49+ mo)")</f>
        <v>Established (13-24 mo)</v>
      </c>
      <c r="I2221">
        <f>COUNTIF('Raw Data'!G2221:O2221,"Yes")</f>
        <v>3</v>
      </c>
      <c r="J2221">
        <f t="shared" ca="1" si="68"/>
        <v>45597</v>
      </c>
      <c r="K2221" t="str">
        <f>'Raw Data'!U2221</f>
        <v>No</v>
      </c>
      <c r="L2221" t="str">
        <f t="shared" si="69"/>
        <v>Medium Risk</v>
      </c>
      <c r="N2221" s="34"/>
    </row>
    <row r="2222" spans="1:14" x14ac:dyDescent="0.3">
      <c r="A2222" s="5" t="str">
        <f>'Raw Data'!A2222</f>
        <v>2234-EOFPT</v>
      </c>
      <c r="B2222">
        <f>'Raw Data'!F2222</f>
        <v>72</v>
      </c>
      <c r="C2222" t="str">
        <f>'Raw Data'!P2222</f>
        <v>Two year</v>
      </c>
      <c r="D2222" t="str">
        <f>'Raw Data'!I2222</f>
        <v>DSL</v>
      </c>
      <c r="E2222" t="str">
        <f>'Raw Data'!R2222</f>
        <v>Bank transfer (automatic)</v>
      </c>
      <c r="F2222">
        <f>'Raw Data'!S2222</f>
        <v>79.349999999999994</v>
      </c>
      <c r="G2222">
        <f>IFERROR(VALUE('Raw Data'!T2222),0)</f>
        <v>5753.25</v>
      </c>
      <c r="H2222" t="str" cm="1">
        <f t="array" ref="H2222">_xlfn.IFS(B2222&lt;=12,"New (0-12 mo)",B2222&lt;=24,"Established (13-24 mo)",B2222&lt;=48,"Loyal (25-48 mo)",TRUE,"Veteran (49+ mo)")</f>
        <v>Veteran (49+ mo)</v>
      </c>
      <c r="I2222">
        <f>COUNTIF('Raw Data'!G2222:O2222,"Yes")</f>
        <v>6</v>
      </c>
      <c r="J2222">
        <f t="shared" ca="1" si="68"/>
        <v>44013</v>
      </c>
      <c r="K2222" t="str">
        <f>'Raw Data'!U2222</f>
        <v>No</v>
      </c>
      <c r="L2222" t="str">
        <f t="shared" si="69"/>
        <v>Low Risk</v>
      </c>
      <c r="N2222" s="34"/>
    </row>
    <row r="2223" spans="1:14" x14ac:dyDescent="0.3">
      <c r="A2223" s="5" t="str">
        <f>'Raw Data'!A2223</f>
        <v>8619-IJNDK</v>
      </c>
      <c r="B2223">
        <f>'Raw Data'!F2223</f>
        <v>71</v>
      </c>
      <c r="C2223" t="str">
        <f>'Raw Data'!P2223</f>
        <v>Two year</v>
      </c>
      <c r="D2223" t="str">
        <f>'Raw Data'!I2223</f>
        <v>DSL</v>
      </c>
      <c r="E2223" t="str">
        <f>'Raw Data'!R2223</f>
        <v>Credit card (automatic)</v>
      </c>
      <c r="F2223">
        <f>'Raw Data'!S2223</f>
        <v>64.05</v>
      </c>
      <c r="G2223">
        <f>IFERROR(VALUE('Raw Data'!T2223),0)</f>
        <v>4492.8999999999996</v>
      </c>
      <c r="H2223" t="str" cm="1">
        <f t="array" ref="H2223">_xlfn.IFS(B2223&lt;=12,"New (0-12 mo)",B2223&lt;=24,"Established (13-24 mo)",B2223&lt;=48,"Loyal (25-48 mo)",TRUE,"Veteran (49+ mo)")</f>
        <v>Veteran (49+ mo)</v>
      </c>
      <c r="I2223">
        <f>COUNTIF('Raw Data'!G2223:O2223,"Yes")</f>
        <v>5</v>
      </c>
      <c r="J2223">
        <f t="shared" ca="1" si="68"/>
        <v>44044</v>
      </c>
      <c r="K2223" t="str">
        <f>'Raw Data'!U2223</f>
        <v>No</v>
      </c>
      <c r="L2223" t="str">
        <f t="shared" si="69"/>
        <v>Low Risk</v>
      </c>
      <c r="N2223" s="34"/>
    </row>
    <row r="2224" spans="1:14" x14ac:dyDescent="0.3">
      <c r="A2224" s="5" t="str">
        <f>'Raw Data'!A2224</f>
        <v>8378-LKJAF</v>
      </c>
      <c r="B2224">
        <f>'Raw Data'!F2224</f>
        <v>38</v>
      </c>
      <c r="C2224" t="str">
        <f>'Raw Data'!P2224</f>
        <v>Month-to-month</v>
      </c>
      <c r="D2224" t="str">
        <f>'Raw Data'!I2224</f>
        <v>Fiber optic</v>
      </c>
      <c r="E2224" t="str">
        <f>'Raw Data'!R2224</f>
        <v>Credit card (automatic)</v>
      </c>
      <c r="F2224">
        <f>'Raw Data'!S2224</f>
        <v>101.15</v>
      </c>
      <c r="G2224">
        <f>IFERROR(VALUE('Raw Data'!T2224),0)</f>
        <v>3956.7</v>
      </c>
      <c r="H2224" t="str" cm="1">
        <f t="array" ref="H2224">_xlfn.IFS(B2224&lt;=12,"New (0-12 mo)",B2224&lt;=24,"Established (13-24 mo)",B2224&lt;=48,"Loyal (25-48 mo)",TRUE,"Veteran (49+ mo)")</f>
        <v>Loyal (25-48 mo)</v>
      </c>
      <c r="I2224">
        <f>COUNTIF('Raw Data'!G2224:O2224,"Yes")</f>
        <v>5</v>
      </c>
      <c r="J2224">
        <f t="shared" ca="1" si="68"/>
        <v>45047</v>
      </c>
      <c r="K2224" t="str">
        <f>'Raw Data'!U2224</f>
        <v>No</v>
      </c>
      <c r="L2224" t="str">
        <f t="shared" si="69"/>
        <v>Low-Medium Risk</v>
      </c>
      <c r="N2224" s="34"/>
    </row>
    <row r="2225" spans="1:14" x14ac:dyDescent="0.3">
      <c r="A2225" s="5" t="str">
        <f>'Raw Data'!A2225</f>
        <v>8182-BJDSI</v>
      </c>
      <c r="B2225">
        <f>'Raw Data'!F2225</f>
        <v>28</v>
      </c>
      <c r="C2225" t="str">
        <f>'Raw Data'!P2225</f>
        <v>Month-to-month</v>
      </c>
      <c r="D2225" t="str">
        <f>'Raw Data'!I2225</f>
        <v>Fiber optic</v>
      </c>
      <c r="E2225" t="str">
        <f>'Raw Data'!R2225</f>
        <v>Electronic check</v>
      </c>
      <c r="F2225">
        <f>'Raw Data'!S2225</f>
        <v>89.95</v>
      </c>
      <c r="G2225">
        <f>IFERROR(VALUE('Raw Data'!T2225),0)</f>
        <v>2625.55</v>
      </c>
      <c r="H2225" t="str" cm="1">
        <f t="array" ref="H2225">_xlfn.IFS(B2225&lt;=12,"New (0-12 mo)",B2225&lt;=24,"Established (13-24 mo)",B2225&lt;=48,"Loyal (25-48 mo)",TRUE,"Veteran (49+ mo)")</f>
        <v>Loyal (25-48 mo)</v>
      </c>
      <c r="I2225">
        <f>COUNTIF('Raw Data'!G2225:O2225,"Yes")</f>
        <v>4</v>
      </c>
      <c r="J2225">
        <f t="shared" ca="1" si="68"/>
        <v>45352</v>
      </c>
      <c r="K2225" t="str">
        <f>'Raw Data'!U2225</f>
        <v>Yes</v>
      </c>
      <c r="L2225" t="str">
        <f t="shared" si="69"/>
        <v>Low-Medium Risk</v>
      </c>
      <c r="N2225" s="34"/>
    </row>
    <row r="2226" spans="1:14" x14ac:dyDescent="0.3">
      <c r="A2226" s="5" t="str">
        <f>'Raw Data'!A2226</f>
        <v>2528-HFYZX</v>
      </c>
      <c r="B2226">
        <f>'Raw Data'!F2226</f>
        <v>17</v>
      </c>
      <c r="C2226" t="str">
        <f>'Raw Data'!P2226</f>
        <v>Month-to-month</v>
      </c>
      <c r="D2226" t="str">
        <f>'Raw Data'!I2226</f>
        <v>Fiber optic</v>
      </c>
      <c r="E2226" t="str">
        <f>'Raw Data'!R2226</f>
        <v>Electronic check</v>
      </c>
      <c r="F2226">
        <f>'Raw Data'!S2226</f>
        <v>76.45</v>
      </c>
      <c r="G2226">
        <f>IFERROR(VALUE('Raw Data'!T2226),0)</f>
        <v>1233.4000000000001</v>
      </c>
      <c r="H2226" t="str" cm="1">
        <f t="array" ref="H2226">_xlfn.IFS(B2226&lt;=12,"New (0-12 mo)",B2226&lt;=24,"Established (13-24 mo)",B2226&lt;=48,"Loyal (25-48 mo)",TRUE,"Veteran (49+ mo)")</f>
        <v>Established (13-24 mo)</v>
      </c>
      <c r="I2226">
        <f>COUNTIF('Raw Data'!G2226:O2226,"Yes")</f>
        <v>2</v>
      </c>
      <c r="J2226">
        <f t="shared" ca="1" si="68"/>
        <v>45689</v>
      </c>
      <c r="K2226" t="str">
        <f>'Raw Data'!U2226</f>
        <v>Yes</v>
      </c>
      <c r="L2226" t="str">
        <f t="shared" si="69"/>
        <v>Medium Risk</v>
      </c>
      <c r="N2226" s="34"/>
    </row>
    <row r="2227" spans="1:14" x14ac:dyDescent="0.3">
      <c r="A2227" s="5" t="str">
        <f>'Raw Data'!A2227</f>
        <v>1153-GNOLC</v>
      </c>
      <c r="B2227">
        <f>'Raw Data'!F2227</f>
        <v>33</v>
      </c>
      <c r="C2227" t="str">
        <f>'Raw Data'!P2227</f>
        <v>One year</v>
      </c>
      <c r="D2227" t="str">
        <f>'Raw Data'!I2227</f>
        <v>DSL</v>
      </c>
      <c r="E2227" t="str">
        <f>'Raw Data'!R2227</f>
        <v>Electronic check</v>
      </c>
      <c r="F2227">
        <f>'Raw Data'!S2227</f>
        <v>39.1</v>
      </c>
      <c r="G2227">
        <f>IFERROR(VALUE('Raw Data'!T2227),0)</f>
        <v>1309</v>
      </c>
      <c r="H2227" t="str" cm="1">
        <f t="array" ref="H2227">_xlfn.IFS(B2227&lt;=12,"New (0-12 mo)",B2227&lt;=24,"Established (13-24 mo)",B2227&lt;=48,"Loyal (25-48 mo)",TRUE,"Veteran (49+ mo)")</f>
        <v>Loyal (25-48 mo)</v>
      </c>
      <c r="I2227">
        <f>COUNTIF('Raw Data'!G2227:O2227,"Yes")</f>
        <v>2</v>
      </c>
      <c r="J2227">
        <f t="shared" ca="1" si="68"/>
        <v>45200</v>
      </c>
      <c r="K2227" t="str">
        <f>'Raw Data'!U2227</f>
        <v>No</v>
      </c>
      <c r="L2227" t="str">
        <f t="shared" si="69"/>
        <v>Low Risk</v>
      </c>
      <c r="N2227" s="34"/>
    </row>
    <row r="2228" spans="1:14" x14ac:dyDescent="0.3">
      <c r="A2228" s="5" t="str">
        <f>'Raw Data'!A2228</f>
        <v>3298-QEICA</v>
      </c>
      <c r="B2228">
        <f>'Raw Data'!F2228</f>
        <v>23</v>
      </c>
      <c r="C2228" t="str">
        <f>'Raw Data'!P2228</f>
        <v>Two year</v>
      </c>
      <c r="D2228" t="str">
        <f>'Raw Data'!I2228</f>
        <v>DSL</v>
      </c>
      <c r="E2228" t="str">
        <f>'Raw Data'!R2228</f>
        <v>Mailed check</v>
      </c>
      <c r="F2228">
        <f>'Raw Data'!S2228</f>
        <v>34.6</v>
      </c>
      <c r="G2228">
        <f>IFERROR(VALUE('Raw Data'!T2228),0)</f>
        <v>813.45</v>
      </c>
      <c r="H2228" t="str" cm="1">
        <f t="array" ref="H2228">_xlfn.IFS(B2228&lt;=12,"New (0-12 mo)",B2228&lt;=24,"Established (13-24 mo)",B2228&lt;=48,"Loyal (25-48 mo)",TRUE,"Veteran (49+ mo)")</f>
        <v>Established (13-24 mo)</v>
      </c>
      <c r="I2228">
        <f>COUNTIF('Raw Data'!G2228:O2228,"Yes")</f>
        <v>2</v>
      </c>
      <c r="J2228">
        <f t="shared" ca="1" si="68"/>
        <v>45505</v>
      </c>
      <c r="K2228" t="str">
        <f>'Raw Data'!U2228</f>
        <v>No</v>
      </c>
      <c r="L2228" t="str">
        <f t="shared" si="69"/>
        <v>Low Risk</v>
      </c>
      <c r="N2228" s="34"/>
    </row>
    <row r="2229" spans="1:14" x14ac:dyDescent="0.3">
      <c r="A2229" s="5" t="str">
        <f>'Raw Data'!A2229</f>
        <v>0788-DXBFY</v>
      </c>
      <c r="B2229">
        <f>'Raw Data'!F2229</f>
        <v>58</v>
      </c>
      <c r="C2229" t="str">
        <f>'Raw Data'!P2229</f>
        <v>One year</v>
      </c>
      <c r="D2229" t="str">
        <f>'Raw Data'!I2229</f>
        <v>No</v>
      </c>
      <c r="E2229" t="str">
        <f>'Raw Data'!R2229</f>
        <v>Electronic check</v>
      </c>
      <c r="F2229">
        <f>'Raw Data'!S2229</f>
        <v>19.55</v>
      </c>
      <c r="G2229">
        <f>IFERROR(VALUE('Raw Data'!T2229),0)</f>
        <v>1108.8</v>
      </c>
      <c r="H2229" t="str" cm="1">
        <f t="array" ref="H2229">_xlfn.IFS(B2229&lt;=12,"New (0-12 mo)",B2229&lt;=24,"Established (13-24 mo)",B2229&lt;=48,"Loyal (25-48 mo)",TRUE,"Veteran (49+ mo)")</f>
        <v>Veteran (49+ mo)</v>
      </c>
      <c r="I2229">
        <f>COUNTIF('Raw Data'!G2229:O2229,"Yes")</f>
        <v>1</v>
      </c>
      <c r="J2229">
        <f t="shared" ca="1" si="68"/>
        <v>44440</v>
      </c>
      <c r="K2229" t="str">
        <f>'Raw Data'!U2229</f>
        <v>No</v>
      </c>
      <c r="L2229" t="str">
        <f t="shared" si="69"/>
        <v>Low Risk</v>
      </c>
      <c r="N2229" s="34"/>
    </row>
    <row r="2230" spans="1:14" x14ac:dyDescent="0.3">
      <c r="A2230" s="5" t="str">
        <f>'Raw Data'!A2230</f>
        <v>3597-YASZG</v>
      </c>
      <c r="B2230">
        <f>'Raw Data'!F2230</f>
        <v>70</v>
      </c>
      <c r="C2230" t="str">
        <f>'Raw Data'!P2230</f>
        <v>Two year</v>
      </c>
      <c r="D2230" t="str">
        <f>'Raw Data'!I2230</f>
        <v>Fiber optic</v>
      </c>
      <c r="E2230" t="str">
        <f>'Raw Data'!R2230</f>
        <v>Bank transfer (automatic)</v>
      </c>
      <c r="F2230">
        <f>'Raw Data'!S2230</f>
        <v>104.45</v>
      </c>
      <c r="G2230">
        <f>IFERROR(VALUE('Raw Data'!T2230),0)</f>
        <v>7349.35</v>
      </c>
      <c r="H2230" t="str" cm="1">
        <f t="array" ref="H2230">_xlfn.IFS(B2230&lt;=12,"New (0-12 mo)",B2230&lt;=24,"Established (13-24 mo)",B2230&lt;=48,"Loyal (25-48 mo)",TRUE,"Veteran (49+ mo)")</f>
        <v>Veteran (49+ mo)</v>
      </c>
      <c r="I2230">
        <f>COUNTIF('Raw Data'!G2230:O2230,"Yes")</f>
        <v>6</v>
      </c>
      <c r="J2230">
        <f t="shared" ca="1" si="68"/>
        <v>44075</v>
      </c>
      <c r="K2230" t="str">
        <f>'Raw Data'!U2230</f>
        <v>No</v>
      </c>
      <c r="L2230" t="str">
        <f t="shared" si="69"/>
        <v>Low Risk</v>
      </c>
      <c r="N2230" s="34"/>
    </row>
    <row r="2231" spans="1:14" x14ac:dyDescent="0.3">
      <c r="A2231" s="5" t="str">
        <f>'Raw Data'!A2231</f>
        <v>3496-LFSZU</v>
      </c>
      <c r="B2231">
        <f>'Raw Data'!F2231</f>
        <v>4</v>
      </c>
      <c r="C2231" t="str">
        <f>'Raw Data'!P2231</f>
        <v>Month-to-month</v>
      </c>
      <c r="D2231" t="str">
        <f>'Raw Data'!I2231</f>
        <v>Fiber optic</v>
      </c>
      <c r="E2231" t="str">
        <f>'Raw Data'!R2231</f>
        <v>Electronic check</v>
      </c>
      <c r="F2231">
        <f>'Raw Data'!S2231</f>
        <v>70.5</v>
      </c>
      <c r="G2231">
        <f>IFERROR(VALUE('Raw Data'!T2231),0)</f>
        <v>294.2</v>
      </c>
      <c r="H2231" t="str" cm="1">
        <f t="array" ref="H2231">_xlfn.IFS(B2231&lt;=12,"New (0-12 mo)",B2231&lt;=24,"Established (13-24 mo)",B2231&lt;=48,"Loyal (25-48 mo)",TRUE,"Veteran (49+ mo)")</f>
        <v>New (0-12 mo)</v>
      </c>
      <c r="I2231">
        <f>COUNTIF('Raw Data'!G2231:O2231,"Yes")</f>
        <v>1</v>
      </c>
      <c r="J2231">
        <f t="shared" ca="1" si="68"/>
        <v>46082</v>
      </c>
      <c r="K2231" t="str">
        <f>'Raw Data'!U2231</f>
        <v>No</v>
      </c>
      <c r="L2231" t="str">
        <f t="shared" si="69"/>
        <v>High Risk</v>
      </c>
      <c r="N2231" s="34"/>
    </row>
    <row r="2232" spans="1:14" x14ac:dyDescent="0.3">
      <c r="A2232" s="5" t="str">
        <f>'Raw Data'!A2232</f>
        <v>5242-UOWHD</v>
      </c>
      <c r="B2232">
        <f>'Raw Data'!F2232</f>
        <v>45</v>
      </c>
      <c r="C2232" t="str">
        <f>'Raw Data'!P2232</f>
        <v>Two year</v>
      </c>
      <c r="D2232" t="str">
        <f>'Raw Data'!I2232</f>
        <v>No</v>
      </c>
      <c r="E2232" t="str">
        <f>'Raw Data'!R2232</f>
        <v>Mailed check</v>
      </c>
      <c r="F2232">
        <f>'Raw Data'!S2232</f>
        <v>20.350000000000001</v>
      </c>
      <c r="G2232">
        <f>IFERROR(VALUE('Raw Data'!T2232),0)</f>
        <v>929.2</v>
      </c>
      <c r="H2232" t="str" cm="1">
        <f t="array" ref="H2232">_xlfn.IFS(B2232&lt;=12,"New (0-12 mo)",B2232&lt;=24,"Established (13-24 mo)",B2232&lt;=48,"Loyal (25-48 mo)",TRUE,"Veteran (49+ mo)")</f>
        <v>Loyal (25-48 mo)</v>
      </c>
      <c r="I2232">
        <f>COUNTIF('Raw Data'!G2232:O2232,"Yes")</f>
        <v>1</v>
      </c>
      <c r="J2232">
        <f t="shared" ca="1" si="68"/>
        <v>44835</v>
      </c>
      <c r="K2232" t="str">
        <f>'Raw Data'!U2232</f>
        <v>No</v>
      </c>
      <c r="L2232" t="str">
        <f t="shared" si="69"/>
        <v>Low Risk</v>
      </c>
      <c r="N2232" s="34"/>
    </row>
    <row r="2233" spans="1:14" x14ac:dyDescent="0.3">
      <c r="A2233" s="5" t="str">
        <f>'Raw Data'!A2233</f>
        <v>2482-CZGBB</v>
      </c>
      <c r="B2233">
        <f>'Raw Data'!F2233</f>
        <v>10</v>
      </c>
      <c r="C2233" t="str">
        <f>'Raw Data'!P2233</f>
        <v>Month-to-month</v>
      </c>
      <c r="D2233" t="str">
        <f>'Raw Data'!I2233</f>
        <v>Fiber optic</v>
      </c>
      <c r="E2233" t="str">
        <f>'Raw Data'!R2233</f>
        <v>Electronic check</v>
      </c>
      <c r="F2233">
        <f>'Raw Data'!S2233</f>
        <v>70</v>
      </c>
      <c r="G2233">
        <f>IFERROR(VALUE('Raw Data'!T2233),0)</f>
        <v>740</v>
      </c>
      <c r="H2233" t="str" cm="1">
        <f t="array" ref="H2233">_xlfn.IFS(B2233&lt;=12,"New (0-12 mo)",B2233&lt;=24,"Established (13-24 mo)",B2233&lt;=48,"Loyal (25-48 mo)",TRUE,"Veteran (49+ mo)")</f>
        <v>New (0-12 mo)</v>
      </c>
      <c r="I2233">
        <f>COUNTIF('Raw Data'!G2233:O2233,"Yes")</f>
        <v>1</v>
      </c>
      <c r="J2233">
        <f t="shared" ca="1" si="68"/>
        <v>45901</v>
      </c>
      <c r="K2233" t="str">
        <f>'Raw Data'!U2233</f>
        <v>Yes</v>
      </c>
      <c r="L2233" t="str">
        <f t="shared" si="69"/>
        <v>High Risk</v>
      </c>
      <c r="N2233" s="34"/>
    </row>
    <row r="2234" spans="1:14" x14ac:dyDescent="0.3">
      <c r="A2234" s="5" t="str">
        <f>'Raw Data'!A2234</f>
        <v>6479-SZPLM</v>
      </c>
      <c r="B2234">
        <f>'Raw Data'!F2234</f>
        <v>36</v>
      </c>
      <c r="C2234" t="str">
        <f>'Raw Data'!P2234</f>
        <v>Two year</v>
      </c>
      <c r="D2234" t="str">
        <f>'Raw Data'!I2234</f>
        <v>No</v>
      </c>
      <c r="E2234" t="str">
        <f>'Raw Data'!R2234</f>
        <v>Credit card (automatic)</v>
      </c>
      <c r="F2234">
        <f>'Raw Data'!S2234</f>
        <v>19.45</v>
      </c>
      <c r="G2234">
        <f>IFERROR(VALUE('Raw Data'!T2234),0)</f>
        <v>754.5</v>
      </c>
      <c r="H2234" t="str" cm="1">
        <f t="array" ref="H2234">_xlfn.IFS(B2234&lt;=12,"New (0-12 mo)",B2234&lt;=24,"Established (13-24 mo)",B2234&lt;=48,"Loyal (25-48 mo)",TRUE,"Veteran (49+ mo)")</f>
        <v>Loyal (25-48 mo)</v>
      </c>
      <c r="I2234">
        <f>COUNTIF('Raw Data'!G2234:O2234,"Yes")</f>
        <v>1</v>
      </c>
      <c r="J2234">
        <f t="shared" ca="1" si="68"/>
        <v>45108</v>
      </c>
      <c r="K2234" t="str">
        <f>'Raw Data'!U2234</f>
        <v>No</v>
      </c>
      <c r="L2234" t="str">
        <f t="shared" si="69"/>
        <v>Low Risk</v>
      </c>
      <c r="N2234" s="34"/>
    </row>
    <row r="2235" spans="1:14" x14ac:dyDescent="0.3">
      <c r="A2235" s="5" t="str">
        <f>'Raw Data'!A2235</f>
        <v>8097-VBQTZ</v>
      </c>
      <c r="B2235">
        <f>'Raw Data'!F2235</f>
        <v>54</v>
      </c>
      <c r="C2235" t="str">
        <f>'Raw Data'!P2235</f>
        <v>Month-to-month</v>
      </c>
      <c r="D2235" t="str">
        <f>'Raw Data'!I2235</f>
        <v>DSL</v>
      </c>
      <c r="E2235" t="str">
        <f>'Raw Data'!R2235</f>
        <v>Mailed check</v>
      </c>
      <c r="F2235">
        <f>'Raw Data'!S2235</f>
        <v>69.900000000000006</v>
      </c>
      <c r="G2235">
        <f>IFERROR(VALUE('Raw Data'!T2235),0)</f>
        <v>3883.3</v>
      </c>
      <c r="H2235" t="str" cm="1">
        <f t="array" ref="H2235">_xlfn.IFS(B2235&lt;=12,"New (0-12 mo)",B2235&lt;=24,"Established (13-24 mo)",B2235&lt;=48,"Loyal (25-48 mo)",TRUE,"Veteran (49+ mo)")</f>
        <v>Veteran (49+ mo)</v>
      </c>
      <c r="I2235">
        <f>COUNTIF('Raw Data'!G2235:O2235,"Yes")</f>
        <v>5</v>
      </c>
      <c r="J2235">
        <f t="shared" ca="1" si="68"/>
        <v>44562</v>
      </c>
      <c r="K2235" t="str">
        <f>'Raw Data'!U2235</f>
        <v>No</v>
      </c>
      <c r="L2235" t="str">
        <f t="shared" si="69"/>
        <v>Low-Medium Risk</v>
      </c>
      <c r="N2235" s="34"/>
    </row>
    <row r="2236" spans="1:14" x14ac:dyDescent="0.3">
      <c r="A2236" s="5" t="str">
        <f>'Raw Data'!A2236</f>
        <v>4500-HKANN</v>
      </c>
      <c r="B2236">
        <f>'Raw Data'!F2236</f>
        <v>23</v>
      </c>
      <c r="C2236" t="str">
        <f>'Raw Data'!P2236</f>
        <v>Two year</v>
      </c>
      <c r="D2236" t="str">
        <f>'Raw Data'!I2236</f>
        <v>DSL</v>
      </c>
      <c r="E2236" t="str">
        <f>'Raw Data'!R2236</f>
        <v>Mailed check</v>
      </c>
      <c r="F2236">
        <f>'Raw Data'!S2236</f>
        <v>59.7</v>
      </c>
      <c r="G2236">
        <f>IFERROR(VALUE('Raw Data'!T2236),0)</f>
        <v>1414.2</v>
      </c>
      <c r="H2236" t="str" cm="1">
        <f t="array" ref="H2236">_xlfn.IFS(B2236&lt;=12,"New (0-12 mo)",B2236&lt;=24,"Established (13-24 mo)",B2236&lt;=48,"Loyal (25-48 mo)",TRUE,"Veteran (49+ mo)")</f>
        <v>Established (13-24 mo)</v>
      </c>
      <c r="I2236">
        <f>COUNTIF('Raw Data'!G2236:O2236,"Yes")</f>
        <v>4</v>
      </c>
      <c r="J2236">
        <f t="shared" ca="1" si="68"/>
        <v>45505</v>
      </c>
      <c r="K2236" t="str">
        <f>'Raw Data'!U2236</f>
        <v>No</v>
      </c>
      <c r="L2236" t="str">
        <f t="shared" si="69"/>
        <v>Low Risk</v>
      </c>
      <c r="N2236" s="34"/>
    </row>
    <row r="2237" spans="1:14" x14ac:dyDescent="0.3">
      <c r="A2237" s="5" t="str">
        <f>'Raw Data'!A2237</f>
        <v>9917-KWRBE</v>
      </c>
      <c r="B2237">
        <f>'Raw Data'!F2237</f>
        <v>41</v>
      </c>
      <c r="C2237" t="str">
        <f>'Raw Data'!P2237</f>
        <v>One year</v>
      </c>
      <c r="D2237" t="str">
        <f>'Raw Data'!I2237</f>
        <v>DSL</v>
      </c>
      <c r="E2237" t="str">
        <f>'Raw Data'!R2237</f>
        <v>Credit card (automatic)</v>
      </c>
      <c r="F2237">
        <f>'Raw Data'!S2237</f>
        <v>78.349999999999994</v>
      </c>
      <c r="G2237">
        <f>IFERROR(VALUE('Raw Data'!T2237),0)</f>
        <v>3211.2</v>
      </c>
      <c r="H2237" t="str" cm="1">
        <f t="array" ref="H2237">_xlfn.IFS(B2237&lt;=12,"New (0-12 mo)",B2237&lt;=24,"Established (13-24 mo)",B2237&lt;=48,"Loyal (25-48 mo)",TRUE,"Veteran (49+ mo)")</f>
        <v>Loyal (25-48 mo)</v>
      </c>
      <c r="I2237">
        <f>COUNTIF('Raw Data'!G2237:O2237,"Yes")</f>
        <v>6</v>
      </c>
      <c r="J2237">
        <f t="shared" ca="1" si="68"/>
        <v>44958</v>
      </c>
      <c r="K2237" t="str">
        <f>'Raw Data'!U2237</f>
        <v>No</v>
      </c>
      <c r="L2237" t="str">
        <f t="shared" si="69"/>
        <v>Low Risk</v>
      </c>
      <c r="N2237" s="34"/>
    </row>
    <row r="2238" spans="1:14" x14ac:dyDescent="0.3">
      <c r="A2238" s="5" t="str">
        <f>'Raw Data'!A2238</f>
        <v>3420-ZDBMA</v>
      </c>
      <c r="B2238">
        <f>'Raw Data'!F2238</f>
        <v>5</v>
      </c>
      <c r="C2238" t="str">
        <f>'Raw Data'!P2238</f>
        <v>Month-to-month</v>
      </c>
      <c r="D2238" t="str">
        <f>'Raw Data'!I2238</f>
        <v>Fiber optic</v>
      </c>
      <c r="E2238" t="str">
        <f>'Raw Data'!R2238</f>
        <v>Mailed check</v>
      </c>
      <c r="F2238">
        <f>'Raw Data'!S2238</f>
        <v>71.45</v>
      </c>
      <c r="G2238">
        <f>IFERROR(VALUE('Raw Data'!T2238),0)</f>
        <v>371.6</v>
      </c>
      <c r="H2238" t="str" cm="1">
        <f t="array" ref="H2238">_xlfn.IFS(B2238&lt;=12,"New (0-12 mo)",B2238&lt;=24,"Established (13-24 mo)",B2238&lt;=48,"Loyal (25-48 mo)",TRUE,"Veteran (49+ mo)")</f>
        <v>New (0-12 mo)</v>
      </c>
      <c r="I2238">
        <f>COUNTIF('Raw Data'!G2238:O2238,"Yes")</f>
        <v>1</v>
      </c>
      <c r="J2238">
        <f t="shared" ca="1" si="68"/>
        <v>46054</v>
      </c>
      <c r="K2238" t="str">
        <f>'Raw Data'!U2238</f>
        <v>No</v>
      </c>
      <c r="L2238" t="str">
        <f t="shared" si="69"/>
        <v>High Risk</v>
      </c>
      <c r="N2238" s="34"/>
    </row>
    <row r="2239" spans="1:14" x14ac:dyDescent="0.3">
      <c r="A2239" s="5" t="str">
        <f>'Raw Data'!A2239</f>
        <v>2212-LYASK</v>
      </c>
      <c r="B2239">
        <f>'Raw Data'!F2239</f>
        <v>27</v>
      </c>
      <c r="C2239" t="str">
        <f>'Raw Data'!P2239</f>
        <v>One year</v>
      </c>
      <c r="D2239" t="str">
        <f>'Raw Data'!I2239</f>
        <v>DSL</v>
      </c>
      <c r="E2239" t="str">
        <f>'Raw Data'!R2239</f>
        <v>Credit card (automatic)</v>
      </c>
      <c r="F2239">
        <f>'Raw Data'!S2239</f>
        <v>45.85</v>
      </c>
      <c r="G2239">
        <f>IFERROR(VALUE('Raw Data'!T2239),0)</f>
        <v>1246.4000000000001</v>
      </c>
      <c r="H2239" t="str" cm="1">
        <f t="array" ref="H2239">_xlfn.IFS(B2239&lt;=12,"New (0-12 mo)",B2239&lt;=24,"Established (13-24 mo)",B2239&lt;=48,"Loyal (25-48 mo)",TRUE,"Veteran (49+ mo)")</f>
        <v>Loyal (25-48 mo)</v>
      </c>
      <c r="I2239">
        <f>COUNTIF('Raw Data'!G2239:O2239,"Yes")</f>
        <v>3</v>
      </c>
      <c r="J2239">
        <f t="shared" ca="1" si="68"/>
        <v>45383</v>
      </c>
      <c r="K2239" t="str">
        <f>'Raw Data'!U2239</f>
        <v>No</v>
      </c>
      <c r="L2239" t="str">
        <f t="shared" si="69"/>
        <v>Low Risk</v>
      </c>
      <c r="N2239" s="34"/>
    </row>
    <row r="2240" spans="1:14" x14ac:dyDescent="0.3">
      <c r="A2240" s="5" t="str">
        <f>'Raw Data'!A2240</f>
        <v>1393-IMKZG</v>
      </c>
      <c r="B2240">
        <f>'Raw Data'!F2240</f>
        <v>1</v>
      </c>
      <c r="C2240" t="str">
        <f>'Raw Data'!P2240</f>
        <v>Month-to-month</v>
      </c>
      <c r="D2240" t="str">
        <f>'Raw Data'!I2240</f>
        <v>Fiber optic</v>
      </c>
      <c r="E2240" t="str">
        <f>'Raw Data'!R2240</f>
        <v>Electronic check</v>
      </c>
      <c r="F2240">
        <f>'Raw Data'!S2240</f>
        <v>95.85</v>
      </c>
      <c r="G2240">
        <f>IFERROR(VALUE('Raw Data'!T2240),0)</f>
        <v>95.85</v>
      </c>
      <c r="H2240" t="str" cm="1">
        <f t="array" ref="H2240">_xlfn.IFS(B2240&lt;=12,"New (0-12 mo)",B2240&lt;=24,"Established (13-24 mo)",B2240&lt;=48,"Loyal (25-48 mo)",TRUE,"Veteran (49+ mo)")</f>
        <v>New (0-12 mo)</v>
      </c>
      <c r="I2240">
        <f>COUNTIF('Raw Data'!G2240:O2240,"Yes")</f>
        <v>4</v>
      </c>
      <c r="J2240">
        <f t="shared" ca="1" si="68"/>
        <v>46174</v>
      </c>
      <c r="K2240" t="str">
        <f>'Raw Data'!U2240</f>
        <v>No</v>
      </c>
      <c r="L2240" t="str">
        <f t="shared" si="69"/>
        <v>High Risk</v>
      </c>
      <c r="N2240" s="34"/>
    </row>
    <row r="2241" spans="1:14" x14ac:dyDescent="0.3">
      <c r="A2241" s="5" t="str">
        <f>'Raw Data'!A2241</f>
        <v>8069-RHUXK</v>
      </c>
      <c r="B2241">
        <f>'Raw Data'!F2241</f>
        <v>67</v>
      </c>
      <c r="C2241" t="str">
        <f>'Raw Data'!P2241</f>
        <v>Two year</v>
      </c>
      <c r="D2241" t="str">
        <f>'Raw Data'!I2241</f>
        <v>DSL</v>
      </c>
      <c r="E2241" t="str">
        <f>'Raw Data'!R2241</f>
        <v>Credit card (automatic)</v>
      </c>
      <c r="F2241">
        <f>'Raw Data'!S2241</f>
        <v>35.700000000000003</v>
      </c>
      <c r="G2241">
        <f>IFERROR(VALUE('Raw Data'!T2241),0)</f>
        <v>2545.6999999999998</v>
      </c>
      <c r="H2241" t="str" cm="1">
        <f t="array" ref="H2241">_xlfn.IFS(B2241&lt;=12,"New (0-12 mo)",B2241&lt;=24,"Established (13-24 mo)",B2241&lt;=48,"Loyal (25-48 mo)",TRUE,"Veteran (49+ mo)")</f>
        <v>Veteran (49+ mo)</v>
      </c>
      <c r="I2241">
        <f>COUNTIF('Raw Data'!G2241:O2241,"Yes")</f>
        <v>2</v>
      </c>
      <c r="J2241">
        <f t="shared" ca="1" si="68"/>
        <v>44166</v>
      </c>
      <c r="K2241" t="str">
        <f>'Raw Data'!U2241</f>
        <v>No</v>
      </c>
      <c r="L2241" t="str">
        <f t="shared" si="69"/>
        <v>Low Risk</v>
      </c>
      <c r="N2241" s="34"/>
    </row>
    <row r="2242" spans="1:14" x14ac:dyDescent="0.3">
      <c r="A2242" s="5" t="str">
        <f>'Raw Data'!A2242</f>
        <v>3398-GCPMU</v>
      </c>
      <c r="B2242">
        <f>'Raw Data'!F2242</f>
        <v>72</v>
      </c>
      <c r="C2242" t="str">
        <f>'Raw Data'!P2242</f>
        <v>Two year</v>
      </c>
      <c r="D2242" t="str">
        <f>'Raw Data'!I2242</f>
        <v>DSL</v>
      </c>
      <c r="E2242" t="str">
        <f>'Raw Data'!R2242</f>
        <v>Credit card (automatic)</v>
      </c>
      <c r="F2242">
        <f>'Raw Data'!S2242</f>
        <v>89.55</v>
      </c>
      <c r="G2242">
        <f>IFERROR(VALUE('Raw Data'!T2242),0)</f>
        <v>6448.85</v>
      </c>
      <c r="H2242" t="str" cm="1">
        <f t="array" ref="H2242">_xlfn.IFS(B2242&lt;=12,"New (0-12 mo)",B2242&lt;=24,"Established (13-24 mo)",B2242&lt;=48,"Loyal (25-48 mo)",TRUE,"Veteran (49+ mo)")</f>
        <v>Veteran (49+ mo)</v>
      </c>
      <c r="I2242">
        <f>COUNTIF('Raw Data'!G2242:O2242,"Yes")</f>
        <v>8</v>
      </c>
      <c r="J2242">
        <f t="shared" ref="J2242:J2305" ca="1" si="70">EDATE(TODAY(),-B2242)</f>
        <v>44013</v>
      </c>
      <c r="K2242" t="str">
        <f>'Raw Data'!U2242</f>
        <v>No</v>
      </c>
      <c r="L2242" t="str">
        <f t="shared" ref="L2242:L2305" si="71">IF(AND(C2242="Month-to-month",B2242&lt;=12),"High Risk",IF(AND(C2242="Month-to-month",B2242&lt;=24),"Medium Risk",IF(C2242="Month-to-month","Low-Medium Risk","Low Risk")))</f>
        <v>Low Risk</v>
      </c>
      <c r="N2242" s="34"/>
    </row>
    <row r="2243" spans="1:14" x14ac:dyDescent="0.3">
      <c r="A2243" s="5" t="str">
        <f>'Raw Data'!A2243</f>
        <v>2908-WGAXL</v>
      </c>
      <c r="B2243">
        <f>'Raw Data'!F2243</f>
        <v>56</v>
      </c>
      <c r="C2243" t="str">
        <f>'Raw Data'!P2243</f>
        <v>Two year</v>
      </c>
      <c r="D2243" t="str">
        <f>'Raw Data'!I2243</f>
        <v>No</v>
      </c>
      <c r="E2243" t="str">
        <f>'Raw Data'!R2243</f>
        <v>Credit card (automatic)</v>
      </c>
      <c r="F2243">
        <f>'Raw Data'!S2243</f>
        <v>24.95</v>
      </c>
      <c r="G2243">
        <f>IFERROR(VALUE('Raw Data'!T2243),0)</f>
        <v>1468.9</v>
      </c>
      <c r="H2243" t="str" cm="1">
        <f t="array" ref="H2243">_xlfn.IFS(B2243&lt;=12,"New (0-12 mo)",B2243&lt;=24,"Established (13-24 mo)",B2243&lt;=48,"Loyal (25-48 mo)",TRUE,"Veteran (49+ mo)")</f>
        <v>Veteran (49+ mo)</v>
      </c>
      <c r="I2243">
        <f>COUNTIF('Raw Data'!G2243:O2243,"Yes")</f>
        <v>2</v>
      </c>
      <c r="J2243">
        <f t="shared" ca="1" si="70"/>
        <v>44501</v>
      </c>
      <c r="K2243" t="str">
        <f>'Raw Data'!U2243</f>
        <v>No</v>
      </c>
      <c r="L2243" t="str">
        <f t="shared" si="71"/>
        <v>Low Risk</v>
      </c>
      <c r="N2243" s="34"/>
    </row>
    <row r="2244" spans="1:14" x14ac:dyDescent="0.3">
      <c r="A2244" s="5" t="str">
        <f>'Raw Data'!A2244</f>
        <v>3378-AJRAO</v>
      </c>
      <c r="B2244">
        <f>'Raw Data'!F2244</f>
        <v>44</v>
      </c>
      <c r="C2244" t="str">
        <f>'Raw Data'!P2244</f>
        <v>One year</v>
      </c>
      <c r="D2244" t="str">
        <f>'Raw Data'!I2244</f>
        <v>No</v>
      </c>
      <c r="E2244" t="str">
        <f>'Raw Data'!R2244</f>
        <v>Electronic check</v>
      </c>
      <c r="F2244">
        <f>'Raw Data'!S2244</f>
        <v>24.85</v>
      </c>
      <c r="G2244">
        <f>IFERROR(VALUE('Raw Data'!T2244),0)</f>
        <v>1013.6</v>
      </c>
      <c r="H2244" t="str" cm="1">
        <f t="array" ref="H2244">_xlfn.IFS(B2244&lt;=12,"New (0-12 mo)",B2244&lt;=24,"Established (13-24 mo)",B2244&lt;=48,"Loyal (25-48 mo)",TRUE,"Veteran (49+ mo)")</f>
        <v>Loyal (25-48 mo)</v>
      </c>
      <c r="I2244">
        <f>COUNTIF('Raw Data'!G2244:O2244,"Yes")</f>
        <v>2</v>
      </c>
      <c r="J2244">
        <f t="shared" ca="1" si="70"/>
        <v>44866</v>
      </c>
      <c r="K2244" t="str">
        <f>'Raw Data'!U2244</f>
        <v>No</v>
      </c>
      <c r="L2244" t="str">
        <f t="shared" si="71"/>
        <v>Low Risk</v>
      </c>
      <c r="N2244" s="34"/>
    </row>
    <row r="2245" spans="1:14" x14ac:dyDescent="0.3">
      <c r="A2245" s="5" t="str">
        <f>'Raw Data'!A2245</f>
        <v>1013-QCWAM</v>
      </c>
      <c r="B2245">
        <f>'Raw Data'!F2245</f>
        <v>66</v>
      </c>
      <c r="C2245" t="str">
        <f>'Raw Data'!P2245</f>
        <v>Month-to-month</v>
      </c>
      <c r="D2245" t="str">
        <f>'Raw Data'!I2245</f>
        <v>Fiber optic</v>
      </c>
      <c r="E2245" t="str">
        <f>'Raw Data'!R2245</f>
        <v>Electronic check</v>
      </c>
      <c r="F2245">
        <f>'Raw Data'!S2245</f>
        <v>100.8</v>
      </c>
      <c r="G2245">
        <f>IFERROR(VALUE('Raw Data'!T2245),0)</f>
        <v>6690.75</v>
      </c>
      <c r="H2245" t="str" cm="1">
        <f t="array" ref="H2245">_xlfn.IFS(B2245&lt;=12,"New (0-12 mo)",B2245&lt;=24,"Established (13-24 mo)",B2245&lt;=48,"Loyal (25-48 mo)",TRUE,"Veteran (49+ mo)")</f>
        <v>Veteran (49+ mo)</v>
      </c>
      <c r="I2245">
        <f>COUNTIF('Raw Data'!G2245:O2245,"Yes")</f>
        <v>5</v>
      </c>
      <c r="J2245">
        <f t="shared" ca="1" si="70"/>
        <v>44197</v>
      </c>
      <c r="K2245" t="str">
        <f>'Raw Data'!U2245</f>
        <v>No</v>
      </c>
      <c r="L2245" t="str">
        <f t="shared" si="71"/>
        <v>Low-Medium Risk</v>
      </c>
      <c r="N2245" s="34"/>
    </row>
    <row r="2246" spans="1:14" x14ac:dyDescent="0.3">
      <c r="A2246" s="5" t="str">
        <f>'Raw Data'!A2246</f>
        <v>0866-QLSIR</v>
      </c>
      <c r="B2246">
        <f>'Raw Data'!F2246</f>
        <v>34</v>
      </c>
      <c r="C2246" t="str">
        <f>'Raw Data'!P2246</f>
        <v>One year</v>
      </c>
      <c r="D2246" t="str">
        <f>'Raw Data'!I2246</f>
        <v>DSL</v>
      </c>
      <c r="E2246" t="str">
        <f>'Raw Data'!R2246</f>
        <v>Mailed check</v>
      </c>
      <c r="F2246">
        <f>'Raw Data'!S2246</f>
        <v>64.400000000000006</v>
      </c>
      <c r="G2246">
        <f>IFERROR(VALUE('Raw Data'!T2246),0)</f>
        <v>2088.75</v>
      </c>
      <c r="H2246" t="str" cm="1">
        <f t="array" ref="H2246">_xlfn.IFS(B2246&lt;=12,"New (0-12 mo)",B2246&lt;=24,"Established (13-24 mo)",B2246&lt;=48,"Loyal (25-48 mo)",TRUE,"Veteran (49+ mo)")</f>
        <v>Loyal (25-48 mo)</v>
      </c>
      <c r="I2246">
        <f>COUNTIF('Raw Data'!G2246:O2246,"Yes")</f>
        <v>5</v>
      </c>
      <c r="J2246">
        <f t="shared" ca="1" si="70"/>
        <v>45170</v>
      </c>
      <c r="K2246" t="str">
        <f>'Raw Data'!U2246</f>
        <v>Yes</v>
      </c>
      <c r="L2246" t="str">
        <f t="shared" si="71"/>
        <v>Low Risk</v>
      </c>
      <c r="N2246" s="34"/>
    </row>
    <row r="2247" spans="1:14" x14ac:dyDescent="0.3">
      <c r="A2247" s="5" t="str">
        <f>'Raw Data'!A2247</f>
        <v>6050-FFXES</v>
      </c>
      <c r="B2247">
        <f>'Raw Data'!F2247</f>
        <v>69</v>
      </c>
      <c r="C2247" t="str">
        <f>'Raw Data'!P2247</f>
        <v>Two year</v>
      </c>
      <c r="D2247" t="str">
        <f>'Raw Data'!I2247</f>
        <v>Fiber optic</v>
      </c>
      <c r="E2247" t="str">
        <f>'Raw Data'!R2247</f>
        <v>Bank transfer (automatic)</v>
      </c>
      <c r="F2247">
        <f>'Raw Data'!S2247</f>
        <v>105.35</v>
      </c>
      <c r="G2247">
        <f>IFERROR(VALUE('Raw Data'!T2247),0)</f>
        <v>7240.65</v>
      </c>
      <c r="H2247" t="str" cm="1">
        <f t="array" ref="H2247">_xlfn.IFS(B2247&lt;=12,"New (0-12 mo)",B2247&lt;=24,"Established (13-24 mo)",B2247&lt;=48,"Loyal (25-48 mo)",TRUE,"Veteran (49+ mo)")</f>
        <v>Veteran (49+ mo)</v>
      </c>
      <c r="I2247">
        <f>COUNTIF('Raw Data'!G2247:O2247,"Yes")</f>
        <v>6</v>
      </c>
      <c r="J2247">
        <f t="shared" ca="1" si="70"/>
        <v>44105</v>
      </c>
      <c r="K2247" t="str">
        <f>'Raw Data'!U2247</f>
        <v>No</v>
      </c>
      <c r="L2247" t="str">
        <f t="shared" si="71"/>
        <v>Low Risk</v>
      </c>
      <c r="N2247" s="34"/>
    </row>
    <row r="2248" spans="1:14" x14ac:dyDescent="0.3">
      <c r="A2248" s="5" t="str">
        <f>'Raw Data'!A2248</f>
        <v>7181-BQYBV</v>
      </c>
      <c r="B2248">
        <f>'Raw Data'!F2248</f>
        <v>1</v>
      </c>
      <c r="C2248" t="str">
        <f>'Raw Data'!P2248</f>
        <v>Month-to-month</v>
      </c>
      <c r="D2248" t="str">
        <f>'Raw Data'!I2248</f>
        <v>Fiber optic</v>
      </c>
      <c r="E2248" t="str">
        <f>'Raw Data'!R2248</f>
        <v>Electronic check</v>
      </c>
      <c r="F2248">
        <f>'Raw Data'!S2248</f>
        <v>102.45</v>
      </c>
      <c r="G2248">
        <f>IFERROR(VALUE('Raw Data'!T2248),0)</f>
        <v>102.45</v>
      </c>
      <c r="H2248" t="str" cm="1">
        <f t="array" ref="H2248">_xlfn.IFS(B2248&lt;=12,"New (0-12 mo)",B2248&lt;=24,"Established (13-24 mo)",B2248&lt;=48,"Loyal (25-48 mo)",TRUE,"Veteran (49+ mo)")</f>
        <v>New (0-12 mo)</v>
      </c>
      <c r="I2248">
        <f>COUNTIF('Raw Data'!G2248:O2248,"Yes")</f>
        <v>6</v>
      </c>
      <c r="J2248">
        <f t="shared" ca="1" si="70"/>
        <v>46174</v>
      </c>
      <c r="K2248" t="str">
        <f>'Raw Data'!U2248</f>
        <v>Yes</v>
      </c>
      <c r="L2248" t="str">
        <f t="shared" si="71"/>
        <v>High Risk</v>
      </c>
      <c r="N2248" s="34"/>
    </row>
    <row r="2249" spans="1:14" x14ac:dyDescent="0.3">
      <c r="A2249" s="5" t="str">
        <f>'Raw Data'!A2249</f>
        <v>0362-RAOQO</v>
      </c>
      <c r="B2249">
        <f>'Raw Data'!F2249</f>
        <v>40</v>
      </c>
      <c r="C2249" t="str">
        <f>'Raw Data'!P2249</f>
        <v>Two year</v>
      </c>
      <c r="D2249" t="str">
        <f>'Raw Data'!I2249</f>
        <v>No</v>
      </c>
      <c r="E2249" t="str">
        <f>'Raw Data'!R2249</f>
        <v>Credit card (automatic)</v>
      </c>
      <c r="F2249">
        <f>'Raw Data'!S2249</f>
        <v>19.649999999999999</v>
      </c>
      <c r="G2249">
        <f>IFERROR(VALUE('Raw Data'!T2249),0)</f>
        <v>830.25</v>
      </c>
      <c r="H2249" t="str" cm="1">
        <f t="array" ref="H2249">_xlfn.IFS(B2249&lt;=12,"New (0-12 mo)",B2249&lt;=24,"Established (13-24 mo)",B2249&lt;=48,"Loyal (25-48 mo)",TRUE,"Veteran (49+ mo)")</f>
        <v>Loyal (25-48 mo)</v>
      </c>
      <c r="I2249">
        <f>COUNTIF('Raw Data'!G2249:O2249,"Yes")</f>
        <v>1</v>
      </c>
      <c r="J2249">
        <f t="shared" ca="1" si="70"/>
        <v>44986</v>
      </c>
      <c r="K2249" t="str">
        <f>'Raw Data'!U2249</f>
        <v>No</v>
      </c>
      <c r="L2249" t="str">
        <f t="shared" si="71"/>
        <v>Low Risk</v>
      </c>
      <c r="N2249" s="34"/>
    </row>
    <row r="2250" spans="1:14" x14ac:dyDescent="0.3">
      <c r="A2250" s="5" t="str">
        <f>'Raw Data'!A2250</f>
        <v>9554-DFKIC</v>
      </c>
      <c r="B2250">
        <f>'Raw Data'!F2250</f>
        <v>30</v>
      </c>
      <c r="C2250" t="str">
        <f>'Raw Data'!P2250</f>
        <v>Month-to-month</v>
      </c>
      <c r="D2250" t="str">
        <f>'Raw Data'!I2250</f>
        <v>DSL</v>
      </c>
      <c r="E2250" t="str">
        <f>'Raw Data'!R2250</f>
        <v>Bank transfer (automatic)</v>
      </c>
      <c r="F2250">
        <f>'Raw Data'!S2250</f>
        <v>54.45</v>
      </c>
      <c r="G2250">
        <f>IFERROR(VALUE('Raw Data'!T2250),0)</f>
        <v>1588.7</v>
      </c>
      <c r="H2250" t="str" cm="1">
        <f t="array" ref="H2250">_xlfn.IFS(B2250&lt;=12,"New (0-12 mo)",B2250&lt;=24,"Established (13-24 mo)",B2250&lt;=48,"Loyal (25-48 mo)",TRUE,"Veteran (49+ mo)")</f>
        <v>Loyal (25-48 mo)</v>
      </c>
      <c r="I2250">
        <f>COUNTIF('Raw Data'!G2250:O2250,"Yes")</f>
        <v>3</v>
      </c>
      <c r="J2250">
        <f t="shared" ca="1" si="70"/>
        <v>45292</v>
      </c>
      <c r="K2250" t="str">
        <f>'Raw Data'!U2250</f>
        <v>No</v>
      </c>
      <c r="L2250" t="str">
        <f t="shared" si="71"/>
        <v>Low-Medium Risk</v>
      </c>
      <c r="N2250" s="34"/>
    </row>
    <row r="2251" spans="1:14" x14ac:dyDescent="0.3">
      <c r="A2251" s="5" t="str">
        <f>'Raw Data'!A2251</f>
        <v>5527-ACHSO</v>
      </c>
      <c r="B2251">
        <f>'Raw Data'!F2251</f>
        <v>11</v>
      </c>
      <c r="C2251" t="str">
        <f>'Raw Data'!P2251</f>
        <v>Month-to-month</v>
      </c>
      <c r="D2251" t="str">
        <f>'Raw Data'!I2251</f>
        <v>DSL</v>
      </c>
      <c r="E2251" t="str">
        <f>'Raw Data'!R2251</f>
        <v>Mailed check</v>
      </c>
      <c r="F2251">
        <f>'Raw Data'!S2251</f>
        <v>70.5</v>
      </c>
      <c r="G2251">
        <f>IFERROR(VALUE('Raw Data'!T2251),0)</f>
        <v>829.3</v>
      </c>
      <c r="H2251" t="str" cm="1">
        <f t="array" ref="H2251">_xlfn.IFS(B2251&lt;=12,"New (0-12 mo)",B2251&lt;=24,"Established (13-24 mo)",B2251&lt;=48,"Loyal (25-48 mo)",TRUE,"Veteran (49+ mo)")</f>
        <v>New (0-12 mo)</v>
      </c>
      <c r="I2251">
        <f>COUNTIF('Raw Data'!G2251:O2251,"Yes")</f>
        <v>4</v>
      </c>
      <c r="J2251">
        <f t="shared" ca="1" si="70"/>
        <v>45870</v>
      </c>
      <c r="K2251" t="str">
        <f>'Raw Data'!U2251</f>
        <v>No</v>
      </c>
      <c r="L2251" t="str">
        <f t="shared" si="71"/>
        <v>High Risk</v>
      </c>
      <c r="N2251" s="34"/>
    </row>
    <row r="2252" spans="1:14" x14ac:dyDescent="0.3">
      <c r="A2252" s="5" t="str">
        <f>'Raw Data'!A2252</f>
        <v>0829-DDVLK</v>
      </c>
      <c r="B2252">
        <f>'Raw Data'!F2252</f>
        <v>15</v>
      </c>
      <c r="C2252" t="str">
        <f>'Raw Data'!P2252</f>
        <v>One year</v>
      </c>
      <c r="D2252" t="str">
        <f>'Raw Data'!I2252</f>
        <v>No</v>
      </c>
      <c r="E2252" t="str">
        <f>'Raw Data'!R2252</f>
        <v>Credit card (automatic)</v>
      </c>
      <c r="F2252">
        <f>'Raw Data'!S2252</f>
        <v>20.100000000000001</v>
      </c>
      <c r="G2252">
        <f>IFERROR(VALUE('Raw Data'!T2252),0)</f>
        <v>302.45</v>
      </c>
      <c r="H2252" t="str" cm="1">
        <f t="array" ref="H2252">_xlfn.IFS(B2252&lt;=12,"New (0-12 mo)",B2252&lt;=24,"Established (13-24 mo)",B2252&lt;=48,"Loyal (25-48 mo)",TRUE,"Veteran (49+ mo)")</f>
        <v>Established (13-24 mo)</v>
      </c>
      <c r="I2252">
        <f>COUNTIF('Raw Data'!G2252:O2252,"Yes")</f>
        <v>1</v>
      </c>
      <c r="J2252">
        <f t="shared" ca="1" si="70"/>
        <v>45748</v>
      </c>
      <c r="K2252" t="str">
        <f>'Raw Data'!U2252</f>
        <v>No</v>
      </c>
      <c r="L2252" t="str">
        <f t="shared" si="71"/>
        <v>Low Risk</v>
      </c>
      <c r="N2252" s="34"/>
    </row>
    <row r="2253" spans="1:14" x14ac:dyDescent="0.3">
      <c r="A2253" s="5" t="str">
        <f>'Raw Data'!A2253</f>
        <v>1399-UBQIU</v>
      </c>
      <c r="B2253">
        <f>'Raw Data'!F2253</f>
        <v>11</v>
      </c>
      <c r="C2253" t="str">
        <f>'Raw Data'!P2253</f>
        <v>Month-to-month</v>
      </c>
      <c r="D2253" t="str">
        <f>'Raw Data'!I2253</f>
        <v>DSL</v>
      </c>
      <c r="E2253" t="str">
        <f>'Raw Data'!R2253</f>
        <v>Electronic check</v>
      </c>
      <c r="F2253">
        <f>'Raw Data'!S2253</f>
        <v>69.349999999999994</v>
      </c>
      <c r="G2253">
        <f>IFERROR(VALUE('Raw Data'!T2253),0)</f>
        <v>712.25</v>
      </c>
      <c r="H2253" t="str" cm="1">
        <f t="array" ref="H2253">_xlfn.IFS(B2253&lt;=12,"New (0-12 mo)",B2253&lt;=24,"Established (13-24 mo)",B2253&lt;=48,"Loyal (25-48 mo)",TRUE,"Veteran (49+ mo)")</f>
        <v>New (0-12 mo)</v>
      </c>
      <c r="I2253">
        <f>COUNTIF('Raw Data'!G2253:O2253,"Yes")</f>
        <v>4</v>
      </c>
      <c r="J2253">
        <f t="shared" ca="1" si="70"/>
        <v>45870</v>
      </c>
      <c r="K2253" t="str">
        <f>'Raw Data'!U2253</f>
        <v>No</v>
      </c>
      <c r="L2253" t="str">
        <f t="shared" si="71"/>
        <v>High Risk</v>
      </c>
      <c r="N2253" s="34"/>
    </row>
    <row r="2254" spans="1:14" x14ac:dyDescent="0.3">
      <c r="A2254" s="5" t="str">
        <f>'Raw Data'!A2254</f>
        <v>1813-JLKWR</v>
      </c>
      <c r="B2254">
        <f>'Raw Data'!F2254</f>
        <v>64</v>
      </c>
      <c r="C2254" t="str">
        <f>'Raw Data'!P2254</f>
        <v>One year</v>
      </c>
      <c r="D2254" t="str">
        <f>'Raw Data'!I2254</f>
        <v>No</v>
      </c>
      <c r="E2254" t="str">
        <f>'Raw Data'!R2254</f>
        <v>Bank transfer (automatic)</v>
      </c>
      <c r="F2254">
        <f>'Raw Data'!S2254</f>
        <v>19.8</v>
      </c>
      <c r="G2254">
        <f>IFERROR(VALUE('Raw Data'!T2254),0)</f>
        <v>1336.65</v>
      </c>
      <c r="H2254" t="str" cm="1">
        <f t="array" ref="H2254">_xlfn.IFS(B2254&lt;=12,"New (0-12 mo)",B2254&lt;=24,"Established (13-24 mo)",B2254&lt;=48,"Loyal (25-48 mo)",TRUE,"Veteran (49+ mo)")</f>
        <v>Veteran (49+ mo)</v>
      </c>
      <c r="I2254">
        <f>COUNTIF('Raw Data'!G2254:O2254,"Yes")</f>
        <v>1</v>
      </c>
      <c r="J2254">
        <f t="shared" ca="1" si="70"/>
        <v>44256</v>
      </c>
      <c r="K2254" t="str">
        <f>'Raw Data'!U2254</f>
        <v>No</v>
      </c>
      <c r="L2254" t="str">
        <f t="shared" si="71"/>
        <v>Low Risk</v>
      </c>
      <c r="N2254" s="34"/>
    </row>
    <row r="2255" spans="1:14" x14ac:dyDescent="0.3">
      <c r="A2255" s="5" t="str">
        <f>'Raw Data'!A2255</f>
        <v>0336-PIKEI</v>
      </c>
      <c r="B2255">
        <f>'Raw Data'!F2255</f>
        <v>72</v>
      </c>
      <c r="C2255" t="str">
        <f>'Raw Data'!P2255</f>
        <v>Two year</v>
      </c>
      <c r="D2255" t="str">
        <f>'Raw Data'!I2255</f>
        <v>DSL</v>
      </c>
      <c r="E2255" t="str">
        <f>'Raw Data'!R2255</f>
        <v>Bank transfer (automatic)</v>
      </c>
      <c r="F2255">
        <f>'Raw Data'!S2255</f>
        <v>74.400000000000006</v>
      </c>
      <c r="G2255">
        <f>IFERROR(VALUE('Raw Data'!T2255),0)</f>
        <v>5360.75</v>
      </c>
      <c r="H2255" t="str" cm="1">
        <f t="array" ref="H2255">_xlfn.IFS(B2255&lt;=12,"New (0-12 mo)",B2255&lt;=24,"Established (13-24 mo)",B2255&lt;=48,"Loyal (25-48 mo)",TRUE,"Veteran (49+ mo)")</f>
        <v>Veteran (49+ mo)</v>
      </c>
      <c r="I2255">
        <f>COUNTIF('Raw Data'!G2255:O2255,"Yes")</f>
        <v>6</v>
      </c>
      <c r="J2255">
        <f t="shared" ca="1" si="70"/>
        <v>44013</v>
      </c>
      <c r="K2255" t="str">
        <f>'Raw Data'!U2255</f>
        <v>No</v>
      </c>
      <c r="L2255" t="str">
        <f t="shared" si="71"/>
        <v>Low Risk</v>
      </c>
      <c r="N2255" s="34"/>
    </row>
    <row r="2256" spans="1:14" x14ac:dyDescent="0.3">
      <c r="A2256" s="5" t="str">
        <f>'Raw Data'!A2256</f>
        <v>7322-OCWHC</v>
      </c>
      <c r="B2256">
        <f>'Raw Data'!F2256</f>
        <v>72</v>
      </c>
      <c r="C2256" t="str">
        <f>'Raw Data'!P2256</f>
        <v>Two year</v>
      </c>
      <c r="D2256" t="str">
        <f>'Raw Data'!I2256</f>
        <v>Fiber optic</v>
      </c>
      <c r="E2256" t="str">
        <f>'Raw Data'!R2256</f>
        <v>Bank transfer (automatic)</v>
      </c>
      <c r="F2256">
        <f>'Raw Data'!S2256</f>
        <v>93.05</v>
      </c>
      <c r="G2256">
        <f>IFERROR(VALUE('Raw Data'!T2256),0)</f>
        <v>6735.05</v>
      </c>
      <c r="H2256" t="str" cm="1">
        <f t="array" ref="H2256">_xlfn.IFS(B2256&lt;=12,"New (0-12 mo)",B2256&lt;=24,"Established (13-24 mo)",B2256&lt;=48,"Loyal (25-48 mo)",TRUE,"Veteran (49+ mo)")</f>
        <v>Veteran (49+ mo)</v>
      </c>
      <c r="I2256">
        <f>COUNTIF('Raw Data'!G2256:O2256,"Yes")</f>
        <v>6</v>
      </c>
      <c r="J2256">
        <f t="shared" ca="1" si="70"/>
        <v>44013</v>
      </c>
      <c r="K2256" t="str">
        <f>'Raw Data'!U2256</f>
        <v>No</v>
      </c>
      <c r="L2256" t="str">
        <f t="shared" si="71"/>
        <v>Low Risk</v>
      </c>
      <c r="N2256" s="34"/>
    </row>
    <row r="2257" spans="1:14" x14ac:dyDescent="0.3">
      <c r="A2257" s="5" t="str">
        <f>'Raw Data'!A2257</f>
        <v>9537-VHDTA</v>
      </c>
      <c r="B2257">
        <f>'Raw Data'!F2257</f>
        <v>1</v>
      </c>
      <c r="C2257" t="str">
        <f>'Raw Data'!P2257</f>
        <v>Month-to-month</v>
      </c>
      <c r="D2257" t="str">
        <f>'Raw Data'!I2257</f>
        <v>DSL</v>
      </c>
      <c r="E2257" t="str">
        <f>'Raw Data'!R2257</f>
        <v>Mailed check</v>
      </c>
      <c r="F2257">
        <f>'Raw Data'!S2257</f>
        <v>51.2</v>
      </c>
      <c r="G2257">
        <f>IFERROR(VALUE('Raw Data'!T2257),0)</f>
        <v>51.2</v>
      </c>
      <c r="H2257" t="str" cm="1">
        <f t="array" ref="H2257">_xlfn.IFS(B2257&lt;=12,"New (0-12 mo)",B2257&lt;=24,"Established (13-24 mo)",B2257&lt;=48,"Loyal (25-48 mo)",TRUE,"Veteran (49+ mo)")</f>
        <v>New (0-12 mo)</v>
      </c>
      <c r="I2257">
        <f>COUNTIF('Raw Data'!G2257:O2257,"Yes")</f>
        <v>2</v>
      </c>
      <c r="J2257">
        <f t="shared" ca="1" si="70"/>
        <v>46174</v>
      </c>
      <c r="K2257" t="str">
        <f>'Raw Data'!U2257</f>
        <v>No</v>
      </c>
      <c r="L2257" t="str">
        <f t="shared" si="71"/>
        <v>High Risk</v>
      </c>
      <c r="N2257" s="34"/>
    </row>
    <row r="2258" spans="1:14" x14ac:dyDescent="0.3">
      <c r="A2258" s="5" t="str">
        <f>'Raw Data'!A2258</f>
        <v>4957-TIALW</v>
      </c>
      <c r="B2258">
        <f>'Raw Data'!F2258</f>
        <v>15</v>
      </c>
      <c r="C2258" t="str">
        <f>'Raw Data'!P2258</f>
        <v>One year</v>
      </c>
      <c r="D2258" t="str">
        <f>'Raw Data'!I2258</f>
        <v>DSL</v>
      </c>
      <c r="E2258" t="str">
        <f>'Raw Data'!R2258</f>
        <v>Credit card (automatic)</v>
      </c>
      <c r="F2258">
        <f>'Raw Data'!S2258</f>
        <v>65.599999999999994</v>
      </c>
      <c r="G2258">
        <f>IFERROR(VALUE('Raw Data'!T2258),0)</f>
        <v>1010</v>
      </c>
      <c r="H2258" t="str" cm="1">
        <f t="array" ref="H2258">_xlfn.IFS(B2258&lt;=12,"New (0-12 mo)",B2258&lt;=24,"Established (13-24 mo)",B2258&lt;=48,"Loyal (25-48 mo)",TRUE,"Veteran (49+ mo)")</f>
        <v>Established (13-24 mo)</v>
      </c>
      <c r="I2258">
        <f>COUNTIF('Raw Data'!G2258:O2258,"Yes")</f>
        <v>5</v>
      </c>
      <c r="J2258">
        <f t="shared" ca="1" si="70"/>
        <v>45748</v>
      </c>
      <c r="K2258" t="str">
        <f>'Raw Data'!U2258</f>
        <v>No</v>
      </c>
      <c r="L2258" t="str">
        <f t="shared" si="71"/>
        <v>Low Risk</v>
      </c>
      <c r="N2258" s="34"/>
    </row>
    <row r="2259" spans="1:14" x14ac:dyDescent="0.3">
      <c r="A2259" s="5" t="str">
        <f>'Raw Data'!A2259</f>
        <v>2054-PJOCK</v>
      </c>
      <c r="B2259">
        <f>'Raw Data'!F2259</f>
        <v>60</v>
      </c>
      <c r="C2259" t="str">
        <f>'Raw Data'!P2259</f>
        <v>One year</v>
      </c>
      <c r="D2259" t="str">
        <f>'Raw Data'!I2259</f>
        <v>DSL</v>
      </c>
      <c r="E2259" t="str">
        <f>'Raw Data'!R2259</f>
        <v>Credit card (automatic)</v>
      </c>
      <c r="F2259">
        <f>'Raw Data'!S2259</f>
        <v>80.55</v>
      </c>
      <c r="G2259">
        <f>IFERROR(VALUE('Raw Data'!T2259),0)</f>
        <v>4847.05</v>
      </c>
      <c r="H2259" t="str" cm="1">
        <f t="array" ref="H2259">_xlfn.IFS(B2259&lt;=12,"New (0-12 mo)",B2259&lt;=24,"Established (13-24 mo)",B2259&lt;=48,"Loyal (25-48 mo)",TRUE,"Veteran (49+ mo)")</f>
        <v>Veteran (49+ mo)</v>
      </c>
      <c r="I2259">
        <f>COUNTIF('Raw Data'!G2259:O2259,"Yes")</f>
        <v>6</v>
      </c>
      <c r="J2259">
        <f t="shared" ca="1" si="70"/>
        <v>44378</v>
      </c>
      <c r="K2259" t="str">
        <f>'Raw Data'!U2259</f>
        <v>No</v>
      </c>
      <c r="L2259" t="str">
        <f t="shared" si="71"/>
        <v>Low Risk</v>
      </c>
      <c r="N2259" s="34"/>
    </row>
    <row r="2260" spans="1:14" x14ac:dyDescent="0.3">
      <c r="A2260" s="5" t="str">
        <f>'Raw Data'!A2260</f>
        <v>9150-HEPMB</v>
      </c>
      <c r="B2260">
        <f>'Raw Data'!F2260</f>
        <v>56</v>
      </c>
      <c r="C2260" t="str">
        <f>'Raw Data'!P2260</f>
        <v>One year</v>
      </c>
      <c r="D2260" t="str">
        <f>'Raw Data'!I2260</f>
        <v>DSL</v>
      </c>
      <c r="E2260" t="str">
        <f>'Raw Data'!R2260</f>
        <v>Mailed check</v>
      </c>
      <c r="F2260">
        <f>'Raw Data'!S2260</f>
        <v>52.7</v>
      </c>
      <c r="G2260">
        <f>IFERROR(VALUE('Raw Data'!T2260),0)</f>
        <v>3019.7</v>
      </c>
      <c r="H2260" t="str" cm="1">
        <f t="array" ref="H2260">_xlfn.IFS(B2260&lt;=12,"New (0-12 mo)",B2260&lt;=24,"Established (13-24 mo)",B2260&lt;=48,"Loyal (25-48 mo)",TRUE,"Veteran (49+ mo)")</f>
        <v>Veteran (49+ mo)</v>
      </c>
      <c r="I2260">
        <f>COUNTIF('Raw Data'!G2260:O2260,"Yes")</f>
        <v>3</v>
      </c>
      <c r="J2260">
        <f t="shared" ca="1" si="70"/>
        <v>44501</v>
      </c>
      <c r="K2260" t="str">
        <f>'Raw Data'!U2260</f>
        <v>No</v>
      </c>
      <c r="L2260" t="str">
        <f t="shared" si="71"/>
        <v>Low Risk</v>
      </c>
      <c r="N2260" s="34"/>
    </row>
    <row r="2261" spans="1:14" x14ac:dyDescent="0.3">
      <c r="A2261" s="5" t="str">
        <f>'Raw Data'!A2261</f>
        <v>9030-QGZNL</v>
      </c>
      <c r="B2261">
        <f>'Raw Data'!F2261</f>
        <v>8</v>
      </c>
      <c r="C2261" t="str">
        <f>'Raw Data'!P2261</f>
        <v>Two year</v>
      </c>
      <c r="D2261" t="str">
        <f>'Raw Data'!I2261</f>
        <v>No</v>
      </c>
      <c r="E2261" t="str">
        <f>'Raw Data'!R2261</f>
        <v>Mailed check</v>
      </c>
      <c r="F2261">
        <f>'Raw Data'!S2261</f>
        <v>20.85</v>
      </c>
      <c r="G2261">
        <f>IFERROR(VALUE('Raw Data'!T2261),0)</f>
        <v>161.65</v>
      </c>
      <c r="H2261" t="str" cm="1">
        <f t="array" ref="H2261">_xlfn.IFS(B2261&lt;=12,"New (0-12 mo)",B2261&lt;=24,"Established (13-24 mo)",B2261&lt;=48,"Loyal (25-48 mo)",TRUE,"Veteran (49+ mo)")</f>
        <v>New (0-12 mo)</v>
      </c>
      <c r="I2261">
        <f>COUNTIF('Raw Data'!G2261:O2261,"Yes")</f>
        <v>1</v>
      </c>
      <c r="J2261">
        <f t="shared" ca="1" si="70"/>
        <v>45962</v>
      </c>
      <c r="K2261" t="str">
        <f>'Raw Data'!U2261</f>
        <v>No</v>
      </c>
      <c r="L2261" t="str">
        <f t="shared" si="71"/>
        <v>Low Risk</v>
      </c>
      <c r="N2261" s="34"/>
    </row>
    <row r="2262" spans="1:14" x14ac:dyDescent="0.3">
      <c r="A2262" s="5" t="str">
        <f>'Raw Data'!A2262</f>
        <v>6204-IEUXJ</v>
      </c>
      <c r="B2262">
        <f>'Raw Data'!F2262</f>
        <v>3</v>
      </c>
      <c r="C2262" t="str">
        <f>'Raw Data'!P2262</f>
        <v>Month-to-month</v>
      </c>
      <c r="D2262" t="str">
        <f>'Raw Data'!I2262</f>
        <v>Fiber optic</v>
      </c>
      <c r="E2262" t="str">
        <f>'Raw Data'!R2262</f>
        <v>Credit card (automatic)</v>
      </c>
      <c r="F2262">
        <f>'Raw Data'!S2262</f>
        <v>80.099999999999994</v>
      </c>
      <c r="G2262">
        <f>IFERROR(VALUE('Raw Data'!T2262),0)</f>
        <v>217.55</v>
      </c>
      <c r="H2262" t="str" cm="1">
        <f t="array" ref="H2262">_xlfn.IFS(B2262&lt;=12,"New (0-12 mo)",B2262&lt;=24,"Established (13-24 mo)",B2262&lt;=48,"Loyal (25-48 mo)",TRUE,"Veteran (49+ mo)")</f>
        <v>New (0-12 mo)</v>
      </c>
      <c r="I2262">
        <f>COUNTIF('Raw Data'!G2262:O2262,"Yes")</f>
        <v>3</v>
      </c>
      <c r="J2262">
        <f t="shared" ca="1" si="70"/>
        <v>46113</v>
      </c>
      <c r="K2262" t="str">
        <f>'Raw Data'!U2262</f>
        <v>Yes</v>
      </c>
      <c r="L2262" t="str">
        <f t="shared" si="71"/>
        <v>High Risk</v>
      </c>
      <c r="N2262" s="34"/>
    </row>
    <row r="2263" spans="1:14" x14ac:dyDescent="0.3">
      <c r="A2263" s="5" t="str">
        <f>'Raw Data'!A2263</f>
        <v>3126-WQMGH</v>
      </c>
      <c r="B2263">
        <f>'Raw Data'!F2263</f>
        <v>49</v>
      </c>
      <c r="C2263" t="str">
        <f>'Raw Data'!P2263</f>
        <v>Month-to-month</v>
      </c>
      <c r="D2263" t="str">
        <f>'Raw Data'!I2263</f>
        <v>DSL</v>
      </c>
      <c r="E2263" t="str">
        <f>'Raw Data'!R2263</f>
        <v>Credit card (automatic)</v>
      </c>
      <c r="F2263">
        <f>'Raw Data'!S2263</f>
        <v>52.15</v>
      </c>
      <c r="G2263">
        <f>IFERROR(VALUE('Raw Data'!T2263),0)</f>
        <v>2583.75</v>
      </c>
      <c r="H2263" t="str" cm="1">
        <f t="array" ref="H2263">_xlfn.IFS(B2263&lt;=12,"New (0-12 mo)",B2263&lt;=24,"Established (13-24 mo)",B2263&lt;=48,"Loyal (25-48 mo)",TRUE,"Veteran (49+ mo)")</f>
        <v>Veteran (49+ mo)</v>
      </c>
      <c r="I2263">
        <f>COUNTIF('Raw Data'!G2263:O2263,"Yes")</f>
        <v>2</v>
      </c>
      <c r="J2263">
        <f t="shared" ca="1" si="70"/>
        <v>44713</v>
      </c>
      <c r="K2263" t="str">
        <f>'Raw Data'!U2263</f>
        <v>No</v>
      </c>
      <c r="L2263" t="str">
        <f t="shared" si="71"/>
        <v>Low-Medium Risk</v>
      </c>
      <c r="N2263" s="34"/>
    </row>
    <row r="2264" spans="1:14" x14ac:dyDescent="0.3">
      <c r="A2264" s="5" t="str">
        <f>'Raw Data'!A2264</f>
        <v>4529-CKBCL</v>
      </c>
      <c r="B2264">
        <f>'Raw Data'!F2264</f>
        <v>2</v>
      </c>
      <c r="C2264" t="str">
        <f>'Raw Data'!P2264</f>
        <v>Month-to-month</v>
      </c>
      <c r="D2264" t="str">
        <f>'Raw Data'!I2264</f>
        <v>Fiber optic</v>
      </c>
      <c r="E2264" t="str">
        <f>'Raw Data'!R2264</f>
        <v>Electronic check</v>
      </c>
      <c r="F2264">
        <f>'Raw Data'!S2264</f>
        <v>80.2</v>
      </c>
      <c r="G2264">
        <f>IFERROR(VALUE('Raw Data'!T2264),0)</f>
        <v>146.05000000000001</v>
      </c>
      <c r="H2264" t="str" cm="1">
        <f t="array" ref="H2264">_xlfn.IFS(B2264&lt;=12,"New (0-12 mo)",B2264&lt;=24,"Established (13-24 mo)",B2264&lt;=48,"Loyal (25-48 mo)",TRUE,"Veteran (49+ mo)")</f>
        <v>New (0-12 mo)</v>
      </c>
      <c r="I2264">
        <f>COUNTIF('Raw Data'!G2264:O2264,"Yes")</f>
        <v>2</v>
      </c>
      <c r="J2264">
        <f t="shared" ca="1" si="70"/>
        <v>46143</v>
      </c>
      <c r="K2264" t="str">
        <f>'Raw Data'!U2264</f>
        <v>Yes</v>
      </c>
      <c r="L2264" t="str">
        <f t="shared" si="71"/>
        <v>High Risk</v>
      </c>
      <c r="N2264" s="34"/>
    </row>
    <row r="2265" spans="1:14" x14ac:dyDescent="0.3">
      <c r="A2265" s="5" t="str">
        <f>'Raw Data'!A2265</f>
        <v>2506-CLAKW</v>
      </c>
      <c r="B2265">
        <f>'Raw Data'!F2265</f>
        <v>6</v>
      </c>
      <c r="C2265" t="str">
        <f>'Raw Data'!P2265</f>
        <v>Month-to-month</v>
      </c>
      <c r="D2265" t="str">
        <f>'Raw Data'!I2265</f>
        <v>Fiber optic</v>
      </c>
      <c r="E2265" t="str">
        <f>'Raw Data'!R2265</f>
        <v>Bank transfer (automatic)</v>
      </c>
      <c r="F2265">
        <f>'Raw Data'!S2265</f>
        <v>98.15</v>
      </c>
      <c r="G2265">
        <f>IFERROR(VALUE('Raw Data'!T2265),0)</f>
        <v>567.45000000000005</v>
      </c>
      <c r="H2265" t="str" cm="1">
        <f t="array" ref="H2265">_xlfn.IFS(B2265&lt;=12,"New (0-12 mo)",B2265&lt;=24,"Established (13-24 mo)",B2265&lt;=48,"Loyal (25-48 mo)",TRUE,"Veteran (49+ mo)")</f>
        <v>New (0-12 mo)</v>
      </c>
      <c r="I2265">
        <f>COUNTIF('Raw Data'!G2265:O2265,"Yes")</f>
        <v>6</v>
      </c>
      <c r="J2265">
        <f t="shared" ca="1" si="70"/>
        <v>46023</v>
      </c>
      <c r="K2265" t="str">
        <f>'Raw Data'!U2265</f>
        <v>Yes</v>
      </c>
      <c r="L2265" t="str">
        <f t="shared" si="71"/>
        <v>High Risk</v>
      </c>
      <c r="N2265" s="34"/>
    </row>
    <row r="2266" spans="1:14" x14ac:dyDescent="0.3">
      <c r="A2266" s="5" t="str">
        <f>'Raw Data'!A2266</f>
        <v>7176-WRTNX</v>
      </c>
      <c r="B2266">
        <f>'Raw Data'!F2266</f>
        <v>70</v>
      </c>
      <c r="C2266" t="str">
        <f>'Raw Data'!P2266</f>
        <v>Two year</v>
      </c>
      <c r="D2266" t="str">
        <f>'Raw Data'!I2266</f>
        <v>Fiber optic</v>
      </c>
      <c r="E2266" t="str">
        <f>'Raw Data'!R2266</f>
        <v>Bank transfer (automatic)</v>
      </c>
      <c r="F2266">
        <f>'Raw Data'!S2266</f>
        <v>114.95</v>
      </c>
      <c r="G2266">
        <f>IFERROR(VALUE('Raw Data'!T2266),0)</f>
        <v>7711.25</v>
      </c>
      <c r="H2266" t="str" cm="1">
        <f t="array" ref="H2266">_xlfn.IFS(B2266&lt;=12,"New (0-12 mo)",B2266&lt;=24,"Established (13-24 mo)",B2266&lt;=48,"Loyal (25-48 mo)",TRUE,"Veteran (49+ mo)")</f>
        <v>Veteran (49+ mo)</v>
      </c>
      <c r="I2266">
        <f>COUNTIF('Raw Data'!G2266:O2266,"Yes")</f>
        <v>8</v>
      </c>
      <c r="J2266">
        <f t="shared" ca="1" si="70"/>
        <v>44075</v>
      </c>
      <c r="K2266" t="str">
        <f>'Raw Data'!U2266</f>
        <v>No</v>
      </c>
      <c r="L2266" t="str">
        <f t="shared" si="71"/>
        <v>Low Risk</v>
      </c>
      <c r="N2266" s="34"/>
    </row>
    <row r="2267" spans="1:14" x14ac:dyDescent="0.3">
      <c r="A2267" s="5" t="str">
        <f>'Raw Data'!A2267</f>
        <v>1583-IHQZE</v>
      </c>
      <c r="B2267">
        <f>'Raw Data'!F2267</f>
        <v>12</v>
      </c>
      <c r="C2267" t="str">
        <f>'Raw Data'!P2267</f>
        <v>Month-to-month</v>
      </c>
      <c r="D2267" t="str">
        <f>'Raw Data'!I2267</f>
        <v>Fiber optic</v>
      </c>
      <c r="E2267" t="str">
        <f>'Raw Data'!R2267</f>
        <v>Mailed check</v>
      </c>
      <c r="F2267">
        <f>'Raw Data'!S2267</f>
        <v>112.95</v>
      </c>
      <c r="G2267">
        <f>IFERROR(VALUE('Raw Data'!T2267),0)</f>
        <v>1384.75</v>
      </c>
      <c r="H2267" t="str" cm="1">
        <f t="array" ref="H2267">_xlfn.IFS(B2267&lt;=12,"New (0-12 mo)",B2267&lt;=24,"Established (13-24 mo)",B2267&lt;=48,"Loyal (25-48 mo)",TRUE,"Veteran (49+ mo)")</f>
        <v>New (0-12 mo)</v>
      </c>
      <c r="I2267">
        <f>COUNTIF('Raw Data'!G2267:O2267,"Yes")</f>
        <v>7</v>
      </c>
      <c r="J2267">
        <f t="shared" ca="1" si="70"/>
        <v>45839</v>
      </c>
      <c r="K2267" t="str">
        <f>'Raw Data'!U2267</f>
        <v>Yes</v>
      </c>
      <c r="L2267" t="str">
        <f t="shared" si="71"/>
        <v>High Risk</v>
      </c>
      <c r="N2267" s="34"/>
    </row>
    <row r="2268" spans="1:14" x14ac:dyDescent="0.3">
      <c r="A2268" s="5" t="str">
        <f>'Raw Data'!A2268</f>
        <v>5732-IKGQH</v>
      </c>
      <c r="B2268">
        <f>'Raw Data'!F2268</f>
        <v>52</v>
      </c>
      <c r="C2268" t="str">
        <f>'Raw Data'!P2268</f>
        <v>One year</v>
      </c>
      <c r="D2268" t="str">
        <f>'Raw Data'!I2268</f>
        <v>Fiber optic</v>
      </c>
      <c r="E2268" t="str">
        <f>'Raw Data'!R2268</f>
        <v>Bank transfer (automatic)</v>
      </c>
      <c r="F2268">
        <f>'Raw Data'!S2268</f>
        <v>104.45</v>
      </c>
      <c r="G2268">
        <f>IFERROR(VALUE('Raw Data'!T2268),0)</f>
        <v>5481.25</v>
      </c>
      <c r="H2268" t="str" cm="1">
        <f t="array" ref="H2268">_xlfn.IFS(B2268&lt;=12,"New (0-12 mo)",B2268&lt;=24,"Established (13-24 mo)",B2268&lt;=48,"Loyal (25-48 mo)",TRUE,"Veteran (49+ mo)")</f>
        <v>Veteran (49+ mo)</v>
      </c>
      <c r="I2268">
        <f>COUNTIF('Raw Data'!G2268:O2268,"Yes")</f>
        <v>6</v>
      </c>
      <c r="J2268">
        <f t="shared" ca="1" si="70"/>
        <v>44621</v>
      </c>
      <c r="K2268" t="str">
        <f>'Raw Data'!U2268</f>
        <v>No</v>
      </c>
      <c r="L2268" t="str">
        <f t="shared" si="71"/>
        <v>Low Risk</v>
      </c>
      <c r="N2268" s="34"/>
    </row>
    <row r="2269" spans="1:14" x14ac:dyDescent="0.3">
      <c r="A2269" s="5" t="str">
        <f>'Raw Data'!A2269</f>
        <v>9239-GZHZE</v>
      </c>
      <c r="B2269">
        <f>'Raw Data'!F2269</f>
        <v>72</v>
      </c>
      <c r="C2269" t="str">
        <f>'Raw Data'!P2269</f>
        <v>Two year</v>
      </c>
      <c r="D2269" t="str">
        <f>'Raw Data'!I2269</f>
        <v>Fiber optic</v>
      </c>
      <c r="E2269" t="str">
        <f>'Raw Data'!R2269</f>
        <v>Credit card (automatic)</v>
      </c>
      <c r="F2269">
        <f>'Raw Data'!S2269</f>
        <v>113.65</v>
      </c>
      <c r="G2269">
        <f>IFERROR(VALUE('Raw Data'!T2269),0)</f>
        <v>8124.2</v>
      </c>
      <c r="H2269" t="str" cm="1">
        <f t="array" ref="H2269">_xlfn.IFS(B2269&lt;=12,"New (0-12 mo)",B2269&lt;=24,"Established (13-24 mo)",B2269&lt;=48,"Loyal (25-48 mo)",TRUE,"Veteran (49+ mo)")</f>
        <v>Veteran (49+ mo)</v>
      </c>
      <c r="I2269">
        <f>COUNTIF('Raw Data'!G2269:O2269,"Yes")</f>
        <v>8</v>
      </c>
      <c r="J2269">
        <f t="shared" ca="1" si="70"/>
        <v>44013</v>
      </c>
      <c r="K2269" t="str">
        <f>'Raw Data'!U2269</f>
        <v>No</v>
      </c>
      <c r="L2269" t="str">
        <f t="shared" si="71"/>
        <v>Low Risk</v>
      </c>
      <c r="N2269" s="34"/>
    </row>
    <row r="2270" spans="1:14" x14ac:dyDescent="0.3">
      <c r="A2270" s="5" t="str">
        <f>'Raw Data'!A2270</f>
        <v>7205-BAIAD</v>
      </c>
      <c r="B2270">
        <f>'Raw Data'!F2270</f>
        <v>40</v>
      </c>
      <c r="C2270" t="str">
        <f>'Raw Data'!P2270</f>
        <v>Two year</v>
      </c>
      <c r="D2270" t="str">
        <f>'Raw Data'!I2270</f>
        <v>No</v>
      </c>
      <c r="E2270" t="str">
        <f>'Raw Data'!R2270</f>
        <v>Bank transfer (automatic)</v>
      </c>
      <c r="F2270">
        <f>'Raw Data'!S2270</f>
        <v>20.6</v>
      </c>
      <c r="G2270">
        <f>IFERROR(VALUE('Raw Data'!T2270),0)</f>
        <v>827.3</v>
      </c>
      <c r="H2270" t="str" cm="1">
        <f t="array" ref="H2270">_xlfn.IFS(B2270&lt;=12,"New (0-12 mo)",B2270&lt;=24,"Established (13-24 mo)",B2270&lt;=48,"Loyal (25-48 mo)",TRUE,"Veteran (49+ mo)")</f>
        <v>Loyal (25-48 mo)</v>
      </c>
      <c r="I2270">
        <f>COUNTIF('Raw Data'!G2270:O2270,"Yes")</f>
        <v>1</v>
      </c>
      <c r="J2270">
        <f t="shared" ca="1" si="70"/>
        <v>44986</v>
      </c>
      <c r="K2270" t="str">
        <f>'Raw Data'!U2270</f>
        <v>No</v>
      </c>
      <c r="L2270" t="str">
        <f t="shared" si="71"/>
        <v>Low Risk</v>
      </c>
      <c r="N2270" s="34"/>
    </row>
    <row r="2271" spans="1:14" x14ac:dyDescent="0.3">
      <c r="A2271" s="5" t="str">
        <f>'Raw Data'!A2271</f>
        <v>0151-ONTOV</v>
      </c>
      <c r="B2271">
        <f>'Raw Data'!F2271</f>
        <v>1</v>
      </c>
      <c r="C2271" t="str">
        <f>'Raw Data'!P2271</f>
        <v>Month-to-month</v>
      </c>
      <c r="D2271" t="str">
        <f>'Raw Data'!I2271</f>
        <v>Fiber optic</v>
      </c>
      <c r="E2271" t="str">
        <f>'Raw Data'!R2271</f>
        <v>Mailed check</v>
      </c>
      <c r="F2271">
        <f>'Raw Data'!S2271</f>
        <v>70.900000000000006</v>
      </c>
      <c r="G2271">
        <f>IFERROR(VALUE('Raw Data'!T2271),0)</f>
        <v>70.900000000000006</v>
      </c>
      <c r="H2271" t="str" cm="1">
        <f t="array" ref="H2271">_xlfn.IFS(B2271&lt;=12,"New (0-12 mo)",B2271&lt;=24,"Established (13-24 mo)",B2271&lt;=48,"Loyal (25-48 mo)",TRUE,"Veteran (49+ mo)")</f>
        <v>New (0-12 mo)</v>
      </c>
      <c r="I2271">
        <f>COUNTIF('Raw Data'!G2271:O2271,"Yes")</f>
        <v>1</v>
      </c>
      <c r="J2271">
        <f t="shared" ca="1" si="70"/>
        <v>46174</v>
      </c>
      <c r="K2271" t="str">
        <f>'Raw Data'!U2271</f>
        <v>Yes</v>
      </c>
      <c r="L2271" t="str">
        <f t="shared" si="71"/>
        <v>High Risk</v>
      </c>
      <c r="N2271" s="34"/>
    </row>
    <row r="2272" spans="1:14" x14ac:dyDescent="0.3">
      <c r="A2272" s="5" t="str">
        <f>'Raw Data'!A2272</f>
        <v>4140-MUHUG</v>
      </c>
      <c r="B2272">
        <f>'Raw Data'!F2272</f>
        <v>3</v>
      </c>
      <c r="C2272" t="str">
        <f>'Raw Data'!P2272</f>
        <v>Month-to-month</v>
      </c>
      <c r="D2272" t="str">
        <f>'Raw Data'!I2272</f>
        <v>Fiber optic</v>
      </c>
      <c r="E2272" t="str">
        <f>'Raw Data'!R2272</f>
        <v>Electronic check</v>
      </c>
      <c r="F2272">
        <f>'Raw Data'!S2272</f>
        <v>86.85</v>
      </c>
      <c r="G2272">
        <f>IFERROR(VALUE('Raw Data'!T2272),0)</f>
        <v>220.95</v>
      </c>
      <c r="H2272" t="str" cm="1">
        <f t="array" ref="H2272">_xlfn.IFS(B2272&lt;=12,"New (0-12 mo)",B2272&lt;=24,"Established (13-24 mo)",B2272&lt;=48,"Loyal (25-48 mo)",TRUE,"Veteran (49+ mo)")</f>
        <v>New (0-12 mo)</v>
      </c>
      <c r="I2272">
        <f>COUNTIF('Raw Data'!G2272:O2272,"Yes")</f>
        <v>3</v>
      </c>
      <c r="J2272">
        <f t="shared" ca="1" si="70"/>
        <v>46113</v>
      </c>
      <c r="K2272" t="str">
        <f>'Raw Data'!U2272</f>
        <v>Yes</v>
      </c>
      <c r="L2272" t="str">
        <f t="shared" si="71"/>
        <v>High Risk</v>
      </c>
      <c r="N2272" s="34"/>
    </row>
    <row r="2273" spans="1:14" x14ac:dyDescent="0.3">
      <c r="A2273" s="5" t="str">
        <f>'Raw Data'!A2273</f>
        <v>0093-EXYQL</v>
      </c>
      <c r="B2273">
        <f>'Raw Data'!F2273</f>
        <v>40</v>
      </c>
      <c r="C2273" t="str">
        <f>'Raw Data'!P2273</f>
        <v>Month-to-month</v>
      </c>
      <c r="D2273" t="str">
        <f>'Raw Data'!I2273</f>
        <v>Fiber optic</v>
      </c>
      <c r="E2273" t="str">
        <f>'Raw Data'!R2273</f>
        <v>Electronic check</v>
      </c>
      <c r="F2273">
        <f>'Raw Data'!S2273</f>
        <v>91.55</v>
      </c>
      <c r="G2273">
        <f>IFERROR(VALUE('Raw Data'!T2273),0)</f>
        <v>3673.6</v>
      </c>
      <c r="H2273" t="str" cm="1">
        <f t="array" ref="H2273">_xlfn.IFS(B2273&lt;=12,"New (0-12 mo)",B2273&lt;=24,"Established (13-24 mo)",B2273&lt;=48,"Loyal (25-48 mo)",TRUE,"Veteran (49+ mo)")</f>
        <v>Loyal (25-48 mo)</v>
      </c>
      <c r="I2273">
        <f>COUNTIF('Raw Data'!G2273:O2273,"Yes")</f>
        <v>3</v>
      </c>
      <c r="J2273">
        <f t="shared" ca="1" si="70"/>
        <v>44986</v>
      </c>
      <c r="K2273" t="str">
        <f>'Raw Data'!U2273</f>
        <v>No</v>
      </c>
      <c r="L2273" t="str">
        <f t="shared" si="71"/>
        <v>Low-Medium Risk</v>
      </c>
      <c r="N2273" s="34"/>
    </row>
    <row r="2274" spans="1:14" x14ac:dyDescent="0.3">
      <c r="A2274" s="5" t="str">
        <f>'Raw Data'!A2274</f>
        <v>8064-RAVOH</v>
      </c>
      <c r="B2274">
        <f>'Raw Data'!F2274</f>
        <v>1</v>
      </c>
      <c r="C2274" t="str">
        <f>'Raw Data'!P2274</f>
        <v>Month-to-month</v>
      </c>
      <c r="D2274" t="str">
        <f>'Raw Data'!I2274</f>
        <v>DSL</v>
      </c>
      <c r="E2274" t="str">
        <f>'Raw Data'!R2274</f>
        <v>Electronic check</v>
      </c>
      <c r="F2274">
        <f>'Raw Data'!S2274</f>
        <v>49.85</v>
      </c>
      <c r="G2274">
        <f>IFERROR(VALUE('Raw Data'!T2274),0)</f>
        <v>49.85</v>
      </c>
      <c r="H2274" t="str" cm="1">
        <f t="array" ref="H2274">_xlfn.IFS(B2274&lt;=12,"New (0-12 mo)",B2274&lt;=24,"Established (13-24 mo)",B2274&lt;=48,"Loyal (25-48 mo)",TRUE,"Veteran (49+ mo)")</f>
        <v>New (0-12 mo)</v>
      </c>
      <c r="I2274">
        <f>COUNTIF('Raw Data'!G2274:O2274,"Yes")</f>
        <v>2</v>
      </c>
      <c r="J2274">
        <f t="shared" ca="1" si="70"/>
        <v>46174</v>
      </c>
      <c r="K2274" t="str">
        <f>'Raw Data'!U2274</f>
        <v>No</v>
      </c>
      <c r="L2274" t="str">
        <f t="shared" si="71"/>
        <v>High Risk</v>
      </c>
      <c r="N2274" s="34"/>
    </row>
    <row r="2275" spans="1:14" x14ac:dyDescent="0.3">
      <c r="A2275" s="5" t="str">
        <f>'Raw Data'!A2275</f>
        <v>0219-QAERP</v>
      </c>
      <c r="B2275">
        <f>'Raw Data'!F2275</f>
        <v>30</v>
      </c>
      <c r="C2275" t="str">
        <f>'Raw Data'!P2275</f>
        <v>One year</v>
      </c>
      <c r="D2275" t="str">
        <f>'Raw Data'!I2275</f>
        <v>No</v>
      </c>
      <c r="E2275" t="str">
        <f>'Raw Data'!R2275</f>
        <v>Credit card (automatic)</v>
      </c>
      <c r="F2275">
        <f>'Raw Data'!S2275</f>
        <v>19.8</v>
      </c>
      <c r="G2275">
        <f>IFERROR(VALUE('Raw Data'!T2275),0)</f>
        <v>576.65</v>
      </c>
      <c r="H2275" t="str" cm="1">
        <f t="array" ref="H2275">_xlfn.IFS(B2275&lt;=12,"New (0-12 mo)",B2275&lt;=24,"Established (13-24 mo)",B2275&lt;=48,"Loyal (25-48 mo)",TRUE,"Veteran (49+ mo)")</f>
        <v>Loyal (25-48 mo)</v>
      </c>
      <c r="I2275">
        <f>COUNTIF('Raw Data'!G2275:O2275,"Yes")</f>
        <v>1</v>
      </c>
      <c r="J2275">
        <f t="shared" ca="1" si="70"/>
        <v>45292</v>
      </c>
      <c r="K2275" t="str">
        <f>'Raw Data'!U2275</f>
        <v>No</v>
      </c>
      <c r="L2275" t="str">
        <f t="shared" si="71"/>
        <v>Low Risk</v>
      </c>
      <c r="N2275" s="34"/>
    </row>
    <row r="2276" spans="1:14" x14ac:dyDescent="0.3">
      <c r="A2276" s="5" t="str">
        <f>'Raw Data'!A2276</f>
        <v>0320-JDNQG</v>
      </c>
      <c r="B2276">
        <f>'Raw Data'!F2276</f>
        <v>23</v>
      </c>
      <c r="C2276" t="str">
        <f>'Raw Data'!P2276</f>
        <v>Month-to-month</v>
      </c>
      <c r="D2276" t="str">
        <f>'Raw Data'!I2276</f>
        <v>Fiber optic</v>
      </c>
      <c r="E2276" t="str">
        <f>'Raw Data'!R2276</f>
        <v>Electronic check</v>
      </c>
      <c r="F2276">
        <f>'Raw Data'!S2276</f>
        <v>99.85</v>
      </c>
      <c r="G2276">
        <f>IFERROR(VALUE('Raw Data'!T2276),0)</f>
        <v>2331.3000000000002</v>
      </c>
      <c r="H2276" t="str" cm="1">
        <f t="array" ref="H2276">_xlfn.IFS(B2276&lt;=12,"New (0-12 mo)",B2276&lt;=24,"Established (13-24 mo)",B2276&lt;=48,"Loyal (25-48 mo)",TRUE,"Veteran (49+ mo)")</f>
        <v>Established (13-24 mo)</v>
      </c>
      <c r="I2276">
        <f>COUNTIF('Raw Data'!G2276:O2276,"Yes")</f>
        <v>5</v>
      </c>
      <c r="J2276">
        <f t="shared" ca="1" si="70"/>
        <v>45505</v>
      </c>
      <c r="K2276" t="str">
        <f>'Raw Data'!U2276</f>
        <v>Yes</v>
      </c>
      <c r="L2276" t="str">
        <f t="shared" si="71"/>
        <v>Medium Risk</v>
      </c>
      <c r="N2276" s="34"/>
    </row>
    <row r="2277" spans="1:14" x14ac:dyDescent="0.3">
      <c r="A2277" s="5" t="str">
        <f>'Raw Data'!A2277</f>
        <v>7180-PISOG</v>
      </c>
      <c r="B2277">
        <f>'Raw Data'!F2277</f>
        <v>1</v>
      </c>
      <c r="C2277" t="str">
        <f>'Raw Data'!P2277</f>
        <v>Month-to-month</v>
      </c>
      <c r="D2277" t="str">
        <f>'Raw Data'!I2277</f>
        <v>Fiber optic</v>
      </c>
      <c r="E2277" t="str">
        <f>'Raw Data'!R2277</f>
        <v>Electronic check</v>
      </c>
      <c r="F2277">
        <f>'Raw Data'!S2277</f>
        <v>74.5</v>
      </c>
      <c r="G2277">
        <f>IFERROR(VALUE('Raw Data'!T2277),0)</f>
        <v>74.5</v>
      </c>
      <c r="H2277" t="str" cm="1">
        <f t="array" ref="H2277">_xlfn.IFS(B2277&lt;=12,"New (0-12 mo)",B2277&lt;=24,"Established (13-24 mo)",B2277&lt;=48,"Loyal (25-48 mo)",TRUE,"Veteran (49+ mo)")</f>
        <v>New (0-12 mo)</v>
      </c>
      <c r="I2277">
        <f>COUNTIF('Raw Data'!G2277:O2277,"Yes")</f>
        <v>2</v>
      </c>
      <c r="J2277">
        <f t="shared" ca="1" si="70"/>
        <v>46174</v>
      </c>
      <c r="K2277" t="str">
        <f>'Raw Data'!U2277</f>
        <v>Yes</v>
      </c>
      <c r="L2277" t="str">
        <f t="shared" si="71"/>
        <v>High Risk</v>
      </c>
      <c r="N2277" s="34"/>
    </row>
    <row r="2278" spans="1:14" x14ac:dyDescent="0.3">
      <c r="A2278" s="5" t="str">
        <f>'Raw Data'!A2278</f>
        <v>9168-INPSZ</v>
      </c>
      <c r="B2278">
        <f>'Raw Data'!F2278</f>
        <v>44</v>
      </c>
      <c r="C2278" t="str">
        <f>'Raw Data'!P2278</f>
        <v>Month-to-month</v>
      </c>
      <c r="D2278" t="str">
        <f>'Raw Data'!I2278</f>
        <v>Fiber optic</v>
      </c>
      <c r="E2278" t="str">
        <f>'Raw Data'!R2278</f>
        <v>Electronic check</v>
      </c>
      <c r="F2278">
        <f>'Raw Data'!S2278</f>
        <v>104.15</v>
      </c>
      <c r="G2278">
        <f>IFERROR(VALUE('Raw Data'!T2278),0)</f>
        <v>4495.6499999999996</v>
      </c>
      <c r="H2278" t="str" cm="1">
        <f t="array" ref="H2278">_xlfn.IFS(B2278&lt;=12,"New (0-12 mo)",B2278&lt;=24,"Established (13-24 mo)",B2278&lt;=48,"Loyal (25-48 mo)",TRUE,"Veteran (49+ mo)")</f>
        <v>Loyal (25-48 mo)</v>
      </c>
      <c r="I2278">
        <f>COUNTIF('Raw Data'!G2278:O2278,"Yes")</f>
        <v>6</v>
      </c>
      <c r="J2278">
        <f t="shared" ca="1" si="70"/>
        <v>44866</v>
      </c>
      <c r="K2278" t="str">
        <f>'Raw Data'!U2278</f>
        <v>No</v>
      </c>
      <c r="L2278" t="str">
        <f t="shared" si="71"/>
        <v>Low-Medium Risk</v>
      </c>
      <c r="N2278" s="34"/>
    </row>
    <row r="2279" spans="1:14" x14ac:dyDescent="0.3">
      <c r="A2279" s="5" t="str">
        <f>'Raw Data'!A2279</f>
        <v>3571-RFHAR</v>
      </c>
      <c r="B2279">
        <f>'Raw Data'!F2279</f>
        <v>65</v>
      </c>
      <c r="C2279" t="str">
        <f>'Raw Data'!P2279</f>
        <v>Month-to-month</v>
      </c>
      <c r="D2279" t="str">
        <f>'Raw Data'!I2279</f>
        <v>Fiber optic</v>
      </c>
      <c r="E2279" t="str">
        <f>'Raw Data'!R2279</f>
        <v>Electronic check</v>
      </c>
      <c r="F2279">
        <f>'Raw Data'!S2279</f>
        <v>109.15</v>
      </c>
      <c r="G2279">
        <f>IFERROR(VALUE('Raw Data'!T2279),0)</f>
        <v>6941.2</v>
      </c>
      <c r="H2279" t="str" cm="1">
        <f t="array" ref="H2279">_xlfn.IFS(B2279&lt;=12,"New (0-12 mo)",B2279&lt;=24,"Established (13-24 mo)",B2279&lt;=48,"Loyal (25-48 mo)",TRUE,"Veteran (49+ mo)")</f>
        <v>Veteran (49+ mo)</v>
      </c>
      <c r="I2279">
        <f>COUNTIF('Raw Data'!G2279:O2279,"Yes")</f>
        <v>7</v>
      </c>
      <c r="J2279">
        <f t="shared" ca="1" si="70"/>
        <v>44228</v>
      </c>
      <c r="K2279" t="str">
        <f>'Raw Data'!U2279</f>
        <v>Yes</v>
      </c>
      <c r="L2279" t="str">
        <f t="shared" si="71"/>
        <v>Low-Medium Risk</v>
      </c>
      <c r="N2279" s="34"/>
    </row>
    <row r="2280" spans="1:14" x14ac:dyDescent="0.3">
      <c r="A2280" s="5" t="str">
        <f>'Raw Data'!A2280</f>
        <v>0015-UOCOJ</v>
      </c>
      <c r="B2280">
        <f>'Raw Data'!F2280</f>
        <v>7</v>
      </c>
      <c r="C2280" t="str">
        <f>'Raw Data'!P2280</f>
        <v>Month-to-month</v>
      </c>
      <c r="D2280" t="str">
        <f>'Raw Data'!I2280</f>
        <v>DSL</v>
      </c>
      <c r="E2280" t="str">
        <f>'Raw Data'!R2280</f>
        <v>Electronic check</v>
      </c>
      <c r="F2280">
        <f>'Raw Data'!S2280</f>
        <v>48.2</v>
      </c>
      <c r="G2280">
        <f>IFERROR(VALUE('Raw Data'!T2280),0)</f>
        <v>340.35</v>
      </c>
      <c r="H2280" t="str" cm="1">
        <f t="array" ref="H2280">_xlfn.IFS(B2280&lt;=12,"New (0-12 mo)",B2280&lt;=24,"Established (13-24 mo)",B2280&lt;=48,"Loyal (25-48 mo)",TRUE,"Veteran (49+ mo)")</f>
        <v>New (0-12 mo)</v>
      </c>
      <c r="I2280">
        <f>COUNTIF('Raw Data'!G2280:O2280,"Yes")</f>
        <v>2</v>
      </c>
      <c r="J2280">
        <f t="shared" ca="1" si="70"/>
        <v>45992</v>
      </c>
      <c r="K2280" t="str">
        <f>'Raw Data'!U2280</f>
        <v>No</v>
      </c>
      <c r="L2280" t="str">
        <f t="shared" si="71"/>
        <v>High Risk</v>
      </c>
      <c r="N2280" s="34"/>
    </row>
    <row r="2281" spans="1:14" x14ac:dyDescent="0.3">
      <c r="A2281" s="5" t="str">
        <f>'Raw Data'!A2281</f>
        <v>5334-AFQJB</v>
      </c>
      <c r="B2281">
        <f>'Raw Data'!F2281</f>
        <v>72</v>
      </c>
      <c r="C2281" t="str">
        <f>'Raw Data'!P2281</f>
        <v>Two year</v>
      </c>
      <c r="D2281" t="str">
        <f>'Raw Data'!I2281</f>
        <v>No</v>
      </c>
      <c r="E2281" t="str">
        <f>'Raw Data'!R2281</f>
        <v>Credit card (automatic)</v>
      </c>
      <c r="F2281">
        <f>'Raw Data'!S2281</f>
        <v>25.1</v>
      </c>
      <c r="G2281">
        <f>IFERROR(VALUE('Raw Data'!T2281),0)</f>
        <v>1789.9</v>
      </c>
      <c r="H2281" t="str" cm="1">
        <f t="array" ref="H2281">_xlfn.IFS(B2281&lt;=12,"New (0-12 mo)",B2281&lt;=24,"Established (13-24 mo)",B2281&lt;=48,"Loyal (25-48 mo)",TRUE,"Veteran (49+ mo)")</f>
        <v>Veteran (49+ mo)</v>
      </c>
      <c r="I2281">
        <f>COUNTIF('Raw Data'!G2281:O2281,"Yes")</f>
        <v>2</v>
      </c>
      <c r="J2281">
        <f t="shared" ca="1" si="70"/>
        <v>44013</v>
      </c>
      <c r="K2281" t="str">
        <f>'Raw Data'!U2281</f>
        <v>No</v>
      </c>
      <c r="L2281" t="str">
        <f t="shared" si="71"/>
        <v>Low Risk</v>
      </c>
      <c r="N2281" s="34"/>
    </row>
    <row r="2282" spans="1:14" x14ac:dyDescent="0.3">
      <c r="A2282" s="5" t="str">
        <f>'Raw Data'!A2282</f>
        <v>2754-SDJRD</v>
      </c>
      <c r="B2282">
        <f>'Raw Data'!F2282</f>
        <v>8</v>
      </c>
      <c r="C2282" t="str">
        <f>'Raw Data'!P2282</f>
        <v>Month-to-month</v>
      </c>
      <c r="D2282" t="str">
        <f>'Raw Data'!I2282</f>
        <v>Fiber optic</v>
      </c>
      <c r="E2282" t="str">
        <f>'Raw Data'!R2282</f>
        <v>Credit card (automatic)</v>
      </c>
      <c r="F2282">
        <f>'Raw Data'!S2282</f>
        <v>100.15</v>
      </c>
      <c r="G2282">
        <f>IFERROR(VALUE('Raw Data'!T2282),0)</f>
        <v>908.55</v>
      </c>
      <c r="H2282" t="str" cm="1">
        <f t="array" ref="H2282">_xlfn.IFS(B2282&lt;=12,"New (0-12 mo)",B2282&lt;=24,"Established (13-24 mo)",B2282&lt;=48,"Loyal (25-48 mo)",TRUE,"Veteran (49+ mo)")</f>
        <v>New (0-12 mo)</v>
      </c>
      <c r="I2282">
        <f>COUNTIF('Raw Data'!G2282:O2282,"Yes")</f>
        <v>5</v>
      </c>
      <c r="J2282">
        <f t="shared" ca="1" si="70"/>
        <v>45962</v>
      </c>
      <c r="K2282" t="str">
        <f>'Raw Data'!U2282</f>
        <v>No</v>
      </c>
      <c r="L2282" t="str">
        <f t="shared" si="71"/>
        <v>High Risk</v>
      </c>
      <c r="N2282" s="34"/>
    </row>
    <row r="2283" spans="1:14" x14ac:dyDescent="0.3">
      <c r="A2283" s="5" t="str">
        <f>'Raw Data'!A2283</f>
        <v>9578-VRMNM</v>
      </c>
      <c r="B2283">
        <f>'Raw Data'!F2283</f>
        <v>16</v>
      </c>
      <c r="C2283" t="str">
        <f>'Raw Data'!P2283</f>
        <v>Month-to-month</v>
      </c>
      <c r="D2283" t="str">
        <f>'Raw Data'!I2283</f>
        <v>DSL</v>
      </c>
      <c r="E2283" t="str">
        <f>'Raw Data'!R2283</f>
        <v>Credit card (automatic)</v>
      </c>
      <c r="F2283">
        <f>'Raw Data'!S2283</f>
        <v>65.2</v>
      </c>
      <c r="G2283">
        <f>IFERROR(VALUE('Raw Data'!T2283),0)</f>
        <v>1043.3499999999999</v>
      </c>
      <c r="H2283" t="str" cm="1">
        <f t="array" ref="H2283">_xlfn.IFS(B2283&lt;=12,"New (0-12 mo)",B2283&lt;=24,"Established (13-24 mo)",B2283&lt;=48,"Loyal (25-48 mo)",TRUE,"Veteran (49+ mo)")</f>
        <v>Established (13-24 mo)</v>
      </c>
      <c r="I2283">
        <f>COUNTIF('Raw Data'!G2283:O2283,"Yes")</f>
        <v>4</v>
      </c>
      <c r="J2283">
        <f t="shared" ca="1" si="70"/>
        <v>45717</v>
      </c>
      <c r="K2283" t="str">
        <f>'Raw Data'!U2283</f>
        <v>Yes</v>
      </c>
      <c r="L2283" t="str">
        <f t="shared" si="71"/>
        <v>Medium Risk</v>
      </c>
      <c r="N2283" s="34"/>
    </row>
    <row r="2284" spans="1:14" x14ac:dyDescent="0.3">
      <c r="A2284" s="5" t="str">
        <f>'Raw Data'!A2284</f>
        <v>1587-FKLZB</v>
      </c>
      <c r="B2284">
        <f>'Raw Data'!F2284</f>
        <v>66</v>
      </c>
      <c r="C2284" t="str">
        <f>'Raw Data'!P2284</f>
        <v>Month-to-month</v>
      </c>
      <c r="D2284" t="str">
        <f>'Raw Data'!I2284</f>
        <v>Fiber optic</v>
      </c>
      <c r="E2284" t="str">
        <f>'Raw Data'!R2284</f>
        <v>Credit card (automatic)</v>
      </c>
      <c r="F2284">
        <f>'Raw Data'!S2284</f>
        <v>99.5</v>
      </c>
      <c r="G2284">
        <f>IFERROR(VALUE('Raw Data'!T2284),0)</f>
        <v>6822.15</v>
      </c>
      <c r="H2284" t="str" cm="1">
        <f t="array" ref="H2284">_xlfn.IFS(B2284&lt;=12,"New (0-12 mo)",B2284&lt;=24,"Established (13-24 mo)",B2284&lt;=48,"Loyal (25-48 mo)",TRUE,"Veteran (49+ mo)")</f>
        <v>Veteran (49+ mo)</v>
      </c>
      <c r="I2284">
        <f>COUNTIF('Raw Data'!G2284:O2284,"Yes")</f>
        <v>5</v>
      </c>
      <c r="J2284">
        <f t="shared" ca="1" si="70"/>
        <v>44197</v>
      </c>
      <c r="K2284" t="str">
        <f>'Raw Data'!U2284</f>
        <v>Yes</v>
      </c>
      <c r="L2284" t="str">
        <f t="shared" si="71"/>
        <v>Low-Medium Risk</v>
      </c>
      <c r="N2284" s="34"/>
    </row>
    <row r="2285" spans="1:14" x14ac:dyDescent="0.3">
      <c r="A2285" s="5" t="str">
        <f>'Raw Data'!A2285</f>
        <v>6140-QNRQQ</v>
      </c>
      <c r="B2285">
        <f>'Raw Data'!F2285</f>
        <v>1</v>
      </c>
      <c r="C2285" t="str">
        <f>'Raw Data'!P2285</f>
        <v>Month-to-month</v>
      </c>
      <c r="D2285" t="str">
        <f>'Raw Data'!I2285</f>
        <v>Fiber optic</v>
      </c>
      <c r="E2285" t="str">
        <f>'Raw Data'!R2285</f>
        <v>Mailed check</v>
      </c>
      <c r="F2285">
        <f>'Raw Data'!S2285</f>
        <v>71.55</v>
      </c>
      <c r="G2285">
        <f>IFERROR(VALUE('Raw Data'!T2285),0)</f>
        <v>71.55</v>
      </c>
      <c r="H2285" t="str" cm="1">
        <f t="array" ref="H2285">_xlfn.IFS(B2285&lt;=12,"New (0-12 mo)",B2285&lt;=24,"Established (13-24 mo)",B2285&lt;=48,"Loyal (25-48 mo)",TRUE,"Veteran (49+ mo)")</f>
        <v>New (0-12 mo)</v>
      </c>
      <c r="I2285">
        <f>COUNTIF('Raw Data'!G2285:O2285,"Yes")</f>
        <v>1</v>
      </c>
      <c r="J2285">
        <f t="shared" ca="1" si="70"/>
        <v>46174</v>
      </c>
      <c r="K2285" t="str">
        <f>'Raw Data'!U2285</f>
        <v>Yes</v>
      </c>
      <c r="L2285" t="str">
        <f t="shared" si="71"/>
        <v>High Risk</v>
      </c>
      <c r="N2285" s="34"/>
    </row>
    <row r="2286" spans="1:14" x14ac:dyDescent="0.3">
      <c r="A2286" s="5" t="str">
        <f>'Raw Data'!A2286</f>
        <v>8963-JLGJT</v>
      </c>
      <c r="B2286">
        <f>'Raw Data'!F2286</f>
        <v>3</v>
      </c>
      <c r="C2286" t="str">
        <f>'Raw Data'!P2286</f>
        <v>Month-to-month</v>
      </c>
      <c r="D2286" t="str">
        <f>'Raw Data'!I2286</f>
        <v>DSL</v>
      </c>
      <c r="E2286" t="str">
        <f>'Raw Data'!R2286</f>
        <v>Mailed check</v>
      </c>
      <c r="F2286">
        <f>'Raw Data'!S2286</f>
        <v>55.9</v>
      </c>
      <c r="G2286">
        <f>IFERROR(VALUE('Raw Data'!T2286),0)</f>
        <v>157.55000000000001</v>
      </c>
      <c r="H2286" t="str" cm="1">
        <f t="array" ref="H2286">_xlfn.IFS(B2286&lt;=12,"New (0-12 mo)",B2286&lt;=24,"Established (13-24 mo)",B2286&lt;=48,"Loyal (25-48 mo)",TRUE,"Veteran (49+ mo)")</f>
        <v>New (0-12 mo)</v>
      </c>
      <c r="I2286">
        <f>COUNTIF('Raw Data'!G2286:O2286,"Yes")</f>
        <v>3</v>
      </c>
      <c r="J2286">
        <f t="shared" ca="1" si="70"/>
        <v>46113</v>
      </c>
      <c r="K2286" t="str">
        <f>'Raw Data'!U2286</f>
        <v>No</v>
      </c>
      <c r="L2286" t="str">
        <f t="shared" si="71"/>
        <v>High Risk</v>
      </c>
      <c r="N2286" s="34"/>
    </row>
    <row r="2287" spans="1:14" x14ac:dyDescent="0.3">
      <c r="A2287" s="5" t="str">
        <f>'Raw Data'!A2287</f>
        <v>4307-KTUMW</v>
      </c>
      <c r="B2287">
        <f>'Raw Data'!F2287</f>
        <v>53</v>
      </c>
      <c r="C2287" t="str">
        <f>'Raw Data'!P2287</f>
        <v>Month-to-month</v>
      </c>
      <c r="D2287" t="str">
        <f>'Raw Data'!I2287</f>
        <v>Fiber optic</v>
      </c>
      <c r="E2287" t="str">
        <f>'Raw Data'!R2287</f>
        <v>Electronic check</v>
      </c>
      <c r="F2287">
        <f>'Raw Data'!S2287</f>
        <v>93.9</v>
      </c>
      <c r="G2287">
        <f>IFERROR(VALUE('Raw Data'!T2287),0)</f>
        <v>5029.2</v>
      </c>
      <c r="H2287" t="str" cm="1">
        <f t="array" ref="H2287">_xlfn.IFS(B2287&lt;=12,"New (0-12 mo)",B2287&lt;=24,"Established (13-24 mo)",B2287&lt;=48,"Loyal (25-48 mo)",TRUE,"Veteran (49+ mo)")</f>
        <v>Veteran (49+ mo)</v>
      </c>
      <c r="I2287">
        <f>COUNTIF('Raw Data'!G2287:O2287,"Yes")</f>
        <v>5</v>
      </c>
      <c r="J2287">
        <f t="shared" ca="1" si="70"/>
        <v>44593</v>
      </c>
      <c r="K2287" t="str">
        <f>'Raw Data'!U2287</f>
        <v>Yes</v>
      </c>
      <c r="L2287" t="str">
        <f t="shared" si="71"/>
        <v>Low-Medium Risk</v>
      </c>
      <c r="N2287" s="34"/>
    </row>
    <row r="2288" spans="1:14" x14ac:dyDescent="0.3">
      <c r="A2288" s="5" t="str">
        <f>'Raw Data'!A2288</f>
        <v>1465-LNTLJ</v>
      </c>
      <c r="B2288">
        <f>'Raw Data'!F2288</f>
        <v>8</v>
      </c>
      <c r="C2288" t="str">
        <f>'Raw Data'!P2288</f>
        <v>Month-to-month</v>
      </c>
      <c r="D2288" t="str">
        <f>'Raw Data'!I2288</f>
        <v>DSL</v>
      </c>
      <c r="E2288" t="str">
        <f>'Raw Data'!R2288</f>
        <v>Credit card (automatic)</v>
      </c>
      <c r="F2288">
        <f>'Raw Data'!S2288</f>
        <v>64.400000000000006</v>
      </c>
      <c r="G2288">
        <f>IFERROR(VALUE('Raw Data'!T2288),0)</f>
        <v>581.70000000000005</v>
      </c>
      <c r="H2288" t="str" cm="1">
        <f t="array" ref="H2288">_xlfn.IFS(B2288&lt;=12,"New (0-12 mo)",B2288&lt;=24,"Established (13-24 mo)",B2288&lt;=48,"Loyal (25-48 mo)",TRUE,"Veteran (49+ mo)")</f>
        <v>New (0-12 mo)</v>
      </c>
      <c r="I2288">
        <f>COUNTIF('Raw Data'!G2288:O2288,"Yes")</f>
        <v>4</v>
      </c>
      <c r="J2288">
        <f t="shared" ca="1" si="70"/>
        <v>45962</v>
      </c>
      <c r="K2288" t="str">
        <f>'Raw Data'!U2288</f>
        <v>No</v>
      </c>
      <c r="L2288" t="str">
        <f t="shared" si="71"/>
        <v>High Risk</v>
      </c>
      <c r="N2288" s="34"/>
    </row>
    <row r="2289" spans="1:14" x14ac:dyDescent="0.3">
      <c r="A2289" s="5" t="str">
        <f>'Raw Data'!A2289</f>
        <v>5440-FLBQG</v>
      </c>
      <c r="B2289">
        <f>'Raw Data'!F2289</f>
        <v>69</v>
      </c>
      <c r="C2289" t="str">
        <f>'Raw Data'!P2289</f>
        <v>Two year</v>
      </c>
      <c r="D2289" t="str">
        <f>'Raw Data'!I2289</f>
        <v>Fiber optic</v>
      </c>
      <c r="E2289" t="str">
        <f>'Raw Data'!R2289</f>
        <v>Bank transfer (automatic)</v>
      </c>
      <c r="F2289">
        <f>'Raw Data'!S2289</f>
        <v>108.4</v>
      </c>
      <c r="G2289">
        <f>IFERROR(VALUE('Raw Data'!T2289),0)</f>
        <v>7318.2</v>
      </c>
      <c r="H2289" t="str" cm="1">
        <f t="array" ref="H2289">_xlfn.IFS(B2289&lt;=12,"New (0-12 mo)",B2289&lt;=24,"Established (13-24 mo)",B2289&lt;=48,"Loyal (25-48 mo)",TRUE,"Veteran (49+ mo)")</f>
        <v>Veteran (49+ mo)</v>
      </c>
      <c r="I2289">
        <f>COUNTIF('Raw Data'!G2289:O2289,"Yes")</f>
        <v>7</v>
      </c>
      <c r="J2289">
        <f t="shared" ca="1" si="70"/>
        <v>44105</v>
      </c>
      <c r="K2289" t="str">
        <f>'Raw Data'!U2289</f>
        <v>Yes</v>
      </c>
      <c r="L2289" t="str">
        <f t="shared" si="71"/>
        <v>Low Risk</v>
      </c>
      <c r="N2289" s="34"/>
    </row>
    <row r="2290" spans="1:14" x14ac:dyDescent="0.3">
      <c r="A2290" s="5" t="str">
        <f>'Raw Data'!A2290</f>
        <v>2135-DQWAQ</v>
      </c>
      <c r="B2290">
        <f>'Raw Data'!F2290</f>
        <v>5</v>
      </c>
      <c r="C2290" t="str">
        <f>'Raw Data'!P2290</f>
        <v>Month-to-month</v>
      </c>
      <c r="D2290" t="str">
        <f>'Raw Data'!I2290</f>
        <v>Fiber optic</v>
      </c>
      <c r="E2290" t="str">
        <f>'Raw Data'!R2290</f>
        <v>Mailed check</v>
      </c>
      <c r="F2290">
        <f>'Raw Data'!S2290</f>
        <v>85.3</v>
      </c>
      <c r="G2290">
        <f>IFERROR(VALUE('Raw Data'!T2290),0)</f>
        <v>420.45</v>
      </c>
      <c r="H2290" t="str" cm="1">
        <f t="array" ref="H2290">_xlfn.IFS(B2290&lt;=12,"New (0-12 mo)",B2290&lt;=24,"Established (13-24 mo)",B2290&lt;=48,"Loyal (25-48 mo)",TRUE,"Veteran (49+ mo)")</f>
        <v>New (0-12 mo)</v>
      </c>
      <c r="I2290">
        <f>COUNTIF('Raw Data'!G2290:O2290,"Yes")</f>
        <v>3</v>
      </c>
      <c r="J2290">
        <f t="shared" ca="1" si="70"/>
        <v>46054</v>
      </c>
      <c r="K2290" t="str">
        <f>'Raw Data'!U2290</f>
        <v>No</v>
      </c>
      <c r="L2290" t="str">
        <f t="shared" si="71"/>
        <v>High Risk</v>
      </c>
      <c r="N2290" s="34"/>
    </row>
    <row r="2291" spans="1:14" x14ac:dyDescent="0.3">
      <c r="A2291" s="5" t="str">
        <f>'Raw Data'!A2291</f>
        <v>4056-QHXHZ</v>
      </c>
      <c r="B2291">
        <f>'Raw Data'!F2291</f>
        <v>72</v>
      </c>
      <c r="C2291" t="str">
        <f>'Raw Data'!P2291</f>
        <v>Two year</v>
      </c>
      <c r="D2291" t="str">
        <f>'Raw Data'!I2291</f>
        <v>Fiber optic</v>
      </c>
      <c r="E2291" t="str">
        <f>'Raw Data'!R2291</f>
        <v>Mailed check</v>
      </c>
      <c r="F2291">
        <f>'Raw Data'!S2291</f>
        <v>107.45</v>
      </c>
      <c r="G2291">
        <f>IFERROR(VALUE('Raw Data'!T2291),0)</f>
        <v>7576.7</v>
      </c>
      <c r="H2291" t="str" cm="1">
        <f t="array" ref="H2291">_xlfn.IFS(B2291&lt;=12,"New (0-12 mo)",B2291&lt;=24,"Established (13-24 mo)",B2291&lt;=48,"Loyal (25-48 mo)",TRUE,"Veteran (49+ mo)")</f>
        <v>Veteran (49+ mo)</v>
      </c>
      <c r="I2291">
        <f>COUNTIF('Raw Data'!G2291:O2291,"Yes")</f>
        <v>7</v>
      </c>
      <c r="J2291">
        <f t="shared" ca="1" si="70"/>
        <v>44013</v>
      </c>
      <c r="K2291" t="str">
        <f>'Raw Data'!U2291</f>
        <v>No</v>
      </c>
      <c r="L2291" t="str">
        <f t="shared" si="71"/>
        <v>Low Risk</v>
      </c>
      <c r="N2291" s="34"/>
    </row>
    <row r="2292" spans="1:14" x14ac:dyDescent="0.3">
      <c r="A2292" s="5" t="str">
        <f>'Raw Data'!A2292</f>
        <v>7470-MCQTK</v>
      </c>
      <c r="B2292">
        <f>'Raw Data'!F2292</f>
        <v>13</v>
      </c>
      <c r="C2292" t="str">
        <f>'Raw Data'!P2292</f>
        <v>Month-to-month</v>
      </c>
      <c r="D2292" t="str">
        <f>'Raw Data'!I2292</f>
        <v>DSL</v>
      </c>
      <c r="E2292" t="str">
        <f>'Raw Data'!R2292</f>
        <v>Bank transfer (automatic)</v>
      </c>
      <c r="F2292">
        <f>'Raw Data'!S2292</f>
        <v>48.75</v>
      </c>
      <c r="G2292">
        <f>IFERROR(VALUE('Raw Data'!T2292),0)</f>
        <v>633.4</v>
      </c>
      <c r="H2292" t="str" cm="1">
        <f t="array" ref="H2292">_xlfn.IFS(B2292&lt;=12,"New (0-12 mo)",B2292&lt;=24,"Established (13-24 mo)",B2292&lt;=48,"Loyal (25-48 mo)",TRUE,"Veteran (49+ mo)")</f>
        <v>Established (13-24 mo)</v>
      </c>
      <c r="I2292">
        <f>COUNTIF('Raw Data'!G2292:O2292,"Yes")</f>
        <v>3</v>
      </c>
      <c r="J2292">
        <f t="shared" ca="1" si="70"/>
        <v>45809</v>
      </c>
      <c r="K2292" t="str">
        <f>'Raw Data'!U2292</f>
        <v>Yes</v>
      </c>
      <c r="L2292" t="str">
        <f t="shared" si="71"/>
        <v>Medium Risk</v>
      </c>
      <c r="N2292" s="34"/>
    </row>
    <row r="2293" spans="1:14" x14ac:dyDescent="0.3">
      <c r="A2293" s="5" t="str">
        <f>'Raw Data'!A2293</f>
        <v>7488-MXJIV</v>
      </c>
      <c r="B2293">
        <f>'Raw Data'!F2293</f>
        <v>4</v>
      </c>
      <c r="C2293" t="str">
        <f>'Raw Data'!P2293</f>
        <v>Month-to-month</v>
      </c>
      <c r="D2293" t="str">
        <f>'Raw Data'!I2293</f>
        <v>Fiber optic</v>
      </c>
      <c r="E2293" t="str">
        <f>'Raw Data'!R2293</f>
        <v>Electronic check</v>
      </c>
      <c r="F2293">
        <f>'Raw Data'!S2293</f>
        <v>85.65</v>
      </c>
      <c r="G2293">
        <f>IFERROR(VALUE('Raw Data'!T2293),0)</f>
        <v>321.64999999999998</v>
      </c>
      <c r="H2293" t="str" cm="1">
        <f t="array" ref="H2293">_xlfn.IFS(B2293&lt;=12,"New (0-12 mo)",B2293&lt;=24,"Established (13-24 mo)",B2293&lt;=48,"Loyal (25-48 mo)",TRUE,"Veteran (49+ mo)")</f>
        <v>New (0-12 mo)</v>
      </c>
      <c r="I2293">
        <f>COUNTIF('Raw Data'!G2293:O2293,"Yes")</f>
        <v>3</v>
      </c>
      <c r="J2293">
        <f t="shared" ca="1" si="70"/>
        <v>46082</v>
      </c>
      <c r="K2293" t="str">
        <f>'Raw Data'!U2293</f>
        <v>Yes</v>
      </c>
      <c r="L2293" t="str">
        <f t="shared" si="71"/>
        <v>High Risk</v>
      </c>
      <c r="N2293" s="34"/>
    </row>
    <row r="2294" spans="1:14" x14ac:dyDescent="0.3">
      <c r="A2294" s="5" t="str">
        <f>'Raw Data'!A2294</f>
        <v>7401-JIXNM</v>
      </c>
      <c r="B2294">
        <f>'Raw Data'!F2294</f>
        <v>54</v>
      </c>
      <c r="C2294" t="str">
        <f>'Raw Data'!P2294</f>
        <v>Two year</v>
      </c>
      <c r="D2294" t="str">
        <f>'Raw Data'!I2294</f>
        <v>DSL</v>
      </c>
      <c r="E2294" t="str">
        <f>'Raw Data'!R2294</f>
        <v>Credit card (automatic)</v>
      </c>
      <c r="F2294">
        <f>'Raw Data'!S2294</f>
        <v>91.3</v>
      </c>
      <c r="G2294">
        <f>IFERROR(VALUE('Raw Data'!T2294),0)</f>
        <v>4965</v>
      </c>
      <c r="H2294" t="str" cm="1">
        <f t="array" ref="H2294">_xlfn.IFS(B2294&lt;=12,"New (0-12 mo)",B2294&lt;=24,"Established (13-24 mo)",B2294&lt;=48,"Loyal (25-48 mo)",TRUE,"Veteran (49+ mo)")</f>
        <v>Veteran (49+ mo)</v>
      </c>
      <c r="I2294">
        <f>COUNTIF('Raw Data'!G2294:O2294,"Yes")</f>
        <v>8</v>
      </c>
      <c r="J2294">
        <f t="shared" ca="1" si="70"/>
        <v>44562</v>
      </c>
      <c r="K2294" t="str">
        <f>'Raw Data'!U2294</f>
        <v>No</v>
      </c>
      <c r="L2294" t="str">
        <f t="shared" si="71"/>
        <v>Low Risk</v>
      </c>
      <c r="N2294" s="34"/>
    </row>
    <row r="2295" spans="1:14" x14ac:dyDescent="0.3">
      <c r="A2295" s="5" t="str">
        <f>'Raw Data'!A2295</f>
        <v>9339-FIIJL</v>
      </c>
      <c r="B2295">
        <f>'Raw Data'!F2295</f>
        <v>72</v>
      </c>
      <c r="C2295" t="str">
        <f>'Raw Data'!P2295</f>
        <v>Two year</v>
      </c>
      <c r="D2295" t="str">
        <f>'Raw Data'!I2295</f>
        <v>DSL</v>
      </c>
      <c r="E2295" t="str">
        <f>'Raw Data'!R2295</f>
        <v>Bank transfer (automatic)</v>
      </c>
      <c r="F2295">
        <f>'Raw Data'!S2295</f>
        <v>85.95</v>
      </c>
      <c r="G2295">
        <f>IFERROR(VALUE('Raw Data'!T2295),0)</f>
        <v>6151.9</v>
      </c>
      <c r="H2295" t="str" cm="1">
        <f t="array" ref="H2295">_xlfn.IFS(B2295&lt;=12,"New (0-12 mo)",B2295&lt;=24,"Established (13-24 mo)",B2295&lt;=48,"Loyal (25-48 mo)",TRUE,"Veteran (49+ mo)")</f>
        <v>Veteran (49+ mo)</v>
      </c>
      <c r="I2295">
        <f>COUNTIF('Raw Data'!G2295:O2295,"Yes")</f>
        <v>7</v>
      </c>
      <c r="J2295">
        <f t="shared" ca="1" si="70"/>
        <v>44013</v>
      </c>
      <c r="K2295" t="str">
        <f>'Raw Data'!U2295</f>
        <v>No</v>
      </c>
      <c r="L2295" t="str">
        <f t="shared" si="71"/>
        <v>Low Risk</v>
      </c>
      <c r="N2295" s="34"/>
    </row>
    <row r="2296" spans="1:14" x14ac:dyDescent="0.3">
      <c r="A2296" s="5" t="str">
        <f>'Raw Data'!A2296</f>
        <v>2027-FECZV</v>
      </c>
      <c r="B2296">
        <f>'Raw Data'!F2296</f>
        <v>12</v>
      </c>
      <c r="C2296" t="str">
        <f>'Raw Data'!P2296</f>
        <v>Month-to-month</v>
      </c>
      <c r="D2296" t="str">
        <f>'Raw Data'!I2296</f>
        <v>Fiber optic</v>
      </c>
      <c r="E2296" t="str">
        <f>'Raw Data'!R2296</f>
        <v>Electronic check</v>
      </c>
      <c r="F2296">
        <f>'Raw Data'!S2296</f>
        <v>106.7</v>
      </c>
      <c r="G2296">
        <f>IFERROR(VALUE('Raw Data'!T2296),0)</f>
        <v>1253.9000000000001</v>
      </c>
      <c r="H2296" t="str" cm="1">
        <f t="array" ref="H2296">_xlfn.IFS(B2296&lt;=12,"New (0-12 mo)",B2296&lt;=24,"Established (13-24 mo)",B2296&lt;=48,"Loyal (25-48 mo)",TRUE,"Veteran (49+ mo)")</f>
        <v>New (0-12 mo)</v>
      </c>
      <c r="I2296">
        <f>COUNTIF('Raw Data'!G2296:O2296,"Yes")</f>
        <v>6</v>
      </c>
      <c r="J2296">
        <f t="shared" ca="1" si="70"/>
        <v>45839</v>
      </c>
      <c r="K2296" t="str">
        <f>'Raw Data'!U2296</f>
        <v>Yes</v>
      </c>
      <c r="L2296" t="str">
        <f t="shared" si="71"/>
        <v>High Risk</v>
      </c>
      <c r="N2296" s="34"/>
    </row>
    <row r="2297" spans="1:14" x14ac:dyDescent="0.3">
      <c r="A2297" s="5" t="str">
        <f>'Raw Data'!A2297</f>
        <v>2672-DZUOY</v>
      </c>
      <c r="B2297">
        <f>'Raw Data'!F2297</f>
        <v>1</v>
      </c>
      <c r="C2297" t="str">
        <f>'Raw Data'!P2297</f>
        <v>Month-to-month</v>
      </c>
      <c r="D2297" t="str">
        <f>'Raw Data'!I2297</f>
        <v>DSL</v>
      </c>
      <c r="E2297" t="str">
        <f>'Raw Data'!R2297</f>
        <v>Electronic check</v>
      </c>
      <c r="F2297">
        <f>'Raw Data'!S2297</f>
        <v>25.15</v>
      </c>
      <c r="G2297">
        <f>IFERROR(VALUE('Raw Data'!T2297),0)</f>
        <v>25.15</v>
      </c>
      <c r="H2297" t="str" cm="1">
        <f t="array" ref="H2297">_xlfn.IFS(B2297&lt;=12,"New (0-12 mo)",B2297&lt;=24,"Established (13-24 mo)",B2297&lt;=48,"Loyal (25-48 mo)",TRUE,"Veteran (49+ mo)")</f>
        <v>New (0-12 mo)</v>
      </c>
      <c r="I2297">
        <f>COUNTIF('Raw Data'!G2297:O2297,"Yes")</f>
        <v>0</v>
      </c>
      <c r="J2297">
        <f t="shared" ca="1" si="70"/>
        <v>46174</v>
      </c>
      <c r="K2297" t="str">
        <f>'Raw Data'!U2297</f>
        <v>Yes</v>
      </c>
      <c r="L2297" t="str">
        <f t="shared" si="71"/>
        <v>High Risk</v>
      </c>
      <c r="N2297" s="34"/>
    </row>
    <row r="2298" spans="1:14" x14ac:dyDescent="0.3">
      <c r="A2298" s="5" t="str">
        <f>'Raw Data'!A2298</f>
        <v>4706-DGAHW</v>
      </c>
      <c r="B2298">
        <f>'Raw Data'!F2298</f>
        <v>1</v>
      </c>
      <c r="C2298" t="str">
        <f>'Raw Data'!P2298</f>
        <v>Month-to-month</v>
      </c>
      <c r="D2298" t="str">
        <f>'Raw Data'!I2298</f>
        <v>DSL</v>
      </c>
      <c r="E2298" t="str">
        <f>'Raw Data'!R2298</f>
        <v>Electronic check</v>
      </c>
      <c r="F2298">
        <f>'Raw Data'!S2298</f>
        <v>45.2</v>
      </c>
      <c r="G2298">
        <f>IFERROR(VALUE('Raw Data'!T2298),0)</f>
        <v>45.2</v>
      </c>
      <c r="H2298" t="str" cm="1">
        <f t="array" ref="H2298">_xlfn.IFS(B2298&lt;=12,"New (0-12 mo)",B2298&lt;=24,"Established (13-24 mo)",B2298&lt;=48,"Loyal (25-48 mo)",TRUE,"Veteran (49+ mo)")</f>
        <v>New (0-12 mo)</v>
      </c>
      <c r="I2298">
        <f>COUNTIF('Raw Data'!G2298:O2298,"Yes")</f>
        <v>1</v>
      </c>
      <c r="J2298">
        <f t="shared" ca="1" si="70"/>
        <v>46174</v>
      </c>
      <c r="K2298" t="str">
        <f>'Raw Data'!U2298</f>
        <v>No</v>
      </c>
      <c r="L2298" t="str">
        <f t="shared" si="71"/>
        <v>High Risk</v>
      </c>
      <c r="N2298" s="34"/>
    </row>
    <row r="2299" spans="1:14" x14ac:dyDescent="0.3">
      <c r="A2299" s="5" t="str">
        <f>'Raw Data'!A2299</f>
        <v>3870-MQAMG</v>
      </c>
      <c r="B2299">
        <f>'Raw Data'!F2299</f>
        <v>54</v>
      </c>
      <c r="C2299" t="str">
        <f>'Raw Data'!P2299</f>
        <v>One year</v>
      </c>
      <c r="D2299" t="str">
        <f>'Raw Data'!I2299</f>
        <v>Fiber optic</v>
      </c>
      <c r="E2299" t="str">
        <f>'Raw Data'!R2299</f>
        <v>Electronic check</v>
      </c>
      <c r="F2299">
        <f>'Raw Data'!S2299</f>
        <v>110.35</v>
      </c>
      <c r="G2299">
        <f>IFERROR(VALUE('Raw Data'!T2299),0)</f>
        <v>5893.15</v>
      </c>
      <c r="H2299" t="str" cm="1">
        <f t="array" ref="H2299">_xlfn.IFS(B2299&lt;=12,"New (0-12 mo)",B2299&lt;=24,"Established (13-24 mo)",B2299&lt;=48,"Loyal (25-48 mo)",TRUE,"Veteran (49+ mo)")</f>
        <v>Veteran (49+ mo)</v>
      </c>
      <c r="I2299">
        <f>COUNTIF('Raw Data'!G2299:O2299,"Yes")</f>
        <v>7</v>
      </c>
      <c r="J2299">
        <f t="shared" ca="1" si="70"/>
        <v>44562</v>
      </c>
      <c r="K2299" t="str">
        <f>'Raw Data'!U2299</f>
        <v>Yes</v>
      </c>
      <c r="L2299" t="str">
        <f t="shared" si="71"/>
        <v>Low Risk</v>
      </c>
      <c r="N2299" s="34"/>
    </row>
    <row r="2300" spans="1:14" x14ac:dyDescent="0.3">
      <c r="A2300" s="5" t="str">
        <f>'Raw Data'!A2300</f>
        <v>6670-MFRPK</v>
      </c>
      <c r="B2300">
        <f>'Raw Data'!F2300</f>
        <v>69</v>
      </c>
      <c r="C2300" t="str">
        <f>'Raw Data'!P2300</f>
        <v>Two year</v>
      </c>
      <c r="D2300" t="str">
        <f>'Raw Data'!I2300</f>
        <v>Fiber optic</v>
      </c>
      <c r="E2300" t="str">
        <f>'Raw Data'!R2300</f>
        <v>Credit card (automatic)</v>
      </c>
      <c r="F2300">
        <f>'Raw Data'!S2300</f>
        <v>79.2</v>
      </c>
      <c r="G2300">
        <f>IFERROR(VALUE('Raw Data'!T2300),0)</f>
        <v>5420.65</v>
      </c>
      <c r="H2300" t="str" cm="1">
        <f t="array" ref="H2300">_xlfn.IFS(B2300&lt;=12,"New (0-12 mo)",B2300&lt;=24,"Established (13-24 mo)",B2300&lt;=48,"Loyal (25-48 mo)",TRUE,"Veteran (49+ mo)")</f>
        <v>Veteran (49+ mo)</v>
      </c>
      <c r="I2300">
        <f>COUNTIF('Raw Data'!G2300:O2300,"Yes")</f>
        <v>3</v>
      </c>
      <c r="J2300">
        <f t="shared" ca="1" si="70"/>
        <v>44105</v>
      </c>
      <c r="K2300" t="str">
        <f>'Raw Data'!U2300</f>
        <v>No</v>
      </c>
      <c r="L2300" t="str">
        <f t="shared" si="71"/>
        <v>Low Risk</v>
      </c>
      <c r="N2300" s="34"/>
    </row>
    <row r="2301" spans="1:14" x14ac:dyDescent="0.3">
      <c r="A2301" s="5" t="str">
        <f>'Raw Data'!A2301</f>
        <v>6177-PEVRA</v>
      </c>
      <c r="B2301">
        <f>'Raw Data'!F2301</f>
        <v>48</v>
      </c>
      <c r="C2301" t="str">
        <f>'Raw Data'!P2301</f>
        <v>Two year</v>
      </c>
      <c r="D2301" t="str">
        <f>'Raw Data'!I2301</f>
        <v>DSL</v>
      </c>
      <c r="E2301" t="str">
        <f>'Raw Data'!R2301</f>
        <v>Credit card (automatic)</v>
      </c>
      <c r="F2301">
        <f>'Raw Data'!S2301</f>
        <v>55.5</v>
      </c>
      <c r="G2301">
        <f>IFERROR(VALUE('Raw Data'!T2301),0)</f>
        <v>2627.35</v>
      </c>
      <c r="H2301" t="str" cm="1">
        <f t="array" ref="H2301">_xlfn.IFS(B2301&lt;=12,"New (0-12 mo)",B2301&lt;=24,"Established (13-24 mo)",B2301&lt;=48,"Loyal (25-48 mo)",TRUE,"Veteran (49+ mo)")</f>
        <v>Loyal (25-48 mo)</v>
      </c>
      <c r="I2301">
        <f>COUNTIF('Raw Data'!G2301:O2301,"Yes")</f>
        <v>3</v>
      </c>
      <c r="J2301">
        <f t="shared" ca="1" si="70"/>
        <v>44743</v>
      </c>
      <c r="K2301" t="str">
        <f>'Raw Data'!U2301</f>
        <v>No</v>
      </c>
      <c r="L2301" t="str">
        <f t="shared" si="71"/>
        <v>Low Risk</v>
      </c>
      <c r="N2301" s="34"/>
    </row>
    <row r="2302" spans="1:14" x14ac:dyDescent="0.3">
      <c r="A2302" s="5" t="str">
        <f>'Raw Data'!A2302</f>
        <v>4800-CZMPC</v>
      </c>
      <c r="B2302">
        <f>'Raw Data'!F2302</f>
        <v>48</v>
      </c>
      <c r="C2302" t="str">
        <f>'Raw Data'!P2302</f>
        <v>One year</v>
      </c>
      <c r="D2302" t="str">
        <f>'Raw Data'!I2302</f>
        <v>Fiber optic</v>
      </c>
      <c r="E2302" t="str">
        <f>'Raw Data'!R2302</f>
        <v>Credit card (automatic)</v>
      </c>
      <c r="F2302">
        <f>'Raw Data'!S2302</f>
        <v>103.25</v>
      </c>
      <c r="G2302">
        <f>IFERROR(VALUE('Raw Data'!T2302),0)</f>
        <v>5037.55</v>
      </c>
      <c r="H2302" t="str" cm="1">
        <f t="array" ref="H2302">_xlfn.IFS(B2302&lt;=12,"New (0-12 mo)",B2302&lt;=24,"Established (13-24 mo)",B2302&lt;=48,"Loyal (25-48 mo)",TRUE,"Veteran (49+ mo)")</f>
        <v>Loyal (25-48 mo)</v>
      </c>
      <c r="I2302">
        <f>COUNTIF('Raw Data'!G2302:O2302,"Yes")</f>
        <v>6</v>
      </c>
      <c r="J2302">
        <f t="shared" ca="1" si="70"/>
        <v>44743</v>
      </c>
      <c r="K2302" t="str">
        <f>'Raw Data'!U2302</f>
        <v>Yes</v>
      </c>
      <c r="L2302" t="str">
        <f t="shared" si="71"/>
        <v>Low Risk</v>
      </c>
      <c r="N2302" s="34"/>
    </row>
    <row r="2303" spans="1:14" x14ac:dyDescent="0.3">
      <c r="A2303" s="5" t="str">
        <f>'Raw Data'!A2303</f>
        <v>4813-HQMGZ</v>
      </c>
      <c r="B2303">
        <f>'Raw Data'!F2303</f>
        <v>8</v>
      </c>
      <c r="C2303" t="str">
        <f>'Raw Data'!P2303</f>
        <v>Month-to-month</v>
      </c>
      <c r="D2303" t="str">
        <f>'Raw Data'!I2303</f>
        <v>Fiber optic</v>
      </c>
      <c r="E2303" t="str">
        <f>'Raw Data'!R2303</f>
        <v>Electronic check</v>
      </c>
      <c r="F2303">
        <f>'Raw Data'!S2303</f>
        <v>90.25</v>
      </c>
      <c r="G2303">
        <f>IFERROR(VALUE('Raw Data'!T2303),0)</f>
        <v>743.75</v>
      </c>
      <c r="H2303" t="str" cm="1">
        <f t="array" ref="H2303">_xlfn.IFS(B2303&lt;=12,"New (0-12 mo)",B2303&lt;=24,"Established (13-24 mo)",B2303&lt;=48,"Loyal (25-48 mo)",TRUE,"Veteran (49+ mo)")</f>
        <v>New (0-12 mo)</v>
      </c>
      <c r="I2303">
        <f>COUNTIF('Raw Data'!G2303:O2303,"Yes")</f>
        <v>4</v>
      </c>
      <c r="J2303">
        <f t="shared" ca="1" si="70"/>
        <v>45962</v>
      </c>
      <c r="K2303" t="str">
        <f>'Raw Data'!U2303</f>
        <v>No</v>
      </c>
      <c r="L2303" t="str">
        <f t="shared" si="71"/>
        <v>High Risk</v>
      </c>
      <c r="N2303" s="34"/>
    </row>
    <row r="2304" spans="1:14" x14ac:dyDescent="0.3">
      <c r="A2304" s="5" t="str">
        <f>'Raw Data'!A2304</f>
        <v>7579-KKLOE</v>
      </c>
      <c r="B2304">
        <f>'Raw Data'!F2304</f>
        <v>71</v>
      </c>
      <c r="C2304" t="str">
        <f>'Raw Data'!P2304</f>
        <v>Two year</v>
      </c>
      <c r="D2304" t="str">
        <f>'Raw Data'!I2304</f>
        <v>DSL</v>
      </c>
      <c r="E2304" t="str">
        <f>'Raw Data'!R2304</f>
        <v>Mailed check</v>
      </c>
      <c r="F2304">
        <f>'Raw Data'!S2304</f>
        <v>91.25</v>
      </c>
      <c r="G2304">
        <f>IFERROR(VALUE('Raw Data'!T2304),0)</f>
        <v>6589.6</v>
      </c>
      <c r="H2304" t="str" cm="1">
        <f t="array" ref="H2304">_xlfn.IFS(B2304&lt;=12,"New (0-12 mo)",B2304&lt;=24,"Established (13-24 mo)",B2304&lt;=48,"Loyal (25-48 mo)",TRUE,"Veteran (49+ mo)")</f>
        <v>Veteran (49+ mo)</v>
      </c>
      <c r="I2304">
        <f>COUNTIF('Raw Data'!G2304:O2304,"Yes")</f>
        <v>8</v>
      </c>
      <c r="J2304">
        <f t="shared" ca="1" si="70"/>
        <v>44044</v>
      </c>
      <c r="K2304" t="str">
        <f>'Raw Data'!U2304</f>
        <v>No</v>
      </c>
      <c r="L2304" t="str">
        <f t="shared" si="71"/>
        <v>Low Risk</v>
      </c>
      <c r="N2304" s="34"/>
    </row>
    <row r="2305" spans="1:14" x14ac:dyDescent="0.3">
      <c r="A2305" s="5" t="str">
        <f>'Raw Data'!A2305</f>
        <v>7377-DMMRI</v>
      </c>
      <c r="B2305">
        <f>'Raw Data'!F2305</f>
        <v>2</v>
      </c>
      <c r="C2305" t="str">
        <f>'Raw Data'!P2305</f>
        <v>Month-to-month</v>
      </c>
      <c r="D2305" t="str">
        <f>'Raw Data'!I2305</f>
        <v>DSL</v>
      </c>
      <c r="E2305" t="str">
        <f>'Raw Data'!R2305</f>
        <v>Electronic check</v>
      </c>
      <c r="F2305">
        <f>'Raw Data'!S2305</f>
        <v>47.8</v>
      </c>
      <c r="G2305">
        <f>IFERROR(VALUE('Raw Data'!T2305),0)</f>
        <v>92.45</v>
      </c>
      <c r="H2305" t="str" cm="1">
        <f t="array" ref="H2305">_xlfn.IFS(B2305&lt;=12,"New (0-12 mo)",B2305&lt;=24,"Established (13-24 mo)",B2305&lt;=48,"Loyal (25-48 mo)",TRUE,"Veteran (49+ mo)")</f>
        <v>New (0-12 mo)</v>
      </c>
      <c r="I2305">
        <f>COUNTIF('Raw Data'!G2305:O2305,"Yes")</f>
        <v>2</v>
      </c>
      <c r="J2305">
        <f t="shared" ca="1" si="70"/>
        <v>46143</v>
      </c>
      <c r="K2305" t="str">
        <f>'Raw Data'!U2305</f>
        <v>Yes</v>
      </c>
      <c r="L2305" t="str">
        <f t="shared" si="71"/>
        <v>High Risk</v>
      </c>
      <c r="N2305" s="34"/>
    </row>
    <row r="2306" spans="1:14" x14ac:dyDescent="0.3">
      <c r="A2306" s="5" t="str">
        <f>'Raw Data'!A2306</f>
        <v>8402-EIVQS</v>
      </c>
      <c r="B2306">
        <f>'Raw Data'!F2306</f>
        <v>67</v>
      </c>
      <c r="C2306" t="str">
        <f>'Raw Data'!P2306</f>
        <v>One year</v>
      </c>
      <c r="D2306" t="str">
        <f>'Raw Data'!I2306</f>
        <v>Fiber optic</v>
      </c>
      <c r="E2306" t="str">
        <f>'Raw Data'!R2306</f>
        <v>Credit card (automatic)</v>
      </c>
      <c r="F2306">
        <f>'Raw Data'!S2306</f>
        <v>100.9</v>
      </c>
      <c r="G2306">
        <f>IFERROR(VALUE('Raw Data'!T2306),0)</f>
        <v>6733.15</v>
      </c>
      <c r="H2306" t="str" cm="1">
        <f t="array" ref="H2306">_xlfn.IFS(B2306&lt;=12,"New (0-12 mo)",B2306&lt;=24,"Established (13-24 mo)",B2306&lt;=48,"Loyal (25-48 mo)",TRUE,"Veteran (49+ mo)")</f>
        <v>Veteran (49+ mo)</v>
      </c>
      <c r="I2306">
        <f>COUNTIF('Raw Data'!G2306:O2306,"Yes")</f>
        <v>5</v>
      </c>
      <c r="J2306">
        <f t="shared" ref="J2306:J2369" ca="1" si="72">EDATE(TODAY(),-B2306)</f>
        <v>44166</v>
      </c>
      <c r="K2306" t="str">
        <f>'Raw Data'!U2306</f>
        <v>No</v>
      </c>
      <c r="L2306" t="str">
        <f t="shared" ref="L2306:L2369" si="73">IF(AND(C2306="Month-to-month",B2306&lt;=12),"High Risk",IF(AND(C2306="Month-to-month",B2306&lt;=24),"Medium Risk",IF(C2306="Month-to-month","Low-Medium Risk","Low Risk")))</f>
        <v>Low Risk</v>
      </c>
      <c r="N2306" s="34"/>
    </row>
    <row r="2307" spans="1:14" x14ac:dyDescent="0.3">
      <c r="A2307" s="5" t="str">
        <f>'Raw Data'!A2307</f>
        <v>4947-DSMXK</v>
      </c>
      <c r="B2307">
        <f>'Raw Data'!F2307</f>
        <v>34</v>
      </c>
      <c r="C2307" t="str">
        <f>'Raw Data'!P2307</f>
        <v>Month-to-month</v>
      </c>
      <c r="D2307" t="str">
        <f>'Raw Data'!I2307</f>
        <v>Fiber optic</v>
      </c>
      <c r="E2307" t="str">
        <f>'Raw Data'!R2307</f>
        <v>Bank transfer (automatic)</v>
      </c>
      <c r="F2307">
        <f>'Raw Data'!S2307</f>
        <v>97.7</v>
      </c>
      <c r="G2307">
        <f>IFERROR(VALUE('Raw Data'!T2307),0)</f>
        <v>3410</v>
      </c>
      <c r="H2307" t="str" cm="1">
        <f t="array" ref="H2307">_xlfn.IFS(B2307&lt;=12,"New (0-12 mo)",B2307&lt;=24,"Established (13-24 mo)",B2307&lt;=48,"Loyal (25-48 mo)",TRUE,"Veteran (49+ mo)")</f>
        <v>Loyal (25-48 mo)</v>
      </c>
      <c r="I2307">
        <f>COUNTIF('Raw Data'!G2307:O2307,"Yes")</f>
        <v>5</v>
      </c>
      <c r="J2307">
        <f t="shared" ca="1" si="72"/>
        <v>45170</v>
      </c>
      <c r="K2307" t="str">
        <f>'Raw Data'!U2307</f>
        <v>No</v>
      </c>
      <c r="L2307" t="str">
        <f t="shared" si="73"/>
        <v>Low-Medium Risk</v>
      </c>
      <c r="N2307" s="34"/>
    </row>
    <row r="2308" spans="1:14" x14ac:dyDescent="0.3">
      <c r="A2308" s="5" t="str">
        <f>'Raw Data'!A2308</f>
        <v>7245-NIIWQ</v>
      </c>
      <c r="B2308">
        <f>'Raw Data'!F2308</f>
        <v>3</v>
      </c>
      <c r="C2308" t="str">
        <f>'Raw Data'!P2308</f>
        <v>Month-to-month</v>
      </c>
      <c r="D2308" t="str">
        <f>'Raw Data'!I2308</f>
        <v>Fiber optic</v>
      </c>
      <c r="E2308" t="str">
        <f>'Raw Data'!R2308</f>
        <v>Electronic check</v>
      </c>
      <c r="F2308">
        <f>'Raw Data'!S2308</f>
        <v>69.849999999999994</v>
      </c>
      <c r="G2308">
        <f>IFERROR(VALUE('Raw Data'!T2308),0)</f>
        <v>199.85</v>
      </c>
      <c r="H2308" t="str" cm="1">
        <f t="array" ref="H2308">_xlfn.IFS(B2308&lt;=12,"New (0-12 mo)",B2308&lt;=24,"Established (13-24 mo)",B2308&lt;=48,"Loyal (25-48 mo)",TRUE,"Veteran (49+ mo)")</f>
        <v>New (0-12 mo)</v>
      </c>
      <c r="I2308">
        <f>COUNTIF('Raw Data'!G2308:O2308,"Yes")</f>
        <v>1</v>
      </c>
      <c r="J2308">
        <f t="shared" ca="1" si="72"/>
        <v>46113</v>
      </c>
      <c r="K2308" t="str">
        <f>'Raw Data'!U2308</f>
        <v>No</v>
      </c>
      <c r="L2308" t="str">
        <f t="shared" si="73"/>
        <v>High Risk</v>
      </c>
      <c r="N2308" s="34"/>
    </row>
    <row r="2309" spans="1:14" x14ac:dyDescent="0.3">
      <c r="A2309" s="5" t="str">
        <f>'Raw Data'!A2309</f>
        <v>0002-ORFBO</v>
      </c>
      <c r="B2309">
        <f>'Raw Data'!F2309</f>
        <v>9</v>
      </c>
      <c r="C2309" t="str">
        <f>'Raw Data'!P2309</f>
        <v>One year</v>
      </c>
      <c r="D2309" t="str">
        <f>'Raw Data'!I2309</f>
        <v>DSL</v>
      </c>
      <c r="E2309" t="str">
        <f>'Raw Data'!R2309</f>
        <v>Mailed check</v>
      </c>
      <c r="F2309">
        <f>'Raw Data'!S2309</f>
        <v>65.599999999999994</v>
      </c>
      <c r="G2309">
        <f>IFERROR(VALUE('Raw Data'!T2309),0)</f>
        <v>593.29999999999995</v>
      </c>
      <c r="H2309" t="str" cm="1">
        <f t="array" ref="H2309">_xlfn.IFS(B2309&lt;=12,"New (0-12 mo)",B2309&lt;=24,"Established (13-24 mo)",B2309&lt;=48,"Loyal (25-48 mo)",TRUE,"Veteran (49+ mo)")</f>
        <v>New (0-12 mo)</v>
      </c>
      <c r="I2309">
        <f>COUNTIF('Raw Data'!G2309:O2309,"Yes")</f>
        <v>4</v>
      </c>
      <c r="J2309">
        <f t="shared" ca="1" si="72"/>
        <v>45931</v>
      </c>
      <c r="K2309" t="str">
        <f>'Raw Data'!U2309</f>
        <v>No</v>
      </c>
      <c r="L2309" t="str">
        <f t="shared" si="73"/>
        <v>Low Risk</v>
      </c>
      <c r="N2309" s="34"/>
    </row>
    <row r="2310" spans="1:14" x14ac:dyDescent="0.3">
      <c r="A2310" s="5" t="str">
        <f>'Raw Data'!A2310</f>
        <v>3324-OIRTO</v>
      </c>
      <c r="B2310">
        <f>'Raw Data'!F2310</f>
        <v>71</v>
      </c>
      <c r="C2310" t="str">
        <f>'Raw Data'!P2310</f>
        <v>One year</v>
      </c>
      <c r="D2310" t="str">
        <f>'Raw Data'!I2310</f>
        <v>Fiber optic</v>
      </c>
      <c r="E2310" t="str">
        <f>'Raw Data'!R2310</f>
        <v>Bank transfer (automatic)</v>
      </c>
      <c r="F2310">
        <f>'Raw Data'!S2310</f>
        <v>104.65</v>
      </c>
      <c r="G2310">
        <f>IFERROR(VALUE('Raw Data'!T2310),0)</f>
        <v>7288.4</v>
      </c>
      <c r="H2310" t="str" cm="1">
        <f t="array" ref="H2310">_xlfn.IFS(B2310&lt;=12,"New (0-12 mo)",B2310&lt;=24,"Established (13-24 mo)",B2310&lt;=48,"Loyal (25-48 mo)",TRUE,"Veteran (49+ mo)")</f>
        <v>Veteran (49+ mo)</v>
      </c>
      <c r="I2310">
        <f>COUNTIF('Raw Data'!G2310:O2310,"Yes")</f>
        <v>6</v>
      </c>
      <c r="J2310">
        <f t="shared" ca="1" si="72"/>
        <v>44044</v>
      </c>
      <c r="K2310" t="str">
        <f>'Raw Data'!U2310</f>
        <v>No</v>
      </c>
      <c r="L2310" t="str">
        <f t="shared" si="73"/>
        <v>Low Risk</v>
      </c>
      <c r="N2310" s="34"/>
    </row>
    <row r="2311" spans="1:14" x14ac:dyDescent="0.3">
      <c r="A2311" s="5" t="str">
        <f>'Raw Data'!A2311</f>
        <v>5414-OFQCB</v>
      </c>
      <c r="B2311">
        <f>'Raw Data'!F2311</f>
        <v>57</v>
      </c>
      <c r="C2311" t="str">
        <f>'Raw Data'!P2311</f>
        <v>Two year</v>
      </c>
      <c r="D2311" t="str">
        <f>'Raw Data'!I2311</f>
        <v>Fiber optic</v>
      </c>
      <c r="E2311" t="str">
        <f>'Raw Data'!R2311</f>
        <v>Credit card (automatic)</v>
      </c>
      <c r="F2311">
        <f>'Raw Data'!S2311</f>
        <v>90.45</v>
      </c>
      <c r="G2311">
        <f>IFERROR(VALUE('Raw Data'!T2311),0)</f>
        <v>5229.8</v>
      </c>
      <c r="H2311" t="str" cm="1">
        <f t="array" ref="H2311">_xlfn.IFS(B2311&lt;=12,"New (0-12 mo)",B2311&lt;=24,"Established (13-24 mo)",B2311&lt;=48,"Loyal (25-48 mo)",TRUE,"Veteran (49+ mo)")</f>
        <v>Veteran (49+ mo)</v>
      </c>
      <c r="I2311">
        <f>COUNTIF('Raw Data'!G2311:O2311,"Yes")</f>
        <v>4</v>
      </c>
      <c r="J2311">
        <f t="shared" ca="1" si="72"/>
        <v>44470</v>
      </c>
      <c r="K2311" t="str">
        <f>'Raw Data'!U2311</f>
        <v>No</v>
      </c>
      <c r="L2311" t="str">
        <f t="shared" si="73"/>
        <v>Low Risk</v>
      </c>
      <c r="N2311" s="34"/>
    </row>
    <row r="2312" spans="1:14" x14ac:dyDescent="0.3">
      <c r="A2312" s="5" t="str">
        <f>'Raw Data'!A2312</f>
        <v>4967-WPNCF</v>
      </c>
      <c r="B2312">
        <f>'Raw Data'!F2312</f>
        <v>72</v>
      </c>
      <c r="C2312" t="str">
        <f>'Raw Data'!P2312</f>
        <v>Two year</v>
      </c>
      <c r="D2312" t="str">
        <f>'Raw Data'!I2312</f>
        <v>DSL</v>
      </c>
      <c r="E2312" t="str">
        <f>'Raw Data'!R2312</f>
        <v>Bank transfer (automatic)</v>
      </c>
      <c r="F2312">
        <f>'Raw Data'!S2312</f>
        <v>63.7</v>
      </c>
      <c r="G2312">
        <f>IFERROR(VALUE('Raw Data'!T2312),0)</f>
        <v>4464.8</v>
      </c>
      <c r="H2312" t="str" cm="1">
        <f t="array" ref="H2312">_xlfn.IFS(B2312&lt;=12,"New (0-12 mo)",B2312&lt;=24,"Established (13-24 mo)",B2312&lt;=48,"Loyal (25-48 mo)",TRUE,"Veteran (49+ mo)")</f>
        <v>Veteran (49+ mo)</v>
      </c>
      <c r="I2312">
        <f>COUNTIF('Raw Data'!G2312:O2312,"Yes")</f>
        <v>6</v>
      </c>
      <c r="J2312">
        <f t="shared" ca="1" si="72"/>
        <v>44013</v>
      </c>
      <c r="K2312" t="str">
        <f>'Raw Data'!U2312</f>
        <v>No</v>
      </c>
      <c r="L2312" t="str">
        <f t="shared" si="73"/>
        <v>Low Risk</v>
      </c>
      <c r="N2312" s="34"/>
    </row>
    <row r="2313" spans="1:14" x14ac:dyDescent="0.3">
      <c r="A2313" s="5" t="str">
        <f>'Raw Data'!A2313</f>
        <v>8552-OBVRU</v>
      </c>
      <c r="B2313">
        <f>'Raw Data'!F2313</f>
        <v>48</v>
      </c>
      <c r="C2313" t="str">
        <f>'Raw Data'!P2313</f>
        <v>Month-to-month</v>
      </c>
      <c r="D2313" t="str">
        <f>'Raw Data'!I2313</f>
        <v>Fiber optic</v>
      </c>
      <c r="E2313" t="str">
        <f>'Raw Data'!R2313</f>
        <v>Electronic check</v>
      </c>
      <c r="F2313">
        <f>'Raw Data'!S2313</f>
        <v>104.5</v>
      </c>
      <c r="G2313">
        <f>IFERROR(VALUE('Raw Data'!T2313),0)</f>
        <v>5068.05</v>
      </c>
      <c r="H2313" t="str" cm="1">
        <f t="array" ref="H2313">_xlfn.IFS(B2313&lt;=12,"New (0-12 mo)",B2313&lt;=24,"Established (13-24 mo)",B2313&lt;=48,"Loyal (25-48 mo)",TRUE,"Veteran (49+ mo)")</f>
        <v>Loyal (25-48 mo)</v>
      </c>
      <c r="I2313">
        <f>COUNTIF('Raw Data'!G2313:O2313,"Yes")</f>
        <v>6</v>
      </c>
      <c r="J2313">
        <f t="shared" ca="1" si="72"/>
        <v>44743</v>
      </c>
      <c r="K2313" t="str">
        <f>'Raw Data'!U2313</f>
        <v>No</v>
      </c>
      <c r="L2313" t="str">
        <f t="shared" si="73"/>
        <v>Low-Medium Risk</v>
      </c>
      <c r="N2313" s="34"/>
    </row>
    <row r="2314" spans="1:14" x14ac:dyDescent="0.3">
      <c r="A2314" s="5" t="str">
        <f>'Raw Data'!A2314</f>
        <v>8499-BRXTD</v>
      </c>
      <c r="B2314">
        <f>'Raw Data'!F2314</f>
        <v>18</v>
      </c>
      <c r="C2314" t="str">
        <f>'Raw Data'!P2314</f>
        <v>One year</v>
      </c>
      <c r="D2314" t="str">
        <f>'Raw Data'!I2314</f>
        <v>No</v>
      </c>
      <c r="E2314" t="str">
        <f>'Raw Data'!R2314</f>
        <v>Mailed check</v>
      </c>
      <c r="F2314">
        <f>'Raw Data'!S2314</f>
        <v>20.100000000000001</v>
      </c>
      <c r="G2314">
        <f>IFERROR(VALUE('Raw Data'!T2314),0)</f>
        <v>401.85</v>
      </c>
      <c r="H2314" t="str" cm="1">
        <f t="array" ref="H2314">_xlfn.IFS(B2314&lt;=12,"New (0-12 mo)",B2314&lt;=24,"Established (13-24 mo)",B2314&lt;=48,"Loyal (25-48 mo)",TRUE,"Veteran (49+ mo)")</f>
        <v>Established (13-24 mo)</v>
      </c>
      <c r="I2314">
        <f>COUNTIF('Raw Data'!G2314:O2314,"Yes")</f>
        <v>1</v>
      </c>
      <c r="J2314">
        <f t="shared" ca="1" si="72"/>
        <v>45658</v>
      </c>
      <c r="K2314" t="str">
        <f>'Raw Data'!U2314</f>
        <v>No</v>
      </c>
      <c r="L2314" t="str">
        <f t="shared" si="73"/>
        <v>Low Risk</v>
      </c>
      <c r="N2314" s="34"/>
    </row>
    <row r="2315" spans="1:14" x14ac:dyDescent="0.3">
      <c r="A2315" s="5" t="str">
        <f>'Raw Data'!A2315</f>
        <v>9154-QDGTH</v>
      </c>
      <c r="B2315">
        <f>'Raw Data'!F2315</f>
        <v>43</v>
      </c>
      <c r="C2315" t="str">
        <f>'Raw Data'!P2315</f>
        <v>One year</v>
      </c>
      <c r="D2315" t="str">
        <f>'Raw Data'!I2315</f>
        <v>Fiber optic</v>
      </c>
      <c r="E2315" t="str">
        <f>'Raw Data'!R2315</f>
        <v>Credit card (automatic)</v>
      </c>
      <c r="F2315">
        <f>'Raw Data'!S2315</f>
        <v>104.3</v>
      </c>
      <c r="G2315">
        <f>IFERROR(VALUE('Raw Data'!T2315),0)</f>
        <v>4451.8500000000004</v>
      </c>
      <c r="H2315" t="str" cm="1">
        <f t="array" ref="H2315">_xlfn.IFS(B2315&lt;=12,"New (0-12 mo)",B2315&lt;=24,"Established (13-24 mo)",B2315&lt;=48,"Loyal (25-48 mo)",TRUE,"Veteran (49+ mo)")</f>
        <v>Loyal (25-48 mo)</v>
      </c>
      <c r="I2315">
        <f>COUNTIF('Raw Data'!G2315:O2315,"Yes")</f>
        <v>6</v>
      </c>
      <c r="J2315">
        <f t="shared" ca="1" si="72"/>
        <v>44896</v>
      </c>
      <c r="K2315" t="str">
        <f>'Raw Data'!U2315</f>
        <v>No</v>
      </c>
      <c r="L2315" t="str">
        <f t="shared" si="73"/>
        <v>Low Risk</v>
      </c>
      <c r="N2315" s="34"/>
    </row>
    <row r="2316" spans="1:14" x14ac:dyDescent="0.3">
      <c r="A2316" s="5" t="str">
        <f>'Raw Data'!A2316</f>
        <v>8197-BFWVU</v>
      </c>
      <c r="B2316">
        <f>'Raw Data'!F2316</f>
        <v>72</v>
      </c>
      <c r="C2316" t="str">
        <f>'Raw Data'!P2316</f>
        <v>Two year</v>
      </c>
      <c r="D2316" t="str">
        <f>'Raw Data'!I2316</f>
        <v>DSL</v>
      </c>
      <c r="E2316" t="str">
        <f>'Raw Data'!R2316</f>
        <v>Bank transfer (automatic)</v>
      </c>
      <c r="F2316">
        <f>'Raw Data'!S2316</f>
        <v>93.25</v>
      </c>
      <c r="G2316">
        <f>IFERROR(VALUE('Raw Data'!T2316),0)</f>
        <v>6688.95</v>
      </c>
      <c r="H2316" t="str" cm="1">
        <f t="array" ref="H2316">_xlfn.IFS(B2316&lt;=12,"New (0-12 mo)",B2316&lt;=24,"Established (13-24 mo)",B2316&lt;=48,"Loyal (25-48 mo)",TRUE,"Veteran (49+ mo)")</f>
        <v>Veteran (49+ mo)</v>
      </c>
      <c r="I2316">
        <f>COUNTIF('Raw Data'!G2316:O2316,"Yes")</f>
        <v>8</v>
      </c>
      <c r="J2316">
        <f t="shared" ca="1" si="72"/>
        <v>44013</v>
      </c>
      <c r="K2316" t="str">
        <f>'Raw Data'!U2316</f>
        <v>No</v>
      </c>
      <c r="L2316" t="str">
        <f t="shared" si="73"/>
        <v>Low Risk</v>
      </c>
      <c r="N2316" s="34"/>
    </row>
    <row r="2317" spans="1:14" x14ac:dyDescent="0.3">
      <c r="A2317" s="5" t="str">
        <f>'Raw Data'!A2317</f>
        <v>2577-GVSIL</v>
      </c>
      <c r="B2317">
        <f>'Raw Data'!F2317</f>
        <v>35</v>
      </c>
      <c r="C2317" t="str">
        <f>'Raw Data'!P2317</f>
        <v>One year</v>
      </c>
      <c r="D2317" t="str">
        <f>'Raw Data'!I2317</f>
        <v>DSL</v>
      </c>
      <c r="E2317" t="str">
        <f>'Raw Data'!R2317</f>
        <v>Bank transfer (automatic)</v>
      </c>
      <c r="F2317">
        <f>'Raw Data'!S2317</f>
        <v>73.45</v>
      </c>
      <c r="G2317">
        <f>IFERROR(VALUE('Raw Data'!T2317),0)</f>
        <v>2661.1</v>
      </c>
      <c r="H2317" t="str" cm="1">
        <f t="array" ref="H2317">_xlfn.IFS(B2317&lt;=12,"New (0-12 mo)",B2317&lt;=24,"Established (13-24 mo)",B2317&lt;=48,"Loyal (25-48 mo)",TRUE,"Veteran (49+ mo)")</f>
        <v>Loyal (25-48 mo)</v>
      </c>
      <c r="I2317">
        <f>COUNTIF('Raw Data'!G2317:O2317,"Yes")</f>
        <v>5</v>
      </c>
      <c r="J2317">
        <f t="shared" ca="1" si="72"/>
        <v>45139</v>
      </c>
      <c r="K2317" t="str">
        <f>'Raw Data'!U2317</f>
        <v>No</v>
      </c>
      <c r="L2317" t="str">
        <f t="shared" si="73"/>
        <v>Low Risk</v>
      </c>
      <c r="N2317" s="34"/>
    </row>
    <row r="2318" spans="1:14" x14ac:dyDescent="0.3">
      <c r="A2318" s="5" t="str">
        <f>'Raw Data'!A2318</f>
        <v>9367-OIUXP</v>
      </c>
      <c r="B2318">
        <f>'Raw Data'!F2318</f>
        <v>4</v>
      </c>
      <c r="C2318" t="str">
        <f>'Raw Data'!P2318</f>
        <v>Month-to-month</v>
      </c>
      <c r="D2318" t="str">
        <f>'Raw Data'!I2318</f>
        <v>No</v>
      </c>
      <c r="E2318" t="str">
        <f>'Raw Data'!R2318</f>
        <v>Mailed check</v>
      </c>
      <c r="F2318">
        <f>'Raw Data'!S2318</f>
        <v>20.7</v>
      </c>
      <c r="G2318">
        <f>IFERROR(VALUE('Raw Data'!T2318),0)</f>
        <v>73.05</v>
      </c>
      <c r="H2318" t="str" cm="1">
        <f t="array" ref="H2318">_xlfn.IFS(B2318&lt;=12,"New (0-12 mo)",B2318&lt;=24,"Established (13-24 mo)",B2318&lt;=48,"Loyal (25-48 mo)",TRUE,"Veteran (49+ mo)")</f>
        <v>New (0-12 mo)</v>
      </c>
      <c r="I2318">
        <f>COUNTIF('Raw Data'!G2318:O2318,"Yes")</f>
        <v>1</v>
      </c>
      <c r="J2318">
        <f t="shared" ca="1" si="72"/>
        <v>46082</v>
      </c>
      <c r="K2318" t="str">
        <f>'Raw Data'!U2318</f>
        <v>No</v>
      </c>
      <c r="L2318" t="str">
        <f t="shared" si="73"/>
        <v>High Risk</v>
      </c>
      <c r="N2318" s="34"/>
    </row>
    <row r="2319" spans="1:14" x14ac:dyDescent="0.3">
      <c r="A2319" s="5" t="str">
        <f>'Raw Data'!A2319</f>
        <v>6770-UAYGJ</v>
      </c>
      <c r="B2319">
        <f>'Raw Data'!F2319</f>
        <v>49</v>
      </c>
      <c r="C2319" t="str">
        <f>'Raw Data'!P2319</f>
        <v>Two year</v>
      </c>
      <c r="D2319" t="str">
        <f>'Raw Data'!I2319</f>
        <v>No</v>
      </c>
      <c r="E2319" t="str">
        <f>'Raw Data'!R2319</f>
        <v>Mailed check</v>
      </c>
      <c r="F2319">
        <f>'Raw Data'!S2319</f>
        <v>25.25</v>
      </c>
      <c r="G2319">
        <f>IFERROR(VALUE('Raw Data'!T2319),0)</f>
        <v>1211.6500000000001</v>
      </c>
      <c r="H2319" t="str" cm="1">
        <f t="array" ref="H2319">_xlfn.IFS(B2319&lt;=12,"New (0-12 mo)",B2319&lt;=24,"Established (13-24 mo)",B2319&lt;=48,"Loyal (25-48 mo)",TRUE,"Veteran (49+ mo)")</f>
        <v>Veteran (49+ mo)</v>
      </c>
      <c r="I2319">
        <f>COUNTIF('Raw Data'!G2319:O2319,"Yes")</f>
        <v>2</v>
      </c>
      <c r="J2319">
        <f t="shared" ca="1" si="72"/>
        <v>44713</v>
      </c>
      <c r="K2319" t="str">
        <f>'Raw Data'!U2319</f>
        <v>No</v>
      </c>
      <c r="L2319" t="str">
        <f t="shared" si="73"/>
        <v>Low Risk</v>
      </c>
      <c r="N2319" s="34"/>
    </row>
    <row r="2320" spans="1:14" x14ac:dyDescent="0.3">
      <c r="A2320" s="5" t="str">
        <f>'Raw Data'!A2320</f>
        <v>6463-HHXJR</v>
      </c>
      <c r="B2320">
        <f>'Raw Data'!F2320</f>
        <v>71</v>
      </c>
      <c r="C2320" t="str">
        <f>'Raw Data'!P2320</f>
        <v>Two year</v>
      </c>
      <c r="D2320" t="str">
        <f>'Raw Data'!I2320</f>
        <v>Fiber optic</v>
      </c>
      <c r="E2320" t="str">
        <f>'Raw Data'!R2320</f>
        <v>Bank transfer (automatic)</v>
      </c>
      <c r="F2320">
        <f>'Raw Data'!S2320</f>
        <v>100.5</v>
      </c>
      <c r="G2320">
        <f>IFERROR(VALUE('Raw Data'!T2320),0)</f>
        <v>7030.65</v>
      </c>
      <c r="H2320" t="str" cm="1">
        <f t="array" ref="H2320">_xlfn.IFS(B2320&lt;=12,"New (0-12 mo)",B2320&lt;=24,"Established (13-24 mo)",B2320&lt;=48,"Loyal (25-48 mo)",TRUE,"Veteran (49+ mo)")</f>
        <v>Veteran (49+ mo)</v>
      </c>
      <c r="I2320">
        <f>COUNTIF('Raw Data'!G2320:O2320,"Yes")</f>
        <v>6</v>
      </c>
      <c r="J2320">
        <f t="shared" ca="1" si="72"/>
        <v>44044</v>
      </c>
      <c r="K2320" t="str">
        <f>'Raw Data'!U2320</f>
        <v>No</v>
      </c>
      <c r="L2320" t="str">
        <f t="shared" si="73"/>
        <v>Low Risk</v>
      </c>
      <c r="N2320" s="34"/>
    </row>
    <row r="2321" spans="1:14" x14ac:dyDescent="0.3">
      <c r="A2321" s="5" t="str">
        <f>'Raw Data'!A2321</f>
        <v>7928-VJYAB</v>
      </c>
      <c r="B2321">
        <f>'Raw Data'!F2321</f>
        <v>11</v>
      </c>
      <c r="C2321" t="str">
        <f>'Raw Data'!P2321</f>
        <v>Month-to-month</v>
      </c>
      <c r="D2321" t="str">
        <f>'Raw Data'!I2321</f>
        <v>Fiber optic</v>
      </c>
      <c r="E2321" t="str">
        <f>'Raw Data'!R2321</f>
        <v>Electronic check</v>
      </c>
      <c r="F2321">
        <f>'Raw Data'!S2321</f>
        <v>90.6</v>
      </c>
      <c r="G2321">
        <f>IFERROR(VALUE('Raw Data'!T2321),0)</f>
        <v>1020.2</v>
      </c>
      <c r="H2321" t="str" cm="1">
        <f t="array" ref="H2321">_xlfn.IFS(B2321&lt;=12,"New (0-12 mo)",B2321&lt;=24,"Established (13-24 mo)",B2321&lt;=48,"Loyal (25-48 mo)",TRUE,"Veteran (49+ mo)")</f>
        <v>New (0-12 mo)</v>
      </c>
      <c r="I2321">
        <f>COUNTIF('Raw Data'!G2321:O2321,"Yes")</f>
        <v>3</v>
      </c>
      <c r="J2321">
        <f t="shared" ca="1" si="72"/>
        <v>45870</v>
      </c>
      <c r="K2321" t="str">
        <f>'Raw Data'!U2321</f>
        <v>No</v>
      </c>
      <c r="L2321" t="str">
        <f t="shared" si="73"/>
        <v>High Risk</v>
      </c>
      <c r="N2321" s="34"/>
    </row>
    <row r="2322" spans="1:14" x14ac:dyDescent="0.3">
      <c r="A2322" s="5" t="str">
        <f>'Raw Data'!A2322</f>
        <v>1187-WILMM</v>
      </c>
      <c r="B2322">
        <f>'Raw Data'!F2322</f>
        <v>63</v>
      </c>
      <c r="C2322" t="str">
        <f>'Raw Data'!P2322</f>
        <v>Two year</v>
      </c>
      <c r="D2322" t="str">
        <f>'Raw Data'!I2322</f>
        <v>DSL</v>
      </c>
      <c r="E2322" t="str">
        <f>'Raw Data'!R2322</f>
        <v>Credit card (automatic)</v>
      </c>
      <c r="F2322">
        <f>'Raw Data'!S2322</f>
        <v>89.4</v>
      </c>
      <c r="G2322">
        <f>IFERROR(VALUE('Raw Data'!T2322),0)</f>
        <v>5597.65</v>
      </c>
      <c r="H2322" t="str" cm="1">
        <f t="array" ref="H2322">_xlfn.IFS(B2322&lt;=12,"New (0-12 mo)",B2322&lt;=24,"Established (13-24 mo)",B2322&lt;=48,"Loyal (25-48 mo)",TRUE,"Veteran (49+ mo)")</f>
        <v>Veteran (49+ mo)</v>
      </c>
      <c r="I2322">
        <f>COUNTIF('Raw Data'!G2322:O2322,"Yes")</f>
        <v>8</v>
      </c>
      <c r="J2322">
        <f t="shared" ca="1" si="72"/>
        <v>44287</v>
      </c>
      <c r="K2322" t="str">
        <f>'Raw Data'!U2322</f>
        <v>No</v>
      </c>
      <c r="L2322" t="str">
        <f t="shared" si="73"/>
        <v>Low Risk</v>
      </c>
      <c r="N2322" s="34"/>
    </row>
    <row r="2323" spans="1:14" x14ac:dyDescent="0.3">
      <c r="A2323" s="5" t="str">
        <f>'Raw Data'!A2323</f>
        <v>9776-OJUZI</v>
      </c>
      <c r="B2323">
        <f>'Raw Data'!F2323</f>
        <v>65</v>
      </c>
      <c r="C2323" t="str">
        <f>'Raw Data'!P2323</f>
        <v>Month-to-month</v>
      </c>
      <c r="D2323" t="str">
        <f>'Raw Data'!I2323</f>
        <v>Fiber optic</v>
      </c>
      <c r="E2323" t="str">
        <f>'Raw Data'!R2323</f>
        <v>Bank transfer (automatic)</v>
      </c>
      <c r="F2323">
        <f>'Raw Data'!S2323</f>
        <v>95.45</v>
      </c>
      <c r="G2323">
        <f>IFERROR(VALUE('Raw Data'!T2323),0)</f>
        <v>6223.3</v>
      </c>
      <c r="H2323" t="str" cm="1">
        <f t="array" ref="H2323">_xlfn.IFS(B2323&lt;=12,"New (0-12 mo)",B2323&lt;=24,"Established (13-24 mo)",B2323&lt;=48,"Loyal (25-48 mo)",TRUE,"Veteran (49+ mo)")</f>
        <v>Veteran (49+ mo)</v>
      </c>
      <c r="I2323">
        <f>COUNTIF('Raw Data'!G2323:O2323,"Yes")</f>
        <v>5</v>
      </c>
      <c r="J2323">
        <f t="shared" ca="1" si="72"/>
        <v>44228</v>
      </c>
      <c r="K2323" t="str">
        <f>'Raw Data'!U2323</f>
        <v>No</v>
      </c>
      <c r="L2323" t="str">
        <f t="shared" si="73"/>
        <v>Low-Medium Risk</v>
      </c>
      <c r="N2323" s="34"/>
    </row>
    <row r="2324" spans="1:14" x14ac:dyDescent="0.3">
      <c r="A2324" s="5" t="str">
        <f>'Raw Data'!A2324</f>
        <v>1306-RPWXZ</v>
      </c>
      <c r="B2324">
        <f>'Raw Data'!F2324</f>
        <v>49</v>
      </c>
      <c r="C2324" t="str">
        <f>'Raw Data'!P2324</f>
        <v>Two year</v>
      </c>
      <c r="D2324" t="str">
        <f>'Raw Data'!I2324</f>
        <v>No</v>
      </c>
      <c r="E2324" t="str">
        <f>'Raw Data'!R2324</f>
        <v>Credit card (automatic)</v>
      </c>
      <c r="F2324">
        <f>'Raw Data'!S2324</f>
        <v>20.45</v>
      </c>
      <c r="G2324">
        <f>IFERROR(VALUE('Raw Data'!T2324),0)</f>
        <v>1024.6500000000001</v>
      </c>
      <c r="H2324" t="str" cm="1">
        <f t="array" ref="H2324">_xlfn.IFS(B2324&lt;=12,"New (0-12 mo)",B2324&lt;=24,"Established (13-24 mo)",B2324&lt;=48,"Loyal (25-48 mo)",TRUE,"Veteran (49+ mo)")</f>
        <v>Veteran (49+ mo)</v>
      </c>
      <c r="I2324">
        <f>COUNTIF('Raw Data'!G2324:O2324,"Yes")</f>
        <v>1</v>
      </c>
      <c r="J2324">
        <f t="shared" ca="1" si="72"/>
        <v>44713</v>
      </c>
      <c r="K2324" t="str">
        <f>'Raw Data'!U2324</f>
        <v>No</v>
      </c>
      <c r="L2324" t="str">
        <f t="shared" si="73"/>
        <v>Low Risk</v>
      </c>
      <c r="N2324" s="34"/>
    </row>
    <row r="2325" spans="1:14" x14ac:dyDescent="0.3">
      <c r="A2325" s="5" t="str">
        <f>'Raw Data'!A2325</f>
        <v>8949-JTMAY</v>
      </c>
      <c r="B2325">
        <f>'Raw Data'!F2325</f>
        <v>29</v>
      </c>
      <c r="C2325" t="str">
        <f>'Raw Data'!P2325</f>
        <v>Month-to-month</v>
      </c>
      <c r="D2325" t="str">
        <f>'Raw Data'!I2325</f>
        <v>Fiber optic</v>
      </c>
      <c r="E2325" t="str">
        <f>'Raw Data'!R2325</f>
        <v>Credit card (automatic)</v>
      </c>
      <c r="F2325">
        <f>'Raw Data'!S2325</f>
        <v>98.6</v>
      </c>
      <c r="G2325">
        <f>IFERROR(VALUE('Raw Data'!T2325),0)</f>
        <v>2933.2</v>
      </c>
      <c r="H2325" t="str" cm="1">
        <f t="array" ref="H2325">_xlfn.IFS(B2325&lt;=12,"New (0-12 mo)",B2325&lt;=24,"Established (13-24 mo)",B2325&lt;=48,"Loyal (25-48 mo)",TRUE,"Veteran (49+ mo)")</f>
        <v>Loyal (25-48 mo)</v>
      </c>
      <c r="I2325">
        <f>COUNTIF('Raw Data'!G2325:O2325,"Yes")</f>
        <v>5</v>
      </c>
      <c r="J2325">
        <f t="shared" ca="1" si="72"/>
        <v>45323</v>
      </c>
      <c r="K2325" t="str">
        <f>'Raw Data'!U2325</f>
        <v>Yes</v>
      </c>
      <c r="L2325" t="str">
        <f t="shared" si="73"/>
        <v>Low-Medium Risk</v>
      </c>
      <c r="N2325" s="34"/>
    </row>
    <row r="2326" spans="1:14" x14ac:dyDescent="0.3">
      <c r="A2326" s="5" t="str">
        <f>'Raw Data'!A2326</f>
        <v>2774-LVQUS</v>
      </c>
      <c r="B2326">
        <f>'Raw Data'!F2326</f>
        <v>15</v>
      </c>
      <c r="C2326" t="str">
        <f>'Raw Data'!P2326</f>
        <v>Month-to-month</v>
      </c>
      <c r="D2326" t="str">
        <f>'Raw Data'!I2326</f>
        <v>Fiber optic</v>
      </c>
      <c r="E2326" t="str">
        <f>'Raw Data'!R2326</f>
        <v>Electronic check</v>
      </c>
      <c r="F2326">
        <f>'Raw Data'!S2326</f>
        <v>83.05</v>
      </c>
      <c r="G2326">
        <f>IFERROR(VALUE('Raw Data'!T2326),0)</f>
        <v>1258.3</v>
      </c>
      <c r="H2326" t="str" cm="1">
        <f t="array" ref="H2326">_xlfn.IFS(B2326&lt;=12,"New (0-12 mo)",B2326&lt;=24,"Established (13-24 mo)",B2326&lt;=48,"Loyal (25-48 mo)",TRUE,"Veteran (49+ mo)")</f>
        <v>Established (13-24 mo)</v>
      </c>
      <c r="I2326">
        <f>COUNTIF('Raw Data'!G2326:O2326,"Yes")</f>
        <v>4</v>
      </c>
      <c r="J2326">
        <f t="shared" ca="1" si="72"/>
        <v>45748</v>
      </c>
      <c r="K2326" t="str">
        <f>'Raw Data'!U2326</f>
        <v>Yes</v>
      </c>
      <c r="L2326" t="str">
        <f t="shared" si="73"/>
        <v>Medium Risk</v>
      </c>
      <c r="N2326" s="34"/>
    </row>
    <row r="2327" spans="1:14" x14ac:dyDescent="0.3">
      <c r="A2327" s="5" t="str">
        <f>'Raw Data'!A2327</f>
        <v>3097-PYWXL</v>
      </c>
      <c r="B2327">
        <f>'Raw Data'!F2327</f>
        <v>4</v>
      </c>
      <c r="C2327" t="str">
        <f>'Raw Data'!P2327</f>
        <v>Month-to-month</v>
      </c>
      <c r="D2327" t="str">
        <f>'Raw Data'!I2327</f>
        <v>No</v>
      </c>
      <c r="E2327" t="str">
        <f>'Raw Data'!R2327</f>
        <v>Electronic check</v>
      </c>
      <c r="F2327">
        <f>'Raw Data'!S2327</f>
        <v>19.95</v>
      </c>
      <c r="G2327">
        <f>IFERROR(VALUE('Raw Data'!T2327),0)</f>
        <v>82.9</v>
      </c>
      <c r="H2327" t="str" cm="1">
        <f t="array" ref="H2327">_xlfn.IFS(B2327&lt;=12,"New (0-12 mo)",B2327&lt;=24,"Established (13-24 mo)",B2327&lt;=48,"Loyal (25-48 mo)",TRUE,"Veteran (49+ mo)")</f>
        <v>New (0-12 mo)</v>
      </c>
      <c r="I2327">
        <f>COUNTIF('Raw Data'!G2327:O2327,"Yes")</f>
        <v>1</v>
      </c>
      <c r="J2327">
        <f t="shared" ca="1" si="72"/>
        <v>46082</v>
      </c>
      <c r="K2327" t="str">
        <f>'Raw Data'!U2327</f>
        <v>No</v>
      </c>
      <c r="L2327" t="str">
        <f t="shared" si="73"/>
        <v>High Risk</v>
      </c>
      <c r="N2327" s="34"/>
    </row>
    <row r="2328" spans="1:14" x14ac:dyDescent="0.3">
      <c r="A2328" s="5" t="str">
        <f>'Raw Data'!A2328</f>
        <v>2266-SJNAT</v>
      </c>
      <c r="B2328">
        <f>'Raw Data'!F2328</f>
        <v>72</v>
      </c>
      <c r="C2328" t="str">
        <f>'Raw Data'!P2328</f>
        <v>One year</v>
      </c>
      <c r="D2328" t="str">
        <f>'Raw Data'!I2328</f>
        <v>Fiber optic</v>
      </c>
      <c r="E2328" t="str">
        <f>'Raw Data'!R2328</f>
        <v>Credit card (automatic)</v>
      </c>
      <c r="F2328">
        <f>'Raw Data'!S2328</f>
        <v>109.15</v>
      </c>
      <c r="G2328">
        <f>IFERROR(VALUE('Raw Data'!T2328),0)</f>
        <v>7789.6</v>
      </c>
      <c r="H2328" t="str" cm="1">
        <f t="array" ref="H2328">_xlfn.IFS(B2328&lt;=12,"New (0-12 mo)",B2328&lt;=24,"Established (13-24 mo)",B2328&lt;=48,"Loyal (25-48 mo)",TRUE,"Veteran (49+ mo)")</f>
        <v>Veteran (49+ mo)</v>
      </c>
      <c r="I2328">
        <f>COUNTIF('Raw Data'!G2328:O2328,"Yes")</f>
        <v>7</v>
      </c>
      <c r="J2328">
        <f t="shared" ca="1" si="72"/>
        <v>44013</v>
      </c>
      <c r="K2328" t="str">
        <f>'Raw Data'!U2328</f>
        <v>No</v>
      </c>
      <c r="L2328" t="str">
        <f t="shared" si="73"/>
        <v>Low Risk</v>
      </c>
      <c r="N2328" s="34"/>
    </row>
    <row r="2329" spans="1:14" x14ac:dyDescent="0.3">
      <c r="A2329" s="5" t="str">
        <f>'Raw Data'!A2329</f>
        <v>0869-PAPRP</v>
      </c>
      <c r="B2329">
        <f>'Raw Data'!F2329</f>
        <v>26</v>
      </c>
      <c r="C2329" t="str">
        <f>'Raw Data'!P2329</f>
        <v>Month-to-month</v>
      </c>
      <c r="D2329" t="str">
        <f>'Raw Data'!I2329</f>
        <v>Fiber optic</v>
      </c>
      <c r="E2329" t="str">
        <f>'Raw Data'!R2329</f>
        <v>Credit card (automatic)</v>
      </c>
      <c r="F2329">
        <f>'Raw Data'!S2329</f>
        <v>85.7</v>
      </c>
      <c r="G2329">
        <f>IFERROR(VALUE('Raw Data'!T2329),0)</f>
        <v>2067</v>
      </c>
      <c r="H2329" t="str" cm="1">
        <f t="array" ref="H2329">_xlfn.IFS(B2329&lt;=12,"New (0-12 mo)",B2329&lt;=24,"Established (13-24 mo)",B2329&lt;=48,"Loyal (25-48 mo)",TRUE,"Veteran (49+ mo)")</f>
        <v>Loyal (25-48 mo)</v>
      </c>
      <c r="I2329">
        <f>COUNTIF('Raw Data'!G2329:O2329,"Yes")</f>
        <v>3</v>
      </c>
      <c r="J2329">
        <f t="shared" ca="1" si="72"/>
        <v>45413</v>
      </c>
      <c r="K2329" t="str">
        <f>'Raw Data'!U2329</f>
        <v>No</v>
      </c>
      <c r="L2329" t="str">
        <f t="shared" si="73"/>
        <v>Low-Medium Risk</v>
      </c>
      <c r="N2329" s="34"/>
    </row>
    <row r="2330" spans="1:14" x14ac:dyDescent="0.3">
      <c r="A2330" s="5" t="str">
        <f>'Raw Data'!A2330</f>
        <v>4238-JSSWH</v>
      </c>
      <c r="B2330">
        <f>'Raw Data'!F2330</f>
        <v>35</v>
      </c>
      <c r="C2330" t="str">
        <f>'Raw Data'!P2330</f>
        <v>Month-to-month</v>
      </c>
      <c r="D2330" t="str">
        <f>'Raw Data'!I2330</f>
        <v>Fiber optic</v>
      </c>
      <c r="E2330" t="str">
        <f>'Raw Data'!R2330</f>
        <v>Bank transfer (automatic)</v>
      </c>
      <c r="F2330">
        <f>'Raw Data'!S2330</f>
        <v>102.05</v>
      </c>
      <c r="G2330">
        <f>IFERROR(VALUE('Raw Data'!T2330),0)</f>
        <v>3452.55</v>
      </c>
      <c r="H2330" t="str" cm="1">
        <f t="array" ref="H2330">_xlfn.IFS(B2330&lt;=12,"New (0-12 mo)",B2330&lt;=24,"Established (13-24 mo)",B2330&lt;=48,"Loyal (25-48 mo)",TRUE,"Veteran (49+ mo)")</f>
        <v>Loyal (25-48 mo)</v>
      </c>
      <c r="I2330">
        <f>COUNTIF('Raw Data'!G2330:O2330,"Yes")</f>
        <v>5</v>
      </c>
      <c r="J2330">
        <f t="shared" ca="1" si="72"/>
        <v>45139</v>
      </c>
      <c r="K2330" t="str">
        <f>'Raw Data'!U2330</f>
        <v>No</v>
      </c>
      <c r="L2330" t="str">
        <f t="shared" si="73"/>
        <v>Low-Medium Risk</v>
      </c>
      <c r="N2330" s="34"/>
    </row>
    <row r="2331" spans="1:14" x14ac:dyDescent="0.3">
      <c r="A2331" s="5" t="str">
        <f>'Raw Data'!A2331</f>
        <v>2972-YDYUW</v>
      </c>
      <c r="B2331">
        <f>'Raw Data'!F2331</f>
        <v>57</v>
      </c>
      <c r="C2331" t="str">
        <f>'Raw Data'!P2331</f>
        <v>One year</v>
      </c>
      <c r="D2331" t="str">
        <f>'Raw Data'!I2331</f>
        <v>Fiber optic</v>
      </c>
      <c r="E2331" t="str">
        <f>'Raw Data'!R2331</f>
        <v>Electronic check</v>
      </c>
      <c r="F2331">
        <f>'Raw Data'!S2331</f>
        <v>94.7</v>
      </c>
      <c r="G2331">
        <f>IFERROR(VALUE('Raw Data'!T2331),0)</f>
        <v>5468.95</v>
      </c>
      <c r="H2331" t="str" cm="1">
        <f t="array" ref="H2331">_xlfn.IFS(B2331&lt;=12,"New (0-12 mo)",B2331&lt;=24,"Established (13-24 mo)",B2331&lt;=48,"Loyal (25-48 mo)",TRUE,"Veteran (49+ mo)")</f>
        <v>Veteran (49+ mo)</v>
      </c>
      <c r="I2331">
        <f>COUNTIF('Raw Data'!G2331:O2331,"Yes")</f>
        <v>5</v>
      </c>
      <c r="J2331">
        <f t="shared" ca="1" si="72"/>
        <v>44470</v>
      </c>
      <c r="K2331" t="str">
        <f>'Raw Data'!U2331</f>
        <v>No</v>
      </c>
      <c r="L2331" t="str">
        <f t="shared" si="73"/>
        <v>Low Risk</v>
      </c>
      <c r="N2331" s="34"/>
    </row>
    <row r="2332" spans="1:14" x14ac:dyDescent="0.3">
      <c r="A2332" s="5" t="str">
        <f>'Raw Data'!A2332</f>
        <v>1104-FEJAM</v>
      </c>
      <c r="B2332">
        <f>'Raw Data'!F2332</f>
        <v>28</v>
      </c>
      <c r="C2332" t="str">
        <f>'Raw Data'!P2332</f>
        <v>Month-to-month</v>
      </c>
      <c r="D2332" t="str">
        <f>'Raw Data'!I2332</f>
        <v>DSL</v>
      </c>
      <c r="E2332" t="str">
        <f>'Raw Data'!R2332</f>
        <v>Electronic check</v>
      </c>
      <c r="F2332">
        <f>'Raw Data'!S2332</f>
        <v>64.400000000000006</v>
      </c>
      <c r="G2332">
        <f>IFERROR(VALUE('Raw Data'!T2332),0)</f>
        <v>1802.15</v>
      </c>
      <c r="H2332" t="str" cm="1">
        <f t="array" ref="H2332">_xlfn.IFS(B2332&lt;=12,"New (0-12 mo)",B2332&lt;=24,"Established (13-24 mo)",B2332&lt;=48,"Loyal (25-48 mo)",TRUE,"Veteran (49+ mo)")</f>
        <v>Loyal (25-48 mo)</v>
      </c>
      <c r="I2332">
        <f>COUNTIF('Raw Data'!G2332:O2332,"Yes")</f>
        <v>4</v>
      </c>
      <c r="J2332">
        <f t="shared" ca="1" si="72"/>
        <v>45352</v>
      </c>
      <c r="K2332" t="str">
        <f>'Raw Data'!U2332</f>
        <v>No</v>
      </c>
      <c r="L2332" t="str">
        <f t="shared" si="73"/>
        <v>Low-Medium Risk</v>
      </c>
      <c r="N2332" s="34"/>
    </row>
    <row r="2333" spans="1:14" x14ac:dyDescent="0.3">
      <c r="A2333" s="5" t="str">
        <f>'Raw Data'!A2333</f>
        <v>2809-ILCYT</v>
      </c>
      <c r="B2333">
        <f>'Raw Data'!F2333</f>
        <v>25</v>
      </c>
      <c r="C2333" t="str">
        <f>'Raw Data'!P2333</f>
        <v>One year</v>
      </c>
      <c r="D2333" t="str">
        <f>'Raw Data'!I2333</f>
        <v>No</v>
      </c>
      <c r="E2333" t="str">
        <f>'Raw Data'!R2333</f>
        <v>Mailed check</v>
      </c>
      <c r="F2333">
        <f>'Raw Data'!S2333</f>
        <v>26.8</v>
      </c>
      <c r="G2333">
        <f>IFERROR(VALUE('Raw Data'!T2333),0)</f>
        <v>733.55</v>
      </c>
      <c r="H2333" t="str" cm="1">
        <f t="array" ref="H2333">_xlfn.IFS(B2333&lt;=12,"New (0-12 mo)",B2333&lt;=24,"Established (13-24 mo)",B2333&lt;=48,"Loyal (25-48 mo)",TRUE,"Veteran (49+ mo)")</f>
        <v>Loyal (25-48 mo)</v>
      </c>
      <c r="I2333">
        <f>COUNTIF('Raw Data'!G2333:O2333,"Yes")</f>
        <v>2</v>
      </c>
      <c r="J2333">
        <f t="shared" ca="1" si="72"/>
        <v>45444</v>
      </c>
      <c r="K2333" t="str">
        <f>'Raw Data'!U2333</f>
        <v>No</v>
      </c>
      <c r="L2333" t="str">
        <f t="shared" si="73"/>
        <v>Low Risk</v>
      </c>
      <c r="N2333" s="34"/>
    </row>
    <row r="2334" spans="1:14" x14ac:dyDescent="0.3">
      <c r="A2334" s="5" t="str">
        <f>'Raw Data'!A2334</f>
        <v>5499-ECUTN</v>
      </c>
      <c r="B2334">
        <f>'Raw Data'!F2334</f>
        <v>47</v>
      </c>
      <c r="C2334" t="str">
        <f>'Raw Data'!P2334</f>
        <v>One year</v>
      </c>
      <c r="D2334" t="str">
        <f>'Raw Data'!I2334</f>
        <v>DSL</v>
      </c>
      <c r="E2334" t="str">
        <f>'Raw Data'!R2334</f>
        <v>Credit card (automatic)</v>
      </c>
      <c r="F2334">
        <f>'Raw Data'!S2334</f>
        <v>66.05</v>
      </c>
      <c r="G2334">
        <f>IFERROR(VALUE('Raw Data'!T2334),0)</f>
        <v>3021.45</v>
      </c>
      <c r="H2334" t="str" cm="1">
        <f t="array" ref="H2334">_xlfn.IFS(B2334&lt;=12,"New (0-12 mo)",B2334&lt;=24,"Established (13-24 mo)",B2334&lt;=48,"Loyal (25-48 mo)",TRUE,"Veteran (49+ mo)")</f>
        <v>Loyal (25-48 mo)</v>
      </c>
      <c r="I2334">
        <f>COUNTIF('Raw Data'!G2334:O2334,"Yes")</f>
        <v>4</v>
      </c>
      <c r="J2334">
        <f t="shared" ca="1" si="72"/>
        <v>44774</v>
      </c>
      <c r="K2334" t="str">
        <f>'Raw Data'!U2334</f>
        <v>No</v>
      </c>
      <c r="L2334" t="str">
        <f t="shared" si="73"/>
        <v>Low Risk</v>
      </c>
      <c r="N2334" s="34"/>
    </row>
    <row r="2335" spans="1:14" x14ac:dyDescent="0.3">
      <c r="A2335" s="5" t="str">
        <f>'Raw Data'!A2335</f>
        <v>4981-FLTMF</v>
      </c>
      <c r="B2335">
        <f>'Raw Data'!F2335</f>
        <v>57</v>
      </c>
      <c r="C2335" t="str">
        <f>'Raw Data'!P2335</f>
        <v>Month-to-month</v>
      </c>
      <c r="D2335" t="str">
        <f>'Raw Data'!I2335</f>
        <v>DSL</v>
      </c>
      <c r="E2335" t="str">
        <f>'Raw Data'!R2335</f>
        <v>Bank transfer (automatic)</v>
      </c>
      <c r="F2335">
        <f>'Raw Data'!S2335</f>
        <v>65.2</v>
      </c>
      <c r="G2335">
        <f>IFERROR(VALUE('Raw Data'!T2335),0)</f>
        <v>3687.85</v>
      </c>
      <c r="H2335" t="str" cm="1">
        <f t="array" ref="H2335">_xlfn.IFS(B2335&lt;=12,"New (0-12 mo)",B2335&lt;=24,"Established (13-24 mo)",B2335&lt;=48,"Loyal (25-48 mo)",TRUE,"Veteran (49+ mo)")</f>
        <v>Veteran (49+ mo)</v>
      </c>
      <c r="I2335">
        <f>COUNTIF('Raw Data'!G2335:O2335,"Yes")</f>
        <v>5</v>
      </c>
      <c r="J2335">
        <f t="shared" ca="1" si="72"/>
        <v>44470</v>
      </c>
      <c r="K2335" t="str">
        <f>'Raw Data'!U2335</f>
        <v>No</v>
      </c>
      <c r="L2335" t="str">
        <f t="shared" si="73"/>
        <v>Low-Medium Risk</v>
      </c>
      <c r="N2335" s="34"/>
    </row>
    <row r="2336" spans="1:14" x14ac:dyDescent="0.3">
      <c r="A2336" s="5" t="str">
        <f>'Raw Data'!A2336</f>
        <v>9121-PHQSR</v>
      </c>
      <c r="B2336">
        <f>'Raw Data'!F2336</f>
        <v>16</v>
      </c>
      <c r="C2336" t="str">
        <f>'Raw Data'!P2336</f>
        <v>Month-to-month</v>
      </c>
      <c r="D2336" t="str">
        <f>'Raw Data'!I2336</f>
        <v>Fiber optic</v>
      </c>
      <c r="E2336" t="str">
        <f>'Raw Data'!R2336</f>
        <v>Credit card (automatic)</v>
      </c>
      <c r="F2336">
        <f>'Raw Data'!S2336</f>
        <v>85.05</v>
      </c>
      <c r="G2336">
        <f>IFERROR(VALUE('Raw Data'!T2336),0)</f>
        <v>1391.15</v>
      </c>
      <c r="H2336" t="str" cm="1">
        <f t="array" ref="H2336">_xlfn.IFS(B2336&lt;=12,"New (0-12 mo)",B2336&lt;=24,"Established (13-24 mo)",B2336&lt;=48,"Loyal (25-48 mo)",TRUE,"Veteran (49+ mo)")</f>
        <v>Established (13-24 mo)</v>
      </c>
      <c r="I2336">
        <f>COUNTIF('Raw Data'!G2336:O2336,"Yes")</f>
        <v>3</v>
      </c>
      <c r="J2336">
        <f t="shared" ca="1" si="72"/>
        <v>45717</v>
      </c>
      <c r="K2336" t="str">
        <f>'Raw Data'!U2336</f>
        <v>No</v>
      </c>
      <c r="L2336" t="str">
        <f t="shared" si="73"/>
        <v>Medium Risk</v>
      </c>
      <c r="N2336" s="34"/>
    </row>
    <row r="2337" spans="1:14" x14ac:dyDescent="0.3">
      <c r="A2337" s="5" t="str">
        <f>'Raw Data'!A2337</f>
        <v>3113-IWHLC</v>
      </c>
      <c r="B2337">
        <f>'Raw Data'!F2337</f>
        <v>5</v>
      </c>
      <c r="C2337" t="str">
        <f>'Raw Data'!P2337</f>
        <v>Month-to-month</v>
      </c>
      <c r="D2337" t="str">
        <f>'Raw Data'!I2337</f>
        <v>DSL</v>
      </c>
      <c r="E2337" t="str">
        <f>'Raw Data'!R2337</f>
        <v>Mailed check</v>
      </c>
      <c r="F2337">
        <f>'Raw Data'!S2337</f>
        <v>55.8</v>
      </c>
      <c r="G2337">
        <f>IFERROR(VALUE('Raw Data'!T2337),0)</f>
        <v>274.35000000000002</v>
      </c>
      <c r="H2337" t="str" cm="1">
        <f t="array" ref="H2337">_xlfn.IFS(B2337&lt;=12,"New (0-12 mo)",B2337&lt;=24,"Established (13-24 mo)",B2337&lt;=48,"Loyal (25-48 mo)",TRUE,"Veteran (49+ mo)")</f>
        <v>New (0-12 mo)</v>
      </c>
      <c r="I2337">
        <f>COUNTIF('Raw Data'!G2337:O2337,"Yes")</f>
        <v>3</v>
      </c>
      <c r="J2337">
        <f t="shared" ca="1" si="72"/>
        <v>46054</v>
      </c>
      <c r="K2337" t="str">
        <f>'Raw Data'!U2337</f>
        <v>No</v>
      </c>
      <c r="L2337" t="str">
        <f t="shared" si="73"/>
        <v>High Risk</v>
      </c>
      <c r="N2337" s="34"/>
    </row>
    <row r="2338" spans="1:14" x14ac:dyDescent="0.3">
      <c r="A2338" s="5" t="str">
        <f>'Raw Data'!A2338</f>
        <v>3211-ILJTT</v>
      </c>
      <c r="B2338">
        <f>'Raw Data'!F2338</f>
        <v>17</v>
      </c>
      <c r="C2338" t="str">
        <f>'Raw Data'!P2338</f>
        <v>Month-to-month</v>
      </c>
      <c r="D2338" t="str">
        <f>'Raw Data'!I2338</f>
        <v>Fiber optic</v>
      </c>
      <c r="E2338" t="str">
        <f>'Raw Data'!R2338</f>
        <v>Bank transfer (automatic)</v>
      </c>
      <c r="F2338">
        <f>'Raw Data'!S2338</f>
        <v>70.400000000000006</v>
      </c>
      <c r="G2338">
        <f>IFERROR(VALUE('Raw Data'!T2338),0)</f>
        <v>1214.05</v>
      </c>
      <c r="H2338" t="str" cm="1">
        <f t="array" ref="H2338">_xlfn.IFS(B2338&lt;=12,"New (0-12 mo)",B2338&lt;=24,"Established (13-24 mo)",B2338&lt;=48,"Loyal (25-48 mo)",TRUE,"Veteran (49+ mo)")</f>
        <v>Established (13-24 mo)</v>
      </c>
      <c r="I2338">
        <f>COUNTIF('Raw Data'!G2338:O2338,"Yes")</f>
        <v>1</v>
      </c>
      <c r="J2338">
        <f t="shared" ca="1" si="72"/>
        <v>45689</v>
      </c>
      <c r="K2338" t="str">
        <f>'Raw Data'!U2338</f>
        <v>Yes</v>
      </c>
      <c r="L2338" t="str">
        <f t="shared" si="73"/>
        <v>Medium Risk</v>
      </c>
      <c r="N2338" s="34"/>
    </row>
    <row r="2339" spans="1:14" x14ac:dyDescent="0.3">
      <c r="A2339" s="5" t="str">
        <f>'Raw Data'!A2339</f>
        <v>4612-THJBS</v>
      </c>
      <c r="B2339">
        <f>'Raw Data'!F2339</f>
        <v>56</v>
      </c>
      <c r="C2339" t="str">
        <f>'Raw Data'!P2339</f>
        <v>One year</v>
      </c>
      <c r="D2339" t="str">
        <f>'Raw Data'!I2339</f>
        <v>Fiber optic</v>
      </c>
      <c r="E2339" t="str">
        <f>'Raw Data'!R2339</f>
        <v>Bank transfer (automatic)</v>
      </c>
      <c r="F2339">
        <f>'Raw Data'!S2339</f>
        <v>104.75</v>
      </c>
      <c r="G2339">
        <f>IFERROR(VALUE('Raw Data'!T2339),0)</f>
        <v>5510.65</v>
      </c>
      <c r="H2339" t="str" cm="1">
        <f t="array" ref="H2339">_xlfn.IFS(B2339&lt;=12,"New (0-12 mo)",B2339&lt;=24,"Established (13-24 mo)",B2339&lt;=48,"Loyal (25-48 mo)",TRUE,"Veteran (49+ mo)")</f>
        <v>Veteran (49+ mo)</v>
      </c>
      <c r="I2339">
        <f>COUNTIF('Raw Data'!G2339:O2339,"Yes")</f>
        <v>6</v>
      </c>
      <c r="J2339">
        <f t="shared" ca="1" si="72"/>
        <v>44501</v>
      </c>
      <c r="K2339" t="str">
        <f>'Raw Data'!U2339</f>
        <v>Yes</v>
      </c>
      <c r="L2339" t="str">
        <f t="shared" si="73"/>
        <v>Low Risk</v>
      </c>
      <c r="N2339" s="34"/>
    </row>
    <row r="2340" spans="1:14" x14ac:dyDescent="0.3">
      <c r="A2340" s="5" t="str">
        <f>'Raw Data'!A2340</f>
        <v>4277-BWBML</v>
      </c>
      <c r="B2340">
        <f>'Raw Data'!F2340</f>
        <v>72</v>
      </c>
      <c r="C2340" t="str">
        <f>'Raw Data'!P2340</f>
        <v>Two year</v>
      </c>
      <c r="D2340" t="str">
        <f>'Raw Data'!I2340</f>
        <v>No</v>
      </c>
      <c r="E2340" t="str">
        <f>'Raw Data'!R2340</f>
        <v>Bank transfer (automatic)</v>
      </c>
      <c r="F2340">
        <f>'Raw Data'!S2340</f>
        <v>19.95</v>
      </c>
      <c r="G2340">
        <f>IFERROR(VALUE('Raw Data'!T2340),0)</f>
        <v>1322.85</v>
      </c>
      <c r="H2340" t="str" cm="1">
        <f t="array" ref="H2340">_xlfn.IFS(B2340&lt;=12,"New (0-12 mo)",B2340&lt;=24,"Established (13-24 mo)",B2340&lt;=48,"Loyal (25-48 mo)",TRUE,"Veteran (49+ mo)")</f>
        <v>Veteran (49+ mo)</v>
      </c>
      <c r="I2340">
        <f>COUNTIF('Raw Data'!G2340:O2340,"Yes")</f>
        <v>1</v>
      </c>
      <c r="J2340">
        <f t="shared" ca="1" si="72"/>
        <v>44013</v>
      </c>
      <c r="K2340" t="str">
        <f>'Raw Data'!U2340</f>
        <v>No</v>
      </c>
      <c r="L2340" t="str">
        <f t="shared" si="73"/>
        <v>Low Risk</v>
      </c>
      <c r="N2340" s="34"/>
    </row>
    <row r="2341" spans="1:14" x14ac:dyDescent="0.3">
      <c r="A2341" s="5" t="str">
        <f>'Raw Data'!A2341</f>
        <v>4094-NSEDU</v>
      </c>
      <c r="B2341">
        <f>'Raw Data'!F2341</f>
        <v>21</v>
      </c>
      <c r="C2341" t="str">
        <f>'Raw Data'!P2341</f>
        <v>Month-to-month</v>
      </c>
      <c r="D2341" t="str">
        <f>'Raw Data'!I2341</f>
        <v>Fiber optic</v>
      </c>
      <c r="E2341" t="str">
        <f>'Raw Data'!R2341</f>
        <v>Electronic check</v>
      </c>
      <c r="F2341">
        <f>'Raw Data'!S2341</f>
        <v>94.25</v>
      </c>
      <c r="G2341">
        <f>IFERROR(VALUE('Raw Data'!T2341),0)</f>
        <v>1973.75</v>
      </c>
      <c r="H2341" t="str" cm="1">
        <f t="array" ref="H2341">_xlfn.IFS(B2341&lt;=12,"New (0-12 mo)",B2341&lt;=24,"Established (13-24 mo)",B2341&lt;=48,"Loyal (25-48 mo)",TRUE,"Veteran (49+ mo)")</f>
        <v>Established (13-24 mo)</v>
      </c>
      <c r="I2341">
        <f>COUNTIF('Raw Data'!G2341:O2341,"Yes")</f>
        <v>4</v>
      </c>
      <c r="J2341">
        <f t="shared" ca="1" si="72"/>
        <v>45566</v>
      </c>
      <c r="K2341" t="str">
        <f>'Raw Data'!U2341</f>
        <v>Yes</v>
      </c>
      <c r="L2341" t="str">
        <f t="shared" si="73"/>
        <v>Medium Risk</v>
      </c>
      <c r="N2341" s="34"/>
    </row>
    <row r="2342" spans="1:14" x14ac:dyDescent="0.3">
      <c r="A2342" s="5" t="str">
        <f>'Raw Data'!A2342</f>
        <v>0234-TEVTT</v>
      </c>
      <c r="B2342">
        <f>'Raw Data'!F2342</f>
        <v>48</v>
      </c>
      <c r="C2342" t="str">
        <f>'Raw Data'!P2342</f>
        <v>One year</v>
      </c>
      <c r="D2342" t="str">
        <f>'Raw Data'!I2342</f>
        <v>DSL</v>
      </c>
      <c r="E2342" t="str">
        <f>'Raw Data'!R2342</f>
        <v>Credit card (automatic)</v>
      </c>
      <c r="F2342">
        <f>'Raw Data'!S2342</f>
        <v>45</v>
      </c>
      <c r="G2342">
        <f>IFERROR(VALUE('Raw Data'!T2342),0)</f>
        <v>2196.3000000000002</v>
      </c>
      <c r="H2342" t="str" cm="1">
        <f t="array" ref="H2342">_xlfn.IFS(B2342&lt;=12,"New (0-12 mo)",B2342&lt;=24,"Established (13-24 mo)",B2342&lt;=48,"Loyal (25-48 mo)",TRUE,"Veteran (49+ mo)")</f>
        <v>Loyal (25-48 mo)</v>
      </c>
      <c r="I2342">
        <f>COUNTIF('Raw Data'!G2342:O2342,"Yes")</f>
        <v>3</v>
      </c>
      <c r="J2342">
        <f t="shared" ca="1" si="72"/>
        <v>44743</v>
      </c>
      <c r="K2342" t="str">
        <f>'Raw Data'!U2342</f>
        <v>No</v>
      </c>
      <c r="L2342" t="str">
        <f t="shared" si="73"/>
        <v>Low Risk</v>
      </c>
      <c r="N2342" s="34"/>
    </row>
    <row r="2343" spans="1:14" x14ac:dyDescent="0.3">
      <c r="A2343" s="5" t="str">
        <f>'Raw Data'!A2343</f>
        <v>4304-TSPVK</v>
      </c>
      <c r="B2343">
        <f>'Raw Data'!F2343</f>
        <v>68</v>
      </c>
      <c r="C2343" t="str">
        <f>'Raw Data'!P2343</f>
        <v>Two year</v>
      </c>
      <c r="D2343" t="str">
        <f>'Raw Data'!I2343</f>
        <v>Fiber optic</v>
      </c>
      <c r="E2343" t="str">
        <f>'Raw Data'!R2343</f>
        <v>Bank transfer (automatic)</v>
      </c>
      <c r="F2343">
        <f>'Raw Data'!S2343</f>
        <v>114.9</v>
      </c>
      <c r="G2343">
        <f>IFERROR(VALUE('Raw Data'!T2343),0)</f>
        <v>7843.55</v>
      </c>
      <c r="H2343" t="str" cm="1">
        <f t="array" ref="H2343">_xlfn.IFS(B2343&lt;=12,"New (0-12 mo)",B2343&lt;=24,"Established (13-24 mo)",B2343&lt;=48,"Loyal (25-48 mo)",TRUE,"Veteran (49+ mo)")</f>
        <v>Veteran (49+ mo)</v>
      </c>
      <c r="I2343">
        <f>COUNTIF('Raw Data'!G2343:O2343,"Yes")</f>
        <v>8</v>
      </c>
      <c r="J2343">
        <f t="shared" ca="1" si="72"/>
        <v>44136</v>
      </c>
      <c r="K2343" t="str">
        <f>'Raw Data'!U2343</f>
        <v>No</v>
      </c>
      <c r="L2343" t="str">
        <f t="shared" si="73"/>
        <v>Low Risk</v>
      </c>
      <c r="N2343" s="34"/>
    </row>
    <row r="2344" spans="1:14" x14ac:dyDescent="0.3">
      <c r="A2344" s="5" t="str">
        <f>'Raw Data'!A2344</f>
        <v>1552-AAGRX</v>
      </c>
      <c r="B2344">
        <f>'Raw Data'!F2344</f>
        <v>30</v>
      </c>
      <c r="C2344" t="str">
        <f>'Raw Data'!P2344</f>
        <v>Month-to-month</v>
      </c>
      <c r="D2344" t="str">
        <f>'Raw Data'!I2344</f>
        <v>Fiber optic</v>
      </c>
      <c r="E2344" t="str">
        <f>'Raw Data'!R2344</f>
        <v>Bank transfer (automatic)</v>
      </c>
      <c r="F2344">
        <f>'Raw Data'!S2344</f>
        <v>106.4</v>
      </c>
      <c r="G2344">
        <f>IFERROR(VALUE('Raw Data'!T2344),0)</f>
        <v>3211.9</v>
      </c>
      <c r="H2344" t="str" cm="1">
        <f t="array" ref="H2344">_xlfn.IFS(B2344&lt;=12,"New (0-12 mo)",B2344&lt;=24,"Established (13-24 mo)",B2344&lt;=48,"Loyal (25-48 mo)",TRUE,"Veteran (49+ mo)")</f>
        <v>Loyal (25-48 mo)</v>
      </c>
      <c r="I2344">
        <f>COUNTIF('Raw Data'!G2344:O2344,"Yes")</f>
        <v>6</v>
      </c>
      <c r="J2344">
        <f t="shared" ca="1" si="72"/>
        <v>45292</v>
      </c>
      <c r="K2344" t="str">
        <f>'Raw Data'!U2344</f>
        <v>No</v>
      </c>
      <c r="L2344" t="str">
        <f t="shared" si="73"/>
        <v>Low-Medium Risk</v>
      </c>
      <c r="N2344" s="34"/>
    </row>
    <row r="2345" spans="1:14" x14ac:dyDescent="0.3">
      <c r="A2345" s="5" t="str">
        <f>'Raw Data'!A2345</f>
        <v>2637-FKFSY</v>
      </c>
      <c r="B2345">
        <f>'Raw Data'!F2345</f>
        <v>3</v>
      </c>
      <c r="C2345" t="str">
        <f>'Raw Data'!P2345</f>
        <v>Month-to-month</v>
      </c>
      <c r="D2345" t="str">
        <f>'Raw Data'!I2345</f>
        <v>DSL</v>
      </c>
      <c r="E2345" t="str">
        <f>'Raw Data'!R2345</f>
        <v>Mailed check</v>
      </c>
      <c r="F2345">
        <f>'Raw Data'!S2345</f>
        <v>46.1</v>
      </c>
      <c r="G2345">
        <f>IFERROR(VALUE('Raw Data'!T2345),0)</f>
        <v>130.15</v>
      </c>
      <c r="H2345" t="str" cm="1">
        <f t="array" ref="H2345">_xlfn.IFS(B2345&lt;=12,"New (0-12 mo)",B2345&lt;=24,"Established (13-24 mo)",B2345&lt;=48,"Loyal (25-48 mo)",TRUE,"Veteran (49+ mo)")</f>
        <v>New (0-12 mo)</v>
      </c>
      <c r="I2345">
        <f>COUNTIF('Raw Data'!G2345:O2345,"Yes")</f>
        <v>1</v>
      </c>
      <c r="J2345">
        <f t="shared" ca="1" si="72"/>
        <v>46113</v>
      </c>
      <c r="K2345" t="str">
        <f>'Raw Data'!U2345</f>
        <v>No</v>
      </c>
      <c r="L2345" t="str">
        <f t="shared" si="73"/>
        <v>High Risk</v>
      </c>
      <c r="N2345" s="34"/>
    </row>
    <row r="2346" spans="1:14" x14ac:dyDescent="0.3">
      <c r="A2346" s="5" t="str">
        <f>'Raw Data'!A2346</f>
        <v>9796-MVYXX</v>
      </c>
      <c r="B2346">
        <f>'Raw Data'!F2346</f>
        <v>14</v>
      </c>
      <c r="C2346" t="str">
        <f>'Raw Data'!P2346</f>
        <v>Two year</v>
      </c>
      <c r="D2346" t="str">
        <f>'Raw Data'!I2346</f>
        <v>DSL</v>
      </c>
      <c r="E2346" t="str">
        <f>'Raw Data'!R2346</f>
        <v>Mailed check</v>
      </c>
      <c r="F2346">
        <f>'Raw Data'!S2346</f>
        <v>39.700000000000003</v>
      </c>
      <c r="G2346">
        <f>IFERROR(VALUE('Raw Data'!T2346),0)</f>
        <v>692.35</v>
      </c>
      <c r="H2346" t="str" cm="1">
        <f t="array" ref="H2346">_xlfn.IFS(B2346&lt;=12,"New (0-12 mo)",B2346&lt;=24,"Established (13-24 mo)",B2346&lt;=48,"Loyal (25-48 mo)",TRUE,"Veteran (49+ mo)")</f>
        <v>Established (13-24 mo)</v>
      </c>
      <c r="I2346">
        <f>COUNTIF('Raw Data'!G2346:O2346,"Yes")</f>
        <v>3</v>
      </c>
      <c r="J2346">
        <f t="shared" ca="1" si="72"/>
        <v>45778</v>
      </c>
      <c r="K2346" t="str">
        <f>'Raw Data'!U2346</f>
        <v>No</v>
      </c>
      <c r="L2346" t="str">
        <f t="shared" si="73"/>
        <v>Low Risk</v>
      </c>
      <c r="N2346" s="34"/>
    </row>
    <row r="2347" spans="1:14" x14ac:dyDescent="0.3">
      <c r="A2347" s="5" t="str">
        <f>'Raw Data'!A2347</f>
        <v>7874-ECPQJ</v>
      </c>
      <c r="B2347">
        <f>'Raw Data'!F2347</f>
        <v>4</v>
      </c>
      <c r="C2347" t="str">
        <f>'Raw Data'!P2347</f>
        <v>Month-to-month</v>
      </c>
      <c r="D2347" t="str">
        <f>'Raw Data'!I2347</f>
        <v>No</v>
      </c>
      <c r="E2347" t="str">
        <f>'Raw Data'!R2347</f>
        <v>Bank transfer (automatic)</v>
      </c>
      <c r="F2347">
        <f>'Raw Data'!S2347</f>
        <v>20.05</v>
      </c>
      <c r="G2347">
        <f>IFERROR(VALUE('Raw Data'!T2347),0)</f>
        <v>85.5</v>
      </c>
      <c r="H2347" t="str" cm="1">
        <f t="array" ref="H2347">_xlfn.IFS(B2347&lt;=12,"New (0-12 mo)",B2347&lt;=24,"Established (13-24 mo)",B2347&lt;=48,"Loyal (25-48 mo)",TRUE,"Veteran (49+ mo)")</f>
        <v>New (0-12 mo)</v>
      </c>
      <c r="I2347">
        <f>COUNTIF('Raw Data'!G2347:O2347,"Yes")</f>
        <v>1</v>
      </c>
      <c r="J2347">
        <f t="shared" ca="1" si="72"/>
        <v>46082</v>
      </c>
      <c r="K2347" t="str">
        <f>'Raw Data'!U2347</f>
        <v>No</v>
      </c>
      <c r="L2347" t="str">
        <f t="shared" si="73"/>
        <v>High Risk</v>
      </c>
      <c r="N2347" s="34"/>
    </row>
    <row r="2348" spans="1:14" x14ac:dyDescent="0.3">
      <c r="A2348" s="5" t="str">
        <f>'Raw Data'!A2348</f>
        <v>0020-INWCK</v>
      </c>
      <c r="B2348">
        <f>'Raw Data'!F2348</f>
        <v>71</v>
      </c>
      <c r="C2348" t="str">
        <f>'Raw Data'!P2348</f>
        <v>Two year</v>
      </c>
      <c r="D2348" t="str">
        <f>'Raw Data'!I2348</f>
        <v>Fiber optic</v>
      </c>
      <c r="E2348" t="str">
        <f>'Raw Data'!R2348</f>
        <v>Credit card (automatic)</v>
      </c>
      <c r="F2348">
        <f>'Raw Data'!S2348</f>
        <v>95.75</v>
      </c>
      <c r="G2348">
        <f>IFERROR(VALUE('Raw Data'!T2348),0)</f>
        <v>6849.4</v>
      </c>
      <c r="H2348" t="str" cm="1">
        <f t="array" ref="H2348">_xlfn.IFS(B2348&lt;=12,"New (0-12 mo)",B2348&lt;=24,"Established (13-24 mo)",B2348&lt;=48,"Loyal (25-48 mo)",TRUE,"Veteran (49+ mo)")</f>
        <v>Veteran (49+ mo)</v>
      </c>
      <c r="I2348">
        <f>COUNTIF('Raw Data'!G2348:O2348,"Yes")</f>
        <v>5</v>
      </c>
      <c r="J2348">
        <f t="shared" ca="1" si="72"/>
        <v>44044</v>
      </c>
      <c r="K2348" t="str">
        <f>'Raw Data'!U2348</f>
        <v>No</v>
      </c>
      <c r="L2348" t="str">
        <f t="shared" si="73"/>
        <v>Low Risk</v>
      </c>
      <c r="N2348" s="34"/>
    </row>
    <row r="2349" spans="1:14" x14ac:dyDescent="0.3">
      <c r="A2349" s="5" t="str">
        <f>'Raw Data'!A2349</f>
        <v>7089-RKVSZ</v>
      </c>
      <c r="B2349">
        <f>'Raw Data'!F2349</f>
        <v>8</v>
      </c>
      <c r="C2349" t="str">
        <f>'Raw Data'!P2349</f>
        <v>One year</v>
      </c>
      <c r="D2349" t="str">
        <f>'Raw Data'!I2349</f>
        <v>No</v>
      </c>
      <c r="E2349" t="str">
        <f>'Raw Data'!R2349</f>
        <v>Mailed check</v>
      </c>
      <c r="F2349">
        <f>'Raw Data'!S2349</f>
        <v>24.4</v>
      </c>
      <c r="G2349">
        <f>IFERROR(VALUE('Raw Data'!T2349),0)</f>
        <v>203.95</v>
      </c>
      <c r="H2349" t="str" cm="1">
        <f t="array" ref="H2349">_xlfn.IFS(B2349&lt;=12,"New (0-12 mo)",B2349&lt;=24,"Established (13-24 mo)",B2349&lt;=48,"Loyal (25-48 mo)",TRUE,"Veteran (49+ mo)")</f>
        <v>New (0-12 mo)</v>
      </c>
      <c r="I2349">
        <f>COUNTIF('Raw Data'!G2349:O2349,"Yes")</f>
        <v>2</v>
      </c>
      <c r="J2349">
        <f t="shared" ca="1" si="72"/>
        <v>45962</v>
      </c>
      <c r="K2349" t="str">
        <f>'Raw Data'!U2349</f>
        <v>No</v>
      </c>
      <c r="L2349" t="str">
        <f t="shared" si="73"/>
        <v>Low Risk</v>
      </c>
      <c r="N2349" s="34"/>
    </row>
    <row r="2350" spans="1:14" x14ac:dyDescent="0.3">
      <c r="A2350" s="5" t="str">
        <f>'Raw Data'!A2350</f>
        <v>2683-JXWQQ</v>
      </c>
      <c r="B2350">
        <f>'Raw Data'!F2350</f>
        <v>61</v>
      </c>
      <c r="C2350" t="str">
        <f>'Raw Data'!P2350</f>
        <v>Month-to-month</v>
      </c>
      <c r="D2350" t="str">
        <f>'Raw Data'!I2350</f>
        <v>DSL</v>
      </c>
      <c r="E2350" t="str">
        <f>'Raw Data'!R2350</f>
        <v>Bank transfer (automatic)</v>
      </c>
      <c r="F2350">
        <f>'Raw Data'!S2350</f>
        <v>33.6</v>
      </c>
      <c r="G2350">
        <f>IFERROR(VALUE('Raw Data'!T2350),0)</f>
        <v>2117.1999999999998</v>
      </c>
      <c r="H2350" t="str" cm="1">
        <f t="array" ref="H2350">_xlfn.IFS(B2350&lt;=12,"New (0-12 mo)",B2350&lt;=24,"Established (13-24 mo)",B2350&lt;=48,"Loyal (25-48 mo)",TRUE,"Veteran (49+ mo)")</f>
        <v>Veteran (49+ mo)</v>
      </c>
      <c r="I2350">
        <f>COUNTIF('Raw Data'!G2350:O2350,"Yes")</f>
        <v>2</v>
      </c>
      <c r="J2350">
        <f t="shared" ca="1" si="72"/>
        <v>44348</v>
      </c>
      <c r="K2350" t="str">
        <f>'Raw Data'!U2350</f>
        <v>No</v>
      </c>
      <c r="L2350" t="str">
        <f t="shared" si="73"/>
        <v>Low-Medium Risk</v>
      </c>
      <c r="N2350" s="34"/>
    </row>
    <row r="2351" spans="1:14" x14ac:dyDescent="0.3">
      <c r="A2351" s="5" t="str">
        <f>'Raw Data'!A2351</f>
        <v>9548-ZMVTX</v>
      </c>
      <c r="B2351">
        <f>'Raw Data'!F2351</f>
        <v>72</v>
      </c>
      <c r="C2351" t="str">
        <f>'Raw Data'!P2351</f>
        <v>Two year</v>
      </c>
      <c r="D2351" t="str">
        <f>'Raw Data'!I2351</f>
        <v>Fiber optic</v>
      </c>
      <c r="E2351" t="str">
        <f>'Raw Data'!R2351</f>
        <v>Bank transfer (automatic)</v>
      </c>
      <c r="F2351">
        <f>'Raw Data'!S2351</f>
        <v>90.45</v>
      </c>
      <c r="G2351">
        <f>IFERROR(VALUE('Raw Data'!T2351),0)</f>
        <v>6565.85</v>
      </c>
      <c r="H2351" t="str" cm="1">
        <f t="array" ref="H2351">_xlfn.IFS(B2351&lt;=12,"New (0-12 mo)",B2351&lt;=24,"Established (13-24 mo)",B2351&lt;=48,"Loyal (25-48 mo)",TRUE,"Veteran (49+ mo)")</f>
        <v>Veteran (49+ mo)</v>
      </c>
      <c r="I2351">
        <f>COUNTIF('Raw Data'!G2351:O2351,"Yes")</f>
        <v>5</v>
      </c>
      <c r="J2351">
        <f t="shared" ca="1" si="72"/>
        <v>44013</v>
      </c>
      <c r="K2351" t="str">
        <f>'Raw Data'!U2351</f>
        <v>No</v>
      </c>
      <c r="L2351" t="str">
        <f t="shared" si="73"/>
        <v>Low Risk</v>
      </c>
      <c r="N2351" s="34"/>
    </row>
    <row r="2352" spans="1:14" x14ac:dyDescent="0.3">
      <c r="A2352" s="5" t="str">
        <f>'Raw Data'!A2352</f>
        <v>8739-XNIKG</v>
      </c>
      <c r="B2352">
        <f>'Raw Data'!F2352</f>
        <v>5</v>
      </c>
      <c r="C2352" t="str">
        <f>'Raw Data'!P2352</f>
        <v>Month-to-month</v>
      </c>
      <c r="D2352" t="str">
        <f>'Raw Data'!I2352</f>
        <v>Fiber optic</v>
      </c>
      <c r="E2352" t="str">
        <f>'Raw Data'!R2352</f>
        <v>Electronic check</v>
      </c>
      <c r="F2352">
        <f>'Raw Data'!S2352</f>
        <v>84</v>
      </c>
      <c r="G2352">
        <f>IFERROR(VALUE('Raw Data'!T2352),0)</f>
        <v>424.75</v>
      </c>
      <c r="H2352" t="str" cm="1">
        <f t="array" ref="H2352">_xlfn.IFS(B2352&lt;=12,"New (0-12 mo)",B2352&lt;=24,"Established (13-24 mo)",B2352&lt;=48,"Loyal (25-48 mo)",TRUE,"Veteran (49+ mo)")</f>
        <v>New (0-12 mo)</v>
      </c>
      <c r="I2352">
        <f>COUNTIF('Raw Data'!G2352:O2352,"Yes")</f>
        <v>3</v>
      </c>
      <c r="J2352">
        <f t="shared" ca="1" si="72"/>
        <v>46054</v>
      </c>
      <c r="K2352" t="str">
        <f>'Raw Data'!U2352</f>
        <v>No</v>
      </c>
      <c r="L2352" t="str">
        <f t="shared" si="73"/>
        <v>High Risk</v>
      </c>
      <c r="N2352" s="34"/>
    </row>
    <row r="2353" spans="1:14" x14ac:dyDescent="0.3">
      <c r="A2353" s="5" t="str">
        <f>'Raw Data'!A2353</f>
        <v>9755-JHNMN</v>
      </c>
      <c r="B2353">
        <f>'Raw Data'!F2353</f>
        <v>49</v>
      </c>
      <c r="C2353" t="str">
        <f>'Raw Data'!P2353</f>
        <v>Two year</v>
      </c>
      <c r="D2353" t="str">
        <f>'Raw Data'!I2353</f>
        <v>DSL</v>
      </c>
      <c r="E2353" t="str">
        <f>'Raw Data'!R2353</f>
        <v>Bank transfer (automatic)</v>
      </c>
      <c r="F2353">
        <f>'Raw Data'!S2353</f>
        <v>67.400000000000006</v>
      </c>
      <c r="G2353">
        <f>IFERROR(VALUE('Raw Data'!T2353),0)</f>
        <v>3306.85</v>
      </c>
      <c r="H2353" t="str" cm="1">
        <f t="array" ref="H2353">_xlfn.IFS(B2353&lt;=12,"New (0-12 mo)",B2353&lt;=24,"Established (13-24 mo)",B2353&lt;=48,"Loyal (25-48 mo)",TRUE,"Veteran (49+ mo)")</f>
        <v>Veteran (49+ mo)</v>
      </c>
      <c r="I2353">
        <f>COUNTIF('Raw Data'!G2353:O2353,"Yes")</f>
        <v>5</v>
      </c>
      <c r="J2353">
        <f t="shared" ca="1" si="72"/>
        <v>44713</v>
      </c>
      <c r="K2353" t="str">
        <f>'Raw Data'!U2353</f>
        <v>No</v>
      </c>
      <c r="L2353" t="str">
        <f t="shared" si="73"/>
        <v>Low Risk</v>
      </c>
      <c r="N2353" s="34"/>
    </row>
    <row r="2354" spans="1:14" x14ac:dyDescent="0.3">
      <c r="A2354" s="5" t="str">
        <f>'Raw Data'!A2354</f>
        <v>3981-QSVQI</v>
      </c>
      <c r="B2354">
        <f>'Raw Data'!F2354</f>
        <v>8</v>
      </c>
      <c r="C2354" t="str">
        <f>'Raw Data'!P2354</f>
        <v>Month-to-month</v>
      </c>
      <c r="D2354" t="str">
        <f>'Raw Data'!I2354</f>
        <v>No</v>
      </c>
      <c r="E2354" t="str">
        <f>'Raw Data'!R2354</f>
        <v>Bank transfer (automatic)</v>
      </c>
      <c r="F2354">
        <f>'Raw Data'!S2354</f>
        <v>19.7</v>
      </c>
      <c r="G2354">
        <f>IFERROR(VALUE('Raw Data'!T2354),0)</f>
        <v>168.9</v>
      </c>
      <c r="H2354" t="str" cm="1">
        <f t="array" ref="H2354">_xlfn.IFS(B2354&lt;=12,"New (0-12 mo)",B2354&lt;=24,"Established (13-24 mo)",B2354&lt;=48,"Loyal (25-48 mo)",TRUE,"Veteran (49+ mo)")</f>
        <v>New (0-12 mo)</v>
      </c>
      <c r="I2354">
        <f>COUNTIF('Raw Data'!G2354:O2354,"Yes")</f>
        <v>1</v>
      </c>
      <c r="J2354">
        <f t="shared" ca="1" si="72"/>
        <v>45962</v>
      </c>
      <c r="K2354" t="str">
        <f>'Raw Data'!U2354</f>
        <v>No</v>
      </c>
      <c r="L2354" t="str">
        <f t="shared" si="73"/>
        <v>High Risk</v>
      </c>
      <c r="N2354" s="34"/>
    </row>
    <row r="2355" spans="1:14" x14ac:dyDescent="0.3">
      <c r="A2355" s="5" t="str">
        <f>'Raw Data'!A2355</f>
        <v>2789-HQBOU</v>
      </c>
      <c r="B2355">
        <f>'Raw Data'!F2355</f>
        <v>3</v>
      </c>
      <c r="C2355" t="str">
        <f>'Raw Data'!P2355</f>
        <v>Month-to-month</v>
      </c>
      <c r="D2355" t="str">
        <f>'Raw Data'!I2355</f>
        <v>Fiber optic</v>
      </c>
      <c r="E2355" t="str">
        <f>'Raw Data'!R2355</f>
        <v>Electronic check</v>
      </c>
      <c r="F2355">
        <f>'Raw Data'!S2355</f>
        <v>80.349999999999994</v>
      </c>
      <c r="G2355">
        <f>IFERROR(VALUE('Raw Data'!T2355),0)</f>
        <v>253.8</v>
      </c>
      <c r="H2355" t="str" cm="1">
        <f t="array" ref="H2355">_xlfn.IFS(B2355&lt;=12,"New (0-12 mo)",B2355&lt;=24,"Established (13-24 mo)",B2355&lt;=48,"Loyal (25-48 mo)",TRUE,"Veteran (49+ mo)")</f>
        <v>New (0-12 mo)</v>
      </c>
      <c r="I2355">
        <f>COUNTIF('Raw Data'!G2355:O2355,"Yes")</f>
        <v>2</v>
      </c>
      <c r="J2355">
        <f t="shared" ca="1" si="72"/>
        <v>46113</v>
      </c>
      <c r="K2355" t="str">
        <f>'Raw Data'!U2355</f>
        <v>No</v>
      </c>
      <c r="L2355" t="str">
        <f t="shared" si="73"/>
        <v>High Risk</v>
      </c>
      <c r="N2355" s="34"/>
    </row>
    <row r="2356" spans="1:14" x14ac:dyDescent="0.3">
      <c r="A2356" s="5" t="str">
        <f>'Raw Data'!A2356</f>
        <v>9424-CMPOG</v>
      </c>
      <c r="B2356">
        <f>'Raw Data'!F2356</f>
        <v>9</v>
      </c>
      <c r="C2356" t="str">
        <f>'Raw Data'!P2356</f>
        <v>Two year</v>
      </c>
      <c r="D2356" t="str">
        <f>'Raw Data'!I2356</f>
        <v>No</v>
      </c>
      <c r="E2356" t="str">
        <f>'Raw Data'!R2356</f>
        <v>Mailed check</v>
      </c>
      <c r="F2356">
        <f>'Raw Data'!S2356</f>
        <v>19.600000000000001</v>
      </c>
      <c r="G2356">
        <f>IFERROR(VALUE('Raw Data'!T2356),0)</f>
        <v>197.4</v>
      </c>
      <c r="H2356" t="str" cm="1">
        <f t="array" ref="H2356">_xlfn.IFS(B2356&lt;=12,"New (0-12 mo)",B2356&lt;=24,"Established (13-24 mo)",B2356&lt;=48,"Loyal (25-48 mo)",TRUE,"Veteran (49+ mo)")</f>
        <v>New (0-12 mo)</v>
      </c>
      <c r="I2356">
        <f>COUNTIF('Raw Data'!G2356:O2356,"Yes")</f>
        <v>1</v>
      </c>
      <c r="J2356">
        <f t="shared" ca="1" si="72"/>
        <v>45931</v>
      </c>
      <c r="K2356" t="str">
        <f>'Raw Data'!U2356</f>
        <v>No</v>
      </c>
      <c r="L2356" t="str">
        <f t="shared" si="73"/>
        <v>Low Risk</v>
      </c>
      <c r="N2356" s="34"/>
    </row>
    <row r="2357" spans="1:14" x14ac:dyDescent="0.3">
      <c r="A2357" s="5" t="str">
        <f>'Raw Data'!A2357</f>
        <v>5067-WJEUN</v>
      </c>
      <c r="B2357">
        <f>'Raw Data'!F2357</f>
        <v>67</v>
      </c>
      <c r="C2357" t="str">
        <f>'Raw Data'!P2357</f>
        <v>Two year</v>
      </c>
      <c r="D2357" t="str">
        <f>'Raw Data'!I2357</f>
        <v>DSL</v>
      </c>
      <c r="E2357" t="str">
        <f>'Raw Data'!R2357</f>
        <v>Bank transfer (automatic)</v>
      </c>
      <c r="F2357">
        <f>'Raw Data'!S2357</f>
        <v>54.2</v>
      </c>
      <c r="G2357">
        <f>IFERROR(VALUE('Raw Data'!T2357),0)</f>
        <v>3838.2</v>
      </c>
      <c r="H2357" t="str" cm="1">
        <f t="array" ref="H2357">_xlfn.IFS(B2357&lt;=12,"New (0-12 mo)",B2357&lt;=24,"Established (13-24 mo)",B2357&lt;=48,"Loyal (25-48 mo)",TRUE,"Veteran (49+ mo)")</f>
        <v>Veteran (49+ mo)</v>
      </c>
      <c r="I2357">
        <f>COUNTIF('Raw Data'!G2357:O2357,"Yes")</f>
        <v>3</v>
      </c>
      <c r="J2357">
        <f t="shared" ca="1" si="72"/>
        <v>44166</v>
      </c>
      <c r="K2357" t="str">
        <f>'Raw Data'!U2357</f>
        <v>No</v>
      </c>
      <c r="L2357" t="str">
        <f t="shared" si="73"/>
        <v>Low Risk</v>
      </c>
      <c r="N2357" s="34"/>
    </row>
    <row r="2358" spans="1:14" x14ac:dyDescent="0.3">
      <c r="A2358" s="5" t="str">
        <f>'Raw Data'!A2358</f>
        <v>3450-WXOAT</v>
      </c>
      <c r="B2358">
        <f>'Raw Data'!F2358</f>
        <v>46</v>
      </c>
      <c r="C2358" t="str">
        <f>'Raw Data'!P2358</f>
        <v>Month-to-month</v>
      </c>
      <c r="D2358" t="str">
        <f>'Raw Data'!I2358</f>
        <v>DSL</v>
      </c>
      <c r="E2358" t="str">
        <f>'Raw Data'!R2358</f>
        <v>Credit card (automatic)</v>
      </c>
      <c r="F2358">
        <f>'Raw Data'!S2358</f>
        <v>45.2</v>
      </c>
      <c r="G2358">
        <f>IFERROR(VALUE('Raw Data'!T2358),0)</f>
        <v>2065.15</v>
      </c>
      <c r="H2358" t="str" cm="1">
        <f t="array" ref="H2358">_xlfn.IFS(B2358&lt;=12,"New (0-12 mo)",B2358&lt;=24,"Established (13-24 mo)",B2358&lt;=48,"Loyal (25-48 mo)",TRUE,"Veteran (49+ mo)")</f>
        <v>Loyal (25-48 mo)</v>
      </c>
      <c r="I2358">
        <f>COUNTIF('Raw Data'!G2358:O2358,"Yes")</f>
        <v>1</v>
      </c>
      <c r="J2358">
        <f t="shared" ca="1" si="72"/>
        <v>44805</v>
      </c>
      <c r="K2358" t="str">
        <f>'Raw Data'!U2358</f>
        <v>No</v>
      </c>
      <c r="L2358" t="str">
        <f t="shared" si="73"/>
        <v>Low-Medium Risk</v>
      </c>
      <c r="N2358" s="34"/>
    </row>
    <row r="2359" spans="1:14" x14ac:dyDescent="0.3">
      <c r="A2359" s="5" t="str">
        <f>'Raw Data'!A2359</f>
        <v>9251-WNSOD</v>
      </c>
      <c r="B2359">
        <f>'Raw Data'!F2359</f>
        <v>67</v>
      </c>
      <c r="C2359" t="str">
        <f>'Raw Data'!P2359</f>
        <v>One year</v>
      </c>
      <c r="D2359" t="str">
        <f>'Raw Data'!I2359</f>
        <v>DSL</v>
      </c>
      <c r="E2359" t="str">
        <f>'Raw Data'!R2359</f>
        <v>Mailed check</v>
      </c>
      <c r="F2359">
        <f>'Raw Data'!S2359</f>
        <v>75.099999999999994</v>
      </c>
      <c r="G2359">
        <f>IFERROR(VALUE('Raw Data'!T2359),0)</f>
        <v>5064.45</v>
      </c>
      <c r="H2359" t="str" cm="1">
        <f t="array" ref="H2359">_xlfn.IFS(B2359&lt;=12,"New (0-12 mo)",B2359&lt;=24,"Established (13-24 mo)",B2359&lt;=48,"Loyal (25-48 mo)",TRUE,"Veteran (49+ mo)")</f>
        <v>Veteran (49+ mo)</v>
      </c>
      <c r="I2359">
        <f>COUNTIF('Raw Data'!G2359:O2359,"Yes")</f>
        <v>6</v>
      </c>
      <c r="J2359">
        <f t="shared" ca="1" si="72"/>
        <v>44166</v>
      </c>
      <c r="K2359" t="str">
        <f>'Raw Data'!U2359</f>
        <v>No</v>
      </c>
      <c r="L2359" t="str">
        <f t="shared" si="73"/>
        <v>Low Risk</v>
      </c>
      <c r="N2359" s="34"/>
    </row>
    <row r="2360" spans="1:14" x14ac:dyDescent="0.3">
      <c r="A2360" s="5" t="str">
        <f>'Raw Data'!A2360</f>
        <v>6974-DAFLI</v>
      </c>
      <c r="B2360">
        <f>'Raw Data'!F2360</f>
        <v>55</v>
      </c>
      <c r="C2360" t="str">
        <f>'Raw Data'!P2360</f>
        <v>One year</v>
      </c>
      <c r="D2360" t="str">
        <f>'Raw Data'!I2360</f>
        <v>No</v>
      </c>
      <c r="E2360" t="str">
        <f>'Raw Data'!R2360</f>
        <v>Electronic check</v>
      </c>
      <c r="F2360">
        <f>'Raw Data'!S2360</f>
        <v>19.7</v>
      </c>
      <c r="G2360">
        <f>IFERROR(VALUE('Raw Data'!T2360),0)</f>
        <v>1140.05</v>
      </c>
      <c r="H2360" t="str" cm="1">
        <f t="array" ref="H2360">_xlfn.IFS(B2360&lt;=12,"New (0-12 mo)",B2360&lt;=24,"Established (13-24 mo)",B2360&lt;=48,"Loyal (25-48 mo)",TRUE,"Veteran (49+ mo)")</f>
        <v>Veteran (49+ mo)</v>
      </c>
      <c r="I2360">
        <f>COUNTIF('Raw Data'!G2360:O2360,"Yes")</f>
        <v>1</v>
      </c>
      <c r="J2360">
        <f t="shared" ca="1" si="72"/>
        <v>44531</v>
      </c>
      <c r="K2360" t="str">
        <f>'Raw Data'!U2360</f>
        <v>No</v>
      </c>
      <c r="L2360" t="str">
        <f t="shared" si="73"/>
        <v>Low Risk</v>
      </c>
      <c r="N2360" s="34"/>
    </row>
    <row r="2361" spans="1:14" x14ac:dyDescent="0.3">
      <c r="A2361" s="5" t="str">
        <f>'Raw Data'!A2361</f>
        <v>2616-UUTFK</v>
      </c>
      <c r="B2361">
        <f>'Raw Data'!F2361</f>
        <v>33</v>
      </c>
      <c r="C2361" t="str">
        <f>'Raw Data'!P2361</f>
        <v>Month-to-month</v>
      </c>
      <c r="D2361" t="str">
        <f>'Raw Data'!I2361</f>
        <v>DSL</v>
      </c>
      <c r="E2361" t="str">
        <f>'Raw Data'!R2361</f>
        <v>Bank transfer (automatic)</v>
      </c>
      <c r="F2361">
        <f>'Raw Data'!S2361</f>
        <v>72.75</v>
      </c>
      <c r="G2361">
        <f>IFERROR(VALUE('Raw Data'!T2361),0)</f>
        <v>2447.4499999999998</v>
      </c>
      <c r="H2361" t="str" cm="1">
        <f t="array" ref="H2361">_xlfn.IFS(B2361&lt;=12,"New (0-12 mo)",B2361&lt;=24,"Established (13-24 mo)",B2361&lt;=48,"Loyal (25-48 mo)",TRUE,"Veteran (49+ mo)")</f>
        <v>Loyal (25-48 mo)</v>
      </c>
      <c r="I2361">
        <f>COUNTIF('Raw Data'!G2361:O2361,"Yes")</f>
        <v>6</v>
      </c>
      <c r="J2361">
        <f t="shared" ca="1" si="72"/>
        <v>45200</v>
      </c>
      <c r="K2361" t="str">
        <f>'Raw Data'!U2361</f>
        <v>No</v>
      </c>
      <c r="L2361" t="str">
        <f t="shared" si="73"/>
        <v>Low-Medium Risk</v>
      </c>
      <c r="N2361" s="34"/>
    </row>
    <row r="2362" spans="1:14" x14ac:dyDescent="0.3">
      <c r="A2362" s="5" t="str">
        <f>'Raw Data'!A2362</f>
        <v>7064-JHXCE</v>
      </c>
      <c r="B2362">
        <f>'Raw Data'!F2362</f>
        <v>62</v>
      </c>
      <c r="C2362" t="str">
        <f>'Raw Data'!P2362</f>
        <v>Two year</v>
      </c>
      <c r="D2362" t="str">
        <f>'Raw Data'!I2362</f>
        <v>No</v>
      </c>
      <c r="E2362" t="str">
        <f>'Raw Data'!R2362</f>
        <v>Credit card (automatic)</v>
      </c>
      <c r="F2362">
        <f>'Raw Data'!S2362</f>
        <v>20.05</v>
      </c>
      <c r="G2362">
        <f>IFERROR(VALUE('Raw Data'!T2362),0)</f>
        <v>1263.9000000000001</v>
      </c>
      <c r="H2362" t="str" cm="1">
        <f t="array" ref="H2362">_xlfn.IFS(B2362&lt;=12,"New (0-12 mo)",B2362&lt;=24,"Established (13-24 mo)",B2362&lt;=48,"Loyal (25-48 mo)",TRUE,"Veteran (49+ mo)")</f>
        <v>Veteran (49+ mo)</v>
      </c>
      <c r="I2362">
        <f>COUNTIF('Raw Data'!G2362:O2362,"Yes")</f>
        <v>1</v>
      </c>
      <c r="J2362">
        <f t="shared" ca="1" si="72"/>
        <v>44317</v>
      </c>
      <c r="K2362" t="str">
        <f>'Raw Data'!U2362</f>
        <v>No</v>
      </c>
      <c r="L2362" t="str">
        <f t="shared" si="73"/>
        <v>Low Risk</v>
      </c>
      <c r="N2362" s="34"/>
    </row>
    <row r="2363" spans="1:14" x14ac:dyDescent="0.3">
      <c r="A2363" s="5" t="str">
        <f>'Raw Data'!A2363</f>
        <v>5103-MHMHY</v>
      </c>
      <c r="B2363">
        <f>'Raw Data'!F2363</f>
        <v>1</v>
      </c>
      <c r="C2363" t="str">
        <f>'Raw Data'!P2363</f>
        <v>Month-to-month</v>
      </c>
      <c r="D2363" t="str">
        <f>'Raw Data'!I2363</f>
        <v>DSL</v>
      </c>
      <c r="E2363" t="str">
        <f>'Raw Data'!R2363</f>
        <v>Mailed check</v>
      </c>
      <c r="F2363">
        <f>'Raw Data'!S2363</f>
        <v>45.95</v>
      </c>
      <c r="G2363">
        <f>IFERROR(VALUE('Raw Data'!T2363),0)</f>
        <v>45.95</v>
      </c>
      <c r="H2363" t="str" cm="1">
        <f t="array" ref="H2363">_xlfn.IFS(B2363&lt;=12,"New (0-12 mo)",B2363&lt;=24,"Established (13-24 mo)",B2363&lt;=48,"Loyal (25-48 mo)",TRUE,"Veteran (49+ mo)")</f>
        <v>New (0-12 mo)</v>
      </c>
      <c r="I2363">
        <f>COUNTIF('Raw Data'!G2363:O2363,"Yes")</f>
        <v>1</v>
      </c>
      <c r="J2363">
        <f t="shared" ca="1" si="72"/>
        <v>46174</v>
      </c>
      <c r="K2363" t="str">
        <f>'Raw Data'!U2363</f>
        <v>Yes</v>
      </c>
      <c r="L2363" t="str">
        <f t="shared" si="73"/>
        <v>High Risk</v>
      </c>
      <c r="N2363" s="34"/>
    </row>
    <row r="2364" spans="1:14" x14ac:dyDescent="0.3">
      <c r="A2364" s="5" t="str">
        <f>'Raw Data'!A2364</f>
        <v>7989-AWGEH</v>
      </c>
      <c r="B2364">
        <f>'Raw Data'!F2364</f>
        <v>49</v>
      </c>
      <c r="C2364" t="str">
        <f>'Raw Data'!P2364</f>
        <v>Month-to-month</v>
      </c>
      <c r="D2364" t="str">
        <f>'Raw Data'!I2364</f>
        <v>DSL</v>
      </c>
      <c r="E2364" t="str">
        <f>'Raw Data'!R2364</f>
        <v>Electronic check</v>
      </c>
      <c r="F2364">
        <f>'Raw Data'!S2364</f>
        <v>39.200000000000003</v>
      </c>
      <c r="G2364">
        <f>IFERROR(VALUE('Raw Data'!T2364),0)</f>
        <v>1838.15</v>
      </c>
      <c r="H2364" t="str" cm="1">
        <f t="array" ref="H2364">_xlfn.IFS(B2364&lt;=12,"New (0-12 mo)",B2364&lt;=24,"Established (13-24 mo)",B2364&lt;=48,"Loyal (25-48 mo)",TRUE,"Veteran (49+ mo)")</f>
        <v>Veteran (49+ mo)</v>
      </c>
      <c r="I2364">
        <f>COUNTIF('Raw Data'!G2364:O2364,"Yes")</f>
        <v>2</v>
      </c>
      <c r="J2364">
        <f t="shared" ca="1" si="72"/>
        <v>44713</v>
      </c>
      <c r="K2364" t="str">
        <f>'Raw Data'!U2364</f>
        <v>No</v>
      </c>
      <c r="L2364" t="str">
        <f t="shared" si="73"/>
        <v>Low-Medium Risk</v>
      </c>
      <c r="N2364" s="34"/>
    </row>
    <row r="2365" spans="1:14" x14ac:dyDescent="0.3">
      <c r="A2365" s="5" t="str">
        <f>'Raw Data'!A2365</f>
        <v>4373-VVHQL</v>
      </c>
      <c r="B2365">
        <f>'Raw Data'!F2365</f>
        <v>1</v>
      </c>
      <c r="C2365" t="str">
        <f>'Raw Data'!P2365</f>
        <v>Month-to-month</v>
      </c>
      <c r="D2365" t="str">
        <f>'Raw Data'!I2365</f>
        <v>DSL</v>
      </c>
      <c r="E2365" t="str">
        <f>'Raw Data'!R2365</f>
        <v>Electronic check</v>
      </c>
      <c r="F2365">
        <f>'Raw Data'!S2365</f>
        <v>44.75</v>
      </c>
      <c r="G2365">
        <f>IFERROR(VALUE('Raw Data'!T2365),0)</f>
        <v>44.75</v>
      </c>
      <c r="H2365" t="str" cm="1">
        <f t="array" ref="H2365">_xlfn.IFS(B2365&lt;=12,"New (0-12 mo)",B2365&lt;=24,"Established (13-24 mo)",B2365&lt;=48,"Loyal (25-48 mo)",TRUE,"Veteran (49+ mo)")</f>
        <v>New (0-12 mo)</v>
      </c>
      <c r="I2365">
        <f>COUNTIF('Raw Data'!G2365:O2365,"Yes")</f>
        <v>1</v>
      </c>
      <c r="J2365">
        <f t="shared" ca="1" si="72"/>
        <v>46174</v>
      </c>
      <c r="K2365" t="str">
        <f>'Raw Data'!U2365</f>
        <v>No</v>
      </c>
      <c r="L2365" t="str">
        <f t="shared" si="73"/>
        <v>High Risk</v>
      </c>
      <c r="N2365" s="34"/>
    </row>
    <row r="2366" spans="1:14" x14ac:dyDescent="0.3">
      <c r="A2366" s="5" t="str">
        <f>'Raw Data'!A2366</f>
        <v>4559-UWIHT</v>
      </c>
      <c r="B2366">
        <f>'Raw Data'!F2366</f>
        <v>14</v>
      </c>
      <c r="C2366" t="str">
        <f>'Raw Data'!P2366</f>
        <v>Month-to-month</v>
      </c>
      <c r="D2366" t="str">
        <f>'Raw Data'!I2366</f>
        <v>Fiber optic</v>
      </c>
      <c r="E2366" t="str">
        <f>'Raw Data'!R2366</f>
        <v>Electronic check</v>
      </c>
      <c r="F2366">
        <f>'Raw Data'!S2366</f>
        <v>82.65</v>
      </c>
      <c r="G2366">
        <f>IFERROR(VALUE('Raw Data'!T2366),0)</f>
        <v>1185</v>
      </c>
      <c r="H2366" t="str" cm="1">
        <f t="array" ref="H2366">_xlfn.IFS(B2366&lt;=12,"New (0-12 mo)",B2366&lt;=24,"Established (13-24 mo)",B2366&lt;=48,"Loyal (25-48 mo)",TRUE,"Veteran (49+ mo)")</f>
        <v>Established (13-24 mo)</v>
      </c>
      <c r="I2366">
        <f>COUNTIF('Raw Data'!G2366:O2366,"Yes")</f>
        <v>4</v>
      </c>
      <c r="J2366">
        <f t="shared" ca="1" si="72"/>
        <v>45778</v>
      </c>
      <c r="K2366" t="str">
        <f>'Raw Data'!U2366</f>
        <v>No</v>
      </c>
      <c r="L2366" t="str">
        <f t="shared" si="73"/>
        <v>Medium Risk</v>
      </c>
      <c r="N2366" s="34"/>
    </row>
    <row r="2367" spans="1:14" x14ac:dyDescent="0.3">
      <c r="A2367" s="5" t="str">
        <f>'Raw Data'!A2367</f>
        <v>7268-IGMFD</v>
      </c>
      <c r="B2367">
        <f>'Raw Data'!F2367</f>
        <v>18</v>
      </c>
      <c r="C2367" t="str">
        <f>'Raw Data'!P2367</f>
        <v>Month-to-month</v>
      </c>
      <c r="D2367" t="str">
        <f>'Raw Data'!I2367</f>
        <v>Fiber optic</v>
      </c>
      <c r="E2367" t="str">
        <f>'Raw Data'!R2367</f>
        <v>Bank transfer (automatic)</v>
      </c>
      <c r="F2367">
        <f>'Raw Data'!S2367</f>
        <v>93.9</v>
      </c>
      <c r="G2367">
        <f>IFERROR(VALUE('Raw Data'!T2367),0)</f>
        <v>1743.9</v>
      </c>
      <c r="H2367" t="str" cm="1">
        <f t="array" ref="H2367">_xlfn.IFS(B2367&lt;=12,"New (0-12 mo)",B2367&lt;=24,"Established (13-24 mo)",B2367&lt;=48,"Loyal (25-48 mo)",TRUE,"Veteran (49+ mo)")</f>
        <v>Established (13-24 mo)</v>
      </c>
      <c r="I2367">
        <f>COUNTIF('Raw Data'!G2367:O2367,"Yes")</f>
        <v>5</v>
      </c>
      <c r="J2367">
        <f t="shared" ca="1" si="72"/>
        <v>45658</v>
      </c>
      <c r="K2367" t="str">
        <f>'Raw Data'!U2367</f>
        <v>No</v>
      </c>
      <c r="L2367" t="str">
        <f t="shared" si="73"/>
        <v>Medium Risk</v>
      </c>
      <c r="N2367" s="34"/>
    </row>
    <row r="2368" spans="1:14" x14ac:dyDescent="0.3">
      <c r="A2368" s="5" t="str">
        <f>'Raw Data'!A2368</f>
        <v>1846-XWOQN</v>
      </c>
      <c r="B2368">
        <f>'Raw Data'!F2368</f>
        <v>1</v>
      </c>
      <c r="C2368" t="str">
        <f>'Raw Data'!P2368</f>
        <v>Month-to-month</v>
      </c>
      <c r="D2368" t="str">
        <f>'Raw Data'!I2368</f>
        <v>Fiber optic</v>
      </c>
      <c r="E2368" t="str">
        <f>'Raw Data'!R2368</f>
        <v>Electronic check</v>
      </c>
      <c r="F2368">
        <f>'Raw Data'!S2368</f>
        <v>70.150000000000006</v>
      </c>
      <c r="G2368">
        <f>IFERROR(VALUE('Raw Data'!T2368),0)</f>
        <v>70.150000000000006</v>
      </c>
      <c r="H2368" t="str" cm="1">
        <f t="array" ref="H2368">_xlfn.IFS(B2368&lt;=12,"New (0-12 mo)",B2368&lt;=24,"Established (13-24 mo)",B2368&lt;=48,"Loyal (25-48 mo)",TRUE,"Veteran (49+ mo)")</f>
        <v>New (0-12 mo)</v>
      </c>
      <c r="I2368">
        <f>COUNTIF('Raw Data'!G2368:O2368,"Yes")</f>
        <v>1</v>
      </c>
      <c r="J2368">
        <f t="shared" ca="1" si="72"/>
        <v>46174</v>
      </c>
      <c r="K2368" t="str">
        <f>'Raw Data'!U2368</f>
        <v>Yes</v>
      </c>
      <c r="L2368" t="str">
        <f t="shared" si="73"/>
        <v>High Risk</v>
      </c>
      <c r="N2368" s="34"/>
    </row>
    <row r="2369" spans="1:14" x14ac:dyDescent="0.3">
      <c r="A2369" s="5" t="str">
        <f>'Raw Data'!A2369</f>
        <v>0235-KGSLC</v>
      </c>
      <c r="B2369">
        <f>'Raw Data'!F2369</f>
        <v>1</v>
      </c>
      <c r="C2369" t="str">
        <f>'Raw Data'!P2369</f>
        <v>Month-to-month</v>
      </c>
      <c r="D2369" t="str">
        <f>'Raw Data'!I2369</f>
        <v>Fiber optic</v>
      </c>
      <c r="E2369" t="str">
        <f>'Raw Data'!R2369</f>
        <v>Credit card (automatic)</v>
      </c>
      <c r="F2369">
        <f>'Raw Data'!S2369</f>
        <v>85.55</v>
      </c>
      <c r="G2369">
        <f>IFERROR(VALUE('Raw Data'!T2369),0)</f>
        <v>85.55</v>
      </c>
      <c r="H2369" t="str" cm="1">
        <f t="array" ref="H2369">_xlfn.IFS(B2369&lt;=12,"New (0-12 mo)",B2369&lt;=24,"Established (13-24 mo)",B2369&lt;=48,"Loyal (25-48 mo)",TRUE,"Veteran (49+ mo)")</f>
        <v>New (0-12 mo)</v>
      </c>
      <c r="I2369">
        <f>COUNTIF('Raw Data'!G2369:O2369,"Yes")</f>
        <v>3</v>
      </c>
      <c r="J2369">
        <f t="shared" ca="1" si="72"/>
        <v>46174</v>
      </c>
      <c r="K2369" t="str">
        <f>'Raw Data'!U2369</f>
        <v>Yes</v>
      </c>
      <c r="L2369" t="str">
        <f t="shared" si="73"/>
        <v>High Risk</v>
      </c>
      <c r="N2369" s="34"/>
    </row>
    <row r="2370" spans="1:14" x14ac:dyDescent="0.3">
      <c r="A2370" s="5" t="str">
        <f>'Raw Data'!A2370</f>
        <v>6650-BWFRT</v>
      </c>
      <c r="B2370">
        <f>'Raw Data'!F2370</f>
        <v>72</v>
      </c>
      <c r="C2370" t="str">
        <f>'Raw Data'!P2370</f>
        <v>Two year</v>
      </c>
      <c r="D2370" t="str">
        <f>'Raw Data'!I2370</f>
        <v>Fiber optic</v>
      </c>
      <c r="E2370" t="str">
        <f>'Raw Data'!R2370</f>
        <v>Credit card (automatic)</v>
      </c>
      <c r="F2370">
        <f>'Raw Data'!S2370</f>
        <v>117.15</v>
      </c>
      <c r="G2370">
        <f>IFERROR(VALUE('Raw Data'!T2370),0)</f>
        <v>8529.5</v>
      </c>
      <c r="H2370" t="str" cm="1">
        <f t="array" ref="H2370">_xlfn.IFS(B2370&lt;=12,"New (0-12 mo)",B2370&lt;=24,"Established (13-24 mo)",B2370&lt;=48,"Loyal (25-48 mo)",TRUE,"Veteran (49+ mo)")</f>
        <v>Veteran (49+ mo)</v>
      </c>
      <c r="I2370">
        <f>COUNTIF('Raw Data'!G2370:O2370,"Yes")</f>
        <v>8</v>
      </c>
      <c r="J2370">
        <f t="shared" ref="J2370:J2433" ca="1" si="74">EDATE(TODAY(),-B2370)</f>
        <v>44013</v>
      </c>
      <c r="K2370" t="str">
        <f>'Raw Data'!U2370</f>
        <v>No</v>
      </c>
      <c r="L2370" t="str">
        <f t="shared" ref="L2370:L2433" si="75">IF(AND(C2370="Month-to-month",B2370&lt;=12),"High Risk",IF(AND(C2370="Month-to-month",B2370&lt;=24),"Medium Risk",IF(C2370="Month-to-month","Low-Medium Risk","Low Risk")))</f>
        <v>Low Risk</v>
      </c>
      <c r="N2370" s="34"/>
    </row>
    <row r="2371" spans="1:14" x14ac:dyDescent="0.3">
      <c r="A2371" s="5" t="str">
        <f>'Raw Data'!A2371</f>
        <v>9570-KYEUA</v>
      </c>
      <c r="B2371">
        <f>'Raw Data'!F2371</f>
        <v>64</v>
      </c>
      <c r="C2371" t="str">
        <f>'Raw Data'!P2371</f>
        <v>Two year</v>
      </c>
      <c r="D2371" t="str">
        <f>'Raw Data'!I2371</f>
        <v>Fiber optic</v>
      </c>
      <c r="E2371" t="str">
        <f>'Raw Data'!R2371</f>
        <v>Credit card (automatic)</v>
      </c>
      <c r="F2371">
        <f>'Raw Data'!S2371</f>
        <v>99.25</v>
      </c>
      <c r="G2371">
        <f>IFERROR(VALUE('Raw Data'!T2371),0)</f>
        <v>6549.45</v>
      </c>
      <c r="H2371" t="str" cm="1">
        <f t="array" ref="H2371">_xlfn.IFS(B2371&lt;=12,"New (0-12 mo)",B2371&lt;=24,"Established (13-24 mo)",B2371&lt;=48,"Loyal (25-48 mo)",TRUE,"Veteran (49+ mo)")</f>
        <v>Veteran (49+ mo)</v>
      </c>
      <c r="I2371">
        <f>COUNTIF('Raw Data'!G2371:O2371,"Yes")</f>
        <v>6</v>
      </c>
      <c r="J2371">
        <f t="shared" ca="1" si="74"/>
        <v>44256</v>
      </c>
      <c r="K2371" t="str">
        <f>'Raw Data'!U2371</f>
        <v>No</v>
      </c>
      <c r="L2371" t="str">
        <f t="shared" si="75"/>
        <v>Low Risk</v>
      </c>
      <c r="N2371" s="34"/>
    </row>
    <row r="2372" spans="1:14" x14ac:dyDescent="0.3">
      <c r="A2372" s="5" t="str">
        <f>'Raw Data'!A2372</f>
        <v>6993-YGFJV</v>
      </c>
      <c r="B2372">
        <f>'Raw Data'!F2372</f>
        <v>69</v>
      </c>
      <c r="C2372" t="str">
        <f>'Raw Data'!P2372</f>
        <v>Two year</v>
      </c>
      <c r="D2372" t="str">
        <f>'Raw Data'!I2372</f>
        <v>Fiber optic</v>
      </c>
      <c r="E2372" t="str">
        <f>'Raw Data'!R2372</f>
        <v>Bank transfer (automatic)</v>
      </c>
      <c r="F2372">
        <f>'Raw Data'!S2372</f>
        <v>112.55</v>
      </c>
      <c r="G2372">
        <f>IFERROR(VALUE('Raw Data'!T2372),0)</f>
        <v>7806.5</v>
      </c>
      <c r="H2372" t="str" cm="1">
        <f t="array" ref="H2372">_xlfn.IFS(B2372&lt;=12,"New (0-12 mo)",B2372&lt;=24,"Established (13-24 mo)",B2372&lt;=48,"Loyal (25-48 mo)",TRUE,"Veteran (49+ mo)")</f>
        <v>Veteran (49+ mo)</v>
      </c>
      <c r="I2372">
        <f>COUNTIF('Raw Data'!G2372:O2372,"Yes")</f>
        <v>8</v>
      </c>
      <c r="J2372">
        <f t="shared" ca="1" si="74"/>
        <v>44105</v>
      </c>
      <c r="K2372" t="str">
        <f>'Raw Data'!U2372</f>
        <v>No</v>
      </c>
      <c r="L2372" t="str">
        <f t="shared" si="75"/>
        <v>Low Risk</v>
      </c>
      <c r="N2372" s="34"/>
    </row>
    <row r="2373" spans="1:14" x14ac:dyDescent="0.3">
      <c r="A2373" s="5" t="str">
        <f>'Raw Data'!A2373</f>
        <v>2712-SYWAY</v>
      </c>
      <c r="B2373">
        <f>'Raw Data'!F2373</f>
        <v>1</v>
      </c>
      <c r="C2373" t="str">
        <f>'Raw Data'!P2373</f>
        <v>Month-to-month</v>
      </c>
      <c r="D2373" t="str">
        <f>'Raw Data'!I2373</f>
        <v>No</v>
      </c>
      <c r="E2373" t="str">
        <f>'Raw Data'!R2373</f>
        <v>Electronic check</v>
      </c>
      <c r="F2373">
        <f>'Raw Data'!S2373</f>
        <v>25.7</v>
      </c>
      <c r="G2373">
        <f>IFERROR(VALUE('Raw Data'!T2373),0)</f>
        <v>25.7</v>
      </c>
      <c r="H2373" t="str" cm="1">
        <f t="array" ref="H2373">_xlfn.IFS(B2373&lt;=12,"New (0-12 mo)",B2373&lt;=24,"Established (13-24 mo)",B2373&lt;=48,"Loyal (25-48 mo)",TRUE,"Veteran (49+ mo)")</f>
        <v>New (0-12 mo)</v>
      </c>
      <c r="I2373">
        <f>COUNTIF('Raw Data'!G2373:O2373,"Yes")</f>
        <v>2</v>
      </c>
      <c r="J2373">
        <f t="shared" ca="1" si="74"/>
        <v>46174</v>
      </c>
      <c r="K2373" t="str">
        <f>'Raw Data'!U2373</f>
        <v>No</v>
      </c>
      <c r="L2373" t="str">
        <f t="shared" si="75"/>
        <v>High Risk</v>
      </c>
      <c r="N2373" s="34"/>
    </row>
    <row r="2374" spans="1:14" x14ac:dyDescent="0.3">
      <c r="A2374" s="5" t="str">
        <f>'Raw Data'!A2374</f>
        <v>0730-BGQGF</v>
      </c>
      <c r="B2374">
        <f>'Raw Data'!F2374</f>
        <v>71</v>
      </c>
      <c r="C2374" t="str">
        <f>'Raw Data'!P2374</f>
        <v>Two year</v>
      </c>
      <c r="D2374" t="str">
        <f>'Raw Data'!I2374</f>
        <v>DSL</v>
      </c>
      <c r="E2374" t="str">
        <f>'Raw Data'!R2374</f>
        <v>Credit card (automatic)</v>
      </c>
      <c r="F2374">
        <f>'Raw Data'!S2374</f>
        <v>90.3</v>
      </c>
      <c r="G2374">
        <f>IFERROR(VALUE('Raw Data'!T2374),0)</f>
        <v>6287.3</v>
      </c>
      <c r="H2374" t="str" cm="1">
        <f t="array" ref="H2374">_xlfn.IFS(B2374&lt;=12,"New (0-12 mo)",B2374&lt;=24,"Established (13-24 mo)",B2374&lt;=48,"Loyal (25-48 mo)",TRUE,"Veteran (49+ mo)")</f>
        <v>Veteran (49+ mo)</v>
      </c>
      <c r="I2374">
        <f>COUNTIF('Raw Data'!G2374:O2374,"Yes")</f>
        <v>8</v>
      </c>
      <c r="J2374">
        <f t="shared" ca="1" si="74"/>
        <v>44044</v>
      </c>
      <c r="K2374" t="str">
        <f>'Raw Data'!U2374</f>
        <v>No</v>
      </c>
      <c r="L2374" t="str">
        <f t="shared" si="75"/>
        <v>Low Risk</v>
      </c>
      <c r="N2374" s="34"/>
    </row>
    <row r="2375" spans="1:14" x14ac:dyDescent="0.3">
      <c r="A2375" s="5" t="str">
        <f>'Raw Data'!A2375</f>
        <v>5498-IBWPI</v>
      </c>
      <c r="B2375">
        <f>'Raw Data'!F2375</f>
        <v>66</v>
      </c>
      <c r="C2375" t="str">
        <f>'Raw Data'!P2375</f>
        <v>One year</v>
      </c>
      <c r="D2375" t="str">
        <f>'Raw Data'!I2375</f>
        <v>DSL</v>
      </c>
      <c r="E2375" t="str">
        <f>'Raw Data'!R2375</f>
        <v>Credit card (automatic)</v>
      </c>
      <c r="F2375">
        <f>'Raw Data'!S2375</f>
        <v>49.4</v>
      </c>
      <c r="G2375">
        <f>IFERROR(VALUE('Raw Data'!T2375),0)</f>
        <v>3251.85</v>
      </c>
      <c r="H2375" t="str" cm="1">
        <f t="array" ref="H2375">_xlfn.IFS(B2375&lt;=12,"New (0-12 mo)",B2375&lt;=24,"Established (13-24 mo)",B2375&lt;=48,"Loyal (25-48 mo)",TRUE,"Veteran (49+ mo)")</f>
        <v>Veteran (49+ mo)</v>
      </c>
      <c r="I2375">
        <f>COUNTIF('Raw Data'!G2375:O2375,"Yes")</f>
        <v>2</v>
      </c>
      <c r="J2375">
        <f t="shared" ca="1" si="74"/>
        <v>44197</v>
      </c>
      <c r="K2375" t="str">
        <f>'Raw Data'!U2375</f>
        <v>No</v>
      </c>
      <c r="L2375" t="str">
        <f t="shared" si="75"/>
        <v>Low Risk</v>
      </c>
      <c r="N2375" s="34"/>
    </row>
    <row r="2376" spans="1:14" x14ac:dyDescent="0.3">
      <c r="A2376" s="5" t="str">
        <f>'Raw Data'!A2376</f>
        <v>9101-NTIXF</v>
      </c>
      <c r="B2376">
        <f>'Raw Data'!F2376</f>
        <v>2</v>
      </c>
      <c r="C2376" t="str">
        <f>'Raw Data'!P2376</f>
        <v>Month-to-month</v>
      </c>
      <c r="D2376" t="str">
        <f>'Raw Data'!I2376</f>
        <v>No</v>
      </c>
      <c r="E2376" t="str">
        <f>'Raw Data'!R2376</f>
        <v>Mailed check</v>
      </c>
      <c r="F2376">
        <f>'Raw Data'!S2376</f>
        <v>19.399999999999999</v>
      </c>
      <c r="G2376">
        <f>IFERROR(VALUE('Raw Data'!T2376),0)</f>
        <v>50.6</v>
      </c>
      <c r="H2376" t="str" cm="1">
        <f t="array" ref="H2376">_xlfn.IFS(B2376&lt;=12,"New (0-12 mo)",B2376&lt;=24,"Established (13-24 mo)",B2376&lt;=48,"Loyal (25-48 mo)",TRUE,"Veteran (49+ mo)")</f>
        <v>New (0-12 mo)</v>
      </c>
      <c r="I2376">
        <f>COUNTIF('Raw Data'!G2376:O2376,"Yes")</f>
        <v>1</v>
      </c>
      <c r="J2376">
        <f t="shared" ca="1" si="74"/>
        <v>46143</v>
      </c>
      <c r="K2376" t="str">
        <f>'Raw Data'!U2376</f>
        <v>No</v>
      </c>
      <c r="L2376" t="str">
        <f t="shared" si="75"/>
        <v>High Risk</v>
      </c>
      <c r="N2376" s="34"/>
    </row>
    <row r="2377" spans="1:14" x14ac:dyDescent="0.3">
      <c r="A2377" s="5" t="str">
        <f>'Raw Data'!A2377</f>
        <v>0013-SMEOE</v>
      </c>
      <c r="B2377">
        <f>'Raw Data'!F2377</f>
        <v>71</v>
      </c>
      <c r="C2377" t="str">
        <f>'Raw Data'!P2377</f>
        <v>Two year</v>
      </c>
      <c r="D2377" t="str">
        <f>'Raw Data'!I2377</f>
        <v>Fiber optic</v>
      </c>
      <c r="E2377" t="str">
        <f>'Raw Data'!R2377</f>
        <v>Bank transfer (automatic)</v>
      </c>
      <c r="F2377">
        <f>'Raw Data'!S2377</f>
        <v>109.7</v>
      </c>
      <c r="G2377">
        <f>IFERROR(VALUE('Raw Data'!T2377),0)</f>
        <v>7904.25</v>
      </c>
      <c r="H2377" t="str" cm="1">
        <f t="array" ref="H2377">_xlfn.IFS(B2377&lt;=12,"New (0-12 mo)",B2377&lt;=24,"Established (13-24 mo)",B2377&lt;=48,"Loyal (25-48 mo)",TRUE,"Veteran (49+ mo)")</f>
        <v>Veteran (49+ mo)</v>
      </c>
      <c r="I2377">
        <f>COUNTIF('Raw Data'!G2377:O2377,"Yes")</f>
        <v>7</v>
      </c>
      <c r="J2377">
        <f t="shared" ca="1" si="74"/>
        <v>44044</v>
      </c>
      <c r="K2377" t="str">
        <f>'Raw Data'!U2377</f>
        <v>No</v>
      </c>
      <c r="L2377" t="str">
        <f t="shared" si="75"/>
        <v>Low Risk</v>
      </c>
      <c r="N2377" s="34"/>
    </row>
    <row r="2378" spans="1:14" x14ac:dyDescent="0.3">
      <c r="A2378" s="5" t="str">
        <f>'Raw Data'!A2378</f>
        <v>9314-QDMDW</v>
      </c>
      <c r="B2378">
        <f>'Raw Data'!F2378</f>
        <v>11</v>
      </c>
      <c r="C2378" t="str">
        <f>'Raw Data'!P2378</f>
        <v>One year</v>
      </c>
      <c r="D2378" t="str">
        <f>'Raw Data'!I2378</f>
        <v>DSL</v>
      </c>
      <c r="E2378" t="str">
        <f>'Raw Data'!R2378</f>
        <v>Electronic check</v>
      </c>
      <c r="F2378">
        <f>'Raw Data'!S2378</f>
        <v>61.25</v>
      </c>
      <c r="G2378">
        <f>IFERROR(VALUE('Raw Data'!T2378),0)</f>
        <v>729.95</v>
      </c>
      <c r="H2378" t="str" cm="1">
        <f t="array" ref="H2378">_xlfn.IFS(B2378&lt;=12,"New (0-12 mo)",B2378&lt;=24,"Established (13-24 mo)",B2378&lt;=48,"Loyal (25-48 mo)",TRUE,"Veteran (49+ mo)")</f>
        <v>New (0-12 mo)</v>
      </c>
      <c r="I2378">
        <f>COUNTIF('Raw Data'!G2378:O2378,"Yes")</f>
        <v>3</v>
      </c>
      <c r="J2378">
        <f t="shared" ca="1" si="74"/>
        <v>45870</v>
      </c>
      <c r="K2378" t="str">
        <f>'Raw Data'!U2378</f>
        <v>No</v>
      </c>
      <c r="L2378" t="str">
        <f t="shared" si="75"/>
        <v>Low Risk</v>
      </c>
      <c r="N2378" s="34"/>
    </row>
    <row r="2379" spans="1:14" x14ac:dyDescent="0.3">
      <c r="A2379" s="5" t="str">
        <f>'Raw Data'!A2379</f>
        <v>9308-ANMVE</v>
      </c>
      <c r="B2379">
        <f>'Raw Data'!F2379</f>
        <v>47</v>
      </c>
      <c r="C2379" t="str">
        <f>'Raw Data'!P2379</f>
        <v>Month-to-month</v>
      </c>
      <c r="D2379" t="str">
        <f>'Raw Data'!I2379</f>
        <v>DSL</v>
      </c>
      <c r="E2379" t="str">
        <f>'Raw Data'!R2379</f>
        <v>Electronic check</v>
      </c>
      <c r="F2379">
        <f>'Raw Data'!S2379</f>
        <v>55.3</v>
      </c>
      <c r="G2379">
        <f>IFERROR(VALUE('Raw Data'!T2379),0)</f>
        <v>2654.05</v>
      </c>
      <c r="H2379" t="str" cm="1">
        <f t="array" ref="H2379">_xlfn.IFS(B2379&lt;=12,"New (0-12 mo)",B2379&lt;=24,"Established (13-24 mo)",B2379&lt;=48,"Loyal (25-48 mo)",TRUE,"Veteran (49+ mo)")</f>
        <v>Loyal (25-48 mo)</v>
      </c>
      <c r="I2379">
        <f>COUNTIF('Raw Data'!G2379:O2379,"Yes")</f>
        <v>3</v>
      </c>
      <c r="J2379">
        <f t="shared" ca="1" si="74"/>
        <v>44774</v>
      </c>
      <c r="K2379" t="str">
        <f>'Raw Data'!U2379</f>
        <v>No</v>
      </c>
      <c r="L2379" t="str">
        <f t="shared" si="75"/>
        <v>Low-Medium Risk</v>
      </c>
      <c r="N2379" s="34"/>
    </row>
    <row r="2380" spans="1:14" x14ac:dyDescent="0.3">
      <c r="A2380" s="5" t="str">
        <f>'Raw Data'!A2380</f>
        <v>2884-GBPFB</v>
      </c>
      <c r="B2380">
        <f>'Raw Data'!F2380</f>
        <v>35</v>
      </c>
      <c r="C2380" t="str">
        <f>'Raw Data'!P2380</f>
        <v>Month-to-month</v>
      </c>
      <c r="D2380" t="str">
        <f>'Raw Data'!I2380</f>
        <v>Fiber optic</v>
      </c>
      <c r="E2380" t="str">
        <f>'Raw Data'!R2380</f>
        <v>Electronic check</v>
      </c>
      <c r="F2380">
        <f>'Raw Data'!S2380</f>
        <v>70.3</v>
      </c>
      <c r="G2380">
        <f>IFERROR(VALUE('Raw Data'!T2380),0)</f>
        <v>2416.5500000000002</v>
      </c>
      <c r="H2380" t="str" cm="1">
        <f t="array" ref="H2380">_xlfn.IFS(B2380&lt;=12,"New (0-12 mo)",B2380&lt;=24,"Established (13-24 mo)",B2380&lt;=48,"Loyal (25-48 mo)",TRUE,"Veteran (49+ mo)")</f>
        <v>Loyal (25-48 mo)</v>
      </c>
      <c r="I2380">
        <f>COUNTIF('Raw Data'!G2380:O2380,"Yes")</f>
        <v>1</v>
      </c>
      <c r="J2380">
        <f t="shared" ca="1" si="74"/>
        <v>45139</v>
      </c>
      <c r="K2380" t="str">
        <f>'Raw Data'!U2380</f>
        <v>Yes</v>
      </c>
      <c r="L2380" t="str">
        <f t="shared" si="75"/>
        <v>Low-Medium Risk</v>
      </c>
      <c r="N2380" s="34"/>
    </row>
    <row r="2381" spans="1:14" x14ac:dyDescent="0.3">
      <c r="A2381" s="5" t="str">
        <f>'Raw Data'!A2381</f>
        <v>3757-NJYBX</v>
      </c>
      <c r="B2381">
        <f>'Raw Data'!F2381</f>
        <v>32</v>
      </c>
      <c r="C2381" t="str">
        <f>'Raw Data'!P2381</f>
        <v>Month-to-month</v>
      </c>
      <c r="D2381" t="str">
        <f>'Raw Data'!I2381</f>
        <v>Fiber optic</v>
      </c>
      <c r="E2381" t="str">
        <f>'Raw Data'!R2381</f>
        <v>Bank transfer (automatic)</v>
      </c>
      <c r="F2381">
        <f>'Raw Data'!S2381</f>
        <v>106.35</v>
      </c>
      <c r="G2381">
        <f>IFERROR(VALUE('Raw Data'!T2381),0)</f>
        <v>3520.75</v>
      </c>
      <c r="H2381" t="str" cm="1">
        <f t="array" ref="H2381">_xlfn.IFS(B2381&lt;=12,"New (0-12 mo)",B2381&lt;=24,"Established (13-24 mo)",B2381&lt;=48,"Loyal (25-48 mo)",TRUE,"Veteran (49+ mo)")</f>
        <v>Loyal (25-48 mo)</v>
      </c>
      <c r="I2381">
        <f>COUNTIF('Raw Data'!G2381:O2381,"Yes")</f>
        <v>6</v>
      </c>
      <c r="J2381">
        <f t="shared" ca="1" si="74"/>
        <v>45231</v>
      </c>
      <c r="K2381" t="str">
        <f>'Raw Data'!U2381</f>
        <v>Yes</v>
      </c>
      <c r="L2381" t="str">
        <f t="shared" si="75"/>
        <v>Low-Medium Risk</v>
      </c>
      <c r="N2381" s="34"/>
    </row>
    <row r="2382" spans="1:14" x14ac:dyDescent="0.3">
      <c r="A2382" s="5" t="str">
        <f>'Raw Data'!A2382</f>
        <v>3413-DHLPB</v>
      </c>
      <c r="B2382">
        <f>'Raw Data'!F2382</f>
        <v>60</v>
      </c>
      <c r="C2382" t="str">
        <f>'Raw Data'!P2382</f>
        <v>Month-to-month</v>
      </c>
      <c r="D2382" t="str">
        <f>'Raw Data'!I2382</f>
        <v>Fiber optic</v>
      </c>
      <c r="E2382" t="str">
        <f>'Raw Data'!R2382</f>
        <v>Bank transfer (automatic)</v>
      </c>
      <c r="F2382">
        <f>'Raw Data'!S2382</f>
        <v>103.75</v>
      </c>
      <c r="G2382">
        <f>IFERROR(VALUE('Raw Data'!T2382),0)</f>
        <v>5969.95</v>
      </c>
      <c r="H2382" t="str" cm="1">
        <f t="array" ref="H2382">_xlfn.IFS(B2382&lt;=12,"New (0-12 mo)",B2382&lt;=24,"Established (13-24 mo)",B2382&lt;=48,"Loyal (25-48 mo)",TRUE,"Veteran (49+ mo)")</f>
        <v>Veteran (49+ mo)</v>
      </c>
      <c r="I2382">
        <f>COUNTIF('Raw Data'!G2382:O2382,"Yes")</f>
        <v>6</v>
      </c>
      <c r="J2382">
        <f t="shared" ca="1" si="74"/>
        <v>44378</v>
      </c>
      <c r="K2382" t="str">
        <f>'Raw Data'!U2382</f>
        <v>No</v>
      </c>
      <c r="L2382" t="str">
        <f t="shared" si="75"/>
        <v>Low-Medium Risk</v>
      </c>
      <c r="N2382" s="34"/>
    </row>
    <row r="2383" spans="1:14" x14ac:dyDescent="0.3">
      <c r="A2383" s="5" t="str">
        <f>'Raw Data'!A2383</f>
        <v>7649-PHJVR</v>
      </c>
      <c r="B2383">
        <f>'Raw Data'!F2383</f>
        <v>11</v>
      </c>
      <c r="C2383" t="str">
        <f>'Raw Data'!P2383</f>
        <v>One year</v>
      </c>
      <c r="D2383" t="str">
        <f>'Raw Data'!I2383</f>
        <v>No</v>
      </c>
      <c r="E2383" t="str">
        <f>'Raw Data'!R2383</f>
        <v>Mailed check</v>
      </c>
      <c r="F2383">
        <f>'Raw Data'!S2383</f>
        <v>19.5</v>
      </c>
      <c r="G2383">
        <f>IFERROR(VALUE('Raw Data'!T2383),0)</f>
        <v>226.8</v>
      </c>
      <c r="H2383" t="str" cm="1">
        <f t="array" ref="H2383">_xlfn.IFS(B2383&lt;=12,"New (0-12 mo)",B2383&lt;=24,"Established (13-24 mo)",B2383&lt;=48,"Loyal (25-48 mo)",TRUE,"Veteran (49+ mo)")</f>
        <v>New (0-12 mo)</v>
      </c>
      <c r="I2383">
        <f>COUNTIF('Raw Data'!G2383:O2383,"Yes")</f>
        <v>1</v>
      </c>
      <c r="J2383">
        <f t="shared" ca="1" si="74"/>
        <v>45870</v>
      </c>
      <c r="K2383" t="str">
        <f>'Raw Data'!U2383</f>
        <v>No</v>
      </c>
      <c r="L2383" t="str">
        <f t="shared" si="75"/>
        <v>Low Risk</v>
      </c>
      <c r="N2383" s="34"/>
    </row>
    <row r="2384" spans="1:14" x14ac:dyDescent="0.3">
      <c r="A2384" s="5" t="str">
        <f>'Raw Data'!A2384</f>
        <v>6114-TCFID</v>
      </c>
      <c r="B2384">
        <f>'Raw Data'!F2384</f>
        <v>29</v>
      </c>
      <c r="C2384" t="str">
        <f>'Raw Data'!P2384</f>
        <v>One year</v>
      </c>
      <c r="D2384" t="str">
        <f>'Raw Data'!I2384</f>
        <v>DSL</v>
      </c>
      <c r="E2384" t="str">
        <f>'Raw Data'!R2384</f>
        <v>Credit card (automatic)</v>
      </c>
      <c r="F2384">
        <f>'Raw Data'!S2384</f>
        <v>39.5</v>
      </c>
      <c r="G2384">
        <f>IFERROR(VALUE('Raw Data'!T2384),0)</f>
        <v>1082.75</v>
      </c>
      <c r="H2384" t="str" cm="1">
        <f t="array" ref="H2384">_xlfn.IFS(B2384&lt;=12,"New (0-12 mo)",B2384&lt;=24,"Established (13-24 mo)",B2384&lt;=48,"Loyal (25-48 mo)",TRUE,"Veteran (49+ mo)")</f>
        <v>Loyal (25-48 mo)</v>
      </c>
      <c r="I2384">
        <f>COUNTIF('Raw Data'!G2384:O2384,"Yes")</f>
        <v>3</v>
      </c>
      <c r="J2384">
        <f t="shared" ca="1" si="74"/>
        <v>45323</v>
      </c>
      <c r="K2384" t="str">
        <f>'Raw Data'!U2384</f>
        <v>No</v>
      </c>
      <c r="L2384" t="str">
        <f t="shared" si="75"/>
        <v>Low Risk</v>
      </c>
      <c r="N2384" s="34"/>
    </row>
    <row r="2385" spans="1:14" x14ac:dyDescent="0.3">
      <c r="A2385" s="5" t="str">
        <f>'Raw Data'!A2385</f>
        <v>3787-TRIAL</v>
      </c>
      <c r="B2385">
        <f>'Raw Data'!F2385</f>
        <v>21</v>
      </c>
      <c r="C2385" t="str">
        <f>'Raw Data'!P2385</f>
        <v>Month-to-month</v>
      </c>
      <c r="D2385" t="str">
        <f>'Raw Data'!I2385</f>
        <v>DSL</v>
      </c>
      <c r="E2385" t="str">
        <f>'Raw Data'!R2385</f>
        <v>Electronic check</v>
      </c>
      <c r="F2385">
        <f>'Raw Data'!S2385</f>
        <v>26.05</v>
      </c>
      <c r="G2385">
        <f>IFERROR(VALUE('Raw Data'!T2385),0)</f>
        <v>565.75</v>
      </c>
      <c r="H2385" t="str" cm="1">
        <f t="array" ref="H2385">_xlfn.IFS(B2385&lt;=12,"New (0-12 mo)",B2385&lt;=24,"Established (13-24 mo)",B2385&lt;=48,"Loyal (25-48 mo)",TRUE,"Veteran (49+ mo)")</f>
        <v>Established (13-24 mo)</v>
      </c>
      <c r="I2385">
        <f>COUNTIF('Raw Data'!G2385:O2385,"Yes")</f>
        <v>0</v>
      </c>
      <c r="J2385">
        <f t="shared" ca="1" si="74"/>
        <v>45566</v>
      </c>
      <c r="K2385" t="str">
        <f>'Raw Data'!U2385</f>
        <v>No</v>
      </c>
      <c r="L2385" t="str">
        <f t="shared" si="75"/>
        <v>Medium Risk</v>
      </c>
      <c r="N2385" s="34"/>
    </row>
    <row r="2386" spans="1:14" x14ac:dyDescent="0.3">
      <c r="A2386" s="5" t="str">
        <f>'Raw Data'!A2386</f>
        <v>2573-GYRUU</v>
      </c>
      <c r="B2386">
        <f>'Raw Data'!F2386</f>
        <v>48</v>
      </c>
      <c r="C2386" t="str">
        <f>'Raw Data'!P2386</f>
        <v>Month-to-month</v>
      </c>
      <c r="D2386" t="str">
        <f>'Raw Data'!I2386</f>
        <v>Fiber optic</v>
      </c>
      <c r="E2386" t="str">
        <f>'Raw Data'!R2386</f>
        <v>Credit card (automatic)</v>
      </c>
      <c r="F2386">
        <f>'Raw Data'!S2386</f>
        <v>91.05</v>
      </c>
      <c r="G2386">
        <f>IFERROR(VALUE('Raw Data'!T2386),0)</f>
        <v>4370.75</v>
      </c>
      <c r="H2386" t="str" cm="1">
        <f t="array" ref="H2386">_xlfn.IFS(B2386&lt;=12,"New (0-12 mo)",B2386&lt;=24,"Established (13-24 mo)",B2386&lt;=48,"Loyal (25-48 mo)",TRUE,"Veteran (49+ mo)")</f>
        <v>Loyal (25-48 mo)</v>
      </c>
      <c r="I2386">
        <f>COUNTIF('Raw Data'!G2386:O2386,"Yes")</f>
        <v>4</v>
      </c>
      <c r="J2386">
        <f t="shared" ca="1" si="74"/>
        <v>44743</v>
      </c>
      <c r="K2386" t="str">
        <f>'Raw Data'!U2386</f>
        <v>No</v>
      </c>
      <c r="L2386" t="str">
        <f t="shared" si="75"/>
        <v>Low-Medium Risk</v>
      </c>
      <c r="N2386" s="34"/>
    </row>
    <row r="2387" spans="1:14" x14ac:dyDescent="0.3">
      <c r="A2387" s="5" t="str">
        <f>'Raw Data'!A2387</f>
        <v>5156-UMKOW</v>
      </c>
      <c r="B2387">
        <f>'Raw Data'!F2387</f>
        <v>3</v>
      </c>
      <c r="C2387" t="str">
        <f>'Raw Data'!P2387</f>
        <v>Month-to-month</v>
      </c>
      <c r="D2387" t="str">
        <f>'Raw Data'!I2387</f>
        <v>DSL</v>
      </c>
      <c r="E2387" t="str">
        <f>'Raw Data'!R2387</f>
        <v>Mailed check</v>
      </c>
      <c r="F2387">
        <f>'Raw Data'!S2387</f>
        <v>29.65</v>
      </c>
      <c r="G2387">
        <f>IFERROR(VALUE('Raw Data'!T2387),0)</f>
        <v>90.05</v>
      </c>
      <c r="H2387" t="str" cm="1">
        <f t="array" ref="H2387">_xlfn.IFS(B2387&lt;=12,"New (0-12 mo)",B2387&lt;=24,"Established (13-24 mo)",B2387&lt;=48,"Loyal (25-48 mo)",TRUE,"Veteran (49+ mo)")</f>
        <v>New (0-12 mo)</v>
      </c>
      <c r="I2387">
        <f>COUNTIF('Raw Data'!G2387:O2387,"Yes")</f>
        <v>1</v>
      </c>
      <c r="J2387">
        <f t="shared" ca="1" si="74"/>
        <v>46113</v>
      </c>
      <c r="K2387" t="str">
        <f>'Raw Data'!U2387</f>
        <v>No</v>
      </c>
      <c r="L2387" t="str">
        <f t="shared" si="75"/>
        <v>High Risk</v>
      </c>
      <c r="N2387" s="34"/>
    </row>
    <row r="2388" spans="1:14" x14ac:dyDescent="0.3">
      <c r="A2388" s="5" t="str">
        <f>'Raw Data'!A2388</f>
        <v>1247-QBVSH</v>
      </c>
      <c r="B2388">
        <f>'Raw Data'!F2388</f>
        <v>43</v>
      </c>
      <c r="C2388" t="str">
        <f>'Raw Data'!P2388</f>
        <v>Month-to-month</v>
      </c>
      <c r="D2388" t="str">
        <f>'Raw Data'!I2388</f>
        <v>DSL</v>
      </c>
      <c r="E2388" t="str">
        <f>'Raw Data'!R2388</f>
        <v>Mailed check</v>
      </c>
      <c r="F2388">
        <f>'Raw Data'!S2388</f>
        <v>50.2</v>
      </c>
      <c r="G2388">
        <f>IFERROR(VALUE('Raw Data'!T2388),0)</f>
        <v>2169.4</v>
      </c>
      <c r="H2388" t="str" cm="1">
        <f t="array" ref="H2388">_xlfn.IFS(B2388&lt;=12,"New (0-12 mo)",B2388&lt;=24,"Established (13-24 mo)",B2388&lt;=48,"Loyal (25-48 mo)",TRUE,"Veteran (49+ mo)")</f>
        <v>Loyal (25-48 mo)</v>
      </c>
      <c r="I2388">
        <f>COUNTIF('Raw Data'!G2388:O2388,"Yes")</f>
        <v>2</v>
      </c>
      <c r="J2388">
        <f t="shared" ca="1" si="74"/>
        <v>44896</v>
      </c>
      <c r="K2388" t="str">
        <f>'Raw Data'!U2388</f>
        <v>No</v>
      </c>
      <c r="L2388" t="str">
        <f t="shared" si="75"/>
        <v>Low-Medium Risk</v>
      </c>
      <c r="N2388" s="34"/>
    </row>
    <row r="2389" spans="1:14" x14ac:dyDescent="0.3">
      <c r="A2389" s="5" t="str">
        <f>'Raw Data'!A2389</f>
        <v>6734-GMPVK</v>
      </c>
      <c r="B2389">
        <f>'Raw Data'!F2389</f>
        <v>5</v>
      </c>
      <c r="C2389" t="str">
        <f>'Raw Data'!P2389</f>
        <v>Month-to-month</v>
      </c>
      <c r="D2389" t="str">
        <f>'Raw Data'!I2389</f>
        <v>Fiber optic</v>
      </c>
      <c r="E2389" t="str">
        <f>'Raw Data'!R2389</f>
        <v>Electronic check</v>
      </c>
      <c r="F2389">
        <f>'Raw Data'!S2389</f>
        <v>105.3</v>
      </c>
      <c r="G2389">
        <f>IFERROR(VALUE('Raw Data'!T2389),0)</f>
        <v>550.6</v>
      </c>
      <c r="H2389" t="str" cm="1">
        <f t="array" ref="H2389">_xlfn.IFS(B2389&lt;=12,"New (0-12 mo)",B2389&lt;=24,"Established (13-24 mo)",B2389&lt;=48,"Loyal (25-48 mo)",TRUE,"Veteran (49+ mo)")</f>
        <v>New (0-12 mo)</v>
      </c>
      <c r="I2389">
        <f>COUNTIF('Raw Data'!G2389:O2389,"Yes")</f>
        <v>6</v>
      </c>
      <c r="J2389">
        <f t="shared" ca="1" si="74"/>
        <v>46054</v>
      </c>
      <c r="K2389" t="str">
        <f>'Raw Data'!U2389</f>
        <v>No</v>
      </c>
      <c r="L2389" t="str">
        <f t="shared" si="75"/>
        <v>High Risk</v>
      </c>
      <c r="N2389" s="34"/>
    </row>
    <row r="2390" spans="1:14" x14ac:dyDescent="0.3">
      <c r="A2390" s="5" t="str">
        <f>'Raw Data'!A2390</f>
        <v>9822-OAOVB</v>
      </c>
      <c r="B2390">
        <f>'Raw Data'!F2390</f>
        <v>1</v>
      </c>
      <c r="C2390" t="str">
        <f>'Raw Data'!P2390</f>
        <v>Month-to-month</v>
      </c>
      <c r="D2390" t="str">
        <f>'Raw Data'!I2390</f>
        <v>DSL</v>
      </c>
      <c r="E2390" t="str">
        <f>'Raw Data'!R2390</f>
        <v>Electronic check</v>
      </c>
      <c r="F2390">
        <f>'Raw Data'!S2390</f>
        <v>55.45</v>
      </c>
      <c r="G2390">
        <f>IFERROR(VALUE('Raw Data'!T2390),0)</f>
        <v>55.45</v>
      </c>
      <c r="H2390" t="str" cm="1">
        <f t="array" ref="H2390">_xlfn.IFS(B2390&lt;=12,"New (0-12 mo)",B2390&lt;=24,"Established (13-24 mo)",B2390&lt;=48,"Loyal (25-48 mo)",TRUE,"Veteran (49+ mo)")</f>
        <v>New (0-12 mo)</v>
      </c>
      <c r="I2390">
        <f>COUNTIF('Raw Data'!G2390:O2390,"Yes")</f>
        <v>2</v>
      </c>
      <c r="J2390">
        <f t="shared" ca="1" si="74"/>
        <v>46174</v>
      </c>
      <c r="K2390" t="str">
        <f>'Raw Data'!U2390</f>
        <v>No</v>
      </c>
      <c r="L2390" t="str">
        <f t="shared" si="75"/>
        <v>High Risk</v>
      </c>
      <c r="N2390" s="34"/>
    </row>
    <row r="2391" spans="1:14" x14ac:dyDescent="0.3">
      <c r="A2391" s="5" t="str">
        <f>'Raw Data'!A2391</f>
        <v>6161-ERDGD</v>
      </c>
      <c r="B2391">
        <f>'Raw Data'!F2391</f>
        <v>71</v>
      </c>
      <c r="C2391" t="str">
        <f>'Raw Data'!P2391</f>
        <v>One year</v>
      </c>
      <c r="D2391" t="str">
        <f>'Raw Data'!I2391</f>
        <v>DSL</v>
      </c>
      <c r="E2391" t="str">
        <f>'Raw Data'!R2391</f>
        <v>Electronic check</v>
      </c>
      <c r="F2391">
        <f>'Raw Data'!S2391</f>
        <v>85.45</v>
      </c>
      <c r="G2391">
        <f>IFERROR(VALUE('Raw Data'!T2391),0)</f>
        <v>6300.85</v>
      </c>
      <c r="H2391" t="str" cm="1">
        <f t="array" ref="H2391">_xlfn.IFS(B2391&lt;=12,"New (0-12 mo)",B2391&lt;=24,"Established (13-24 mo)",B2391&lt;=48,"Loyal (25-48 mo)",TRUE,"Veteran (49+ mo)")</f>
        <v>Veteran (49+ mo)</v>
      </c>
      <c r="I2391">
        <f>COUNTIF('Raw Data'!G2391:O2391,"Yes")</f>
        <v>7</v>
      </c>
      <c r="J2391">
        <f t="shared" ca="1" si="74"/>
        <v>44044</v>
      </c>
      <c r="K2391" t="str">
        <f>'Raw Data'!U2391</f>
        <v>No</v>
      </c>
      <c r="L2391" t="str">
        <f t="shared" si="75"/>
        <v>Low Risk</v>
      </c>
      <c r="N2391" s="34"/>
    </row>
    <row r="2392" spans="1:14" x14ac:dyDescent="0.3">
      <c r="A2392" s="5" t="str">
        <f>'Raw Data'!A2392</f>
        <v>1226-JZNKR</v>
      </c>
      <c r="B2392">
        <f>'Raw Data'!F2392</f>
        <v>8</v>
      </c>
      <c r="C2392" t="str">
        <f>'Raw Data'!P2392</f>
        <v>One year</v>
      </c>
      <c r="D2392" t="str">
        <f>'Raw Data'!I2392</f>
        <v>No</v>
      </c>
      <c r="E2392" t="str">
        <f>'Raw Data'!R2392</f>
        <v>Electronic check</v>
      </c>
      <c r="F2392">
        <f>'Raw Data'!S2392</f>
        <v>19.8</v>
      </c>
      <c r="G2392">
        <f>IFERROR(VALUE('Raw Data'!T2392),0)</f>
        <v>160.05000000000001</v>
      </c>
      <c r="H2392" t="str" cm="1">
        <f t="array" ref="H2392">_xlfn.IFS(B2392&lt;=12,"New (0-12 mo)",B2392&lt;=24,"Established (13-24 mo)",B2392&lt;=48,"Loyal (25-48 mo)",TRUE,"Veteran (49+ mo)")</f>
        <v>New (0-12 mo)</v>
      </c>
      <c r="I2392">
        <f>COUNTIF('Raw Data'!G2392:O2392,"Yes")</f>
        <v>1</v>
      </c>
      <c r="J2392">
        <f t="shared" ca="1" si="74"/>
        <v>45962</v>
      </c>
      <c r="K2392" t="str">
        <f>'Raw Data'!U2392</f>
        <v>No</v>
      </c>
      <c r="L2392" t="str">
        <f t="shared" si="75"/>
        <v>Low Risk</v>
      </c>
      <c r="N2392" s="34"/>
    </row>
    <row r="2393" spans="1:14" x14ac:dyDescent="0.3">
      <c r="A2393" s="5" t="str">
        <f>'Raw Data'!A2393</f>
        <v>7318-EIVKO</v>
      </c>
      <c r="B2393">
        <f>'Raw Data'!F2393</f>
        <v>8</v>
      </c>
      <c r="C2393" t="str">
        <f>'Raw Data'!P2393</f>
        <v>Month-to-month</v>
      </c>
      <c r="D2393" t="str">
        <f>'Raw Data'!I2393</f>
        <v>DSL</v>
      </c>
      <c r="E2393" t="str">
        <f>'Raw Data'!R2393</f>
        <v>Electronic check</v>
      </c>
      <c r="F2393">
        <f>'Raw Data'!S2393</f>
        <v>59.25</v>
      </c>
      <c r="G2393">
        <f>IFERROR(VALUE('Raw Data'!T2393),0)</f>
        <v>436.6</v>
      </c>
      <c r="H2393" t="str" cm="1">
        <f t="array" ref="H2393">_xlfn.IFS(B2393&lt;=12,"New (0-12 mo)",B2393&lt;=24,"Established (13-24 mo)",B2393&lt;=48,"Loyal (25-48 mo)",TRUE,"Veteran (49+ mo)")</f>
        <v>New (0-12 mo)</v>
      </c>
      <c r="I2393">
        <f>COUNTIF('Raw Data'!G2393:O2393,"Yes")</f>
        <v>3</v>
      </c>
      <c r="J2393">
        <f t="shared" ca="1" si="74"/>
        <v>45962</v>
      </c>
      <c r="K2393" t="str">
        <f>'Raw Data'!U2393</f>
        <v>No</v>
      </c>
      <c r="L2393" t="str">
        <f t="shared" si="75"/>
        <v>High Risk</v>
      </c>
      <c r="N2393" s="34"/>
    </row>
    <row r="2394" spans="1:14" x14ac:dyDescent="0.3">
      <c r="A2394" s="5" t="str">
        <f>'Raw Data'!A2394</f>
        <v>3771-PZOBW</v>
      </c>
      <c r="B2394">
        <f>'Raw Data'!F2394</f>
        <v>20</v>
      </c>
      <c r="C2394" t="str">
        <f>'Raw Data'!P2394</f>
        <v>Month-to-month</v>
      </c>
      <c r="D2394" t="str">
        <f>'Raw Data'!I2394</f>
        <v>Fiber optic</v>
      </c>
      <c r="E2394" t="str">
        <f>'Raw Data'!R2394</f>
        <v>Credit card (automatic)</v>
      </c>
      <c r="F2394">
        <f>'Raw Data'!S2394</f>
        <v>90.7</v>
      </c>
      <c r="G2394">
        <f>IFERROR(VALUE('Raw Data'!T2394),0)</f>
        <v>1781.35</v>
      </c>
      <c r="H2394" t="str" cm="1">
        <f t="array" ref="H2394">_xlfn.IFS(B2394&lt;=12,"New (0-12 mo)",B2394&lt;=24,"Established (13-24 mo)",B2394&lt;=48,"Loyal (25-48 mo)",TRUE,"Veteran (49+ mo)")</f>
        <v>Established (13-24 mo)</v>
      </c>
      <c r="I2394">
        <f>COUNTIF('Raw Data'!G2394:O2394,"Yes")</f>
        <v>4</v>
      </c>
      <c r="J2394">
        <f t="shared" ca="1" si="74"/>
        <v>45597</v>
      </c>
      <c r="K2394" t="str">
        <f>'Raw Data'!U2394</f>
        <v>No</v>
      </c>
      <c r="L2394" t="str">
        <f t="shared" si="75"/>
        <v>Medium Risk</v>
      </c>
      <c r="N2394" s="34"/>
    </row>
    <row r="2395" spans="1:14" x14ac:dyDescent="0.3">
      <c r="A2395" s="5" t="str">
        <f>'Raw Data'!A2395</f>
        <v>5136-KCKGI</v>
      </c>
      <c r="B2395">
        <f>'Raw Data'!F2395</f>
        <v>33</v>
      </c>
      <c r="C2395" t="str">
        <f>'Raw Data'!P2395</f>
        <v>One year</v>
      </c>
      <c r="D2395" t="str">
        <f>'Raw Data'!I2395</f>
        <v>Fiber optic</v>
      </c>
      <c r="E2395" t="str">
        <f>'Raw Data'!R2395</f>
        <v>Mailed check</v>
      </c>
      <c r="F2395">
        <f>'Raw Data'!S2395</f>
        <v>103.7</v>
      </c>
      <c r="G2395">
        <f>IFERROR(VALUE('Raw Data'!T2395),0)</f>
        <v>3467</v>
      </c>
      <c r="H2395" t="str" cm="1">
        <f t="array" ref="H2395">_xlfn.IFS(B2395&lt;=12,"New (0-12 mo)",B2395&lt;=24,"Established (13-24 mo)",B2395&lt;=48,"Loyal (25-48 mo)",TRUE,"Veteran (49+ mo)")</f>
        <v>Loyal (25-48 mo)</v>
      </c>
      <c r="I2395">
        <f>COUNTIF('Raw Data'!G2395:O2395,"Yes")</f>
        <v>6</v>
      </c>
      <c r="J2395">
        <f t="shared" ca="1" si="74"/>
        <v>45200</v>
      </c>
      <c r="K2395" t="str">
        <f>'Raw Data'!U2395</f>
        <v>Yes</v>
      </c>
      <c r="L2395" t="str">
        <f t="shared" si="75"/>
        <v>Low Risk</v>
      </c>
      <c r="N2395" s="34"/>
    </row>
    <row r="2396" spans="1:14" x14ac:dyDescent="0.3">
      <c r="A2396" s="5" t="str">
        <f>'Raw Data'!A2396</f>
        <v>8231-BSWXX</v>
      </c>
      <c r="B2396">
        <f>'Raw Data'!F2396</f>
        <v>71</v>
      </c>
      <c r="C2396" t="str">
        <f>'Raw Data'!P2396</f>
        <v>One year</v>
      </c>
      <c r="D2396" t="str">
        <f>'Raw Data'!I2396</f>
        <v>Fiber optic</v>
      </c>
      <c r="E2396" t="str">
        <f>'Raw Data'!R2396</f>
        <v>Credit card (automatic)</v>
      </c>
      <c r="F2396">
        <f>'Raw Data'!S2396</f>
        <v>79.05</v>
      </c>
      <c r="G2396">
        <f>IFERROR(VALUE('Raw Data'!T2396),0)</f>
        <v>5552.5</v>
      </c>
      <c r="H2396" t="str" cm="1">
        <f t="array" ref="H2396">_xlfn.IFS(B2396&lt;=12,"New (0-12 mo)",B2396&lt;=24,"Established (13-24 mo)",B2396&lt;=48,"Loyal (25-48 mo)",TRUE,"Veteran (49+ mo)")</f>
        <v>Veteran (49+ mo)</v>
      </c>
      <c r="I2396">
        <f>COUNTIF('Raw Data'!G2396:O2396,"Yes")</f>
        <v>3</v>
      </c>
      <c r="J2396">
        <f t="shared" ca="1" si="74"/>
        <v>44044</v>
      </c>
      <c r="K2396" t="str">
        <f>'Raw Data'!U2396</f>
        <v>No</v>
      </c>
      <c r="L2396" t="str">
        <f t="shared" si="75"/>
        <v>Low Risk</v>
      </c>
      <c r="N2396" s="34"/>
    </row>
    <row r="2397" spans="1:14" x14ac:dyDescent="0.3">
      <c r="A2397" s="5" t="str">
        <f>'Raw Data'!A2397</f>
        <v>6486-LHTMA</v>
      </c>
      <c r="B2397">
        <f>'Raw Data'!F2397</f>
        <v>31</v>
      </c>
      <c r="C2397" t="str">
        <f>'Raw Data'!P2397</f>
        <v>One year</v>
      </c>
      <c r="D2397" t="str">
        <f>'Raw Data'!I2397</f>
        <v>Fiber optic</v>
      </c>
      <c r="E2397" t="str">
        <f>'Raw Data'!R2397</f>
        <v>Electronic check</v>
      </c>
      <c r="F2397">
        <f>'Raw Data'!S2397</f>
        <v>90.7</v>
      </c>
      <c r="G2397">
        <f>IFERROR(VALUE('Raw Data'!T2397),0)</f>
        <v>2835.5</v>
      </c>
      <c r="H2397" t="str" cm="1">
        <f t="array" ref="H2397">_xlfn.IFS(B2397&lt;=12,"New (0-12 mo)",B2397&lt;=24,"Established (13-24 mo)",B2397&lt;=48,"Loyal (25-48 mo)",TRUE,"Veteran (49+ mo)")</f>
        <v>Loyal (25-48 mo)</v>
      </c>
      <c r="I2397">
        <f>COUNTIF('Raw Data'!G2397:O2397,"Yes")</f>
        <v>4</v>
      </c>
      <c r="J2397">
        <f t="shared" ca="1" si="74"/>
        <v>45261</v>
      </c>
      <c r="K2397" t="str">
        <f>'Raw Data'!U2397</f>
        <v>No</v>
      </c>
      <c r="L2397" t="str">
        <f t="shared" si="75"/>
        <v>Low Risk</v>
      </c>
      <c r="N2397" s="34"/>
    </row>
    <row r="2398" spans="1:14" x14ac:dyDescent="0.3">
      <c r="A2398" s="5" t="str">
        <f>'Raw Data'!A2398</f>
        <v>4083-BFNYK</v>
      </c>
      <c r="B2398">
        <f>'Raw Data'!F2398</f>
        <v>38</v>
      </c>
      <c r="C2398" t="str">
        <f>'Raw Data'!P2398</f>
        <v>One year</v>
      </c>
      <c r="D2398" t="str">
        <f>'Raw Data'!I2398</f>
        <v>Fiber optic</v>
      </c>
      <c r="E2398" t="str">
        <f>'Raw Data'!R2398</f>
        <v>Credit card (automatic)</v>
      </c>
      <c r="F2398">
        <f>'Raw Data'!S2398</f>
        <v>95</v>
      </c>
      <c r="G2398">
        <f>IFERROR(VALUE('Raw Data'!T2398),0)</f>
        <v>3591.25</v>
      </c>
      <c r="H2398" t="str" cm="1">
        <f t="array" ref="H2398">_xlfn.IFS(B2398&lt;=12,"New (0-12 mo)",B2398&lt;=24,"Established (13-24 mo)",B2398&lt;=48,"Loyal (25-48 mo)",TRUE,"Veteran (49+ mo)")</f>
        <v>Loyal (25-48 mo)</v>
      </c>
      <c r="I2398">
        <f>COUNTIF('Raw Data'!G2398:O2398,"Yes")</f>
        <v>5</v>
      </c>
      <c r="J2398">
        <f t="shared" ca="1" si="74"/>
        <v>45047</v>
      </c>
      <c r="K2398" t="str">
        <f>'Raw Data'!U2398</f>
        <v>No</v>
      </c>
      <c r="L2398" t="str">
        <f t="shared" si="75"/>
        <v>Low Risk</v>
      </c>
      <c r="N2398" s="34"/>
    </row>
    <row r="2399" spans="1:14" x14ac:dyDescent="0.3">
      <c r="A2399" s="5" t="str">
        <f>'Raw Data'!A2399</f>
        <v>3722-WPXTK</v>
      </c>
      <c r="B2399">
        <f>'Raw Data'!F2399</f>
        <v>1</v>
      </c>
      <c r="C2399" t="str">
        <f>'Raw Data'!P2399</f>
        <v>Month-to-month</v>
      </c>
      <c r="D2399" t="str">
        <f>'Raw Data'!I2399</f>
        <v>Fiber optic</v>
      </c>
      <c r="E2399" t="str">
        <f>'Raw Data'!R2399</f>
        <v>Electronic check</v>
      </c>
      <c r="F2399">
        <f>'Raw Data'!S2399</f>
        <v>88.35</v>
      </c>
      <c r="G2399">
        <f>IFERROR(VALUE('Raw Data'!T2399),0)</f>
        <v>88.35</v>
      </c>
      <c r="H2399" t="str" cm="1">
        <f t="array" ref="H2399">_xlfn.IFS(B2399&lt;=12,"New (0-12 mo)",B2399&lt;=24,"Established (13-24 mo)",B2399&lt;=48,"Loyal (25-48 mo)",TRUE,"Veteran (49+ mo)")</f>
        <v>New (0-12 mo)</v>
      </c>
      <c r="I2399">
        <f>COUNTIF('Raw Data'!G2399:O2399,"Yes")</f>
        <v>3</v>
      </c>
      <c r="J2399">
        <f t="shared" ca="1" si="74"/>
        <v>46174</v>
      </c>
      <c r="K2399" t="str">
        <f>'Raw Data'!U2399</f>
        <v>Yes</v>
      </c>
      <c r="L2399" t="str">
        <f t="shared" si="75"/>
        <v>High Risk</v>
      </c>
      <c r="N2399" s="34"/>
    </row>
    <row r="2400" spans="1:14" x14ac:dyDescent="0.3">
      <c r="A2400" s="5" t="str">
        <f>'Raw Data'!A2400</f>
        <v>7389-KBFIT</v>
      </c>
      <c r="B2400">
        <f>'Raw Data'!F2400</f>
        <v>2</v>
      </c>
      <c r="C2400" t="str">
        <f>'Raw Data'!P2400</f>
        <v>Month-to-month</v>
      </c>
      <c r="D2400" t="str">
        <f>'Raw Data'!I2400</f>
        <v>DSL</v>
      </c>
      <c r="E2400" t="str">
        <f>'Raw Data'!R2400</f>
        <v>Mailed check</v>
      </c>
      <c r="F2400">
        <f>'Raw Data'!S2400</f>
        <v>30.25</v>
      </c>
      <c r="G2400">
        <f>IFERROR(VALUE('Raw Data'!T2400),0)</f>
        <v>63.75</v>
      </c>
      <c r="H2400" t="str" cm="1">
        <f t="array" ref="H2400">_xlfn.IFS(B2400&lt;=12,"New (0-12 mo)",B2400&lt;=24,"Established (13-24 mo)",B2400&lt;=48,"Loyal (25-48 mo)",TRUE,"Veteran (49+ mo)")</f>
        <v>New (0-12 mo)</v>
      </c>
      <c r="I2400">
        <f>COUNTIF('Raw Data'!G2400:O2400,"Yes")</f>
        <v>1</v>
      </c>
      <c r="J2400">
        <f t="shared" ca="1" si="74"/>
        <v>46143</v>
      </c>
      <c r="K2400" t="str">
        <f>'Raw Data'!U2400</f>
        <v>No</v>
      </c>
      <c r="L2400" t="str">
        <f t="shared" si="75"/>
        <v>High Risk</v>
      </c>
      <c r="N2400" s="34"/>
    </row>
    <row r="2401" spans="1:14" x14ac:dyDescent="0.3">
      <c r="A2401" s="5" t="str">
        <f>'Raw Data'!A2401</f>
        <v>7176-WIONM</v>
      </c>
      <c r="B2401">
        <f>'Raw Data'!F2401</f>
        <v>12</v>
      </c>
      <c r="C2401" t="str">
        <f>'Raw Data'!P2401</f>
        <v>Month-to-month</v>
      </c>
      <c r="D2401" t="str">
        <f>'Raw Data'!I2401</f>
        <v>DSL</v>
      </c>
      <c r="E2401" t="str">
        <f>'Raw Data'!R2401</f>
        <v>Bank transfer (automatic)</v>
      </c>
      <c r="F2401">
        <f>'Raw Data'!S2401</f>
        <v>49.85</v>
      </c>
      <c r="G2401">
        <f>IFERROR(VALUE('Raw Data'!T2401),0)</f>
        <v>617.15</v>
      </c>
      <c r="H2401" t="str" cm="1">
        <f t="array" ref="H2401">_xlfn.IFS(B2401&lt;=12,"New (0-12 mo)",B2401&lt;=24,"Established (13-24 mo)",B2401&lt;=48,"Loyal (25-48 mo)",TRUE,"Veteran (49+ mo)")</f>
        <v>New (0-12 mo)</v>
      </c>
      <c r="I2401">
        <f>COUNTIF('Raw Data'!G2401:O2401,"Yes")</f>
        <v>3</v>
      </c>
      <c r="J2401">
        <f t="shared" ca="1" si="74"/>
        <v>45839</v>
      </c>
      <c r="K2401" t="str">
        <f>'Raw Data'!U2401</f>
        <v>No</v>
      </c>
      <c r="L2401" t="str">
        <f t="shared" si="75"/>
        <v>High Risk</v>
      </c>
      <c r="N2401" s="34"/>
    </row>
    <row r="2402" spans="1:14" x14ac:dyDescent="0.3">
      <c r="A2402" s="5" t="str">
        <f>'Raw Data'!A2402</f>
        <v>5141-ZUVBH</v>
      </c>
      <c r="B2402">
        <f>'Raw Data'!F2402</f>
        <v>9</v>
      </c>
      <c r="C2402" t="str">
        <f>'Raw Data'!P2402</f>
        <v>Month-to-month</v>
      </c>
      <c r="D2402" t="str">
        <f>'Raw Data'!I2402</f>
        <v>Fiber optic</v>
      </c>
      <c r="E2402" t="str">
        <f>'Raw Data'!R2402</f>
        <v>Bank transfer (automatic)</v>
      </c>
      <c r="F2402">
        <f>'Raw Data'!S2402</f>
        <v>93</v>
      </c>
      <c r="G2402">
        <f>IFERROR(VALUE('Raw Data'!T2402),0)</f>
        <v>870.25</v>
      </c>
      <c r="H2402" t="str" cm="1">
        <f t="array" ref="H2402">_xlfn.IFS(B2402&lt;=12,"New (0-12 mo)",B2402&lt;=24,"Established (13-24 mo)",B2402&lt;=48,"Loyal (25-48 mo)",TRUE,"Veteran (49+ mo)")</f>
        <v>New (0-12 mo)</v>
      </c>
      <c r="I2402">
        <f>COUNTIF('Raw Data'!G2402:O2402,"Yes")</f>
        <v>5</v>
      </c>
      <c r="J2402">
        <f t="shared" ca="1" si="74"/>
        <v>45931</v>
      </c>
      <c r="K2402" t="str">
        <f>'Raw Data'!U2402</f>
        <v>No</v>
      </c>
      <c r="L2402" t="str">
        <f t="shared" si="75"/>
        <v>High Risk</v>
      </c>
      <c r="N2402" s="34"/>
    </row>
    <row r="2403" spans="1:14" x14ac:dyDescent="0.3">
      <c r="A2403" s="5" t="str">
        <f>'Raw Data'!A2403</f>
        <v>1089-HDMKP</v>
      </c>
      <c r="B2403">
        <f>'Raw Data'!F2403</f>
        <v>11</v>
      </c>
      <c r="C2403" t="str">
        <f>'Raw Data'!P2403</f>
        <v>Month-to-month</v>
      </c>
      <c r="D2403" t="str">
        <f>'Raw Data'!I2403</f>
        <v>DSL</v>
      </c>
      <c r="E2403" t="str">
        <f>'Raw Data'!R2403</f>
        <v>Electronic check</v>
      </c>
      <c r="F2403">
        <f>'Raw Data'!S2403</f>
        <v>54.55</v>
      </c>
      <c r="G2403">
        <f>IFERROR(VALUE('Raw Data'!T2403),0)</f>
        <v>601.25</v>
      </c>
      <c r="H2403" t="str" cm="1">
        <f t="array" ref="H2403">_xlfn.IFS(B2403&lt;=12,"New (0-12 mo)",B2403&lt;=24,"Established (13-24 mo)",B2403&lt;=48,"Loyal (25-48 mo)",TRUE,"Veteran (49+ mo)")</f>
        <v>New (0-12 mo)</v>
      </c>
      <c r="I2403">
        <f>COUNTIF('Raw Data'!G2403:O2403,"Yes")</f>
        <v>3</v>
      </c>
      <c r="J2403">
        <f t="shared" ca="1" si="74"/>
        <v>45870</v>
      </c>
      <c r="K2403" t="str">
        <f>'Raw Data'!U2403</f>
        <v>No</v>
      </c>
      <c r="L2403" t="str">
        <f t="shared" si="75"/>
        <v>High Risk</v>
      </c>
      <c r="N2403" s="34"/>
    </row>
    <row r="2404" spans="1:14" x14ac:dyDescent="0.3">
      <c r="A2404" s="5" t="str">
        <f>'Raw Data'!A2404</f>
        <v>7623-HKYRK</v>
      </c>
      <c r="B2404">
        <f>'Raw Data'!F2404</f>
        <v>6</v>
      </c>
      <c r="C2404" t="str">
        <f>'Raw Data'!P2404</f>
        <v>Month-to-month</v>
      </c>
      <c r="D2404" t="str">
        <f>'Raw Data'!I2404</f>
        <v>No</v>
      </c>
      <c r="E2404" t="str">
        <f>'Raw Data'!R2404</f>
        <v>Mailed check</v>
      </c>
      <c r="F2404">
        <f>'Raw Data'!S2404</f>
        <v>19.7</v>
      </c>
      <c r="G2404">
        <f>IFERROR(VALUE('Raw Data'!T2404),0)</f>
        <v>111.65</v>
      </c>
      <c r="H2404" t="str" cm="1">
        <f t="array" ref="H2404">_xlfn.IFS(B2404&lt;=12,"New (0-12 mo)",B2404&lt;=24,"Established (13-24 mo)",B2404&lt;=48,"Loyal (25-48 mo)",TRUE,"Veteran (49+ mo)")</f>
        <v>New (0-12 mo)</v>
      </c>
      <c r="I2404">
        <f>COUNTIF('Raw Data'!G2404:O2404,"Yes")</f>
        <v>1</v>
      </c>
      <c r="J2404">
        <f t="shared" ca="1" si="74"/>
        <v>46023</v>
      </c>
      <c r="K2404" t="str">
        <f>'Raw Data'!U2404</f>
        <v>No</v>
      </c>
      <c r="L2404" t="str">
        <f t="shared" si="75"/>
        <v>High Risk</v>
      </c>
      <c r="N2404" s="34"/>
    </row>
    <row r="2405" spans="1:14" x14ac:dyDescent="0.3">
      <c r="A2405" s="5" t="str">
        <f>'Raw Data'!A2405</f>
        <v>0310-SUCIN</v>
      </c>
      <c r="B2405">
        <f>'Raw Data'!F2405</f>
        <v>71</v>
      </c>
      <c r="C2405" t="str">
        <f>'Raw Data'!P2405</f>
        <v>One year</v>
      </c>
      <c r="D2405" t="str">
        <f>'Raw Data'!I2405</f>
        <v>DSL</v>
      </c>
      <c r="E2405" t="str">
        <f>'Raw Data'!R2405</f>
        <v>Bank transfer (automatic)</v>
      </c>
      <c r="F2405">
        <f>'Raw Data'!S2405</f>
        <v>84.8</v>
      </c>
      <c r="G2405">
        <f>IFERROR(VALUE('Raw Data'!T2405),0)</f>
        <v>6046.1</v>
      </c>
      <c r="H2405" t="str" cm="1">
        <f t="array" ref="H2405">_xlfn.IFS(B2405&lt;=12,"New (0-12 mo)",B2405&lt;=24,"Established (13-24 mo)",B2405&lt;=48,"Loyal (25-48 mo)",TRUE,"Veteran (49+ mo)")</f>
        <v>Veteran (49+ mo)</v>
      </c>
      <c r="I2405">
        <f>COUNTIF('Raw Data'!G2405:O2405,"Yes")</f>
        <v>7</v>
      </c>
      <c r="J2405">
        <f t="shared" ca="1" si="74"/>
        <v>44044</v>
      </c>
      <c r="K2405" t="str">
        <f>'Raw Data'!U2405</f>
        <v>No</v>
      </c>
      <c r="L2405" t="str">
        <f t="shared" si="75"/>
        <v>Low Risk</v>
      </c>
      <c r="N2405" s="34"/>
    </row>
    <row r="2406" spans="1:14" x14ac:dyDescent="0.3">
      <c r="A2406" s="5" t="str">
        <f>'Raw Data'!A2406</f>
        <v>5197-PYEPU</v>
      </c>
      <c r="B2406">
        <f>'Raw Data'!F2406</f>
        <v>42</v>
      </c>
      <c r="C2406" t="str">
        <f>'Raw Data'!P2406</f>
        <v>One year</v>
      </c>
      <c r="D2406" t="str">
        <f>'Raw Data'!I2406</f>
        <v>Fiber optic</v>
      </c>
      <c r="E2406" t="str">
        <f>'Raw Data'!R2406</f>
        <v>Credit card (automatic)</v>
      </c>
      <c r="F2406">
        <f>'Raw Data'!S2406</f>
        <v>94.45</v>
      </c>
      <c r="G2406">
        <f>IFERROR(VALUE('Raw Data'!T2406),0)</f>
        <v>3923.8</v>
      </c>
      <c r="H2406" t="str" cm="1">
        <f t="array" ref="H2406">_xlfn.IFS(B2406&lt;=12,"New (0-12 mo)",B2406&lt;=24,"Established (13-24 mo)",B2406&lt;=48,"Loyal (25-48 mo)",TRUE,"Veteran (49+ mo)")</f>
        <v>Loyal (25-48 mo)</v>
      </c>
      <c r="I2406">
        <f>COUNTIF('Raw Data'!G2406:O2406,"Yes")</f>
        <v>5</v>
      </c>
      <c r="J2406">
        <f t="shared" ca="1" si="74"/>
        <v>44927</v>
      </c>
      <c r="K2406" t="str">
        <f>'Raw Data'!U2406</f>
        <v>No</v>
      </c>
      <c r="L2406" t="str">
        <f t="shared" si="75"/>
        <v>Low Risk</v>
      </c>
      <c r="N2406" s="34"/>
    </row>
    <row r="2407" spans="1:14" x14ac:dyDescent="0.3">
      <c r="A2407" s="5" t="str">
        <f>'Raw Data'!A2407</f>
        <v>2929-ERCFZ</v>
      </c>
      <c r="B2407">
        <f>'Raw Data'!F2407</f>
        <v>8</v>
      </c>
      <c r="C2407" t="str">
        <f>'Raw Data'!P2407</f>
        <v>Month-to-month</v>
      </c>
      <c r="D2407" t="str">
        <f>'Raw Data'!I2407</f>
        <v>Fiber optic</v>
      </c>
      <c r="E2407" t="str">
        <f>'Raw Data'!R2407</f>
        <v>Electronic check</v>
      </c>
      <c r="F2407">
        <f>'Raw Data'!S2407</f>
        <v>94.2</v>
      </c>
      <c r="G2407">
        <f>IFERROR(VALUE('Raw Data'!T2407),0)</f>
        <v>777.3</v>
      </c>
      <c r="H2407" t="str" cm="1">
        <f t="array" ref="H2407">_xlfn.IFS(B2407&lt;=12,"New (0-12 mo)",B2407&lt;=24,"Established (13-24 mo)",B2407&lt;=48,"Loyal (25-48 mo)",TRUE,"Veteran (49+ mo)")</f>
        <v>New (0-12 mo)</v>
      </c>
      <c r="I2407">
        <f>COUNTIF('Raw Data'!G2407:O2407,"Yes")</f>
        <v>4</v>
      </c>
      <c r="J2407">
        <f t="shared" ca="1" si="74"/>
        <v>45962</v>
      </c>
      <c r="K2407" t="str">
        <f>'Raw Data'!U2407</f>
        <v>Yes</v>
      </c>
      <c r="L2407" t="str">
        <f t="shared" si="75"/>
        <v>High Risk</v>
      </c>
      <c r="N2407" s="34"/>
    </row>
    <row r="2408" spans="1:14" x14ac:dyDescent="0.3">
      <c r="A2408" s="5" t="str">
        <f>'Raw Data'!A2408</f>
        <v>7548-SEPYI</v>
      </c>
      <c r="B2408">
        <f>'Raw Data'!F2408</f>
        <v>5</v>
      </c>
      <c r="C2408" t="str">
        <f>'Raw Data'!P2408</f>
        <v>Month-to-month</v>
      </c>
      <c r="D2408" t="str">
        <f>'Raw Data'!I2408</f>
        <v>Fiber optic</v>
      </c>
      <c r="E2408" t="str">
        <f>'Raw Data'!R2408</f>
        <v>Electronic check</v>
      </c>
      <c r="F2408">
        <f>'Raw Data'!S2408</f>
        <v>96.25</v>
      </c>
      <c r="G2408">
        <f>IFERROR(VALUE('Raw Data'!T2408),0)</f>
        <v>512.45000000000005</v>
      </c>
      <c r="H2408" t="str" cm="1">
        <f t="array" ref="H2408">_xlfn.IFS(B2408&lt;=12,"New (0-12 mo)",B2408&lt;=24,"Established (13-24 mo)",B2408&lt;=48,"Loyal (25-48 mo)",TRUE,"Veteran (49+ mo)")</f>
        <v>New (0-12 mo)</v>
      </c>
      <c r="I2408">
        <f>COUNTIF('Raw Data'!G2408:O2408,"Yes")</f>
        <v>4</v>
      </c>
      <c r="J2408">
        <f t="shared" ca="1" si="74"/>
        <v>46054</v>
      </c>
      <c r="K2408" t="str">
        <f>'Raw Data'!U2408</f>
        <v>Yes</v>
      </c>
      <c r="L2408" t="str">
        <f t="shared" si="75"/>
        <v>High Risk</v>
      </c>
      <c r="N2408" s="34"/>
    </row>
    <row r="2409" spans="1:14" x14ac:dyDescent="0.3">
      <c r="A2409" s="5" t="str">
        <f>'Raw Data'!A2409</f>
        <v>8835-VSDSE</v>
      </c>
      <c r="B2409">
        <f>'Raw Data'!F2409</f>
        <v>2</v>
      </c>
      <c r="C2409" t="str">
        <f>'Raw Data'!P2409</f>
        <v>Month-to-month</v>
      </c>
      <c r="D2409" t="str">
        <f>'Raw Data'!I2409</f>
        <v>Fiber optic</v>
      </c>
      <c r="E2409" t="str">
        <f>'Raw Data'!R2409</f>
        <v>Electronic check</v>
      </c>
      <c r="F2409">
        <f>'Raw Data'!S2409</f>
        <v>70.7</v>
      </c>
      <c r="G2409">
        <f>IFERROR(VALUE('Raw Data'!T2409),0)</f>
        <v>141.44999999999999</v>
      </c>
      <c r="H2409" t="str" cm="1">
        <f t="array" ref="H2409">_xlfn.IFS(B2409&lt;=12,"New (0-12 mo)",B2409&lt;=24,"Established (13-24 mo)",B2409&lt;=48,"Loyal (25-48 mo)",TRUE,"Veteran (49+ mo)")</f>
        <v>New (0-12 mo)</v>
      </c>
      <c r="I2409">
        <f>COUNTIF('Raw Data'!G2409:O2409,"Yes")</f>
        <v>1</v>
      </c>
      <c r="J2409">
        <f t="shared" ca="1" si="74"/>
        <v>46143</v>
      </c>
      <c r="K2409" t="str">
        <f>'Raw Data'!U2409</f>
        <v>Yes</v>
      </c>
      <c r="L2409" t="str">
        <f t="shared" si="75"/>
        <v>High Risk</v>
      </c>
      <c r="N2409" s="34"/>
    </row>
    <row r="2410" spans="1:14" x14ac:dyDescent="0.3">
      <c r="A2410" s="5" t="str">
        <f>'Raw Data'!A2410</f>
        <v>6619-RPLQZ</v>
      </c>
      <c r="B2410">
        <f>'Raw Data'!F2410</f>
        <v>45</v>
      </c>
      <c r="C2410" t="str">
        <f>'Raw Data'!P2410</f>
        <v>Two year</v>
      </c>
      <c r="D2410" t="str">
        <f>'Raw Data'!I2410</f>
        <v>No</v>
      </c>
      <c r="E2410" t="str">
        <f>'Raw Data'!R2410</f>
        <v>Mailed check</v>
      </c>
      <c r="F2410">
        <f>'Raw Data'!S2410</f>
        <v>20.85</v>
      </c>
      <c r="G2410">
        <f>IFERROR(VALUE('Raw Data'!T2410),0)</f>
        <v>892.15</v>
      </c>
      <c r="H2410" t="str" cm="1">
        <f t="array" ref="H2410">_xlfn.IFS(B2410&lt;=12,"New (0-12 mo)",B2410&lt;=24,"Established (13-24 mo)",B2410&lt;=48,"Loyal (25-48 mo)",TRUE,"Veteran (49+ mo)")</f>
        <v>Loyal (25-48 mo)</v>
      </c>
      <c r="I2410">
        <f>COUNTIF('Raw Data'!G2410:O2410,"Yes")</f>
        <v>1</v>
      </c>
      <c r="J2410">
        <f t="shared" ca="1" si="74"/>
        <v>44835</v>
      </c>
      <c r="K2410" t="str">
        <f>'Raw Data'!U2410</f>
        <v>No</v>
      </c>
      <c r="L2410" t="str">
        <f t="shared" si="75"/>
        <v>Low Risk</v>
      </c>
      <c r="N2410" s="34"/>
    </row>
    <row r="2411" spans="1:14" x14ac:dyDescent="0.3">
      <c r="A2411" s="5" t="str">
        <f>'Raw Data'!A2411</f>
        <v>3275-RHRNE</v>
      </c>
      <c r="B2411">
        <f>'Raw Data'!F2411</f>
        <v>28</v>
      </c>
      <c r="C2411" t="str">
        <f>'Raw Data'!P2411</f>
        <v>One year</v>
      </c>
      <c r="D2411" t="str">
        <f>'Raw Data'!I2411</f>
        <v>DSL</v>
      </c>
      <c r="E2411" t="str">
        <f>'Raw Data'!R2411</f>
        <v>Credit card (automatic)</v>
      </c>
      <c r="F2411">
        <f>'Raw Data'!S2411</f>
        <v>60</v>
      </c>
      <c r="G2411">
        <f>IFERROR(VALUE('Raw Data'!T2411),0)</f>
        <v>1682.05</v>
      </c>
      <c r="H2411" t="str" cm="1">
        <f t="array" ref="H2411">_xlfn.IFS(B2411&lt;=12,"New (0-12 mo)",B2411&lt;=24,"Established (13-24 mo)",B2411&lt;=48,"Loyal (25-48 mo)",TRUE,"Veteran (49+ mo)")</f>
        <v>Loyal (25-48 mo)</v>
      </c>
      <c r="I2411">
        <f>COUNTIF('Raw Data'!G2411:O2411,"Yes")</f>
        <v>5</v>
      </c>
      <c r="J2411">
        <f t="shared" ca="1" si="74"/>
        <v>45352</v>
      </c>
      <c r="K2411" t="str">
        <f>'Raw Data'!U2411</f>
        <v>No</v>
      </c>
      <c r="L2411" t="str">
        <f t="shared" si="75"/>
        <v>Low Risk</v>
      </c>
      <c r="N2411" s="34"/>
    </row>
    <row r="2412" spans="1:14" x14ac:dyDescent="0.3">
      <c r="A2412" s="5" t="str">
        <f>'Raw Data'!A2412</f>
        <v>3503-TYDAY</v>
      </c>
      <c r="B2412">
        <f>'Raw Data'!F2412</f>
        <v>43</v>
      </c>
      <c r="C2412" t="str">
        <f>'Raw Data'!P2412</f>
        <v>Month-to-month</v>
      </c>
      <c r="D2412" t="str">
        <f>'Raw Data'!I2412</f>
        <v>Fiber optic</v>
      </c>
      <c r="E2412" t="str">
        <f>'Raw Data'!R2412</f>
        <v>Electronic check</v>
      </c>
      <c r="F2412">
        <f>'Raw Data'!S2412</f>
        <v>80.45</v>
      </c>
      <c r="G2412">
        <f>IFERROR(VALUE('Raw Data'!T2412),0)</f>
        <v>3398.9</v>
      </c>
      <c r="H2412" t="str" cm="1">
        <f t="array" ref="H2412">_xlfn.IFS(B2412&lt;=12,"New (0-12 mo)",B2412&lt;=24,"Established (13-24 mo)",B2412&lt;=48,"Loyal (25-48 mo)",TRUE,"Veteran (49+ mo)")</f>
        <v>Loyal (25-48 mo)</v>
      </c>
      <c r="I2412">
        <f>COUNTIF('Raw Data'!G2412:O2412,"Yes")</f>
        <v>3</v>
      </c>
      <c r="J2412">
        <f t="shared" ca="1" si="74"/>
        <v>44896</v>
      </c>
      <c r="K2412" t="str">
        <f>'Raw Data'!U2412</f>
        <v>No</v>
      </c>
      <c r="L2412" t="str">
        <f t="shared" si="75"/>
        <v>Low-Medium Risk</v>
      </c>
      <c r="N2412" s="34"/>
    </row>
    <row r="2413" spans="1:14" x14ac:dyDescent="0.3">
      <c r="A2413" s="5" t="str">
        <f>'Raw Data'!A2413</f>
        <v>6901-GOGZG</v>
      </c>
      <c r="B2413">
        <f>'Raw Data'!F2413</f>
        <v>60</v>
      </c>
      <c r="C2413" t="str">
        <f>'Raw Data'!P2413</f>
        <v>Two year</v>
      </c>
      <c r="D2413" t="str">
        <f>'Raw Data'!I2413</f>
        <v>DSL</v>
      </c>
      <c r="E2413" t="str">
        <f>'Raw Data'!R2413</f>
        <v>Electronic check</v>
      </c>
      <c r="F2413">
        <f>'Raw Data'!S2413</f>
        <v>84.95</v>
      </c>
      <c r="G2413">
        <f>IFERROR(VALUE('Raw Data'!T2413),0)</f>
        <v>4984.8500000000004</v>
      </c>
      <c r="H2413" t="str" cm="1">
        <f t="array" ref="H2413">_xlfn.IFS(B2413&lt;=12,"New (0-12 mo)",B2413&lt;=24,"Established (13-24 mo)",B2413&lt;=48,"Loyal (25-48 mo)",TRUE,"Veteran (49+ mo)")</f>
        <v>Veteran (49+ mo)</v>
      </c>
      <c r="I2413">
        <f>COUNTIF('Raw Data'!G2413:O2413,"Yes")</f>
        <v>7</v>
      </c>
      <c r="J2413">
        <f t="shared" ca="1" si="74"/>
        <v>44378</v>
      </c>
      <c r="K2413" t="str">
        <f>'Raw Data'!U2413</f>
        <v>No</v>
      </c>
      <c r="L2413" t="str">
        <f t="shared" si="75"/>
        <v>Low Risk</v>
      </c>
      <c r="N2413" s="34"/>
    </row>
    <row r="2414" spans="1:14" x14ac:dyDescent="0.3">
      <c r="A2414" s="5" t="str">
        <f>'Raw Data'!A2414</f>
        <v>1623-NLDOT</v>
      </c>
      <c r="B2414">
        <f>'Raw Data'!F2414</f>
        <v>42</v>
      </c>
      <c r="C2414" t="str">
        <f>'Raw Data'!P2414</f>
        <v>One year</v>
      </c>
      <c r="D2414" t="str">
        <f>'Raw Data'!I2414</f>
        <v>DSL</v>
      </c>
      <c r="E2414" t="str">
        <f>'Raw Data'!R2414</f>
        <v>Mailed check</v>
      </c>
      <c r="F2414">
        <f>'Raw Data'!S2414</f>
        <v>33.549999999999997</v>
      </c>
      <c r="G2414">
        <f>IFERROR(VALUE('Raw Data'!T2414),0)</f>
        <v>1445.3</v>
      </c>
      <c r="H2414" t="str" cm="1">
        <f t="array" ref="H2414">_xlfn.IFS(B2414&lt;=12,"New (0-12 mo)",B2414&lt;=24,"Established (13-24 mo)",B2414&lt;=48,"Loyal (25-48 mo)",TRUE,"Veteran (49+ mo)")</f>
        <v>Loyal (25-48 mo)</v>
      </c>
      <c r="I2414">
        <f>COUNTIF('Raw Data'!G2414:O2414,"Yes")</f>
        <v>2</v>
      </c>
      <c r="J2414">
        <f t="shared" ca="1" si="74"/>
        <v>44927</v>
      </c>
      <c r="K2414" t="str">
        <f>'Raw Data'!U2414</f>
        <v>Yes</v>
      </c>
      <c r="L2414" t="str">
        <f t="shared" si="75"/>
        <v>Low Risk</v>
      </c>
      <c r="N2414" s="34"/>
    </row>
    <row r="2415" spans="1:14" x14ac:dyDescent="0.3">
      <c r="A2415" s="5" t="str">
        <f>'Raw Data'!A2415</f>
        <v>7021-XSNYE</v>
      </c>
      <c r="B2415">
        <f>'Raw Data'!F2415</f>
        <v>7</v>
      </c>
      <c r="C2415" t="str">
        <f>'Raw Data'!P2415</f>
        <v>Two year</v>
      </c>
      <c r="D2415" t="str">
        <f>'Raw Data'!I2415</f>
        <v>DSL</v>
      </c>
      <c r="E2415" t="str">
        <f>'Raw Data'!R2415</f>
        <v>Credit card (automatic)</v>
      </c>
      <c r="F2415">
        <f>'Raw Data'!S2415</f>
        <v>49.65</v>
      </c>
      <c r="G2415">
        <f>IFERROR(VALUE('Raw Data'!T2415),0)</f>
        <v>305.55</v>
      </c>
      <c r="H2415" t="str" cm="1">
        <f t="array" ref="H2415">_xlfn.IFS(B2415&lt;=12,"New (0-12 mo)",B2415&lt;=24,"Established (13-24 mo)",B2415&lt;=48,"Loyal (25-48 mo)",TRUE,"Veteran (49+ mo)")</f>
        <v>New (0-12 mo)</v>
      </c>
      <c r="I2415">
        <f>COUNTIF('Raw Data'!G2415:O2415,"Yes")</f>
        <v>4</v>
      </c>
      <c r="J2415">
        <f t="shared" ca="1" si="74"/>
        <v>45992</v>
      </c>
      <c r="K2415" t="str">
        <f>'Raw Data'!U2415</f>
        <v>No</v>
      </c>
      <c r="L2415" t="str">
        <f t="shared" si="75"/>
        <v>Low Risk</v>
      </c>
      <c r="N2415" s="34"/>
    </row>
    <row r="2416" spans="1:14" x14ac:dyDescent="0.3">
      <c r="A2416" s="5" t="str">
        <f>'Raw Data'!A2416</f>
        <v>9621-OUPYD</v>
      </c>
      <c r="B2416">
        <f>'Raw Data'!F2416</f>
        <v>25</v>
      </c>
      <c r="C2416" t="str">
        <f>'Raw Data'!P2416</f>
        <v>One year</v>
      </c>
      <c r="D2416" t="str">
        <f>'Raw Data'!I2416</f>
        <v>No</v>
      </c>
      <c r="E2416" t="str">
        <f>'Raw Data'!R2416</f>
        <v>Bank transfer (automatic)</v>
      </c>
      <c r="F2416">
        <f>'Raw Data'!S2416</f>
        <v>20.2</v>
      </c>
      <c r="G2416">
        <f>IFERROR(VALUE('Raw Data'!T2416),0)</f>
        <v>507.9</v>
      </c>
      <c r="H2416" t="str" cm="1">
        <f t="array" ref="H2416">_xlfn.IFS(B2416&lt;=12,"New (0-12 mo)",B2416&lt;=24,"Established (13-24 mo)",B2416&lt;=48,"Loyal (25-48 mo)",TRUE,"Veteran (49+ mo)")</f>
        <v>Loyal (25-48 mo)</v>
      </c>
      <c r="I2416">
        <f>COUNTIF('Raw Data'!G2416:O2416,"Yes")</f>
        <v>1</v>
      </c>
      <c r="J2416">
        <f t="shared" ca="1" si="74"/>
        <v>45444</v>
      </c>
      <c r="K2416" t="str">
        <f>'Raw Data'!U2416</f>
        <v>No</v>
      </c>
      <c r="L2416" t="str">
        <f t="shared" si="75"/>
        <v>Low Risk</v>
      </c>
      <c r="N2416" s="34"/>
    </row>
    <row r="2417" spans="1:14" x14ac:dyDescent="0.3">
      <c r="A2417" s="5" t="str">
        <f>'Raw Data'!A2417</f>
        <v>9898-KZQDZ</v>
      </c>
      <c r="B2417">
        <f>'Raw Data'!F2417</f>
        <v>40</v>
      </c>
      <c r="C2417" t="str">
        <f>'Raw Data'!P2417</f>
        <v>Month-to-month</v>
      </c>
      <c r="D2417" t="str">
        <f>'Raw Data'!I2417</f>
        <v>Fiber optic</v>
      </c>
      <c r="E2417" t="str">
        <f>'Raw Data'!R2417</f>
        <v>Credit card (automatic)</v>
      </c>
      <c r="F2417">
        <f>'Raw Data'!S2417</f>
        <v>94.55</v>
      </c>
      <c r="G2417">
        <f>IFERROR(VALUE('Raw Data'!T2417),0)</f>
        <v>3640.45</v>
      </c>
      <c r="H2417" t="str" cm="1">
        <f t="array" ref="H2417">_xlfn.IFS(B2417&lt;=12,"New (0-12 mo)",B2417&lt;=24,"Established (13-24 mo)",B2417&lt;=48,"Loyal (25-48 mo)",TRUE,"Veteran (49+ mo)")</f>
        <v>Loyal (25-48 mo)</v>
      </c>
      <c r="I2417">
        <f>COUNTIF('Raw Data'!G2417:O2417,"Yes")</f>
        <v>4</v>
      </c>
      <c r="J2417">
        <f t="shared" ca="1" si="74"/>
        <v>44986</v>
      </c>
      <c r="K2417" t="str">
        <f>'Raw Data'!U2417</f>
        <v>Yes</v>
      </c>
      <c r="L2417" t="str">
        <f t="shared" si="75"/>
        <v>Low-Medium Risk</v>
      </c>
      <c r="N2417" s="34"/>
    </row>
    <row r="2418" spans="1:14" x14ac:dyDescent="0.3">
      <c r="A2418" s="5" t="str">
        <f>'Raw Data'!A2418</f>
        <v>8982-NHAVY</v>
      </c>
      <c r="B2418">
        <f>'Raw Data'!F2418</f>
        <v>27</v>
      </c>
      <c r="C2418" t="str">
        <f>'Raw Data'!P2418</f>
        <v>One year</v>
      </c>
      <c r="D2418" t="str">
        <f>'Raw Data'!I2418</f>
        <v>Fiber optic</v>
      </c>
      <c r="E2418" t="str">
        <f>'Raw Data'!R2418</f>
        <v>Bank transfer (automatic)</v>
      </c>
      <c r="F2418">
        <f>'Raw Data'!S2418</f>
        <v>100.5</v>
      </c>
      <c r="G2418">
        <f>IFERROR(VALUE('Raw Data'!T2418),0)</f>
        <v>2673.45</v>
      </c>
      <c r="H2418" t="str" cm="1">
        <f t="array" ref="H2418">_xlfn.IFS(B2418&lt;=12,"New (0-12 mo)",B2418&lt;=24,"Established (13-24 mo)",B2418&lt;=48,"Loyal (25-48 mo)",TRUE,"Veteran (49+ mo)")</f>
        <v>Loyal (25-48 mo)</v>
      </c>
      <c r="I2418">
        <f>COUNTIF('Raw Data'!G2418:O2418,"Yes")</f>
        <v>5</v>
      </c>
      <c r="J2418">
        <f t="shared" ca="1" si="74"/>
        <v>45383</v>
      </c>
      <c r="K2418" t="str">
        <f>'Raw Data'!U2418</f>
        <v>No</v>
      </c>
      <c r="L2418" t="str">
        <f t="shared" si="75"/>
        <v>Low Risk</v>
      </c>
      <c r="N2418" s="34"/>
    </row>
    <row r="2419" spans="1:14" x14ac:dyDescent="0.3">
      <c r="A2419" s="5" t="str">
        <f>'Raw Data'!A2419</f>
        <v>4307-KWMXE</v>
      </c>
      <c r="B2419">
        <f>'Raw Data'!F2419</f>
        <v>10</v>
      </c>
      <c r="C2419" t="str">
        <f>'Raw Data'!P2419</f>
        <v>Month-to-month</v>
      </c>
      <c r="D2419" t="str">
        <f>'Raw Data'!I2419</f>
        <v>DSL</v>
      </c>
      <c r="E2419" t="str">
        <f>'Raw Data'!R2419</f>
        <v>Electronic check</v>
      </c>
      <c r="F2419">
        <f>'Raw Data'!S2419</f>
        <v>35.75</v>
      </c>
      <c r="G2419">
        <f>IFERROR(VALUE('Raw Data'!T2419),0)</f>
        <v>389.8</v>
      </c>
      <c r="H2419" t="str" cm="1">
        <f t="array" ref="H2419">_xlfn.IFS(B2419&lt;=12,"New (0-12 mo)",B2419&lt;=24,"Established (13-24 mo)",B2419&lt;=48,"Loyal (25-48 mo)",TRUE,"Veteran (49+ mo)")</f>
        <v>New (0-12 mo)</v>
      </c>
      <c r="I2419">
        <f>COUNTIF('Raw Data'!G2419:O2419,"Yes")</f>
        <v>2</v>
      </c>
      <c r="J2419">
        <f t="shared" ca="1" si="74"/>
        <v>45901</v>
      </c>
      <c r="K2419" t="str">
        <f>'Raw Data'!U2419</f>
        <v>No</v>
      </c>
      <c r="L2419" t="str">
        <f t="shared" si="75"/>
        <v>High Risk</v>
      </c>
      <c r="N2419" s="34"/>
    </row>
    <row r="2420" spans="1:14" x14ac:dyDescent="0.3">
      <c r="A2420" s="5" t="str">
        <f>'Raw Data'!A2420</f>
        <v>0141-YEAYS</v>
      </c>
      <c r="B2420">
        <f>'Raw Data'!F2420</f>
        <v>27</v>
      </c>
      <c r="C2420" t="str">
        <f>'Raw Data'!P2420</f>
        <v>Month-to-month</v>
      </c>
      <c r="D2420" t="str">
        <f>'Raw Data'!I2420</f>
        <v>Fiber optic</v>
      </c>
      <c r="E2420" t="str">
        <f>'Raw Data'!R2420</f>
        <v>Bank transfer (automatic)</v>
      </c>
      <c r="F2420">
        <f>'Raw Data'!S2420</f>
        <v>86.45</v>
      </c>
      <c r="G2420">
        <f>IFERROR(VALUE('Raw Data'!T2420),0)</f>
        <v>2401.0500000000002</v>
      </c>
      <c r="H2420" t="str" cm="1">
        <f t="array" ref="H2420">_xlfn.IFS(B2420&lt;=12,"New (0-12 mo)",B2420&lt;=24,"Established (13-24 mo)",B2420&lt;=48,"Loyal (25-48 mo)",TRUE,"Veteran (49+ mo)")</f>
        <v>Loyal (25-48 mo)</v>
      </c>
      <c r="I2420">
        <f>COUNTIF('Raw Data'!G2420:O2420,"Yes")</f>
        <v>4</v>
      </c>
      <c r="J2420">
        <f t="shared" ca="1" si="74"/>
        <v>45383</v>
      </c>
      <c r="K2420" t="str">
        <f>'Raw Data'!U2420</f>
        <v>No</v>
      </c>
      <c r="L2420" t="str">
        <f t="shared" si="75"/>
        <v>Low-Medium Risk</v>
      </c>
      <c r="N2420" s="34"/>
    </row>
    <row r="2421" spans="1:14" x14ac:dyDescent="0.3">
      <c r="A2421" s="5" t="str">
        <f>'Raw Data'!A2421</f>
        <v>2450-ZKEED</v>
      </c>
      <c r="B2421">
        <f>'Raw Data'!F2421</f>
        <v>11</v>
      </c>
      <c r="C2421" t="str">
        <f>'Raw Data'!P2421</f>
        <v>One year</v>
      </c>
      <c r="D2421" t="str">
        <f>'Raw Data'!I2421</f>
        <v>DSL</v>
      </c>
      <c r="E2421" t="str">
        <f>'Raw Data'!R2421</f>
        <v>Bank transfer (automatic)</v>
      </c>
      <c r="F2421">
        <f>'Raw Data'!S2421</f>
        <v>53.8</v>
      </c>
      <c r="G2421">
        <f>IFERROR(VALUE('Raw Data'!T2421),0)</f>
        <v>651.54999999999995</v>
      </c>
      <c r="H2421" t="str" cm="1">
        <f t="array" ref="H2421">_xlfn.IFS(B2421&lt;=12,"New (0-12 mo)",B2421&lt;=24,"Established (13-24 mo)",B2421&lt;=48,"Loyal (25-48 mo)",TRUE,"Veteran (49+ mo)")</f>
        <v>New (0-12 mo)</v>
      </c>
      <c r="I2421">
        <f>COUNTIF('Raw Data'!G2421:O2421,"Yes")</f>
        <v>3</v>
      </c>
      <c r="J2421">
        <f t="shared" ca="1" si="74"/>
        <v>45870</v>
      </c>
      <c r="K2421" t="str">
        <f>'Raw Data'!U2421</f>
        <v>No</v>
      </c>
      <c r="L2421" t="str">
        <f t="shared" si="75"/>
        <v>Low Risk</v>
      </c>
      <c r="N2421" s="34"/>
    </row>
    <row r="2422" spans="1:14" x14ac:dyDescent="0.3">
      <c r="A2422" s="5" t="str">
        <f>'Raw Data'!A2422</f>
        <v>3694-DELSO</v>
      </c>
      <c r="B2422">
        <f>'Raw Data'!F2422</f>
        <v>4</v>
      </c>
      <c r="C2422" t="str">
        <f>'Raw Data'!P2422</f>
        <v>Month-to-month</v>
      </c>
      <c r="D2422" t="str">
        <f>'Raw Data'!I2422</f>
        <v>DSL</v>
      </c>
      <c r="E2422" t="str">
        <f>'Raw Data'!R2422</f>
        <v>Credit card (automatic)</v>
      </c>
      <c r="F2422">
        <f>'Raw Data'!S2422</f>
        <v>38.549999999999997</v>
      </c>
      <c r="G2422">
        <f>IFERROR(VALUE('Raw Data'!T2422),0)</f>
        <v>156.1</v>
      </c>
      <c r="H2422" t="str" cm="1">
        <f t="array" ref="H2422">_xlfn.IFS(B2422&lt;=12,"New (0-12 mo)",B2422&lt;=24,"Established (13-24 mo)",B2422&lt;=48,"Loyal (25-48 mo)",TRUE,"Veteran (49+ mo)")</f>
        <v>New (0-12 mo)</v>
      </c>
      <c r="I2422">
        <f>COUNTIF('Raw Data'!G2422:O2422,"Yes")</f>
        <v>2</v>
      </c>
      <c r="J2422">
        <f t="shared" ca="1" si="74"/>
        <v>46082</v>
      </c>
      <c r="K2422" t="str">
        <f>'Raw Data'!U2422</f>
        <v>No</v>
      </c>
      <c r="L2422" t="str">
        <f t="shared" si="75"/>
        <v>High Risk</v>
      </c>
      <c r="N2422" s="34"/>
    </row>
    <row r="2423" spans="1:14" x14ac:dyDescent="0.3">
      <c r="A2423" s="5" t="str">
        <f>'Raw Data'!A2423</f>
        <v>3893-JRNFS</v>
      </c>
      <c r="B2423">
        <f>'Raw Data'!F2423</f>
        <v>68</v>
      </c>
      <c r="C2423" t="str">
        <f>'Raw Data'!P2423</f>
        <v>Month-to-month</v>
      </c>
      <c r="D2423" t="str">
        <f>'Raw Data'!I2423</f>
        <v>DSL</v>
      </c>
      <c r="E2423" t="str">
        <f>'Raw Data'!R2423</f>
        <v>Bank transfer (automatic)</v>
      </c>
      <c r="F2423">
        <f>'Raw Data'!S2423</f>
        <v>39.9</v>
      </c>
      <c r="G2423">
        <f>IFERROR(VALUE('Raw Data'!T2423),0)</f>
        <v>2796.35</v>
      </c>
      <c r="H2423" t="str" cm="1">
        <f t="array" ref="H2423">_xlfn.IFS(B2423&lt;=12,"New (0-12 mo)",B2423&lt;=24,"Established (13-24 mo)",B2423&lt;=48,"Loyal (25-48 mo)",TRUE,"Veteran (49+ mo)")</f>
        <v>Veteran (49+ mo)</v>
      </c>
      <c r="I2423">
        <f>COUNTIF('Raw Data'!G2423:O2423,"Yes")</f>
        <v>2</v>
      </c>
      <c r="J2423">
        <f t="shared" ca="1" si="74"/>
        <v>44136</v>
      </c>
      <c r="K2423" t="str">
        <f>'Raw Data'!U2423</f>
        <v>No</v>
      </c>
      <c r="L2423" t="str">
        <f t="shared" si="75"/>
        <v>Low-Medium Risk</v>
      </c>
      <c r="N2423" s="34"/>
    </row>
    <row r="2424" spans="1:14" x14ac:dyDescent="0.3">
      <c r="A2424" s="5" t="str">
        <f>'Raw Data'!A2424</f>
        <v>9603-OAIHC</v>
      </c>
      <c r="B2424">
        <f>'Raw Data'!F2424</f>
        <v>1</v>
      </c>
      <c r="C2424" t="str">
        <f>'Raw Data'!P2424</f>
        <v>Month-to-month</v>
      </c>
      <c r="D2424" t="str">
        <f>'Raw Data'!I2424</f>
        <v>Fiber optic</v>
      </c>
      <c r="E2424" t="str">
        <f>'Raw Data'!R2424</f>
        <v>Electronic check</v>
      </c>
      <c r="F2424">
        <f>'Raw Data'!S2424</f>
        <v>70.05</v>
      </c>
      <c r="G2424">
        <f>IFERROR(VALUE('Raw Data'!T2424),0)</f>
        <v>70.05</v>
      </c>
      <c r="H2424" t="str" cm="1">
        <f t="array" ref="H2424">_xlfn.IFS(B2424&lt;=12,"New (0-12 mo)",B2424&lt;=24,"Established (13-24 mo)",B2424&lt;=48,"Loyal (25-48 mo)",TRUE,"Veteran (49+ mo)")</f>
        <v>New (0-12 mo)</v>
      </c>
      <c r="I2424">
        <f>COUNTIF('Raw Data'!G2424:O2424,"Yes")</f>
        <v>1</v>
      </c>
      <c r="J2424">
        <f t="shared" ca="1" si="74"/>
        <v>46174</v>
      </c>
      <c r="K2424" t="str">
        <f>'Raw Data'!U2424</f>
        <v>No</v>
      </c>
      <c r="L2424" t="str">
        <f t="shared" si="75"/>
        <v>High Risk</v>
      </c>
      <c r="N2424" s="34"/>
    </row>
    <row r="2425" spans="1:14" x14ac:dyDescent="0.3">
      <c r="A2425" s="5" t="str">
        <f>'Raw Data'!A2425</f>
        <v>1133-KXCGE</v>
      </c>
      <c r="B2425">
        <f>'Raw Data'!F2425</f>
        <v>18</v>
      </c>
      <c r="C2425" t="str">
        <f>'Raw Data'!P2425</f>
        <v>One year</v>
      </c>
      <c r="D2425" t="str">
        <f>'Raw Data'!I2425</f>
        <v>No</v>
      </c>
      <c r="E2425" t="str">
        <f>'Raw Data'!R2425</f>
        <v>Mailed check</v>
      </c>
      <c r="F2425">
        <f>'Raw Data'!S2425</f>
        <v>20.100000000000001</v>
      </c>
      <c r="G2425">
        <f>IFERROR(VALUE('Raw Data'!T2425),0)</f>
        <v>407.05</v>
      </c>
      <c r="H2425" t="str" cm="1">
        <f t="array" ref="H2425">_xlfn.IFS(B2425&lt;=12,"New (0-12 mo)",B2425&lt;=24,"Established (13-24 mo)",B2425&lt;=48,"Loyal (25-48 mo)",TRUE,"Veteran (49+ mo)")</f>
        <v>Established (13-24 mo)</v>
      </c>
      <c r="I2425">
        <f>COUNTIF('Raw Data'!G2425:O2425,"Yes")</f>
        <v>1</v>
      </c>
      <c r="J2425">
        <f t="shared" ca="1" si="74"/>
        <v>45658</v>
      </c>
      <c r="K2425" t="str">
        <f>'Raw Data'!U2425</f>
        <v>No</v>
      </c>
      <c r="L2425" t="str">
        <f t="shared" si="75"/>
        <v>Low Risk</v>
      </c>
      <c r="N2425" s="34"/>
    </row>
    <row r="2426" spans="1:14" x14ac:dyDescent="0.3">
      <c r="A2426" s="5" t="str">
        <f>'Raw Data'!A2426</f>
        <v>5236-PERKL</v>
      </c>
      <c r="B2426">
        <f>'Raw Data'!F2426</f>
        <v>57</v>
      </c>
      <c r="C2426" t="str">
        <f>'Raw Data'!P2426</f>
        <v>Two year</v>
      </c>
      <c r="D2426" t="str">
        <f>'Raw Data'!I2426</f>
        <v>Fiber optic</v>
      </c>
      <c r="E2426" t="str">
        <f>'Raw Data'!R2426</f>
        <v>Bank transfer (automatic)</v>
      </c>
      <c r="F2426">
        <f>'Raw Data'!S2426</f>
        <v>112.95</v>
      </c>
      <c r="G2426">
        <f>IFERROR(VALUE('Raw Data'!T2426),0)</f>
        <v>6465</v>
      </c>
      <c r="H2426" t="str" cm="1">
        <f t="array" ref="H2426">_xlfn.IFS(B2426&lt;=12,"New (0-12 mo)",B2426&lt;=24,"Established (13-24 mo)",B2426&lt;=48,"Loyal (25-48 mo)",TRUE,"Veteran (49+ mo)")</f>
        <v>Veteran (49+ mo)</v>
      </c>
      <c r="I2426">
        <f>COUNTIF('Raw Data'!G2426:O2426,"Yes")</f>
        <v>7</v>
      </c>
      <c r="J2426">
        <f t="shared" ca="1" si="74"/>
        <v>44470</v>
      </c>
      <c r="K2426" t="str">
        <f>'Raw Data'!U2426</f>
        <v>Yes</v>
      </c>
      <c r="L2426" t="str">
        <f t="shared" si="75"/>
        <v>Low Risk</v>
      </c>
      <c r="N2426" s="34"/>
    </row>
    <row r="2427" spans="1:14" x14ac:dyDescent="0.3">
      <c r="A2427" s="5" t="str">
        <f>'Raw Data'!A2427</f>
        <v>0142-GVYSN</v>
      </c>
      <c r="B2427">
        <f>'Raw Data'!F2427</f>
        <v>26</v>
      </c>
      <c r="C2427" t="str">
        <f>'Raw Data'!P2427</f>
        <v>Month-to-month</v>
      </c>
      <c r="D2427" t="str">
        <f>'Raw Data'!I2427</f>
        <v>No</v>
      </c>
      <c r="E2427" t="str">
        <f>'Raw Data'!R2427</f>
        <v>Electronic check</v>
      </c>
      <c r="F2427">
        <f>'Raw Data'!S2427</f>
        <v>20.3</v>
      </c>
      <c r="G2427">
        <f>IFERROR(VALUE('Raw Data'!T2427),0)</f>
        <v>511.25</v>
      </c>
      <c r="H2427" t="str" cm="1">
        <f t="array" ref="H2427">_xlfn.IFS(B2427&lt;=12,"New (0-12 mo)",B2427&lt;=24,"Established (13-24 mo)",B2427&lt;=48,"Loyal (25-48 mo)",TRUE,"Veteran (49+ mo)")</f>
        <v>Loyal (25-48 mo)</v>
      </c>
      <c r="I2427">
        <f>COUNTIF('Raw Data'!G2427:O2427,"Yes")</f>
        <v>1</v>
      </c>
      <c r="J2427">
        <f t="shared" ca="1" si="74"/>
        <v>45413</v>
      </c>
      <c r="K2427" t="str">
        <f>'Raw Data'!U2427</f>
        <v>No</v>
      </c>
      <c r="L2427" t="str">
        <f t="shared" si="75"/>
        <v>Low-Medium Risk</v>
      </c>
      <c r="N2427" s="34"/>
    </row>
    <row r="2428" spans="1:14" x14ac:dyDescent="0.3">
      <c r="A2428" s="5" t="str">
        <f>'Raw Data'!A2428</f>
        <v>1049-FYSYG</v>
      </c>
      <c r="B2428">
        <f>'Raw Data'!F2428</f>
        <v>17</v>
      </c>
      <c r="C2428" t="str">
        <f>'Raw Data'!P2428</f>
        <v>Month-to-month</v>
      </c>
      <c r="D2428" t="str">
        <f>'Raw Data'!I2428</f>
        <v>DSL</v>
      </c>
      <c r="E2428" t="str">
        <f>'Raw Data'!R2428</f>
        <v>Credit card (automatic)</v>
      </c>
      <c r="F2428">
        <f>'Raw Data'!S2428</f>
        <v>35.65</v>
      </c>
      <c r="G2428">
        <f>IFERROR(VALUE('Raw Data'!T2428),0)</f>
        <v>646.04999999999995</v>
      </c>
      <c r="H2428" t="str" cm="1">
        <f t="array" ref="H2428">_xlfn.IFS(B2428&lt;=12,"New (0-12 mo)",B2428&lt;=24,"Established (13-24 mo)",B2428&lt;=48,"Loyal (25-48 mo)",TRUE,"Veteran (49+ mo)")</f>
        <v>Established (13-24 mo)</v>
      </c>
      <c r="I2428">
        <f>COUNTIF('Raw Data'!G2428:O2428,"Yes")</f>
        <v>2</v>
      </c>
      <c r="J2428">
        <f t="shared" ca="1" si="74"/>
        <v>45689</v>
      </c>
      <c r="K2428" t="str">
        <f>'Raw Data'!U2428</f>
        <v>No</v>
      </c>
      <c r="L2428" t="str">
        <f t="shared" si="75"/>
        <v>Medium Risk</v>
      </c>
      <c r="N2428" s="34"/>
    </row>
    <row r="2429" spans="1:14" x14ac:dyDescent="0.3">
      <c r="A2429" s="5" t="str">
        <f>'Raw Data'!A2429</f>
        <v>7854-FOKSF</v>
      </c>
      <c r="B2429">
        <f>'Raw Data'!F2429</f>
        <v>1</v>
      </c>
      <c r="C2429" t="str">
        <f>'Raw Data'!P2429</f>
        <v>Month-to-month</v>
      </c>
      <c r="D2429" t="str">
        <f>'Raw Data'!I2429</f>
        <v>DSL</v>
      </c>
      <c r="E2429" t="str">
        <f>'Raw Data'!R2429</f>
        <v>Electronic check</v>
      </c>
      <c r="F2429">
        <f>'Raw Data'!S2429</f>
        <v>35.9</v>
      </c>
      <c r="G2429">
        <f>IFERROR(VALUE('Raw Data'!T2429),0)</f>
        <v>35.9</v>
      </c>
      <c r="H2429" t="str" cm="1">
        <f t="array" ref="H2429">_xlfn.IFS(B2429&lt;=12,"New (0-12 mo)",B2429&lt;=24,"Established (13-24 mo)",B2429&lt;=48,"Loyal (25-48 mo)",TRUE,"Veteran (49+ mo)")</f>
        <v>New (0-12 mo)</v>
      </c>
      <c r="I2429">
        <f>COUNTIF('Raw Data'!G2429:O2429,"Yes")</f>
        <v>1</v>
      </c>
      <c r="J2429">
        <f t="shared" ca="1" si="74"/>
        <v>46174</v>
      </c>
      <c r="K2429" t="str">
        <f>'Raw Data'!U2429</f>
        <v>Yes</v>
      </c>
      <c r="L2429" t="str">
        <f t="shared" si="75"/>
        <v>High Risk</v>
      </c>
      <c r="N2429" s="34"/>
    </row>
    <row r="2430" spans="1:14" x14ac:dyDescent="0.3">
      <c r="A2430" s="5" t="str">
        <f>'Raw Data'!A2430</f>
        <v>2519-FAKOD</v>
      </c>
      <c r="B2430">
        <f>'Raw Data'!F2430</f>
        <v>38</v>
      </c>
      <c r="C2430" t="str">
        <f>'Raw Data'!P2430</f>
        <v>Month-to-month</v>
      </c>
      <c r="D2430" t="str">
        <f>'Raw Data'!I2430</f>
        <v>Fiber optic</v>
      </c>
      <c r="E2430" t="str">
        <f>'Raw Data'!R2430</f>
        <v>Bank transfer (automatic)</v>
      </c>
      <c r="F2430">
        <f>'Raw Data'!S2430</f>
        <v>99.25</v>
      </c>
      <c r="G2430">
        <f>IFERROR(VALUE('Raw Data'!T2430),0)</f>
        <v>3777.15</v>
      </c>
      <c r="H2430" t="str" cm="1">
        <f t="array" ref="H2430">_xlfn.IFS(B2430&lt;=12,"New (0-12 mo)",B2430&lt;=24,"Established (13-24 mo)",B2430&lt;=48,"Loyal (25-48 mo)",TRUE,"Veteran (49+ mo)")</f>
        <v>Loyal (25-48 mo)</v>
      </c>
      <c r="I2430">
        <f>COUNTIF('Raw Data'!G2430:O2430,"Yes")</f>
        <v>5</v>
      </c>
      <c r="J2430">
        <f t="shared" ca="1" si="74"/>
        <v>45047</v>
      </c>
      <c r="K2430" t="str">
        <f>'Raw Data'!U2430</f>
        <v>Yes</v>
      </c>
      <c r="L2430" t="str">
        <f t="shared" si="75"/>
        <v>Low-Medium Risk</v>
      </c>
      <c r="N2430" s="34"/>
    </row>
    <row r="2431" spans="1:14" x14ac:dyDescent="0.3">
      <c r="A2431" s="5" t="str">
        <f>'Raw Data'!A2431</f>
        <v>8406-LNMHF</v>
      </c>
      <c r="B2431">
        <f>'Raw Data'!F2431</f>
        <v>59</v>
      </c>
      <c r="C2431" t="str">
        <f>'Raw Data'!P2431</f>
        <v>One year</v>
      </c>
      <c r="D2431" t="str">
        <f>'Raw Data'!I2431</f>
        <v>Fiber optic</v>
      </c>
      <c r="E2431" t="str">
        <f>'Raw Data'!R2431</f>
        <v>Credit card (automatic)</v>
      </c>
      <c r="F2431">
        <f>'Raw Data'!S2431</f>
        <v>82.95</v>
      </c>
      <c r="G2431">
        <f>IFERROR(VALUE('Raw Data'!T2431),0)</f>
        <v>4903.1499999999996</v>
      </c>
      <c r="H2431" t="str" cm="1">
        <f t="array" ref="H2431">_xlfn.IFS(B2431&lt;=12,"New (0-12 mo)",B2431&lt;=24,"Established (13-24 mo)",B2431&lt;=48,"Loyal (25-48 mo)",TRUE,"Veteran (49+ mo)")</f>
        <v>Veteran (49+ mo)</v>
      </c>
      <c r="I2431">
        <f>COUNTIF('Raw Data'!G2431:O2431,"Yes")</f>
        <v>4</v>
      </c>
      <c r="J2431">
        <f t="shared" ca="1" si="74"/>
        <v>44409</v>
      </c>
      <c r="K2431" t="str">
        <f>'Raw Data'!U2431</f>
        <v>No</v>
      </c>
      <c r="L2431" t="str">
        <f t="shared" si="75"/>
        <v>Low Risk</v>
      </c>
      <c r="N2431" s="34"/>
    </row>
    <row r="2432" spans="1:14" x14ac:dyDescent="0.3">
      <c r="A2432" s="5" t="str">
        <f>'Raw Data'!A2432</f>
        <v>1821-BUCWY</v>
      </c>
      <c r="B2432">
        <f>'Raw Data'!F2432</f>
        <v>30</v>
      </c>
      <c r="C2432" t="str">
        <f>'Raw Data'!P2432</f>
        <v>Two year</v>
      </c>
      <c r="D2432" t="str">
        <f>'Raw Data'!I2432</f>
        <v>DSL</v>
      </c>
      <c r="E2432" t="str">
        <f>'Raw Data'!R2432</f>
        <v>Mailed check</v>
      </c>
      <c r="F2432">
        <f>'Raw Data'!S2432</f>
        <v>55.65</v>
      </c>
      <c r="G2432">
        <f>IFERROR(VALUE('Raw Data'!T2432),0)</f>
        <v>1653.85</v>
      </c>
      <c r="H2432" t="str" cm="1">
        <f t="array" ref="H2432">_xlfn.IFS(B2432&lt;=12,"New (0-12 mo)",B2432&lt;=24,"Established (13-24 mo)",B2432&lt;=48,"Loyal (25-48 mo)",TRUE,"Veteran (49+ mo)")</f>
        <v>Loyal (25-48 mo)</v>
      </c>
      <c r="I2432">
        <f>COUNTIF('Raw Data'!G2432:O2432,"Yes")</f>
        <v>3</v>
      </c>
      <c r="J2432">
        <f t="shared" ca="1" si="74"/>
        <v>45292</v>
      </c>
      <c r="K2432" t="str">
        <f>'Raw Data'!U2432</f>
        <v>No</v>
      </c>
      <c r="L2432" t="str">
        <f t="shared" si="75"/>
        <v>Low Risk</v>
      </c>
      <c r="N2432" s="34"/>
    </row>
    <row r="2433" spans="1:14" x14ac:dyDescent="0.3">
      <c r="A2433" s="5" t="str">
        <f>'Raw Data'!A2433</f>
        <v>8263-JQAIK</v>
      </c>
      <c r="B2433">
        <f>'Raw Data'!F2433</f>
        <v>2</v>
      </c>
      <c r="C2433" t="str">
        <f>'Raw Data'!P2433</f>
        <v>Month-to-month</v>
      </c>
      <c r="D2433" t="str">
        <f>'Raw Data'!I2433</f>
        <v>DSL</v>
      </c>
      <c r="E2433" t="str">
        <f>'Raw Data'!R2433</f>
        <v>Mailed check</v>
      </c>
      <c r="F2433">
        <f>'Raw Data'!S2433</f>
        <v>24.45</v>
      </c>
      <c r="G2433">
        <f>IFERROR(VALUE('Raw Data'!T2433),0)</f>
        <v>47.5</v>
      </c>
      <c r="H2433" t="str" cm="1">
        <f t="array" ref="H2433">_xlfn.IFS(B2433&lt;=12,"New (0-12 mo)",B2433&lt;=24,"Established (13-24 mo)",B2433&lt;=48,"Loyal (25-48 mo)",TRUE,"Veteran (49+ mo)")</f>
        <v>New (0-12 mo)</v>
      </c>
      <c r="I2433">
        <f>COUNTIF('Raw Data'!G2433:O2433,"Yes")</f>
        <v>0</v>
      </c>
      <c r="J2433">
        <f t="shared" ca="1" si="74"/>
        <v>46143</v>
      </c>
      <c r="K2433" t="str">
        <f>'Raw Data'!U2433</f>
        <v>Yes</v>
      </c>
      <c r="L2433" t="str">
        <f t="shared" si="75"/>
        <v>High Risk</v>
      </c>
      <c r="N2433" s="34"/>
    </row>
    <row r="2434" spans="1:14" x14ac:dyDescent="0.3">
      <c r="A2434" s="5" t="str">
        <f>'Raw Data'!A2434</f>
        <v>0023-UYUPN</v>
      </c>
      <c r="B2434">
        <f>'Raw Data'!F2434</f>
        <v>50</v>
      </c>
      <c r="C2434" t="str">
        <f>'Raw Data'!P2434</f>
        <v>One year</v>
      </c>
      <c r="D2434" t="str">
        <f>'Raw Data'!I2434</f>
        <v>No</v>
      </c>
      <c r="E2434" t="str">
        <f>'Raw Data'!R2434</f>
        <v>Electronic check</v>
      </c>
      <c r="F2434">
        <f>'Raw Data'!S2434</f>
        <v>25.2</v>
      </c>
      <c r="G2434">
        <f>IFERROR(VALUE('Raw Data'!T2434),0)</f>
        <v>1306.3</v>
      </c>
      <c r="H2434" t="str" cm="1">
        <f t="array" ref="H2434">_xlfn.IFS(B2434&lt;=12,"New (0-12 mo)",B2434&lt;=24,"Established (13-24 mo)",B2434&lt;=48,"Loyal (25-48 mo)",TRUE,"Veteran (49+ mo)")</f>
        <v>Veteran (49+ mo)</v>
      </c>
      <c r="I2434">
        <f>COUNTIF('Raw Data'!G2434:O2434,"Yes")</f>
        <v>2</v>
      </c>
      <c r="J2434">
        <f t="shared" ref="J2434:J2497" ca="1" si="76">EDATE(TODAY(),-B2434)</f>
        <v>44682</v>
      </c>
      <c r="K2434" t="str">
        <f>'Raw Data'!U2434</f>
        <v>No</v>
      </c>
      <c r="L2434" t="str">
        <f t="shared" ref="L2434:L2497" si="77">IF(AND(C2434="Month-to-month",B2434&lt;=12),"High Risk",IF(AND(C2434="Month-to-month",B2434&lt;=24),"Medium Risk",IF(C2434="Month-to-month","Low-Medium Risk","Low Risk")))</f>
        <v>Low Risk</v>
      </c>
      <c r="N2434" s="34"/>
    </row>
    <row r="2435" spans="1:14" x14ac:dyDescent="0.3">
      <c r="A2435" s="5" t="str">
        <f>'Raw Data'!A2435</f>
        <v>8314-DPQHL</v>
      </c>
      <c r="B2435">
        <f>'Raw Data'!F2435</f>
        <v>9</v>
      </c>
      <c r="C2435" t="str">
        <f>'Raw Data'!P2435</f>
        <v>One year</v>
      </c>
      <c r="D2435" t="str">
        <f>'Raw Data'!I2435</f>
        <v>DSL</v>
      </c>
      <c r="E2435" t="str">
        <f>'Raw Data'!R2435</f>
        <v>Mailed check</v>
      </c>
      <c r="F2435">
        <f>'Raw Data'!S2435</f>
        <v>50.8</v>
      </c>
      <c r="G2435">
        <f>IFERROR(VALUE('Raw Data'!T2435),0)</f>
        <v>463.6</v>
      </c>
      <c r="H2435" t="str" cm="1">
        <f t="array" ref="H2435">_xlfn.IFS(B2435&lt;=12,"New (0-12 mo)",B2435&lt;=24,"Established (13-24 mo)",B2435&lt;=48,"Loyal (25-48 mo)",TRUE,"Veteran (49+ mo)")</f>
        <v>New (0-12 mo)</v>
      </c>
      <c r="I2435">
        <f>COUNTIF('Raw Data'!G2435:O2435,"Yes")</f>
        <v>4</v>
      </c>
      <c r="J2435">
        <f t="shared" ca="1" si="76"/>
        <v>45931</v>
      </c>
      <c r="K2435" t="str">
        <f>'Raw Data'!U2435</f>
        <v>No</v>
      </c>
      <c r="L2435" t="str">
        <f t="shared" si="77"/>
        <v>Low Risk</v>
      </c>
      <c r="N2435" s="34"/>
    </row>
    <row r="2436" spans="1:14" x14ac:dyDescent="0.3">
      <c r="A2436" s="5" t="str">
        <f>'Raw Data'!A2436</f>
        <v>1465-WCZVT</v>
      </c>
      <c r="B2436">
        <f>'Raw Data'!F2436</f>
        <v>3</v>
      </c>
      <c r="C2436" t="str">
        <f>'Raw Data'!P2436</f>
        <v>Month-to-month</v>
      </c>
      <c r="D2436" t="str">
        <f>'Raw Data'!I2436</f>
        <v>No</v>
      </c>
      <c r="E2436" t="str">
        <f>'Raw Data'!R2436</f>
        <v>Mailed check</v>
      </c>
      <c r="F2436">
        <f>'Raw Data'!S2436</f>
        <v>19.649999999999999</v>
      </c>
      <c r="G2436">
        <f>IFERROR(VALUE('Raw Data'!T2436),0)</f>
        <v>60.65</v>
      </c>
      <c r="H2436" t="str" cm="1">
        <f t="array" ref="H2436">_xlfn.IFS(B2436&lt;=12,"New (0-12 mo)",B2436&lt;=24,"Established (13-24 mo)",B2436&lt;=48,"Loyal (25-48 mo)",TRUE,"Veteran (49+ mo)")</f>
        <v>New (0-12 mo)</v>
      </c>
      <c r="I2436">
        <f>COUNTIF('Raw Data'!G2436:O2436,"Yes")</f>
        <v>1</v>
      </c>
      <c r="J2436">
        <f t="shared" ca="1" si="76"/>
        <v>46113</v>
      </c>
      <c r="K2436" t="str">
        <f>'Raw Data'!U2436</f>
        <v>No</v>
      </c>
      <c r="L2436" t="str">
        <f t="shared" si="77"/>
        <v>High Risk</v>
      </c>
      <c r="N2436" s="34"/>
    </row>
    <row r="2437" spans="1:14" x14ac:dyDescent="0.3">
      <c r="A2437" s="5" t="str">
        <f>'Raw Data'!A2437</f>
        <v>9481-SFCQY</v>
      </c>
      <c r="B2437">
        <f>'Raw Data'!F2437</f>
        <v>14</v>
      </c>
      <c r="C2437" t="str">
        <f>'Raw Data'!P2437</f>
        <v>Month-to-month</v>
      </c>
      <c r="D2437" t="str">
        <f>'Raw Data'!I2437</f>
        <v>DSL</v>
      </c>
      <c r="E2437" t="str">
        <f>'Raw Data'!R2437</f>
        <v>Credit card (automatic)</v>
      </c>
      <c r="F2437">
        <f>'Raw Data'!S2437</f>
        <v>59.8</v>
      </c>
      <c r="G2437">
        <f>IFERROR(VALUE('Raw Data'!T2437),0)</f>
        <v>824.85</v>
      </c>
      <c r="H2437" t="str" cm="1">
        <f t="array" ref="H2437">_xlfn.IFS(B2437&lt;=12,"New (0-12 mo)",B2437&lt;=24,"Established (13-24 mo)",B2437&lt;=48,"Loyal (25-48 mo)",TRUE,"Veteran (49+ mo)")</f>
        <v>Established (13-24 mo)</v>
      </c>
      <c r="I2437">
        <f>COUNTIF('Raw Data'!G2437:O2437,"Yes")</f>
        <v>3</v>
      </c>
      <c r="J2437">
        <f t="shared" ca="1" si="76"/>
        <v>45778</v>
      </c>
      <c r="K2437" t="str">
        <f>'Raw Data'!U2437</f>
        <v>No</v>
      </c>
      <c r="L2437" t="str">
        <f t="shared" si="77"/>
        <v>Medium Risk</v>
      </c>
      <c r="N2437" s="34"/>
    </row>
    <row r="2438" spans="1:14" x14ac:dyDescent="0.3">
      <c r="A2438" s="5" t="str">
        <f>'Raw Data'!A2438</f>
        <v>6360-SVNWV</v>
      </c>
      <c r="B2438">
        <f>'Raw Data'!F2438</f>
        <v>31</v>
      </c>
      <c r="C2438" t="str">
        <f>'Raw Data'!P2438</f>
        <v>Month-to-month</v>
      </c>
      <c r="D2438" t="str">
        <f>'Raw Data'!I2438</f>
        <v>Fiber optic</v>
      </c>
      <c r="E2438" t="str">
        <f>'Raw Data'!R2438</f>
        <v>Credit card (automatic)</v>
      </c>
      <c r="F2438">
        <f>'Raw Data'!S2438</f>
        <v>73.55</v>
      </c>
      <c r="G2438">
        <f>IFERROR(VALUE('Raw Data'!T2438),0)</f>
        <v>2094.65</v>
      </c>
      <c r="H2438" t="str" cm="1">
        <f t="array" ref="H2438">_xlfn.IFS(B2438&lt;=12,"New (0-12 mo)",B2438&lt;=24,"Established (13-24 mo)",B2438&lt;=48,"Loyal (25-48 mo)",TRUE,"Veteran (49+ mo)")</f>
        <v>Loyal (25-48 mo)</v>
      </c>
      <c r="I2438">
        <f>COUNTIF('Raw Data'!G2438:O2438,"Yes")</f>
        <v>2</v>
      </c>
      <c r="J2438">
        <f t="shared" ca="1" si="76"/>
        <v>45261</v>
      </c>
      <c r="K2438" t="str">
        <f>'Raw Data'!U2438</f>
        <v>No</v>
      </c>
      <c r="L2438" t="str">
        <f t="shared" si="77"/>
        <v>Low-Medium Risk</v>
      </c>
      <c r="N2438" s="34"/>
    </row>
    <row r="2439" spans="1:14" x14ac:dyDescent="0.3">
      <c r="A2439" s="5" t="str">
        <f>'Raw Data'!A2439</f>
        <v>0567-GGCAC</v>
      </c>
      <c r="B2439">
        <f>'Raw Data'!F2439</f>
        <v>7</v>
      </c>
      <c r="C2439" t="str">
        <f>'Raw Data'!P2439</f>
        <v>Month-to-month</v>
      </c>
      <c r="D2439" t="str">
        <f>'Raw Data'!I2439</f>
        <v>DSL</v>
      </c>
      <c r="E2439" t="str">
        <f>'Raw Data'!R2439</f>
        <v>Electronic check</v>
      </c>
      <c r="F2439">
        <f>'Raw Data'!S2439</f>
        <v>61.4</v>
      </c>
      <c r="G2439">
        <f>IFERROR(VALUE('Raw Data'!T2439),0)</f>
        <v>438.9</v>
      </c>
      <c r="H2439" t="str" cm="1">
        <f t="array" ref="H2439">_xlfn.IFS(B2439&lt;=12,"New (0-12 mo)",B2439&lt;=24,"Established (13-24 mo)",B2439&lt;=48,"Loyal (25-48 mo)",TRUE,"Veteran (49+ mo)")</f>
        <v>New (0-12 mo)</v>
      </c>
      <c r="I2439">
        <f>COUNTIF('Raw Data'!G2439:O2439,"Yes")</f>
        <v>4</v>
      </c>
      <c r="J2439">
        <f t="shared" ca="1" si="76"/>
        <v>45992</v>
      </c>
      <c r="K2439" t="str">
        <f>'Raw Data'!U2439</f>
        <v>No</v>
      </c>
      <c r="L2439" t="str">
        <f t="shared" si="77"/>
        <v>High Risk</v>
      </c>
      <c r="N2439" s="34"/>
    </row>
    <row r="2440" spans="1:14" x14ac:dyDescent="0.3">
      <c r="A2440" s="5" t="str">
        <f>'Raw Data'!A2440</f>
        <v>7089-IVVAZ</v>
      </c>
      <c r="B2440">
        <f>'Raw Data'!F2440</f>
        <v>8</v>
      </c>
      <c r="C2440" t="str">
        <f>'Raw Data'!P2440</f>
        <v>Month-to-month</v>
      </c>
      <c r="D2440" t="str">
        <f>'Raw Data'!I2440</f>
        <v>Fiber optic</v>
      </c>
      <c r="E2440" t="str">
        <f>'Raw Data'!R2440</f>
        <v>Bank transfer (automatic)</v>
      </c>
      <c r="F2440">
        <f>'Raw Data'!S2440</f>
        <v>103.35</v>
      </c>
      <c r="G2440">
        <f>IFERROR(VALUE('Raw Data'!T2440),0)</f>
        <v>847.3</v>
      </c>
      <c r="H2440" t="str" cm="1">
        <f t="array" ref="H2440">_xlfn.IFS(B2440&lt;=12,"New (0-12 mo)",B2440&lt;=24,"Established (13-24 mo)",B2440&lt;=48,"Loyal (25-48 mo)",TRUE,"Veteran (49+ mo)")</f>
        <v>New (0-12 mo)</v>
      </c>
      <c r="I2440">
        <f>COUNTIF('Raw Data'!G2440:O2440,"Yes")</f>
        <v>6</v>
      </c>
      <c r="J2440">
        <f t="shared" ca="1" si="76"/>
        <v>45962</v>
      </c>
      <c r="K2440" t="str">
        <f>'Raw Data'!U2440</f>
        <v>Yes</v>
      </c>
      <c r="L2440" t="str">
        <f t="shared" si="77"/>
        <v>High Risk</v>
      </c>
      <c r="N2440" s="34"/>
    </row>
    <row r="2441" spans="1:14" x14ac:dyDescent="0.3">
      <c r="A2441" s="5" t="str">
        <f>'Raw Data'!A2441</f>
        <v>8884-MRNSU</v>
      </c>
      <c r="B2441">
        <f>'Raw Data'!F2441</f>
        <v>17</v>
      </c>
      <c r="C2441" t="str">
        <f>'Raw Data'!P2441</f>
        <v>One year</v>
      </c>
      <c r="D2441" t="str">
        <f>'Raw Data'!I2441</f>
        <v>No</v>
      </c>
      <c r="E2441" t="str">
        <f>'Raw Data'!R2441</f>
        <v>Bank transfer (automatic)</v>
      </c>
      <c r="F2441">
        <f>'Raw Data'!S2441</f>
        <v>19.899999999999999</v>
      </c>
      <c r="G2441">
        <f>IFERROR(VALUE('Raw Data'!T2441),0)</f>
        <v>329.75</v>
      </c>
      <c r="H2441" t="str" cm="1">
        <f t="array" ref="H2441">_xlfn.IFS(B2441&lt;=12,"New (0-12 mo)",B2441&lt;=24,"Established (13-24 mo)",B2441&lt;=48,"Loyal (25-48 mo)",TRUE,"Veteran (49+ mo)")</f>
        <v>Established (13-24 mo)</v>
      </c>
      <c r="I2441">
        <f>COUNTIF('Raw Data'!G2441:O2441,"Yes")</f>
        <v>1</v>
      </c>
      <c r="J2441">
        <f t="shared" ca="1" si="76"/>
        <v>45689</v>
      </c>
      <c r="K2441" t="str">
        <f>'Raw Data'!U2441</f>
        <v>No</v>
      </c>
      <c r="L2441" t="str">
        <f t="shared" si="77"/>
        <v>Low Risk</v>
      </c>
      <c r="N2441" s="34"/>
    </row>
    <row r="2442" spans="1:14" x14ac:dyDescent="0.3">
      <c r="A2442" s="5" t="str">
        <f>'Raw Data'!A2442</f>
        <v>2171-UDMFD</v>
      </c>
      <c r="B2442">
        <f>'Raw Data'!F2442</f>
        <v>32</v>
      </c>
      <c r="C2442" t="str">
        <f>'Raw Data'!P2442</f>
        <v>Month-to-month</v>
      </c>
      <c r="D2442" t="str">
        <f>'Raw Data'!I2442</f>
        <v>No</v>
      </c>
      <c r="E2442" t="str">
        <f>'Raw Data'!R2442</f>
        <v>Credit card (automatic)</v>
      </c>
      <c r="F2442">
        <f>'Raw Data'!S2442</f>
        <v>19.45</v>
      </c>
      <c r="G2442">
        <f>IFERROR(VALUE('Raw Data'!T2442),0)</f>
        <v>674.55</v>
      </c>
      <c r="H2442" t="str" cm="1">
        <f t="array" ref="H2442">_xlfn.IFS(B2442&lt;=12,"New (0-12 mo)",B2442&lt;=24,"Established (13-24 mo)",B2442&lt;=48,"Loyal (25-48 mo)",TRUE,"Veteran (49+ mo)")</f>
        <v>Loyal (25-48 mo)</v>
      </c>
      <c r="I2442">
        <f>COUNTIF('Raw Data'!G2442:O2442,"Yes")</f>
        <v>1</v>
      </c>
      <c r="J2442">
        <f t="shared" ca="1" si="76"/>
        <v>45231</v>
      </c>
      <c r="K2442" t="str">
        <f>'Raw Data'!U2442</f>
        <v>No</v>
      </c>
      <c r="L2442" t="str">
        <f t="shared" si="77"/>
        <v>Low-Medium Risk</v>
      </c>
      <c r="N2442" s="34"/>
    </row>
    <row r="2443" spans="1:14" x14ac:dyDescent="0.3">
      <c r="A2443" s="5" t="str">
        <f>'Raw Data'!A2443</f>
        <v>9050-IKDZA</v>
      </c>
      <c r="B2443">
        <f>'Raw Data'!F2443</f>
        <v>2</v>
      </c>
      <c r="C2443" t="str">
        <f>'Raw Data'!P2443</f>
        <v>Month-to-month</v>
      </c>
      <c r="D2443" t="str">
        <f>'Raw Data'!I2443</f>
        <v>Fiber optic</v>
      </c>
      <c r="E2443" t="str">
        <f>'Raw Data'!R2443</f>
        <v>Mailed check</v>
      </c>
      <c r="F2443">
        <f>'Raw Data'!S2443</f>
        <v>81.5</v>
      </c>
      <c r="G2443">
        <f>IFERROR(VALUE('Raw Data'!T2443),0)</f>
        <v>162.55000000000001</v>
      </c>
      <c r="H2443" t="str" cm="1">
        <f t="array" ref="H2443">_xlfn.IFS(B2443&lt;=12,"New (0-12 mo)",B2443&lt;=24,"Established (13-24 mo)",B2443&lt;=48,"Loyal (25-48 mo)",TRUE,"Veteran (49+ mo)")</f>
        <v>New (0-12 mo)</v>
      </c>
      <c r="I2443">
        <f>COUNTIF('Raw Data'!G2443:O2443,"Yes")</f>
        <v>2</v>
      </c>
      <c r="J2443">
        <f t="shared" ca="1" si="76"/>
        <v>46143</v>
      </c>
      <c r="K2443" t="str">
        <f>'Raw Data'!U2443</f>
        <v>No</v>
      </c>
      <c r="L2443" t="str">
        <f t="shared" si="77"/>
        <v>High Risk</v>
      </c>
      <c r="N2443" s="34"/>
    </row>
    <row r="2444" spans="1:14" x14ac:dyDescent="0.3">
      <c r="A2444" s="5" t="str">
        <f>'Raw Data'!A2444</f>
        <v>2205-YMZZJ</v>
      </c>
      <c r="B2444">
        <f>'Raw Data'!F2444</f>
        <v>7</v>
      </c>
      <c r="C2444" t="str">
        <f>'Raw Data'!P2444</f>
        <v>Month-to-month</v>
      </c>
      <c r="D2444" t="str">
        <f>'Raw Data'!I2444</f>
        <v>Fiber optic</v>
      </c>
      <c r="E2444" t="str">
        <f>'Raw Data'!R2444</f>
        <v>Electronic check</v>
      </c>
      <c r="F2444">
        <f>'Raw Data'!S2444</f>
        <v>84.8</v>
      </c>
      <c r="G2444">
        <f>IFERROR(VALUE('Raw Data'!T2444),0)</f>
        <v>546.95000000000005</v>
      </c>
      <c r="H2444" t="str" cm="1">
        <f t="array" ref="H2444">_xlfn.IFS(B2444&lt;=12,"New (0-12 mo)",B2444&lt;=24,"Established (13-24 mo)",B2444&lt;=48,"Loyal (25-48 mo)",TRUE,"Veteran (49+ mo)")</f>
        <v>New (0-12 mo)</v>
      </c>
      <c r="I2444">
        <f>COUNTIF('Raw Data'!G2444:O2444,"Yes")</f>
        <v>3</v>
      </c>
      <c r="J2444">
        <f t="shared" ca="1" si="76"/>
        <v>45992</v>
      </c>
      <c r="K2444" t="str">
        <f>'Raw Data'!U2444</f>
        <v>Yes</v>
      </c>
      <c r="L2444" t="str">
        <f t="shared" si="77"/>
        <v>High Risk</v>
      </c>
      <c r="N2444" s="34"/>
    </row>
    <row r="2445" spans="1:14" x14ac:dyDescent="0.3">
      <c r="A2445" s="5" t="str">
        <f>'Raw Data'!A2445</f>
        <v>9802-CAQUT</v>
      </c>
      <c r="B2445">
        <f>'Raw Data'!F2445</f>
        <v>72</v>
      </c>
      <c r="C2445" t="str">
        <f>'Raw Data'!P2445</f>
        <v>Two year</v>
      </c>
      <c r="D2445" t="str">
        <f>'Raw Data'!I2445</f>
        <v>Fiber optic</v>
      </c>
      <c r="E2445" t="str">
        <f>'Raw Data'!R2445</f>
        <v>Credit card (automatic)</v>
      </c>
      <c r="F2445">
        <f>'Raw Data'!S2445</f>
        <v>109.55</v>
      </c>
      <c r="G2445">
        <f>IFERROR(VALUE('Raw Data'!T2445),0)</f>
        <v>7887.25</v>
      </c>
      <c r="H2445" t="str" cm="1">
        <f t="array" ref="H2445">_xlfn.IFS(B2445&lt;=12,"New (0-12 mo)",B2445&lt;=24,"Established (13-24 mo)",B2445&lt;=48,"Loyal (25-48 mo)",TRUE,"Veteran (49+ mo)")</f>
        <v>Veteran (49+ mo)</v>
      </c>
      <c r="I2445">
        <f>COUNTIF('Raw Data'!G2445:O2445,"Yes")</f>
        <v>7</v>
      </c>
      <c r="J2445">
        <f t="shared" ca="1" si="76"/>
        <v>44013</v>
      </c>
      <c r="K2445" t="str">
        <f>'Raw Data'!U2445</f>
        <v>No</v>
      </c>
      <c r="L2445" t="str">
        <f t="shared" si="77"/>
        <v>Low Risk</v>
      </c>
      <c r="N2445" s="34"/>
    </row>
    <row r="2446" spans="1:14" x14ac:dyDescent="0.3">
      <c r="A2446" s="5" t="str">
        <f>'Raw Data'!A2446</f>
        <v>1254-IZEYF</v>
      </c>
      <c r="B2446">
        <f>'Raw Data'!F2446</f>
        <v>31</v>
      </c>
      <c r="C2446" t="str">
        <f>'Raw Data'!P2446</f>
        <v>Month-to-month</v>
      </c>
      <c r="D2446" t="str">
        <f>'Raw Data'!I2446</f>
        <v>Fiber optic</v>
      </c>
      <c r="E2446" t="str">
        <f>'Raw Data'!R2446</f>
        <v>Electronic check</v>
      </c>
      <c r="F2446">
        <f>'Raw Data'!S2446</f>
        <v>99.95</v>
      </c>
      <c r="G2446">
        <f>IFERROR(VALUE('Raw Data'!T2446),0)</f>
        <v>3186.65</v>
      </c>
      <c r="H2446" t="str" cm="1">
        <f t="array" ref="H2446">_xlfn.IFS(B2446&lt;=12,"New (0-12 mo)",B2446&lt;=24,"Established (13-24 mo)",B2446&lt;=48,"Loyal (25-48 mo)",TRUE,"Veteran (49+ mo)")</f>
        <v>Loyal (25-48 mo)</v>
      </c>
      <c r="I2446">
        <f>COUNTIF('Raw Data'!G2446:O2446,"Yes")</f>
        <v>5</v>
      </c>
      <c r="J2446">
        <f t="shared" ca="1" si="76"/>
        <v>45261</v>
      </c>
      <c r="K2446" t="str">
        <f>'Raw Data'!U2446</f>
        <v>Yes</v>
      </c>
      <c r="L2446" t="str">
        <f t="shared" si="77"/>
        <v>Low-Medium Risk</v>
      </c>
      <c r="N2446" s="34"/>
    </row>
    <row r="2447" spans="1:14" x14ac:dyDescent="0.3">
      <c r="A2447" s="5" t="str">
        <f>'Raw Data'!A2447</f>
        <v>0187-WZNAB</v>
      </c>
      <c r="B2447">
        <f>'Raw Data'!F2447</f>
        <v>27</v>
      </c>
      <c r="C2447" t="str">
        <f>'Raw Data'!P2447</f>
        <v>Month-to-month</v>
      </c>
      <c r="D2447" t="str">
        <f>'Raw Data'!I2447</f>
        <v>Fiber optic</v>
      </c>
      <c r="E2447" t="str">
        <f>'Raw Data'!R2447</f>
        <v>Mailed check</v>
      </c>
      <c r="F2447">
        <f>'Raw Data'!S2447</f>
        <v>74.400000000000006</v>
      </c>
      <c r="G2447">
        <f>IFERROR(VALUE('Raw Data'!T2447),0)</f>
        <v>1972.35</v>
      </c>
      <c r="H2447" t="str" cm="1">
        <f t="array" ref="H2447">_xlfn.IFS(B2447&lt;=12,"New (0-12 mo)",B2447&lt;=24,"Established (13-24 mo)",B2447&lt;=48,"Loyal (25-48 mo)",TRUE,"Veteran (49+ mo)")</f>
        <v>Loyal (25-48 mo)</v>
      </c>
      <c r="I2447">
        <f>COUNTIF('Raw Data'!G2447:O2447,"Yes")</f>
        <v>2</v>
      </c>
      <c r="J2447">
        <f t="shared" ca="1" si="76"/>
        <v>45383</v>
      </c>
      <c r="K2447" t="str">
        <f>'Raw Data'!U2447</f>
        <v>No</v>
      </c>
      <c r="L2447" t="str">
        <f t="shared" si="77"/>
        <v>Low-Medium Risk</v>
      </c>
      <c r="N2447" s="34"/>
    </row>
    <row r="2448" spans="1:14" x14ac:dyDescent="0.3">
      <c r="A2448" s="5" t="str">
        <f>'Raw Data'!A2448</f>
        <v>9492-TOKRI</v>
      </c>
      <c r="B2448">
        <f>'Raw Data'!F2448</f>
        <v>18</v>
      </c>
      <c r="C2448" t="str">
        <f>'Raw Data'!P2448</f>
        <v>Month-to-month</v>
      </c>
      <c r="D2448" t="str">
        <f>'Raw Data'!I2448</f>
        <v>Fiber optic</v>
      </c>
      <c r="E2448" t="str">
        <f>'Raw Data'!R2448</f>
        <v>Credit card (automatic)</v>
      </c>
      <c r="F2448">
        <f>'Raw Data'!S2448</f>
        <v>90</v>
      </c>
      <c r="G2448">
        <f>IFERROR(VALUE('Raw Data'!T2448),0)</f>
        <v>1527.35</v>
      </c>
      <c r="H2448" t="str" cm="1">
        <f t="array" ref="H2448">_xlfn.IFS(B2448&lt;=12,"New (0-12 mo)",B2448&lt;=24,"Established (13-24 mo)",B2448&lt;=48,"Loyal (25-48 mo)",TRUE,"Veteran (49+ mo)")</f>
        <v>Established (13-24 mo)</v>
      </c>
      <c r="I2448">
        <f>COUNTIF('Raw Data'!G2448:O2448,"Yes")</f>
        <v>4</v>
      </c>
      <c r="J2448">
        <f t="shared" ca="1" si="76"/>
        <v>45658</v>
      </c>
      <c r="K2448" t="str">
        <f>'Raw Data'!U2448</f>
        <v>Yes</v>
      </c>
      <c r="L2448" t="str">
        <f t="shared" si="77"/>
        <v>Medium Risk</v>
      </c>
      <c r="N2448" s="34"/>
    </row>
    <row r="2449" spans="1:14" x14ac:dyDescent="0.3">
      <c r="A2449" s="5" t="str">
        <f>'Raw Data'!A2449</f>
        <v>1475-VWVDO</v>
      </c>
      <c r="B2449">
        <f>'Raw Data'!F2449</f>
        <v>7</v>
      </c>
      <c r="C2449" t="str">
        <f>'Raw Data'!P2449</f>
        <v>Month-to-month</v>
      </c>
      <c r="D2449" t="str">
        <f>'Raw Data'!I2449</f>
        <v>Fiber optic</v>
      </c>
      <c r="E2449" t="str">
        <f>'Raw Data'!R2449</f>
        <v>Electronic check</v>
      </c>
      <c r="F2449">
        <f>'Raw Data'!S2449</f>
        <v>74.900000000000006</v>
      </c>
      <c r="G2449">
        <f>IFERROR(VALUE('Raw Data'!T2449),0)</f>
        <v>490.55</v>
      </c>
      <c r="H2449" t="str" cm="1">
        <f t="array" ref="H2449">_xlfn.IFS(B2449&lt;=12,"New (0-12 mo)",B2449&lt;=24,"Established (13-24 mo)",B2449&lt;=48,"Loyal (25-48 mo)",TRUE,"Veteran (49+ mo)")</f>
        <v>New (0-12 mo)</v>
      </c>
      <c r="I2449">
        <f>COUNTIF('Raw Data'!G2449:O2449,"Yes")</f>
        <v>2</v>
      </c>
      <c r="J2449">
        <f t="shared" ca="1" si="76"/>
        <v>45992</v>
      </c>
      <c r="K2449" t="str">
        <f>'Raw Data'!U2449</f>
        <v>No</v>
      </c>
      <c r="L2449" t="str">
        <f t="shared" si="77"/>
        <v>High Risk</v>
      </c>
      <c r="N2449" s="34"/>
    </row>
    <row r="2450" spans="1:14" x14ac:dyDescent="0.3">
      <c r="A2450" s="5" t="str">
        <f>'Raw Data'!A2450</f>
        <v>9221-OTIVJ</v>
      </c>
      <c r="B2450">
        <f>'Raw Data'!F2450</f>
        <v>14</v>
      </c>
      <c r="C2450" t="str">
        <f>'Raw Data'!P2450</f>
        <v>Month-to-month</v>
      </c>
      <c r="D2450" t="str">
        <f>'Raw Data'!I2450</f>
        <v>Fiber optic</v>
      </c>
      <c r="E2450" t="str">
        <f>'Raw Data'!R2450</f>
        <v>Electronic check</v>
      </c>
      <c r="F2450">
        <f>'Raw Data'!S2450</f>
        <v>104.85</v>
      </c>
      <c r="G2450">
        <f>IFERROR(VALUE('Raw Data'!T2450),0)</f>
        <v>1531.4</v>
      </c>
      <c r="H2450" t="str" cm="1">
        <f t="array" ref="H2450">_xlfn.IFS(B2450&lt;=12,"New (0-12 mo)",B2450&lt;=24,"Established (13-24 mo)",B2450&lt;=48,"Loyal (25-48 mo)",TRUE,"Veteran (49+ mo)")</f>
        <v>Established (13-24 mo)</v>
      </c>
      <c r="I2450">
        <f>COUNTIF('Raw Data'!G2450:O2450,"Yes")</f>
        <v>6</v>
      </c>
      <c r="J2450">
        <f t="shared" ca="1" si="76"/>
        <v>45778</v>
      </c>
      <c r="K2450" t="str">
        <f>'Raw Data'!U2450</f>
        <v>Yes</v>
      </c>
      <c r="L2450" t="str">
        <f t="shared" si="77"/>
        <v>Medium Risk</v>
      </c>
      <c r="N2450" s="34"/>
    </row>
    <row r="2451" spans="1:14" x14ac:dyDescent="0.3">
      <c r="A2451" s="5" t="str">
        <f>'Raw Data'!A2451</f>
        <v>1357-MVDOZ</v>
      </c>
      <c r="B2451">
        <f>'Raw Data'!F2451</f>
        <v>11</v>
      </c>
      <c r="C2451" t="str">
        <f>'Raw Data'!P2451</f>
        <v>Month-to-month</v>
      </c>
      <c r="D2451" t="str">
        <f>'Raw Data'!I2451</f>
        <v>DSL</v>
      </c>
      <c r="E2451" t="str">
        <f>'Raw Data'!R2451</f>
        <v>Bank transfer (automatic)</v>
      </c>
      <c r="F2451">
        <f>'Raw Data'!S2451</f>
        <v>59.65</v>
      </c>
      <c r="G2451">
        <f>IFERROR(VALUE('Raw Data'!T2451),0)</f>
        <v>683.25</v>
      </c>
      <c r="H2451" t="str" cm="1">
        <f t="array" ref="H2451">_xlfn.IFS(B2451&lt;=12,"New (0-12 mo)",B2451&lt;=24,"Established (13-24 mo)",B2451&lt;=48,"Loyal (25-48 mo)",TRUE,"Veteran (49+ mo)")</f>
        <v>New (0-12 mo)</v>
      </c>
      <c r="I2451">
        <f>COUNTIF('Raw Data'!G2451:O2451,"Yes")</f>
        <v>3</v>
      </c>
      <c r="J2451">
        <f t="shared" ca="1" si="76"/>
        <v>45870</v>
      </c>
      <c r="K2451" t="str">
        <f>'Raw Data'!U2451</f>
        <v>No</v>
      </c>
      <c r="L2451" t="str">
        <f t="shared" si="77"/>
        <v>High Risk</v>
      </c>
      <c r="N2451" s="34"/>
    </row>
    <row r="2452" spans="1:14" x14ac:dyDescent="0.3">
      <c r="A2452" s="5" t="str">
        <f>'Raw Data'!A2452</f>
        <v>7602-MVRMB</v>
      </c>
      <c r="B2452">
        <f>'Raw Data'!F2452</f>
        <v>72</v>
      </c>
      <c r="C2452" t="str">
        <f>'Raw Data'!P2452</f>
        <v>Two year</v>
      </c>
      <c r="D2452" t="str">
        <f>'Raw Data'!I2452</f>
        <v>Fiber optic</v>
      </c>
      <c r="E2452" t="str">
        <f>'Raw Data'!R2452</f>
        <v>Bank transfer (automatic)</v>
      </c>
      <c r="F2452">
        <f>'Raw Data'!S2452</f>
        <v>110.45</v>
      </c>
      <c r="G2452">
        <f>IFERROR(VALUE('Raw Data'!T2452),0)</f>
        <v>8058.85</v>
      </c>
      <c r="H2452" t="str" cm="1">
        <f t="array" ref="H2452">_xlfn.IFS(B2452&lt;=12,"New (0-12 mo)",B2452&lt;=24,"Established (13-24 mo)",B2452&lt;=48,"Loyal (25-48 mo)",TRUE,"Veteran (49+ mo)")</f>
        <v>Veteran (49+ mo)</v>
      </c>
      <c r="I2452">
        <f>COUNTIF('Raw Data'!G2452:O2452,"Yes")</f>
        <v>7</v>
      </c>
      <c r="J2452">
        <f t="shared" ca="1" si="76"/>
        <v>44013</v>
      </c>
      <c r="K2452" t="str">
        <f>'Raw Data'!U2452</f>
        <v>No</v>
      </c>
      <c r="L2452" t="str">
        <f t="shared" si="77"/>
        <v>Low Risk</v>
      </c>
      <c r="N2452" s="34"/>
    </row>
    <row r="2453" spans="1:14" x14ac:dyDescent="0.3">
      <c r="A2453" s="5" t="str">
        <f>'Raw Data'!A2453</f>
        <v>3325-FUYCG</v>
      </c>
      <c r="B2453">
        <f>'Raw Data'!F2453</f>
        <v>28</v>
      </c>
      <c r="C2453" t="str">
        <f>'Raw Data'!P2453</f>
        <v>One year</v>
      </c>
      <c r="D2453" t="str">
        <f>'Raw Data'!I2453</f>
        <v>Fiber optic</v>
      </c>
      <c r="E2453" t="str">
        <f>'Raw Data'!R2453</f>
        <v>Electronic check</v>
      </c>
      <c r="F2453">
        <f>'Raw Data'!S2453</f>
        <v>106.1</v>
      </c>
      <c r="G2453">
        <f>IFERROR(VALUE('Raw Data'!T2453),0)</f>
        <v>2847.4</v>
      </c>
      <c r="H2453" t="str" cm="1">
        <f t="array" ref="H2453">_xlfn.IFS(B2453&lt;=12,"New (0-12 mo)",B2453&lt;=24,"Established (13-24 mo)",B2453&lt;=48,"Loyal (25-48 mo)",TRUE,"Veteran (49+ mo)")</f>
        <v>Loyal (25-48 mo)</v>
      </c>
      <c r="I2453">
        <f>COUNTIF('Raw Data'!G2453:O2453,"Yes")</f>
        <v>6</v>
      </c>
      <c r="J2453">
        <f t="shared" ca="1" si="76"/>
        <v>45352</v>
      </c>
      <c r="K2453" t="str">
        <f>'Raw Data'!U2453</f>
        <v>Yes</v>
      </c>
      <c r="L2453" t="str">
        <f t="shared" si="77"/>
        <v>Low Risk</v>
      </c>
      <c r="N2453" s="34"/>
    </row>
    <row r="2454" spans="1:14" x14ac:dyDescent="0.3">
      <c r="A2454" s="5" t="str">
        <f>'Raw Data'!A2454</f>
        <v>5908-QMGOE</v>
      </c>
      <c r="B2454">
        <f>'Raw Data'!F2454</f>
        <v>15</v>
      </c>
      <c r="C2454" t="str">
        <f>'Raw Data'!P2454</f>
        <v>Month-to-month</v>
      </c>
      <c r="D2454" t="str">
        <f>'Raw Data'!I2454</f>
        <v>Fiber optic</v>
      </c>
      <c r="E2454" t="str">
        <f>'Raw Data'!R2454</f>
        <v>Credit card (automatic)</v>
      </c>
      <c r="F2454">
        <f>'Raw Data'!S2454</f>
        <v>74.2</v>
      </c>
      <c r="G2454">
        <f>IFERROR(VALUE('Raw Data'!T2454),0)</f>
        <v>1133.9000000000001</v>
      </c>
      <c r="H2454" t="str" cm="1">
        <f t="array" ref="H2454">_xlfn.IFS(B2454&lt;=12,"New (0-12 mo)",B2454&lt;=24,"Established (13-24 mo)",B2454&lt;=48,"Loyal (25-48 mo)",TRUE,"Veteran (49+ mo)")</f>
        <v>Established (13-24 mo)</v>
      </c>
      <c r="I2454">
        <f>COUNTIF('Raw Data'!G2454:O2454,"Yes")</f>
        <v>2</v>
      </c>
      <c r="J2454">
        <f t="shared" ca="1" si="76"/>
        <v>45748</v>
      </c>
      <c r="K2454" t="str">
        <f>'Raw Data'!U2454</f>
        <v>Yes</v>
      </c>
      <c r="L2454" t="str">
        <f t="shared" si="77"/>
        <v>Medium Risk</v>
      </c>
      <c r="N2454" s="34"/>
    </row>
    <row r="2455" spans="1:14" x14ac:dyDescent="0.3">
      <c r="A2455" s="5" t="str">
        <f>'Raw Data'!A2455</f>
        <v>1197-BVMVG</v>
      </c>
      <c r="B2455">
        <f>'Raw Data'!F2455</f>
        <v>4</v>
      </c>
      <c r="C2455" t="str">
        <f>'Raw Data'!P2455</f>
        <v>Month-to-month</v>
      </c>
      <c r="D2455" t="str">
        <f>'Raw Data'!I2455</f>
        <v>Fiber optic</v>
      </c>
      <c r="E2455" t="str">
        <f>'Raw Data'!R2455</f>
        <v>Electronic check</v>
      </c>
      <c r="F2455">
        <f>'Raw Data'!S2455</f>
        <v>74.45</v>
      </c>
      <c r="G2455">
        <f>IFERROR(VALUE('Raw Data'!T2455),0)</f>
        <v>294.45</v>
      </c>
      <c r="H2455" t="str" cm="1">
        <f t="array" ref="H2455">_xlfn.IFS(B2455&lt;=12,"New (0-12 mo)",B2455&lt;=24,"Established (13-24 mo)",B2455&lt;=48,"Loyal (25-48 mo)",TRUE,"Veteran (49+ mo)")</f>
        <v>New (0-12 mo)</v>
      </c>
      <c r="I2455">
        <f>COUNTIF('Raw Data'!G2455:O2455,"Yes")</f>
        <v>2</v>
      </c>
      <c r="J2455">
        <f t="shared" ca="1" si="76"/>
        <v>46082</v>
      </c>
      <c r="K2455" t="str">
        <f>'Raw Data'!U2455</f>
        <v>No</v>
      </c>
      <c r="L2455" t="str">
        <f t="shared" si="77"/>
        <v>High Risk</v>
      </c>
      <c r="N2455" s="34"/>
    </row>
    <row r="2456" spans="1:14" x14ac:dyDescent="0.3">
      <c r="A2456" s="5" t="str">
        <f>'Raw Data'!A2456</f>
        <v>5406-KGRMX</v>
      </c>
      <c r="B2456">
        <f>'Raw Data'!F2456</f>
        <v>71</v>
      </c>
      <c r="C2456" t="str">
        <f>'Raw Data'!P2456</f>
        <v>Two year</v>
      </c>
      <c r="D2456" t="str">
        <f>'Raw Data'!I2456</f>
        <v>No</v>
      </c>
      <c r="E2456" t="str">
        <f>'Raw Data'!R2456</f>
        <v>Electronic check</v>
      </c>
      <c r="F2456">
        <f>'Raw Data'!S2456</f>
        <v>24.55</v>
      </c>
      <c r="G2456">
        <f>IFERROR(VALUE('Raw Data'!T2456),0)</f>
        <v>1719.15</v>
      </c>
      <c r="H2456" t="str" cm="1">
        <f t="array" ref="H2456">_xlfn.IFS(B2456&lt;=12,"New (0-12 mo)",B2456&lt;=24,"Established (13-24 mo)",B2456&lt;=48,"Loyal (25-48 mo)",TRUE,"Veteran (49+ mo)")</f>
        <v>Veteran (49+ mo)</v>
      </c>
      <c r="I2456">
        <f>COUNTIF('Raw Data'!G2456:O2456,"Yes")</f>
        <v>2</v>
      </c>
      <c r="J2456">
        <f t="shared" ca="1" si="76"/>
        <v>44044</v>
      </c>
      <c r="K2456" t="str">
        <f>'Raw Data'!U2456</f>
        <v>No</v>
      </c>
      <c r="L2456" t="str">
        <f t="shared" si="77"/>
        <v>Low Risk</v>
      </c>
      <c r="N2456" s="34"/>
    </row>
    <row r="2457" spans="1:14" x14ac:dyDescent="0.3">
      <c r="A2457" s="5" t="str">
        <f>'Raw Data'!A2457</f>
        <v>8481-YYXWG</v>
      </c>
      <c r="B2457">
        <f>'Raw Data'!F2457</f>
        <v>5</v>
      </c>
      <c r="C2457" t="str">
        <f>'Raw Data'!P2457</f>
        <v>Month-to-month</v>
      </c>
      <c r="D2457" t="str">
        <f>'Raw Data'!I2457</f>
        <v>Fiber optic</v>
      </c>
      <c r="E2457" t="str">
        <f>'Raw Data'!R2457</f>
        <v>Electronic check</v>
      </c>
      <c r="F2457">
        <f>'Raw Data'!S2457</f>
        <v>89.35</v>
      </c>
      <c r="G2457">
        <f>IFERROR(VALUE('Raw Data'!T2457),0)</f>
        <v>461.7</v>
      </c>
      <c r="H2457" t="str" cm="1">
        <f t="array" ref="H2457">_xlfn.IFS(B2457&lt;=12,"New (0-12 mo)",B2457&lt;=24,"Established (13-24 mo)",B2457&lt;=48,"Loyal (25-48 mo)",TRUE,"Veteran (49+ mo)")</f>
        <v>New (0-12 mo)</v>
      </c>
      <c r="I2457">
        <f>COUNTIF('Raw Data'!G2457:O2457,"Yes")</f>
        <v>4</v>
      </c>
      <c r="J2457">
        <f t="shared" ca="1" si="76"/>
        <v>46054</v>
      </c>
      <c r="K2457" t="str">
        <f>'Raw Data'!U2457</f>
        <v>Yes</v>
      </c>
      <c r="L2457" t="str">
        <f t="shared" si="77"/>
        <v>High Risk</v>
      </c>
      <c r="N2457" s="34"/>
    </row>
    <row r="2458" spans="1:14" x14ac:dyDescent="0.3">
      <c r="A2458" s="5" t="str">
        <f>'Raw Data'!A2458</f>
        <v>5968-HYJRZ</v>
      </c>
      <c r="B2458">
        <f>'Raw Data'!F2458</f>
        <v>47</v>
      </c>
      <c r="C2458" t="str">
        <f>'Raw Data'!P2458</f>
        <v>Two year</v>
      </c>
      <c r="D2458" t="str">
        <f>'Raw Data'!I2458</f>
        <v>No</v>
      </c>
      <c r="E2458" t="str">
        <f>'Raw Data'!R2458</f>
        <v>Mailed check</v>
      </c>
      <c r="F2458">
        <f>'Raw Data'!S2458</f>
        <v>24.55</v>
      </c>
      <c r="G2458">
        <f>IFERROR(VALUE('Raw Data'!T2458),0)</f>
        <v>1160.45</v>
      </c>
      <c r="H2458" t="str" cm="1">
        <f t="array" ref="H2458">_xlfn.IFS(B2458&lt;=12,"New (0-12 mo)",B2458&lt;=24,"Established (13-24 mo)",B2458&lt;=48,"Loyal (25-48 mo)",TRUE,"Veteran (49+ mo)")</f>
        <v>Loyal (25-48 mo)</v>
      </c>
      <c r="I2458">
        <f>COUNTIF('Raw Data'!G2458:O2458,"Yes")</f>
        <v>2</v>
      </c>
      <c r="J2458">
        <f t="shared" ca="1" si="76"/>
        <v>44774</v>
      </c>
      <c r="K2458" t="str">
        <f>'Raw Data'!U2458</f>
        <v>No</v>
      </c>
      <c r="L2458" t="str">
        <f t="shared" si="77"/>
        <v>Low Risk</v>
      </c>
      <c r="N2458" s="34"/>
    </row>
    <row r="2459" spans="1:14" x14ac:dyDescent="0.3">
      <c r="A2459" s="5" t="str">
        <f>'Raw Data'!A2459</f>
        <v>5198-EFNBM</v>
      </c>
      <c r="B2459">
        <f>'Raw Data'!F2459</f>
        <v>57</v>
      </c>
      <c r="C2459" t="str">
        <f>'Raw Data'!P2459</f>
        <v>One year</v>
      </c>
      <c r="D2459" t="str">
        <f>'Raw Data'!I2459</f>
        <v>Fiber optic</v>
      </c>
      <c r="E2459" t="str">
        <f>'Raw Data'!R2459</f>
        <v>Electronic check</v>
      </c>
      <c r="F2459">
        <f>'Raw Data'!S2459</f>
        <v>90.65</v>
      </c>
      <c r="G2459">
        <f>IFERROR(VALUE('Raw Data'!T2459),0)</f>
        <v>5199.8</v>
      </c>
      <c r="H2459" t="str" cm="1">
        <f t="array" ref="H2459">_xlfn.IFS(B2459&lt;=12,"New (0-12 mo)",B2459&lt;=24,"Established (13-24 mo)",B2459&lt;=48,"Loyal (25-48 mo)",TRUE,"Veteran (49+ mo)")</f>
        <v>Veteran (49+ mo)</v>
      </c>
      <c r="I2459">
        <f>COUNTIF('Raw Data'!G2459:O2459,"Yes")</f>
        <v>4</v>
      </c>
      <c r="J2459">
        <f t="shared" ca="1" si="76"/>
        <v>44470</v>
      </c>
      <c r="K2459" t="str">
        <f>'Raw Data'!U2459</f>
        <v>No</v>
      </c>
      <c r="L2459" t="str">
        <f t="shared" si="77"/>
        <v>Low Risk</v>
      </c>
      <c r="N2459" s="34"/>
    </row>
    <row r="2460" spans="1:14" x14ac:dyDescent="0.3">
      <c r="A2460" s="5" t="str">
        <f>'Raw Data'!A2460</f>
        <v>7516-GMHUV</v>
      </c>
      <c r="B2460">
        <f>'Raw Data'!F2460</f>
        <v>50</v>
      </c>
      <c r="C2460" t="str">
        <f>'Raw Data'!P2460</f>
        <v>Two year</v>
      </c>
      <c r="D2460" t="str">
        <f>'Raw Data'!I2460</f>
        <v>Fiber optic</v>
      </c>
      <c r="E2460" t="str">
        <f>'Raw Data'!R2460</f>
        <v>Credit card (automatic)</v>
      </c>
      <c r="F2460">
        <f>'Raw Data'!S2460</f>
        <v>105.05</v>
      </c>
      <c r="G2460">
        <f>IFERROR(VALUE('Raw Data'!T2460),0)</f>
        <v>5163.3</v>
      </c>
      <c r="H2460" t="str" cm="1">
        <f t="array" ref="H2460">_xlfn.IFS(B2460&lt;=12,"New (0-12 mo)",B2460&lt;=24,"Established (13-24 mo)",B2460&lt;=48,"Loyal (25-48 mo)",TRUE,"Veteran (49+ mo)")</f>
        <v>Veteran (49+ mo)</v>
      </c>
      <c r="I2460">
        <f>COUNTIF('Raw Data'!G2460:O2460,"Yes")</f>
        <v>6</v>
      </c>
      <c r="J2460">
        <f t="shared" ca="1" si="76"/>
        <v>44682</v>
      </c>
      <c r="K2460" t="str">
        <f>'Raw Data'!U2460</f>
        <v>No</v>
      </c>
      <c r="L2460" t="str">
        <f t="shared" si="77"/>
        <v>Low Risk</v>
      </c>
      <c r="N2460" s="34"/>
    </row>
    <row r="2461" spans="1:14" x14ac:dyDescent="0.3">
      <c r="A2461" s="5" t="str">
        <f>'Raw Data'!A2461</f>
        <v>7140-ADSMJ</v>
      </c>
      <c r="B2461">
        <f>'Raw Data'!F2461</f>
        <v>8</v>
      </c>
      <c r="C2461" t="str">
        <f>'Raw Data'!P2461</f>
        <v>Month-to-month</v>
      </c>
      <c r="D2461" t="str">
        <f>'Raw Data'!I2461</f>
        <v>No</v>
      </c>
      <c r="E2461" t="str">
        <f>'Raw Data'!R2461</f>
        <v>Credit card (automatic)</v>
      </c>
      <c r="F2461">
        <f>'Raw Data'!S2461</f>
        <v>20.45</v>
      </c>
      <c r="G2461">
        <f>IFERROR(VALUE('Raw Data'!T2461),0)</f>
        <v>162.30000000000001</v>
      </c>
      <c r="H2461" t="str" cm="1">
        <f t="array" ref="H2461">_xlfn.IFS(B2461&lt;=12,"New (0-12 mo)",B2461&lt;=24,"Established (13-24 mo)",B2461&lt;=48,"Loyal (25-48 mo)",TRUE,"Veteran (49+ mo)")</f>
        <v>New (0-12 mo)</v>
      </c>
      <c r="I2461">
        <f>COUNTIF('Raw Data'!G2461:O2461,"Yes")</f>
        <v>1</v>
      </c>
      <c r="J2461">
        <f t="shared" ca="1" si="76"/>
        <v>45962</v>
      </c>
      <c r="K2461" t="str">
        <f>'Raw Data'!U2461</f>
        <v>No</v>
      </c>
      <c r="L2461" t="str">
        <f t="shared" si="77"/>
        <v>High Risk</v>
      </c>
      <c r="N2461" s="34"/>
    </row>
    <row r="2462" spans="1:14" x14ac:dyDescent="0.3">
      <c r="A2462" s="5" t="str">
        <f>'Raw Data'!A2462</f>
        <v>2230-XTUWL</v>
      </c>
      <c r="B2462">
        <f>'Raw Data'!F2462</f>
        <v>48</v>
      </c>
      <c r="C2462" t="str">
        <f>'Raw Data'!P2462</f>
        <v>Two year</v>
      </c>
      <c r="D2462" t="str">
        <f>'Raw Data'!I2462</f>
        <v>No</v>
      </c>
      <c r="E2462" t="str">
        <f>'Raw Data'!R2462</f>
        <v>Mailed check</v>
      </c>
      <c r="F2462">
        <f>'Raw Data'!S2462</f>
        <v>19.55</v>
      </c>
      <c r="G2462">
        <f>IFERROR(VALUE('Raw Data'!T2462),0)</f>
        <v>883.35</v>
      </c>
      <c r="H2462" t="str" cm="1">
        <f t="array" ref="H2462">_xlfn.IFS(B2462&lt;=12,"New (0-12 mo)",B2462&lt;=24,"Established (13-24 mo)",B2462&lt;=48,"Loyal (25-48 mo)",TRUE,"Veteran (49+ mo)")</f>
        <v>Loyal (25-48 mo)</v>
      </c>
      <c r="I2462">
        <f>COUNTIF('Raw Data'!G2462:O2462,"Yes")</f>
        <v>1</v>
      </c>
      <c r="J2462">
        <f t="shared" ca="1" si="76"/>
        <v>44743</v>
      </c>
      <c r="K2462" t="str">
        <f>'Raw Data'!U2462</f>
        <v>No</v>
      </c>
      <c r="L2462" t="str">
        <f t="shared" si="77"/>
        <v>Low Risk</v>
      </c>
      <c r="N2462" s="34"/>
    </row>
    <row r="2463" spans="1:14" x14ac:dyDescent="0.3">
      <c r="A2463" s="5" t="str">
        <f>'Raw Data'!A2463</f>
        <v>7706-YLMQA</v>
      </c>
      <c r="B2463">
        <f>'Raw Data'!F2463</f>
        <v>70</v>
      </c>
      <c r="C2463" t="str">
        <f>'Raw Data'!P2463</f>
        <v>One year</v>
      </c>
      <c r="D2463" t="str">
        <f>'Raw Data'!I2463</f>
        <v>No</v>
      </c>
      <c r="E2463" t="str">
        <f>'Raw Data'!R2463</f>
        <v>Bank transfer (automatic)</v>
      </c>
      <c r="F2463">
        <f>'Raw Data'!S2463</f>
        <v>19.7</v>
      </c>
      <c r="G2463">
        <f>IFERROR(VALUE('Raw Data'!T2463),0)</f>
        <v>1341.5</v>
      </c>
      <c r="H2463" t="str" cm="1">
        <f t="array" ref="H2463">_xlfn.IFS(B2463&lt;=12,"New (0-12 mo)",B2463&lt;=24,"Established (13-24 mo)",B2463&lt;=48,"Loyal (25-48 mo)",TRUE,"Veteran (49+ mo)")</f>
        <v>Veteran (49+ mo)</v>
      </c>
      <c r="I2463">
        <f>COUNTIF('Raw Data'!G2463:O2463,"Yes")</f>
        <v>1</v>
      </c>
      <c r="J2463">
        <f t="shared" ca="1" si="76"/>
        <v>44075</v>
      </c>
      <c r="K2463" t="str">
        <f>'Raw Data'!U2463</f>
        <v>No</v>
      </c>
      <c r="L2463" t="str">
        <f t="shared" si="77"/>
        <v>Low Risk</v>
      </c>
      <c r="N2463" s="34"/>
    </row>
    <row r="2464" spans="1:14" x14ac:dyDescent="0.3">
      <c r="A2464" s="5" t="str">
        <f>'Raw Data'!A2464</f>
        <v>2585-KTFRE</v>
      </c>
      <c r="B2464">
        <f>'Raw Data'!F2464</f>
        <v>1</v>
      </c>
      <c r="C2464" t="str">
        <f>'Raw Data'!P2464</f>
        <v>Month-to-month</v>
      </c>
      <c r="D2464" t="str">
        <f>'Raw Data'!I2464</f>
        <v>DSL</v>
      </c>
      <c r="E2464" t="str">
        <f>'Raw Data'!R2464</f>
        <v>Bank transfer (automatic)</v>
      </c>
      <c r="F2464">
        <f>'Raw Data'!S2464</f>
        <v>70.45</v>
      </c>
      <c r="G2464">
        <f>IFERROR(VALUE('Raw Data'!T2464),0)</f>
        <v>70.45</v>
      </c>
      <c r="H2464" t="str" cm="1">
        <f t="array" ref="H2464">_xlfn.IFS(B2464&lt;=12,"New (0-12 mo)",B2464&lt;=24,"Established (13-24 mo)",B2464&lt;=48,"Loyal (25-48 mo)",TRUE,"Veteran (49+ mo)")</f>
        <v>New (0-12 mo)</v>
      </c>
      <c r="I2464">
        <f>COUNTIF('Raw Data'!G2464:O2464,"Yes")</f>
        <v>5</v>
      </c>
      <c r="J2464">
        <f t="shared" ca="1" si="76"/>
        <v>46174</v>
      </c>
      <c r="K2464" t="str">
        <f>'Raw Data'!U2464</f>
        <v>No</v>
      </c>
      <c r="L2464" t="str">
        <f t="shared" si="77"/>
        <v>High Risk</v>
      </c>
      <c r="N2464" s="34"/>
    </row>
    <row r="2465" spans="1:14" x14ac:dyDescent="0.3">
      <c r="A2465" s="5" t="str">
        <f>'Raw Data'!A2465</f>
        <v>7994-UYIVZ</v>
      </c>
      <c r="B2465">
        <f>'Raw Data'!F2465</f>
        <v>8</v>
      </c>
      <c r="C2465" t="str">
        <f>'Raw Data'!P2465</f>
        <v>Month-to-month</v>
      </c>
      <c r="D2465" t="str">
        <f>'Raw Data'!I2465</f>
        <v>Fiber optic</v>
      </c>
      <c r="E2465" t="str">
        <f>'Raw Data'!R2465</f>
        <v>Bank transfer (automatic)</v>
      </c>
      <c r="F2465">
        <f>'Raw Data'!S2465</f>
        <v>85.65</v>
      </c>
      <c r="G2465">
        <f>IFERROR(VALUE('Raw Data'!T2465),0)</f>
        <v>659.45</v>
      </c>
      <c r="H2465" t="str" cm="1">
        <f t="array" ref="H2465">_xlfn.IFS(B2465&lt;=12,"New (0-12 mo)",B2465&lt;=24,"Established (13-24 mo)",B2465&lt;=48,"Loyal (25-48 mo)",TRUE,"Veteran (49+ mo)")</f>
        <v>New (0-12 mo)</v>
      </c>
      <c r="I2465">
        <f>COUNTIF('Raw Data'!G2465:O2465,"Yes")</f>
        <v>3</v>
      </c>
      <c r="J2465">
        <f t="shared" ca="1" si="76"/>
        <v>45962</v>
      </c>
      <c r="K2465" t="str">
        <f>'Raw Data'!U2465</f>
        <v>No</v>
      </c>
      <c r="L2465" t="str">
        <f t="shared" si="77"/>
        <v>High Risk</v>
      </c>
      <c r="N2465" s="34"/>
    </row>
    <row r="2466" spans="1:14" x14ac:dyDescent="0.3">
      <c r="A2466" s="5" t="str">
        <f>'Raw Data'!A2466</f>
        <v>2609-IAICY</v>
      </c>
      <c r="B2466">
        <f>'Raw Data'!F2466</f>
        <v>1</v>
      </c>
      <c r="C2466" t="str">
        <f>'Raw Data'!P2466</f>
        <v>Month-to-month</v>
      </c>
      <c r="D2466" t="str">
        <f>'Raw Data'!I2466</f>
        <v>Fiber optic</v>
      </c>
      <c r="E2466" t="str">
        <f>'Raw Data'!R2466</f>
        <v>Electronic check</v>
      </c>
      <c r="F2466">
        <f>'Raw Data'!S2466</f>
        <v>77.150000000000006</v>
      </c>
      <c r="G2466">
        <f>IFERROR(VALUE('Raw Data'!T2466),0)</f>
        <v>77.150000000000006</v>
      </c>
      <c r="H2466" t="str" cm="1">
        <f t="array" ref="H2466">_xlfn.IFS(B2466&lt;=12,"New (0-12 mo)",B2466&lt;=24,"Established (13-24 mo)",B2466&lt;=48,"Loyal (25-48 mo)",TRUE,"Veteran (49+ mo)")</f>
        <v>New (0-12 mo)</v>
      </c>
      <c r="I2466">
        <f>COUNTIF('Raw Data'!G2466:O2466,"Yes")</f>
        <v>2</v>
      </c>
      <c r="J2466">
        <f t="shared" ca="1" si="76"/>
        <v>46174</v>
      </c>
      <c r="K2466" t="str">
        <f>'Raw Data'!U2466</f>
        <v>Yes</v>
      </c>
      <c r="L2466" t="str">
        <f t="shared" si="77"/>
        <v>High Risk</v>
      </c>
      <c r="N2466" s="34"/>
    </row>
    <row r="2467" spans="1:14" x14ac:dyDescent="0.3">
      <c r="A2467" s="5" t="str">
        <f>'Raw Data'!A2467</f>
        <v>1740-CSDJP</v>
      </c>
      <c r="B2467">
        <f>'Raw Data'!F2467</f>
        <v>1</v>
      </c>
      <c r="C2467" t="str">
        <f>'Raw Data'!P2467</f>
        <v>Month-to-month</v>
      </c>
      <c r="D2467" t="str">
        <f>'Raw Data'!I2467</f>
        <v>DSL</v>
      </c>
      <c r="E2467" t="str">
        <f>'Raw Data'!R2467</f>
        <v>Bank transfer (automatic)</v>
      </c>
      <c r="F2467">
        <f>'Raw Data'!S2467</f>
        <v>35.25</v>
      </c>
      <c r="G2467">
        <f>IFERROR(VALUE('Raw Data'!T2467),0)</f>
        <v>35.25</v>
      </c>
      <c r="H2467" t="str" cm="1">
        <f t="array" ref="H2467">_xlfn.IFS(B2467&lt;=12,"New (0-12 mo)",B2467&lt;=24,"Established (13-24 mo)",B2467&lt;=48,"Loyal (25-48 mo)",TRUE,"Veteran (49+ mo)")</f>
        <v>New (0-12 mo)</v>
      </c>
      <c r="I2467">
        <f>COUNTIF('Raw Data'!G2467:O2467,"Yes")</f>
        <v>1</v>
      </c>
      <c r="J2467">
        <f t="shared" ca="1" si="76"/>
        <v>46174</v>
      </c>
      <c r="K2467" t="str">
        <f>'Raw Data'!U2467</f>
        <v>Yes</v>
      </c>
      <c r="L2467" t="str">
        <f t="shared" si="77"/>
        <v>High Risk</v>
      </c>
      <c r="N2467" s="34"/>
    </row>
    <row r="2468" spans="1:14" x14ac:dyDescent="0.3">
      <c r="A2468" s="5" t="str">
        <f>'Raw Data'!A2468</f>
        <v>7717-BICXI</v>
      </c>
      <c r="B2468">
        <f>'Raw Data'!F2468</f>
        <v>60</v>
      </c>
      <c r="C2468" t="str">
        <f>'Raw Data'!P2468</f>
        <v>Two year</v>
      </c>
      <c r="D2468" t="str">
        <f>'Raw Data'!I2468</f>
        <v>No</v>
      </c>
      <c r="E2468" t="str">
        <f>'Raw Data'!R2468</f>
        <v>Mailed check</v>
      </c>
      <c r="F2468">
        <f>'Raw Data'!S2468</f>
        <v>20.55</v>
      </c>
      <c r="G2468">
        <f>IFERROR(VALUE('Raw Data'!T2468),0)</f>
        <v>1205.05</v>
      </c>
      <c r="H2468" t="str" cm="1">
        <f t="array" ref="H2468">_xlfn.IFS(B2468&lt;=12,"New (0-12 mo)",B2468&lt;=24,"Established (13-24 mo)",B2468&lt;=48,"Loyal (25-48 mo)",TRUE,"Veteran (49+ mo)")</f>
        <v>Veteran (49+ mo)</v>
      </c>
      <c r="I2468">
        <f>COUNTIF('Raw Data'!G2468:O2468,"Yes")</f>
        <v>1</v>
      </c>
      <c r="J2468">
        <f t="shared" ca="1" si="76"/>
        <v>44378</v>
      </c>
      <c r="K2468" t="str">
        <f>'Raw Data'!U2468</f>
        <v>No</v>
      </c>
      <c r="L2468" t="str">
        <f t="shared" si="77"/>
        <v>Low Risk</v>
      </c>
      <c r="N2468" s="34"/>
    </row>
    <row r="2469" spans="1:14" x14ac:dyDescent="0.3">
      <c r="A2469" s="5" t="str">
        <f>'Raw Data'!A2469</f>
        <v>6559-RAKOZ</v>
      </c>
      <c r="B2469">
        <f>'Raw Data'!F2469</f>
        <v>49</v>
      </c>
      <c r="C2469" t="str">
        <f>'Raw Data'!P2469</f>
        <v>One year</v>
      </c>
      <c r="D2469" t="str">
        <f>'Raw Data'!I2469</f>
        <v>Fiber optic</v>
      </c>
      <c r="E2469" t="str">
        <f>'Raw Data'!R2469</f>
        <v>Electronic check</v>
      </c>
      <c r="F2469">
        <f>'Raw Data'!S2469</f>
        <v>97.95</v>
      </c>
      <c r="G2469">
        <f>IFERROR(VALUE('Raw Data'!T2469),0)</f>
        <v>4917.8999999999996</v>
      </c>
      <c r="H2469" t="str" cm="1">
        <f t="array" ref="H2469">_xlfn.IFS(B2469&lt;=12,"New (0-12 mo)",B2469&lt;=24,"Established (13-24 mo)",B2469&lt;=48,"Loyal (25-48 mo)",TRUE,"Veteran (49+ mo)")</f>
        <v>Veteran (49+ mo)</v>
      </c>
      <c r="I2469">
        <f>COUNTIF('Raw Data'!G2469:O2469,"Yes")</f>
        <v>5</v>
      </c>
      <c r="J2469">
        <f t="shared" ca="1" si="76"/>
        <v>44713</v>
      </c>
      <c r="K2469" t="str">
        <f>'Raw Data'!U2469</f>
        <v>No</v>
      </c>
      <c r="L2469" t="str">
        <f t="shared" si="77"/>
        <v>Low Risk</v>
      </c>
      <c r="N2469" s="34"/>
    </row>
    <row r="2470" spans="1:14" x14ac:dyDescent="0.3">
      <c r="A2470" s="5" t="str">
        <f>'Raw Data'!A2470</f>
        <v>2636-OHFMN</v>
      </c>
      <c r="B2470">
        <f>'Raw Data'!F2470</f>
        <v>4</v>
      </c>
      <c r="C2470" t="str">
        <f>'Raw Data'!P2470</f>
        <v>Month-to-month</v>
      </c>
      <c r="D2470" t="str">
        <f>'Raw Data'!I2470</f>
        <v>DSL</v>
      </c>
      <c r="E2470" t="str">
        <f>'Raw Data'!R2470</f>
        <v>Electronic check</v>
      </c>
      <c r="F2470">
        <f>'Raw Data'!S2470</f>
        <v>48.55</v>
      </c>
      <c r="G2470">
        <f>IFERROR(VALUE('Raw Data'!T2470),0)</f>
        <v>201</v>
      </c>
      <c r="H2470" t="str" cm="1">
        <f t="array" ref="H2470">_xlfn.IFS(B2470&lt;=12,"New (0-12 mo)",B2470&lt;=24,"Established (13-24 mo)",B2470&lt;=48,"Loyal (25-48 mo)",TRUE,"Veteran (49+ mo)")</f>
        <v>New (0-12 mo)</v>
      </c>
      <c r="I2470">
        <f>COUNTIF('Raw Data'!G2470:O2470,"Yes")</f>
        <v>3</v>
      </c>
      <c r="J2470">
        <f t="shared" ca="1" si="76"/>
        <v>46082</v>
      </c>
      <c r="K2470" t="str">
        <f>'Raw Data'!U2470</f>
        <v>Yes</v>
      </c>
      <c r="L2470" t="str">
        <f t="shared" si="77"/>
        <v>High Risk</v>
      </c>
      <c r="N2470" s="34"/>
    </row>
    <row r="2471" spans="1:14" x14ac:dyDescent="0.3">
      <c r="A2471" s="5" t="str">
        <f>'Raw Data'!A2471</f>
        <v>4716-MRVEN</v>
      </c>
      <c r="B2471">
        <f>'Raw Data'!F2471</f>
        <v>29</v>
      </c>
      <c r="C2471" t="str">
        <f>'Raw Data'!P2471</f>
        <v>One year</v>
      </c>
      <c r="D2471" t="str">
        <f>'Raw Data'!I2471</f>
        <v>No</v>
      </c>
      <c r="E2471" t="str">
        <f>'Raw Data'!R2471</f>
        <v>Mailed check</v>
      </c>
      <c r="F2471">
        <f>'Raw Data'!S2471</f>
        <v>20</v>
      </c>
      <c r="G2471">
        <f>IFERROR(VALUE('Raw Data'!T2471),0)</f>
        <v>599.29999999999995</v>
      </c>
      <c r="H2471" t="str" cm="1">
        <f t="array" ref="H2471">_xlfn.IFS(B2471&lt;=12,"New (0-12 mo)",B2471&lt;=24,"Established (13-24 mo)",B2471&lt;=48,"Loyal (25-48 mo)",TRUE,"Veteran (49+ mo)")</f>
        <v>Loyal (25-48 mo)</v>
      </c>
      <c r="I2471">
        <f>COUNTIF('Raw Data'!G2471:O2471,"Yes")</f>
        <v>1</v>
      </c>
      <c r="J2471">
        <f t="shared" ca="1" si="76"/>
        <v>45323</v>
      </c>
      <c r="K2471" t="str">
        <f>'Raw Data'!U2471</f>
        <v>No</v>
      </c>
      <c r="L2471" t="str">
        <f t="shared" si="77"/>
        <v>Low Risk</v>
      </c>
      <c r="N2471" s="34"/>
    </row>
    <row r="2472" spans="1:14" x14ac:dyDescent="0.3">
      <c r="A2472" s="5" t="str">
        <f>'Raw Data'!A2472</f>
        <v>2143-LJULT</v>
      </c>
      <c r="B2472">
        <f>'Raw Data'!F2472</f>
        <v>67</v>
      </c>
      <c r="C2472" t="str">
        <f>'Raw Data'!P2472</f>
        <v>Two year</v>
      </c>
      <c r="D2472" t="str">
        <f>'Raw Data'!I2472</f>
        <v>No</v>
      </c>
      <c r="E2472" t="str">
        <f>'Raw Data'!R2472</f>
        <v>Credit card (automatic)</v>
      </c>
      <c r="F2472">
        <f>'Raw Data'!S2472</f>
        <v>25.25</v>
      </c>
      <c r="G2472">
        <f>IFERROR(VALUE('Raw Data'!T2472),0)</f>
        <v>1733.15</v>
      </c>
      <c r="H2472" t="str" cm="1">
        <f t="array" ref="H2472">_xlfn.IFS(B2472&lt;=12,"New (0-12 mo)",B2472&lt;=24,"Established (13-24 mo)",B2472&lt;=48,"Loyal (25-48 mo)",TRUE,"Veteran (49+ mo)")</f>
        <v>Veteran (49+ mo)</v>
      </c>
      <c r="I2472">
        <f>COUNTIF('Raw Data'!G2472:O2472,"Yes")</f>
        <v>2</v>
      </c>
      <c r="J2472">
        <f t="shared" ca="1" si="76"/>
        <v>44166</v>
      </c>
      <c r="K2472" t="str">
        <f>'Raw Data'!U2472</f>
        <v>No</v>
      </c>
      <c r="L2472" t="str">
        <f t="shared" si="77"/>
        <v>Low Risk</v>
      </c>
      <c r="N2472" s="34"/>
    </row>
    <row r="2473" spans="1:14" x14ac:dyDescent="0.3">
      <c r="A2473" s="5" t="str">
        <f>'Raw Data'!A2473</f>
        <v>1323-OOEPC</v>
      </c>
      <c r="B2473">
        <f>'Raw Data'!F2473</f>
        <v>53</v>
      </c>
      <c r="C2473" t="str">
        <f>'Raw Data'!P2473</f>
        <v>Month-to-month</v>
      </c>
      <c r="D2473" t="str">
        <f>'Raw Data'!I2473</f>
        <v>Fiber optic</v>
      </c>
      <c r="E2473" t="str">
        <f>'Raw Data'!R2473</f>
        <v>Credit card (automatic)</v>
      </c>
      <c r="F2473">
        <f>'Raw Data'!S2473</f>
        <v>98.4</v>
      </c>
      <c r="G2473">
        <f>IFERROR(VALUE('Raw Data'!T2473),0)</f>
        <v>5149.5</v>
      </c>
      <c r="H2473" t="str" cm="1">
        <f t="array" ref="H2473">_xlfn.IFS(B2473&lt;=12,"New (0-12 mo)",B2473&lt;=24,"Established (13-24 mo)",B2473&lt;=48,"Loyal (25-48 mo)",TRUE,"Veteran (49+ mo)")</f>
        <v>Veteran (49+ mo)</v>
      </c>
      <c r="I2473">
        <f>COUNTIF('Raw Data'!G2473:O2473,"Yes")</f>
        <v>5</v>
      </c>
      <c r="J2473">
        <f t="shared" ca="1" si="76"/>
        <v>44593</v>
      </c>
      <c r="K2473" t="str">
        <f>'Raw Data'!U2473</f>
        <v>Yes</v>
      </c>
      <c r="L2473" t="str">
        <f t="shared" si="77"/>
        <v>Low-Medium Risk</v>
      </c>
      <c r="N2473" s="34"/>
    </row>
    <row r="2474" spans="1:14" x14ac:dyDescent="0.3">
      <c r="A2474" s="5" t="str">
        <f>'Raw Data'!A2474</f>
        <v>3200-MNQTF</v>
      </c>
      <c r="B2474">
        <f>'Raw Data'!F2474</f>
        <v>67</v>
      </c>
      <c r="C2474" t="str">
        <f>'Raw Data'!P2474</f>
        <v>Two year</v>
      </c>
      <c r="D2474" t="str">
        <f>'Raw Data'!I2474</f>
        <v>DSL</v>
      </c>
      <c r="E2474" t="str">
        <f>'Raw Data'!R2474</f>
        <v>Credit card (automatic)</v>
      </c>
      <c r="F2474">
        <f>'Raw Data'!S2474</f>
        <v>70.900000000000006</v>
      </c>
      <c r="G2474">
        <f>IFERROR(VALUE('Raw Data'!T2474),0)</f>
        <v>4677.1000000000004</v>
      </c>
      <c r="H2474" t="str" cm="1">
        <f t="array" ref="H2474">_xlfn.IFS(B2474&lt;=12,"New (0-12 mo)",B2474&lt;=24,"Established (13-24 mo)",B2474&lt;=48,"Loyal (25-48 mo)",TRUE,"Veteran (49+ mo)")</f>
        <v>Veteran (49+ mo)</v>
      </c>
      <c r="I2474">
        <f>COUNTIF('Raw Data'!G2474:O2474,"Yes")</f>
        <v>6</v>
      </c>
      <c r="J2474">
        <f t="shared" ca="1" si="76"/>
        <v>44166</v>
      </c>
      <c r="K2474" t="str">
        <f>'Raw Data'!U2474</f>
        <v>No</v>
      </c>
      <c r="L2474" t="str">
        <f t="shared" si="77"/>
        <v>Low Risk</v>
      </c>
      <c r="N2474" s="34"/>
    </row>
    <row r="2475" spans="1:14" x14ac:dyDescent="0.3">
      <c r="A2475" s="5" t="str">
        <f>'Raw Data'!A2475</f>
        <v>6164-HXUGH</v>
      </c>
      <c r="B2475">
        <f>'Raw Data'!F2475</f>
        <v>6</v>
      </c>
      <c r="C2475" t="str">
        <f>'Raw Data'!P2475</f>
        <v>Month-to-month</v>
      </c>
      <c r="D2475" t="str">
        <f>'Raw Data'!I2475</f>
        <v>No</v>
      </c>
      <c r="E2475" t="str">
        <f>'Raw Data'!R2475</f>
        <v>Mailed check</v>
      </c>
      <c r="F2475">
        <f>'Raw Data'!S2475</f>
        <v>19.850000000000001</v>
      </c>
      <c r="G2475">
        <f>IFERROR(VALUE('Raw Data'!T2475),0)</f>
        <v>119.3</v>
      </c>
      <c r="H2475" t="str" cm="1">
        <f t="array" ref="H2475">_xlfn.IFS(B2475&lt;=12,"New (0-12 mo)",B2475&lt;=24,"Established (13-24 mo)",B2475&lt;=48,"Loyal (25-48 mo)",TRUE,"Veteran (49+ mo)")</f>
        <v>New (0-12 mo)</v>
      </c>
      <c r="I2475">
        <f>COUNTIF('Raw Data'!G2475:O2475,"Yes")</f>
        <v>1</v>
      </c>
      <c r="J2475">
        <f t="shared" ca="1" si="76"/>
        <v>46023</v>
      </c>
      <c r="K2475" t="str">
        <f>'Raw Data'!U2475</f>
        <v>No</v>
      </c>
      <c r="L2475" t="str">
        <f t="shared" si="77"/>
        <v>High Risk</v>
      </c>
      <c r="N2475" s="34"/>
    </row>
    <row r="2476" spans="1:14" x14ac:dyDescent="0.3">
      <c r="A2476" s="5" t="str">
        <f>'Raw Data'!A2476</f>
        <v>5630-IXDXV</v>
      </c>
      <c r="B2476">
        <f>'Raw Data'!F2476</f>
        <v>47</v>
      </c>
      <c r="C2476" t="str">
        <f>'Raw Data'!P2476</f>
        <v>Month-to-month</v>
      </c>
      <c r="D2476" t="str">
        <f>'Raw Data'!I2476</f>
        <v>Fiber optic</v>
      </c>
      <c r="E2476" t="str">
        <f>'Raw Data'!R2476</f>
        <v>Electronic check</v>
      </c>
      <c r="F2476">
        <f>'Raw Data'!S2476</f>
        <v>106.35</v>
      </c>
      <c r="G2476">
        <f>IFERROR(VALUE('Raw Data'!T2476),0)</f>
        <v>4849.1000000000004</v>
      </c>
      <c r="H2476" t="str" cm="1">
        <f t="array" ref="H2476">_xlfn.IFS(B2476&lt;=12,"New (0-12 mo)",B2476&lt;=24,"Established (13-24 mo)",B2476&lt;=48,"Loyal (25-48 mo)",TRUE,"Veteran (49+ mo)")</f>
        <v>Loyal (25-48 mo)</v>
      </c>
      <c r="I2476">
        <f>COUNTIF('Raw Data'!G2476:O2476,"Yes")</f>
        <v>6</v>
      </c>
      <c r="J2476">
        <f t="shared" ca="1" si="76"/>
        <v>44774</v>
      </c>
      <c r="K2476" t="str">
        <f>'Raw Data'!U2476</f>
        <v>No</v>
      </c>
      <c r="L2476" t="str">
        <f t="shared" si="77"/>
        <v>Low-Medium Risk</v>
      </c>
      <c r="N2476" s="34"/>
    </row>
    <row r="2477" spans="1:14" x14ac:dyDescent="0.3">
      <c r="A2477" s="5" t="str">
        <f>'Raw Data'!A2477</f>
        <v>0320-DWVTU</v>
      </c>
      <c r="B2477">
        <f>'Raw Data'!F2477</f>
        <v>53</v>
      </c>
      <c r="C2477" t="str">
        <f>'Raw Data'!P2477</f>
        <v>Two year</v>
      </c>
      <c r="D2477" t="str">
        <f>'Raw Data'!I2477</f>
        <v>Fiber optic</v>
      </c>
      <c r="E2477" t="str">
        <f>'Raw Data'!R2477</f>
        <v>Mailed check</v>
      </c>
      <c r="F2477">
        <f>'Raw Data'!S2477</f>
        <v>99.5</v>
      </c>
      <c r="G2477">
        <f>IFERROR(VALUE('Raw Data'!T2477),0)</f>
        <v>5424.25</v>
      </c>
      <c r="H2477" t="str" cm="1">
        <f t="array" ref="H2477">_xlfn.IFS(B2477&lt;=12,"New (0-12 mo)",B2477&lt;=24,"Established (13-24 mo)",B2477&lt;=48,"Loyal (25-48 mo)",TRUE,"Veteran (49+ mo)")</f>
        <v>Veteran (49+ mo)</v>
      </c>
      <c r="I2477">
        <f>COUNTIF('Raw Data'!G2477:O2477,"Yes")</f>
        <v>6</v>
      </c>
      <c r="J2477">
        <f t="shared" ca="1" si="76"/>
        <v>44593</v>
      </c>
      <c r="K2477" t="str">
        <f>'Raw Data'!U2477</f>
        <v>No</v>
      </c>
      <c r="L2477" t="str">
        <f t="shared" si="77"/>
        <v>Low Risk</v>
      </c>
      <c r="N2477" s="34"/>
    </row>
    <row r="2478" spans="1:14" x14ac:dyDescent="0.3">
      <c r="A2478" s="5" t="str">
        <f>'Raw Data'!A2478</f>
        <v>9135-MGVPY</v>
      </c>
      <c r="B2478">
        <f>'Raw Data'!F2478</f>
        <v>69</v>
      </c>
      <c r="C2478" t="str">
        <f>'Raw Data'!P2478</f>
        <v>Two year</v>
      </c>
      <c r="D2478" t="str">
        <f>'Raw Data'!I2478</f>
        <v>DSL</v>
      </c>
      <c r="E2478" t="str">
        <f>'Raw Data'!R2478</f>
        <v>Mailed check</v>
      </c>
      <c r="F2478">
        <f>'Raw Data'!S2478</f>
        <v>84.7</v>
      </c>
      <c r="G2478">
        <f>IFERROR(VALUE('Raw Data'!T2478),0)</f>
        <v>5878.9</v>
      </c>
      <c r="H2478" t="str" cm="1">
        <f t="array" ref="H2478">_xlfn.IFS(B2478&lt;=12,"New (0-12 mo)",B2478&lt;=24,"Established (13-24 mo)",B2478&lt;=48,"Loyal (25-48 mo)",TRUE,"Veteran (49+ mo)")</f>
        <v>Veteran (49+ mo)</v>
      </c>
      <c r="I2478">
        <f>COUNTIF('Raw Data'!G2478:O2478,"Yes")</f>
        <v>7</v>
      </c>
      <c r="J2478">
        <f t="shared" ca="1" si="76"/>
        <v>44105</v>
      </c>
      <c r="K2478" t="str">
        <f>'Raw Data'!U2478</f>
        <v>No</v>
      </c>
      <c r="L2478" t="str">
        <f t="shared" si="77"/>
        <v>Low Risk</v>
      </c>
      <c r="N2478" s="34"/>
    </row>
    <row r="2479" spans="1:14" x14ac:dyDescent="0.3">
      <c r="A2479" s="5" t="str">
        <f>'Raw Data'!A2479</f>
        <v>1212-GLHMD</v>
      </c>
      <c r="B2479">
        <f>'Raw Data'!F2479</f>
        <v>3</v>
      </c>
      <c r="C2479" t="str">
        <f>'Raw Data'!P2479</f>
        <v>Month-to-month</v>
      </c>
      <c r="D2479" t="str">
        <f>'Raw Data'!I2479</f>
        <v>Fiber optic</v>
      </c>
      <c r="E2479" t="str">
        <f>'Raw Data'!R2479</f>
        <v>Mailed check</v>
      </c>
      <c r="F2479">
        <f>'Raw Data'!S2479</f>
        <v>86.05</v>
      </c>
      <c r="G2479">
        <f>IFERROR(VALUE('Raw Data'!T2479),0)</f>
        <v>244.85</v>
      </c>
      <c r="H2479" t="str" cm="1">
        <f t="array" ref="H2479">_xlfn.IFS(B2479&lt;=12,"New (0-12 mo)",B2479&lt;=24,"Established (13-24 mo)",B2479&lt;=48,"Loyal (25-48 mo)",TRUE,"Veteran (49+ mo)")</f>
        <v>New (0-12 mo)</v>
      </c>
      <c r="I2479">
        <f>COUNTIF('Raw Data'!G2479:O2479,"Yes")</f>
        <v>3</v>
      </c>
      <c r="J2479">
        <f t="shared" ca="1" si="76"/>
        <v>46113</v>
      </c>
      <c r="K2479" t="str">
        <f>'Raw Data'!U2479</f>
        <v>No</v>
      </c>
      <c r="L2479" t="str">
        <f t="shared" si="77"/>
        <v>High Risk</v>
      </c>
      <c r="N2479" s="34"/>
    </row>
    <row r="2480" spans="1:14" x14ac:dyDescent="0.3">
      <c r="A2480" s="5" t="str">
        <f>'Raw Data'!A2480</f>
        <v>7878-JGDKK</v>
      </c>
      <c r="B2480">
        <f>'Raw Data'!F2480</f>
        <v>4</v>
      </c>
      <c r="C2480" t="str">
        <f>'Raw Data'!P2480</f>
        <v>Month-to-month</v>
      </c>
      <c r="D2480" t="str">
        <f>'Raw Data'!I2480</f>
        <v>DSL</v>
      </c>
      <c r="E2480" t="str">
        <f>'Raw Data'!R2480</f>
        <v>Mailed check</v>
      </c>
      <c r="F2480">
        <f>'Raw Data'!S2480</f>
        <v>44.55</v>
      </c>
      <c r="G2480">
        <f>IFERROR(VALUE('Raw Data'!T2480),0)</f>
        <v>220.75</v>
      </c>
      <c r="H2480" t="str" cm="1">
        <f t="array" ref="H2480">_xlfn.IFS(B2480&lt;=12,"New (0-12 mo)",B2480&lt;=24,"Established (13-24 mo)",B2480&lt;=48,"Loyal (25-48 mo)",TRUE,"Veteran (49+ mo)")</f>
        <v>New (0-12 mo)</v>
      </c>
      <c r="I2480">
        <f>COUNTIF('Raw Data'!G2480:O2480,"Yes")</f>
        <v>1</v>
      </c>
      <c r="J2480">
        <f t="shared" ca="1" si="76"/>
        <v>46082</v>
      </c>
      <c r="K2480" t="str">
        <f>'Raw Data'!U2480</f>
        <v>No</v>
      </c>
      <c r="L2480" t="str">
        <f t="shared" si="77"/>
        <v>High Risk</v>
      </c>
      <c r="N2480" s="34"/>
    </row>
    <row r="2481" spans="1:14" x14ac:dyDescent="0.3">
      <c r="A2481" s="5" t="str">
        <f>'Raw Data'!A2481</f>
        <v>1088-AUUZZ</v>
      </c>
      <c r="B2481">
        <f>'Raw Data'!F2481</f>
        <v>56</v>
      </c>
      <c r="C2481" t="str">
        <f>'Raw Data'!P2481</f>
        <v>Two year</v>
      </c>
      <c r="D2481" t="str">
        <f>'Raw Data'!I2481</f>
        <v>DSL</v>
      </c>
      <c r="E2481" t="str">
        <f>'Raw Data'!R2481</f>
        <v>Credit card (automatic)</v>
      </c>
      <c r="F2481">
        <f>'Raw Data'!S2481</f>
        <v>75.849999999999994</v>
      </c>
      <c r="G2481">
        <f>IFERROR(VALUE('Raw Data'!T2481),0)</f>
        <v>4261.2</v>
      </c>
      <c r="H2481" t="str" cm="1">
        <f t="array" ref="H2481">_xlfn.IFS(B2481&lt;=12,"New (0-12 mo)",B2481&lt;=24,"Established (13-24 mo)",B2481&lt;=48,"Loyal (25-48 mo)",TRUE,"Veteran (49+ mo)")</f>
        <v>Veteran (49+ mo)</v>
      </c>
      <c r="I2481">
        <f>COUNTIF('Raw Data'!G2481:O2481,"Yes")</f>
        <v>6</v>
      </c>
      <c r="J2481">
        <f t="shared" ca="1" si="76"/>
        <v>44501</v>
      </c>
      <c r="K2481" t="str">
        <f>'Raw Data'!U2481</f>
        <v>No</v>
      </c>
      <c r="L2481" t="str">
        <f t="shared" si="77"/>
        <v>Low Risk</v>
      </c>
      <c r="N2481" s="34"/>
    </row>
    <row r="2482" spans="1:14" x14ac:dyDescent="0.3">
      <c r="A2482" s="5" t="str">
        <f>'Raw Data'!A2482</f>
        <v>0397-GZBBC</v>
      </c>
      <c r="B2482">
        <f>'Raw Data'!F2482</f>
        <v>59</v>
      </c>
      <c r="C2482" t="str">
        <f>'Raw Data'!P2482</f>
        <v>Month-to-month</v>
      </c>
      <c r="D2482" t="str">
        <f>'Raw Data'!I2482</f>
        <v>Fiber optic</v>
      </c>
      <c r="E2482" t="str">
        <f>'Raw Data'!R2482</f>
        <v>Bank transfer (automatic)</v>
      </c>
      <c r="F2482">
        <f>'Raw Data'!S2482</f>
        <v>93.85</v>
      </c>
      <c r="G2482">
        <f>IFERROR(VALUE('Raw Data'!T2482),0)</f>
        <v>5574.75</v>
      </c>
      <c r="H2482" t="str" cm="1">
        <f t="array" ref="H2482">_xlfn.IFS(B2482&lt;=12,"New (0-12 mo)",B2482&lt;=24,"Established (13-24 mo)",B2482&lt;=48,"Loyal (25-48 mo)",TRUE,"Veteran (49+ mo)")</f>
        <v>Veteran (49+ mo)</v>
      </c>
      <c r="I2482">
        <f>COUNTIF('Raw Data'!G2482:O2482,"Yes")</f>
        <v>4</v>
      </c>
      <c r="J2482">
        <f t="shared" ca="1" si="76"/>
        <v>44409</v>
      </c>
      <c r="K2482" t="str">
        <f>'Raw Data'!U2482</f>
        <v>Yes</v>
      </c>
      <c r="L2482" t="str">
        <f t="shared" si="77"/>
        <v>Low-Medium Risk</v>
      </c>
      <c r="N2482" s="34"/>
    </row>
    <row r="2483" spans="1:14" x14ac:dyDescent="0.3">
      <c r="A2483" s="5" t="str">
        <f>'Raw Data'!A2483</f>
        <v>6614-YWYSC</v>
      </c>
      <c r="B2483">
        <f>'Raw Data'!F2483</f>
        <v>61</v>
      </c>
      <c r="C2483" t="str">
        <f>'Raw Data'!P2483</f>
        <v>Two year</v>
      </c>
      <c r="D2483" t="str">
        <f>'Raw Data'!I2483</f>
        <v>No</v>
      </c>
      <c r="E2483" t="str">
        <f>'Raw Data'!R2483</f>
        <v>Bank transfer (automatic)</v>
      </c>
      <c r="F2483">
        <f>'Raw Data'!S2483</f>
        <v>25</v>
      </c>
      <c r="G2483">
        <f>IFERROR(VALUE('Raw Data'!T2483),0)</f>
        <v>1501.75</v>
      </c>
      <c r="H2483" t="str" cm="1">
        <f t="array" ref="H2483">_xlfn.IFS(B2483&lt;=12,"New (0-12 mo)",B2483&lt;=24,"Established (13-24 mo)",B2483&lt;=48,"Loyal (25-48 mo)",TRUE,"Veteran (49+ mo)")</f>
        <v>Veteran (49+ mo)</v>
      </c>
      <c r="I2483">
        <f>COUNTIF('Raw Data'!G2483:O2483,"Yes")</f>
        <v>2</v>
      </c>
      <c r="J2483">
        <f t="shared" ca="1" si="76"/>
        <v>44348</v>
      </c>
      <c r="K2483" t="str">
        <f>'Raw Data'!U2483</f>
        <v>No</v>
      </c>
      <c r="L2483" t="str">
        <f t="shared" si="77"/>
        <v>Low Risk</v>
      </c>
      <c r="N2483" s="34"/>
    </row>
    <row r="2484" spans="1:14" x14ac:dyDescent="0.3">
      <c r="A2484" s="5" t="str">
        <f>'Raw Data'!A2484</f>
        <v>9588-OZDMQ</v>
      </c>
      <c r="B2484">
        <f>'Raw Data'!F2484</f>
        <v>2</v>
      </c>
      <c r="C2484" t="str">
        <f>'Raw Data'!P2484</f>
        <v>Month-to-month</v>
      </c>
      <c r="D2484" t="str">
        <f>'Raw Data'!I2484</f>
        <v>DSL</v>
      </c>
      <c r="E2484" t="str">
        <f>'Raw Data'!R2484</f>
        <v>Electronic check</v>
      </c>
      <c r="F2484">
        <f>'Raw Data'!S2484</f>
        <v>45</v>
      </c>
      <c r="G2484">
        <f>IFERROR(VALUE('Raw Data'!T2484),0)</f>
        <v>89.75</v>
      </c>
      <c r="H2484" t="str" cm="1">
        <f t="array" ref="H2484">_xlfn.IFS(B2484&lt;=12,"New (0-12 mo)",B2484&lt;=24,"Established (13-24 mo)",B2484&lt;=48,"Loyal (25-48 mo)",TRUE,"Veteran (49+ mo)")</f>
        <v>New (0-12 mo)</v>
      </c>
      <c r="I2484">
        <f>COUNTIF('Raw Data'!G2484:O2484,"Yes")</f>
        <v>1</v>
      </c>
      <c r="J2484">
        <f t="shared" ca="1" si="76"/>
        <v>46143</v>
      </c>
      <c r="K2484" t="str">
        <f>'Raw Data'!U2484</f>
        <v>No</v>
      </c>
      <c r="L2484" t="str">
        <f t="shared" si="77"/>
        <v>High Risk</v>
      </c>
      <c r="N2484" s="34"/>
    </row>
    <row r="2485" spans="1:14" x14ac:dyDescent="0.3">
      <c r="A2485" s="5" t="str">
        <f>'Raw Data'!A2485</f>
        <v>7641-EUYET</v>
      </c>
      <c r="B2485">
        <f>'Raw Data'!F2485</f>
        <v>46</v>
      </c>
      <c r="C2485" t="str">
        <f>'Raw Data'!P2485</f>
        <v>Month-to-month</v>
      </c>
      <c r="D2485" t="str">
        <f>'Raw Data'!I2485</f>
        <v>Fiber optic</v>
      </c>
      <c r="E2485" t="str">
        <f>'Raw Data'!R2485</f>
        <v>Electronic check</v>
      </c>
      <c r="F2485">
        <f>'Raw Data'!S2485</f>
        <v>100.7</v>
      </c>
      <c r="G2485">
        <f>IFERROR(VALUE('Raw Data'!T2485),0)</f>
        <v>4541.2</v>
      </c>
      <c r="H2485" t="str" cm="1">
        <f t="array" ref="H2485">_xlfn.IFS(B2485&lt;=12,"New (0-12 mo)",B2485&lt;=24,"Established (13-24 mo)",B2485&lt;=48,"Loyal (25-48 mo)",TRUE,"Veteran (49+ mo)")</f>
        <v>Loyal (25-48 mo)</v>
      </c>
      <c r="I2485">
        <f>COUNTIF('Raw Data'!G2485:O2485,"Yes")</f>
        <v>6</v>
      </c>
      <c r="J2485">
        <f t="shared" ca="1" si="76"/>
        <v>44805</v>
      </c>
      <c r="K2485" t="str">
        <f>'Raw Data'!U2485</f>
        <v>Yes</v>
      </c>
      <c r="L2485" t="str">
        <f t="shared" si="77"/>
        <v>Low-Medium Risk</v>
      </c>
      <c r="N2485" s="34"/>
    </row>
    <row r="2486" spans="1:14" x14ac:dyDescent="0.3">
      <c r="A2486" s="5" t="str">
        <f>'Raw Data'!A2486</f>
        <v>6476-EPYZR</v>
      </c>
      <c r="B2486">
        <f>'Raw Data'!F2486</f>
        <v>12</v>
      </c>
      <c r="C2486" t="str">
        <f>'Raw Data'!P2486</f>
        <v>Month-to-month</v>
      </c>
      <c r="D2486" t="str">
        <f>'Raw Data'!I2486</f>
        <v>No</v>
      </c>
      <c r="E2486" t="str">
        <f>'Raw Data'!R2486</f>
        <v>Mailed check</v>
      </c>
      <c r="F2486">
        <f>'Raw Data'!S2486</f>
        <v>20.5</v>
      </c>
      <c r="G2486">
        <f>IFERROR(VALUE('Raw Data'!T2486),0)</f>
        <v>255.5</v>
      </c>
      <c r="H2486" t="str" cm="1">
        <f t="array" ref="H2486">_xlfn.IFS(B2486&lt;=12,"New (0-12 mo)",B2486&lt;=24,"Established (13-24 mo)",B2486&lt;=48,"Loyal (25-48 mo)",TRUE,"Veteran (49+ mo)")</f>
        <v>New (0-12 mo)</v>
      </c>
      <c r="I2486">
        <f>COUNTIF('Raw Data'!G2486:O2486,"Yes")</f>
        <v>1</v>
      </c>
      <c r="J2486">
        <f t="shared" ca="1" si="76"/>
        <v>45839</v>
      </c>
      <c r="K2486" t="str">
        <f>'Raw Data'!U2486</f>
        <v>No</v>
      </c>
      <c r="L2486" t="str">
        <f t="shared" si="77"/>
        <v>High Risk</v>
      </c>
      <c r="N2486" s="34"/>
    </row>
    <row r="2487" spans="1:14" x14ac:dyDescent="0.3">
      <c r="A2487" s="5" t="str">
        <f>'Raw Data'!A2487</f>
        <v>9921-ZVRHG</v>
      </c>
      <c r="B2487">
        <f>'Raw Data'!F2487</f>
        <v>14</v>
      </c>
      <c r="C2487" t="str">
        <f>'Raw Data'!P2487</f>
        <v>Month-to-month</v>
      </c>
      <c r="D2487" t="str">
        <f>'Raw Data'!I2487</f>
        <v>Fiber optic</v>
      </c>
      <c r="E2487" t="str">
        <f>'Raw Data'!R2487</f>
        <v>Electronic check</v>
      </c>
      <c r="F2487">
        <f>'Raw Data'!S2487</f>
        <v>80.45</v>
      </c>
      <c r="G2487">
        <f>IFERROR(VALUE('Raw Data'!T2487),0)</f>
        <v>1072</v>
      </c>
      <c r="H2487" t="str" cm="1">
        <f t="array" ref="H2487">_xlfn.IFS(B2487&lt;=12,"New (0-12 mo)",B2487&lt;=24,"Established (13-24 mo)",B2487&lt;=48,"Loyal (25-48 mo)",TRUE,"Veteran (49+ mo)")</f>
        <v>Established (13-24 mo)</v>
      </c>
      <c r="I2487">
        <f>COUNTIF('Raw Data'!G2487:O2487,"Yes")</f>
        <v>3</v>
      </c>
      <c r="J2487">
        <f t="shared" ca="1" si="76"/>
        <v>45778</v>
      </c>
      <c r="K2487" t="str">
        <f>'Raw Data'!U2487</f>
        <v>Yes</v>
      </c>
      <c r="L2487" t="str">
        <f t="shared" si="77"/>
        <v>Medium Risk</v>
      </c>
      <c r="N2487" s="34"/>
    </row>
    <row r="2488" spans="1:14" x14ac:dyDescent="0.3">
      <c r="A2488" s="5" t="str">
        <f>'Raw Data'!A2488</f>
        <v>1174-FGIFN</v>
      </c>
      <c r="B2488">
        <f>'Raw Data'!F2488</f>
        <v>28</v>
      </c>
      <c r="C2488" t="str">
        <f>'Raw Data'!P2488</f>
        <v>One year</v>
      </c>
      <c r="D2488" t="str">
        <f>'Raw Data'!I2488</f>
        <v>Fiber optic</v>
      </c>
      <c r="E2488" t="str">
        <f>'Raw Data'!R2488</f>
        <v>Electronic check</v>
      </c>
      <c r="F2488">
        <f>'Raw Data'!S2488</f>
        <v>90.45</v>
      </c>
      <c r="G2488">
        <f>IFERROR(VALUE('Raw Data'!T2488),0)</f>
        <v>2509.25</v>
      </c>
      <c r="H2488" t="str" cm="1">
        <f t="array" ref="H2488">_xlfn.IFS(B2488&lt;=12,"New (0-12 mo)",B2488&lt;=24,"Established (13-24 mo)",B2488&lt;=48,"Loyal (25-48 mo)",TRUE,"Veteran (49+ mo)")</f>
        <v>Loyal (25-48 mo)</v>
      </c>
      <c r="I2488">
        <f>COUNTIF('Raw Data'!G2488:O2488,"Yes")</f>
        <v>4</v>
      </c>
      <c r="J2488">
        <f t="shared" ca="1" si="76"/>
        <v>45352</v>
      </c>
      <c r="K2488" t="str">
        <f>'Raw Data'!U2488</f>
        <v>No</v>
      </c>
      <c r="L2488" t="str">
        <f t="shared" si="77"/>
        <v>Low Risk</v>
      </c>
      <c r="N2488" s="34"/>
    </row>
    <row r="2489" spans="1:14" x14ac:dyDescent="0.3">
      <c r="A2489" s="5" t="str">
        <f>'Raw Data'!A2489</f>
        <v>6620-HVDUJ</v>
      </c>
      <c r="B2489">
        <f>'Raw Data'!F2489</f>
        <v>24</v>
      </c>
      <c r="C2489" t="str">
        <f>'Raw Data'!P2489</f>
        <v>Month-to-month</v>
      </c>
      <c r="D2489" t="str">
        <f>'Raw Data'!I2489</f>
        <v>DSL</v>
      </c>
      <c r="E2489" t="str">
        <f>'Raw Data'!R2489</f>
        <v>Bank transfer (automatic)</v>
      </c>
      <c r="F2489">
        <f>'Raw Data'!S2489</f>
        <v>60.45</v>
      </c>
      <c r="G2489">
        <f>IFERROR(VALUE('Raw Data'!T2489),0)</f>
        <v>1440.75</v>
      </c>
      <c r="H2489" t="str" cm="1">
        <f t="array" ref="H2489">_xlfn.IFS(B2489&lt;=12,"New (0-12 mo)",B2489&lt;=24,"Established (13-24 mo)",B2489&lt;=48,"Loyal (25-48 mo)",TRUE,"Veteran (49+ mo)")</f>
        <v>Established (13-24 mo)</v>
      </c>
      <c r="I2489">
        <f>COUNTIF('Raw Data'!G2489:O2489,"Yes")</f>
        <v>4</v>
      </c>
      <c r="J2489">
        <f t="shared" ca="1" si="76"/>
        <v>45474</v>
      </c>
      <c r="K2489" t="str">
        <f>'Raw Data'!U2489</f>
        <v>No</v>
      </c>
      <c r="L2489" t="str">
        <f t="shared" si="77"/>
        <v>Medium Risk</v>
      </c>
      <c r="N2489" s="34"/>
    </row>
    <row r="2490" spans="1:14" x14ac:dyDescent="0.3">
      <c r="A2490" s="5" t="str">
        <f>'Raw Data'!A2490</f>
        <v>4701-MLJPN</v>
      </c>
      <c r="B2490">
        <f>'Raw Data'!F2490</f>
        <v>31</v>
      </c>
      <c r="C2490" t="str">
        <f>'Raw Data'!P2490</f>
        <v>Month-to-month</v>
      </c>
      <c r="D2490" t="str">
        <f>'Raw Data'!I2490</f>
        <v>DSL</v>
      </c>
      <c r="E2490" t="str">
        <f>'Raw Data'!R2490</f>
        <v>Electronic check</v>
      </c>
      <c r="F2490">
        <f>'Raw Data'!S2490</f>
        <v>55.25</v>
      </c>
      <c r="G2490">
        <f>IFERROR(VALUE('Raw Data'!T2490),0)</f>
        <v>1715.65</v>
      </c>
      <c r="H2490" t="str" cm="1">
        <f t="array" ref="H2490">_xlfn.IFS(B2490&lt;=12,"New (0-12 mo)",B2490&lt;=24,"Established (13-24 mo)",B2490&lt;=48,"Loyal (25-48 mo)",TRUE,"Veteran (49+ mo)")</f>
        <v>Loyal (25-48 mo)</v>
      </c>
      <c r="I2490">
        <f>COUNTIF('Raw Data'!G2490:O2490,"Yes")</f>
        <v>3</v>
      </c>
      <c r="J2490">
        <f t="shared" ca="1" si="76"/>
        <v>45261</v>
      </c>
      <c r="K2490" t="str">
        <f>'Raw Data'!U2490</f>
        <v>Yes</v>
      </c>
      <c r="L2490" t="str">
        <f t="shared" si="77"/>
        <v>Low-Medium Risk</v>
      </c>
      <c r="N2490" s="34"/>
    </row>
    <row r="2491" spans="1:14" x14ac:dyDescent="0.3">
      <c r="A2491" s="5" t="str">
        <f>'Raw Data'!A2491</f>
        <v>1032-MAELW</v>
      </c>
      <c r="B2491">
        <f>'Raw Data'!F2491</f>
        <v>68</v>
      </c>
      <c r="C2491" t="str">
        <f>'Raw Data'!P2491</f>
        <v>One year</v>
      </c>
      <c r="D2491" t="str">
        <f>'Raw Data'!I2491</f>
        <v>DSL</v>
      </c>
      <c r="E2491" t="str">
        <f>'Raw Data'!R2491</f>
        <v>Electronic check</v>
      </c>
      <c r="F2491">
        <f>'Raw Data'!S2491</f>
        <v>78.45</v>
      </c>
      <c r="G2491">
        <f>IFERROR(VALUE('Raw Data'!T2491),0)</f>
        <v>5333.35</v>
      </c>
      <c r="H2491" t="str" cm="1">
        <f t="array" ref="H2491">_xlfn.IFS(B2491&lt;=12,"New (0-12 mo)",B2491&lt;=24,"Established (13-24 mo)",B2491&lt;=48,"Loyal (25-48 mo)",TRUE,"Veteran (49+ mo)")</f>
        <v>Veteran (49+ mo)</v>
      </c>
      <c r="I2491">
        <f>COUNTIF('Raw Data'!G2491:O2491,"Yes")</f>
        <v>7</v>
      </c>
      <c r="J2491">
        <f t="shared" ca="1" si="76"/>
        <v>44136</v>
      </c>
      <c r="K2491" t="str">
        <f>'Raw Data'!U2491</f>
        <v>No</v>
      </c>
      <c r="L2491" t="str">
        <f t="shared" si="77"/>
        <v>Low Risk</v>
      </c>
      <c r="N2491" s="34"/>
    </row>
    <row r="2492" spans="1:14" x14ac:dyDescent="0.3">
      <c r="A2492" s="5" t="str">
        <f>'Raw Data'!A2492</f>
        <v>7641-TQFHN</v>
      </c>
      <c r="B2492">
        <f>'Raw Data'!F2492</f>
        <v>39</v>
      </c>
      <c r="C2492" t="str">
        <f>'Raw Data'!P2492</f>
        <v>Two year</v>
      </c>
      <c r="D2492" t="str">
        <f>'Raw Data'!I2492</f>
        <v>Fiber optic</v>
      </c>
      <c r="E2492" t="str">
        <f>'Raw Data'!R2492</f>
        <v>Mailed check</v>
      </c>
      <c r="F2492">
        <f>'Raw Data'!S2492</f>
        <v>100.55</v>
      </c>
      <c r="G2492">
        <f>IFERROR(VALUE('Raw Data'!T2492),0)</f>
        <v>3895.35</v>
      </c>
      <c r="H2492" t="str" cm="1">
        <f t="array" ref="H2492">_xlfn.IFS(B2492&lt;=12,"New (0-12 mo)",B2492&lt;=24,"Established (13-24 mo)",B2492&lt;=48,"Loyal (25-48 mo)",TRUE,"Veteran (49+ mo)")</f>
        <v>Loyal (25-48 mo)</v>
      </c>
      <c r="I2492">
        <f>COUNTIF('Raw Data'!G2492:O2492,"Yes")</f>
        <v>5</v>
      </c>
      <c r="J2492">
        <f t="shared" ca="1" si="76"/>
        <v>45017</v>
      </c>
      <c r="K2492" t="str">
        <f>'Raw Data'!U2492</f>
        <v>No</v>
      </c>
      <c r="L2492" t="str">
        <f t="shared" si="77"/>
        <v>Low Risk</v>
      </c>
      <c r="N2492" s="34"/>
    </row>
    <row r="2493" spans="1:14" x14ac:dyDescent="0.3">
      <c r="A2493" s="5" t="str">
        <f>'Raw Data'!A2493</f>
        <v>1552-TKMXS</v>
      </c>
      <c r="B2493">
        <f>'Raw Data'!F2493</f>
        <v>42</v>
      </c>
      <c r="C2493" t="str">
        <f>'Raw Data'!P2493</f>
        <v>Month-to-month</v>
      </c>
      <c r="D2493" t="str">
        <f>'Raw Data'!I2493</f>
        <v>No</v>
      </c>
      <c r="E2493" t="str">
        <f>'Raw Data'!R2493</f>
        <v>Credit card (automatic)</v>
      </c>
      <c r="F2493">
        <f>'Raw Data'!S2493</f>
        <v>20.350000000000001</v>
      </c>
      <c r="G2493">
        <f>IFERROR(VALUE('Raw Data'!T2493),0)</f>
        <v>869.9</v>
      </c>
      <c r="H2493" t="str" cm="1">
        <f t="array" ref="H2493">_xlfn.IFS(B2493&lt;=12,"New (0-12 mo)",B2493&lt;=24,"Established (13-24 mo)",B2493&lt;=48,"Loyal (25-48 mo)",TRUE,"Veteran (49+ mo)")</f>
        <v>Loyal (25-48 mo)</v>
      </c>
      <c r="I2493">
        <f>COUNTIF('Raw Data'!G2493:O2493,"Yes")</f>
        <v>1</v>
      </c>
      <c r="J2493">
        <f t="shared" ca="1" si="76"/>
        <v>44927</v>
      </c>
      <c r="K2493" t="str">
        <f>'Raw Data'!U2493</f>
        <v>No</v>
      </c>
      <c r="L2493" t="str">
        <f t="shared" si="77"/>
        <v>Low-Medium Risk</v>
      </c>
      <c r="N2493" s="34"/>
    </row>
    <row r="2494" spans="1:14" x14ac:dyDescent="0.3">
      <c r="A2494" s="5" t="str">
        <f>'Raw Data'!A2494</f>
        <v>9206-GVPEQ</v>
      </c>
      <c r="B2494">
        <f>'Raw Data'!F2494</f>
        <v>13</v>
      </c>
      <c r="C2494" t="str">
        <f>'Raw Data'!P2494</f>
        <v>Month-to-month</v>
      </c>
      <c r="D2494" t="str">
        <f>'Raw Data'!I2494</f>
        <v>DSL</v>
      </c>
      <c r="E2494" t="str">
        <f>'Raw Data'!R2494</f>
        <v>Electronic check</v>
      </c>
      <c r="F2494">
        <f>'Raw Data'!S2494</f>
        <v>54.45</v>
      </c>
      <c r="G2494">
        <f>IFERROR(VALUE('Raw Data'!T2494),0)</f>
        <v>706.85</v>
      </c>
      <c r="H2494" t="str" cm="1">
        <f t="array" ref="H2494">_xlfn.IFS(B2494&lt;=12,"New (0-12 mo)",B2494&lt;=24,"Established (13-24 mo)",B2494&lt;=48,"Loyal (25-48 mo)",TRUE,"Veteran (49+ mo)")</f>
        <v>Established (13-24 mo)</v>
      </c>
      <c r="I2494">
        <f>COUNTIF('Raw Data'!G2494:O2494,"Yes")</f>
        <v>4</v>
      </c>
      <c r="J2494">
        <f t="shared" ca="1" si="76"/>
        <v>45809</v>
      </c>
      <c r="K2494" t="str">
        <f>'Raw Data'!U2494</f>
        <v>Yes</v>
      </c>
      <c r="L2494" t="str">
        <f t="shared" si="77"/>
        <v>Medium Risk</v>
      </c>
      <c r="N2494" s="34"/>
    </row>
    <row r="2495" spans="1:14" x14ac:dyDescent="0.3">
      <c r="A2495" s="5" t="str">
        <f>'Raw Data'!A2495</f>
        <v>8622-ZLFKO</v>
      </c>
      <c r="B2495">
        <f>'Raw Data'!F2495</f>
        <v>6</v>
      </c>
      <c r="C2495" t="str">
        <f>'Raw Data'!P2495</f>
        <v>Month-to-month</v>
      </c>
      <c r="D2495" t="str">
        <f>'Raw Data'!I2495</f>
        <v>Fiber optic</v>
      </c>
      <c r="E2495" t="str">
        <f>'Raw Data'!R2495</f>
        <v>Electronic check</v>
      </c>
      <c r="F2495">
        <f>'Raw Data'!S2495</f>
        <v>90.75</v>
      </c>
      <c r="G2495">
        <f>IFERROR(VALUE('Raw Data'!T2495),0)</f>
        <v>512.25</v>
      </c>
      <c r="H2495" t="str" cm="1">
        <f t="array" ref="H2495">_xlfn.IFS(B2495&lt;=12,"New (0-12 mo)",B2495&lt;=24,"Established (13-24 mo)",B2495&lt;=48,"Loyal (25-48 mo)",TRUE,"Veteran (49+ mo)")</f>
        <v>New (0-12 mo)</v>
      </c>
      <c r="I2495">
        <f>COUNTIF('Raw Data'!G2495:O2495,"Yes")</f>
        <v>4</v>
      </c>
      <c r="J2495">
        <f t="shared" ca="1" si="76"/>
        <v>46023</v>
      </c>
      <c r="K2495" t="str">
        <f>'Raw Data'!U2495</f>
        <v>No</v>
      </c>
      <c r="L2495" t="str">
        <f t="shared" si="77"/>
        <v>High Risk</v>
      </c>
      <c r="N2495" s="34"/>
    </row>
    <row r="2496" spans="1:14" x14ac:dyDescent="0.3">
      <c r="A2496" s="5" t="str">
        <f>'Raw Data'!A2496</f>
        <v>1596-BBVTG</v>
      </c>
      <c r="B2496">
        <f>'Raw Data'!F2496</f>
        <v>35</v>
      </c>
      <c r="C2496" t="str">
        <f>'Raw Data'!P2496</f>
        <v>Month-to-month</v>
      </c>
      <c r="D2496" t="str">
        <f>'Raw Data'!I2496</f>
        <v>Fiber optic</v>
      </c>
      <c r="E2496" t="str">
        <f>'Raw Data'!R2496</f>
        <v>Credit card (automatic)</v>
      </c>
      <c r="F2496">
        <f>'Raw Data'!S2496</f>
        <v>75.349999999999994</v>
      </c>
      <c r="G2496">
        <f>IFERROR(VALUE('Raw Data'!T2496),0)</f>
        <v>2636.05</v>
      </c>
      <c r="H2496" t="str" cm="1">
        <f t="array" ref="H2496">_xlfn.IFS(B2496&lt;=12,"New (0-12 mo)",B2496&lt;=24,"Established (13-24 mo)",B2496&lt;=48,"Loyal (25-48 mo)",TRUE,"Veteran (49+ mo)")</f>
        <v>Loyal (25-48 mo)</v>
      </c>
      <c r="I2496">
        <f>COUNTIF('Raw Data'!G2496:O2496,"Yes")</f>
        <v>2</v>
      </c>
      <c r="J2496">
        <f t="shared" ca="1" si="76"/>
        <v>45139</v>
      </c>
      <c r="K2496" t="str">
        <f>'Raw Data'!U2496</f>
        <v>Yes</v>
      </c>
      <c r="L2496" t="str">
        <f t="shared" si="77"/>
        <v>Low-Medium Risk</v>
      </c>
      <c r="N2496" s="34"/>
    </row>
    <row r="2497" spans="1:14" x14ac:dyDescent="0.3">
      <c r="A2497" s="5" t="str">
        <f>'Raw Data'!A2497</f>
        <v>6188-UXBBR</v>
      </c>
      <c r="B2497">
        <f>'Raw Data'!F2497</f>
        <v>38</v>
      </c>
      <c r="C2497" t="str">
        <f>'Raw Data'!P2497</f>
        <v>One year</v>
      </c>
      <c r="D2497" t="str">
        <f>'Raw Data'!I2497</f>
        <v>No</v>
      </c>
      <c r="E2497" t="str">
        <f>'Raw Data'!R2497</f>
        <v>Credit card (automatic)</v>
      </c>
      <c r="F2497">
        <f>'Raw Data'!S2497</f>
        <v>20.25</v>
      </c>
      <c r="G2497">
        <f>IFERROR(VALUE('Raw Data'!T2497),0)</f>
        <v>814.75</v>
      </c>
      <c r="H2497" t="str" cm="1">
        <f t="array" ref="H2497">_xlfn.IFS(B2497&lt;=12,"New (0-12 mo)",B2497&lt;=24,"Established (13-24 mo)",B2497&lt;=48,"Loyal (25-48 mo)",TRUE,"Veteran (49+ mo)")</f>
        <v>Loyal (25-48 mo)</v>
      </c>
      <c r="I2497">
        <f>COUNTIF('Raw Data'!G2497:O2497,"Yes")</f>
        <v>1</v>
      </c>
      <c r="J2497">
        <f t="shared" ca="1" si="76"/>
        <v>45047</v>
      </c>
      <c r="K2497" t="str">
        <f>'Raw Data'!U2497</f>
        <v>No</v>
      </c>
      <c r="L2497" t="str">
        <f t="shared" si="77"/>
        <v>Low Risk</v>
      </c>
      <c r="N2497" s="34"/>
    </row>
    <row r="2498" spans="1:14" x14ac:dyDescent="0.3">
      <c r="A2498" s="5" t="str">
        <f>'Raw Data'!A2498</f>
        <v>2333-KWEWW</v>
      </c>
      <c r="B2498">
        <f>'Raw Data'!F2498</f>
        <v>18</v>
      </c>
      <c r="C2498" t="str">
        <f>'Raw Data'!P2498</f>
        <v>Two year</v>
      </c>
      <c r="D2498" t="str">
        <f>'Raw Data'!I2498</f>
        <v>No</v>
      </c>
      <c r="E2498" t="str">
        <f>'Raw Data'!R2498</f>
        <v>Credit card (automatic)</v>
      </c>
      <c r="F2498">
        <f>'Raw Data'!S2498</f>
        <v>20.05</v>
      </c>
      <c r="G2498">
        <f>IFERROR(VALUE('Raw Data'!T2498),0)</f>
        <v>388.6</v>
      </c>
      <c r="H2498" t="str" cm="1">
        <f t="array" ref="H2498">_xlfn.IFS(B2498&lt;=12,"New (0-12 mo)",B2498&lt;=24,"Established (13-24 mo)",B2498&lt;=48,"Loyal (25-48 mo)",TRUE,"Veteran (49+ mo)")</f>
        <v>Established (13-24 mo)</v>
      </c>
      <c r="I2498">
        <f>COUNTIF('Raw Data'!G2498:O2498,"Yes")</f>
        <v>1</v>
      </c>
      <c r="J2498">
        <f t="shared" ref="J2498:J2561" ca="1" si="78">EDATE(TODAY(),-B2498)</f>
        <v>45658</v>
      </c>
      <c r="K2498" t="str">
        <f>'Raw Data'!U2498</f>
        <v>No</v>
      </c>
      <c r="L2498" t="str">
        <f t="shared" ref="L2498:L2561" si="79">IF(AND(C2498="Month-to-month",B2498&lt;=12),"High Risk",IF(AND(C2498="Month-to-month",B2498&lt;=24),"Medium Risk",IF(C2498="Month-to-month","Low-Medium Risk","Low Risk")))</f>
        <v>Low Risk</v>
      </c>
      <c r="N2498" s="34"/>
    </row>
    <row r="2499" spans="1:14" x14ac:dyDescent="0.3">
      <c r="A2499" s="5" t="str">
        <f>'Raw Data'!A2499</f>
        <v>5702-SKUOB</v>
      </c>
      <c r="B2499">
        <f>'Raw Data'!F2499</f>
        <v>4</v>
      </c>
      <c r="C2499" t="str">
        <f>'Raw Data'!P2499</f>
        <v>Month-to-month</v>
      </c>
      <c r="D2499" t="str">
        <f>'Raw Data'!I2499</f>
        <v>No</v>
      </c>
      <c r="E2499" t="str">
        <f>'Raw Data'!R2499</f>
        <v>Mailed check</v>
      </c>
      <c r="F2499">
        <f>'Raw Data'!S2499</f>
        <v>19.600000000000001</v>
      </c>
      <c r="G2499">
        <f>IFERROR(VALUE('Raw Data'!T2499),0)</f>
        <v>93.45</v>
      </c>
      <c r="H2499" t="str" cm="1">
        <f t="array" ref="H2499">_xlfn.IFS(B2499&lt;=12,"New (0-12 mo)",B2499&lt;=24,"Established (13-24 mo)",B2499&lt;=48,"Loyal (25-48 mo)",TRUE,"Veteran (49+ mo)")</f>
        <v>New (0-12 mo)</v>
      </c>
      <c r="I2499">
        <f>COUNTIF('Raw Data'!G2499:O2499,"Yes")</f>
        <v>1</v>
      </c>
      <c r="J2499">
        <f t="shared" ca="1" si="78"/>
        <v>46082</v>
      </c>
      <c r="K2499" t="str">
        <f>'Raw Data'!U2499</f>
        <v>No</v>
      </c>
      <c r="L2499" t="str">
        <f t="shared" si="79"/>
        <v>High Risk</v>
      </c>
      <c r="N2499" s="34"/>
    </row>
    <row r="2500" spans="1:14" x14ac:dyDescent="0.3">
      <c r="A2500" s="5" t="str">
        <f>'Raw Data'!A2500</f>
        <v>1134-YWTYF</v>
      </c>
      <c r="B2500">
        <f>'Raw Data'!F2500</f>
        <v>27</v>
      </c>
      <c r="C2500" t="str">
        <f>'Raw Data'!P2500</f>
        <v>Month-to-month</v>
      </c>
      <c r="D2500" t="str">
        <f>'Raw Data'!I2500</f>
        <v>DSL</v>
      </c>
      <c r="E2500" t="str">
        <f>'Raw Data'!R2500</f>
        <v>Electronic check</v>
      </c>
      <c r="F2500">
        <f>'Raw Data'!S2500</f>
        <v>53.8</v>
      </c>
      <c r="G2500">
        <f>IFERROR(VALUE('Raw Data'!T2500),0)</f>
        <v>1389.85</v>
      </c>
      <c r="H2500" t="str" cm="1">
        <f t="array" ref="H2500">_xlfn.IFS(B2500&lt;=12,"New (0-12 mo)",B2500&lt;=24,"Established (13-24 mo)",B2500&lt;=48,"Loyal (25-48 mo)",TRUE,"Veteran (49+ mo)")</f>
        <v>Loyal (25-48 mo)</v>
      </c>
      <c r="I2500">
        <f>COUNTIF('Raw Data'!G2500:O2500,"Yes")</f>
        <v>3</v>
      </c>
      <c r="J2500">
        <f t="shared" ca="1" si="78"/>
        <v>45383</v>
      </c>
      <c r="K2500" t="str">
        <f>'Raw Data'!U2500</f>
        <v>No</v>
      </c>
      <c r="L2500" t="str">
        <f t="shared" si="79"/>
        <v>Low-Medium Risk</v>
      </c>
      <c r="N2500" s="34"/>
    </row>
    <row r="2501" spans="1:14" x14ac:dyDescent="0.3">
      <c r="A2501" s="5" t="str">
        <f>'Raw Data'!A2501</f>
        <v>6061-GWWAV</v>
      </c>
      <c r="B2501">
        <f>'Raw Data'!F2501</f>
        <v>41</v>
      </c>
      <c r="C2501" t="str">
        <f>'Raw Data'!P2501</f>
        <v>One year</v>
      </c>
      <c r="D2501" t="str">
        <f>'Raw Data'!I2501</f>
        <v>DSL</v>
      </c>
      <c r="E2501" t="str">
        <f>'Raw Data'!R2501</f>
        <v>Mailed check</v>
      </c>
      <c r="F2501">
        <f>'Raw Data'!S2501</f>
        <v>70.2</v>
      </c>
      <c r="G2501">
        <f>IFERROR(VALUE('Raw Data'!T2501),0)</f>
        <v>2894.55</v>
      </c>
      <c r="H2501" t="str" cm="1">
        <f t="array" ref="H2501">_xlfn.IFS(B2501&lt;=12,"New (0-12 mo)",B2501&lt;=24,"Established (13-24 mo)",B2501&lt;=48,"Loyal (25-48 mo)",TRUE,"Veteran (49+ mo)")</f>
        <v>Loyal (25-48 mo)</v>
      </c>
      <c r="I2501">
        <f>COUNTIF('Raw Data'!G2501:O2501,"Yes")</f>
        <v>5</v>
      </c>
      <c r="J2501">
        <f t="shared" ca="1" si="78"/>
        <v>44958</v>
      </c>
      <c r="K2501" t="str">
        <f>'Raw Data'!U2501</f>
        <v>No</v>
      </c>
      <c r="L2501" t="str">
        <f t="shared" si="79"/>
        <v>Low Risk</v>
      </c>
      <c r="N2501" s="34"/>
    </row>
    <row r="2502" spans="1:14" x14ac:dyDescent="0.3">
      <c r="A2502" s="5" t="str">
        <f>'Raw Data'!A2502</f>
        <v>0679-TDGAK</v>
      </c>
      <c r="B2502">
        <f>'Raw Data'!F2502</f>
        <v>50</v>
      </c>
      <c r="C2502" t="str">
        <f>'Raw Data'!P2502</f>
        <v>One year</v>
      </c>
      <c r="D2502" t="str">
        <f>'Raw Data'!I2502</f>
        <v>DSL</v>
      </c>
      <c r="E2502" t="str">
        <f>'Raw Data'!R2502</f>
        <v>Electronic check</v>
      </c>
      <c r="F2502">
        <f>'Raw Data'!S2502</f>
        <v>75.5</v>
      </c>
      <c r="G2502">
        <f>IFERROR(VALUE('Raw Data'!T2502),0)</f>
        <v>4025.6</v>
      </c>
      <c r="H2502" t="str" cm="1">
        <f t="array" ref="H2502">_xlfn.IFS(B2502&lt;=12,"New (0-12 mo)",B2502&lt;=24,"Established (13-24 mo)",B2502&lt;=48,"Loyal (25-48 mo)",TRUE,"Veteran (49+ mo)")</f>
        <v>Veteran (49+ mo)</v>
      </c>
      <c r="I2502">
        <f>COUNTIF('Raw Data'!G2502:O2502,"Yes")</f>
        <v>5</v>
      </c>
      <c r="J2502">
        <f t="shared" ca="1" si="78"/>
        <v>44682</v>
      </c>
      <c r="K2502" t="str">
        <f>'Raw Data'!U2502</f>
        <v>No</v>
      </c>
      <c r="L2502" t="str">
        <f t="shared" si="79"/>
        <v>Low Risk</v>
      </c>
      <c r="N2502" s="34"/>
    </row>
    <row r="2503" spans="1:14" x14ac:dyDescent="0.3">
      <c r="A2503" s="5" t="str">
        <f>'Raw Data'!A2503</f>
        <v>6585-WCEWR</v>
      </c>
      <c r="B2503">
        <f>'Raw Data'!F2503</f>
        <v>72</v>
      </c>
      <c r="C2503" t="str">
        <f>'Raw Data'!P2503</f>
        <v>Two year</v>
      </c>
      <c r="D2503" t="str">
        <f>'Raw Data'!I2503</f>
        <v>No</v>
      </c>
      <c r="E2503" t="str">
        <f>'Raw Data'!R2503</f>
        <v>Electronic check</v>
      </c>
      <c r="F2503">
        <f>'Raw Data'!S2503</f>
        <v>20.350000000000001</v>
      </c>
      <c r="G2503">
        <f>IFERROR(VALUE('Raw Data'!T2503),0)</f>
        <v>1354.4</v>
      </c>
      <c r="H2503" t="str" cm="1">
        <f t="array" ref="H2503">_xlfn.IFS(B2503&lt;=12,"New (0-12 mo)",B2503&lt;=24,"Established (13-24 mo)",B2503&lt;=48,"Loyal (25-48 mo)",TRUE,"Veteran (49+ mo)")</f>
        <v>Veteran (49+ mo)</v>
      </c>
      <c r="I2503">
        <f>COUNTIF('Raw Data'!G2503:O2503,"Yes")</f>
        <v>1</v>
      </c>
      <c r="J2503">
        <f t="shared" ca="1" si="78"/>
        <v>44013</v>
      </c>
      <c r="K2503" t="str">
        <f>'Raw Data'!U2503</f>
        <v>No</v>
      </c>
      <c r="L2503" t="str">
        <f t="shared" si="79"/>
        <v>Low Risk</v>
      </c>
      <c r="N2503" s="34"/>
    </row>
    <row r="2504" spans="1:14" x14ac:dyDescent="0.3">
      <c r="A2504" s="5" t="str">
        <f>'Raw Data'!A2504</f>
        <v>9067-YGSCA</v>
      </c>
      <c r="B2504">
        <f>'Raw Data'!F2504</f>
        <v>70</v>
      </c>
      <c r="C2504" t="str">
        <f>'Raw Data'!P2504</f>
        <v>One year</v>
      </c>
      <c r="D2504" t="str">
        <f>'Raw Data'!I2504</f>
        <v>No</v>
      </c>
      <c r="E2504" t="str">
        <f>'Raw Data'!R2504</f>
        <v>Credit card (automatic)</v>
      </c>
      <c r="F2504">
        <f>'Raw Data'!S2504</f>
        <v>26.05</v>
      </c>
      <c r="G2504">
        <f>IFERROR(VALUE('Raw Data'!T2504),0)</f>
        <v>1856.4</v>
      </c>
      <c r="H2504" t="str" cm="1">
        <f t="array" ref="H2504">_xlfn.IFS(B2504&lt;=12,"New (0-12 mo)",B2504&lt;=24,"Established (13-24 mo)",B2504&lt;=48,"Loyal (25-48 mo)",TRUE,"Veteran (49+ mo)")</f>
        <v>Veteran (49+ mo)</v>
      </c>
      <c r="I2504">
        <f>COUNTIF('Raw Data'!G2504:O2504,"Yes")</f>
        <v>2</v>
      </c>
      <c r="J2504">
        <f t="shared" ca="1" si="78"/>
        <v>44075</v>
      </c>
      <c r="K2504" t="str">
        <f>'Raw Data'!U2504</f>
        <v>No</v>
      </c>
      <c r="L2504" t="str">
        <f t="shared" si="79"/>
        <v>Low Risk</v>
      </c>
      <c r="N2504" s="34"/>
    </row>
    <row r="2505" spans="1:14" x14ac:dyDescent="0.3">
      <c r="A2505" s="5" t="str">
        <f>'Raw Data'!A2505</f>
        <v>9067-SQTNS</v>
      </c>
      <c r="B2505">
        <f>'Raw Data'!F2505</f>
        <v>44</v>
      </c>
      <c r="C2505" t="str">
        <f>'Raw Data'!P2505</f>
        <v>One year</v>
      </c>
      <c r="D2505" t="str">
        <f>'Raw Data'!I2505</f>
        <v>No</v>
      </c>
      <c r="E2505" t="str">
        <f>'Raw Data'!R2505</f>
        <v>Bank transfer (automatic)</v>
      </c>
      <c r="F2505">
        <f>'Raw Data'!S2505</f>
        <v>20.6</v>
      </c>
      <c r="G2505">
        <f>IFERROR(VALUE('Raw Data'!T2505),0)</f>
        <v>926</v>
      </c>
      <c r="H2505" t="str" cm="1">
        <f t="array" ref="H2505">_xlfn.IFS(B2505&lt;=12,"New (0-12 mo)",B2505&lt;=24,"Established (13-24 mo)",B2505&lt;=48,"Loyal (25-48 mo)",TRUE,"Veteran (49+ mo)")</f>
        <v>Loyal (25-48 mo)</v>
      </c>
      <c r="I2505">
        <f>COUNTIF('Raw Data'!G2505:O2505,"Yes")</f>
        <v>1</v>
      </c>
      <c r="J2505">
        <f t="shared" ca="1" si="78"/>
        <v>44866</v>
      </c>
      <c r="K2505" t="str">
        <f>'Raw Data'!U2505</f>
        <v>No</v>
      </c>
      <c r="L2505" t="str">
        <f t="shared" si="79"/>
        <v>Low Risk</v>
      </c>
      <c r="N2505" s="34"/>
    </row>
    <row r="2506" spans="1:14" x14ac:dyDescent="0.3">
      <c r="A2506" s="5" t="str">
        <f>'Raw Data'!A2506</f>
        <v>8433-WXGNA</v>
      </c>
      <c r="B2506">
        <f>'Raw Data'!F2506</f>
        <v>2</v>
      </c>
      <c r="C2506" t="str">
        <f>'Raw Data'!P2506</f>
        <v>Month-to-month</v>
      </c>
      <c r="D2506" t="str">
        <f>'Raw Data'!I2506</f>
        <v>Fiber optic</v>
      </c>
      <c r="E2506" t="str">
        <f>'Raw Data'!R2506</f>
        <v>Electronic check</v>
      </c>
      <c r="F2506">
        <f>'Raw Data'!S2506</f>
        <v>75.7</v>
      </c>
      <c r="G2506">
        <f>IFERROR(VALUE('Raw Data'!T2506),0)</f>
        <v>189.2</v>
      </c>
      <c r="H2506" t="str" cm="1">
        <f t="array" ref="H2506">_xlfn.IFS(B2506&lt;=12,"New (0-12 mo)",B2506&lt;=24,"Established (13-24 mo)",B2506&lt;=48,"Loyal (25-48 mo)",TRUE,"Veteran (49+ mo)")</f>
        <v>New (0-12 mo)</v>
      </c>
      <c r="I2506">
        <f>COUNTIF('Raw Data'!G2506:O2506,"Yes")</f>
        <v>2</v>
      </c>
      <c r="J2506">
        <f t="shared" ca="1" si="78"/>
        <v>46143</v>
      </c>
      <c r="K2506" t="str">
        <f>'Raw Data'!U2506</f>
        <v>Yes</v>
      </c>
      <c r="L2506" t="str">
        <f t="shared" si="79"/>
        <v>High Risk</v>
      </c>
      <c r="N2506" s="34"/>
    </row>
    <row r="2507" spans="1:14" x14ac:dyDescent="0.3">
      <c r="A2507" s="5" t="str">
        <f>'Raw Data'!A2507</f>
        <v>1776-SPBWV</v>
      </c>
      <c r="B2507">
        <f>'Raw Data'!F2507</f>
        <v>34</v>
      </c>
      <c r="C2507" t="str">
        <f>'Raw Data'!P2507</f>
        <v>One year</v>
      </c>
      <c r="D2507" t="str">
        <f>'Raw Data'!I2507</f>
        <v>No</v>
      </c>
      <c r="E2507" t="str">
        <f>'Raw Data'!R2507</f>
        <v>Bank transfer (automatic)</v>
      </c>
      <c r="F2507">
        <f>'Raw Data'!S2507</f>
        <v>20.100000000000001</v>
      </c>
      <c r="G2507">
        <f>IFERROR(VALUE('Raw Data'!T2507),0)</f>
        <v>682.1</v>
      </c>
      <c r="H2507" t="str" cm="1">
        <f t="array" ref="H2507">_xlfn.IFS(B2507&lt;=12,"New (0-12 mo)",B2507&lt;=24,"Established (13-24 mo)",B2507&lt;=48,"Loyal (25-48 mo)",TRUE,"Veteran (49+ mo)")</f>
        <v>Loyal (25-48 mo)</v>
      </c>
      <c r="I2507">
        <f>COUNTIF('Raw Data'!G2507:O2507,"Yes")</f>
        <v>1</v>
      </c>
      <c r="J2507">
        <f t="shared" ca="1" si="78"/>
        <v>45170</v>
      </c>
      <c r="K2507" t="str">
        <f>'Raw Data'!U2507</f>
        <v>No</v>
      </c>
      <c r="L2507" t="str">
        <f t="shared" si="79"/>
        <v>Low Risk</v>
      </c>
      <c r="N2507" s="34"/>
    </row>
    <row r="2508" spans="1:14" x14ac:dyDescent="0.3">
      <c r="A2508" s="5" t="str">
        <f>'Raw Data'!A2508</f>
        <v>8735-SDUFN</v>
      </c>
      <c r="B2508">
        <f>'Raw Data'!F2508</f>
        <v>72</v>
      </c>
      <c r="C2508" t="str">
        <f>'Raw Data'!P2508</f>
        <v>Two year</v>
      </c>
      <c r="D2508" t="str">
        <f>'Raw Data'!I2508</f>
        <v>No</v>
      </c>
      <c r="E2508" t="str">
        <f>'Raw Data'!R2508</f>
        <v>Bank transfer (automatic)</v>
      </c>
      <c r="F2508">
        <f>'Raw Data'!S2508</f>
        <v>24.3</v>
      </c>
      <c r="G2508">
        <f>IFERROR(VALUE('Raw Data'!T2508),0)</f>
        <v>1778.7</v>
      </c>
      <c r="H2508" t="str" cm="1">
        <f t="array" ref="H2508">_xlfn.IFS(B2508&lt;=12,"New (0-12 mo)",B2508&lt;=24,"Established (13-24 mo)",B2508&lt;=48,"Loyal (25-48 mo)",TRUE,"Veteran (49+ mo)")</f>
        <v>Veteran (49+ mo)</v>
      </c>
      <c r="I2508">
        <f>COUNTIF('Raw Data'!G2508:O2508,"Yes")</f>
        <v>2</v>
      </c>
      <c r="J2508">
        <f t="shared" ca="1" si="78"/>
        <v>44013</v>
      </c>
      <c r="K2508" t="str">
        <f>'Raw Data'!U2508</f>
        <v>No</v>
      </c>
      <c r="L2508" t="str">
        <f t="shared" si="79"/>
        <v>Low Risk</v>
      </c>
      <c r="N2508" s="34"/>
    </row>
    <row r="2509" spans="1:14" x14ac:dyDescent="0.3">
      <c r="A2509" s="5" t="str">
        <f>'Raw Data'!A2509</f>
        <v>9668-PUGNU</v>
      </c>
      <c r="B2509">
        <f>'Raw Data'!F2509</f>
        <v>71</v>
      </c>
      <c r="C2509" t="str">
        <f>'Raw Data'!P2509</f>
        <v>Two year</v>
      </c>
      <c r="D2509" t="str">
        <f>'Raw Data'!I2509</f>
        <v>No</v>
      </c>
      <c r="E2509" t="str">
        <f>'Raw Data'!R2509</f>
        <v>Electronic check</v>
      </c>
      <c r="F2509">
        <f>'Raw Data'!S2509</f>
        <v>24.5</v>
      </c>
      <c r="G2509">
        <f>IFERROR(VALUE('Raw Data'!T2509),0)</f>
        <v>1816.2</v>
      </c>
      <c r="H2509" t="str" cm="1">
        <f t="array" ref="H2509">_xlfn.IFS(B2509&lt;=12,"New (0-12 mo)",B2509&lt;=24,"Established (13-24 mo)",B2509&lt;=48,"Loyal (25-48 mo)",TRUE,"Veteran (49+ mo)")</f>
        <v>Veteran (49+ mo)</v>
      </c>
      <c r="I2509">
        <f>COUNTIF('Raw Data'!G2509:O2509,"Yes")</f>
        <v>2</v>
      </c>
      <c r="J2509">
        <f t="shared" ca="1" si="78"/>
        <v>44044</v>
      </c>
      <c r="K2509" t="str">
        <f>'Raw Data'!U2509</f>
        <v>No</v>
      </c>
      <c r="L2509" t="str">
        <f t="shared" si="79"/>
        <v>Low Risk</v>
      </c>
      <c r="N2509" s="34"/>
    </row>
    <row r="2510" spans="1:14" x14ac:dyDescent="0.3">
      <c r="A2510" s="5" t="str">
        <f>'Raw Data'!A2510</f>
        <v>9405-GPBBG</v>
      </c>
      <c r="B2510">
        <f>'Raw Data'!F2510</f>
        <v>64</v>
      </c>
      <c r="C2510" t="str">
        <f>'Raw Data'!P2510</f>
        <v>Two year</v>
      </c>
      <c r="D2510" t="str">
        <f>'Raw Data'!I2510</f>
        <v>Fiber optic</v>
      </c>
      <c r="E2510" t="str">
        <f>'Raw Data'!R2510</f>
        <v>Credit card (automatic)</v>
      </c>
      <c r="F2510">
        <f>'Raw Data'!S2510</f>
        <v>110.5</v>
      </c>
      <c r="G2510">
        <f>IFERROR(VALUE('Raw Data'!T2510),0)</f>
        <v>7069.25</v>
      </c>
      <c r="H2510" t="str" cm="1">
        <f t="array" ref="H2510">_xlfn.IFS(B2510&lt;=12,"New (0-12 mo)",B2510&lt;=24,"Established (13-24 mo)",B2510&lt;=48,"Loyal (25-48 mo)",TRUE,"Veteran (49+ mo)")</f>
        <v>Veteran (49+ mo)</v>
      </c>
      <c r="I2510">
        <f>COUNTIF('Raw Data'!G2510:O2510,"Yes")</f>
        <v>7</v>
      </c>
      <c r="J2510">
        <f t="shared" ca="1" si="78"/>
        <v>44256</v>
      </c>
      <c r="K2510" t="str">
        <f>'Raw Data'!U2510</f>
        <v>No</v>
      </c>
      <c r="L2510" t="str">
        <f t="shared" si="79"/>
        <v>Low Risk</v>
      </c>
      <c r="N2510" s="34"/>
    </row>
    <row r="2511" spans="1:14" x14ac:dyDescent="0.3">
      <c r="A2511" s="5" t="str">
        <f>'Raw Data'!A2511</f>
        <v>1926-QUZNN</v>
      </c>
      <c r="B2511">
        <f>'Raw Data'!F2511</f>
        <v>72</v>
      </c>
      <c r="C2511" t="str">
        <f>'Raw Data'!P2511</f>
        <v>Two year</v>
      </c>
      <c r="D2511" t="str">
        <f>'Raw Data'!I2511</f>
        <v>No</v>
      </c>
      <c r="E2511" t="str">
        <f>'Raw Data'!R2511</f>
        <v>Bank transfer (automatic)</v>
      </c>
      <c r="F2511">
        <f>'Raw Data'!S2511</f>
        <v>25.25</v>
      </c>
      <c r="G2511">
        <f>IFERROR(VALUE('Raw Data'!T2511),0)</f>
        <v>1841.2</v>
      </c>
      <c r="H2511" t="str" cm="1">
        <f t="array" ref="H2511">_xlfn.IFS(B2511&lt;=12,"New (0-12 mo)",B2511&lt;=24,"Established (13-24 mo)",B2511&lt;=48,"Loyal (25-48 mo)",TRUE,"Veteran (49+ mo)")</f>
        <v>Veteran (49+ mo)</v>
      </c>
      <c r="I2511">
        <f>COUNTIF('Raw Data'!G2511:O2511,"Yes")</f>
        <v>2</v>
      </c>
      <c r="J2511">
        <f t="shared" ca="1" si="78"/>
        <v>44013</v>
      </c>
      <c r="K2511" t="str">
        <f>'Raw Data'!U2511</f>
        <v>No</v>
      </c>
      <c r="L2511" t="str">
        <f t="shared" si="79"/>
        <v>Low Risk</v>
      </c>
      <c r="N2511" s="34"/>
    </row>
    <row r="2512" spans="1:14" x14ac:dyDescent="0.3">
      <c r="A2512" s="5" t="str">
        <f>'Raw Data'!A2512</f>
        <v>3707-GNWHM</v>
      </c>
      <c r="B2512">
        <f>'Raw Data'!F2512</f>
        <v>1</v>
      </c>
      <c r="C2512" t="str">
        <f>'Raw Data'!P2512</f>
        <v>Month-to-month</v>
      </c>
      <c r="D2512" t="str">
        <f>'Raw Data'!I2512</f>
        <v>Fiber optic</v>
      </c>
      <c r="E2512" t="str">
        <f>'Raw Data'!R2512</f>
        <v>Mailed check</v>
      </c>
      <c r="F2512">
        <f>'Raw Data'!S2512</f>
        <v>74.25</v>
      </c>
      <c r="G2512">
        <f>IFERROR(VALUE('Raw Data'!T2512),0)</f>
        <v>74.25</v>
      </c>
      <c r="H2512" t="str" cm="1">
        <f t="array" ref="H2512">_xlfn.IFS(B2512&lt;=12,"New (0-12 mo)",B2512&lt;=24,"Established (13-24 mo)",B2512&lt;=48,"Loyal (25-48 mo)",TRUE,"Veteran (49+ mo)")</f>
        <v>New (0-12 mo)</v>
      </c>
      <c r="I2512">
        <f>COUNTIF('Raw Data'!G2512:O2512,"Yes")</f>
        <v>2</v>
      </c>
      <c r="J2512">
        <f t="shared" ca="1" si="78"/>
        <v>46174</v>
      </c>
      <c r="K2512" t="str">
        <f>'Raw Data'!U2512</f>
        <v>Yes</v>
      </c>
      <c r="L2512" t="str">
        <f t="shared" si="79"/>
        <v>High Risk</v>
      </c>
      <c r="N2512" s="34"/>
    </row>
    <row r="2513" spans="1:14" x14ac:dyDescent="0.3">
      <c r="A2513" s="5" t="str">
        <f>'Raw Data'!A2513</f>
        <v>7016-NVRIC</v>
      </c>
      <c r="B2513">
        <f>'Raw Data'!F2513</f>
        <v>29</v>
      </c>
      <c r="C2513" t="str">
        <f>'Raw Data'!P2513</f>
        <v>One year</v>
      </c>
      <c r="D2513" t="str">
        <f>'Raw Data'!I2513</f>
        <v>Fiber optic</v>
      </c>
      <c r="E2513" t="str">
        <f>'Raw Data'!R2513</f>
        <v>Bank transfer (automatic)</v>
      </c>
      <c r="F2513">
        <f>'Raw Data'!S2513</f>
        <v>90.1</v>
      </c>
      <c r="G2513">
        <f>IFERROR(VALUE('Raw Data'!T2513),0)</f>
        <v>2656.7</v>
      </c>
      <c r="H2513" t="str" cm="1">
        <f t="array" ref="H2513">_xlfn.IFS(B2513&lt;=12,"New (0-12 mo)",B2513&lt;=24,"Established (13-24 mo)",B2513&lt;=48,"Loyal (25-48 mo)",TRUE,"Veteran (49+ mo)")</f>
        <v>Loyal (25-48 mo)</v>
      </c>
      <c r="I2513">
        <f>COUNTIF('Raw Data'!G2513:O2513,"Yes")</f>
        <v>4</v>
      </c>
      <c r="J2513">
        <f t="shared" ca="1" si="78"/>
        <v>45323</v>
      </c>
      <c r="K2513" t="str">
        <f>'Raw Data'!U2513</f>
        <v>No</v>
      </c>
      <c r="L2513" t="str">
        <f t="shared" si="79"/>
        <v>Low Risk</v>
      </c>
      <c r="N2513" s="34"/>
    </row>
    <row r="2514" spans="1:14" x14ac:dyDescent="0.3">
      <c r="A2514" s="5" t="str">
        <f>'Raw Data'!A2514</f>
        <v>5829-NVSQN</v>
      </c>
      <c r="B2514">
        <f>'Raw Data'!F2514</f>
        <v>23</v>
      </c>
      <c r="C2514" t="str">
        <f>'Raw Data'!P2514</f>
        <v>One year</v>
      </c>
      <c r="D2514" t="str">
        <f>'Raw Data'!I2514</f>
        <v>DSL</v>
      </c>
      <c r="E2514" t="str">
        <f>'Raw Data'!R2514</f>
        <v>Bank transfer (automatic)</v>
      </c>
      <c r="F2514">
        <f>'Raw Data'!S2514</f>
        <v>68.75</v>
      </c>
      <c r="G2514">
        <f>IFERROR(VALUE('Raw Data'!T2514),0)</f>
        <v>1689.45</v>
      </c>
      <c r="H2514" t="str" cm="1">
        <f t="array" ref="H2514">_xlfn.IFS(B2514&lt;=12,"New (0-12 mo)",B2514&lt;=24,"Established (13-24 mo)",B2514&lt;=48,"Loyal (25-48 mo)",TRUE,"Veteran (49+ mo)")</f>
        <v>Established (13-24 mo)</v>
      </c>
      <c r="I2514">
        <f>COUNTIF('Raw Data'!G2514:O2514,"Yes")</f>
        <v>5</v>
      </c>
      <c r="J2514">
        <f t="shared" ca="1" si="78"/>
        <v>45505</v>
      </c>
      <c r="K2514" t="str">
        <f>'Raw Data'!U2514</f>
        <v>No</v>
      </c>
      <c r="L2514" t="str">
        <f t="shared" si="79"/>
        <v>Low Risk</v>
      </c>
      <c r="N2514" s="34"/>
    </row>
    <row r="2515" spans="1:14" x14ac:dyDescent="0.3">
      <c r="A2515" s="5" t="str">
        <f>'Raw Data'!A2515</f>
        <v>9565-AXSMR</v>
      </c>
      <c r="B2515">
        <f>'Raw Data'!F2515</f>
        <v>52</v>
      </c>
      <c r="C2515" t="str">
        <f>'Raw Data'!P2515</f>
        <v>Two year</v>
      </c>
      <c r="D2515" t="str">
        <f>'Raw Data'!I2515</f>
        <v>No</v>
      </c>
      <c r="E2515" t="str">
        <f>'Raw Data'!R2515</f>
        <v>Mailed check</v>
      </c>
      <c r="F2515">
        <f>'Raw Data'!S2515</f>
        <v>19.2</v>
      </c>
      <c r="G2515">
        <f>IFERROR(VALUE('Raw Data'!T2515),0)</f>
        <v>1054.75</v>
      </c>
      <c r="H2515" t="str" cm="1">
        <f t="array" ref="H2515">_xlfn.IFS(B2515&lt;=12,"New (0-12 mo)",B2515&lt;=24,"Established (13-24 mo)",B2515&lt;=48,"Loyal (25-48 mo)",TRUE,"Veteran (49+ mo)")</f>
        <v>Veteran (49+ mo)</v>
      </c>
      <c r="I2515">
        <f>COUNTIF('Raw Data'!G2515:O2515,"Yes")</f>
        <v>1</v>
      </c>
      <c r="J2515">
        <f t="shared" ca="1" si="78"/>
        <v>44621</v>
      </c>
      <c r="K2515" t="str">
        <f>'Raw Data'!U2515</f>
        <v>No</v>
      </c>
      <c r="L2515" t="str">
        <f t="shared" si="79"/>
        <v>Low Risk</v>
      </c>
      <c r="N2515" s="34"/>
    </row>
    <row r="2516" spans="1:14" x14ac:dyDescent="0.3">
      <c r="A2516" s="5" t="str">
        <f>'Raw Data'!A2516</f>
        <v>8922-LIEGH</v>
      </c>
      <c r="B2516">
        <f>'Raw Data'!F2516</f>
        <v>25</v>
      </c>
      <c r="C2516" t="str">
        <f>'Raw Data'!P2516</f>
        <v>Month-to-month</v>
      </c>
      <c r="D2516" t="str">
        <f>'Raw Data'!I2516</f>
        <v>Fiber optic</v>
      </c>
      <c r="E2516" t="str">
        <f>'Raw Data'!R2516</f>
        <v>Electronic check</v>
      </c>
      <c r="F2516">
        <f>'Raw Data'!S2516</f>
        <v>89.7</v>
      </c>
      <c r="G2516">
        <f>IFERROR(VALUE('Raw Data'!T2516),0)</f>
        <v>2187.5500000000002</v>
      </c>
      <c r="H2516" t="str" cm="1">
        <f t="array" ref="H2516">_xlfn.IFS(B2516&lt;=12,"New (0-12 mo)",B2516&lt;=24,"Established (13-24 mo)",B2516&lt;=48,"Loyal (25-48 mo)",TRUE,"Veteran (49+ mo)")</f>
        <v>Loyal (25-48 mo)</v>
      </c>
      <c r="I2516">
        <f>COUNTIF('Raw Data'!G2516:O2516,"Yes")</f>
        <v>4</v>
      </c>
      <c r="J2516">
        <f t="shared" ca="1" si="78"/>
        <v>45444</v>
      </c>
      <c r="K2516" t="str">
        <f>'Raw Data'!U2516</f>
        <v>Yes</v>
      </c>
      <c r="L2516" t="str">
        <f t="shared" si="79"/>
        <v>Low-Medium Risk</v>
      </c>
      <c r="N2516" s="34"/>
    </row>
    <row r="2517" spans="1:14" x14ac:dyDescent="0.3">
      <c r="A2517" s="5" t="str">
        <f>'Raw Data'!A2517</f>
        <v>8869-LIHMK</v>
      </c>
      <c r="B2517">
        <f>'Raw Data'!F2517</f>
        <v>64</v>
      </c>
      <c r="C2517" t="str">
        <f>'Raw Data'!P2517</f>
        <v>Two year</v>
      </c>
      <c r="D2517" t="str">
        <f>'Raw Data'!I2517</f>
        <v>Fiber optic</v>
      </c>
      <c r="E2517" t="str">
        <f>'Raw Data'!R2517</f>
        <v>Bank transfer (automatic)</v>
      </c>
      <c r="F2517">
        <f>'Raw Data'!S2517</f>
        <v>115.1</v>
      </c>
      <c r="G2517">
        <f>IFERROR(VALUE('Raw Data'!T2517),0)</f>
        <v>7334.05</v>
      </c>
      <c r="H2517" t="str" cm="1">
        <f t="array" ref="H2517">_xlfn.IFS(B2517&lt;=12,"New (0-12 mo)",B2517&lt;=24,"Established (13-24 mo)",B2517&lt;=48,"Loyal (25-48 mo)",TRUE,"Veteran (49+ mo)")</f>
        <v>Veteran (49+ mo)</v>
      </c>
      <c r="I2517">
        <f>COUNTIF('Raw Data'!G2517:O2517,"Yes")</f>
        <v>8</v>
      </c>
      <c r="J2517">
        <f t="shared" ca="1" si="78"/>
        <v>44256</v>
      </c>
      <c r="K2517" t="str">
        <f>'Raw Data'!U2517</f>
        <v>No</v>
      </c>
      <c r="L2517" t="str">
        <f t="shared" si="79"/>
        <v>Low Risk</v>
      </c>
      <c r="N2517" s="34"/>
    </row>
    <row r="2518" spans="1:14" x14ac:dyDescent="0.3">
      <c r="A2518" s="5" t="str">
        <f>'Raw Data'!A2518</f>
        <v>8245-UMPYT</v>
      </c>
      <c r="B2518">
        <f>'Raw Data'!F2518</f>
        <v>16</v>
      </c>
      <c r="C2518" t="str">
        <f>'Raw Data'!P2518</f>
        <v>Month-to-month</v>
      </c>
      <c r="D2518" t="str">
        <f>'Raw Data'!I2518</f>
        <v>Fiber optic</v>
      </c>
      <c r="E2518" t="str">
        <f>'Raw Data'!R2518</f>
        <v>Electronic check</v>
      </c>
      <c r="F2518">
        <f>'Raw Data'!S2518</f>
        <v>96.4</v>
      </c>
      <c r="G2518">
        <f>IFERROR(VALUE('Raw Data'!T2518),0)</f>
        <v>1581.2</v>
      </c>
      <c r="H2518" t="str" cm="1">
        <f t="array" ref="H2518">_xlfn.IFS(B2518&lt;=12,"New (0-12 mo)",B2518&lt;=24,"Established (13-24 mo)",B2518&lt;=48,"Loyal (25-48 mo)",TRUE,"Veteran (49+ mo)")</f>
        <v>Established (13-24 mo)</v>
      </c>
      <c r="I2518">
        <f>COUNTIF('Raw Data'!G2518:O2518,"Yes")</f>
        <v>4</v>
      </c>
      <c r="J2518">
        <f t="shared" ca="1" si="78"/>
        <v>45717</v>
      </c>
      <c r="K2518" t="str">
        <f>'Raw Data'!U2518</f>
        <v>Yes</v>
      </c>
      <c r="L2518" t="str">
        <f t="shared" si="79"/>
        <v>Medium Risk</v>
      </c>
      <c r="N2518" s="34"/>
    </row>
    <row r="2519" spans="1:14" x14ac:dyDescent="0.3">
      <c r="A2519" s="5" t="str">
        <f>'Raw Data'!A2519</f>
        <v>5186-SAMNZ</v>
      </c>
      <c r="B2519">
        <f>'Raw Data'!F2519</f>
        <v>1</v>
      </c>
      <c r="C2519" t="str">
        <f>'Raw Data'!P2519</f>
        <v>Month-to-month</v>
      </c>
      <c r="D2519" t="str">
        <f>'Raw Data'!I2519</f>
        <v>Fiber optic</v>
      </c>
      <c r="E2519" t="str">
        <f>'Raw Data'!R2519</f>
        <v>Bank transfer (automatic)</v>
      </c>
      <c r="F2519">
        <f>'Raw Data'!S2519</f>
        <v>69.5</v>
      </c>
      <c r="G2519">
        <f>IFERROR(VALUE('Raw Data'!T2519),0)</f>
        <v>69.5</v>
      </c>
      <c r="H2519" t="str" cm="1">
        <f t="array" ref="H2519">_xlfn.IFS(B2519&lt;=12,"New (0-12 mo)",B2519&lt;=24,"Established (13-24 mo)",B2519&lt;=48,"Loyal (25-48 mo)",TRUE,"Veteran (49+ mo)")</f>
        <v>New (0-12 mo)</v>
      </c>
      <c r="I2519">
        <f>COUNTIF('Raw Data'!G2519:O2519,"Yes")</f>
        <v>1</v>
      </c>
      <c r="J2519">
        <f t="shared" ca="1" si="78"/>
        <v>46174</v>
      </c>
      <c r="K2519" t="str">
        <f>'Raw Data'!U2519</f>
        <v>Yes</v>
      </c>
      <c r="L2519" t="str">
        <f t="shared" si="79"/>
        <v>High Risk</v>
      </c>
      <c r="N2519" s="34"/>
    </row>
    <row r="2520" spans="1:14" x14ac:dyDescent="0.3">
      <c r="A2520" s="5" t="str">
        <f>'Raw Data'!A2520</f>
        <v>0447-RXSGD</v>
      </c>
      <c r="B2520">
        <f>'Raw Data'!F2520</f>
        <v>24</v>
      </c>
      <c r="C2520" t="str">
        <f>'Raw Data'!P2520</f>
        <v>Month-to-month</v>
      </c>
      <c r="D2520" t="str">
        <f>'Raw Data'!I2520</f>
        <v>Fiber optic</v>
      </c>
      <c r="E2520" t="str">
        <f>'Raw Data'!R2520</f>
        <v>Bank transfer (automatic)</v>
      </c>
      <c r="F2520">
        <f>'Raw Data'!S2520</f>
        <v>99.65</v>
      </c>
      <c r="G2520">
        <f>IFERROR(VALUE('Raw Data'!T2520),0)</f>
        <v>2404.85</v>
      </c>
      <c r="H2520" t="str" cm="1">
        <f t="array" ref="H2520">_xlfn.IFS(B2520&lt;=12,"New (0-12 mo)",B2520&lt;=24,"Established (13-24 mo)",B2520&lt;=48,"Loyal (25-48 mo)",TRUE,"Veteran (49+ mo)")</f>
        <v>Established (13-24 mo)</v>
      </c>
      <c r="I2520">
        <f>COUNTIF('Raw Data'!G2520:O2520,"Yes")</f>
        <v>5</v>
      </c>
      <c r="J2520">
        <f t="shared" ca="1" si="78"/>
        <v>45474</v>
      </c>
      <c r="K2520" t="str">
        <f>'Raw Data'!U2520</f>
        <v>No</v>
      </c>
      <c r="L2520" t="str">
        <f t="shared" si="79"/>
        <v>Medium Risk</v>
      </c>
      <c r="N2520" s="34"/>
    </row>
    <row r="2521" spans="1:14" x14ac:dyDescent="0.3">
      <c r="A2521" s="5" t="str">
        <f>'Raw Data'!A2521</f>
        <v>4927-WWOOZ</v>
      </c>
      <c r="B2521">
        <f>'Raw Data'!F2521</f>
        <v>2</v>
      </c>
      <c r="C2521" t="str">
        <f>'Raw Data'!P2521</f>
        <v>Month-to-month</v>
      </c>
      <c r="D2521" t="str">
        <f>'Raw Data'!I2521</f>
        <v>Fiber optic</v>
      </c>
      <c r="E2521" t="str">
        <f>'Raw Data'!R2521</f>
        <v>Electronic check</v>
      </c>
      <c r="F2521">
        <f>'Raw Data'!S2521</f>
        <v>91.45</v>
      </c>
      <c r="G2521">
        <f>IFERROR(VALUE('Raw Data'!T2521),0)</f>
        <v>171.45</v>
      </c>
      <c r="H2521" t="str" cm="1">
        <f t="array" ref="H2521">_xlfn.IFS(B2521&lt;=12,"New (0-12 mo)",B2521&lt;=24,"Established (13-24 mo)",B2521&lt;=48,"Loyal (25-48 mo)",TRUE,"Veteran (49+ mo)")</f>
        <v>New (0-12 mo)</v>
      </c>
      <c r="I2521">
        <f>COUNTIF('Raw Data'!G2521:O2521,"Yes")</f>
        <v>4</v>
      </c>
      <c r="J2521">
        <f t="shared" ca="1" si="78"/>
        <v>46143</v>
      </c>
      <c r="K2521" t="str">
        <f>'Raw Data'!U2521</f>
        <v>No</v>
      </c>
      <c r="L2521" t="str">
        <f t="shared" si="79"/>
        <v>High Risk</v>
      </c>
      <c r="N2521" s="34"/>
    </row>
    <row r="2522" spans="1:14" x14ac:dyDescent="0.3">
      <c r="A2522" s="5" t="str">
        <f>'Raw Data'!A2522</f>
        <v>5788-YPOEG</v>
      </c>
      <c r="B2522">
        <f>'Raw Data'!F2522</f>
        <v>34</v>
      </c>
      <c r="C2522" t="str">
        <f>'Raw Data'!P2522</f>
        <v>Two year</v>
      </c>
      <c r="D2522" t="str">
        <f>'Raw Data'!I2522</f>
        <v>DSL</v>
      </c>
      <c r="E2522" t="str">
        <f>'Raw Data'!R2522</f>
        <v>Mailed check</v>
      </c>
      <c r="F2522">
        <f>'Raw Data'!S2522</f>
        <v>84.75</v>
      </c>
      <c r="G2522">
        <f>IFERROR(VALUE('Raw Data'!T2522),0)</f>
        <v>2839.45</v>
      </c>
      <c r="H2522" t="str" cm="1">
        <f t="array" ref="H2522">_xlfn.IFS(B2522&lt;=12,"New (0-12 mo)",B2522&lt;=24,"Established (13-24 mo)",B2522&lt;=48,"Loyal (25-48 mo)",TRUE,"Veteran (49+ mo)")</f>
        <v>Loyal (25-48 mo)</v>
      </c>
      <c r="I2522">
        <f>COUNTIF('Raw Data'!G2522:O2522,"Yes")</f>
        <v>7</v>
      </c>
      <c r="J2522">
        <f t="shared" ca="1" si="78"/>
        <v>45170</v>
      </c>
      <c r="K2522" t="str">
        <f>'Raw Data'!U2522</f>
        <v>No</v>
      </c>
      <c r="L2522" t="str">
        <f t="shared" si="79"/>
        <v>Low Risk</v>
      </c>
      <c r="N2522" s="34"/>
    </row>
    <row r="2523" spans="1:14" x14ac:dyDescent="0.3">
      <c r="A2523" s="5" t="str">
        <f>'Raw Data'!A2523</f>
        <v>5373-SFODM</v>
      </c>
      <c r="B2523">
        <f>'Raw Data'!F2523</f>
        <v>36</v>
      </c>
      <c r="C2523" t="str">
        <f>'Raw Data'!P2523</f>
        <v>Month-to-month</v>
      </c>
      <c r="D2523" t="str">
        <f>'Raw Data'!I2523</f>
        <v>Fiber optic</v>
      </c>
      <c r="E2523" t="str">
        <f>'Raw Data'!R2523</f>
        <v>Credit card (automatic)</v>
      </c>
      <c r="F2523">
        <f>'Raw Data'!S2523</f>
        <v>85.25</v>
      </c>
      <c r="G2523">
        <f>IFERROR(VALUE('Raw Data'!T2523),0)</f>
        <v>3132.75</v>
      </c>
      <c r="H2523" t="str" cm="1">
        <f t="array" ref="H2523">_xlfn.IFS(B2523&lt;=12,"New (0-12 mo)",B2523&lt;=24,"Established (13-24 mo)",B2523&lt;=48,"Loyal (25-48 mo)",TRUE,"Veteran (49+ mo)")</f>
        <v>Loyal (25-48 mo)</v>
      </c>
      <c r="I2523">
        <f>COUNTIF('Raw Data'!G2523:O2523,"Yes")</f>
        <v>3</v>
      </c>
      <c r="J2523">
        <f t="shared" ca="1" si="78"/>
        <v>45108</v>
      </c>
      <c r="K2523" t="str">
        <f>'Raw Data'!U2523</f>
        <v>Yes</v>
      </c>
      <c r="L2523" t="str">
        <f t="shared" si="79"/>
        <v>Low-Medium Risk</v>
      </c>
      <c r="N2523" s="34"/>
    </row>
    <row r="2524" spans="1:14" x14ac:dyDescent="0.3">
      <c r="A2524" s="5" t="str">
        <f>'Raw Data'!A2524</f>
        <v>0661-KBKPA</v>
      </c>
      <c r="B2524">
        <f>'Raw Data'!F2524</f>
        <v>53</v>
      </c>
      <c r="C2524" t="str">
        <f>'Raw Data'!P2524</f>
        <v>One year</v>
      </c>
      <c r="D2524" t="str">
        <f>'Raw Data'!I2524</f>
        <v>DSL</v>
      </c>
      <c r="E2524" t="str">
        <f>'Raw Data'!R2524</f>
        <v>Mailed check</v>
      </c>
      <c r="F2524">
        <f>'Raw Data'!S2524</f>
        <v>78.75</v>
      </c>
      <c r="G2524">
        <f>IFERROR(VALUE('Raw Data'!T2524),0)</f>
        <v>3942.45</v>
      </c>
      <c r="H2524" t="str" cm="1">
        <f t="array" ref="H2524">_xlfn.IFS(B2524&lt;=12,"New (0-12 mo)",B2524&lt;=24,"Established (13-24 mo)",B2524&lt;=48,"Loyal (25-48 mo)",TRUE,"Veteran (49+ mo)")</f>
        <v>Veteran (49+ mo)</v>
      </c>
      <c r="I2524">
        <f>COUNTIF('Raw Data'!G2524:O2524,"Yes")</f>
        <v>6</v>
      </c>
      <c r="J2524">
        <f t="shared" ca="1" si="78"/>
        <v>44593</v>
      </c>
      <c r="K2524" t="str">
        <f>'Raw Data'!U2524</f>
        <v>No</v>
      </c>
      <c r="L2524" t="str">
        <f t="shared" si="79"/>
        <v>Low Risk</v>
      </c>
      <c r="N2524" s="34"/>
    </row>
    <row r="2525" spans="1:14" x14ac:dyDescent="0.3">
      <c r="A2525" s="5" t="str">
        <f>'Raw Data'!A2525</f>
        <v>9081-WWXKP</v>
      </c>
      <c r="B2525">
        <f>'Raw Data'!F2525</f>
        <v>47</v>
      </c>
      <c r="C2525" t="str">
        <f>'Raw Data'!P2525</f>
        <v>Two year</v>
      </c>
      <c r="D2525" t="str">
        <f>'Raw Data'!I2525</f>
        <v>No</v>
      </c>
      <c r="E2525" t="str">
        <f>'Raw Data'!R2525</f>
        <v>Credit card (automatic)</v>
      </c>
      <c r="F2525">
        <f>'Raw Data'!S2525</f>
        <v>20.25</v>
      </c>
      <c r="G2525">
        <f>IFERROR(VALUE('Raw Data'!T2525),0)</f>
        <v>873.4</v>
      </c>
      <c r="H2525" t="str" cm="1">
        <f t="array" ref="H2525">_xlfn.IFS(B2525&lt;=12,"New (0-12 mo)",B2525&lt;=24,"Established (13-24 mo)",B2525&lt;=48,"Loyal (25-48 mo)",TRUE,"Veteran (49+ mo)")</f>
        <v>Loyal (25-48 mo)</v>
      </c>
      <c r="I2525">
        <f>COUNTIF('Raw Data'!G2525:O2525,"Yes")</f>
        <v>1</v>
      </c>
      <c r="J2525">
        <f t="shared" ca="1" si="78"/>
        <v>44774</v>
      </c>
      <c r="K2525" t="str">
        <f>'Raw Data'!U2525</f>
        <v>No</v>
      </c>
      <c r="L2525" t="str">
        <f t="shared" si="79"/>
        <v>Low Risk</v>
      </c>
      <c r="N2525" s="34"/>
    </row>
    <row r="2526" spans="1:14" x14ac:dyDescent="0.3">
      <c r="A2526" s="5" t="str">
        <f>'Raw Data'!A2526</f>
        <v>0784-ZQJZX</v>
      </c>
      <c r="B2526">
        <f>'Raw Data'!F2526</f>
        <v>72</v>
      </c>
      <c r="C2526" t="str">
        <f>'Raw Data'!P2526</f>
        <v>Two year</v>
      </c>
      <c r="D2526" t="str">
        <f>'Raw Data'!I2526</f>
        <v>No</v>
      </c>
      <c r="E2526" t="str">
        <f>'Raw Data'!R2526</f>
        <v>Credit card (automatic)</v>
      </c>
      <c r="F2526">
        <f>'Raw Data'!S2526</f>
        <v>19.899999999999999</v>
      </c>
      <c r="G2526">
        <f>IFERROR(VALUE('Raw Data'!T2526),0)</f>
        <v>1529.65</v>
      </c>
      <c r="H2526" t="str" cm="1">
        <f t="array" ref="H2526">_xlfn.IFS(B2526&lt;=12,"New (0-12 mo)",B2526&lt;=24,"Established (13-24 mo)",B2526&lt;=48,"Loyal (25-48 mo)",TRUE,"Veteran (49+ mo)")</f>
        <v>Veteran (49+ mo)</v>
      </c>
      <c r="I2526">
        <f>COUNTIF('Raw Data'!G2526:O2526,"Yes")</f>
        <v>1</v>
      </c>
      <c r="J2526">
        <f t="shared" ca="1" si="78"/>
        <v>44013</v>
      </c>
      <c r="K2526" t="str">
        <f>'Raw Data'!U2526</f>
        <v>No</v>
      </c>
      <c r="L2526" t="str">
        <f t="shared" si="79"/>
        <v>Low Risk</v>
      </c>
      <c r="N2526" s="34"/>
    </row>
    <row r="2527" spans="1:14" x14ac:dyDescent="0.3">
      <c r="A2527" s="5" t="str">
        <f>'Raw Data'!A2527</f>
        <v>3133-PZNSR</v>
      </c>
      <c r="B2527">
        <f>'Raw Data'!F2527</f>
        <v>72</v>
      </c>
      <c r="C2527" t="str">
        <f>'Raw Data'!P2527</f>
        <v>Two year</v>
      </c>
      <c r="D2527" t="str">
        <f>'Raw Data'!I2527</f>
        <v>Fiber optic</v>
      </c>
      <c r="E2527" t="str">
        <f>'Raw Data'!R2527</f>
        <v>Credit card (automatic)</v>
      </c>
      <c r="F2527">
        <f>'Raw Data'!S2527</f>
        <v>97.75</v>
      </c>
      <c r="G2527">
        <f>IFERROR(VALUE('Raw Data'!T2527),0)</f>
        <v>6991.6</v>
      </c>
      <c r="H2527" t="str" cm="1">
        <f t="array" ref="H2527">_xlfn.IFS(B2527&lt;=12,"New (0-12 mo)",B2527&lt;=24,"Established (13-24 mo)",B2527&lt;=48,"Loyal (25-48 mo)",TRUE,"Veteran (49+ mo)")</f>
        <v>Veteran (49+ mo)</v>
      </c>
      <c r="I2527">
        <f>COUNTIF('Raw Data'!G2527:O2527,"Yes")</f>
        <v>6</v>
      </c>
      <c r="J2527">
        <f t="shared" ca="1" si="78"/>
        <v>44013</v>
      </c>
      <c r="K2527" t="str">
        <f>'Raw Data'!U2527</f>
        <v>No</v>
      </c>
      <c r="L2527" t="str">
        <f t="shared" si="79"/>
        <v>Low Risk</v>
      </c>
      <c r="N2527" s="34"/>
    </row>
    <row r="2528" spans="1:14" x14ac:dyDescent="0.3">
      <c r="A2528" s="5" t="str">
        <f>'Raw Data'!A2528</f>
        <v>5766-ZJYBB</v>
      </c>
      <c r="B2528">
        <f>'Raw Data'!F2528</f>
        <v>1</v>
      </c>
      <c r="C2528" t="str">
        <f>'Raw Data'!P2528</f>
        <v>Month-to-month</v>
      </c>
      <c r="D2528" t="str">
        <f>'Raw Data'!I2528</f>
        <v>No</v>
      </c>
      <c r="E2528" t="str">
        <f>'Raw Data'!R2528</f>
        <v>Mailed check</v>
      </c>
      <c r="F2528">
        <f>'Raw Data'!S2528</f>
        <v>19.399999999999999</v>
      </c>
      <c r="G2528">
        <f>IFERROR(VALUE('Raw Data'!T2528),0)</f>
        <v>19.399999999999999</v>
      </c>
      <c r="H2528" t="str" cm="1">
        <f t="array" ref="H2528">_xlfn.IFS(B2528&lt;=12,"New (0-12 mo)",B2528&lt;=24,"Established (13-24 mo)",B2528&lt;=48,"Loyal (25-48 mo)",TRUE,"Veteran (49+ mo)")</f>
        <v>New (0-12 mo)</v>
      </c>
      <c r="I2528">
        <f>COUNTIF('Raw Data'!G2528:O2528,"Yes")</f>
        <v>1</v>
      </c>
      <c r="J2528">
        <f t="shared" ca="1" si="78"/>
        <v>46174</v>
      </c>
      <c r="K2528" t="str">
        <f>'Raw Data'!U2528</f>
        <v>Yes</v>
      </c>
      <c r="L2528" t="str">
        <f t="shared" si="79"/>
        <v>High Risk</v>
      </c>
      <c r="N2528" s="34"/>
    </row>
    <row r="2529" spans="1:14" x14ac:dyDescent="0.3">
      <c r="A2529" s="5" t="str">
        <f>'Raw Data'!A2529</f>
        <v>8931-GJJIQ</v>
      </c>
      <c r="B2529">
        <f>'Raw Data'!F2529</f>
        <v>9</v>
      </c>
      <c r="C2529" t="str">
        <f>'Raw Data'!P2529</f>
        <v>Month-to-month</v>
      </c>
      <c r="D2529" t="str">
        <f>'Raw Data'!I2529</f>
        <v>Fiber optic</v>
      </c>
      <c r="E2529" t="str">
        <f>'Raw Data'!R2529</f>
        <v>Electronic check</v>
      </c>
      <c r="F2529">
        <f>'Raw Data'!S2529</f>
        <v>83.3</v>
      </c>
      <c r="G2529">
        <f>IFERROR(VALUE('Raw Data'!T2529),0)</f>
        <v>803.3</v>
      </c>
      <c r="H2529" t="str" cm="1">
        <f t="array" ref="H2529">_xlfn.IFS(B2529&lt;=12,"New (0-12 mo)",B2529&lt;=24,"Established (13-24 mo)",B2529&lt;=48,"Loyal (25-48 mo)",TRUE,"Veteran (49+ mo)")</f>
        <v>New (0-12 mo)</v>
      </c>
      <c r="I2529">
        <f>COUNTIF('Raw Data'!G2529:O2529,"Yes")</f>
        <v>3</v>
      </c>
      <c r="J2529">
        <f t="shared" ca="1" si="78"/>
        <v>45931</v>
      </c>
      <c r="K2529" t="str">
        <f>'Raw Data'!U2529</f>
        <v>Yes</v>
      </c>
      <c r="L2529" t="str">
        <f t="shared" si="79"/>
        <v>High Risk</v>
      </c>
      <c r="N2529" s="34"/>
    </row>
    <row r="2530" spans="1:14" x14ac:dyDescent="0.3">
      <c r="A2530" s="5" t="str">
        <f>'Raw Data'!A2530</f>
        <v>4277-PVRAN</v>
      </c>
      <c r="B2530">
        <f>'Raw Data'!F2530</f>
        <v>8</v>
      </c>
      <c r="C2530" t="str">
        <f>'Raw Data'!P2530</f>
        <v>Month-to-month</v>
      </c>
      <c r="D2530" t="str">
        <f>'Raw Data'!I2530</f>
        <v>Fiber optic</v>
      </c>
      <c r="E2530" t="str">
        <f>'Raw Data'!R2530</f>
        <v>Bank transfer (automatic)</v>
      </c>
      <c r="F2530">
        <f>'Raw Data'!S2530</f>
        <v>80.099999999999994</v>
      </c>
      <c r="G2530">
        <f>IFERROR(VALUE('Raw Data'!T2530),0)</f>
        <v>679.3</v>
      </c>
      <c r="H2530" t="str" cm="1">
        <f t="array" ref="H2530">_xlfn.IFS(B2530&lt;=12,"New (0-12 mo)",B2530&lt;=24,"Established (13-24 mo)",B2530&lt;=48,"Loyal (25-48 mo)",TRUE,"Veteran (49+ mo)")</f>
        <v>New (0-12 mo)</v>
      </c>
      <c r="I2530">
        <f>COUNTIF('Raw Data'!G2530:O2530,"Yes")</f>
        <v>2</v>
      </c>
      <c r="J2530">
        <f t="shared" ca="1" si="78"/>
        <v>45962</v>
      </c>
      <c r="K2530" t="str">
        <f>'Raw Data'!U2530</f>
        <v>Yes</v>
      </c>
      <c r="L2530" t="str">
        <f t="shared" si="79"/>
        <v>High Risk</v>
      </c>
      <c r="N2530" s="34"/>
    </row>
    <row r="2531" spans="1:14" x14ac:dyDescent="0.3">
      <c r="A2531" s="5" t="str">
        <f>'Raw Data'!A2531</f>
        <v>0022-TCJCI</v>
      </c>
      <c r="B2531">
        <f>'Raw Data'!F2531</f>
        <v>45</v>
      </c>
      <c r="C2531" t="str">
        <f>'Raw Data'!P2531</f>
        <v>One year</v>
      </c>
      <c r="D2531" t="str">
        <f>'Raw Data'!I2531</f>
        <v>DSL</v>
      </c>
      <c r="E2531" t="str">
        <f>'Raw Data'!R2531</f>
        <v>Credit card (automatic)</v>
      </c>
      <c r="F2531">
        <f>'Raw Data'!S2531</f>
        <v>62.7</v>
      </c>
      <c r="G2531">
        <f>IFERROR(VALUE('Raw Data'!T2531),0)</f>
        <v>2791.5</v>
      </c>
      <c r="H2531" t="str" cm="1">
        <f t="array" ref="H2531">_xlfn.IFS(B2531&lt;=12,"New (0-12 mo)",B2531&lt;=24,"Established (13-24 mo)",B2531&lt;=48,"Loyal (25-48 mo)",TRUE,"Veteran (49+ mo)")</f>
        <v>Loyal (25-48 mo)</v>
      </c>
      <c r="I2531">
        <f>COUNTIF('Raw Data'!G2531:O2531,"Yes")</f>
        <v>4</v>
      </c>
      <c r="J2531">
        <f t="shared" ca="1" si="78"/>
        <v>44835</v>
      </c>
      <c r="K2531" t="str">
        <f>'Raw Data'!U2531</f>
        <v>Yes</v>
      </c>
      <c r="L2531" t="str">
        <f t="shared" si="79"/>
        <v>Low Risk</v>
      </c>
      <c r="N2531" s="34"/>
    </row>
    <row r="2532" spans="1:14" x14ac:dyDescent="0.3">
      <c r="A2532" s="5" t="str">
        <f>'Raw Data'!A2532</f>
        <v>0722-SVSFK</v>
      </c>
      <c r="B2532">
        <f>'Raw Data'!F2532</f>
        <v>7</v>
      </c>
      <c r="C2532" t="str">
        <f>'Raw Data'!P2532</f>
        <v>Month-to-month</v>
      </c>
      <c r="D2532" t="str">
        <f>'Raw Data'!I2532</f>
        <v>Fiber optic</v>
      </c>
      <c r="E2532" t="str">
        <f>'Raw Data'!R2532</f>
        <v>Electronic check</v>
      </c>
      <c r="F2532">
        <f>'Raw Data'!S2532</f>
        <v>100.4</v>
      </c>
      <c r="G2532">
        <f>IFERROR(VALUE('Raw Data'!T2532),0)</f>
        <v>715</v>
      </c>
      <c r="H2532" t="str" cm="1">
        <f t="array" ref="H2532">_xlfn.IFS(B2532&lt;=12,"New (0-12 mo)",B2532&lt;=24,"Established (13-24 mo)",B2532&lt;=48,"Loyal (25-48 mo)",TRUE,"Veteran (49+ mo)")</f>
        <v>New (0-12 mo)</v>
      </c>
      <c r="I2532">
        <f>COUNTIF('Raw Data'!G2532:O2532,"Yes")</f>
        <v>5</v>
      </c>
      <c r="J2532">
        <f t="shared" ca="1" si="78"/>
        <v>45992</v>
      </c>
      <c r="K2532" t="str">
        <f>'Raw Data'!U2532</f>
        <v>No</v>
      </c>
      <c r="L2532" t="str">
        <f t="shared" si="79"/>
        <v>High Risk</v>
      </c>
      <c r="N2532" s="34"/>
    </row>
    <row r="2533" spans="1:14" x14ac:dyDescent="0.3">
      <c r="A2533" s="5" t="str">
        <f>'Raw Data'!A2533</f>
        <v>3612-YVGSJ</v>
      </c>
      <c r="B2533">
        <f>'Raw Data'!F2533</f>
        <v>71</v>
      </c>
      <c r="C2533" t="str">
        <f>'Raw Data'!P2533</f>
        <v>Two year</v>
      </c>
      <c r="D2533" t="str">
        <f>'Raw Data'!I2533</f>
        <v>No</v>
      </c>
      <c r="E2533" t="str">
        <f>'Raw Data'!R2533</f>
        <v>Credit card (automatic)</v>
      </c>
      <c r="F2533">
        <f>'Raw Data'!S2533</f>
        <v>24.45</v>
      </c>
      <c r="G2533">
        <f>IFERROR(VALUE('Raw Data'!T2533),0)</f>
        <v>1681.6</v>
      </c>
      <c r="H2533" t="str" cm="1">
        <f t="array" ref="H2533">_xlfn.IFS(B2533&lt;=12,"New (0-12 mo)",B2533&lt;=24,"Established (13-24 mo)",B2533&lt;=48,"Loyal (25-48 mo)",TRUE,"Veteran (49+ mo)")</f>
        <v>Veteran (49+ mo)</v>
      </c>
      <c r="I2533">
        <f>COUNTIF('Raw Data'!G2533:O2533,"Yes")</f>
        <v>2</v>
      </c>
      <c r="J2533">
        <f t="shared" ca="1" si="78"/>
        <v>44044</v>
      </c>
      <c r="K2533" t="str">
        <f>'Raw Data'!U2533</f>
        <v>No</v>
      </c>
      <c r="L2533" t="str">
        <f t="shared" si="79"/>
        <v>Low Risk</v>
      </c>
      <c r="N2533" s="34"/>
    </row>
    <row r="2534" spans="1:14" x14ac:dyDescent="0.3">
      <c r="A2534" s="5" t="str">
        <f>'Raw Data'!A2534</f>
        <v>9825-YCXWZ</v>
      </c>
      <c r="B2534">
        <f>'Raw Data'!F2534</f>
        <v>41</v>
      </c>
      <c r="C2534" t="str">
        <f>'Raw Data'!P2534</f>
        <v>One year</v>
      </c>
      <c r="D2534" t="str">
        <f>'Raw Data'!I2534</f>
        <v>Fiber optic</v>
      </c>
      <c r="E2534" t="str">
        <f>'Raw Data'!R2534</f>
        <v>Bank transfer (automatic)</v>
      </c>
      <c r="F2534">
        <f>'Raw Data'!S2534</f>
        <v>101.1</v>
      </c>
      <c r="G2534">
        <f>IFERROR(VALUE('Raw Data'!T2534),0)</f>
        <v>4016.2</v>
      </c>
      <c r="H2534" t="str" cm="1">
        <f t="array" ref="H2534">_xlfn.IFS(B2534&lt;=12,"New (0-12 mo)",B2534&lt;=24,"Established (13-24 mo)",B2534&lt;=48,"Loyal (25-48 mo)",TRUE,"Veteran (49+ mo)")</f>
        <v>Loyal (25-48 mo)</v>
      </c>
      <c r="I2534">
        <f>COUNTIF('Raw Data'!G2534:O2534,"Yes")</f>
        <v>5</v>
      </c>
      <c r="J2534">
        <f t="shared" ca="1" si="78"/>
        <v>44958</v>
      </c>
      <c r="K2534" t="str">
        <f>'Raw Data'!U2534</f>
        <v>No</v>
      </c>
      <c r="L2534" t="str">
        <f t="shared" si="79"/>
        <v>Low Risk</v>
      </c>
      <c r="N2534" s="34"/>
    </row>
    <row r="2535" spans="1:14" x14ac:dyDescent="0.3">
      <c r="A2535" s="5" t="str">
        <f>'Raw Data'!A2535</f>
        <v>5397-NSKQG</v>
      </c>
      <c r="B2535">
        <f>'Raw Data'!F2535</f>
        <v>67</v>
      </c>
      <c r="C2535" t="str">
        <f>'Raw Data'!P2535</f>
        <v>Two year</v>
      </c>
      <c r="D2535" t="str">
        <f>'Raw Data'!I2535</f>
        <v>DSL</v>
      </c>
      <c r="E2535" t="str">
        <f>'Raw Data'!R2535</f>
        <v>Credit card (automatic)</v>
      </c>
      <c r="F2535">
        <f>'Raw Data'!S2535</f>
        <v>50.9</v>
      </c>
      <c r="G2535">
        <f>IFERROR(VALUE('Raw Data'!T2535),0)</f>
        <v>3281.65</v>
      </c>
      <c r="H2535" t="str" cm="1">
        <f t="array" ref="H2535">_xlfn.IFS(B2535&lt;=12,"New (0-12 mo)",B2535&lt;=24,"Established (13-24 mo)",B2535&lt;=48,"Loyal (25-48 mo)",TRUE,"Veteran (49+ mo)")</f>
        <v>Veteran (49+ mo)</v>
      </c>
      <c r="I2535">
        <f>COUNTIF('Raw Data'!G2535:O2535,"Yes")</f>
        <v>3</v>
      </c>
      <c r="J2535">
        <f t="shared" ca="1" si="78"/>
        <v>44166</v>
      </c>
      <c r="K2535" t="str">
        <f>'Raw Data'!U2535</f>
        <v>No</v>
      </c>
      <c r="L2535" t="str">
        <f t="shared" si="79"/>
        <v>Low Risk</v>
      </c>
      <c r="N2535" s="34"/>
    </row>
    <row r="2536" spans="1:14" x14ac:dyDescent="0.3">
      <c r="A2536" s="5" t="str">
        <f>'Raw Data'!A2536</f>
        <v>8565-HBFNN</v>
      </c>
      <c r="B2536">
        <f>'Raw Data'!F2536</f>
        <v>69</v>
      </c>
      <c r="C2536" t="str">
        <f>'Raw Data'!P2536</f>
        <v>One year</v>
      </c>
      <c r="D2536" t="str">
        <f>'Raw Data'!I2536</f>
        <v>Fiber optic</v>
      </c>
      <c r="E2536" t="str">
        <f>'Raw Data'!R2536</f>
        <v>Credit card (automatic)</v>
      </c>
      <c r="F2536">
        <f>'Raw Data'!S2536</f>
        <v>107.2</v>
      </c>
      <c r="G2536">
        <f>IFERROR(VALUE('Raw Data'!T2536),0)</f>
        <v>7317.1</v>
      </c>
      <c r="H2536" t="str" cm="1">
        <f t="array" ref="H2536">_xlfn.IFS(B2536&lt;=12,"New (0-12 mo)",B2536&lt;=24,"Established (13-24 mo)",B2536&lt;=48,"Loyal (25-48 mo)",TRUE,"Veteran (49+ mo)")</f>
        <v>Veteran (49+ mo)</v>
      </c>
      <c r="I2536">
        <f>COUNTIF('Raw Data'!G2536:O2536,"Yes")</f>
        <v>7</v>
      </c>
      <c r="J2536">
        <f t="shared" ca="1" si="78"/>
        <v>44105</v>
      </c>
      <c r="K2536" t="str">
        <f>'Raw Data'!U2536</f>
        <v>No</v>
      </c>
      <c r="L2536" t="str">
        <f t="shared" si="79"/>
        <v>Low Risk</v>
      </c>
      <c r="N2536" s="34"/>
    </row>
    <row r="2537" spans="1:14" x14ac:dyDescent="0.3">
      <c r="A2537" s="5" t="str">
        <f>'Raw Data'!A2537</f>
        <v>2000-DHJUY</v>
      </c>
      <c r="B2537">
        <f>'Raw Data'!F2537</f>
        <v>70</v>
      </c>
      <c r="C2537" t="str">
        <f>'Raw Data'!P2537</f>
        <v>Two year</v>
      </c>
      <c r="D2537" t="str">
        <f>'Raw Data'!I2537</f>
        <v>DSL</v>
      </c>
      <c r="E2537" t="str">
        <f>'Raw Data'!R2537</f>
        <v>Bank transfer (automatic)</v>
      </c>
      <c r="F2537">
        <f>'Raw Data'!S2537</f>
        <v>92.2</v>
      </c>
      <c r="G2537">
        <f>IFERROR(VALUE('Raw Data'!T2537),0)</f>
        <v>6474.45</v>
      </c>
      <c r="H2537" t="str" cm="1">
        <f t="array" ref="H2537">_xlfn.IFS(B2537&lt;=12,"New (0-12 mo)",B2537&lt;=24,"Established (13-24 mo)",B2537&lt;=48,"Loyal (25-48 mo)",TRUE,"Veteran (49+ mo)")</f>
        <v>Veteran (49+ mo)</v>
      </c>
      <c r="I2537">
        <f>COUNTIF('Raw Data'!G2537:O2537,"Yes")</f>
        <v>8</v>
      </c>
      <c r="J2537">
        <f t="shared" ca="1" si="78"/>
        <v>44075</v>
      </c>
      <c r="K2537" t="str">
        <f>'Raw Data'!U2537</f>
        <v>No</v>
      </c>
      <c r="L2537" t="str">
        <f t="shared" si="79"/>
        <v>Low Risk</v>
      </c>
      <c r="N2537" s="34"/>
    </row>
    <row r="2538" spans="1:14" x14ac:dyDescent="0.3">
      <c r="A2538" s="5" t="str">
        <f>'Raw Data'!A2538</f>
        <v>0203-HHYIJ</v>
      </c>
      <c r="B2538">
        <f>'Raw Data'!F2538</f>
        <v>25</v>
      </c>
      <c r="C2538" t="str">
        <f>'Raw Data'!P2538</f>
        <v>One year</v>
      </c>
      <c r="D2538" t="str">
        <f>'Raw Data'!I2538</f>
        <v>No</v>
      </c>
      <c r="E2538" t="str">
        <f>'Raw Data'!R2538</f>
        <v>Bank transfer (automatic)</v>
      </c>
      <c r="F2538">
        <f>'Raw Data'!S2538</f>
        <v>25.3</v>
      </c>
      <c r="G2538">
        <f>IFERROR(VALUE('Raw Data'!T2538),0)</f>
        <v>676.35</v>
      </c>
      <c r="H2538" t="str" cm="1">
        <f t="array" ref="H2538">_xlfn.IFS(B2538&lt;=12,"New (0-12 mo)",B2538&lt;=24,"Established (13-24 mo)",B2538&lt;=48,"Loyal (25-48 mo)",TRUE,"Veteran (49+ mo)")</f>
        <v>Loyal (25-48 mo)</v>
      </c>
      <c r="I2538">
        <f>COUNTIF('Raw Data'!G2538:O2538,"Yes")</f>
        <v>2</v>
      </c>
      <c r="J2538">
        <f t="shared" ca="1" si="78"/>
        <v>45444</v>
      </c>
      <c r="K2538" t="str">
        <f>'Raw Data'!U2538</f>
        <v>Yes</v>
      </c>
      <c r="L2538" t="str">
        <f t="shared" si="79"/>
        <v>Low Risk</v>
      </c>
      <c r="N2538" s="34"/>
    </row>
    <row r="2539" spans="1:14" x14ac:dyDescent="0.3">
      <c r="A2539" s="5" t="str">
        <f>'Raw Data'!A2539</f>
        <v>8670-ERCJH</v>
      </c>
      <c r="B2539">
        <f>'Raw Data'!F2539</f>
        <v>72</v>
      </c>
      <c r="C2539" t="str">
        <f>'Raw Data'!P2539</f>
        <v>Two year</v>
      </c>
      <c r="D2539" t="str">
        <f>'Raw Data'!I2539</f>
        <v>Fiber optic</v>
      </c>
      <c r="E2539" t="str">
        <f>'Raw Data'!R2539</f>
        <v>Bank transfer (automatic)</v>
      </c>
      <c r="F2539">
        <f>'Raw Data'!S2539</f>
        <v>113.4</v>
      </c>
      <c r="G2539">
        <f>IFERROR(VALUE('Raw Data'!T2539),0)</f>
        <v>8164.1</v>
      </c>
      <c r="H2539" t="str" cm="1">
        <f t="array" ref="H2539">_xlfn.IFS(B2539&lt;=12,"New (0-12 mo)",B2539&lt;=24,"Established (13-24 mo)",B2539&lt;=48,"Loyal (25-48 mo)",TRUE,"Veteran (49+ mo)")</f>
        <v>Veteran (49+ mo)</v>
      </c>
      <c r="I2539">
        <f>COUNTIF('Raw Data'!G2539:O2539,"Yes")</f>
        <v>8</v>
      </c>
      <c r="J2539">
        <f t="shared" ca="1" si="78"/>
        <v>44013</v>
      </c>
      <c r="K2539" t="str">
        <f>'Raw Data'!U2539</f>
        <v>No</v>
      </c>
      <c r="L2539" t="str">
        <f t="shared" si="79"/>
        <v>Low Risk</v>
      </c>
      <c r="N2539" s="34"/>
    </row>
    <row r="2540" spans="1:14" x14ac:dyDescent="0.3">
      <c r="A2540" s="5" t="str">
        <f>'Raw Data'!A2540</f>
        <v>7758-UJWYS</v>
      </c>
      <c r="B2540">
        <f>'Raw Data'!F2540</f>
        <v>34</v>
      </c>
      <c r="C2540" t="str">
        <f>'Raw Data'!P2540</f>
        <v>Two year</v>
      </c>
      <c r="D2540" t="str">
        <f>'Raw Data'!I2540</f>
        <v>DSL</v>
      </c>
      <c r="E2540" t="str">
        <f>'Raw Data'!R2540</f>
        <v>Electronic check</v>
      </c>
      <c r="F2540">
        <f>'Raw Data'!S2540</f>
        <v>40.549999999999997</v>
      </c>
      <c r="G2540">
        <f>IFERROR(VALUE('Raw Data'!T2540),0)</f>
        <v>1325.85</v>
      </c>
      <c r="H2540" t="str" cm="1">
        <f t="array" ref="H2540">_xlfn.IFS(B2540&lt;=12,"New (0-12 mo)",B2540&lt;=24,"Established (13-24 mo)",B2540&lt;=48,"Loyal (25-48 mo)",TRUE,"Veteran (49+ mo)")</f>
        <v>Loyal (25-48 mo)</v>
      </c>
      <c r="I2540">
        <f>COUNTIF('Raw Data'!G2540:O2540,"Yes")</f>
        <v>2</v>
      </c>
      <c r="J2540">
        <f t="shared" ca="1" si="78"/>
        <v>45170</v>
      </c>
      <c r="K2540" t="str">
        <f>'Raw Data'!U2540</f>
        <v>No</v>
      </c>
      <c r="L2540" t="str">
        <f t="shared" si="79"/>
        <v>Low Risk</v>
      </c>
      <c r="N2540" s="34"/>
    </row>
    <row r="2541" spans="1:14" x14ac:dyDescent="0.3">
      <c r="A2541" s="5" t="str">
        <f>'Raw Data'!A2541</f>
        <v>2050-ONYDQ</v>
      </c>
      <c r="B2541">
        <f>'Raw Data'!F2541</f>
        <v>65</v>
      </c>
      <c r="C2541" t="str">
        <f>'Raw Data'!P2541</f>
        <v>Two year</v>
      </c>
      <c r="D2541" t="str">
        <f>'Raw Data'!I2541</f>
        <v>No</v>
      </c>
      <c r="E2541" t="str">
        <f>'Raw Data'!R2541</f>
        <v>Credit card (automatic)</v>
      </c>
      <c r="F2541">
        <f>'Raw Data'!S2541</f>
        <v>26</v>
      </c>
      <c r="G2541">
        <f>IFERROR(VALUE('Raw Data'!T2541),0)</f>
        <v>1654.85</v>
      </c>
      <c r="H2541" t="str" cm="1">
        <f t="array" ref="H2541">_xlfn.IFS(B2541&lt;=12,"New (0-12 mo)",B2541&lt;=24,"Established (13-24 mo)",B2541&lt;=48,"Loyal (25-48 mo)",TRUE,"Veteran (49+ mo)")</f>
        <v>Veteran (49+ mo)</v>
      </c>
      <c r="I2541">
        <f>COUNTIF('Raw Data'!G2541:O2541,"Yes")</f>
        <v>2</v>
      </c>
      <c r="J2541">
        <f t="shared" ca="1" si="78"/>
        <v>44228</v>
      </c>
      <c r="K2541" t="str">
        <f>'Raw Data'!U2541</f>
        <v>No</v>
      </c>
      <c r="L2541" t="str">
        <f t="shared" si="79"/>
        <v>Low Risk</v>
      </c>
      <c r="N2541" s="34"/>
    </row>
    <row r="2542" spans="1:14" x14ac:dyDescent="0.3">
      <c r="A2542" s="5" t="str">
        <f>'Raw Data'!A2542</f>
        <v>7055-JCGNI</v>
      </c>
      <c r="B2542">
        <f>'Raw Data'!F2542</f>
        <v>70</v>
      </c>
      <c r="C2542" t="str">
        <f>'Raw Data'!P2542</f>
        <v>Two year</v>
      </c>
      <c r="D2542" t="str">
        <f>'Raw Data'!I2542</f>
        <v>Fiber optic</v>
      </c>
      <c r="E2542" t="str">
        <f>'Raw Data'!R2542</f>
        <v>Credit card (automatic)</v>
      </c>
      <c r="F2542">
        <f>'Raw Data'!S2542</f>
        <v>111.95</v>
      </c>
      <c r="G2542">
        <f>IFERROR(VALUE('Raw Data'!T2542),0)</f>
        <v>7795.95</v>
      </c>
      <c r="H2542" t="str" cm="1">
        <f t="array" ref="H2542">_xlfn.IFS(B2542&lt;=12,"New (0-12 mo)",B2542&lt;=24,"Established (13-24 mo)",B2542&lt;=48,"Loyal (25-48 mo)",TRUE,"Veteran (49+ mo)")</f>
        <v>Veteran (49+ mo)</v>
      </c>
      <c r="I2542">
        <f>COUNTIF('Raw Data'!G2542:O2542,"Yes")</f>
        <v>8</v>
      </c>
      <c r="J2542">
        <f t="shared" ca="1" si="78"/>
        <v>44075</v>
      </c>
      <c r="K2542" t="str">
        <f>'Raw Data'!U2542</f>
        <v>No</v>
      </c>
      <c r="L2542" t="str">
        <f t="shared" si="79"/>
        <v>Low Risk</v>
      </c>
      <c r="N2542" s="34"/>
    </row>
    <row r="2543" spans="1:14" x14ac:dyDescent="0.3">
      <c r="A2543" s="5" t="str">
        <f>'Raw Data'!A2543</f>
        <v>0739-UUAJR</v>
      </c>
      <c r="B2543">
        <f>'Raw Data'!F2543</f>
        <v>72</v>
      </c>
      <c r="C2543" t="str">
        <f>'Raw Data'!P2543</f>
        <v>Two year</v>
      </c>
      <c r="D2543" t="str">
        <f>'Raw Data'!I2543</f>
        <v>DSL</v>
      </c>
      <c r="E2543" t="str">
        <f>'Raw Data'!R2543</f>
        <v>Credit card (automatic)</v>
      </c>
      <c r="F2543">
        <f>'Raw Data'!S2543</f>
        <v>53.8</v>
      </c>
      <c r="G2543">
        <f>IFERROR(VALUE('Raw Data'!T2543),0)</f>
        <v>3952.45</v>
      </c>
      <c r="H2543" t="str" cm="1">
        <f t="array" ref="H2543">_xlfn.IFS(B2543&lt;=12,"New (0-12 mo)",B2543&lt;=24,"Established (13-24 mo)",B2543&lt;=48,"Loyal (25-48 mo)",TRUE,"Veteran (49+ mo)")</f>
        <v>Veteran (49+ mo)</v>
      </c>
      <c r="I2543">
        <f>COUNTIF('Raw Data'!G2543:O2543,"Yes")</f>
        <v>4</v>
      </c>
      <c r="J2543">
        <f t="shared" ca="1" si="78"/>
        <v>44013</v>
      </c>
      <c r="K2543" t="str">
        <f>'Raw Data'!U2543</f>
        <v>No</v>
      </c>
      <c r="L2543" t="str">
        <f t="shared" si="79"/>
        <v>Low Risk</v>
      </c>
      <c r="N2543" s="34"/>
    </row>
    <row r="2544" spans="1:14" x14ac:dyDescent="0.3">
      <c r="A2544" s="5" t="str">
        <f>'Raw Data'!A2544</f>
        <v>4826-DXMUP</v>
      </c>
      <c r="B2544">
        <f>'Raw Data'!F2544</f>
        <v>35</v>
      </c>
      <c r="C2544" t="str">
        <f>'Raw Data'!P2544</f>
        <v>One year</v>
      </c>
      <c r="D2544" t="str">
        <f>'Raw Data'!I2544</f>
        <v>DSL</v>
      </c>
      <c r="E2544" t="str">
        <f>'Raw Data'!R2544</f>
        <v>Mailed check</v>
      </c>
      <c r="F2544">
        <f>'Raw Data'!S2544</f>
        <v>72.099999999999994</v>
      </c>
      <c r="G2544">
        <f>IFERROR(VALUE('Raw Data'!T2544),0)</f>
        <v>2495.15</v>
      </c>
      <c r="H2544" t="str" cm="1">
        <f t="array" ref="H2544">_xlfn.IFS(B2544&lt;=12,"New (0-12 mo)",B2544&lt;=24,"Established (13-24 mo)",B2544&lt;=48,"Loyal (25-48 mo)",TRUE,"Veteran (49+ mo)")</f>
        <v>Loyal (25-48 mo)</v>
      </c>
      <c r="I2544">
        <f>COUNTIF('Raw Data'!G2544:O2544,"Yes")</f>
        <v>4</v>
      </c>
      <c r="J2544">
        <f t="shared" ca="1" si="78"/>
        <v>45139</v>
      </c>
      <c r="K2544" t="str">
        <f>'Raw Data'!U2544</f>
        <v>No</v>
      </c>
      <c r="L2544" t="str">
        <f t="shared" si="79"/>
        <v>Low Risk</v>
      </c>
      <c r="N2544" s="34"/>
    </row>
    <row r="2545" spans="1:14" x14ac:dyDescent="0.3">
      <c r="A2545" s="5" t="str">
        <f>'Raw Data'!A2545</f>
        <v>0952-KMEEH</v>
      </c>
      <c r="B2545">
        <f>'Raw Data'!F2545</f>
        <v>13</v>
      </c>
      <c r="C2545" t="str">
        <f>'Raw Data'!P2545</f>
        <v>Month-to-month</v>
      </c>
      <c r="D2545" t="str">
        <f>'Raw Data'!I2545</f>
        <v>Fiber optic</v>
      </c>
      <c r="E2545" t="str">
        <f>'Raw Data'!R2545</f>
        <v>Mailed check</v>
      </c>
      <c r="F2545">
        <f>'Raw Data'!S2545</f>
        <v>98.15</v>
      </c>
      <c r="G2545">
        <f>IFERROR(VALUE('Raw Data'!T2545),0)</f>
        <v>1230.25</v>
      </c>
      <c r="H2545" t="str" cm="1">
        <f t="array" ref="H2545">_xlfn.IFS(B2545&lt;=12,"New (0-12 mo)",B2545&lt;=24,"Established (13-24 mo)",B2545&lt;=48,"Loyal (25-48 mo)",TRUE,"Veteran (49+ mo)")</f>
        <v>Established (13-24 mo)</v>
      </c>
      <c r="I2545">
        <f>COUNTIF('Raw Data'!G2545:O2545,"Yes")</f>
        <v>5</v>
      </c>
      <c r="J2545">
        <f t="shared" ca="1" si="78"/>
        <v>45809</v>
      </c>
      <c r="K2545" t="str">
        <f>'Raw Data'!U2545</f>
        <v>Yes</v>
      </c>
      <c r="L2545" t="str">
        <f t="shared" si="79"/>
        <v>Medium Risk</v>
      </c>
      <c r="N2545" s="34"/>
    </row>
    <row r="2546" spans="1:14" x14ac:dyDescent="0.3">
      <c r="A2546" s="5" t="str">
        <f>'Raw Data'!A2546</f>
        <v>7285-KLOTR</v>
      </c>
      <c r="B2546">
        <f>'Raw Data'!F2546</f>
        <v>12</v>
      </c>
      <c r="C2546" t="str">
        <f>'Raw Data'!P2546</f>
        <v>One year</v>
      </c>
      <c r="D2546" t="str">
        <f>'Raw Data'!I2546</f>
        <v>DSL</v>
      </c>
      <c r="E2546" t="str">
        <f>'Raw Data'!R2546</f>
        <v>Electronic check</v>
      </c>
      <c r="F2546">
        <f>'Raw Data'!S2546</f>
        <v>78.849999999999994</v>
      </c>
      <c r="G2546">
        <f>IFERROR(VALUE('Raw Data'!T2546),0)</f>
        <v>876.75</v>
      </c>
      <c r="H2546" t="str" cm="1">
        <f t="array" ref="H2546">_xlfn.IFS(B2546&lt;=12,"New (0-12 mo)",B2546&lt;=24,"Established (13-24 mo)",B2546&lt;=48,"Loyal (25-48 mo)",TRUE,"Veteran (49+ mo)")</f>
        <v>New (0-12 mo)</v>
      </c>
      <c r="I2546">
        <f>COUNTIF('Raw Data'!G2546:O2546,"Yes")</f>
        <v>6</v>
      </c>
      <c r="J2546">
        <f t="shared" ca="1" si="78"/>
        <v>45839</v>
      </c>
      <c r="K2546" t="str">
        <f>'Raw Data'!U2546</f>
        <v>No</v>
      </c>
      <c r="L2546" t="str">
        <f t="shared" si="79"/>
        <v>Low Risk</v>
      </c>
      <c r="N2546" s="34"/>
    </row>
    <row r="2547" spans="1:14" x14ac:dyDescent="0.3">
      <c r="A2547" s="5" t="str">
        <f>'Raw Data'!A2547</f>
        <v>0654-PQKDW</v>
      </c>
      <c r="B2547">
        <f>'Raw Data'!F2547</f>
        <v>62</v>
      </c>
      <c r="C2547" t="str">
        <f>'Raw Data'!P2547</f>
        <v>One year</v>
      </c>
      <c r="D2547" t="str">
        <f>'Raw Data'!I2547</f>
        <v>DSL</v>
      </c>
      <c r="E2547" t="str">
        <f>'Raw Data'!R2547</f>
        <v>Bank transfer (automatic)</v>
      </c>
      <c r="F2547">
        <f>'Raw Data'!S2547</f>
        <v>70.75</v>
      </c>
      <c r="G2547">
        <f>IFERROR(VALUE('Raw Data'!T2547),0)</f>
        <v>4263.45</v>
      </c>
      <c r="H2547" t="str" cm="1">
        <f t="array" ref="H2547">_xlfn.IFS(B2547&lt;=12,"New (0-12 mo)",B2547&lt;=24,"Established (13-24 mo)",B2547&lt;=48,"Loyal (25-48 mo)",TRUE,"Veteran (49+ mo)")</f>
        <v>Veteran (49+ mo)</v>
      </c>
      <c r="I2547">
        <f>COUNTIF('Raw Data'!G2547:O2547,"Yes")</f>
        <v>5</v>
      </c>
      <c r="J2547">
        <f t="shared" ca="1" si="78"/>
        <v>44317</v>
      </c>
      <c r="K2547" t="str">
        <f>'Raw Data'!U2547</f>
        <v>No</v>
      </c>
      <c r="L2547" t="str">
        <f t="shared" si="79"/>
        <v>Low Risk</v>
      </c>
      <c r="N2547" s="34"/>
    </row>
    <row r="2548" spans="1:14" x14ac:dyDescent="0.3">
      <c r="A2548" s="5" t="str">
        <f>'Raw Data'!A2548</f>
        <v>7175-NTIXE</v>
      </c>
      <c r="B2548">
        <f>'Raw Data'!F2548</f>
        <v>25</v>
      </c>
      <c r="C2548" t="str">
        <f>'Raw Data'!P2548</f>
        <v>Month-to-month</v>
      </c>
      <c r="D2548" t="str">
        <f>'Raw Data'!I2548</f>
        <v>DSL</v>
      </c>
      <c r="E2548" t="str">
        <f>'Raw Data'!R2548</f>
        <v>Credit card (automatic)</v>
      </c>
      <c r="F2548">
        <f>'Raw Data'!S2548</f>
        <v>76.150000000000006</v>
      </c>
      <c r="G2548">
        <f>IFERROR(VALUE('Raw Data'!T2548),0)</f>
        <v>1992.95</v>
      </c>
      <c r="H2548" t="str" cm="1">
        <f t="array" ref="H2548">_xlfn.IFS(B2548&lt;=12,"New (0-12 mo)",B2548&lt;=24,"Established (13-24 mo)",B2548&lt;=48,"Loyal (25-48 mo)",TRUE,"Veteran (49+ mo)")</f>
        <v>Loyal (25-48 mo)</v>
      </c>
      <c r="I2548">
        <f>COUNTIF('Raw Data'!G2548:O2548,"Yes")</f>
        <v>5</v>
      </c>
      <c r="J2548">
        <f t="shared" ca="1" si="78"/>
        <v>45444</v>
      </c>
      <c r="K2548" t="str">
        <f>'Raw Data'!U2548</f>
        <v>No</v>
      </c>
      <c r="L2548" t="str">
        <f t="shared" si="79"/>
        <v>Low-Medium Risk</v>
      </c>
      <c r="N2548" s="34"/>
    </row>
    <row r="2549" spans="1:14" x14ac:dyDescent="0.3">
      <c r="A2549" s="5" t="str">
        <f>'Raw Data'!A2549</f>
        <v>7963-SHNDT</v>
      </c>
      <c r="B2549">
        <f>'Raw Data'!F2549</f>
        <v>52</v>
      </c>
      <c r="C2549" t="str">
        <f>'Raw Data'!P2549</f>
        <v>Two year</v>
      </c>
      <c r="D2549" t="str">
        <f>'Raw Data'!I2549</f>
        <v>DSL</v>
      </c>
      <c r="E2549" t="str">
        <f>'Raw Data'!R2549</f>
        <v>Mailed check</v>
      </c>
      <c r="F2549">
        <f>'Raw Data'!S2549</f>
        <v>39.1</v>
      </c>
      <c r="G2549">
        <f>IFERROR(VALUE('Raw Data'!T2549),0)</f>
        <v>1982.1</v>
      </c>
      <c r="H2549" t="str" cm="1">
        <f t="array" ref="H2549">_xlfn.IFS(B2549&lt;=12,"New (0-12 mo)",B2549&lt;=24,"Established (13-24 mo)",B2549&lt;=48,"Loyal (25-48 mo)",TRUE,"Veteran (49+ mo)")</f>
        <v>Veteran (49+ mo)</v>
      </c>
      <c r="I2549">
        <f>COUNTIF('Raw Data'!G2549:O2549,"Yes")</f>
        <v>3</v>
      </c>
      <c r="J2549">
        <f t="shared" ca="1" si="78"/>
        <v>44621</v>
      </c>
      <c r="K2549" t="str">
        <f>'Raw Data'!U2549</f>
        <v>No</v>
      </c>
      <c r="L2549" t="str">
        <f t="shared" si="79"/>
        <v>Low Risk</v>
      </c>
      <c r="N2549" s="34"/>
    </row>
    <row r="2550" spans="1:14" x14ac:dyDescent="0.3">
      <c r="A2550" s="5" t="str">
        <f>'Raw Data'!A2550</f>
        <v>9796-BPKIW</v>
      </c>
      <c r="B2550">
        <f>'Raw Data'!F2550</f>
        <v>8</v>
      </c>
      <c r="C2550" t="str">
        <f>'Raw Data'!P2550</f>
        <v>Month-to-month</v>
      </c>
      <c r="D2550" t="str">
        <f>'Raw Data'!I2550</f>
        <v>Fiber optic</v>
      </c>
      <c r="E2550" t="str">
        <f>'Raw Data'!R2550</f>
        <v>Credit card (automatic)</v>
      </c>
      <c r="F2550">
        <f>'Raw Data'!S2550</f>
        <v>69.95</v>
      </c>
      <c r="G2550">
        <f>IFERROR(VALUE('Raw Data'!T2550),0)</f>
        <v>562.70000000000005</v>
      </c>
      <c r="H2550" t="str" cm="1">
        <f t="array" ref="H2550">_xlfn.IFS(B2550&lt;=12,"New (0-12 mo)",B2550&lt;=24,"Established (13-24 mo)",B2550&lt;=48,"Loyal (25-48 mo)",TRUE,"Veteran (49+ mo)")</f>
        <v>New (0-12 mo)</v>
      </c>
      <c r="I2550">
        <f>COUNTIF('Raw Data'!G2550:O2550,"Yes")</f>
        <v>1</v>
      </c>
      <c r="J2550">
        <f t="shared" ca="1" si="78"/>
        <v>45962</v>
      </c>
      <c r="K2550" t="str">
        <f>'Raw Data'!U2550</f>
        <v>No</v>
      </c>
      <c r="L2550" t="str">
        <f t="shared" si="79"/>
        <v>High Risk</v>
      </c>
      <c r="N2550" s="34"/>
    </row>
    <row r="2551" spans="1:14" x14ac:dyDescent="0.3">
      <c r="A2551" s="5" t="str">
        <f>'Raw Data'!A2551</f>
        <v>0188-GWFLE</v>
      </c>
      <c r="B2551">
        <f>'Raw Data'!F2551</f>
        <v>2</v>
      </c>
      <c r="C2551" t="str">
        <f>'Raw Data'!P2551</f>
        <v>Month-to-month</v>
      </c>
      <c r="D2551" t="str">
        <f>'Raw Data'!I2551</f>
        <v>No</v>
      </c>
      <c r="E2551" t="str">
        <f>'Raw Data'!R2551</f>
        <v>Mailed check</v>
      </c>
      <c r="F2551">
        <f>'Raw Data'!S2551</f>
        <v>20.05</v>
      </c>
      <c r="G2551">
        <f>IFERROR(VALUE('Raw Data'!T2551),0)</f>
        <v>33.700000000000003</v>
      </c>
      <c r="H2551" t="str" cm="1">
        <f t="array" ref="H2551">_xlfn.IFS(B2551&lt;=12,"New (0-12 mo)",B2551&lt;=24,"Established (13-24 mo)",B2551&lt;=48,"Loyal (25-48 mo)",TRUE,"Veteran (49+ mo)")</f>
        <v>New (0-12 mo)</v>
      </c>
      <c r="I2551">
        <f>COUNTIF('Raw Data'!G2551:O2551,"Yes")</f>
        <v>1</v>
      </c>
      <c r="J2551">
        <f t="shared" ca="1" si="78"/>
        <v>46143</v>
      </c>
      <c r="K2551" t="str">
        <f>'Raw Data'!U2551</f>
        <v>No</v>
      </c>
      <c r="L2551" t="str">
        <f t="shared" si="79"/>
        <v>High Risk</v>
      </c>
      <c r="N2551" s="34"/>
    </row>
    <row r="2552" spans="1:14" x14ac:dyDescent="0.3">
      <c r="A2552" s="5" t="str">
        <f>'Raw Data'!A2552</f>
        <v>8129-GMVGI</v>
      </c>
      <c r="B2552">
        <f>'Raw Data'!F2552</f>
        <v>56</v>
      </c>
      <c r="C2552" t="str">
        <f>'Raw Data'!P2552</f>
        <v>Two year</v>
      </c>
      <c r="D2552" t="str">
        <f>'Raw Data'!I2552</f>
        <v>No</v>
      </c>
      <c r="E2552" t="str">
        <f>'Raw Data'!R2552</f>
        <v>Mailed check</v>
      </c>
      <c r="F2552">
        <f>'Raw Data'!S2552</f>
        <v>20.05</v>
      </c>
      <c r="G2552">
        <f>IFERROR(VALUE('Raw Data'!T2552),0)</f>
        <v>1090.0999999999999</v>
      </c>
      <c r="H2552" t="str" cm="1">
        <f t="array" ref="H2552">_xlfn.IFS(B2552&lt;=12,"New (0-12 mo)",B2552&lt;=24,"Established (13-24 mo)",B2552&lt;=48,"Loyal (25-48 mo)",TRUE,"Veteran (49+ mo)")</f>
        <v>Veteran (49+ mo)</v>
      </c>
      <c r="I2552">
        <f>COUNTIF('Raw Data'!G2552:O2552,"Yes")</f>
        <v>1</v>
      </c>
      <c r="J2552">
        <f t="shared" ca="1" si="78"/>
        <v>44501</v>
      </c>
      <c r="K2552" t="str">
        <f>'Raw Data'!U2552</f>
        <v>No</v>
      </c>
      <c r="L2552" t="str">
        <f t="shared" si="79"/>
        <v>Low Risk</v>
      </c>
      <c r="N2552" s="34"/>
    </row>
    <row r="2553" spans="1:14" x14ac:dyDescent="0.3">
      <c r="A2553" s="5" t="str">
        <f>'Raw Data'!A2553</f>
        <v>2882-DDZPG</v>
      </c>
      <c r="B2553">
        <f>'Raw Data'!F2553</f>
        <v>12</v>
      </c>
      <c r="C2553" t="str">
        <f>'Raw Data'!P2553</f>
        <v>Month-to-month</v>
      </c>
      <c r="D2553" t="str">
        <f>'Raw Data'!I2553</f>
        <v>No</v>
      </c>
      <c r="E2553" t="str">
        <f>'Raw Data'!R2553</f>
        <v>Bank transfer (automatic)</v>
      </c>
      <c r="F2553">
        <f>'Raw Data'!S2553</f>
        <v>19.45</v>
      </c>
      <c r="G2553">
        <f>IFERROR(VALUE('Raw Data'!T2553),0)</f>
        <v>227.45</v>
      </c>
      <c r="H2553" t="str" cm="1">
        <f t="array" ref="H2553">_xlfn.IFS(B2553&lt;=12,"New (0-12 mo)",B2553&lt;=24,"Established (13-24 mo)",B2553&lt;=48,"Loyal (25-48 mo)",TRUE,"Veteran (49+ mo)")</f>
        <v>New (0-12 mo)</v>
      </c>
      <c r="I2553">
        <f>COUNTIF('Raw Data'!G2553:O2553,"Yes")</f>
        <v>1</v>
      </c>
      <c r="J2553">
        <f t="shared" ca="1" si="78"/>
        <v>45839</v>
      </c>
      <c r="K2553" t="str">
        <f>'Raw Data'!U2553</f>
        <v>No</v>
      </c>
      <c r="L2553" t="str">
        <f t="shared" si="79"/>
        <v>High Risk</v>
      </c>
      <c r="N2553" s="34"/>
    </row>
    <row r="2554" spans="1:14" x14ac:dyDescent="0.3">
      <c r="A2554" s="5" t="str">
        <f>'Raw Data'!A2554</f>
        <v>3547-LQRIK</v>
      </c>
      <c r="B2554">
        <f>'Raw Data'!F2554</f>
        <v>47</v>
      </c>
      <c r="C2554" t="str">
        <f>'Raw Data'!P2554</f>
        <v>One year</v>
      </c>
      <c r="D2554" t="str">
        <f>'Raw Data'!I2554</f>
        <v>No</v>
      </c>
      <c r="E2554" t="str">
        <f>'Raw Data'!R2554</f>
        <v>Electronic check</v>
      </c>
      <c r="F2554">
        <f>'Raw Data'!S2554</f>
        <v>26.9</v>
      </c>
      <c r="G2554">
        <f>IFERROR(VALUE('Raw Data'!T2554),0)</f>
        <v>1250.8499999999999</v>
      </c>
      <c r="H2554" t="str" cm="1">
        <f t="array" ref="H2554">_xlfn.IFS(B2554&lt;=12,"New (0-12 mo)",B2554&lt;=24,"Established (13-24 mo)",B2554&lt;=48,"Loyal (25-48 mo)",TRUE,"Veteran (49+ mo)")</f>
        <v>Loyal (25-48 mo)</v>
      </c>
      <c r="I2554">
        <f>COUNTIF('Raw Data'!G2554:O2554,"Yes")</f>
        <v>2</v>
      </c>
      <c r="J2554">
        <f t="shared" ca="1" si="78"/>
        <v>44774</v>
      </c>
      <c r="K2554" t="str">
        <f>'Raw Data'!U2554</f>
        <v>No</v>
      </c>
      <c r="L2554" t="str">
        <f t="shared" si="79"/>
        <v>Low Risk</v>
      </c>
      <c r="N2554" s="34"/>
    </row>
    <row r="2555" spans="1:14" x14ac:dyDescent="0.3">
      <c r="A2555" s="5" t="str">
        <f>'Raw Data'!A2555</f>
        <v>9137-NOQKA</v>
      </c>
      <c r="B2555">
        <f>'Raw Data'!F2555</f>
        <v>2</v>
      </c>
      <c r="C2555" t="str">
        <f>'Raw Data'!P2555</f>
        <v>Month-to-month</v>
      </c>
      <c r="D2555" t="str">
        <f>'Raw Data'!I2555</f>
        <v>No</v>
      </c>
      <c r="E2555" t="str">
        <f>'Raw Data'!R2555</f>
        <v>Electronic check</v>
      </c>
      <c r="F2555">
        <f>'Raw Data'!S2555</f>
        <v>19.2</v>
      </c>
      <c r="G2555">
        <f>IFERROR(VALUE('Raw Data'!T2555),0)</f>
        <v>37.200000000000003</v>
      </c>
      <c r="H2555" t="str" cm="1">
        <f t="array" ref="H2555">_xlfn.IFS(B2555&lt;=12,"New (0-12 mo)",B2555&lt;=24,"Established (13-24 mo)",B2555&lt;=48,"Loyal (25-48 mo)",TRUE,"Veteran (49+ mo)")</f>
        <v>New (0-12 mo)</v>
      </c>
      <c r="I2555">
        <f>COUNTIF('Raw Data'!G2555:O2555,"Yes")</f>
        <v>1</v>
      </c>
      <c r="J2555">
        <f t="shared" ca="1" si="78"/>
        <v>46143</v>
      </c>
      <c r="K2555" t="str">
        <f>'Raw Data'!U2555</f>
        <v>No</v>
      </c>
      <c r="L2555" t="str">
        <f t="shared" si="79"/>
        <v>High Risk</v>
      </c>
      <c r="N2555" s="34"/>
    </row>
    <row r="2556" spans="1:14" x14ac:dyDescent="0.3">
      <c r="A2556" s="5" t="str">
        <f>'Raw Data'!A2556</f>
        <v>5843-TTHGI</v>
      </c>
      <c r="B2556">
        <f>'Raw Data'!F2556</f>
        <v>18</v>
      </c>
      <c r="C2556" t="str">
        <f>'Raw Data'!P2556</f>
        <v>Month-to-month</v>
      </c>
      <c r="D2556" t="str">
        <f>'Raw Data'!I2556</f>
        <v>DSL</v>
      </c>
      <c r="E2556" t="str">
        <f>'Raw Data'!R2556</f>
        <v>Mailed check</v>
      </c>
      <c r="F2556">
        <f>'Raw Data'!S2556</f>
        <v>50</v>
      </c>
      <c r="G2556">
        <f>IFERROR(VALUE('Raw Data'!T2556),0)</f>
        <v>892.7</v>
      </c>
      <c r="H2556" t="str" cm="1">
        <f t="array" ref="H2556">_xlfn.IFS(B2556&lt;=12,"New (0-12 mo)",B2556&lt;=24,"Established (13-24 mo)",B2556&lt;=48,"Loyal (25-48 mo)",TRUE,"Veteran (49+ mo)")</f>
        <v>Established (13-24 mo)</v>
      </c>
      <c r="I2556">
        <f>COUNTIF('Raw Data'!G2556:O2556,"Yes")</f>
        <v>2</v>
      </c>
      <c r="J2556">
        <f t="shared" ca="1" si="78"/>
        <v>45658</v>
      </c>
      <c r="K2556" t="str">
        <f>'Raw Data'!U2556</f>
        <v>No</v>
      </c>
      <c r="L2556" t="str">
        <f t="shared" si="79"/>
        <v>Medium Risk</v>
      </c>
      <c r="N2556" s="34"/>
    </row>
    <row r="2557" spans="1:14" x14ac:dyDescent="0.3">
      <c r="A2557" s="5" t="str">
        <f>'Raw Data'!A2557</f>
        <v>1849-RJYIG</v>
      </c>
      <c r="B2557">
        <f>'Raw Data'!F2557</f>
        <v>8</v>
      </c>
      <c r="C2557" t="str">
        <f>'Raw Data'!P2557</f>
        <v>Month-to-month</v>
      </c>
      <c r="D2557" t="str">
        <f>'Raw Data'!I2557</f>
        <v>DSL</v>
      </c>
      <c r="E2557" t="str">
        <f>'Raw Data'!R2557</f>
        <v>Electronic check</v>
      </c>
      <c r="F2557">
        <f>'Raw Data'!S2557</f>
        <v>60</v>
      </c>
      <c r="G2557">
        <f>IFERROR(VALUE('Raw Data'!T2557),0)</f>
        <v>487.75</v>
      </c>
      <c r="H2557" t="str" cm="1">
        <f t="array" ref="H2557">_xlfn.IFS(B2557&lt;=12,"New (0-12 mo)",B2557&lt;=24,"Established (13-24 mo)",B2557&lt;=48,"Loyal (25-48 mo)",TRUE,"Veteran (49+ mo)")</f>
        <v>New (0-12 mo)</v>
      </c>
      <c r="I2557">
        <f>COUNTIF('Raw Data'!G2557:O2557,"Yes")</f>
        <v>3</v>
      </c>
      <c r="J2557">
        <f t="shared" ca="1" si="78"/>
        <v>45962</v>
      </c>
      <c r="K2557" t="str">
        <f>'Raw Data'!U2557</f>
        <v>No</v>
      </c>
      <c r="L2557" t="str">
        <f t="shared" si="79"/>
        <v>High Risk</v>
      </c>
      <c r="N2557" s="34"/>
    </row>
    <row r="2558" spans="1:14" x14ac:dyDescent="0.3">
      <c r="A2558" s="5" t="str">
        <f>'Raw Data'!A2558</f>
        <v>8868-GAGIO</v>
      </c>
      <c r="B2558">
        <f>'Raw Data'!F2558</f>
        <v>45</v>
      </c>
      <c r="C2558" t="str">
        <f>'Raw Data'!P2558</f>
        <v>Month-to-month</v>
      </c>
      <c r="D2558" t="str">
        <f>'Raw Data'!I2558</f>
        <v>Fiber optic</v>
      </c>
      <c r="E2558" t="str">
        <f>'Raw Data'!R2558</f>
        <v>Mailed check</v>
      </c>
      <c r="F2558">
        <f>'Raw Data'!S2558</f>
        <v>84.55</v>
      </c>
      <c r="G2558">
        <f>IFERROR(VALUE('Raw Data'!T2558),0)</f>
        <v>3713.95</v>
      </c>
      <c r="H2558" t="str" cm="1">
        <f t="array" ref="H2558">_xlfn.IFS(B2558&lt;=12,"New (0-12 mo)",B2558&lt;=24,"Established (13-24 mo)",B2558&lt;=48,"Loyal (25-48 mo)",TRUE,"Veteran (49+ mo)")</f>
        <v>Loyal (25-48 mo)</v>
      </c>
      <c r="I2558">
        <f>COUNTIF('Raw Data'!G2558:O2558,"Yes")</f>
        <v>4</v>
      </c>
      <c r="J2558">
        <f t="shared" ca="1" si="78"/>
        <v>44835</v>
      </c>
      <c r="K2558" t="str">
        <f>'Raw Data'!U2558</f>
        <v>No</v>
      </c>
      <c r="L2558" t="str">
        <f t="shared" si="79"/>
        <v>Low-Medium Risk</v>
      </c>
      <c r="N2558" s="34"/>
    </row>
    <row r="2559" spans="1:14" x14ac:dyDescent="0.3">
      <c r="A2559" s="5" t="str">
        <f>'Raw Data'!A2559</f>
        <v>4061-UKJWL</v>
      </c>
      <c r="B2559">
        <f>'Raw Data'!F2559</f>
        <v>3</v>
      </c>
      <c r="C2559" t="str">
        <f>'Raw Data'!P2559</f>
        <v>Month-to-month</v>
      </c>
      <c r="D2559" t="str">
        <f>'Raw Data'!I2559</f>
        <v>DSL</v>
      </c>
      <c r="E2559" t="str">
        <f>'Raw Data'!R2559</f>
        <v>Mailed check</v>
      </c>
      <c r="F2559">
        <f>'Raw Data'!S2559</f>
        <v>45.45</v>
      </c>
      <c r="G2559">
        <f>IFERROR(VALUE('Raw Data'!T2559),0)</f>
        <v>141.69999999999999</v>
      </c>
      <c r="H2559" t="str" cm="1">
        <f t="array" ref="H2559">_xlfn.IFS(B2559&lt;=12,"New (0-12 mo)",B2559&lt;=24,"Established (13-24 mo)",B2559&lt;=48,"Loyal (25-48 mo)",TRUE,"Veteran (49+ mo)")</f>
        <v>New (0-12 mo)</v>
      </c>
      <c r="I2559">
        <f>COUNTIF('Raw Data'!G2559:O2559,"Yes")</f>
        <v>1</v>
      </c>
      <c r="J2559">
        <f t="shared" ca="1" si="78"/>
        <v>46113</v>
      </c>
      <c r="K2559" t="str">
        <f>'Raw Data'!U2559</f>
        <v>No</v>
      </c>
      <c r="L2559" t="str">
        <f t="shared" si="79"/>
        <v>High Risk</v>
      </c>
      <c r="N2559" s="34"/>
    </row>
    <row r="2560" spans="1:14" x14ac:dyDescent="0.3">
      <c r="A2560" s="5" t="str">
        <f>'Raw Data'!A2560</f>
        <v>5380-XPJNZ</v>
      </c>
      <c r="B2560">
        <f>'Raw Data'!F2560</f>
        <v>38</v>
      </c>
      <c r="C2560" t="str">
        <f>'Raw Data'!P2560</f>
        <v>One year</v>
      </c>
      <c r="D2560" t="str">
        <f>'Raw Data'!I2560</f>
        <v>No</v>
      </c>
      <c r="E2560" t="str">
        <f>'Raw Data'!R2560</f>
        <v>Mailed check</v>
      </c>
      <c r="F2560">
        <f>'Raw Data'!S2560</f>
        <v>20.05</v>
      </c>
      <c r="G2560">
        <f>IFERROR(VALUE('Raw Data'!T2560),0)</f>
        <v>678.2</v>
      </c>
      <c r="H2560" t="str" cm="1">
        <f t="array" ref="H2560">_xlfn.IFS(B2560&lt;=12,"New (0-12 mo)",B2560&lt;=24,"Established (13-24 mo)",B2560&lt;=48,"Loyal (25-48 mo)",TRUE,"Veteran (49+ mo)")</f>
        <v>Loyal (25-48 mo)</v>
      </c>
      <c r="I2560">
        <f>COUNTIF('Raw Data'!G2560:O2560,"Yes")</f>
        <v>1</v>
      </c>
      <c r="J2560">
        <f t="shared" ca="1" si="78"/>
        <v>45047</v>
      </c>
      <c r="K2560" t="str">
        <f>'Raw Data'!U2560</f>
        <v>No</v>
      </c>
      <c r="L2560" t="str">
        <f t="shared" si="79"/>
        <v>Low Risk</v>
      </c>
      <c r="N2560" s="34"/>
    </row>
    <row r="2561" spans="1:14" x14ac:dyDescent="0.3">
      <c r="A2561" s="5" t="str">
        <f>'Raw Data'!A2561</f>
        <v>8263-QMNTJ</v>
      </c>
      <c r="B2561">
        <f>'Raw Data'!F2561</f>
        <v>72</v>
      </c>
      <c r="C2561" t="str">
        <f>'Raw Data'!P2561</f>
        <v>Two year</v>
      </c>
      <c r="D2561" t="str">
        <f>'Raw Data'!I2561</f>
        <v>Fiber optic</v>
      </c>
      <c r="E2561" t="str">
        <f>'Raw Data'!R2561</f>
        <v>Electronic check</v>
      </c>
      <c r="F2561">
        <f>'Raw Data'!S2561</f>
        <v>115.55</v>
      </c>
      <c r="G2561">
        <f>IFERROR(VALUE('Raw Data'!T2561),0)</f>
        <v>8425.2999999999993</v>
      </c>
      <c r="H2561" t="str" cm="1">
        <f t="array" ref="H2561">_xlfn.IFS(B2561&lt;=12,"New (0-12 mo)",B2561&lt;=24,"Established (13-24 mo)",B2561&lt;=48,"Loyal (25-48 mo)",TRUE,"Veteran (49+ mo)")</f>
        <v>Veteran (49+ mo)</v>
      </c>
      <c r="I2561">
        <f>COUNTIF('Raw Data'!G2561:O2561,"Yes")</f>
        <v>8</v>
      </c>
      <c r="J2561">
        <f t="shared" ca="1" si="78"/>
        <v>44013</v>
      </c>
      <c r="K2561" t="str">
        <f>'Raw Data'!U2561</f>
        <v>No</v>
      </c>
      <c r="L2561" t="str">
        <f t="shared" si="79"/>
        <v>Low Risk</v>
      </c>
      <c r="N2561" s="34"/>
    </row>
    <row r="2562" spans="1:14" x14ac:dyDescent="0.3">
      <c r="A2562" s="5" t="str">
        <f>'Raw Data'!A2562</f>
        <v>8178-EYZUO</v>
      </c>
      <c r="B2562">
        <f>'Raw Data'!F2562</f>
        <v>46</v>
      </c>
      <c r="C2562" t="str">
        <f>'Raw Data'!P2562</f>
        <v>Month-to-month</v>
      </c>
      <c r="D2562" t="str">
        <f>'Raw Data'!I2562</f>
        <v>Fiber optic</v>
      </c>
      <c r="E2562" t="str">
        <f>'Raw Data'!R2562</f>
        <v>Electronic check</v>
      </c>
      <c r="F2562">
        <f>'Raw Data'!S2562</f>
        <v>93.7</v>
      </c>
      <c r="G2562">
        <f>IFERROR(VALUE('Raw Data'!T2562),0)</f>
        <v>4154.8</v>
      </c>
      <c r="H2562" t="str" cm="1">
        <f t="array" ref="H2562">_xlfn.IFS(B2562&lt;=12,"New (0-12 mo)",B2562&lt;=24,"Established (13-24 mo)",B2562&lt;=48,"Loyal (25-48 mo)",TRUE,"Veteran (49+ mo)")</f>
        <v>Loyal (25-48 mo)</v>
      </c>
      <c r="I2562">
        <f>COUNTIF('Raw Data'!G2562:O2562,"Yes")</f>
        <v>5</v>
      </c>
      <c r="J2562">
        <f t="shared" ref="J2562:J2625" ca="1" si="80">EDATE(TODAY(),-B2562)</f>
        <v>44805</v>
      </c>
      <c r="K2562" t="str">
        <f>'Raw Data'!U2562</f>
        <v>Yes</v>
      </c>
      <c r="L2562" t="str">
        <f t="shared" ref="L2562:L2625" si="81">IF(AND(C2562="Month-to-month",B2562&lt;=12),"High Risk",IF(AND(C2562="Month-to-month",B2562&lt;=24),"Medium Risk",IF(C2562="Month-to-month","Low-Medium Risk","Low Risk")))</f>
        <v>Low-Medium Risk</v>
      </c>
      <c r="N2562" s="34"/>
    </row>
    <row r="2563" spans="1:14" x14ac:dyDescent="0.3">
      <c r="A2563" s="5" t="str">
        <f>'Raw Data'!A2563</f>
        <v>3230-JCNZS</v>
      </c>
      <c r="B2563">
        <f>'Raw Data'!F2563</f>
        <v>71</v>
      </c>
      <c r="C2563" t="str">
        <f>'Raw Data'!P2563</f>
        <v>Two year</v>
      </c>
      <c r="D2563" t="str">
        <f>'Raw Data'!I2563</f>
        <v>Fiber optic</v>
      </c>
      <c r="E2563" t="str">
        <f>'Raw Data'!R2563</f>
        <v>Credit card (automatic)</v>
      </c>
      <c r="F2563">
        <f>'Raw Data'!S2563</f>
        <v>99</v>
      </c>
      <c r="G2563">
        <f>IFERROR(VALUE('Raw Data'!T2563),0)</f>
        <v>7061.65</v>
      </c>
      <c r="H2563" t="str" cm="1">
        <f t="array" ref="H2563">_xlfn.IFS(B2563&lt;=12,"New (0-12 mo)",B2563&lt;=24,"Established (13-24 mo)",B2563&lt;=48,"Loyal (25-48 mo)",TRUE,"Veteran (49+ mo)")</f>
        <v>Veteran (49+ mo)</v>
      </c>
      <c r="I2563">
        <f>COUNTIF('Raw Data'!G2563:O2563,"Yes")</f>
        <v>6</v>
      </c>
      <c r="J2563">
        <f t="shared" ca="1" si="80"/>
        <v>44044</v>
      </c>
      <c r="K2563" t="str">
        <f>'Raw Data'!U2563</f>
        <v>No</v>
      </c>
      <c r="L2563" t="str">
        <f t="shared" si="81"/>
        <v>Low Risk</v>
      </c>
      <c r="N2563" s="34"/>
    </row>
    <row r="2564" spans="1:14" x14ac:dyDescent="0.3">
      <c r="A2564" s="5" t="str">
        <f>'Raw Data'!A2564</f>
        <v>0277-ORXQS</v>
      </c>
      <c r="B2564">
        <f>'Raw Data'!F2564</f>
        <v>66</v>
      </c>
      <c r="C2564" t="str">
        <f>'Raw Data'!P2564</f>
        <v>Two year</v>
      </c>
      <c r="D2564" t="str">
        <f>'Raw Data'!I2564</f>
        <v>DSL</v>
      </c>
      <c r="E2564" t="str">
        <f>'Raw Data'!R2564</f>
        <v>Bank transfer (automatic)</v>
      </c>
      <c r="F2564">
        <f>'Raw Data'!S2564</f>
        <v>50.55</v>
      </c>
      <c r="G2564">
        <f>IFERROR(VALUE('Raw Data'!T2564),0)</f>
        <v>3364.55</v>
      </c>
      <c r="H2564" t="str" cm="1">
        <f t="array" ref="H2564">_xlfn.IFS(B2564&lt;=12,"New (0-12 mo)",B2564&lt;=24,"Established (13-24 mo)",B2564&lt;=48,"Loyal (25-48 mo)",TRUE,"Veteran (49+ mo)")</f>
        <v>Veteran (49+ mo)</v>
      </c>
      <c r="I2564">
        <f>COUNTIF('Raw Data'!G2564:O2564,"Yes")</f>
        <v>3</v>
      </c>
      <c r="J2564">
        <f t="shared" ca="1" si="80"/>
        <v>44197</v>
      </c>
      <c r="K2564" t="str">
        <f>'Raw Data'!U2564</f>
        <v>No</v>
      </c>
      <c r="L2564" t="str">
        <f t="shared" si="81"/>
        <v>Low Risk</v>
      </c>
      <c r="N2564" s="34"/>
    </row>
    <row r="2565" spans="1:14" x14ac:dyDescent="0.3">
      <c r="A2565" s="5" t="str">
        <f>'Raw Data'!A2565</f>
        <v>5130-IEKQT</v>
      </c>
      <c r="B2565">
        <f>'Raw Data'!F2565</f>
        <v>25</v>
      </c>
      <c r="C2565" t="str">
        <f>'Raw Data'!P2565</f>
        <v>Month-to-month</v>
      </c>
      <c r="D2565" t="str">
        <f>'Raw Data'!I2565</f>
        <v>Fiber optic</v>
      </c>
      <c r="E2565" t="str">
        <f>'Raw Data'!R2565</f>
        <v>Mailed check</v>
      </c>
      <c r="F2565">
        <f>'Raw Data'!S2565</f>
        <v>105.95</v>
      </c>
      <c r="G2565">
        <f>IFERROR(VALUE('Raw Data'!T2565),0)</f>
        <v>2655.25</v>
      </c>
      <c r="H2565" t="str" cm="1">
        <f t="array" ref="H2565">_xlfn.IFS(B2565&lt;=12,"New (0-12 mo)",B2565&lt;=24,"Established (13-24 mo)",B2565&lt;=48,"Loyal (25-48 mo)",TRUE,"Veteran (49+ mo)")</f>
        <v>Loyal (25-48 mo)</v>
      </c>
      <c r="I2565">
        <f>COUNTIF('Raw Data'!G2565:O2565,"Yes")</f>
        <v>6</v>
      </c>
      <c r="J2565">
        <f t="shared" ca="1" si="80"/>
        <v>45444</v>
      </c>
      <c r="K2565" t="str">
        <f>'Raw Data'!U2565</f>
        <v>Yes</v>
      </c>
      <c r="L2565" t="str">
        <f t="shared" si="81"/>
        <v>Low-Medium Risk</v>
      </c>
      <c r="N2565" s="34"/>
    </row>
    <row r="2566" spans="1:14" x14ac:dyDescent="0.3">
      <c r="A2566" s="5" t="str">
        <f>'Raw Data'!A2566</f>
        <v>3230-WYKIR</v>
      </c>
      <c r="B2566">
        <f>'Raw Data'!F2566</f>
        <v>18</v>
      </c>
      <c r="C2566" t="str">
        <f>'Raw Data'!P2566</f>
        <v>One year</v>
      </c>
      <c r="D2566" t="str">
        <f>'Raw Data'!I2566</f>
        <v>DSL</v>
      </c>
      <c r="E2566" t="str">
        <f>'Raw Data'!R2566</f>
        <v>Credit card (automatic)</v>
      </c>
      <c r="F2566">
        <f>'Raw Data'!S2566</f>
        <v>82</v>
      </c>
      <c r="G2566">
        <f>IFERROR(VALUE('Raw Data'!T2566),0)</f>
        <v>1425.45</v>
      </c>
      <c r="H2566" t="str" cm="1">
        <f t="array" ref="H2566">_xlfn.IFS(B2566&lt;=12,"New (0-12 mo)",B2566&lt;=24,"Established (13-24 mo)",B2566&lt;=48,"Loyal (25-48 mo)",TRUE,"Veteran (49+ mo)")</f>
        <v>Established (13-24 mo)</v>
      </c>
      <c r="I2566">
        <f>COUNTIF('Raw Data'!G2566:O2566,"Yes")</f>
        <v>6</v>
      </c>
      <c r="J2566">
        <f t="shared" ca="1" si="80"/>
        <v>45658</v>
      </c>
      <c r="K2566" t="str">
        <f>'Raw Data'!U2566</f>
        <v>Yes</v>
      </c>
      <c r="L2566" t="str">
        <f t="shared" si="81"/>
        <v>Low Risk</v>
      </c>
      <c r="N2566" s="34"/>
    </row>
    <row r="2567" spans="1:14" x14ac:dyDescent="0.3">
      <c r="A2567" s="5" t="str">
        <f>'Raw Data'!A2567</f>
        <v>7996-BPXHY</v>
      </c>
      <c r="B2567">
        <f>'Raw Data'!F2567</f>
        <v>13</v>
      </c>
      <c r="C2567" t="str">
        <f>'Raw Data'!P2567</f>
        <v>Two year</v>
      </c>
      <c r="D2567" t="str">
        <f>'Raw Data'!I2567</f>
        <v>No</v>
      </c>
      <c r="E2567" t="str">
        <f>'Raw Data'!R2567</f>
        <v>Bank transfer (automatic)</v>
      </c>
      <c r="F2567">
        <f>'Raw Data'!S2567</f>
        <v>25</v>
      </c>
      <c r="G2567">
        <f>IFERROR(VALUE('Raw Data'!T2567),0)</f>
        <v>332.5</v>
      </c>
      <c r="H2567" t="str" cm="1">
        <f t="array" ref="H2567">_xlfn.IFS(B2567&lt;=12,"New (0-12 mo)",B2567&lt;=24,"Established (13-24 mo)",B2567&lt;=48,"Loyal (25-48 mo)",TRUE,"Veteran (49+ mo)")</f>
        <v>Established (13-24 mo)</v>
      </c>
      <c r="I2567">
        <f>COUNTIF('Raw Data'!G2567:O2567,"Yes")</f>
        <v>2</v>
      </c>
      <c r="J2567">
        <f t="shared" ca="1" si="80"/>
        <v>45809</v>
      </c>
      <c r="K2567" t="str">
        <f>'Raw Data'!U2567</f>
        <v>No</v>
      </c>
      <c r="L2567" t="str">
        <f t="shared" si="81"/>
        <v>Low Risk</v>
      </c>
      <c r="N2567" s="34"/>
    </row>
    <row r="2568" spans="1:14" x14ac:dyDescent="0.3">
      <c r="A2568" s="5" t="str">
        <f>'Raw Data'!A2568</f>
        <v>3227-WLKLI</v>
      </c>
      <c r="B2568">
        <f>'Raw Data'!F2568</f>
        <v>65</v>
      </c>
      <c r="C2568" t="str">
        <f>'Raw Data'!P2568</f>
        <v>Two year</v>
      </c>
      <c r="D2568" t="str">
        <f>'Raw Data'!I2568</f>
        <v>DSL</v>
      </c>
      <c r="E2568" t="str">
        <f>'Raw Data'!R2568</f>
        <v>Bank transfer (automatic)</v>
      </c>
      <c r="F2568">
        <f>'Raw Data'!S2568</f>
        <v>91.55</v>
      </c>
      <c r="G2568">
        <f>IFERROR(VALUE('Raw Data'!T2568),0)</f>
        <v>5963.95</v>
      </c>
      <c r="H2568" t="str" cm="1">
        <f t="array" ref="H2568">_xlfn.IFS(B2568&lt;=12,"New (0-12 mo)",B2568&lt;=24,"Established (13-24 mo)",B2568&lt;=48,"Loyal (25-48 mo)",TRUE,"Veteran (49+ mo)")</f>
        <v>Veteran (49+ mo)</v>
      </c>
      <c r="I2568">
        <f>COUNTIF('Raw Data'!G2568:O2568,"Yes")</f>
        <v>8</v>
      </c>
      <c r="J2568">
        <f t="shared" ca="1" si="80"/>
        <v>44228</v>
      </c>
      <c r="K2568" t="str">
        <f>'Raw Data'!U2568</f>
        <v>No</v>
      </c>
      <c r="L2568" t="str">
        <f t="shared" si="81"/>
        <v>Low Risk</v>
      </c>
      <c r="N2568" s="34"/>
    </row>
    <row r="2569" spans="1:14" x14ac:dyDescent="0.3">
      <c r="A2569" s="5" t="str">
        <f>'Raw Data'!A2569</f>
        <v>0407-BDJKB</v>
      </c>
      <c r="B2569">
        <f>'Raw Data'!F2569</f>
        <v>60</v>
      </c>
      <c r="C2569" t="str">
        <f>'Raw Data'!P2569</f>
        <v>Month-to-month</v>
      </c>
      <c r="D2569" t="str">
        <f>'Raw Data'!I2569</f>
        <v>Fiber optic</v>
      </c>
      <c r="E2569" t="str">
        <f>'Raw Data'!R2569</f>
        <v>Electronic check</v>
      </c>
      <c r="F2569">
        <f>'Raw Data'!S2569</f>
        <v>95.75</v>
      </c>
      <c r="G2569">
        <f>IFERROR(VALUE('Raw Data'!T2569),0)</f>
        <v>5742.9</v>
      </c>
      <c r="H2569" t="str" cm="1">
        <f t="array" ref="H2569">_xlfn.IFS(B2569&lt;=12,"New (0-12 mo)",B2569&lt;=24,"Established (13-24 mo)",B2569&lt;=48,"Loyal (25-48 mo)",TRUE,"Veteran (49+ mo)")</f>
        <v>Veteran (49+ mo)</v>
      </c>
      <c r="I2569">
        <f>COUNTIF('Raw Data'!G2569:O2569,"Yes")</f>
        <v>5</v>
      </c>
      <c r="J2569">
        <f t="shared" ca="1" si="80"/>
        <v>44378</v>
      </c>
      <c r="K2569" t="str">
        <f>'Raw Data'!U2569</f>
        <v>Yes</v>
      </c>
      <c r="L2569" t="str">
        <f t="shared" si="81"/>
        <v>Low-Medium Risk</v>
      </c>
      <c r="N2569" s="34"/>
    </row>
    <row r="2570" spans="1:14" x14ac:dyDescent="0.3">
      <c r="A2570" s="5" t="str">
        <f>'Raw Data'!A2570</f>
        <v>2266-FUBDZ</v>
      </c>
      <c r="B2570">
        <f>'Raw Data'!F2570</f>
        <v>15</v>
      </c>
      <c r="C2570" t="str">
        <f>'Raw Data'!P2570</f>
        <v>Two year</v>
      </c>
      <c r="D2570" t="str">
        <f>'Raw Data'!I2570</f>
        <v>No</v>
      </c>
      <c r="E2570" t="str">
        <f>'Raw Data'!R2570</f>
        <v>Mailed check</v>
      </c>
      <c r="F2570">
        <f>'Raw Data'!S2570</f>
        <v>19.350000000000001</v>
      </c>
      <c r="G2570">
        <f>IFERROR(VALUE('Raw Data'!T2570),0)</f>
        <v>278.85000000000002</v>
      </c>
      <c r="H2570" t="str" cm="1">
        <f t="array" ref="H2570">_xlfn.IFS(B2570&lt;=12,"New (0-12 mo)",B2570&lt;=24,"Established (13-24 mo)",B2570&lt;=48,"Loyal (25-48 mo)",TRUE,"Veteran (49+ mo)")</f>
        <v>Established (13-24 mo)</v>
      </c>
      <c r="I2570">
        <f>COUNTIF('Raw Data'!G2570:O2570,"Yes")</f>
        <v>1</v>
      </c>
      <c r="J2570">
        <f t="shared" ca="1" si="80"/>
        <v>45748</v>
      </c>
      <c r="K2570" t="str">
        <f>'Raw Data'!U2570</f>
        <v>No</v>
      </c>
      <c r="L2570" t="str">
        <f t="shared" si="81"/>
        <v>Low Risk</v>
      </c>
      <c r="N2570" s="34"/>
    </row>
    <row r="2571" spans="1:14" x14ac:dyDescent="0.3">
      <c r="A2571" s="5" t="str">
        <f>'Raw Data'!A2571</f>
        <v>8237-ULIXL</v>
      </c>
      <c r="B2571">
        <f>'Raw Data'!F2571</f>
        <v>72</v>
      </c>
      <c r="C2571" t="str">
        <f>'Raw Data'!P2571</f>
        <v>Two year</v>
      </c>
      <c r="D2571" t="str">
        <f>'Raw Data'!I2571</f>
        <v>No</v>
      </c>
      <c r="E2571" t="str">
        <f>'Raw Data'!R2571</f>
        <v>Credit card (automatic)</v>
      </c>
      <c r="F2571">
        <f>'Raw Data'!S2571</f>
        <v>24.85</v>
      </c>
      <c r="G2571">
        <f>IFERROR(VALUE('Raw Data'!T2571),0)</f>
        <v>1871.85</v>
      </c>
      <c r="H2571" t="str" cm="1">
        <f t="array" ref="H2571">_xlfn.IFS(B2571&lt;=12,"New (0-12 mo)",B2571&lt;=24,"Established (13-24 mo)",B2571&lt;=48,"Loyal (25-48 mo)",TRUE,"Veteran (49+ mo)")</f>
        <v>Veteran (49+ mo)</v>
      </c>
      <c r="I2571">
        <f>COUNTIF('Raw Data'!G2571:O2571,"Yes")</f>
        <v>2</v>
      </c>
      <c r="J2571">
        <f t="shared" ca="1" si="80"/>
        <v>44013</v>
      </c>
      <c r="K2571" t="str">
        <f>'Raw Data'!U2571</f>
        <v>No</v>
      </c>
      <c r="L2571" t="str">
        <f t="shared" si="81"/>
        <v>Low Risk</v>
      </c>
      <c r="N2571" s="34"/>
    </row>
    <row r="2572" spans="1:14" x14ac:dyDescent="0.3">
      <c r="A2572" s="5" t="str">
        <f>'Raw Data'!A2572</f>
        <v>9600-UDOPK</v>
      </c>
      <c r="B2572">
        <f>'Raw Data'!F2572</f>
        <v>30</v>
      </c>
      <c r="C2572" t="str">
        <f>'Raw Data'!P2572</f>
        <v>Month-to-month</v>
      </c>
      <c r="D2572" t="str">
        <f>'Raw Data'!I2572</f>
        <v>Fiber optic</v>
      </c>
      <c r="E2572" t="str">
        <f>'Raw Data'!R2572</f>
        <v>Credit card (automatic)</v>
      </c>
      <c r="F2572">
        <f>'Raw Data'!S2572</f>
        <v>94.05</v>
      </c>
      <c r="G2572">
        <f>IFERROR(VALUE('Raw Data'!T2572),0)</f>
        <v>2866.45</v>
      </c>
      <c r="H2572" t="str" cm="1">
        <f t="array" ref="H2572">_xlfn.IFS(B2572&lt;=12,"New (0-12 mo)",B2572&lt;=24,"Established (13-24 mo)",B2572&lt;=48,"Loyal (25-48 mo)",TRUE,"Veteran (49+ mo)")</f>
        <v>Loyal (25-48 mo)</v>
      </c>
      <c r="I2572">
        <f>COUNTIF('Raw Data'!G2572:O2572,"Yes")</f>
        <v>4</v>
      </c>
      <c r="J2572">
        <f t="shared" ca="1" si="80"/>
        <v>45292</v>
      </c>
      <c r="K2572" t="str">
        <f>'Raw Data'!U2572</f>
        <v>Yes</v>
      </c>
      <c r="L2572" t="str">
        <f t="shared" si="81"/>
        <v>Low-Medium Risk</v>
      </c>
      <c r="N2572" s="34"/>
    </row>
    <row r="2573" spans="1:14" x14ac:dyDescent="0.3">
      <c r="A2573" s="5" t="str">
        <f>'Raw Data'!A2573</f>
        <v>8216-AZUUZ</v>
      </c>
      <c r="B2573">
        <f>'Raw Data'!F2573</f>
        <v>42</v>
      </c>
      <c r="C2573" t="str">
        <f>'Raw Data'!P2573</f>
        <v>Two year</v>
      </c>
      <c r="D2573" t="str">
        <f>'Raw Data'!I2573</f>
        <v>Fiber optic</v>
      </c>
      <c r="E2573" t="str">
        <f>'Raw Data'!R2573</f>
        <v>Electronic check</v>
      </c>
      <c r="F2573">
        <f>'Raw Data'!S2573</f>
        <v>100.4</v>
      </c>
      <c r="G2573">
        <f>IFERROR(VALUE('Raw Data'!T2573),0)</f>
        <v>4303.6499999999996</v>
      </c>
      <c r="H2573" t="str" cm="1">
        <f t="array" ref="H2573">_xlfn.IFS(B2573&lt;=12,"New (0-12 mo)",B2573&lt;=24,"Established (13-24 mo)",B2573&lt;=48,"Loyal (25-48 mo)",TRUE,"Veteran (49+ mo)")</f>
        <v>Loyal (25-48 mo)</v>
      </c>
      <c r="I2573">
        <f>COUNTIF('Raw Data'!G2573:O2573,"Yes")</f>
        <v>5</v>
      </c>
      <c r="J2573">
        <f t="shared" ca="1" si="80"/>
        <v>44927</v>
      </c>
      <c r="K2573" t="str">
        <f>'Raw Data'!U2573</f>
        <v>No</v>
      </c>
      <c r="L2573" t="str">
        <f t="shared" si="81"/>
        <v>Low Risk</v>
      </c>
      <c r="N2573" s="34"/>
    </row>
    <row r="2574" spans="1:14" x14ac:dyDescent="0.3">
      <c r="A2574" s="5" t="str">
        <f>'Raw Data'!A2574</f>
        <v>9153-BTBVV</v>
      </c>
      <c r="B2574">
        <f>'Raw Data'!F2574</f>
        <v>71</v>
      </c>
      <c r="C2574" t="str">
        <f>'Raw Data'!P2574</f>
        <v>Two year</v>
      </c>
      <c r="D2574" t="str">
        <f>'Raw Data'!I2574</f>
        <v>No</v>
      </c>
      <c r="E2574" t="str">
        <f>'Raw Data'!R2574</f>
        <v>Bank transfer (automatic)</v>
      </c>
      <c r="F2574">
        <f>'Raw Data'!S2574</f>
        <v>25</v>
      </c>
      <c r="G2574">
        <f>IFERROR(VALUE('Raw Data'!T2574),0)</f>
        <v>1753</v>
      </c>
      <c r="H2574" t="str" cm="1">
        <f t="array" ref="H2574">_xlfn.IFS(B2574&lt;=12,"New (0-12 mo)",B2574&lt;=24,"Established (13-24 mo)",B2574&lt;=48,"Loyal (25-48 mo)",TRUE,"Veteran (49+ mo)")</f>
        <v>Veteran (49+ mo)</v>
      </c>
      <c r="I2574">
        <f>COUNTIF('Raw Data'!G2574:O2574,"Yes")</f>
        <v>2</v>
      </c>
      <c r="J2574">
        <f t="shared" ca="1" si="80"/>
        <v>44044</v>
      </c>
      <c r="K2574" t="str">
        <f>'Raw Data'!U2574</f>
        <v>No</v>
      </c>
      <c r="L2574" t="str">
        <f t="shared" si="81"/>
        <v>Low Risk</v>
      </c>
      <c r="N2574" s="34"/>
    </row>
    <row r="2575" spans="1:14" x14ac:dyDescent="0.3">
      <c r="A2575" s="5" t="str">
        <f>'Raw Data'!A2575</f>
        <v>4074-SJFFA</v>
      </c>
      <c r="B2575">
        <f>'Raw Data'!F2575</f>
        <v>1</v>
      </c>
      <c r="C2575" t="str">
        <f>'Raw Data'!P2575</f>
        <v>Month-to-month</v>
      </c>
      <c r="D2575" t="str">
        <f>'Raw Data'!I2575</f>
        <v>DSL</v>
      </c>
      <c r="E2575" t="str">
        <f>'Raw Data'!R2575</f>
        <v>Mailed check</v>
      </c>
      <c r="F2575">
        <f>'Raw Data'!S2575</f>
        <v>54.75</v>
      </c>
      <c r="G2575">
        <f>IFERROR(VALUE('Raw Data'!T2575),0)</f>
        <v>54.75</v>
      </c>
      <c r="H2575" t="str" cm="1">
        <f t="array" ref="H2575">_xlfn.IFS(B2575&lt;=12,"New (0-12 mo)",B2575&lt;=24,"Established (13-24 mo)",B2575&lt;=48,"Loyal (25-48 mo)",TRUE,"Veteran (49+ mo)")</f>
        <v>New (0-12 mo)</v>
      </c>
      <c r="I2575">
        <f>COUNTIF('Raw Data'!G2575:O2575,"Yes")</f>
        <v>2</v>
      </c>
      <c r="J2575">
        <f t="shared" ca="1" si="80"/>
        <v>46174</v>
      </c>
      <c r="K2575" t="str">
        <f>'Raw Data'!U2575</f>
        <v>Yes</v>
      </c>
      <c r="L2575" t="str">
        <f t="shared" si="81"/>
        <v>High Risk</v>
      </c>
      <c r="N2575" s="34"/>
    </row>
    <row r="2576" spans="1:14" x14ac:dyDescent="0.3">
      <c r="A2576" s="5" t="str">
        <f>'Raw Data'!A2576</f>
        <v>3269-ATYWD</v>
      </c>
      <c r="B2576">
        <f>'Raw Data'!F2576</f>
        <v>39</v>
      </c>
      <c r="C2576" t="str">
        <f>'Raw Data'!P2576</f>
        <v>Month-to-month</v>
      </c>
      <c r="D2576" t="str">
        <f>'Raw Data'!I2576</f>
        <v>Fiber optic</v>
      </c>
      <c r="E2576" t="str">
        <f>'Raw Data'!R2576</f>
        <v>Bank transfer (automatic)</v>
      </c>
      <c r="F2576">
        <f>'Raw Data'!S2576</f>
        <v>95.65</v>
      </c>
      <c r="G2576">
        <f>IFERROR(VALUE('Raw Data'!T2576),0)</f>
        <v>3759.05</v>
      </c>
      <c r="H2576" t="str" cm="1">
        <f t="array" ref="H2576">_xlfn.IFS(B2576&lt;=12,"New (0-12 mo)",B2576&lt;=24,"Established (13-24 mo)",B2576&lt;=48,"Loyal (25-48 mo)",TRUE,"Veteran (49+ mo)")</f>
        <v>Loyal (25-48 mo)</v>
      </c>
      <c r="I2576">
        <f>COUNTIF('Raw Data'!G2576:O2576,"Yes")</f>
        <v>4</v>
      </c>
      <c r="J2576">
        <f t="shared" ca="1" si="80"/>
        <v>45017</v>
      </c>
      <c r="K2576" t="str">
        <f>'Raw Data'!U2576</f>
        <v>Yes</v>
      </c>
      <c r="L2576" t="str">
        <f t="shared" si="81"/>
        <v>Low-Medium Risk</v>
      </c>
      <c r="N2576" s="34"/>
    </row>
    <row r="2577" spans="1:14" x14ac:dyDescent="0.3">
      <c r="A2577" s="5" t="str">
        <f>'Raw Data'!A2577</f>
        <v>5186-PEIZU</v>
      </c>
      <c r="B2577">
        <f>'Raw Data'!F2577</f>
        <v>35</v>
      </c>
      <c r="C2577" t="str">
        <f>'Raw Data'!P2577</f>
        <v>Month-to-month</v>
      </c>
      <c r="D2577" t="str">
        <f>'Raw Data'!I2577</f>
        <v>No</v>
      </c>
      <c r="E2577" t="str">
        <f>'Raw Data'!R2577</f>
        <v>Bank transfer (automatic)</v>
      </c>
      <c r="F2577">
        <f>'Raw Data'!S2577</f>
        <v>19.25</v>
      </c>
      <c r="G2577">
        <f>IFERROR(VALUE('Raw Data'!T2577),0)</f>
        <v>617.65</v>
      </c>
      <c r="H2577" t="str" cm="1">
        <f t="array" ref="H2577">_xlfn.IFS(B2577&lt;=12,"New (0-12 mo)",B2577&lt;=24,"Established (13-24 mo)",B2577&lt;=48,"Loyal (25-48 mo)",TRUE,"Veteran (49+ mo)")</f>
        <v>Loyal (25-48 mo)</v>
      </c>
      <c r="I2577">
        <f>COUNTIF('Raw Data'!G2577:O2577,"Yes")</f>
        <v>1</v>
      </c>
      <c r="J2577">
        <f t="shared" ca="1" si="80"/>
        <v>45139</v>
      </c>
      <c r="K2577" t="str">
        <f>'Raw Data'!U2577</f>
        <v>No</v>
      </c>
      <c r="L2577" t="str">
        <f t="shared" si="81"/>
        <v>Low-Medium Risk</v>
      </c>
      <c r="N2577" s="34"/>
    </row>
    <row r="2578" spans="1:14" x14ac:dyDescent="0.3">
      <c r="A2578" s="5" t="str">
        <f>'Raw Data'!A2578</f>
        <v>1074-AMIOH</v>
      </c>
      <c r="B2578">
        <f>'Raw Data'!F2578</f>
        <v>53</v>
      </c>
      <c r="C2578" t="str">
        <f>'Raw Data'!P2578</f>
        <v>Month-to-month</v>
      </c>
      <c r="D2578" t="str">
        <f>'Raw Data'!I2578</f>
        <v>Fiber optic</v>
      </c>
      <c r="E2578" t="str">
        <f>'Raw Data'!R2578</f>
        <v>Bank transfer (automatic)</v>
      </c>
      <c r="F2578">
        <f>'Raw Data'!S2578</f>
        <v>108.25</v>
      </c>
      <c r="G2578">
        <f>IFERROR(VALUE('Raw Data'!T2578),0)</f>
        <v>5935.1</v>
      </c>
      <c r="H2578" t="str" cm="1">
        <f t="array" ref="H2578">_xlfn.IFS(B2578&lt;=12,"New (0-12 mo)",B2578&lt;=24,"Established (13-24 mo)",B2578&lt;=48,"Loyal (25-48 mo)",TRUE,"Veteran (49+ mo)")</f>
        <v>Veteran (49+ mo)</v>
      </c>
      <c r="I2578">
        <f>COUNTIF('Raw Data'!G2578:O2578,"Yes")</f>
        <v>6</v>
      </c>
      <c r="J2578">
        <f t="shared" ca="1" si="80"/>
        <v>44593</v>
      </c>
      <c r="K2578" t="str">
        <f>'Raw Data'!U2578</f>
        <v>No</v>
      </c>
      <c r="L2578" t="str">
        <f t="shared" si="81"/>
        <v>Low-Medium Risk</v>
      </c>
      <c r="N2578" s="34"/>
    </row>
    <row r="2579" spans="1:14" x14ac:dyDescent="0.3">
      <c r="A2579" s="5" t="str">
        <f>'Raw Data'!A2579</f>
        <v>4910-GMJOT</v>
      </c>
      <c r="B2579">
        <f>'Raw Data'!F2579</f>
        <v>1</v>
      </c>
      <c r="C2579" t="str">
        <f>'Raw Data'!P2579</f>
        <v>Month-to-month</v>
      </c>
      <c r="D2579" t="str">
        <f>'Raw Data'!I2579</f>
        <v>Fiber optic</v>
      </c>
      <c r="E2579" t="str">
        <f>'Raw Data'!R2579</f>
        <v>Electronic check</v>
      </c>
      <c r="F2579">
        <f>'Raw Data'!S2579</f>
        <v>94.6</v>
      </c>
      <c r="G2579">
        <f>IFERROR(VALUE('Raw Data'!T2579),0)</f>
        <v>94.6</v>
      </c>
      <c r="H2579" t="str" cm="1">
        <f t="array" ref="H2579">_xlfn.IFS(B2579&lt;=12,"New (0-12 mo)",B2579&lt;=24,"Established (13-24 mo)",B2579&lt;=48,"Loyal (25-48 mo)",TRUE,"Veteran (49+ mo)")</f>
        <v>New (0-12 mo)</v>
      </c>
      <c r="I2579">
        <f>COUNTIF('Raw Data'!G2579:O2579,"Yes")</f>
        <v>4</v>
      </c>
      <c r="J2579">
        <f t="shared" ca="1" si="80"/>
        <v>46174</v>
      </c>
      <c r="K2579" t="str">
        <f>'Raw Data'!U2579</f>
        <v>Yes</v>
      </c>
      <c r="L2579" t="str">
        <f t="shared" si="81"/>
        <v>High Risk</v>
      </c>
      <c r="N2579" s="34"/>
    </row>
    <row r="2580" spans="1:14" x14ac:dyDescent="0.3">
      <c r="A2580" s="5" t="str">
        <f>'Raw Data'!A2580</f>
        <v>0354-WYROK</v>
      </c>
      <c r="B2580">
        <f>'Raw Data'!F2580</f>
        <v>31</v>
      </c>
      <c r="C2580" t="str">
        <f>'Raw Data'!P2580</f>
        <v>Month-to-month</v>
      </c>
      <c r="D2580" t="str">
        <f>'Raw Data'!I2580</f>
        <v>Fiber optic</v>
      </c>
      <c r="E2580" t="str">
        <f>'Raw Data'!R2580</f>
        <v>Electronic check</v>
      </c>
      <c r="F2580">
        <f>'Raw Data'!S2580</f>
        <v>98.9</v>
      </c>
      <c r="G2580">
        <f>IFERROR(VALUE('Raw Data'!T2580),0)</f>
        <v>2911.3</v>
      </c>
      <c r="H2580" t="str" cm="1">
        <f t="array" ref="H2580">_xlfn.IFS(B2580&lt;=12,"New (0-12 mo)",B2580&lt;=24,"Established (13-24 mo)",B2580&lt;=48,"Loyal (25-48 mo)",TRUE,"Veteran (49+ mo)")</f>
        <v>Loyal (25-48 mo)</v>
      </c>
      <c r="I2580">
        <f>COUNTIF('Raw Data'!G2580:O2580,"Yes")</f>
        <v>5</v>
      </c>
      <c r="J2580">
        <f t="shared" ca="1" si="80"/>
        <v>45261</v>
      </c>
      <c r="K2580" t="str">
        <f>'Raw Data'!U2580</f>
        <v>Yes</v>
      </c>
      <c r="L2580" t="str">
        <f t="shared" si="81"/>
        <v>Low-Medium Risk</v>
      </c>
      <c r="N2580" s="34"/>
    </row>
    <row r="2581" spans="1:14" x14ac:dyDescent="0.3">
      <c r="A2581" s="5" t="str">
        <f>'Raw Data'!A2581</f>
        <v>4361-FEBGN</v>
      </c>
      <c r="B2581">
        <f>'Raw Data'!F2581</f>
        <v>48</v>
      </c>
      <c r="C2581" t="str">
        <f>'Raw Data'!P2581</f>
        <v>Two year</v>
      </c>
      <c r="D2581" t="str">
        <f>'Raw Data'!I2581</f>
        <v>No</v>
      </c>
      <c r="E2581" t="str">
        <f>'Raw Data'!R2581</f>
        <v>Credit card (automatic)</v>
      </c>
      <c r="F2581">
        <f>'Raw Data'!S2581</f>
        <v>20.149999999999999</v>
      </c>
      <c r="G2581">
        <f>IFERROR(VALUE('Raw Data'!T2581),0)</f>
        <v>982.95</v>
      </c>
      <c r="H2581" t="str" cm="1">
        <f t="array" ref="H2581">_xlfn.IFS(B2581&lt;=12,"New (0-12 mo)",B2581&lt;=24,"Established (13-24 mo)",B2581&lt;=48,"Loyal (25-48 mo)",TRUE,"Veteran (49+ mo)")</f>
        <v>Loyal (25-48 mo)</v>
      </c>
      <c r="I2581">
        <f>COUNTIF('Raw Data'!G2581:O2581,"Yes")</f>
        <v>1</v>
      </c>
      <c r="J2581">
        <f t="shared" ca="1" si="80"/>
        <v>44743</v>
      </c>
      <c r="K2581" t="str">
        <f>'Raw Data'!U2581</f>
        <v>No</v>
      </c>
      <c r="L2581" t="str">
        <f t="shared" si="81"/>
        <v>Low Risk</v>
      </c>
      <c r="N2581" s="34"/>
    </row>
    <row r="2582" spans="1:14" x14ac:dyDescent="0.3">
      <c r="A2582" s="5" t="str">
        <f>'Raw Data'!A2582</f>
        <v>7748-UMTRK</v>
      </c>
      <c r="B2582">
        <f>'Raw Data'!F2582</f>
        <v>30</v>
      </c>
      <c r="C2582" t="str">
        <f>'Raw Data'!P2582</f>
        <v>Month-to-month</v>
      </c>
      <c r="D2582" t="str">
        <f>'Raw Data'!I2582</f>
        <v>Fiber optic</v>
      </c>
      <c r="E2582" t="str">
        <f>'Raw Data'!R2582</f>
        <v>Electronic check</v>
      </c>
      <c r="F2582">
        <f>'Raw Data'!S2582</f>
        <v>101.3</v>
      </c>
      <c r="G2582">
        <f>IFERROR(VALUE('Raw Data'!T2582),0)</f>
        <v>2974.5</v>
      </c>
      <c r="H2582" t="str" cm="1">
        <f t="array" ref="H2582">_xlfn.IFS(B2582&lt;=12,"New (0-12 mo)",B2582&lt;=24,"Established (13-24 mo)",B2582&lt;=48,"Loyal (25-48 mo)",TRUE,"Veteran (49+ mo)")</f>
        <v>Loyal (25-48 mo)</v>
      </c>
      <c r="I2582">
        <f>COUNTIF('Raw Data'!G2582:O2582,"Yes")</f>
        <v>5</v>
      </c>
      <c r="J2582">
        <f t="shared" ca="1" si="80"/>
        <v>45292</v>
      </c>
      <c r="K2582" t="str">
        <f>'Raw Data'!U2582</f>
        <v>No</v>
      </c>
      <c r="L2582" t="str">
        <f t="shared" si="81"/>
        <v>Low-Medium Risk</v>
      </c>
      <c r="N2582" s="34"/>
    </row>
    <row r="2583" spans="1:14" x14ac:dyDescent="0.3">
      <c r="A2583" s="5" t="str">
        <f>'Raw Data'!A2583</f>
        <v>0380-ZCSBI</v>
      </c>
      <c r="B2583">
        <f>'Raw Data'!F2583</f>
        <v>10</v>
      </c>
      <c r="C2583" t="str">
        <f>'Raw Data'!P2583</f>
        <v>Month-to-month</v>
      </c>
      <c r="D2583" t="str">
        <f>'Raw Data'!I2583</f>
        <v>No</v>
      </c>
      <c r="E2583" t="str">
        <f>'Raw Data'!R2583</f>
        <v>Credit card (automatic)</v>
      </c>
      <c r="F2583">
        <f>'Raw Data'!S2583</f>
        <v>20</v>
      </c>
      <c r="G2583">
        <f>IFERROR(VALUE('Raw Data'!T2583),0)</f>
        <v>198.7</v>
      </c>
      <c r="H2583" t="str" cm="1">
        <f t="array" ref="H2583">_xlfn.IFS(B2583&lt;=12,"New (0-12 mo)",B2583&lt;=24,"Established (13-24 mo)",B2583&lt;=48,"Loyal (25-48 mo)",TRUE,"Veteran (49+ mo)")</f>
        <v>New (0-12 mo)</v>
      </c>
      <c r="I2583">
        <f>COUNTIF('Raw Data'!G2583:O2583,"Yes")</f>
        <v>1</v>
      </c>
      <c r="J2583">
        <f t="shared" ca="1" si="80"/>
        <v>45901</v>
      </c>
      <c r="K2583" t="str">
        <f>'Raw Data'!U2583</f>
        <v>No</v>
      </c>
      <c r="L2583" t="str">
        <f t="shared" si="81"/>
        <v>High Risk</v>
      </c>
      <c r="N2583" s="34"/>
    </row>
    <row r="2584" spans="1:14" x14ac:dyDescent="0.3">
      <c r="A2584" s="5" t="str">
        <f>'Raw Data'!A2584</f>
        <v>7145-FEJWU</v>
      </c>
      <c r="B2584">
        <f>'Raw Data'!F2584</f>
        <v>12</v>
      </c>
      <c r="C2584" t="str">
        <f>'Raw Data'!P2584</f>
        <v>Month-to-month</v>
      </c>
      <c r="D2584" t="str">
        <f>'Raw Data'!I2584</f>
        <v>Fiber optic</v>
      </c>
      <c r="E2584" t="str">
        <f>'Raw Data'!R2584</f>
        <v>Electronic check</v>
      </c>
      <c r="F2584">
        <f>'Raw Data'!S2584</f>
        <v>105.3</v>
      </c>
      <c r="G2584">
        <f>IFERROR(VALUE('Raw Data'!T2584),0)</f>
        <v>1275.6500000000001</v>
      </c>
      <c r="H2584" t="str" cm="1">
        <f t="array" ref="H2584">_xlfn.IFS(B2584&lt;=12,"New (0-12 mo)",B2584&lt;=24,"Established (13-24 mo)",B2584&lt;=48,"Loyal (25-48 mo)",TRUE,"Veteran (49+ mo)")</f>
        <v>New (0-12 mo)</v>
      </c>
      <c r="I2584">
        <f>COUNTIF('Raw Data'!G2584:O2584,"Yes")</f>
        <v>6</v>
      </c>
      <c r="J2584">
        <f t="shared" ca="1" si="80"/>
        <v>45839</v>
      </c>
      <c r="K2584" t="str">
        <f>'Raw Data'!U2584</f>
        <v>No</v>
      </c>
      <c r="L2584" t="str">
        <f t="shared" si="81"/>
        <v>High Risk</v>
      </c>
      <c r="N2584" s="34"/>
    </row>
    <row r="2585" spans="1:14" x14ac:dyDescent="0.3">
      <c r="A2585" s="5" t="str">
        <f>'Raw Data'!A2585</f>
        <v>6463-MVYRY</v>
      </c>
      <c r="B2585">
        <f>'Raw Data'!F2585</f>
        <v>57</v>
      </c>
      <c r="C2585" t="str">
        <f>'Raw Data'!P2585</f>
        <v>Two year</v>
      </c>
      <c r="D2585" t="str">
        <f>'Raw Data'!I2585</f>
        <v>DSL</v>
      </c>
      <c r="E2585" t="str">
        <f>'Raw Data'!R2585</f>
        <v>Bank transfer (automatic)</v>
      </c>
      <c r="F2585">
        <f>'Raw Data'!S2585</f>
        <v>69.849999999999994</v>
      </c>
      <c r="G2585">
        <f>IFERROR(VALUE('Raw Data'!T2585),0)</f>
        <v>4003</v>
      </c>
      <c r="H2585" t="str" cm="1">
        <f t="array" ref="H2585">_xlfn.IFS(B2585&lt;=12,"New (0-12 mo)",B2585&lt;=24,"Established (13-24 mo)",B2585&lt;=48,"Loyal (25-48 mo)",TRUE,"Veteran (49+ mo)")</f>
        <v>Veteran (49+ mo)</v>
      </c>
      <c r="I2585">
        <f>COUNTIF('Raw Data'!G2585:O2585,"Yes")</f>
        <v>5</v>
      </c>
      <c r="J2585">
        <f t="shared" ca="1" si="80"/>
        <v>44470</v>
      </c>
      <c r="K2585" t="str">
        <f>'Raw Data'!U2585</f>
        <v>No</v>
      </c>
      <c r="L2585" t="str">
        <f t="shared" si="81"/>
        <v>Low Risk</v>
      </c>
      <c r="N2585" s="34"/>
    </row>
    <row r="2586" spans="1:14" x14ac:dyDescent="0.3">
      <c r="A2586" s="5" t="str">
        <f>'Raw Data'!A2586</f>
        <v>3969-JQABI</v>
      </c>
      <c r="B2586">
        <f>'Raw Data'!F2586</f>
        <v>58</v>
      </c>
      <c r="C2586" t="str">
        <f>'Raw Data'!P2586</f>
        <v>Month-to-month</v>
      </c>
      <c r="D2586" t="str">
        <f>'Raw Data'!I2586</f>
        <v>DSL</v>
      </c>
      <c r="E2586" t="str">
        <f>'Raw Data'!R2586</f>
        <v>Credit card (automatic)</v>
      </c>
      <c r="F2586">
        <f>'Raw Data'!S2586</f>
        <v>65.25</v>
      </c>
      <c r="G2586">
        <f>IFERROR(VALUE('Raw Data'!T2586),0)</f>
        <v>3791.6</v>
      </c>
      <c r="H2586" t="str" cm="1">
        <f t="array" ref="H2586">_xlfn.IFS(B2586&lt;=12,"New (0-12 mo)",B2586&lt;=24,"Established (13-24 mo)",B2586&lt;=48,"Loyal (25-48 mo)",TRUE,"Veteran (49+ mo)")</f>
        <v>Veteran (49+ mo)</v>
      </c>
      <c r="I2586">
        <f>COUNTIF('Raw Data'!G2586:O2586,"Yes")</f>
        <v>4</v>
      </c>
      <c r="J2586">
        <f t="shared" ca="1" si="80"/>
        <v>44440</v>
      </c>
      <c r="K2586" t="str">
        <f>'Raw Data'!U2586</f>
        <v>No</v>
      </c>
      <c r="L2586" t="str">
        <f t="shared" si="81"/>
        <v>Low-Medium Risk</v>
      </c>
      <c r="N2586" s="34"/>
    </row>
    <row r="2587" spans="1:14" x14ac:dyDescent="0.3">
      <c r="A2587" s="5" t="str">
        <f>'Raw Data'!A2587</f>
        <v>9624-EGDEQ</v>
      </c>
      <c r="B2587">
        <f>'Raw Data'!F2587</f>
        <v>37</v>
      </c>
      <c r="C2587" t="str">
        <f>'Raw Data'!P2587</f>
        <v>Two year</v>
      </c>
      <c r="D2587" t="str">
        <f>'Raw Data'!I2587</f>
        <v>No</v>
      </c>
      <c r="E2587" t="str">
        <f>'Raw Data'!R2587</f>
        <v>Mailed check</v>
      </c>
      <c r="F2587">
        <f>'Raw Data'!S2587</f>
        <v>19.8</v>
      </c>
      <c r="G2587">
        <f>IFERROR(VALUE('Raw Data'!T2587),0)</f>
        <v>813.3</v>
      </c>
      <c r="H2587" t="str" cm="1">
        <f t="array" ref="H2587">_xlfn.IFS(B2587&lt;=12,"New (0-12 mo)",B2587&lt;=24,"Established (13-24 mo)",B2587&lt;=48,"Loyal (25-48 mo)",TRUE,"Veteran (49+ mo)")</f>
        <v>Loyal (25-48 mo)</v>
      </c>
      <c r="I2587">
        <f>COUNTIF('Raw Data'!G2587:O2587,"Yes")</f>
        <v>1</v>
      </c>
      <c r="J2587">
        <f t="shared" ca="1" si="80"/>
        <v>45078</v>
      </c>
      <c r="K2587" t="str">
        <f>'Raw Data'!U2587</f>
        <v>No</v>
      </c>
      <c r="L2587" t="str">
        <f t="shared" si="81"/>
        <v>Low Risk</v>
      </c>
      <c r="N2587" s="34"/>
    </row>
    <row r="2588" spans="1:14" x14ac:dyDescent="0.3">
      <c r="A2588" s="5" t="str">
        <f>'Raw Data'!A2588</f>
        <v>1051-EQPZR</v>
      </c>
      <c r="B2588">
        <f>'Raw Data'!F2588</f>
        <v>44</v>
      </c>
      <c r="C2588" t="str">
        <f>'Raw Data'!P2588</f>
        <v>Month-to-month</v>
      </c>
      <c r="D2588" t="str">
        <f>'Raw Data'!I2588</f>
        <v>No</v>
      </c>
      <c r="E2588" t="str">
        <f>'Raw Data'!R2588</f>
        <v>Mailed check</v>
      </c>
      <c r="F2588">
        <f>'Raw Data'!S2588</f>
        <v>19.600000000000001</v>
      </c>
      <c r="G2588">
        <f>IFERROR(VALUE('Raw Data'!T2588),0)</f>
        <v>780.25</v>
      </c>
      <c r="H2588" t="str" cm="1">
        <f t="array" ref="H2588">_xlfn.IFS(B2588&lt;=12,"New (0-12 mo)",B2588&lt;=24,"Established (13-24 mo)",B2588&lt;=48,"Loyal (25-48 mo)",TRUE,"Veteran (49+ mo)")</f>
        <v>Loyal (25-48 mo)</v>
      </c>
      <c r="I2588">
        <f>COUNTIF('Raw Data'!G2588:O2588,"Yes")</f>
        <v>1</v>
      </c>
      <c r="J2588">
        <f t="shared" ca="1" si="80"/>
        <v>44866</v>
      </c>
      <c r="K2588" t="str">
        <f>'Raw Data'!U2588</f>
        <v>No</v>
      </c>
      <c r="L2588" t="str">
        <f t="shared" si="81"/>
        <v>Low-Medium Risk</v>
      </c>
      <c r="N2588" s="34"/>
    </row>
    <row r="2589" spans="1:14" x14ac:dyDescent="0.3">
      <c r="A2589" s="5" t="str">
        <f>'Raw Data'!A2589</f>
        <v>5849-ASHZJ</v>
      </c>
      <c r="B2589">
        <f>'Raw Data'!F2589</f>
        <v>27</v>
      </c>
      <c r="C2589" t="str">
        <f>'Raw Data'!P2589</f>
        <v>One year</v>
      </c>
      <c r="D2589" t="str">
        <f>'Raw Data'!I2589</f>
        <v>No</v>
      </c>
      <c r="E2589" t="str">
        <f>'Raw Data'!R2589</f>
        <v>Credit card (automatic)</v>
      </c>
      <c r="F2589">
        <f>'Raw Data'!S2589</f>
        <v>20.05</v>
      </c>
      <c r="G2589">
        <f>IFERROR(VALUE('Raw Data'!T2589),0)</f>
        <v>552.9</v>
      </c>
      <c r="H2589" t="str" cm="1">
        <f t="array" ref="H2589">_xlfn.IFS(B2589&lt;=12,"New (0-12 mo)",B2589&lt;=24,"Established (13-24 mo)",B2589&lt;=48,"Loyal (25-48 mo)",TRUE,"Veteran (49+ mo)")</f>
        <v>Loyal (25-48 mo)</v>
      </c>
      <c r="I2589">
        <f>COUNTIF('Raw Data'!G2589:O2589,"Yes")</f>
        <v>1</v>
      </c>
      <c r="J2589">
        <f t="shared" ca="1" si="80"/>
        <v>45383</v>
      </c>
      <c r="K2589" t="str">
        <f>'Raw Data'!U2589</f>
        <v>No</v>
      </c>
      <c r="L2589" t="str">
        <f t="shared" si="81"/>
        <v>Low Risk</v>
      </c>
      <c r="N2589" s="34"/>
    </row>
    <row r="2590" spans="1:14" x14ac:dyDescent="0.3">
      <c r="A2590" s="5" t="str">
        <f>'Raw Data'!A2590</f>
        <v>5780-INQIK</v>
      </c>
      <c r="B2590">
        <f>'Raw Data'!F2590</f>
        <v>8</v>
      </c>
      <c r="C2590" t="str">
        <f>'Raw Data'!P2590</f>
        <v>Month-to-month</v>
      </c>
      <c r="D2590" t="str">
        <f>'Raw Data'!I2590</f>
        <v>DSL</v>
      </c>
      <c r="E2590" t="str">
        <f>'Raw Data'!R2590</f>
        <v>Electronic check</v>
      </c>
      <c r="F2590">
        <f>'Raw Data'!S2590</f>
        <v>49.4</v>
      </c>
      <c r="G2590">
        <f>IFERROR(VALUE('Raw Data'!T2590),0)</f>
        <v>408.25</v>
      </c>
      <c r="H2590" t="str" cm="1">
        <f t="array" ref="H2590">_xlfn.IFS(B2590&lt;=12,"New (0-12 mo)",B2590&lt;=24,"Established (13-24 mo)",B2590&lt;=48,"Loyal (25-48 mo)",TRUE,"Veteran (49+ mo)")</f>
        <v>New (0-12 mo)</v>
      </c>
      <c r="I2590">
        <f>COUNTIF('Raw Data'!G2590:O2590,"Yes")</f>
        <v>2</v>
      </c>
      <c r="J2590">
        <f t="shared" ca="1" si="80"/>
        <v>45962</v>
      </c>
      <c r="K2590" t="str">
        <f>'Raw Data'!U2590</f>
        <v>No</v>
      </c>
      <c r="L2590" t="str">
        <f t="shared" si="81"/>
        <v>High Risk</v>
      </c>
      <c r="N2590" s="34"/>
    </row>
    <row r="2591" spans="1:14" x14ac:dyDescent="0.3">
      <c r="A2591" s="5" t="str">
        <f>'Raw Data'!A2591</f>
        <v>7576-OYWBN</v>
      </c>
      <c r="B2591">
        <f>'Raw Data'!F2591</f>
        <v>3</v>
      </c>
      <c r="C2591" t="str">
        <f>'Raw Data'!P2591</f>
        <v>Month-to-month</v>
      </c>
      <c r="D2591" t="str">
        <f>'Raw Data'!I2591</f>
        <v>Fiber optic</v>
      </c>
      <c r="E2591" t="str">
        <f>'Raw Data'!R2591</f>
        <v>Electronic check</v>
      </c>
      <c r="F2591">
        <f>'Raw Data'!S2591</f>
        <v>76.05</v>
      </c>
      <c r="G2591">
        <f>IFERROR(VALUE('Raw Data'!T2591),0)</f>
        <v>231.8</v>
      </c>
      <c r="H2591" t="str" cm="1">
        <f t="array" ref="H2591">_xlfn.IFS(B2591&lt;=12,"New (0-12 mo)",B2591&lt;=24,"Established (13-24 mo)",B2591&lt;=48,"Loyal (25-48 mo)",TRUE,"Veteran (49+ mo)")</f>
        <v>New (0-12 mo)</v>
      </c>
      <c r="I2591">
        <f>COUNTIF('Raw Data'!G2591:O2591,"Yes")</f>
        <v>2</v>
      </c>
      <c r="J2591">
        <f t="shared" ca="1" si="80"/>
        <v>46113</v>
      </c>
      <c r="K2591" t="str">
        <f>'Raw Data'!U2591</f>
        <v>Yes</v>
      </c>
      <c r="L2591" t="str">
        <f t="shared" si="81"/>
        <v>High Risk</v>
      </c>
      <c r="N2591" s="34"/>
    </row>
    <row r="2592" spans="1:14" x14ac:dyDescent="0.3">
      <c r="A2592" s="5" t="str">
        <f>'Raw Data'!A2592</f>
        <v>4526-ZJJTM</v>
      </c>
      <c r="B2592">
        <f>'Raw Data'!F2592</f>
        <v>25</v>
      </c>
      <c r="C2592" t="str">
        <f>'Raw Data'!P2592</f>
        <v>Month-to-month</v>
      </c>
      <c r="D2592" t="str">
        <f>'Raw Data'!I2592</f>
        <v>Fiber optic</v>
      </c>
      <c r="E2592" t="str">
        <f>'Raw Data'!R2592</f>
        <v>Bank transfer (automatic)</v>
      </c>
      <c r="F2592">
        <f>'Raw Data'!S2592</f>
        <v>88.4</v>
      </c>
      <c r="G2592">
        <f>IFERROR(VALUE('Raw Data'!T2592),0)</f>
        <v>2191.15</v>
      </c>
      <c r="H2592" t="str" cm="1">
        <f t="array" ref="H2592">_xlfn.IFS(B2592&lt;=12,"New (0-12 mo)",B2592&lt;=24,"Established (13-24 mo)",B2592&lt;=48,"Loyal (25-48 mo)",TRUE,"Veteran (49+ mo)")</f>
        <v>Loyal (25-48 mo)</v>
      </c>
      <c r="I2592">
        <f>COUNTIF('Raw Data'!G2592:O2592,"Yes")</f>
        <v>4</v>
      </c>
      <c r="J2592">
        <f t="shared" ca="1" si="80"/>
        <v>45444</v>
      </c>
      <c r="K2592" t="str">
        <f>'Raw Data'!U2592</f>
        <v>No</v>
      </c>
      <c r="L2592" t="str">
        <f t="shared" si="81"/>
        <v>Low-Medium Risk</v>
      </c>
      <c r="N2592" s="34"/>
    </row>
    <row r="2593" spans="1:14" x14ac:dyDescent="0.3">
      <c r="A2593" s="5" t="str">
        <f>'Raw Data'!A2593</f>
        <v>8384-FZBJK</v>
      </c>
      <c r="B2593">
        <f>'Raw Data'!F2593</f>
        <v>57</v>
      </c>
      <c r="C2593" t="str">
        <f>'Raw Data'!P2593</f>
        <v>Month-to-month</v>
      </c>
      <c r="D2593" t="str">
        <f>'Raw Data'!I2593</f>
        <v>Fiber optic</v>
      </c>
      <c r="E2593" t="str">
        <f>'Raw Data'!R2593</f>
        <v>Electronic check</v>
      </c>
      <c r="F2593">
        <f>'Raw Data'!S2593</f>
        <v>100.6</v>
      </c>
      <c r="G2593">
        <f>IFERROR(VALUE('Raw Data'!T2593),0)</f>
        <v>5611.7</v>
      </c>
      <c r="H2593" t="str" cm="1">
        <f t="array" ref="H2593">_xlfn.IFS(B2593&lt;=12,"New (0-12 mo)",B2593&lt;=24,"Established (13-24 mo)",B2593&lt;=48,"Loyal (25-48 mo)",TRUE,"Veteran (49+ mo)")</f>
        <v>Veteran (49+ mo)</v>
      </c>
      <c r="I2593">
        <f>COUNTIF('Raw Data'!G2593:O2593,"Yes")</f>
        <v>5</v>
      </c>
      <c r="J2593">
        <f t="shared" ca="1" si="80"/>
        <v>44470</v>
      </c>
      <c r="K2593" t="str">
        <f>'Raw Data'!U2593</f>
        <v>No</v>
      </c>
      <c r="L2593" t="str">
        <f t="shared" si="81"/>
        <v>Low-Medium Risk</v>
      </c>
      <c r="N2593" s="34"/>
    </row>
    <row r="2594" spans="1:14" x14ac:dyDescent="0.3">
      <c r="A2594" s="5" t="str">
        <f>'Raw Data'!A2594</f>
        <v>3750-RNQKR</v>
      </c>
      <c r="B2594">
        <f>'Raw Data'!F2594</f>
        <v>12</v>
      </c>
      <c r="C2594" t="str">
        <f>'Raw Data'!P2594</f>
        <v>Month-to-month</v>
      </c>
      <c r="D2594" t="str">
        <f>'Raw Data'!I2594</f>
        <v>No</v>
      </c>
      <c r="E2594" t="str">
        <f>'Raw Data'!R2594</f>
        <v>Mailed check</v>
      </c>
      <c r="F2594">
        <f>'Raw Data'!S2594</f>
        <v>19.45</v>
      </c>
      <c r="G2594">
        <f>IFERROR(VALUE('Raw Data'!T2594),0)</f>
        <v>246.25</v>
      </c>
      <c r="H2594" t="str" cm="1">
        <f t="array" ref="H2594">_xlfn.IFS(B2594&lt;=12,"New (0-12 mo)",B2594&lt;=24,"Established (13-24 mo)",B2594&lt;=48,"Loyal (25-48 mo)",TRUE,"Veteran (49+ mo)")</f>
        <v>New (0-12 mo)</v>
      </c>
      <c r="I2594">
        <f>COUNTIF('Raw Data'!G2594:O2594,"Yes")</f>
        <v>1</v>
      </c>
      <c r="J2594">
        <f t="shared" ca="1" si="80"/>
        <v>45839</v>
      </c>
      <c r="K2594" t="str">
        <f>'Raw Data'!U2594</f>
        <v>No</v>
      </c>
      <c r="L2594" t="str">
        <f t="shared" si="81"/>
        <v>High Risk</v>
      </c>
      <c r="N2594" s="34"/>
    </row>
    <row r="2595" spans="1:14" x14ac:dyDescent="0.3">
      <c r="A2595" s="5" t="str">
        <f>'Raw Data'!A2595</f>
        <v>0962-CQPWQ</v>
      </c>
      <c r="B2595">
        <f>'Raw Data'!F2595</f>
        <v>62</v>
      </c>
      <c r="C2595" t="str">
        <f>'Raw Data'!P2595</f>
        <v>Two year</v>
      </c>
      <c r="D2595" t="str">
        <f>'Raw Data'!I2595</f>
        <v>No</v>
      </c>
      <c r="E2595" t="str">
        <f>'Raw Data'!R2595</f>
        <v>Bank transfer (automatic)</v>
      </c>
      <c r="F2595">
        <f>'Raw Data'!S2595</f>
        <v>20.3</v>
      </c>
      <c r="G2595">
        <f>IFERROR(VALUE('Raw Data'!T2595),0)</f>
        <v>1296.1500000000001</v>
      </c>
      <c r="H2595" t="str" cm="1">
        <f t="array" ref="H2595">_xlfn.IFS(B2595&lt;=12,"New (0-12 mo)",B2595&lt;=24,"Established (13-24 mo)",B2595&lt;=48,"Loyal (25-48 mo)",TRUE,"Veteran (49+ mo)")</f>
        <v>Veteran (49+ mo)</v>
      </c>
      <c r="I2595">
        <f>COUNTIF('Raw Data'!G2595:O2595,"Yes")</f>
        <v>1</v>
      </c>
      <c r="J2595">
        <f t="shared" ca="1" si="80"/>
        <v>44317</v>
      </c>
      <c r="K2595" t="str">
        <f>'Raw Data'!U2595</f>
        <v>No</v>
      </c>
      <c r="L2595" t="str">
        <f t="shared" si="81"/>
        <v>Low Risk</v>
      </c>
      <c r="N2595" s="34"/>
    </row>
    <row r="2596" spans="1:14" x14ac:dyDescent="0.3">
      <c r="A2596" s="5" t="str">
        <f>'Raw Data'!A2596</f>
        <v>3096-YXENJ</v>
      </c>
      <c r="B2596">
        <f>'Raw Data'!F2596</f>
        <v>65</v>
      </c>
      <c r="C2596" t="str">
        <f>'Raw Data'!P2596</f>
        <v>Two year</v>
      </c>
      <c r="D2596" t="str">
        <f>'Raw Data'!I2596</f>
        <v>Fiber optic</v>
      </c>
      <c r="E2596" t="str">
        <f>'Raw Data'!R2596</f>
        <v>Bank transfer (automatic)</v>
      </c>
      <c r="F2596">
        <f>'Raw Data'!S2596</f>
        <v>107.65</v>
      </c>
      <c r="G2596">
        <f>IFERROR(VALUE('Raw Data'!T2596),0)</f>
        <v>7082.85</v>
      </c>
      <c r="H2596" t="str" cm="1">
        <f t="array" ref="H2596">_xlfn.IFS(B2596&lt;=12,"New (0-12 mo)",B2596&lt;=24,"Established (13-24 mo)",B2596&lt;=48,"Loyal (25-48 mo)",TRUE,"Veteran (49+ mo)")</f>
        <v>Veteran (49+ mo)</v>
      </c>
      <c r="I2596">
        <f>COUNTIF('Raw Data'!G2596:O2596,"Yes")</f>
        <v>7</v>
      </c>
      <c r="J2596">
        <f t="shared" ca="1" si="80"/>
        <v>44228</v>
      </c>
      <c r="K2596" t="str">
        <f>'Raw Data'!U2596</f>
        <v>No</v>
      </c>
      <c r="L2596" t="str">
        <f t="shared" si="81"/>
        <v>Low Risk</v>
      </c>
      <c r="N2596" s="34"/>
    </row>
    <row r="2597" spans="1:14" x14ac:dyDescent="0.3">
      <c r="A2597" s="5" t="str">
        <f>'Raw Data'!A2597</f>
        <v>1265-BCFEO</v>
      </c>
      <c r="B2597">
        <f>'Raw Data'!F2597</f>
        <v>71</v>
      </c>
      <c r="C2597" t="str">
        <f>'Raw Data'!P2597</f>
        <v>Two year</v>
      </c>
      <c r="D2597" t="str">
        <f>'Raw Data'!I2597</f>
        <v>DSL</v>
      </c>
      <c r="E2597" t="str">
        <f>'Raw Data'!R2597</f>
        <v>Bank transfer (automatic)</v>
      </c>
      <c r="F2597">
        <f>'Raw Data'!S2597</f>
        <v>80.45</v>
      </c>
      <c r="G2597">
        <f>IFERROR(VALUE('Raw Data'!T2597),0)</f>
        <v>5662.25</v>
      </c>
      <c r="H2597" t="str" cm="1">
        <f t="array" ref="H2597">_xlfn.IFS(B2597&lt;=12,"New (0-12 mo)",B2597&lt;=24,"Established (13-24 mo)",B2597&lt;=48,"Loyal (25-48 mo)",TRUE,"Veteran (49+ mo)")</f>
        <v>Veteran (49+ mo)</v>
      </c>
      <c r="I2597">
        <f>COUNTIF('Raw Data'!G2597:O2597,"Yes")</f>
        <v>6</v>
      </c>
      <c r="J2597">
        <f t="shared" ca="1" si="80"/>
        <v>44044</v>
      </c>
      <c r="K2597" t="str">
        <f>'Raw Data'!U2597</f>
        <v>No</v>
      </c>
      <c r="L2597" t="str">
        <f t="shared" si="81"/>
        <v>Low Risk</v>
      </c>
      <c r="N2597" s="34"/>
    </row>
    <row r="2598" spans="1:14" x14ac:dyDescent="0.3">
      <c r="A2598" s="5" t="str">
        <f>'Raw Data'!A2598</f>
        <v>5837-LXSDN</v>
      </c>
      <c r="B2598">
        <f>'Raw Data'!F2598</f>
        <v>21</v>
      </c>
      <c r="C2598" t="str">
        <f>'Raw Data'!P2598</f>
        <v>One year</v>
      </c>
      <c r="D2598" t="str">
        <f>'Raw Data'!I2598</f>
        <v>DSL</v>
      </c>
      <c r="E2598" t="str">
        <f>'Raw Data'!R2598</f>
        <v>Credit card (automatic)</v>
      </c>
      <c r="F2598">
        <f>'Raw Data'!S2598</f>
        <v>58.85</v>
      </c>
      <c r="G2598">
        <f>IFERROR(VALUE('Raw Data'!T2598),0)</f>
        <v>1215.45</v>
      </c>
      <c r="H2598" t="str" cm="1">
        <f t="array" ref="H2598">_xlfn.IFS(B2598&lt;=12,"New (0-12 mo)",B2598&lt;=24,"Established (13-24 mo)",B2598&lt;=48,"Loyal (25-48 mo)",TRUE,"Veteran (49+ mo)")</f>
        <v>Established (13-24 mo)</v>
      </c>
      <c r="I2598">
        <f>COUNTIF('Raw Data'!G2598:O2598,"Yes")</f>
        <v>3</v>
      </c>
      <c r="J2598">
        <f t="shared" ca="1" si="80"/>
        <v>45566</v>
      </c>
      <c r="K2598" t="str">
        <f>'Raw Data'!U2598</f>
        <v>No</v>
      </c>
      <c r="L2598" t="str">
        <f t="shared" si="81"/>
        <v>Low Risk</v>
      </c>
      <c r="N2598" s="34"/>
    </row>
    <row r="2599" spans="1:14" x14ac:dyDescent="0.3">
      <c r="A2599" s="5" t="str">
        <f>'Raw Data'!A2599</f>
        <v>5945-AZYHT</v>
      </c>
      <c r="B2599">
        <f>'Raw Data'!F2599</f>
        <v>71</v>
      </c>
      <c r="C2599" t="str">
        <f>'Raw Data'!P2599</f>
        <v>One year</v>
      </c>
      <c r="D2599" t="str">
        <f>'Raw Data'!I2599</f>
        <v>Fiber optic</v>
      </c>
      <c r="E2599" t="str">
        <f>'Raw Data'!R2599</f>
        <v>Electronic check</v>
      </c>
      <c r="F2599">
        <f>'Raw Data'!S2599</f>
        <v>109.6</v>
      </c>
      <c r="G2599">
        <f>IFERROR(VALUE('Raw Data'!T2599),0)</f>
        <v>7854.15</v>
      </c>
      <c r="H2599" t="str" cm="1">
        <f t="array" ref="H2599">_xlfn.IFS(B2599&lt;=12,"New (0-12 mo)",B2599&lt;=24,"Established (13-24 mo)",B2599&lt;=48,"Loyal (25-48 mo)",TRUE,"Veteran (49+ mo)")</f>
        <v>Veteran (49+ mo)</v>
      </c>
      <c r="I2599">
        <f>COUNTIF('Raw Data'!G2599:O2599,"Yes")</f>
        <v>7</v>
      </c>
      <c r="J2599">
        <f t="shared" ca="1" si="80"/>
        <v>44044</v>
      </c>
      <c r="K2599" t="str">
        <f>'Raw Data'!U2599</f>
        <v>No</v>
      </c>
      <c r="L2599" t="str">
        <f t="shared" si="81"/>
        <v>Low Risk</v>
      </c>
      <c r="N2599" s="34"/>
    </row>
    <row r="2600" spans="1:14" x14ac:dyDescent="0.3">
      <c r="A2600" s="5" t="str">
        <f>'Raw Data'!A2600</f>
        <v>8325-QRPZR</v>
      </c>
      <c r="B2600">
        <f>'Raw Data'!F2600</f>
        <v>7</v>
      </c>
      <c r="C2600" t="str">
        <f>'Raw Data'!P2600</f>
        <v>Month-to-month</v>
      </c>
      <c r="D2600" t="str">
        <f>'Raw Data'!I2600</f>
        <v>Fiber optic</v>
      </c>
      <c r="E2600" t="str">
        <f>'Raw Data'!R2600</f>
        <v>Electronic check</v>
      </c>
      <c r="F2600">
        <f>'Raw Data'!S2600</f>
        <v>75.150000000000006</v>
      </c>
      <c r="G2600">
        <f>IFERROR(VALUE('Raw Data'!T2600),0)</f>
        <v>525</v>
      </c>
      <c r="H2600" t="str" cm="1">
        <f t="array" ref="H2600">_xlfn.IFS(B2600&lt;=12,"New (0-12 mo)",B2600&lt;=24,"Established (13-24 mo)",B2600&lt;=48,"Loyal (25-48 mo)",TRUE,"Veteran (49+ mo)")</f>
        <v>New (0-12 mo)</v>
      </c>
      <c r="I2600">
        <f>COUNTIF('Raw Data'!G2600:O2600,"Yes")</f>
        <v>2</v>
      </c>
      <c r="J2600">
        <f t="shared" ca="1" si="80"/>
        <v>45992</v>
      </c>
      <c r="K2600" t="str">
        <f>'Raw Data'!U2600</f>
        <v>No</v>
      </c>
      <c r="L2600" t="str">
        <f t="shared" si="81"/>
        <v>High Risk</v>
      </c>
      <c r="N2600" s="34"/>
    </row>
    <row r="2601" spans="1:14" x14ac:dyDescent="0.3">
      <c r="A2601" s="5" t="str">
        <f>'Raw Data'!A2601</f>
        <v>6384-VMJHP</v>
      </c>
      <c r="B2601">
        <f>'Raw Data'!F2601</f>
        <v>72</v>
      </c>
      <c r="C2601" t="str">
        <f>'Raw Data'!P2601</f>
        <v>Two year</v>
      </c>
      <c r="D2601" t="str">
        <f>'Raw Data'!I2601</f>
        <v>DSL</v>
      </c>
      <c r="E2601" t="str">
        <f>'Raw Data'!R2601</f>
        <v>Credit card (automatic)</v>
      </c>
      <c r="F2601">
        <f>'Raw Data'!S2601</f>
        <v>73</v>
      </c>
      <c r="G2601">
        <f>IFERROR(VALUE('Raw Data'!T2601),0)</f>
        <v>5265.2</v>
      </c>
      <c r="H2601" t="str" cm="1">
        <f t="array" ref="H2601">_xlfn.IFS(B2601&lt;=12,"New (0-12 mo)",B2601&lt;=24,"Established (13-24 mo)",B2601&lt;=48,"Loyal (25-48 mo)",TRUE,"Veteran (49+ mo)")</f>
        <v>Veteran (49+ mo)</v>
      </c>
      <c r="I2601">
        <f>COUNTIF('Raw Data'!G2601:O2601,"Yes")</f>
        <v>6</v>
      </c>
      <c r="J2601">
        <f t="shared" ca="1" si="80"/>
        <v>44013</v>
      </c>
      <c r="K2601" t="str">
        <f>'Raw Data'!U2601</f>
        <v>No</v>
      </c>
      <c r="L2601" t="str">
        <f t="shared" si="81"/>
        <v>Low Risk</v>
      </c>
      <c r="N2601" s="34"/>
    </row>
    <row r="2602" spans="1:14" x14ac:dyDescent="0.3">
      <c r="A2602" s="5" t="str">
        <f>'Raw Data'!A2602</f>
        <v>2262-SLNVK</v>
      </c>
      <c r="B2602">
        <f>'Raw Data'!F2602</f>
        <v>1</v>
      </c>
      <c r="C2602" t="str">
        <f>'Raw Data'!P2602</f>
        <v>Month-to-month</v>
      </c>
      <c r="D2602" t="str">
        <f>'Raw Data'!I2602</f>
        <v>Fiber optic</v>
      </c>
      <c r="E2602" t="str">
        <f>'Raw Data'!R2602</f>
        <v>Electronic check</v>
      </c>
      <c r="F2602">
        <f>'Raw Data'!S2602</f>
        <v>70.099999999999994</v>
      </c>
      <c r="G2602">
        <f>IFERROR(VALUE('Raw Data'!T2602),0)</f>
        <v>70.099999999999994</v>
      </c>
      <c r="H2602" t="str" cm="1">
        <f t="array" ref="H2602">_xlfn.IFS(B2602&lt;=12,"New (0-12 mo)",B2602&lt;=24,"Established (13-24 mo)",B2602&lt;=48,"Loyal (25-48 mo)",TRUE,"Veteran (49+ mo)")</f>
        <v>New (0-12 mo)</v>
      </c>
      <c r="I2602">
        <f>COUNTIF('Raw Data'!G2602:O2602,"Yes")</f>
        <v>1</v>
      </c>
      <c r="J2602">
        <f t="shared" ca="1" si="80"/>
        <v>46174</v>
      </c>
      <c r="K2602" t="str">
        <f>'Raw Data'!U2602</f>
        <v>No</v>
      </c>
      <c r="L2602" t="str">
        <f t="shared" si="81"/>
        <v>High Risk</v>
      </c>
      <c r="N2602" s="34"/>
    </row>
    <row r="2603" spans="1:14" x14ac:dyDescent="0.3">
      <c r="A2603" s="5" t="str">
        <f>'Raw Data'!A2603</f>
        <v>7730-CLDSV</v>
      </c>
      <c r="B2603">
        <f>'Raw Data'!F2603</f>
        <v>72</v>
      </c>
      <c r="C2603" t="str">
        <f>'Raw Data'!P2603</f>
        <v>Two year</v>
      </c>
      <c r="D2603" t="str">
        <f>'Raw Data'!I2603</f>
        <v>Fiber optic</v>
      </c>
      <c r="E2603" t="str">
        <f>'Raw Data'!R2603</f>
        <v>Bank transfer (automatic)</v>
      </c>
      <c r="F2603">
        <f>'Raw Data'!S2603</f>
        <v>98.65</v>
      </c>
      <c r="G2603">
        <f>IFERROR(VALUE('Raw Data'!T2603),0)</f>
        <v>7129.45</v>
      </c>
      <c r="H2603" t="str" cm="1">
        <f t="array" ref="H2603">_xlfn.IFS(B2603&lt;=12,"New (0-12 mo)",B2603&lt;=24,"Established (13-24 mo)",B2603&lt;=48,"Loyal (25-48 mo)",TRUE,"Veteran (49+ mo)")</f>
        <v>Veteran (49+ mo)</v>
      </c>
      <c r="I2603">
        <f>COUNTIF('Raw Data'!G2603:O2603,"Yes")</f>
        <v>6</v>
      </c>
      <c r="J2603">
        <f t="shared" ca="1" si="80"/>
        <v>44013</v>
      </c>
      <c r="K2603" t="str">
        <f>'Raw Data'!U2603</f>
        <v>No</v>
      </c>
      <c r="L2603" t="str">
        <f t="shared" si="81"/>
        <v>Low Risk</v>
      </c>
      <c r="N2603" s="34"/>
    </row>
    <row r="2604" spans="1:14" x14ac:dyDescent="0.3">
      <c r="A2604" s="5" t="str">
        <f>'Raw Data'!A2604</f>
        <v>1135-HIORI</v>
      </c>
      <c r="B2604">
        <f>'Raw Data'!F2604</f>
        <v>64</v>
      </c>
      <c r="C2604" t="str">
        <f>'Raw Data'!P2604</f>
        <v>One year</v>
      </c>
      <c r="D2604" t="str">
        <f>'Raw Data'!I2604</f>
        <v>Fiber optic</v>
      </c>
      <c r="E2604" t="str">
        <f>'Raw Data'!R2604</f>
        <v>Electronic check</v>
      </c>
      <c r="F2604">
        <f>'Raw Data'!S2604</f>
        <v>111.45</v>
      </c>
      <c r="G2604">
        <f>IFERROR(VALUE('Raw Data'!T2604),0)</f>
        <v>7266.95</v>
      </c>
      <c r="H2604" t="str" cm="1">
        <f t="array" ref="H2604">_xlfn.IFS(B2604&lt;=12,"New (0-12 mo)",B2604&lt;=24,"Established (13-24 mo)",B2604&lt;=48,"Loyal (25-48 mo)",TRUE,"Veteran (49+ mo)")</f>
        <v>Veteran (49+ mo)</v>
      </c>
      <c r="I2604">
        <f>COUNTIF('Raw Data'!G2604:O2604,"Yes")</f>
        <v>7</v>
      </c>
      <c r="J2604">
        <f t="shared" ca="1" si="80"/>
        <v>44256</v>
      </c>
      <c r="K2604" t="str">
        <f>'Raw Data'!U2604</f>
        <v>No</v>
      </c>
      <c r="L2604" t="str">
        <f t="shared" si="81"/>
        <v>Low Risk</v>
      </c>
      <c r="N2604" s="34"/>
    </row>
    <row r="2605" spans="1:14" x14ac:dyDescent="0.3">
      <c r="A2605" s="5" t="str">
        <f>'Raw Data'!A2605</f>
        <v>0164-APGRB</v>
      </c>
      <c r="B2605">
        <f>'Raw Data'!F2605</f>
        <v>72</v>
      </c>
      <c r="C2605" t="str">
        <f>'Raw Data'!P2605</f>
        <v>Two year</v>
      </c>
      <c r="D2605" t="str">
        <f>'Raw Data'!I2605</f>
        <v>Fiber optic</v>
      </c>
      <c r="E2605" t="str">
        <f>'Raw Data'!R2605</f>
        <v>Electronic check</v>
      </c>
      <c r="F2605">
        <f>'Raw Data'!S2605</f>
        <v>114.9</v>
      </c>
      <c r="G2605">
        <f>IFERROR(VALUE('Raw Data'!T2605),0)</f>
        <v>8496.7000000000007</v>
      </c>
      <c r="H2605" t="str" cm="1">
        <f t="array" ref="H2605">_xlfn.IFS(B2605&lt;=12,"New (0-12 mo)",B2605&lt;=24,"Established (13-24 mo)",B2605&lt;=48,"Loyal (25-48 mo)",TRUE,"Veteran (49+ mo)")</f>
        <v>Veteran (49+ mo)</v>
      </c>
      <c r="I2605">
        <f>COUNTIF('Raw Data'!G2605:O2605,"Yes")</f>
        <v>8</v>
      </c>
      <c r="J2605">
        <f t="shared" ca="1" si="80"/>
        <v>44013</v>
      </c>
      <c r="K2605" t="str">
        <f>'Raw Data'!U2605</f>
        <v>No</v>
      </c>
      <c r="L2605" t="str">
        <f t="shared" si="81"/>
        <v>Low Risk</v>
      </c>
      <c r="N2605" s="34"/>
    </row>
    <row r="2606" spans="1:14" x14ac:dyDescent="0.3">
      <c r="A2606" s="5" t="str">
        <f>'Raw Data'!A2606</f>
        <v>6481-ESCNL</v>
      </c>
      <c r="B2606">
        <f>'Raw Data'!F2606</f>
        <v>29</v>
      </c>
      <c r="C2606" t="str">
        <f>'Raw Data'!P2606</f>
        <v>Month-to-month</v>
      </c>
      <c r="D2606" t="str">
        <f>'Raw Data'!I2606</f>
        <v>Fiber optic</v>
      </c>
      <c r="E2606" t="str">
        <f>'Raw Data'!R2606</f>
        <v>Bank transfer (automatic)</v>
      </c>
      <c r="F2606">
        <f>'Raw Data'!S2606</f>
        <v>100.55</v>
      </c>
      <c r="G2606">
        <f>IFERROR(VALUE('Raw Data'!T2606),0)</f>
        <v>2878.75</v>
      </c>
      <c r="H2606" t="str" cm="1">
        <f t="array" ref="H2606">_xlfn.IFS(B2606&lt;=12,"New (0-12 mo)",B2606&lt;=24,"Established (13-24 mo)",B2606&lt;=48,"Loyal (25-48 mo)",TRUE,"Veteran (49+ mo)")</f>
        <v>Loyal (25-48 mo)</v>
      </c>
      <c r="I2606">
        <f>COUNTIF('Raw Data'!G2606:O2606,"Yes")</f>
        <v>5</v>
      </c>
      <c r="J2606">
        <f t="shared" ca="1" si="80"/>
        <v>45323</v>
      </c>
      <c r="K2606" t="str">
        <f>'Raw Data'!U2606</f>
        <v>No</v>
      </c>
      <c r="L2606" t="str">
        <f t="shared" si="81"/>
        <v>Low-Medium Risk</v>
      </c>
      <c r="N2606" s="34"/>
    </row>
    <row r="2607" spans="1:14" x14ac:dyDescent="0.3">
      <c r="A2607" s="5" t="str">
        <f>'Raw Data'!A2607</f>
        <v>1790-NESIO</v>
      </c>
      <c r="B2607">
        <f>'Raw Data'!F2607</f>
        <v>13</v>
      </c>
      <c r="C2607" t="str">
        <f>'Raw Data'!P2607</f>
        <v>Two year</v>
      </c>
      <c r="D2607" t="str">
        <f>'Raw Data'!I2607</f>
        <v>No</v>
      </c>
      <c r="E2607" t="str">
        <f>'Raw Data'!R2607</f>
        <v>Mailed check</v>
      </c>
      <c r="F2607">
        <f>'Raw Data'!S2607</f>
        <v>20.399999999999999</v>
      </c>
      <c r="G2607">
        <f>IFERROR(VALUE('Raw Data'!T2607),0)</f>
        <v>261.3</v>
      </c>
      <c r="H2607" t="str" cm="1">
        <f t="array" ref="H2607">_xlfn.IFS(B2607&lt;=12,"New (0-12 mo)",B2607&lt;=24,"Established (13-24 mo)",B2607&lt;=48,"Loyal (25-48 mo)",TRUE,"Veteran (49+ mo)")</f>
        <v>Established (13-24 mo)</v>
      </c>
      <c r="I2607">
        <f>COUNTIF('Raw Data'!G2607:O2607,"Yes")</f>
        <v>1</v>
      </c>
      <c r="J2607">
        <f t="shared" ca="1" si="80"/>
        <v>45809</v>
      </c>
      <c r="K2607" t="str">
        <f>'Raw Data'!U2607</f>
        <v>No</v>
      </c>
      <c r="L2607" t="str">
        <f t="shared" si="81"/>
        <v>Low Risk</v>
      </c>
      <c r="N2607" s="34"/>
    </row>
    <row r="2608" spans="1:14" x14ac:dyDescent="0.3">
      <c r="A2608" s="5" t="str">
        <f>'Raw Data'!A2608</f>
        <v>1550-EENBN</v>
      </c>
      <c r="B2608">
        <f>'Raw Data'!F2608</f>
        <v>31</v>
      </c>
      <c r="C2608" t="str">
        <f>'Raw Data'!P2608</f>
        <v>Month-to-month</v>
      </c>
      <c r="D2608" t="str">
        <f>'Raw Data'!I2608</f>
        <v>Fiber optic</v>
      </c>
      <c r="E2608" t="str">
        <f>'Raw Data'!R2608</f>
        <v>Electronic check</v>
      </c>
      <c r="F2608">
        <f>'Raw Data'!S2608</f>
        <v>104.35</v>
      </c>
      <c r="G2608">
        <f>IFERROR(VALUE('Raw Data'!T2608),0)</f>
        <v>3205.6</v>
      </c>
      <c r="H2608" t="str" cm="1">
        <f t="array" ref="H2608">_xlfn.IFS(B2608&lt;=12,"New (0-12 mo)",B2608&lt;=24,"Established (13-24 mo)",B2608&lt;=48,"Loyal (25-48 mo)",TRUE,"Veteran (49+ mo)")</f>
        <v>Loyal (25-48 mo)</v>
      </c>
      <c r="I2608">
        <f>COUNTIF('Raw Data'!G2608:O2608,"Yes")</f>
        <v>6</v>
      </c>
      <c r="J2608">
        <f t="shared" ca="1" si="80"/>
        <v>45261</v>
      </c>
      <c r="K2608" t="str">
        <f>'Raw Data'!U2608</f>
        <v>No</v>
      </c>
      <c r="L2608" t="str">
        <f t="shared" si="81"/>
        <v>Low-Medium Risk</v>
      </c>
      <c r="N2608" s="34"/>
    </row>
    <row r="2609" spans="1:14" x14ac:dyDescent="0.3">
      <c r="A2609" s="5" t="str">
        <f>'Raw Data'!A2609</f>
        <v>5539-TMZLF</v>
      </c>
      <c r="B2609">
        <f>'Raw Data'!F2609</f>
        <v>1</v>
      </c>
      <c r="C2609" t="str">
        <f>'Raw Data'!P2609</f>
        <v>Month-to-month</v>
      </c>
      <c r="D2609" t="str">
        <f>'Raw Data'!I2609</f>
        <v>Fiber optic</v>
      </c>
      <c r="E2609" t="str">
        <f>'Raw Data'!R2609</f>
        <v>Electronic check</v>
      </c>
      <c r="F2609">
        <f>'Raw Data'!S2609</f>
        <v>69.75</v>
      </c>
      <c r="G2609">
        <f>IFERROR(VALUE('Raw Data'!T2609),0)</f>
        <v>69.75</v>
      </c>
      <c r="H2609" t="str" cm="1">
        <f t="array" ref="H2609">_xlfn.IFS(B2609&lt;=12,"New (0-12 mo)",B2609&lt;=24,"Established (13-24 mo)",B2609&lt;=48,"Loyal (25-48 mo)",TRUE,"Veteran (49+ mo)")</f>
        <v>New (0-12 mo)</v>
      </c>
      <c r="I2609">
        <f>COUNTIF('Raw Data'!G2609:O2609,"Yes")</f>
        <v>1</v>
      </c>
      <c r="J2609">
        <f t="shared" ca="1" si="80"/>
        <v>46174</v>
      </c>
      <c r="K2609" t="str">
        <f>'Raw Data'!U2609</f>
        <v>Yes</v>
      </c>
      <c r="L2609" t="str">
        <f t="shared" si="81"/>
        <v>High Risk</v>
      </c>
      <c r="N2609" s="34"/>
    </row>
    <row r="2610" spans="1:14" x14ac:dyDescent="0.3">
      <c r="A2610" s="5" t="str">
        <f>'Raw Data'!A2610</f>
        <v>4323-SADQS</v>
      </c>
      <c r="B2610">
        <f>'Raw Data'!F2610</f>
        <v>7</v>
      </c>
      <c r="C2610" t="str">
        <f>'Raw Data'!P2610</f>
        <v>Month-to-month</v>
      </c>
      <c r="D2610" t="str">
        <f>'Raw Data'!I2610</f>
        <v>DSL</v>
      </c>
      <c r="E2610" t="str">
        <f>'Raw Data'!R2610</f>
        <v>Electronic check</v>
      </c>
      <c r="F2610">
        <f>'Raw Data'!S2610</f>
        <v>34.5</v>
      </c>
      <c r="G2610">
        <f>IFERROR(VALUE('Raw Data'!T2610),0)</f>
        <v>279.25</v>
      </c>
      <c r="H2610" t="str" cm="1">
        <f t="array" ref="H2610">_xlfn.IFS(B2610&lt;=12,"New (0-12 mo)",B2610&lt;=24,"Established (13-24 mo)",B2610&lt;=48,"Loyal (25-48 mo)",TRUE,"Veteran (49+ mo)")</f>
        <v>New (0-12 mo)</v>
      </c>
      <c r="I2610">
        <f>COUNTIF('Raw Data'!G2610:O2610,"Yes")</f>
        <v>2</v>
      </c>
      <c r="J2610">
        <f t="shared" ca="1" si="80"/>
        <v>45992</v>
      </c>
      <c r="K2610" t="str">
        <f>'Raw Data'!U2610</f>
        <v>Yes</v>
      </c>
      <c r="L2610" t="str">
        <f t="shared" si="81"/>
        <v>High Risk</v>
      </c>
      <c r="N2610" s="34"/>
    </row>
    <row r="2611" spans="1:14" x14ac:dyDescent="0.3">
      <c r="A2611" s="5" t="str">
        <f>'Raw Data'!A2611</f>
        <v>4446-BZKHU</v>
      </c>
      <c r="B2611">
        <f>'Raw Data'!F2611</f>
        <v>61</v>
      </c>
      <c r="C2611" t="str">
        <f>'Raw Data'!P2611</f>
        <v>Month-to-month</v>
      </c>
      <c r="D2611" t="str">
        <f>'Raw Data'!I2611</f>
        <v>Fiber optic</v>
      </c>
      <c r="E2611" t="str">
        <f>'Raw Data'!R2611</f>
        <v>Electronic check</v>
      </c>
      <c r="F2611">
        <f>'Raw Data'!S2611</f>
        <v>105.55</v>
      </c>
      <c r="G2611">
        <f>IFERROR(VALUE('Raw Data'!T2611),0)</f>
        <v>6281.45</v>
      </c>
      <c r="H2611" t="str" cm="1">
        <f t="array" ref="H2611">_xlfn.IFS(B2611&lt;=12,"New (0-12 mo)",B2611&lt;=24,"Established (13-24 mo)",B2611&lt;=48,"Loyal (25-48 mo)",TRUE,"Veteran (49+ mo)")</f>
        <v>Veteran (49+ mo)</v>
      </c>
      <c r="I2611">
        <f>COUNTIF('Raw Data'!G2611:O2611,"Yes")</f>
        <v>6</v>
      </c>
      <c r="J2611">
        <f t="shared" ca="1" si="80"/>
        <v>44348</v>
      </c>
      <c r="K2611" t="str">
        <f>'Raw Data'!U2611</f>
        <v>Yes</v>
      </c>
      <c r="L2611" t="str">
        <f t="shared" si="81"/>
        <v>Low-Medium Risk</v>
      </c>
      <c r="N2611" s="34"/>
    </row>
    <row r="2612" spans="1:14" x14ac:dyDescent="0.3">
      <c r="A2612" s="5" t="str">
        <f>'Raw Data'!A2612</f>
        <v>5202-IVJNU</v>
      </c>
      <c r="B2612">
        <f>'Raw Data'!F2612</f>
        <v>39</v>
      </c>
      <c r="C2612" t="str">
        <f>'Raw Data'!P2612</f>
        <v>Month-to-month</v>
      </c>
      <c r="D2612" t="str">
        <f>'Raw Data'!I2612</f>
        <v>DSL</v>
      </c>
      <c r="E2612" t="str">
        <f>'Raw Data'!R2612</f>
        <v>Credit card (automatic)</v>
      </c>
      <c r="F2612">
        <f>'Raw Data'!S2612</f>
        <v>30.1</v>
      </c>
      <c r="G2612">
        <f>IFERROR(VALUE('Raw Data'!T2612),0)</f>
        <v>1131.3</v>
      </c>
      <c r="H2612" t="str" cm="1">
        <f t="array" ref="H2612">_xlfn.IFS(B2612&lt;=12,"New (0-12 mo)",B2612&lt;=24,"Established (13-24 mo)",B2612&lt;=48,"Loyal (25-48 mo)",TRUE,"Veteran (49+ mo)")</f>
        <v>Loyal (25-48 mo)</v>
      </c>
      <c r="I2612">
        <f>COUNTIF('Raw Data'!G2612:O2612,"Yes")</f>
        <v>1</v>
      </c>
      <c r="J2612">
        <f t="shared" ca="1" si="80"/>
        <v>45017</v>
      </c>
      <c r="K2612" t="str">
        <f>'Raw Data'!U2612</f>
        <v>Yes</v>
      </c>
      <c r="L2612" t="str">
        <f t="shared" si="81"/>
        <v>Low-Medium Risk</v>
      </c>
      <c r="N2612" s="34"/>
    </row>
    <row r="2613" spans="1:14" x14ac:dyDescent="0.3">
      <c r="A2613" s="5" t="str">
        <f>'Raw Data'!A2613</f>
        <v>5976-JCJRH</v>
      </c>
      <c r="B2613">
        <f>'Raw Data'!F2613</f>
        <v>10</v>
      </c>
      <c r="C2613" t="str">
        <f>'Raw Data'!P2613</f>
        <v>Month-to-month</v>
      </c>
      <c r="D2613" t="str">
        <f>'Raw Data'!I2613</f>
        <v>Fiber optic</v>
      </c>
      <c r="E2613" t="str">
        <f>'Raw Data'!R2613</f>
        <v>Electronic check</v>
      </c>
      <c r="F2613">
        <f>'Raw Data'!S2613</f>
        <v>70.3</v>
      </c>
      <c r="G2613">
        <f>IFERROR(VALUE('Raw Data'!T2613),0)</f>
        <v>738.2</v>
      </c>
      <c r="H2613" t="str" cm="1">
        <f t="array" ref="H2613">_xlfn.IFS(B2613&lt;=12,"New (0-12 mo)",B2613&lt;=24,"Established (13-24 mo)",B2613&lt;=48,"Loyal (25-48 mo)",TRUE,"Veteran (49+ mo)")</f>
        <v>New (0-12 mo)</v>
      </c>
      <c r="I2613">
        <f>COUNTIF('Raw Data'!G2613:O2613,"Yes")</f>
        <v>1</v>
      </c>
      <c r="J2613">
        <f t="shared" ca="1" si="80"/>
        <v>45901</v>
      </c>
      <c r="K2613" t="str">
        <f>'Raw Data'!U2613</f>
        <v>Yes</v>
      </c>
      <c r="L2613" t="str">
        <f t="shared" si="81"/>
        <v>High Risk</v>
      </c>
      <c r="N2613" s="34"/>
    </row>
    <row r="2614" spans="1:14" x14ac:dyDescent="0.3">
      <c r="A2614" s="5" t="str">
        <f>'Raw Data'!A2614</f>
        <v>8198-RKSZG</v>
      </c>
      <c r="B2614">
        <f>'Raw Data'!F2614</f>
        <v>14</v>
      </c>
      <c r="C2614" t="str">
        <f>'Raw Data'!P2614</f>
        <v>Month-to-month</v>
      </c>
      <c r="D2614" t="str">
        <f>'Raw Data'!I2614</f>
        <v>DSL</v>
      </c>
      <c r="E2614" t="str">
        <f>'Raw Data'!R2614</f>
        <v>Credit card (automatic)</v>
      </c>
      <c r="F2614">
        <f>'Raw Data'!S2614</f>
        <v>80.45</v>
      </c>
      <c r="G2614">
        <f>IFERROR(VALUE('Raw Data'!T2614),0)</f>
        <v>1137.05</v>
      </c>
      <c r="H2614" t="str" cm="1">
        <f t="array" ref="H2614">_xlfn.IFS(B2614&lt;=12,"New (0-12 mo)",B2614&lt;=24,"Established (13-24 mo)",B2614&lt;=48,"Loyal (25-48 mo)",TRUE,"Veteran (49+ mo)")</f>
        <v>Established (13-24 mo)</v>
      </c>
      <c r="I2614">
        <f>COUNTIF('Raw Data'!G2614:O2614,"Yes")</f>
        <v>6</v>
      </c>
      <c r="J2614">
        <f t="shared" ca="1" si="80"/>
        <v>45778</v>
      </c>
      <c r="K2614" t="str">
        <f>'Raw Data'!U2614</f>
        <v>No</v>
      </c>
      <c r="L2614" t="str">
        <f t="shared" si="81"/>
        <v>Medium Risk</v>
      </c>
      <c r="N2614" s="34"/>
    </row>
    <row r="2615" spans="1:14" x14ac:dyDescent="0.3">
      <c r="A2615" s="5" t="str">
        <f>'Raw Data'!A2615</f>
        <v>0137-OCGAB</v>
      </c>
      <c r="B2615">
        <f>'Raw Data'!F2615</f>
        <v>1</v>
      </c>
      <c r="C2615" t="str">
        <f>'Raw Data'!P2615</f>
        <v>Month-to-month</v>
      </c>
      <c r="D2615" t="str">
        <f>'Raw Data'!I2615</f>
        <v>Fiber optic</v>
      </c>
      <c r="E2615" t="str">
        <f>'Raw Data'!R2615</f>
        <v>Mailed check</v>
      </c>
      <c r="F2615">
        <f>'Raw Data'!S2615</f>
        <v>80.2</v>
      </c>
      <c r="G2615">
        <f>IFERROR(VALUE('Raw Data'!T2615),0)</f>
        <v>80.2</v>
      </c>
      <c r="H2615" t="str" cm="1">
        <f t="array" ref="H2615">_xlfn.IFS(B2615&lt;=12,"New (0-12 mo)",B2615&lt;=24,"Established (13-24 mo)",B2615&lt;=48,"Loyal (25-48 mo)",TRUE,"Veteran (49+ mo)")</f>
        <v>New (0-12 mo)</v>
      </c>
      <c r="I2615">
        <f>COUNTIF('Raw Data'!G2615:O2615,"Yes")</f>
        <v>3</v>
      </c>
      <c r="J2615">
        <f t="shared" ca="1" si="80"/>
        <v>46174</v>
      </c>
      <c r="K2615" t="str">
        <f>'Raw Data'!U2615</f>
        <v>Yes</v>
      </c>
      <c r="L2615" t="str">
        <f t="shared" si="81"/>
        <v>High Risk</v>
      </c>
      <c r="N2615" s="34"/>
    </row>
    <row r="2616" spans="1:14" x14ac:dyDescent="0.3">
      <c r="A2616" s="5" t="str">
        <f>'Raw Data'!A2616</f>
        <v>3351-NQLDI</v>
      </c>
      <c r="B2616">
        <f>'Raw Data'!F2616</f>
        <v>67</v>
      </c>
      <c r="C2616" t="str">
        <f>'Raw Data'!P2616</f>
        <v>One year</v>
      </c>
      <c r="D2616" t="str">
        <f>'Raw Data'!I2616</f>
        <v>Fiber optic</v>
      </c>
      <c r="E2616" t="str">
        <f>'Raw Data'!R2616</f>
        <v>Credit card (automatic)</v>
      </c>
      <c r="F2616">
        <f>'Raw Data'!S2616</f>
        <v>94.35</v>
      </c>
      <c r="G2616">
        <f>IFERROR(VALUE('Raw Data'!T2616),0)</f>
        <v>6341.45</v>
      </c>
      <c r="H2616" t="str" cm="1">
        <f t="array" ref="H2616">_xlfn.IFS(B2616&lt;=12,"New (0-12 mo)",B2616&lt;=24,"Established (13-24 mo)",B2616&lt;=48,"Loyal (25-48 mo)",TRUE,"Veteran (49+ mo)")</f>
        <v>Veteran (49+ mo)</v>
      </c>
      <c r="I2616">
        <f>COUNTIF('Raw Data'!G2616:O2616,"Yes")</f>
        <v>5</v>
      </c>
      <c r="J2616">
        <f t="shared" ca="1" si="80"/>
        <v>44166</v>
      </c>
      <c r="K2616" t="str">
        <f>'Raw Data'!U2616</f>
        <v>Yes</v>
      </c>
      <c r="L2616" t="str">
        <f t="shared" si="81"/>
        <v>Low Risk</v>
      </c>
      <c r="N2616" s="34"/>
    </row>
    <row r="2617" spans="1:14" x14ac:dyDescent="0.3">
      <c r="A2617" s="5" t="str">
        <f>'Raw Data'!A2617</f>
        <v>9297-EONCV</v>
      </c>
      <c r="B2617">
        <f>'Raw Data'!F2617</f>
        <v>72</v>
      </c>
      <c r="C2617" t="str">
        <f>'Raw Data'!P2617</f>
        <v>Two year</v>
      </c>
      <c r="D2617" t="str">
        <f>'Raw Data'!I2617</f>
        <v>DSL</v>
      </c>
      <c r="E2617" t="str">
        <f>'Raw Data'!R2617</f>
        <v>Bank transfer (automatic)</v>
      </c>
      <c r="F2617">
        <f>'Raw Data'!S2617</f>
        <v>91.35</v>
      </c>
      <c r="G2617">
        <f>IFERROR(VALUE('Raw Data'!T2617),0)</f>
        <v>6697.2</v>
      </c>
      <c r="H2617" t="str" cm="1">
        <f t="array" ref="H2617">_xlfn.IFS(B2617&lt;=12,"New (0-12 mo)",B2617&lt;=24,"Established (13-24 mo)",B2617&lt;=48,"Loyal (25-48 mo)",TRUE,"Veteran (49+ mo)")</f>
        <v>Veteran (49+ mo)</v>
      </c>
      <c r="I2617">
        <f>COUNTIF('Raw Data'!G2617:O2617,"Yes")</f>
        <v>8</v>
      </c>
      <c r="J2617">
        <f t="shared" ca="1" si="80"/>
        <v>44013</v>
      </c>
      <c r="K2617" t="str">
        <f>'Raw Data'!U2617</f>
        <v>No</v>
      </c>
      <c r="L2617" t="str">
        <f t="shared" si="81"/>
        <v>Low Risk</v>
      </c>
      <c r="N2617" s="34"/>
    </row>
    <row r="2618" spans="1:14" x14ac:dyDescent="0.3">
      <c r="A2618" s="5" t="str">
        <f>'Raw Data'!A2618</f>
        <v>7593-JNWRU</v>
      </c>
      <c r="B2618">
        <f>'Raw Data'!F2618</f>
        <v>6</v>
      </c>
      <c r="C2618" t="str">
        <f>'Raw Data'!P2618</f>
        <v>Month-to-month</v>
      </c>
      <c r="D2618" t="str">
        <f>'Raw Data'!I2618</f>
        <v>DSL</v>
      </c>
      <c r="E2618" t="str">
        <f>'Raw Data'!R2618</f>
        <v>Bank transfer (automatic)</v>
      </c>
      <c r="F2618">
        <f>'Raw Data'!S2618</f>
        <v>44.6</v>
      </c>
      <c r="G2618">
        <f>IFERROR(VALUE('Raw Data'!T2618),0)</f>
        <v>260.8</v>
      </c>
      <c r="H2618" t="str" cm="1">
        <f t="array" ref="H2618">_xlfn.IFS(B2618&lt;=12,"New (0-12 mo)",B2618&lt;=24,"Established (13-24 mo)",B2618&lt;=48,"Loyal (25-48 mo)",TRUE,"Veteran (49+ mo)")</f>
        <v>New (0-12 mo)</v>
      </c>
      <c r="I2618">
        <f>COUNTIF('Raw Data'!G2618:O2618,"Yes")</f>
        <v>1</v>
      </c>
      <c r="J2618">
        <f t="shared" ca="1" si="80"/>
        <v>46023</v>
      </c>
      <c r="K2618" t="str">
        <f>'Raw Data'!U2618</f>
        <v>Yes</v>
      </c>
      <c r="L2618" t="str">
        <f t="shared" si="81"/>
        <v>High Risk</v>
      </c>
      <c r="N2618" s="34"/>
    </row>
    <row r="2619" spans="1:14" x14ac:dyDescent="0.3">
      <c r="A2619" s="5" t="str">
        <f>'Raw Data'!A2619</f>
        <v>4588-YBNIB</v>
      </c>
      <c r="B2619">
        <f>'Raw Data'!F2619</f>
        <v>1</v>
      </c>
      <c r="C2619" t="str">
        <f>'Raw Data'!P2619</f>
        <v>Month-to-month</v>
      </c>
      <c r="D2619" t="str">
        <f>'Raw Data'!I2619</f>
        <v>No</v>
      </c>
      <c r="E2619" t="str">
        <f>'Raw Data'!R2619</f>
        <v>Mailed check</v>
      </c>
      <c r="F2619">
        <f>'Raw Data'!S2619</f>
        <v>19.600000000000001</v>
      </c>
      <c r="G2619">
        <f>IFERROR(VALUE('Raw Data'!T2619),0)</f>
        <v>19.600000000000001</v>
      </c>
      <c r="H2619" t="str" cm="1">
        <f t="array" ref="H2619">_xlfn.IFS(B2619&lt;=12,"New (0-12 mo)",B2619&lt;=24,"Established (13-24 mo)",B2619&lt;=48,"Loyal (25-48 mo)",TRUE,"Veteran (49+ mo)")</f>
        <v>New (0-12 mo)</v>
      </c>
      <c r="I2619">
        <f>COUNTIF('Raw Data'!G2619:O2619,"Yes")</f>
        <v>1</v>
      </c>
      <c r="J2619">
        <f t="shared" ca="1" si="80"/>
        <v>46174</v>
      </c>
      <c r="K2619" t="str">
        <f>'Raw Data'!U2619</f>
        <v>Yes</v>
      </c>
      <c r="L2619" t="str">
        <f t="shared" si="81"/>
        <v>High Risk</v>
      </c>
      <c r="N2619" s="34"/>
    </row>
    <row r="2620" spans="1:14" x14ac:dyDescent="0.3">
      <c r="A2620" s="5" t="str">
        <f>'Raw Data'!A2620</f>
        <v>1069-QJOEE</v>
      </c>
      <c r="B2620">
        <f>'Raw Data'!F2620</f>
        <v>25</v>
      </c>
      <c r="C2620" t="str">
        <f>'Raw Data'!P2620</f>
        <v>One year</v>
      </c>
      <c r="D2620" t="str">
        <f>'Raw Data'!I2620</f>
        <v>No</v>
      </c>
      <c r="E2620" t="str">
        <f>'Raw Data'!R2620</f>
        <v>Electronic check</v>
      </c>
      <c r="F2620">
        <f>'Raw Data'!S2620</f>
        <v>19.899999999999999</v>
      </c>
      <c r="G2620">
        <f>IFERROR(VALUE('Raw Data'!T2620),0)</f>
        <v>505.45</v>
      </c>
      <c r="H2620" t="str" cm="1">
        <f t="array" ref="H2620">_xlfn.IFS(B2620&lt;=12,"New (0-12 mo)",B2620&lt;=24,"Established (13-24 mo)",B2620&lt;=48,"Loyal (25-48 mo)",TRUE,"Veteran (49+ mo)")</f>
        <v>Loyal (25-48 mo)</v>
      </c>
      <c r="I2620">
        <f>COUNTIF('Raw Data'!G2620:O2620,"Yes")</f>
        <v>1</v>
      </c>
      <c r="J2620">
        <f t="shared" ca="1" si="80"/>
        <v>45444</v>
      </c>
      <c r="K2620" t="str">
        <f>'Raw Data'!U2620</f>
        <v>No</v>
      </c>
      <c r="L2620" t="str">
        <f t="shared" si="81"/>
        <v>Low Risk</v>
      </c>
      <c r="N2620" s="34"/>
    </row>
    <row r="2621" spans="1:14" x14ac:dyDescent="0.3">
      <c r="A2621" s="5" t="str">
        <f>'Raw Data'!A2621</f>
        <v>3336-JORSO</v>
      </c>
      <c r="B2621">
        <f>'Raw Data'!F2621</f>
        <v>33</v>
      </c>
      <c r="C2621" t="str">
        <f>'Raw Data'!P2621</f>
        <v>Month-to-month</v>
      </c>
      <c r="D2621" t="str">
        <f>'Raw Data'!I2621</f>
        <v>Fiber optic</v>
      </c>
      <c r="E2621" t="str">
        <f>'Raw Data'!R2621</f>
        <v>Electronic check</v>
      </c>
      <c r="F2621">
        <f>'Raw Data'!S2621</f>
        <v>110.45</v>
      </c>
      <c r="G2621">
        <f>IFERROR(VALUE('Raw Data'!T2621),0)</f>
        <v>3655.45</v>
      </c>
      <c r="H2621" t="str" cm="1">
        <f t="array" ref="H2621">_xlfn.IFS(B2621&lt;=12,"New (0-12 mo)",B2621&lt;=24,"Established (13-24 mo)",B2621&lt;=48,"Loyal (25-48 mo)",TRUE,"Veteran (49+ mo)")</f>
        <v>Loyal (25-48 mo)</v>
      </c>
      <c r="I2621">
        <f>COUNTIF('Raw Data'!G2621:O2621,"Yes")</f>
        <v>7</v>
      </c>
      <c r="J2621">
        <f t="shared" ca="1" si="80"/>
        <v>45200</v>
      </c>
      <c r="K2621" t="str">
        <f>'Raw Data'!U2621</f>
        <v>Yes</v>
      </c>
      <c r="L2621" t="str">
        <f t="shared" si="81"/>
        <v>Low-Medium Risk</v>
      </c>
      <c r="N2621" s="34"/>
    </row>
    <row r="2622" spans="1:14" x14ac:dyDescent="0.3">
      <c r="A2622" s="5" t="str">
        <f>'Raw Data'!A2622</f>
        <v>7799-DSEWS</v>
      </c>
      <c r="B2622">
        <f>'Raw Data'!F2622</f>
        <v>18</v>
      </c>
      <c r="C2622" t="str">
        <f>'Raw Data'!P2622</f>
        <v>Month-to-month</v>
      </c>
      <c r="D2622" t="str">
        <f>'Raw Data'!I2622</f>
        <v>DSL</v>
      </c>
      <c r="E2622" t="str">
        <f>'Raw Data'!R2622</f>
        <v>Electronic check</v>
      </c>
      <c r="F2622">
        <f>'Raw Data'!S2622</f>
        <v>68.349999999999994</v>
      </c>
      <c r="G2622">
        <f>IFERROR(VALUE('Raw Data'!T2622),0)</f>
        <v>1299.8</v>
      </c>
      <c r="H2622" t="str" cm="1">
        <f t="array" ref="H2622">_xlfn.IFS(B2622&lt;=12,"New (0-12 mo)",B2622&lt;=24,"Established (13-24 mo)",B2622&lt;=48,"Loyal (25-48 mo)",TRUE,"Veteran (49+ mo)")</f>
        <v>Established (13-24 mo)</v>
      </c>
      <c r="I2622">
        <f>COUNTIF('Raw Data'!G2622:O2622,"Yes")</f>
        <v>5</v>
      </c>
      <c r="J2622">
        <f t="shared" ca="1" si="80"/>
        <v>45658</v>
      </c>
      <c r="K2622" t="str">
        <f>'Raw Data'!U2622</f>
        <v>No</v>
      </c>
      <c r="L2622" t="str">
        <f t="shared" si="81"/>
        <v>Medium Risk</v>
      </c>
      <c r="N2622" s="34"/>
    </row>
    <row r="2623" spans="1:14" x14ac:dyDescent="0.3">
      <c r="A2623" s="5" t="str">
        <f>'Raw Data'!A2623</f>
        <v>8766-PAFNE</v>
      </c>
      <c r="B2623">
        <f>'Raw Data'!F2623</f>
        <v>71</v>
      </c>
      <c r="C2623" t="str">
        <f>'Raw Data'!P2623</f>
        <v>Two year</v>
      </c>
      <c r="D2623" t="str">
        <f>'Raw Data'!I2623</f>
        <v>DSL</v>
      </c>
      <c r="E2623" t="str">
        <f>'Raw Data'!R2623</f>
        <v>Credit card (automatic)</v>
      </c>
      <c r="F2623">
        <f>'Raw Data'!S2623</f>
        <v>79.099999999999994</v>
      </c>
      <c r="G2623">
        <f>IFERROR(VALUE('Raw Data'!T2623),0)</f>
        <v>5564.85</v>
      </c>
      <c r="H2623" t="str" cm="1">
        <f t="array" ref="H2623">_xlfn.IFS(B2623&lt;=12,"New (0-12 mo)",B2623&lt;=24,"Established (13-24 mo)",B2623&lt;=48,"Loyal (25-48 mo)",TRUE,"Veteran (49+ mo)")</f>
        <v>Veteran (49+ mo)</v>
      </c>
      <c r="I2623">
        <f>COUNTIF('Raw Data'!G2623:O2623,"Yes")</f>
        <v>6</v>
      </c>
      <c r="J2623">
        <f t="shared" ca="1" si="80"/>
        <v>44044</v>
      </c>
      <c r="K2623" t="str">
        <f>'Raw Data'!U2623</f>
        <v>No</v>
      </c>
      <c r="L2623" t="str">
        <f t="shared" si="81"/>
        <v>Low Risk</v>
      </c>
      <c r="N2623" s="34"/>
    </row>
    <row r="2624" spans="1:14" x14ac:dyDescent="0.3">
      <c r="A2624" s="5" t="str">
        <f>'Raw Data'!A2624</f>
        <v>5315-CKEQK</v>
      </c>
      <c r="B2624">
        <f>'Raw Data'!F2624</f>
        <v>28</v>
      </c>
      <c r="C2624" t="str">
        <f>'Raw Data'!P2624</f>
        <v>One year</v>
      </c>
      <c r="D2624" t="str">
        <f>'Raw Data'!I2624</f>
        <v>DSL</v>
      </c>
      <c r="E2624" t="str">
        <f>'Raw Data'!R2624</f>
        <v>Electronic check</v>
      </c>
      <c r="F2624">
        <f>'Raw Data'!S2624</f>
        <v>51</v>
      </c>
      <c r="G2624">
        <f>IFERROR(VALUE('Raw Data'!T2624),0)</f>
        <v>1381.8</v>
      </c>
      <c r="H2624" t="str" cm="1">
        <f t="array" ref="H2624">_xlfn.IFS(B2624&lt;=12,"New (0-12 mo)",B2624&lt;=24,"Established (13-24 mo)",B2624&lt;=48,"Loyal (25-48 mo)",TRUE,"Veteran (49+ mo)")</f>
        <v>Loyal (25-48 mo)</v>
      </c>
      <c r="I2624">
        <f>COUNTIF('Raw Data'!G2624:O2624,"Yes")</f>
        <v>2</v>
      </c>
      <c r="J2624">
        <f t="shared" ca="1" si="80"/>
        <v>45352</v>
      </c>
      <c r="K2624" t="str">
        <f>'Raw Data'!U2624</f>
        <v>No</v>
      </c>
      <c r="L2624" t="str">
        <f t="shared" si="81"/>
        <v>Low Risk</v>
      </c>
      <c r="N2624" s="34"/>
    </row>
    <row r="2625" spans="1:14" x14ac:dyDescent="0.3">
      <c r="A2625" s="5" t="str">
        <f>'Raw Data'!A2625</f>
        <v>3130-ICDUP</v>
      </c>
      <c r="B2625">
        <f>'Raw Data'!F2625</f>
        <v>2</v>
      </c>
      <c r="C2625" t="str">
        <f>'Raw Data'!P2625</f>
        <v>Month-to-month</v>
      </c>
      <c r="D2625" t="str">
        <f>'Raw Data'!I2625</f>
        <v>Fiber optic</v>
      </c>
      <c r="E2625" t="str">
        <f>'Raw Data'!R2625</f>
        <v>Credit card (automatic)</v>
      </c>
      <c r="F2625">
        <f>'Raw Data'!S2625</f>
        <v>80.55</v>
      </c>
      <c r="G2625">
        <f>IFERROR(VALUE('Raw Data'!T2625),0)</f>
        <v>188.1</v>
      </c>
      <c r="H2625" t="str" cm="1">
        <f t="array" ref="H2625">_xlfn.IFS(B2625&lt;=12,"New (0-12 mo)",B2625&lt;=24,"Established (13-24 mo)",B2625&lt;=48,"Loyal (25-48 mo)",TRUE,"Veteran (49+ mo)")</f>
        <v>New (0-12 mo)</v>
      </c>
      <c r="I2625">
        <f>COUNTIF('Raw Data'!G2625:O2625,"Yes")</f>
        <v>3</v>
      </c>
      <c r="J2625">
        <f t="shared" ca="1" si="80"/>
        <v>46143</v>
      </c>
      <c r="K2625" t="str">
        <f>'Raw Data'!U2625</f>
        <v>No</v>
      </c>
      <c r="L2625" t="str">
        <f t="shared" si="81"/>
        <v>High Risk</v>
      </c>
      <c r="N2625" s="34"/>
    </row>
    <row r="2626" spans="1:14" x14ac:dyDescent="0.3">
      <c r="A2626" s="5" t="str">
        <f>'Raw Data'!A2626</f>
        <v>0820-FNRNX</v>
      </c>
      <c r="B2626">
        <f>'Raw Data'!F2626</f>
        <v>17</v>
      </c>
      <c r="C2626" t="str">
        <f>'Raw Data'!P2626</f>
        <v>Month-to-month</v>
      </c>
      <c r="D2626" t="str">
        <f>'Raw Data'!I2626</f>
        <v>DSL</v>
      </c>
      <c r="E2626" t="str">
        <f>'Raw Data'!R2626</f>
        <v>Mailed check</v>
      </c>
      <c r="F2626">
        <f>'Raw Data'!S2626</f>
        <v>66.7</v>
      </c>
      <c r="G2626">
        <f>IFERROR(VALUE('Raw Data'!T2626),0)</f>
        <v>1077.05</v>
      </c>
      <c r="H2626" t="str" cm="1">
        <f t="array" ref="H2626">_xlfn.IFS(B2626&lt;=12,"New (0-12 mo)",B2626&lt;=24,"Established (13-24 mo)",B2626&lt;=48,"Loyal (25-48 mo)",TRUE,"Veteran (49+ mo)")</f>
        <v>Established (13-24 mo)</v>
      </c>
      <c r="I2626">
        <f>COUNTIF('Raw Data'!G2626:O2626,"Yes")</f>
        <v>5</v>
      </c>
      <c r="J2626">
        <f t="shared" ref="J2626:J2689" ca="1" si="82">EDATE(TODAY(),-B2626)</f>
        <v>45689</v>
      </c>
      <c r="K2626" t="str">
        <f>'Raw Data'!U2626</f>
        <v>No</v>
      </c>
      <c r="L2626" t="str">
        <f t="shared" ref="L2626:L2689" si="83">IF(AND(C2626="Month-to-month",B2626&lt;=12),"High Risk",IF(AND(C2626="Month-to-month",B2626&lt;=24),"Medium Risk",IF(C2626="Month-to-month","Low-Medium Risk","Low Risk")))</f>
        <v>Medium Risk</v>
      </c>
      <c r="N2626" s="34"/>
    </row>
    <row r="2627" spans="1:14" x14ac:dyDescent="0.3">
      <c r="A2627" s="5" t="str">
        <f>'Raw Data'!A2627</f>
        <v>0880-FVFWF</v>
      </c>
      <c r="B2627">
        <f>'Raw Data'!F2627</f>
        <v>56</v>
      </c>
      <c r="C2627" t="str">
        <f>'Raw Data'!P2627</f>
        <v>Month-to-month</v>
      </c>
      <c r="D2627" t="str">
        <f>'Raw Data'!I2627</f>
        <v>Fiber optic</v>
      </c>
      <c r="E2627" t="str">
        <f>'Raw Data'!R2627</f>
        <v>Electronic check</v>
      </c>
      <c r="F2627">
        <f>'Raw Data'!S2627</f>
        <v>86.4</v>
      </c>
      <c r="G2627">
        <f>IFERROR(VALUE('Raw Data'!T2627),0)</f>
        <v>4922.3999999999996</v>
      </c>
      <c r="H2627" t="str" cm="1">
        <f t="array" ref="H2627">_xlfn.IFS(B2627&lt;=12,"New (0-12 mo)",B2627&lt;=24,"Established (13-24 mo)",B2627&lt;=48,"Loyal (25-48 mo)",TRUE,"Veteran (49+ mo)")</f>
        <v>Veteran (49+ mo)</v>
      </c>
      <c r="I2627">
        <f>COUNTIF('Raw Data'!G2627:O2627,"Yes")</f>
        <v>4</v>
      </c>
      <c r="J2627">
        <f t="shared" ca="1" si="82"/>
        <v>44501</v>
      </c>
      <c r="K2627" t="str">
        <f>'Raw Data'!U2627</f>
        <v>No</v>
      </c>
      <c r="L2627" t="str">
        <f t="shared" si="83"/>
        <v>Low-Medium Risk</v>
      </c>
      <c r="N2627" s="34"/>
    </row>
    <row r="2628" spans="1:14" x14ac:dyDescent="0.3">
      <c r="A2628" s="5" t="str">
        <f>'Raw Data'!A2628</f>
        <v>4611-ANLQC</v>
      </c>
      <c r="B2628">
        <f>'Raw Data'!F2628</f>
        <v>60</v>
      </c>
      <c r="C2628" t="str">
        <f>'Raw Data'!P2628</f>
        <v>One year</v>
      </c>
      <c r="D2628" t="str">
        <f>'Raw Data'!I2628</f>
        <v>DSL</v>
      </c>
      <c r="E2628" t="str">
        <f>'Raw Data'!R2628</f>
        <v>Electronic check</v>
      </c>
      <c r="F2628">
        <f>'Raw Data'!S2628</f>
        <v>50.05</v>
      </c>
      <c r="G2628">
        <f>IFERROR(VALUE('Raw Data'!T2628),0)</f>
        <v>2911.5</v>
      </c>
      <c r="H2628" t="str" cm="1">
        <f t="array" ref="H2628">_xlfn.IFS(B2628&lt;=12,"New (0-12 mo)",B2628&lt;=24,"Established (13-24 mo)",B2628&lt;=48,"Loyal (25-48 mo)",TRUE,"Veteran (49+ mo)")</f>
        <v>Veteran (49+ mo)</v>
      </c>
      <c r="I2628">
        <f>COUNTIF('Raw Data'!G2628:O2628,"Yes")</f>
        <v>4</v>
      </c>
      <c r="J2628">
        <f t="shared" ca="1" si="82"/>
        <v>44378</v>
      </c>
      <c r="K2628" t="str">
        <f>'Raw Data'!U2628</f>
        <v>No</v>
      </c>
      <c r="L2628" t="str">
        <f t="shared" si="83"/>
        <v>Low Risk</v>
      </c>
      <c r="N2628" s="34"/>
    </row>
    <row r="2629" spans="1:14" x14ac:dyDescent="0.3">
      <c r="A2629" s="5" t="str">
        <f>'Raw Data'!A2629</f>
        <v>4213-HKBJO</v>
      </c>
      <c r="B2629">
        <f>'Raw Data'!F2629</f>
        <v>33</v>
      </c>
      <c r="C2629" t="str">
        <f>'Raw Data'!P2629</f>
        <v>Two year</v>
      </c>
      <c r="D2629" t="str">
        <f>'Raw Data'!I2629</f>
        <v>No</v>
      </c>
      <c r="E2629" t="str">
        <f>'Raw Data'!R2629</f>
        <v>Credit card (automatic)</v>
      </c>
      <c r="F2629">
        <f>'Raw Data'!S2629</f>
        <v>25.7</v>
      </c>
      <c r="G2629">
        <f>IFERROR(VALUE('Raw Data'!T2629),0)</f>
        <v>826.1</v>
      </c>
      <c r="H2629" t="str" cm="1">
        <f t="array" ref="H2629">_xlfn.IFS(B2629&lt;=12,"New (0-12 mo)",B2629&lt;=24,"Established (13-24 mo)",B2629&lt;=48,"Loyal (25-48 mo)",TRUE,"Veteran (49+ mo)")</f>
        <v>Loyal (25-48 mo)</v>
      </c>
      <c r="I2629">
        <f>COUNTIF('Raw Data'!G2629:O2629,"Yes")</f>
        <v>2</v>
      </c>
      <c r="J2629">
        <f t="shared" ca="1" si="82"/>
        <v>45200</v>
      </c>
      <c r="K2629" t="str">
        <f>'Raw Data'!U2629</f>
        <v>No</v>
      </c>
      <c r="L2629" t="str">
        <f t="shared" si="83"/>
        <v>Low Risk</v>
      </c>
      <c r="N2629" s="34"/>
    </row>
    <row r="2630" spans="1:14" x14ac:dyDescent="0.3">
      <c r="A2630" s="5" t="str">
        <f>'Raw Data'!A2630</f>
        <v>2792-LSHWX</v>
      </c>
      <c r="B2630">
        <f>'Raw Data'!F2630</f>
        <v>1</v>
      </c>
      <c r="C2630" t="str">
        <f>'Raw Data'!P2630</f>
        <v>Month-to-month</v>
      </c>
      <c r="D2630" t="str">
        <f>'Raw Data'!I2630</f>
        <v>Fiber optic</v>
      </c>
      <c r="E2630" t="str">
        <f>'Raw Data'!R2630</f>
        <v>Mailed check</v>
      </c>
      <c r="F2630">
        <f>'Raw Data'!S2630</f>
        <v>83.4</v>
      </c>
      <c r="G2630">
        <f>IFERROR(VALUE('Raw Data'!T2630),0)</f>
        <v>83.4</v>
      </c>
      <c r="H2630" t="str" cm="1">
        <f t="array" ref="H2630">_xlfn.IFS(B2630&lt;=12,"New (0-12 mo)",B2630&lt;=24,"Established (13-24 mo)",B2630&lt;=48,"Loyal (25-48 mo)",TRUE,"Veteran (49+ mo)")</f>
        <v>New (0-12 mo)</v>
      </c>
      <c r="I2630">
        <f>COUNTIF('Raw Data'!G2630:O2630,"Yes")</f>
        <v>4</v>
      </c>
      <c r="J2630">
        <f t="shared" ca="1" si="82"/>
        <v>46174</v>
      </c>
      <c r="K2630" t="str">
        <f>'Raw Data'!U2630</f>
        <v>No</v>
      </c>
      <c r="L2630" t="str">
        <f t="shared" si="83"/>
        <v>High Risk</v>
      </c>
      <c r="N2630" s="34"/>
    </row>
    <row r="2631" spans="1:14" x14ac:dyDescent="0.3">
      <c r="A2631" s="5" t="str">
        <f>'Raw Data'!A2631</f>
        <v>5028-GZLDO</v>
      </c>
      <c r="B2631">
        <f>'Raw Data'!F2631</f>
        <v>2</v>
      </c>
      <c r="C2631" t="str">
        <f>'Raw Data'!P2631</f>
        <v>Month-to-month</v>
      </c>
      <c r="D2631" t="str">
        <f>'Raw Data'!I2631</f>
        <v>Fiber optic</v>
      </c>
      <c r="E2631" t="str">
        <f>'Raw Data'!R2631</f>
        <v>Credit card (automatic)</v>
      </c>
      <c r="F2631">
        <f>'Raw Data'!S2631</f>
        <v>70.7</v>
      </c>
      <c r="G2631">
        <f>IFERROR(VALUE('Raw Data'!T2631),0)</f>
        <v>140.69999999999999</v>
      </c>
      <c r="H2631" t="str" cm="1">
        <f t="array" ref="H2631">_xlfn.IFS(B2631&lt;=12,"New (0-12 mo)",B2631&lt;=24,"Established (13-24 mo)",B2631&lt;=48,"Loyal (25-48 mo)",TRUE,"Veteran (49+ mo)")</f>
        <v>New (0-12 mo)</v>
      </c>
      <c r="I2631">
        <f>COUNTIF('Raw Data'!G2631:O2631,"Yes")</f>
        <v>1</v>
      </c>
      <c r="J2631">
        <f t="shared" ca="1" si="82"/>
        <v>46143</v>
      </c>
      <c r="K2631" t="str">
        <f>'Raw Data'!U2631</f>
        <v>Yes</v>
      </c>
      <c r="L2631" t="str">
        <f t="shared" si="83"/>
        <v>High Risk</v>
      </c>
      <c r="N2631" s="34"/>
    </row>
    <row r="2632" spans="1:14" x14ac:dyDescent="0.3">
      <c r="A2632" s="5" t="str">
        <f>'Raw Data'!A2632</f>
        <v>0014-BMAQU</v>
      </c>
      <c r="B2632">
        <f>'Raw Data'!F2632</f>
        <v>63</v>
      </c>
      <c r="C2632" t="str">
        <f>'Raw Data'!P2632</f>
        <v>Two year</v>
      </c>
      <c r="D2632" t="str">
        <f>'Raw Data'!I2632</f>
        <v>Fiber optic</v>
      </c>
      <c r="E2632" t="str">
        <f>'Raw Data'!R2632</f>
        <v>Credit card (automatic)</v>
      </c>
      <c r="F2632">
        <f>'Raw Data'!S2632</f>
        <v>84.65</v>
      </c>
      <c r="G2632">
        <f>IFERROR(VALUE('Raw Data'!T2632),0)</f>
        <v>5377.8</v>
      </c>
      <c r="H2632" t="str" cm="1">
        <f t="array" ref="H2632">_xlfn.IFS(B2632&lt;=12,"New (0-12 mo)",B2632&lt;=24,"Established (13-24 mo)",B2632&lt;=48,"Loyal (25-48 mo)",TRUE,"Veteran (49+ mo)")</f>
        <v>Veteran (49+ mo)</v>
      </c>
      <c r="I2632">
        <f>COUNTIF('Raw Data'!G2632:O2632,"Yes")</f>
        <v>4</v>
      </c>
      <c r="J2632">
        <f t="shared" ca="1" si="82"/>
        <v>44287</v>
      </c>
      <c r="K2632" t="str">
        <f>'Raw Data'!U2632</f>
        <v>No</v>
      </c>
      <c r="L2632" t="str">
        <f t="shared" si="83"/>
        <v>Low Risk</v>
      </c>
      <c r="N2632" s="34"/>
    </row>
    <row r="2633" spans="1:14" x14ac:dyDescent="0.3">
      <c r="A2633" s="5" t="str">
        <f>'Raw Data'!A2633</f>
        <v>6861-XWTWQ</v>
      </c>
      <c r="B2633">
        <f>'Raw Data'!F2633</f>
        <v>7</v>
      </c>
      <c r="C2633" t="str">
        <f>'Raw Data'!P2633</f>
        <v>Month-to-month</v>
      </c>
      <c r="D2633" t="str">
        <f>'Raw Data'!I2633</f>
        <v>Fiber optic</v>
      </c>
      <c r="E2633" t="str">
        <f>'Raw Data'!R2633</f>
        <v>Electronic check</v>
      </c>
      <c r="F2633">
        <f>'Raw Data'!S2633</f>
        <v>99.25</v>
      </c>
      <c r="G2633">
        <f>IFERROR(VALUE('Raw Data'!T2633),0)</f>
        <v>665.45</v>
      </c>
      <c r="H2633" t="str" cm="1">
        <f t="array" ref="H2633">_xlfn.IFS(B2633&lt;=12,"New (0-12 mo)",B2633&lt;=24,"Established (13-24 mo)",B2633&lt;=48,"Loyal (25-48 mo)",TRUE,"Veteran (49+ mo)")</f>
        <v>New (0-12 mo)</v>
      </c>
      <c r="I2633">
        <f>COUNTIF('Raw Data'!G2633:O2633,"Yes")</f>
        <v>5</v>
      </c>
      <c r="J2633">
        <f t="shared" ca="1" si="82"/>
        <v>45992</v>
      </c>
      <c r="K2633" t="str">
        <f>'Raw Data'!U2633</f>
        <v>Yes</v>
      </c>
      <c r="L2633" t="str">
        <f t="shared" si="83"/>
        <v>High Risk</v>
      </c>
      <c r="N2633" s="34"/>
    </row>
    <row r="2634" spans="1:14" x14ac:dyDescent="0.3">
      <c r="A2634" s="5" t="str">
        <f>'Raw Data'!A2634</f>
        <v>9018-PCIOK</v>
      </c>
      <c r="B2634">
        <f>'Raw Data'!F2634</f>
        <v>55</v>
      </c>
      <c r="C2634" t="str">
        <f>'Raw Data'!P2634</f>
        <v>Two year</v>
      </c>
      <c r="D2634" t="str">
        <f>'Raw Data'!I2634</f>
        <v>DSL</v>
      </c>
      <c r="E2634" t="str">
        <f>'Raw Data'!R2634</f>
        <v>Mailed check</v>
      </c>
      <c r="F2634">
        <f>'Raw Data'!S2634</f>
        <v>64.75</v>
      </c>
      <c r="G2634">
        <f>IFERROR(VALUE('Raw Data'!T2634),0)</f>
        <v>3617.1</v>
      </c>
      <c r="H2634" t="str" cm="1">
        <f t="array" ref="H2634">_xlfn.IFS(B2634&lt;=12,"New (0-12 mo)",B2634&lt;=24,"Established (13-24 mo)",B2634&lt;=48,"Loyal (25-48 mo)",TRUE,"Veteran (49+ mo)")</f>
        <v>Veteran (49+ mo)</v>
      </c>
      <c r="I2634">
        <f>COUNTIF('Raw Data'!G2634:O2634,"Yes")</f>
        <v>4</v>
      </c>
      <c r="J2634">
        <f t="shared" ca="1" si="82"/>
        <v>44531</v>
      </c>
      <c r="K2634" t="str">
        <f>'Raw Data'!U2634</f>
        <v>No</v>
      </c>
      <c r="L2634" t="str">
        <f t="shared" si="83"/>
        <v>Low Risk</v>
      </c>
      <c r="N2634" s="34"/>
    </row>
    <row r="2635" spans="1:14" x14ac:dyDescent="0.3">
      <c r="A2635" s="5" t="str">
        <f>'Raw Data'!A2635</f>
        <v>4837-QUSFT</v>
      </c>
      <c r="B2635">
        <f>'Raw Data'!F2635</f>
        <v>65</v>
      </c>
      <c r="C2635" t="str">
        <f>'Raw Data'!P2635</f>
        <v>One year</v>
      </c>
      <c r="D2635" t="str">
        <f>'Raw Data'!I2635</f>
        <v>Fiber optic</v>
      </c>
      <c r="E2635" t="str">
        <f>'Raw Data'!R2635</f>
        <v>Bank transfer (automatic)</v>
      </c>
      <c r="F2635">
        <f>'Raw Data'!S2635</f>
        <v>100.15</v>
      </c>
      <c r="G2635">
        <f>IFERROR(VALUE('Raw Data'!T2635),0)</f>
        <v>6643.5</v>
      </c>
      <c r="H2635" t="str" cm="1">
        <f t="array" ref="H2635">_xlfn.IFS(B2635&lt;=12,"New (0-12 mo)",B2635&lt;=24,"Established (13-24 mo)",B2635&lt;=48,"Loyal (25-48 mo)",TRUE,"Veteran (49+ mo)")</f>
        <v>Veteran (49+ mo)</v>
      </c>
      <c r="I2635">
        <f>COUNTIF('Raw Data'!G2635:O2635,"Yes")</f>
        <v>6</v>
      </c>
      <c r="J2635">
        <f t="shared" ca="1" si="82"/>
        <v>44228</v>
      </c>
      <c r="K2635" t="str">
        <f>'Raw Data'!U2635</f>
        <v>No</v>
      </c>
      <c r="L2635" t="str">
        <f t="shared" si="83"/>
        <v>Low Risk</v>
      </c>
      <c r="N2635" s="34"/>
    </row>
    <row r="2636" spans="1:14" x14ac:dyDescent="0.3">
      <c r="A2636" s="5" t="str">
        <f>'Raw Data'!A2636</f>
        <v>6877-TJMBR</v>
      </c>
      <c r="B2636">
        <f>'Raw Data'!F2636</f>
        <v>1</v>
      </c>
      <c r="C2636" t="str">
        <f>'Raw Data'!P2636</f>
        <v>Month-to-month</v>
      </c>
      <c r="D2636" t="str">
        <f>'Raw Data'!I2636</f>
        <v>Fiber optic</v>
      </c>
      <c r="E2636" t="str">
        <f>'Raw Data'!R2636</f>
        <v>Electronic check</v>
      </c>
      <c r="F2636">
        <f>'Raw Data'!S2636</f>
        <v>84.8</v>
      </c>
      <c r="G2636">
        <f>IFERROR(VALUE('Raw Data'!T2636),0)</f>
        <v>84.8</v>
      </c>
      <c r="H2636" t="str" cm="1">
        <f t="array" ref="H2636">_xlfn.IFS(B2636&lt;=12,"New (0-12 mo)",B2636&lt;=24,"Established (13-24 mo)",B2636&lt;=48,"Loyal (25-48 mo)",TRUE,"Veteran (49+ mo)")</f>
        <v>New (0-12 mo)</v>
      </c>
      <c r="I2636">
        <f>COUNTIF('Raw Data'!G2636:O2636,"Yes")</f>
        <v>3</v>
      </c>
      <c r="J2636">
        <f t="shared" ca="1" si="82"/>
        <v>46174</v>
      </c>
      <c r="K2636" t="str">
        <f>'Raw Data'!U2636</f>
        <v>Yes</v>
      </c>
      <c r="L2636" t="str">
        <f t="shared" si="83"/>
        <v>High Risk</v>
      </c>
      <c r="N2636" s="34"/>
    </row>
    <row r="2637" spans="1:14" x14ac:dyDescent="0.3">
      <c r="A2637" s="5" t="str">
        <f>'Raw Data'!A2637</f>
        <v>9953-ZMKSM</v>
      </c>
      <c r="B2637">
        <f>'Raw Data'!F2637</f>
        <v>63</v>
      </c>
      <c r="C2637" t="str">
        <f>'Raw Data'!P2637</f>
        <v>Two year</v>
      </c>
      <c r="D2637" t="str">
        <f>'Raw Data'!I2637</f>
        <v>No</v>
      </c>
      <c r="E2637" t="str">
        <f>'Raw Data'!R2637</f>
        <v>Mailed check</v>
      </c>
      <c r="F2637">
        <f>'Raw Data'!S2637</f>
        <v>25.25</v>
      </c>
      <c r="G2637">
        <f>IFERROR(VALUE('Raw Data'!T2637),0)</f>
        <v>1559.3</v>
      </c>
      <c r="H2637" t="str" cm="1">
        <f t="array" ref="H2637">_xlfn.IFS(B2637&lt;=12,"New (0-12 mo)",B2637&lt;=24,"Established (13-24 mo)",B2637&lt;=48,"Loyal (25-48 mo)",TRUE,"Veteran (49+ mo)")</f>
        <v>Veteran (49+ mo)</v>
      </c>
      <c r="I2637">
        <f>COUNTIF('Raw Data'!G2637:O2637,"Yes")</f>
        <v>2</v>
      </c>
      <c r="J2637">
        <f t="shared" ca="1" si="82"/>
        <v>44287</v>
      </c>
      <c r="K2637" t="str">
        <f>'Raw Data'!U2637</f>
        <v>No</v>
      </c>
      <c r="L2637" t="str">
        <f t="shared" si="83"/>
        <v>Low Risk</v>
      </c>
      <c r="N2637" s="34"/>
    </row>
    <row r="2638" spans="1:14" x14ac:dyDescent="0.3">
      <c r="A2638" s="5" t="str">
        <f>'Raw Data'!A2638</f>
        <v>0907-HQNTS</v>
      </c>
      <c r="B2638">
        <f>'Raw Data'!F2638</f>
        <v>70</v>
      </c>
      <c r="C2638" t="str">
        <f>'Raw Data'!P2638</f>
        <v>Two year</v>
      </c>
      <c r="D2638" t="str">
        <f>'Raw Data'!I2638</f>
        <v>Fiber optic</v>
      </c>
      <c r="E2638" t="str">
        <f>'Raw Data'!R2638</f>
        <v>Credit card (automatic)</v>
      </c>
      <c r="F2638">
        <f>'Raw Data'!S2638</f>
        <v>113</v>
      </c>
      <c r="G2638">
        <f>IFERROR(VALUE('Raw Data'!T2638),0)</f>
        <v>7987.6</v>
      </c>
      <c r="H2638" t="str" cm="1">
        <f t="array" ref="H2638">_xlfn.IFS(B2638&lt;=12,"New (0-12 mo)",B2638&lt;=24,"Established (13-24 mo)",B2638&lt;=48,"Loyal (25-48 mo)",TRUE,"Veteran (49+ mo)")</f>
        <v>Veteran (49+ mo)</v>
      </c>
      <c r="I2638">
        <f>COUNTIF('Raw Data'!G2638:O2638,"Yes")</f>
        <v>8</v>
      </c>
      <c r="J2638">
        <f t="shared" ca="1" si="82"/>
        <v>44075</v>
      </c>
      <c r="K2638" t="str">
        <f>'Raw Data'!U2638</f>
        <v>No</v>
      </c>
      <c r="L2638" t="str">
        <f t="shared" si="83"/>
        <v>Low Risk</v>
      </c>
      <c r="N2638" s="34"/>
    </row>
    <row r="2639" spans="1:14" x14ac:dyDescent="0.3">
      <c r="A2639" s="5" t="str">
        <f>'Raw Data'!A2639</f>
        <v>7665-NKLAV</v>
      </c>
      <c r="B2639">
        <f>'Raw Data'!F2639</f>
        <v>36</v>
      </c>
      <c r="C2639" t="str">
        <f>'Raw Data'!P2639</f>
        <v>Two year</v>
      </c>
      <c r="D2639" t="str">
        <f>'Raw Data'!I2639</f>
        <v>DSL</v>
      </c>
      <c r="E2639" t="str">
        <f>'Raw Data'!R2639</f>
        <v>Credit card (automatic)</v>
      </c>
      <c r="F2639">
        <f>'Raw Data'!S2639</f>
        <v>40.65</v>
      </c>
      <c r="G2639">
        <f>IFERROR(VALUE('Raw Data'!T2639),0)</f>
        <v>1547.35</v>
      </c>
      <c r="H2639" t="str" cm="1">
        <f t="array" ref="H2639">_xlfn.IFS(B2639&lt;=12,"New (0-12 mo)",B2639&lt;=24,"Established (13-24 mo)",B2639&lt;=48,"Loyal (25-48 mo)",TRUE,"Veteran (49+ mo)")</f>
        <v>Loyal (25-48 mo)</v>
      </c>
      <c r="I2639">
        <f>COUNTIF('Raw Data'!G2639:O2639,"Yes")</f>
        <v>3</v>
      </c>
      <c r="J2639">
        <f t="shared" ca="1" si="82"/>
        <v>45108</v>
      </c>
      <c r="K2639" t="str">
        <f>'Raw Data'!U2639</f>
        <v>No</v>
      </c>
      <c r="L2639" t="str">
        <f t="shared" si="83"/>
        <v>Low Risk</v>
      </c>
      <c r="N2639" s="34"/>
    </row>
    <row r="2640" spans="1:14" x14ac:dyDescent="0.3">
      <c r="A2640" s="5" t="str">
        <f>'Raw Data'!A2640</f>
        <v>6769-DCQLI</v>
      </c>
      <c r="B2640">
        <f>'Raw Data'!F2640</f>
        <v>52</v>
      </c>
      <c r="C2640" t="str">
        <f>'Raw Data'!P2640</f>
        <v>One year</v>
      </c>
      <c r="D2640" t="str">
        <f>'Raw Data'!I2640</f>
        <v>Fiber optic</v>
      </c>
      <c r="E2640" t="str">
        <f>'Raw Data'!R2640</f>
        <v>Bank transfer (automatic)</v>
      </c>
      <c r="F2640">
        <f>'Raw Data'!S2640</f>
        <v>105</v>
      </c>
      <c r="G2640">
        <f>IFERROR(VALUE('Raw Data'!T2640),0)</f>
        <v>5426.85</v>
      </c>
      <c r="H2640" t="str" cm="1">
        <f t="array" ref="H2640">_xlfn.IFS(B2640&lt;=12,"New (0-12 mo)",B2640&lt;=24,"Established (13-24 mo)",B2640&lt;=48,"Loyal (25-48 mo)",TRUE,"Veteran (49+ mo)")</f>
        <v>Veteran (49+ mo)</v>
      </c>
      <c r="I2640">
        <f>COUNTIF('Raw Data'!G2640:O2640,"Yes")</f>
        <v>6</v>
      </c>
      <c r="J2640">
        <f t="shared" ca="1" si="82"/>
        <v>44621</v>
      </c>
      <c r="K2640" t="str">
        <f>'Raw Data'!U2640</f>
        <v>Yes</v>
      </c>
      <c r="L2640" t="str">
        <f t="shared" si="83"/>
        <v>Low Risk</v>
      </c>
      <c r="N2640" s="34"/>
    </row>
    <row r="2641" spans="1:14" x14ac:dyDescent="0.3">
      <c r="A2641" s="5" t="str">
        <f>'Raw Data'!A2641</f>
        <v>2433-KMEAS</v>
      </c>
      <c r="B2641">
        <f>'Raw Data'!F2641</f>
        <v>22</v>
      </c>
      <c r="C2641" t="str">
        <f>'Raw Data'!P2641</f>
        <v>Month-to-month</v>
      </c>
      <c r="D2641" t="str">
        <f>'Raw Data'!I2641</f>
        <v>DSL</v>
      </c>
      <c r="E2641" t="str">
        <f>'Raw Data'!R2641</f>
        <v>Electronic check</v>
      </c>
      <c r="F2641">
        <f>'Raw Data'!S2641</f>
        <v>54.45</v>
      </c>
      <c r="G2641">
        <f>IFERROR(VALUE('Raw Data'!T2641),0)</f>
        <v>1127.3499999999999</v>
      </c>
      <c r="H2641" t="str" cm="1">
        <f t="array" ref="H2641">_xlfn.IFS(B2641&lt;=12,"New (0-12 mo)",B2641&lt;=24,"Established (13-24 mo)",B2641&lt;=48,"Loyal (25-48 mo)",TRUE,"Veteran (49+ mo)")</f>
        <v>Established (13-24 mo)</v>
      </c>
      <c r="I2641">
        <f>COUNTIF('Raw Data'!G2641:O2641,"Yes")</f>
        <v>3</v>
      </c>
      <c r="J2641">
        <f t="shared" ca="1" si="82"/>
        <v>45536</v>
      </c>
      <c r="K2641" t="str">
        <f>'Raw Data'!U2641</f>
        <v>Yes</v>
      </c>
      <c r="L2641" t="str">
        <f t="shared" si="83"/>
        <v>Medium Risk</v>
      </c>
      <c r="N2641" s="34"/>
    </row>
    <row r="2642" spans="1:14" x14ac:dyDescent="0.3">
      <c r="A2642" s="5" t="str">
        <f>'Raw Data'!A2642</f>
        <v>4391-LNRXK</v>
      </c>
      <c r="B2642">
        <f>'Raw Data'!F2642</f>
        <v>22</v>
      </c>
      <c r="C2642" t="str">
        <f>'Raw Data'!P2642</f>
        <v>Month-to-month</v>
      </c>
      <c r="D2642" t="str">
        <f>'Raw Data'!I2642</f>
        <v>Fiber optic</v>
      </c>
      <c r="E2642" t="str">
        <f>'Raw Data'!R2642</f>
        <v>Bank transfer (automatic)</v>
      </c>
      <c r="F2642">
        <f>'Raw Data'!S2642</f>
        <v>94.95</v>
      </c>
      <c r="G2642">
        <f>IFERROR(VALUE('Raw Data'!T2642),0)</f>
        <v>2142.8000000000002</v>
      </c>
      <c r="H2642" t="str" cm="1">
        <f t="array" ref="H2642">_xlfn.IFS(B2642&lt;=12,"New (0-12 mo)",B2642&lt;=24,"Established (13-24 mo)",B2642&lt;=48,"Loyal (25-48 mo)",TRUE,"Veteran (49+ mo)")</f>
        <v>Established (13-24 mo)</v>
      </c>
      <c r="I2642">
        <f>COUNTIF('Raw Data'!G2642:O2642,"Yes")</f>
        <v>5</v>
      </c>
      <c r="J2642">
        <f t="shared" ca="1" si="82"/>
        <v>45536</v>
      </c>
      <c r="K2642" t="str">
        <f>'Raw Data'!U2642</f>
        <v>No</v>
      </c>
      <c r="L2642" t="str">
        <f t="shared" si="83"/>
        <v>Medium Risk</v>
      </c>
      <c r="N2642" s="34"/>
    </row>
    <row r="2643" spans="1:14" x14ac:dyDescent="0.3">
      <c r="A2643" s="5" t="str">
        <f>'Raw Data'!A2643</f>
        <v>8250-ZNGGW</v>
      </c>
      <c r="B2643">
        <f>'Raw Data'!F2643</f>
        <v>5</v>
      </c>
      <c r="C2643" t="str">
        <f>'Raw Data'!P2643</f>
        <v>Month-to-month</v>
      </c>
      <c r="D2643" t="str">
        <f>'Raw Data'!I2643</f>
        <v>DSL</v>
      </c>
      <c r="E2643" t="str">
        <f>'Raw Data'!R2643</f>
        <v>Credit card (automatic)</v>
      </c>
      <c r="F2643">
        <f>'Raw Data'!S2643</f>
        <v>59.9</v>
      </c>
      <c r="G2643">
        <f>IFERROR(VALUE('Raw Data'!T2643),0)</f>
        <v>287.85000000000002</v>
      </c>
      <c r="H2643" t="str" cm="1">
        <f t="array" ref="H2643">_xlfn.IFS(B2643&lt;=12,"New (0-12 mo)",B2643&lt;=24,"Established (13-24 mo)",B2643&lt;=48,"Loyal (25-48 mo)",TRUE,"Veteran (49+ mo)")</f>
        <v>New (0-12 mo)</v>
      </c>
      <c r="I2643">
        <f>COUNTIF('Raw Data'!G2643:O2643,"Yes")</f>
        <v>4</v>
      </c>
      <c r="J2643">
        <f t="shared" ca="1" si="82"/>
        <v>46054</v>
      </c>
      <c r="K2643" t="str">
        <f>'Raw Data'!U2643</f>
        <v>No</v>
      </c>
      <c r="L2643" t="str">
        <f t="shared" si="83"/>
        <v>High Risk</v>
      </c>
      <c r="N2643" s="34"/>
    </row>
    <row r="2644" spans="1:14" x14ac:dyDescent="0.3">
      <c r="A2644" s="5" t="str">
        <f>'Raw Data'!A2644</f>
        <v>2195-ZRVAX</v>
      </c>
      <c r="B2644">
        <f>'Raw Data'!F2644</f>
        <v>47</v>
      </c>
      <c r="C2644" t="str">
        <f>'Raw Data'!P2644</f>
        <v>Month-to-month</v>
      </c>
      <c r="D2644" t="str">
        <f>'Raw Data'!I2644</f>
        <v>Fiber optic</v>
      </c>
      <c r="E2644" t="str">
        <f>'Raw Data'!R2644</f>
        <v>Electronic check</v>
      </c>
      <c r="F2644">
        <f>'Raw Data'!S2644</f>
        <v>85.3</v>
      </c>
      <c r="G2644">
        <f>IFERROR(VALUE('Raw Data'!T2644),0)</f>
        <v>4045.65</v>
      </c>
      <c r="H2644" t="str" cm="1">
        <f t="array" ref="H2644">_xlfn.IFS(B2644&lt;=12,"New (0-12 mo)",B2644&lt;=24,"Established (13-24 mo)",B2644&lt;=48,"Loyal (25-48 mo)",TRUE,"Veteran (49+ mo)")</f>
        <v>Loyal (25-48 mo)</v>
      </c>
      <c r="I2644">
        <f>COUNTIF('Raw Data'!G2644:O2644,"Yes")</f>
        <v>3</v>
      </c>
      <c r="J2644">
        <f t="shared" ca="1" si="82"/>
        <v>44774</v>
      </c>
      <c r="K2644" t="str">
        <f>'Raw Data'!U2644</f>
        <v>Yes</v>
      </c>
      <c r="L2644" t="str">
        <f t="shared" si="83"/>
        <v>Low-Medium Risk</v>
      </c>
      <c r="N2644" s="34"/>
    </row>
    <row r="2645" spans="1:14" x14ac:dyDescent="0.3">
      <c r="A2645" s="5" t="str">
        <f>'Raw Data'!A2645</f>
        <v>3550-SAHFP</v>
      </c>
      <c r="B2645">
        <f>'Raw Data'!F2645</f>
        <v>33</v>
      </c>
      <c r="C2645" t="str">
        <f>'Raw Data'!P2645</f>
        <v>Month-to-month</v>
      </c>
      <c r="D2645" t="str">
        <f>'Raw Data'!I2645</f>
        <v>Fiber optic</v>
      </c>
      <c r="E2645" t="str">
        <f>'Raw Data'!R2645</f>
        <v>Electronic check</v>
      </c>
      <c r="F2645">
        <f>'Raw Data'!S2645</f>
        <v>83.35</v>
      </c>
      <c r="G2645">
        <f>IFERROR(VALUE('Raw Data'!T2645),0)</f>
        <v>2757.85</v>
      </c>
      <c r="H2645" t="str" cm="1">
        <f t="array" ref="H2645">_xlfn.IFS(B2645&lt;=12,"New (0-12 mo)",B2645&lt;=24,"Established (13-24 mo)",B2645&lt;=48,"Loyal (25-48 mo)",TRUE,"Veteran (49+ mo)")</f>
        <v>Loyal (25-48 mo)</v>
      </c>
      <c r="I2645">
        <f>COUNTIF('Raw Data'!G2645:O2645,"Yes")</f>
        <v>3</v>
      </c>
      <c r="J2645">
        <f t="shared" ca="1" si="82"/>
        <v>45200</v>
      </c>
      <c r="K2645" t="str">
        <f>'Raw Data'!U2645</f>
        <v>Yes</v>
      </c>
      <c r="L2645" t="str">
        <f t="shared" si="83"/>
        <v>Low-Medium Risk</v>
      </c>
      <c r="N2645" s="34"/>
    </row>
    <row r="2646" spans="1:14" x14ac:dyDescent="0.3">
      <c r="A2646" s="5" t="str">
        <f>'Raw Data'!A2646</f>
        <v>2011-TRQYE</v>
      </c>
      <c r="B2646">
        <f>'Raw Data'!F2646</f>
        <v>18</v>
      </c>
      <c r="C2646" t="str">
        <f>'Raw Data'!P2646</f>
        <v>Month-to-month</v>
      </c>
      <c r="D2646" t="str">
        <f>'Raw Data'!I2646</f>
        <v>DSL</v>
      </c>
      <c r="E2646" t="str">
        <f>'Raw Data'!R2646</f>
        <v>Credit card (automatic)</v>
      </c>
      <c r="F2646">
        <f>'Raw Data'!S2646</f>
        <v>33.5</v>
      </c>
      <c r="G2646">
        <f>IFERROR(VALUE('Raw Data'!T2646),0)</f>
        <v>600</v>
      </c>
      <c r="H2646" t="str" cm="1">
        <f t="array" ref="H2646">_xlfn.IFS(B2646&lt;=12,"New (0-12 mo)",B2646&lt;=24,"Established (13-24 mo)",B2646&lt;=48,"Loyal (25-48 mo)",TRUE,"Veteran (49+ mo)")</f>
        <v>Established (13-24 mo)</v>
      </c>
      <c r="I2646">
        <f>COUNTIF('Raw Data'!G2646:O2646,"Yes")</f>
        <v>2</v>
      </c>
      <c r="J2646">
        <f t="shared" ca="1" si="82"/>
        <v>45658</v>
      </c>
      <c r="K2646" t="str">
        <f>'Raw Data'!U2646</f>
        <v>Yes</v>
      </c>
      <c r="L2646" t="str">
        <f t="shared" si="83"/>
        <v>Medium Risk</v>
      </c>
      <c r="N2646" s="34"/>
    </row>
    <row r="2647" spans="1:14" x14ac:dyDescent="0.3">
      <c r="A2647" s="5" t="str">
        <f>'Raw Data'!A2647</f>
        <v>8562-GHPPI</v>
      </c>
      <c r="B2647">
        <f>'Raw Data'!F2647</f>
        <v>1</v>
      </c>
      <c r="C2647" t="str">
        <f>'Raw Data'!P2647</f>
        <v>Month-to-month</v>
      </c>
      <c r="D2647" t="str">
        <f>'Raw Data'!I2647</f>
        <v>No</v>
      </c>
      <c r="E2647" t="str">
        <f>'Raw Data'!R2647</f>
        <v>Credit card (automatic)</v>
      </c>
      <c r="F2647">
        <f>'Raw Data'!S2647</f>
        <v>19.8</v>
      </c>
      <c r="G2647">
        <f>IFERROR(VALUE('Raw Data'!T2647),0)</f>
        <v>19.8</v>
      </c>
      <c r="H2647" t="str" cm="1">
        <f t="array" ref="H2647">_xlfn.IFS(B2647&lt;=12,"New (0-12 mo)",B2647&lt;=24,"Established (13-24 mo)",B2647&lt;=48,"Loyal (25-48 mo)",TRUE,"Veteran (49+ mo)")</f>
        <v>New (0-12 mo)</v>
      </c>
      <c r="I2647">
        <f>COUNTIF('Raw Data'!G2647:O2647,"Yes")</f>
        <v>1</v>
      </c>
      <c r="J2647">
        <f t="shared" ca="1" si="82"/>
        <v>46174</v>
      </c>
      <c r="K2647" t="str">
        <f>'Raw Data'!U2647</f>
        <v>No</v>
      </c>
      <c r="L2647" t="str">
        <f t="shared" si="83"/>
        <v>High Risk</v>
      </c>
      <c r="N2647" s="34"/>
    </row>
    <row r="2648" spans="1:14" x14ac:dyDescent="0.3">
      <c r="A2648" s="5" t="str">
        <f>'Raw Data'!A2648</f>
        <v>5893-PYOLZ</v>
      </c>
      <c r="B2648">
        <f>'Raw Data'!F2648</f>
        <v>56</v>
      </c>
      <c r="C2648" t="str">
        <f>'Raw Data'!P2648</f>
        <v>Two year</v>
      </c>
      <c r="D2648" t="str">
        <f>'Raw Data'!I2648</f>
        <v>DSL</v>
      </c>
      <c r="E2648" t="str">
        <f>'Raw Data'!R2648</f>
        <v>Credit card (automatic)</v>
      </c>
      <c r="F2648">
        <f>'Raw Data'!S2648</f>
        <v>81.8</v>
      </c>
      <c r="G2648">
        <f>IFERROR(VALUE('Raw Data'!T2648),0)</f>
        <v>4534.45</v>
      </c>
      <c r="H2648" t="str" cm="1">
        <f t="array" ref="H2648">_xlfn.IFS(B2648&lt;=12,"New (0-12 mo)",B2648&lt;=24,"Established (13-24 mo)",B2648&lt;=48,"Loyal (25-48 mo)",TRUE,"Veteran (49+ mo)")</f>
        <v>Veteran (49+ mo)</v>
      </c>
      <c r="I2648">
        <f>COUNTIF('Raw Data'!G2648:O2648,"Yes")</f>
        <v>6</v>
      </c>
      <c r="J2648">
        <f t="shared" ca="1" si="82"/>
        <v>44501</v>
      </c>
      <c r="K2648" t="str">
        <f>'Raw Data'!U2648</f>
        <v>No</v>
      </c>
      <c r="L2648" t="str">
        <f t="shared" si="83"/>
        <v>Low Risk</v>
      </c>
      <c r="N2648" s="34"/>
    </row>
    <row r="2649" spans="1:14" x14ac:dyDescent="0.3">
      <c r="A2649" s="5" t="str">
        <f>'Raw Data'!A2649</f>
        <v>4986-MXSFP</v>
      </c>
      <c r="B2649">
        <f>'Raw Data'!F2649</f>
        <v>2</v>
      </c>
      <c r="C2649" t="str">
        <f>'Raw Data'!P2649</f>
        <v>Month-to-month</v>
      </c>
      <c r="D2649" t="str">
        <f>'Raw Data'!I2649</f>
        <v>No</v>
      </c>
      <c r="E2649" t="str">
        <f>'Raw Data'!R2649</f>
        <v>Mailed check</v>
      </c>
      <c r="F2649">
        <f>'Raw Data'!S2649</f>
        <v>20</v>
      </c>
      <c r="G2649">
        <f>IFERROR(VALUE('Raw Data'!T2649),0)</f>
        <v>40.9</v>
      </c>
      <c r="H2649" t="str" cm="1">
        <f t="array" ref="H2649">_xlfn.IFS(B2649&lt;=12,"New (0-12 mo)",B2649&lt;=24,"Established (13-24 mo)",B2649&lt;=48,"Loyal (25-48 mo)",TRUE,"Veteran (49+ mo)")</f>
        <v>New (0-12 mo)</v>
      </c>
      <c r="I2649">
        <f>COUNTIF('Raw Data'!G2649:O2649,"Yes")</f>
        <v>1</v>
      </c>
      <c r="J2649">
        <f t="shared" ca="1" si="82"/>
        <v>46143</v>
      </c>
      <c r="K2649" t="str">
        <f>'Raw Data'!U2649</f>
        <v>No</v>
      </c>
      <c r="L2649" t="str">
        <f t="shared" si="83"/>
        <v>High Risk</v>
      </c>
      <c r="N2649" s="34"/>
    </row>
    <row r="2650" spans="1:14" x14ac:dyDescent="0.3">
      <c r="A2650" s="5" t="str">
        <f>'Raw Data'!A2650</f>
        <v>6131-FOYAS</v>
      </c>
      <c r="B2650">
        <f>'Raw Data'!F2650</f>
        <v>35</v>
      </c>
      <c r="C2650" t="str">
        <f>'Raw Data'!P2650</f>
        <v>Month-to-month</v>
      </c>
      <c r="D2650" t="str">
        <f>'Raw Data'!I2650</f>
        <v>DSL</v>
      </c>
      <c r="E2650" t="str">
        <f>'Raw Data'!R2650</f>
        <v>Electronic check</v>
      </c>
      <c r="F2650">
        <f>'Raw Data'!S2650</f>
        <v>59.6</v>
      </c>
      <c r="G2650">
        <f>IFERROR(VALUE('Raw Data'!T2650),0)</f>
        <v>2094.9</v>
      </c>
      <c r="H2650" t="str" cm="1">
        <f t="array" ref="H2650">_xlfn.IFS(B2650&lt;=12,"New (0-12 mo)",B2650&lt;=24,"Established (13-24 mo)",B2650&lt;=48,"Loyal (25-48 mo)",TRUE,"Veteran (49+ mo)")</f>
        <v>Loyal (25-48 mo)</v>
      </c>
      <c r="I2650">
        <f>COUNTIF('Raw Data'!G2650:O2650,"Yes")</f>
        <v>4</v>
      </c>
      <c r="J2650">
        <f t="shared" ca="1" si="82"/>
        <v>45139</v>
      </c>
      <c r="K2650" t="str">
        <f>'Raw Data'!U2650</f>
        <v>No</v>
      </c>
      <c r="L2650" t="str">
        <f t="shared" si="83"/>
        <v>Low-Medium Risk</v>
      </c>
      <c r="N2650" s="34"/>
    </row>
    <row r="2651" spans="1:14" x14ac:dyDescent="0.3">
      <c r="A2651" s="5" t="str">
        <f>'Raw Data'!A2651</f>
        <v>3027-YNWZU</v>
      </c>
      <c r="B2651">
        <f>'Raw Data'!F2651</f>
        <v>64</v>
      </c>
      <c r="C2651" t="str">
        <f>'Raw Data'!P2651</f>
        <v>Two year</v>
      </c>
      <c r="D2651" t="str">
        <f>'Raw Data'!I2651</f>
        <v>No</v>
      </c>
      <c r="E2651" t="str">
        <f>'Raw Data'!R2651</f>
        <v>Credit card (automatic)</v>
      </c>
      <c r="F2651">
        <f>'Raw Data'!S2651</f>
        <v>25</v>
      </c>
      <c r="G2651">
        <f>IFERROR(VALUE('Raw Data'!T2651),0)</f>
        <v>1584.8</v>
      </c>
      <c r="H2651" t="str" cm="1">
        <f t="array" ref="H2651">_xlfn.IFS(B2651&lt;=12,"New (0-12 mo)",B2651&lt;=24,"Established (13-24 mo)",B2651&lt;=48,"Loyal (25-48 mo)",TRUE,"Veteran (49+ mo)")</f>
        <v>Veteran (49+ mo)</v>
      </c>
      <c r="I2651">
        <f>COUNTIF('Raw Data'!G2651:O2651,"Yes")</f>
        <v>2</v>
      </c>
      <c r="J2651">
        <f t="shared" ca="1" si="82"/>
        <v>44256</v>
      </c>
      <c r="K2651" t="str">
        <f>'Raw Data'!U2651</f>
        <v>No</v>
      </c>
      <c r="L2651" t="str">
        <f t="shared" si="83"/>
        <v>Low Risk</v>
      </c>
      <c r="N2651" s="34"/>
    </row>
    <row r="2652" spans="1:14" x14ac:dyDescent="0.3">
      <c r="A2652" s="5" t="str">
        <f>'Raw Data'!A2652</f>
        <v>5609-IMCGG</v>
      </c>
      <c r="B2652">
        <f>'Raw Data'!F2652</f>
        <v>15</v>
      </c>
      <c r="C2652" t="str">
        <f>'Raw Data'!P2652</f>
        <v>Month-to-month</v>
      </c>
      <c r="D2652" t="str">
        <f>'Raw Data'!I2652</f>
        <v>Fiber optic</v>
      </c>
      <c r="E2652" t="str">
        <f>'Raw Data'!R2652</f>
        <v>Credit card (automatic)</v>
      </c>
      <c r="F2652">
        <f>'Raw Data'!S2652</f>
        <v>84.35</v>
      </c>
      <c r="G2652">
        <f>IFERROR(VALUE('Raw Data'!T2652),0)</f>
        <v>1302.6500000000001</v>
      </c>
      <c r="H2652" t="str" cm="1">
        <f t="array" ref="H2652">_xlfn.IFS(B2652&lt;=12,"New (0-12 mo)",B2652&lt;=24,"Established (13-24 mo)",B2652&lt;=48,"Loyal (25-48 mo)",TRUE,"Veteran (49+ mo)")</f>
        <v>Established (13-24 mo)</v>
      </c>
      <c r="I2652">
        <f>COUNTIF('Raw Data'!G2652:O2652,"Yes")</f>
        <v>4</v>
      </c>
      <c r="J2652">
        <f t="shared" ca="1" si="82"/>
        <v>45748</v>
      </c>
      <c r="K2652" t="str">
        <f>'Raw Data'!U2652</f>
        <v>No</v>
      </c>
      <c r="L2652" t="str">
        <f t="shared" si="83"/>
        <v>Medium Risk</v>
      </c>
      <c r="N2652" s="34"/>
    </row>
    <row r="2653" spans="1:14" x14ac:dyDescent="0.3">
      <c r="A2653" s="5" t="str">
        <f>'Raw Data'!A2653</f>
        <v>4873-ILOLJ</v>
      </c>
      <c r="B2653">
        <f>'Raw Data'!F2653</f>
        <v>24</v>
      </c>
      <c r="C2653" t="str">
        <f>'Raw Data'!P2653</f>
        <v>Month-to-month</v>
      </c>
      <c r="D2653" t="str">
        <f>'Raw Data'!I2653</f>
        <v>Fiber optic</v>
      </c>
      <c r="E2653" t="str">
        <f>'Raw Data'!R2653</f>
        <v>Electronic check</v>
      </c>
      <c r="F2653">
        <f>'Raw Data'!S2653</f>
        <v>90.35</v>
      </c>
      <c r="G2653">
        <f>IFERROR(VALUE('Raw Data'!T2653),0)</f>
        <v>2238.5</v>
      </c>
      <c r="H2653" t="str" cm="1">
        <f t="array" ref="H2653">_xlfn.IFS(B2653&lt;=12,"New (0-12 mo)",B2653&lt;=24,"Established (13-24 mo)",B2653&lt;=48,"Loyal (25-48 mo)",TRUE,"Veteran (49+ mo)")</f>
        <v>Established (13-24 mo)</v>
      </c>
      <c r="I2653">
        <f>COUNTIF('Raw Data'!G2653:O2653,"Yes")</f>
        <v>3</v>
      </c>
      <c r="J2653">
        <f t="shared" ca="1" si="82"/>
        <v>45474</v>
      </c>
      <c r="K2653" t="str">
        <f>'Raw Data'!U2653</f>
        <v>Yes</v>
      </c>
      <c r="L2653" t="str">
        <f t="shared" si="83"/>
        <v>Medium Risk</v>
      </c>
      <c r="N2653" s="34"/>
    </row>
    <row r="2654" spans="1:14" x14ac:dyDescent="0.3">
      <c r="A2654" s="5" t="str">
        <f>'Raw Data'!A2654</f>
        <v>4727-MCYZG</v>
      </c>
      <c r="B2654">
        <f>'Raw Data'!F2654</f>
        <v>1</v>
      </c>
      <c r="C2654" t="str">
        <f>'Raw Data'!P2654</f>
        <v>Month-to-month</v>
      </c>
      <c r="D2654" t="str">
        <f>'Raw Data'!I2654</f>
        <v>DSL</v>
      </c>
      <c r="E2654" t="str">
        <f>'Raw Data'!R2654</f>
        <v>Mailed check</v>
      </c>
      <c r="F2654">
        <f>'Raw Data'!S2654</f>
        <v>55.55</v>
      </c>
      <c r="G2654">
        <f>IFERROR(VALUE('Raw Data'!T2654),0)</f>
        <v>55.55</v>
      </c>
      <c r="H2654" t="str" cm="1">
        <f t="array" ref="H2654">_xlfn.IFS(B2654&lt;=12,"New (0-12 mo)",B2654&lt;=24,"Established (13-24 mo)",B2654&lt;=48,"Loyal (25-48 mo)",TRUE,"Veteran (49+ mo)")</f>
        <v>New (0-12 mo)</v>
      </c>
      <c r="I2654">
        <f>COUNTIF('Raw Data'!G2654:O2654,"Yes")</f>
        <v>2</v>
      </c>
      <c r="J2654">
        <f t="shared" ca="1" si="82"/>
        <v>46174</v>
      </c>
      <c r="K2654" t="str">
        <f>'Raw Data'!U2654</f>
        <v>No</v>
      </c>
      <c r="L2654" t="str">
        <f t="shared" si="83"/>
        <v>High Risk</v>
      </c>
      <c r="N2654" s="34"/>
    </row>
    <row r="2655" spans="1:14" x14ac:dyDescent="0.3">
      <c r="A2655" s="5" t="str">
        <f>'Raw Data'!A2655</f>
        <v>9481-WHGWY</v>
      </c>
      <c r="B2655">
        <f>'Raw Data'!F2655</f>
        <v>70</v>
      </c>
      <c r="C2655" t="str">
        <f>'Raw Data'!P2655</f>
        <v>Two year</v>
      </c>
      <c r="D2655" t="str">
        <f>'Raw Data'!I2655</f>
        <v>DSL</v>
      </c>
      <c r="E2655" t="str">
        <f>'Raw Data'!R2655</f>
        <v>Credit card (automatic)</v>
      </c>
      <c r="F2655">
        <f>'Raw Data'!S2655</f>
        <v>75.349999999999994</v>
      </c>
      <c r="G2655">
        <f>IFERROR(VALUE('Raw Data'!T2655),0)</f>
        <v>5437.75</v>
      </c>
      <c r="H2655" t="str" cm="1">
        <f t="array" ref="H2655">_xlfn.IFS(B2655&lt;=12,"New (0-12 mo)",B2655&lt;=24,"Established (13-24 mo)",B2655&lt;=48,"Loyal (25-48 mo)",TRUE,"Veteran (49+ mo)")</f>
        <v>Veteran (49+ mo)</v>
      </c>
      <c r="I2655">
        <f>COUNTIF('Raw Data'!G2655:O2655,"Yes")</f>
        <v>5</v>
      </c>
      <c r="J2655">
        <f t="shared" ca="1" si="82"/>
        <v>44075</v>
      </c>
      <c r="K2655" t="str">
        <f>'Raw Data'!U2655</f>
        <v>No</v>
      </c>
      <c r="L2655" t="str">
        <f t="shared" si="83"/>
        <v>Low Risk</v>
      </c>
      <c r="N2655" s="34"/>
    </row>
    <row r="2656" spans="1:14" x14ac:dyDescent="0.3">
      <c r="A2656" s="5" t="str">
        <f>'Raw Data'!A2656</f>
        <v>2725-KXXWT</v>
      </c>
      <c r="B2656">
        <f>'Raw Data'!F2656</f>
        <v>1</v>
      </c>
      <c r="C2656" t="str">
        <f>'Raw Data'!P2656</f>
        <v>Month-to-month</v>
      </c>
      <c r="D2656" t="str">
        <f>'Raw Data'!I2656</f>
        <v>Fiber optic</v>
      </c>
      <c r="E2656" t="str">
        <f>'Raw Data'!R2656</f>
        <v>Electronic check</v>
      </c>
      <c r="F2656">
        <f>'Raw Data'!S2656</f>
        <v>90.75</v>
      </c>
      <c r="G2656">
        <f>IFERROR(VALUE('Raw Data'!T2656),0)</f>
        <v>90.75</v>
      </c>
      <c r="H2656" t="str" cm="1">
        <f t="array" ref="H2656">_xlfn.IFS(B2656&lt;=12,"New (0-12 mo)",B2656&lt;=24,"Established (13-24 mo)",B2656&lt;=48,"Loyal (25-48 mo)",TRUE,"Veteran (49+ mo)")</f>
        <v>New (0-12 mo)</v>
      </c>
      <c r="I2656">
        <f>COUNTIF('Raw Data'!G2656:O2656,"Yes")</f>
        <v>3</v>
      </c>
      <c r="J2656">
        <f t="shared" ca="1" si="82"/>
        <v>46174</v>
      </c>
      <c r="K2656" t="str">
        <f>'Raw Data'!U2656</f>
        <v>Yes</v>
      </c>
      <c r="L2656" t="str">
        <f t="shared" si="83"/>
        <v>High Risk</v>
      </c>
      <c r="N2656" s="34"/>
    </row>
    <row r="2657" spans="1:14" x14ac:dyDescent="0.3">
      <c r="A2657" s="5" t="str">
        <f>'Raw Data'!A2657</f>
        <v>9565-DJPIB</v>
      </c>
      <c r="B2657">
        <f>'Raw Data'!F2657</f>
        <v>4</v>
      </c>
      <c r="C2657" t="str">
        <f>'Raw Data'!P2657</f>
        <v>Month-to-month</v>
      </c>
      <c r="D2657" t="str">
        <f>'Raw Data'!I2657</f>
        <v>Fiber optic</v>
      </c>
      <c r="E2657" t="str">
        <f>'Raw Data'!R2657</f>
        <v>Mailed check</v>
      </c>
      <c r="F2657">
        <f>'Raw Data'!S2657</f>
        <v>89.6</v>
      </c>
      <c r="G2657">
        <f>IFERROR(VALUE('Raw Data'!T2657),0)</f>
        <v>365.65</v>
      </c>
      <c r="H2657" t="str" cm="1">
        <f t="array" ref="H2657">_xlfn.IFS(B2657&lt;=12,"New (0-12 mo)",B2657&lt;=24,"Established (13-24 mo)",B2657&lt;=48,"Loyal (25-48 mo)",TRUE,"Veteran (49+ mo)")</f>
        <v>New (0-12 mo)</v>
      </c>
      <c r="I2657">
        <f>COUNTIF('Raw Data'!G2657:O2657,"Yes")</f>
        <v>4</v>
      </c>
      <c r="J2657">
        <f t="shared" ca="1" si="82"/>
        <v>46082</v>
      </c>
      <c r="K2657" t="str">
        <f>'Raw Data'!U2657</f>
        <v>Yes</v>
      </c>
      <c r="L2657" t="str">
        <f t="shared" si="83"/>
        <v>High Risk</v>
      </c>
      <c r="N2657" s="34"/>
    </row>
    <row r="2658" spans="1:14" x14ac:dyDescent="0.3">
      <c r="A2658" s="5" t="str">
        <f>'Raw Data'!A2658</f>
        <v>4328-VUFWD</v>
      </c>
      <c r="B2658">
        <f>'Raw Data'!F2658</f>
        <v>39</v>
      </c>
      <c r="C2658" t="str">
        <f>'Raw Data'!P2658</f>
        <v>One year</v>
      </c>
      <c r="D2658" t="str">
        <f>'Raw Data'!I2658</f>
        <v>DSL</v>
      </c>
      <c r="E2658" t="str">
        <f>'Raw Data'!R2658</f>
        <v>Electronic check</v>
      </c>
      <c r="F2658">
        <f>'Raw Data'!S2658</f>
        <v>59.3</v>
      </c>
      <c r="G2658">
        <f>IFERROR(VALUE('Raw Data'!T2658),0)</f>
        <v>2209.15</v>
      </c>
      <c r="H2658" t="str" cm="1">
        <f t="array" ref="H2658">_xlfn.IFS(B2658&lt;=12,"New (0-12 mo)",B2658&lt;=24,"Established (13-24 mo)",B2658&lt;=48,"Loyal (25-48 mo)",TRUE,"Veteran (49+ mo)")</f>
        <v>Loyal (25-48 mo)</v>
      </c>
      <c r="I2658">
        <f>COUNTIF('Raw Data'!G2658:O2658,"Yes")</f>
        <v>3</v>
      </c>
      <c r="J2658">
        <f t="shared" ca="1" si="82"/>
        <v>45017</v>
      </c>
      <c r="K2658" t="str">
        <f>'Raw Data'!U2658</f>
        <v>No</v>
      </c>
      <c r="L2658" t="str">
        <f t="shared" si="83"/>
        <v>Low Risk</v>
      </c>
      <c r="N2658" s="34"/>
    </row>
    <row r="2659" spans="1:14" x14ac:dyDescent="0.3">
      <c r="A2659" s="5" t="str">
        <f>'Raw Data'!A2659</f>
        <v>3301-LSLWQ</v>
      </c>
      <c r="B2659">
        <f>'Raw Data'!F2659</f>
        <v>29</v>
      </c>
      <c r="C2659" t="str">
        <f>'Raw Data'!P2659</f>
        <v>Month-to-month</v>
      </c>
      <c r="D2659" t="str">
        <f>'Raw Data'!I2659</f>
        <v>DSL</v>
      </c>
      <c r="E2659" t="str">
        <f>'Raw Data'!R2659</f>
        <v>Electronic check</v>
      </c>
      <c r="F2659">
        <f>'Raw Data'!S2659</f>
        <v>66.099999999999994</v>
      </c>
      <c r="G2659">
        <f>IFERROR(VALUE('Raw Data'!T2659),0)</f>
        <v>1912.15</v>
      </c>
      <c r="H2659" t="str" cm="1">
        <f t="array" ref="H2659">_xlfn.IFS(B2659&lt;=12,"New (0-12 mo)",B2659&lt;=24,"Established (13-24 mo)",B2659&lt;=48,"Loyal (25-48 mo)",TRUE,"Veteran (49+ mo)")</f>
        <v>Loyal (25-48 mo)</v>
      </c>
      <c r="I2659">
        <f>COUNTIF('Raw Data'!G2659:O2659,"Yes")</f>
        <v>4</v>
      </c>
      <c r="J2659">
        <f t="shared" ca="1" si="82"/>
        <v>45323</v>
      </c>
      <c r="K2659" t="str">
        <f>'Raw Data'!U2659</f>
        <v>No</v>
      </c>
      <c r="L2659" t="str">
        <f t="shared" si="83"/>
        <v>Low-Medium Risk</v>
      </c>
      <c r="N2659" s="34"/>
    </row>
    <row r="2660" spans="1:14" x14ac:dyDescent="0.3">
      <c r="A2660" s="5" t="str">
        <f>'Raw Data'!A2660</f>
        <v>7473-ZBDSN</v>
      </c>
      <c r="B2660">
        <f>'Raw Data'!F2660</f>
        <v>14</v>
      </c>
      <c r="C2660" t="str">
        <f>'Raw Data'!P2660</f>
        <v>Two year</v>
      </c>
      <c r="D2660" t="str">
        <f>'Raw Data'!I2660</f>
        <v>No</v>
      </c>
      <c r="E2660" t="str">
        <f>'Raw Data'!R2660</f>
        <v>Mailed check</v>
      </c>
      <c r="F2660">
        <f>'Raw Data'!S2660</f>
        <v>18.8</v>
      </c>
      <c r="G2660">
        <f>IFERROR(VALUE('Raw Data'!T2660),0)</f>
        <v>255.55</v>
      </c>
      <c r="H2660" t="str" cm="1">
        <f t="array" ref="H2660">_xlfn.IFS(B2660&lt;=12,"New (0-12 mo)",B2660&lt;=24,"Established (13-24 mo)",B2660&lt;=48,"Loyal (25-48 mo)",TRUE,"Veteran (49+ mo)")</f>
        <v>Established (13-24 mo)</v>
      </c>
      <c r="I2660">
        <f>COUNTIF('Raw Data'!G2660:O2660,"Yes")</f>
        <v>1</v>
      </c>
      <c r="J2660">
        <f t="shared" ca="1" si="82"/>
        <v>45778</v>
      </c>
      <c r="K2660" t="str">
        <f>'Raw Data'!U2660</f>
        <v>No</v>
      </c>
      <c r="L2660" t="str">
        <f t="shared" si="83"/>
        <v>Low Risk</v>
      </c>
      <c r="N2660" s="34"/>
    </row>
    <row r="2661" spans="1:14" x14ac:dyDescent="0.3">
      <c r="A2661" s="5" t="str">
        <f>'Raw Data'!A2661</f>
        <v>3166-PNEOF</v>
      </c>
      <c r="B2661">
        <f>'Raw Data'!F2661</f>
        <v>61</v>
      </c>
      <c r="C2661" t="str">
        <f>'Raw Data'!P2661</f>
        <v>Two year</v>
      </c>
      <c r="D2661" t="str">
        <f>'Raw Data'!I2661</f>
        <v>DSL</v>
      </c>
      <c r="E2661" t="str">
        <f>'Raw Data'!R2661</f>
        <v>Credit card (automatic)</v>
      </c>
      <c r="F2661">
        <f>'Raw Data'!S2661</f>
        <v>86.45</v>
      </c>
      <c r="G2661">
        <f>IFERROR(VALUE('Raw Data'!T2661),0)</f>
        <v>5175.3</v>
      </c>
      <c r="H2661" t="str" cm="1">
        <f t="array" ref="H2661">_xlfn.IFS(B2661&lt;=12,"New (0-12 mo)",B2661&lt;=24,"Established (13-24 mo)",B2661&lt;=48,"Loyal (25-48 mo)",TRUE,"Veteran (49+ mo)")</f>
        <v>Veteran (49+ mo)</v>
      </c>
      <c r="I2661">
        <f>COUNTIF('Raw Data'!G2661:O2661,"Yes")</f>
        <v>7</v>
      </c>
      <c r="J2661">
        <f t="shared" ca="1" si="82"/>
        <v>44348</v>
      </c>
      <c r="K2661" t="str">
        <f>'Raw Data'!U2661</f>
        <v>No</v>
      </c>
      <c r="L2661" t="str">
        <f t="shared" si="83"/>
        <v>Low Risk</v>
      </c>
      <c r="N2661" s="34"/>
    </row>
    <row r="2662" spans="1:14" x14ac:dyDescent="0.3">
      <c r="A2662" s="5" t="str">
        <f>'Raw Data'!A2662</f>
        <v>5639-NTUPK</v>
      </c>
      <c r="B2662">
        <f>'Raw Data'!F2662</f>
        <v>13</v>
      </c>
      <c r="C2662" t="str">
        <f>'Raw Data'!P2662</f>
        <v>Month-to-month</v>
      </c>
      <c r="D2662" t="str">
        <f>'Raw Data'!I2662</f>
        <v>DSL</v>
      </c>
      <c r="E2662" t="str">
        <f>'Raw Data'!R2662</f>
        <v>Credit card (automatic)</v>
      </c>
      <c r="F2662">
        <f>'Raw Data'!S2662</f>
        <v>52.1</v>
      </c>
      <c r="G2662">
        <f>IFERROR(VALUE('Raw Data'!T2662),0)</f>
        <v>670.65</v>
      </c>
      <c r="H2662" t="str" cm="1">
        <f t="array" ref="H2662">_xlfn.IFS(B2662&lt;=12,"New (0-12 mo)",B2662&lt;=24,"Established (13-24 mo)",B2662&lt;=48,"Loyal (25-48 mo)",TRUE,"Veteran (49+ mo)")</f>
        <v>Established (13-24 mo)</v>
      </c>
      <c r="I2662">
        <f>COUNTIF('Raw Data'!G2662:O2662,"Yes")</f>
        <v>2</v>
      </c>
      <c r="J2662">
        <f t="shared" ca="1" si="82"/>
        <v>45809</v>
      </c>
      <c r="K2662" t="str">
        <f>'Raw Data'!U2662</f>
        <v>No</v>
      </c>
      <c r="L2662" t="str">
        <f t="shared" si="83"/>
        <v>Medium Risk</v>
      </c>
      <c r="N2662" s="34"/>
    </row>
    <row r="2663" spans="1:14" x14ac:dyDescent="0.3">
      <c r="A2663" s="5" t="str">
        <f>'Raw Data'!A2663</f>
        <v>8780-YRMTT</v>
      </c>
      <c r="B2663">
        <f>'Raw Data'!F2663</f>
        <v>66</v>
      </c>
      <c r="C2663" t="str">
        <f>'Raw Data'!P2663</f>
        <v>Two year</v>
      </c>
      <c r="D2663" t="str">
        <f>'Raw Data'!I2663</f>
        <v>DSL</v>
      </c>
      <c r="E2663" t="str">
        <f>'Raw Data'!R2663</f>
        <v>Mailed check</v>
      </c>
      <c r="F2663">
        <f>'Raw Data'!S2663</f>
        <v>47.4</v>
      </c>
      <c r="G2663">
        <f>IFERROR(VALUE('Raw Data'!T2663),0)</f>
        <v>3177.25</v>
      </c>
      <c r="H2663" t="str" cm="1">
        <f t="array" ref="H2663">_xlfn.IFS(B2663&lt;=12,"New (0-12 mo)",B2663&lt;=24,"Established (13-24 mo)",B2663&lt;=48,"Loyal (25-48 mo)",TRUE,"Veteran (49+ mo)")</f>
        <v>Veteran (49+ mo)</v>
      </c>
      <c r="I2663">
        <f>COUNTIF('Raw Data'!G2663:O2663,"Yes")</f>
        <v>4</v>
      </c>
      <c r="J2663">
        <f t="shared" ca="1" si="82"/>
        <v>44197</v>
      </c>
      <c r="K2663" t="str">
        <f>'Raw Data'!U2663</f>
        <v>No</v>
      </c>
      <c r="L2663" t="str">
        <f t="shared" si="83"/>
        <v>Low Risk</v>
      </c>
      <c r="N2663" s="34"/>
    </row>
    <row r="2664" spans="1:14" x14ac:dyDescent="0.3">
      <c r="A2664" s="5" t="str">
        <f>'Raw Data'!A2664</f>
        <v>8348-HFYIV</v>
      </c>
      <c r="B2664">
        <f>'Raw Data'!F2664</f>
        <v>2</v>
      </c>
      <c r="C2664" t="str">
        <f>'Raw Data'!P2664</f>
        <v>Month-to-month</v>
      </c>
      <c r="D2664" t="str">
        <f>'Raw Data'!I2664</f>
        <v>DSL</v>
      </c>
      <c r="E2664" t="str">
        <f>'Raw Data'!R2664</f>
        <v>Electronic check</v>
      </c>
      <c r="F2664">
        <f>'Raw Data'!S2664</f>
        <v>49.25</v>
      </c>
      <c r="G2664">
        <f>IFERROR(VALUE('Raw Data'!T2664),0)</f>
        <v>90.35</v>
      </c>
      <c r="H2664" t="str" cm="1">
        <f t="array" ref="H2664">_xlfn.IFS(B2664&lt;=12,"New (0-12 mo)",B2664&lt;=24,"Established (13-24 mo)",B2664&lt;=48,"Loyal (25-48 mo)",TRUE,"Veteran (49+ mo)")</f>
        <v>New (0-12 mo)</v>
      </c>
      <c r="I2664">
        <f>COUNTIF('Raw Data'!G2664:O2664,"Yes")</f>
        <v>3</v>
      </c>
      <c r="J2664">
        <f t="shared" ca="1" si="82"/>
        <v>46143</v>
      </c>
      <c r="K2664" t="str">
        <f>'Raw Data'!U2664</f>
        <v>Yes</v>
      </c>
      <c r="L2664" t="str">
        <f t="shared" si="83"/>
        <v>High Risk</v>
      </c>
      <c r="N2664" s="34"/>
    </row>
    <row r="2665" spans="1:14" x14ac:dyDescent="0.3">
      <c r="A2665" s="5" t="str">
        <f>'Raw Data'!A2665</f>
        <v>5140-FOMCQ</v>
      </c>
      <c r="B2665">
        <f>'Raw Data'!F2665</f>
        <v>59</v>
      </c>
      <c r="C2665" t="str">
        <f>'Raw Data'!P2665</f>
        <v>One year</v>
      </c>
      <c r="D2665" t="str">
        <f>'Raw Data'!I2665</f>
        <v>Fiber optic</v>
      </c>
      <c r="E2665" t="str">
        <f>'Raw Data'!R2665</f>
        <v>Credit card (automatic)</v>
      </c>
      <c r="F2665">
        <f>'Raw Data'!S2665</f>
        <v>109.15</v>
      </c>
      <c r="G2665">
        <f>IFERROR(VALUE('Raw Data'!T2665),0)</f>
        <v>6557.75</v>
      </c>
      <c r="H2665" t="str" cm="1">
        <f t="array" ref="H2665">_xlfn.IFS(B2665&lt;=12,"New (0-12 mo)",B2665&lt;=24,"Established (13-24 mo)",B2665&lt;=48,"Loyal (25-48 mo)",TRUE,"Veteran (49+ mo)")</f>
        <v>Veteran (49+ mo)</v>
      </c>
      <c r="I2665">
        <f>COUNTIF('Raw Data'!G2665:O2665,"Yes")</f>
        <v>7</v>
      </c>
      <c r="J2665">
        <f t="shared" ca="1" si="82"/>
        <v>44409</v>
      </c>
      <c r="K2665" t="str">
        <f>'Raw Data'!U2665</f>
        <v>No</v>
      </c>
      <c r="L2665" t="str">
        <f t="shared" si="83"/>
        <v>Low Risk</v>
      </c>
      <c r="N2665" s="34"/>
    </row>
    <row r="2666" spans="1:14" x14ac:dyDescent="0.3">
      <c r="A2666" s="5" t="str">
        <f>'Raw Data'!A2666</f>
        <v>6242-SGYTS</v>
      </c>
      <c r="B2666">
        <f>'Raw Data'!F2666</f>
        <v>62</v>
      </c>
      <c r="C2666" t="str">
        <f>'Raw Data'!P2666</f>
        <v>One year</v>
      </c>
      <c r="D2666" t="str">
        <f>'Raw Data'!I2666</f>
        <v>Fiber optic</v>
      </c>
      <c r="E2666" t="str">
        <f>'Raw Data'!R2666</f>
        <v>Credit card (automatic)</v>
      </c>
      <c r="F2666">
        <f>'Raw Data'!S2666</f>
        <v>94.95</v>
      </c>
      <c r="G2666">
        <f>IFERROR(VALUE('Raw Data'!T2666),0)</f>
        <v>5791.85</v>
      </c>
      <c r="H2666" t="str" cm="1">
        <f t="array" ref="H2666">_xlfn.IFS(B2666&lt;=12,"New (0-12 mo)",B2666&lt;=24,"Established (13-24 mo)",B2666&lt;=48,"Loyal (25-48 mo)",TRUE,"Veteran (49+ mo)")</f>
        <v>Veteran (49+ mo)</v>
      </c>
      <c r="I2666">
        <f>COUNTIF('Raw Data'!G2666:O2666,"Yes")</f>
        <v>5</v>
      </c>
      <c r="J2666">
        <f t="shared" ca="1" si="82"/>
        <v>44317</v>
      </c>
      <c r="K2666" t="str">
        <f>'Raw Data'!U2666</f>
        <v>No</v>
      </c>
      <c r="L2666" t="str">
        <f t="shared" si="83"/>
        <v>Low Risk</v>
      </c>
      <c r="N2666" s="34"/>
    </row>
    <row r="2667" spans="1:14" x14ac:dyDescent="0.3">
      <c r="A2667" s="5" t="str">
        <f>'Raw Data'!A2667</f>
        <v>8166-ORCHU</v>
      </c>
      <c r="B2667">
        <f>'Raw Data'!F2667</f>
        <v>33</v>
      </c>
      <c r="C2667" t="str">
        <f>'Raw Data'!P2667</f>
        <v>One year</v>
      </c>
      <c r="D2667" t="str">
        <f>'Raw Data'!I2667</f>
        <v>Fiber optic</v>
      </c>
      <c r="E2667" t="str">
        <f>'Raw Data'!R2667</f>
        <v>Electronic check</v>
      </c>
      <c r="F2667">
        <f>'Raw Data'!S2667</f>
        <v>93.55</v>
      </c>
      <c r="G2667">
        <f>IFERROR(VALUE('Raw Data'!T2667),0)</f>
        <v>3055.5</v>
      </c>
      <c r="H2667" t="str" cm="1">
        <f t="array" ref="H2667">_xlfn.IFS(B2667&lt;=12,"New (0-12 mo)",B2667&lt;=24,"Established (13-24 mo)",B2667&lt;=48,"Loyal (25-48 mo)",TRUE,"Veteran (49+ mo)")</f>
        <v>Loyal (25-48 mo)</v>
      </c>
      <c r="I2667">
        <f>COUNTIF('Raw Data'!G2667:O2667,"Yes")</f>
        <v>5</v>
      </c>
      <c r="J2667">
        <f t="shared" ca="1" si="82"/>
        <v>45200</v>
      </c>
      <c r="K2667" t="str">
        <f>'Raw Data'!U2667</f>
        <v>No</v>
      </c>
      <c r="L2667" t="str">
        <f t="shared" si="83"/>
        <v>Low Risk</v>
      </c>
      <c r="N2667" s="34"/>
    </row>
    <row r="2668" spans="1:14" x14ac:dyDescent="0.3">
      <c r="A2668" s="5" t="str">
        <f>'Raw Data'!A2668</f>
        <v>8414-OOEEL</v>
      </c>
      <c r="B2668">
        <f>'Raw Data'!F2668</f>
        <v>66</v>
      </c>
      <c r="C2668" t="str">
        <f>'Raw Data'!P2668</f>
        <v>Two year</v>
      </c>
      <c r="D2668" t="str">
        <f>'Raw Data'!I2668</f>
        <v>DSL</v>
      </c>
      <c r="E2668" t="str">
        <f>'Raw Data'!R2668</f>
        <v>Credit card (automatic)</v>
      </c>
      <c r="F2668">
        <f>'Raw Data'!S2668</f>
        <v>79.5</v>
      </c>
      <c r="G2668">
        <f>IFERROR(VALUE('Raw Data'!T2668),0)</f>
        <v>5196.1000000000004</v>
      </c>
      <c r="H2668" t="str" cm="1">
        <f t="array" ref="H2668">_xlfn.IFS(B2668&lt;=12,"New (0-12 mo)",B2668&lt;=24,"Established (13-24 mo)",B2668&lt;=48,"Loyal (25-48 mo)",TRUE,"Veteran (49+ mo)")</f>
        <v>Veteran (49+ mo)</v>
      </c>
      <c r="I2668">
        <f>COUNTIF('Raw Data'!G2668:O2668,"Yes")</f>
        <v>6</v>
      </c>
      <c r="J2668">
        <f t="shared" ca="1" si="82"/>
        <v>44197</v>
      </c>
      <c r="K2668" t="str">
        <f>'Raw Data'!U2668</f>
        <v>No</v>
      </c>
      <c r="L2668" t="str">
        <f t="shared" si="83"/>
        <v>Low Risk</v>
      </c>
      <c r="N2668" s="34"/>
    </row>
    <row r="2669" spans="1:14" x14ac:dyDescent="0.3">
      <c r="A2669" s="5" t="str">
        <f>'Raw Data'!A2669</f>
        <v>8454-AATJP</v>
      </c>
      <c r="B2669">
        <f>'Raw Data'!F2669</f>
        <v>72</v>
      </c>
      <c r="C2669" t="str">
        <f>'Raw Data'!P2669</f>
        <v>Two year</v>
      </c>
      <c r="D2669" t="str">
        <f>'Raw Data'!I2669</f>
        <v>Fiber optic</v>
      </c>
      <c r="E2669" t="str">
        <f>'Raw Data'!R2669</f>
        <v>Credit card (automatic)</v>
      </c>
      <c r="F2669">
        <f>'Raw Data'!S2669</f>
        <v>115.05</v>
      </c>
      <c r="G2669">
        <f>IFERROR(VALUE('Raw Data'!T2669),0)</f>
        <v>8405</v>
      </c>
      <c r="H2669" t="str" cm="1">
        <f t="array" ref="H2669">_xlfn.IFS(B2669&lt;=12,"New (0-12 mo)",B2669&lt;=24,"Established (13-24 mo)",B2669&lt;=48,"Loyal (25-48 mo)",TRUE,"Veteran (49+ mo)")</f>
        <v>Veteran (49+ mo)</v>
      </c>
      <c r="I2669">
        <f>COUNTIF('Raw Data'!G2669:O2669,"Yes")</f>
        <v>8</v>
      </c>
      <c r="J2669">
        <f t="shared" ca="1" si="82"/>
        <v>44013</v>
      </c>
      <c r="K2669" t="str">
        <f>'Raw Data'!U2669</f>
        <v>No</v>
      </c>
      <c r="L2669" t="str">
        <f t="shared" si="83"/>
        <v>Low Risk</v>
      </c>
      <c r="N2669" s="34"/>
    </row>
    <row r="2670" spans="1:14" x14ac:dyDescent="0.3">
      <c r="A2670" s="5" t="str">
        <f>'Raw Data'!A2670</f>
        <v>6849-WLEYG</v>
      </c>
      <c r="B2670">
        <f>'Raw Data'!F2670</f>
        <v>1</v>
      </c>
      <c r="C2670" t="str">
        <f>'Raw Data'!P2670</f>
        <v>Month-to-month</v>
      </c>
      <c r="D2670" t="str">
        <f>'Raw Data'!I2670</f>
        <v>No</v>
      </c>
      <c r="E2670" t="str">
        <f>'Raw Data'!R2670</f>
        <v>Mailed check</v>
      </c>
      <c r="F2670">
        <f>'Raw Data'!S2670</f>
        <v>19.75</v>
      </c>
      <c r="G2670">
        <f>IFERROR(VALUE('Raw Data'!T2670),0)</f>
        <v>19.75</v>
      </c>
      <c r="H2670" t="str" cm="1">
        <f t="array" ref="H2670">_xlfn.IFS(B2670&lt;=12,"New (0-12 mo)",B2670&lt;=24,"Established (13-24 mo)",B2670&lt;=48,"Loyal (25-48 mo)",TRUE,"Veteran (49+ mo)")</f>
        <v>New (0-12 mo)</v>
      </c>
      <c r="I2670">
        <f>COUNTIF('Raw Data'!G2670:O2670,"Yes")</f>
        <v>1</v>
      </c>
      <c r="J2670">
        <f t="shared" ca="1" si="82"/>
        <v>46174</v>
      </c>
      <c r="K2670" t="str">
        <f>'Raw Data'!U2670</f>
        <v>Yes</v>
      </c>
      <c r="L2670" t="str">
        <f t="shared" si="83"/>
        <v>High Risk</v>
      </c>
      <c r="N2670" s="34"/>
    </row>
    <row r="2671" spans="1:14" x14ac:dyDescent="0.3">
      <c r="A2671" s="5" t="str">
        <f>'Raw Data'!A2671</f>
        <v>4659-NZRUF</v>
      </c>
      <c r="B2671">
        <f>'Raw Data'!F2671</f>
        <v>19</v>
      </c>
      <c r="C2671" t="str">
        <f>'Raw Data'!P2671</f>
        <v>Month-to-month</v>
      </c>
      <c r="D2671" t="str">
        <f>'Raw Data'!I2671</f>
        <v>Fiber optic</v>
      </c>
      <c r="E2671" t="str">
        <f>'Raw Data'!R2671</f>
        <v>Electronic check</v>
      </c>
      <c r="F2671">
        <f>'Raw Data'!S2671</f>
        <v>95.15</v>
      </c>
      <c r="G2671">
        <f>IFERROR(VALUE('Raw Data'!T2671),0)</f>
        <v>1789.25</v>
      </c>
      <c r="H2671" t="str" cm="1">
        <f t="array" ref="H2671">_xlfn.IFS(B2671&lt;=12,"New (0-12 mo)",B2671&lt;=24,"Established (13-24 mo)",B2671&lt;=48,"Loyal (25-48 mo)",TRUE,"Veteran (49+ mo)")</f>
        <v>Established (13-24 mo)</v>
      </c>
      <c r="I2671">
        <f>COUNTIF('Raw Data'!G2671:O2671,"Yes")</f>
        <v>5</v>
      </c>
      <c r="J2671">
        <f t="shared" ca="1" si="82"/>
        <v>45627</v>
      </c>
      <c r="K2671" t="str">
        <f>'Raw Data'!U2671</f>
        <v>Yes</v>
      </c>
      <c r="L2671" t="str">
        <f t="shared" si="83"/>
        <v>Medium Risk</v>
      </c>
      <c r="N2671" s="34"/>
    </row>
    <row r="2672" spans="1:14" x14ac:dyDescent="0.3">
      <c r="A2672" s="5" t="str">
        <f>'Raw Data'!A2672</f>
        <v>4531-AUZNK</v>
      </c>
      <c r="B2672">
        <f>'Raw Data'!F2672</f>
        <v>51</v>
      </c>
      <c r="C2672" t="str">
        <f>'Raw Data'!P2672</f>
        <v>One year</v>
      </c>
      <c r="D2672" t="str">
        <f>'Raw Data'!I2672</f>
        <v>Fiber optic</v>
      </c>
      <c r="E2672" t="str">
        <f>'Raw Data'!R2672</f>
        <v>Mailed check</v>
      </c>
      <c r="F2672">
        <f>'Raw Data'!S2672</f>
        <v>95.15</v>
      </c>
      <c r="G2672">
        <f>IFERROR(VALUE('Raw Data'!T2672),0)</f>
        <v>5000.05</v>
      </c>
      <c r="H2672" t="str" cm="1">
        <f t="array" ref="H2672">_xlfn.IFS(B2672&lt;=12,"New (0-12 mo)",B2672&lt;=24,"Established (13-24 mo)",B2672&lt;=48,"Loyal (25-48 mo)",TRUE,"Veteran (49+ mo)")</f>
        <v>Veteran (49+ mo)</v>
      </c>
      <c r="I2672">
        <f>COUNTIF('Raw Data'!G2672:O2672,"Yes")</f>
        <v>5</v>
      </c>
      <c r="J2672">
        <f t="shared" ca="1" si="82"/>
        <v>44652</v>
      </c>
      <c r="K2672" t="str">
        <f>'Raw Data'!U2672</f>
        <v>No</v>
      </c>
      <c r="L2672" t="str">
        <f t="shared" si="83"/>
        <v>Low Risk</v>
      </c>
      <c r="N2672" s="34"/>
    </row>
    <row r="2673" spans="1:14" x14ac:dyDescent="0.3">
      <c r="A2673" s="5" t="str">
        <f>'Raw Data'!A2673</f>
        <v>4191-XOVOM</v>
      </c>
      <c r="B2673">
        <f>'Raw Data'!F2673</f>
        <v>63</v>
      </c>
      <c r="C2673" t="str">
        <f>'Raw Data'!P2673</f>
        <v>Month-to-month</v>
      </c>
      <c r="D2673" t="str">
        <f>'Raw Data'!I2673</f>
        <v>Fiber optic</v>
      </c>
      <c r="E2673" t="str">
        <f>'Raw Data'!R2673</f>
        <v>Electronic check</v>
      </c>
      <c r="F2673">
        <f>'Raw Data'!S2673</f>
        <v>105.4</v>
      </c>
      <c r="G2673">
        <f>IFERROR(VALUE('Raw Data'!T2673),0)</f>
        <v>6713.2</v>
      </c>
      <c r="H2673" t="str" cm="1">
        <f t="array" ref="H2673">_xlfn.IFS(B2673&lt;=12,"New (0-12 mo)",B2673&lt;=24,"Established (13-24 mo)",B2673&lt;=48,"Loyal (25-48 mo)",TRUE,"Veteran (49+ mo)")</f>
        <v>Veteran (49+ mo)</v>
      </c>
      <c r="I2673">
        <f>COUNTIF('Raw Data'!G2673:O2673,"Yes")</f>
        <v>6</v>
      </c>
      <c r="J2673">
        <f t="shared" ca="1" si="82"/>
        <v>44287</v>
      </c>
      <c r="K2673" t="str">
        <f>'Raw Data'!U2673</f>
        <v>No</v>
      </c>
      <c r="L2673" t="str">
        <f t="shared" si="83"/>
        <v>Low-Medium Risk</v>
      </c>
      <c r="N2673" s="34"/>
    </row>
    <row r="2674" spans="1:14" x14ac:dyDescent="0.3">
      <c r="A2674" s="5" t="str">
        <f>'Raw Data'!A2674</f>
        <v>2150-OEGBV</v>
      </c>
      <c r="B2674">
        <f>'Raw Data'!F2674</f>
        <v>27</v>
      </c>
      <c r="C2674" t="str">
        <f>'Raw Data'!P2674</f>
        <v>One year</v>
      </c>
      <c r="D2674" t="str">
        <f>'Raw Data'!I2674</f>
        <v>No</v>
      </c>
      <c r="E2674" t="str">
        <f>'Raw Data'!R2674</f>
        <v>Bank transfer (automatic)</v>
      </c>
      <c r="F2674">
        <f>'Raw Data'!S2674</f>
        <v>20.100000000000001</v>
      </c>
      <c r="G2674">
        <f>IFERROR(VALUE('Raw Data'!T2674),0)</f>
        <v>562.6</v>
      </c>
      <c r="H2674" t="str" cm="1">
        <f t="array" ref="H2674">_xlfn.IFS(B2674&lt;=12,"New (0-12 mo)",B2674&lt;=24,"Established (13-24 mo)",B2674&lt;=48,"Loyal (25-48 mo)",TRUE,"Veteran (49+ mo)")</f>
        <v>Loyal (25-48 mo)</v>
      </c>
      <c r="I2674">
        <f>COUNTIF('Raw Data'!G2674:O2674,"Yes")</f>
        <v>1</v>
      </c>
      <c r="J2674">
        <f t="shared" ca="1" si="82"/>
        <v>45383</v>
      </c>
      <c r="K2674" t="str">
        <f>'Raw Data'!U2674</f>
        <v>No</v>
      </c>
      <c r="L2674" t="str">
        <f t="shared" si="83"/>
        <v>Low Risk</v>
      </c>
      <c r="N2674" s="34"/>
    </row>
    <row r="2675" spans="1:14" x14ac:dyDescent="0.3">
      <c r="A2675" s="5" t="str">
        <f>'Raw Data'!A2675</f>
        <v>8429-XIBUM</v>
      </c>
      <c r="B2675">
        <f>'Raw Data'!F2675</f>
        <v>22</v>
      </c>
      <c r="C2675" t="str">
        <f>'Raw Data'!P2675</f>
        <v>Month-to-month</v>
      </c>
      <c r="D2675" t="str">
        <f>'Raw Data'!I2675</f>
        <v>Fiber optic</v>
      </c>
      <c r="E2675" t="str">
        <f>'Raw Data'!R2675</f>
        <v>Bank transfer (automatic)</v>
      </c>
      <c r="F2675">
        <f>'Raw Data'!S2675</f>
        <v>101.35</v>
      </c>
      <c r="G2675">
        <f>IFERROR(VALUE('Raw Data'!T2675),0)</f>
        <v>2317.1</v>
      </c>
      <c r="H2675" t="str" cm="1">
        <f t="array" ref="H2675">_xlfn.IFS(B2675&lt;=12,"New (0-12 mo)",B2675&lt;=24,"Established (13-24 mo)",B2675&lt;=48,"Loyal (25-48 mo)",TRUE,"Veteran (49+ mo)")</f>
        <v>Established (13-24 mo)</v>
      </c>
      <c r="I2675">
        <f>COUNTIF('Raw Data'!G2675:O2675,"Yes")</f>
        <v>5</v>
      </c>
      <c r="J2675">
        <f t="shared" ca="1" si="82"/>
        <v>45536</v>
      </c>
      <c r="K2675" t="str">
        <f>'Raw Data'!U2675</f>
        <v>Yes</v>
      </c>
      <c r="L2675" t="str">
        <f t="shared" si="83"/>
        <v>Medium Risk</v>
      </c>
      <c r="N2675" s="34"/>
    </row>
    <row r="2676" spans="1:14" x14ac:dyDescent="0.3">
      <c r="A2676" s="5" t="str">
        <f>'Raw Data'!A2676</f>
        <v>1855-CFULU</v>
      </c>
      <c r="B2676">
        <f>'Raw Data'!F2676</f>
        <v>4</v>
      </c>
      <c r="C2676" t="str">
        <f>'Raw Data'!P2676</f>
        <v>Month-to-month</v>
      </c>
      <c r="D2676" t="str">
        <f>'Raw Data'!I2676</f>
        <v>No</v>
      </c>
      <c r="E2676" t="str">
        <f>'Raw Data'!R2676</f>
        <v>Mailed check</v>
      </c>
      <c r="F2676">
        <f>'Raw Data'!S2676</f>
        <v>20.05</v>
      </c>
      <c r="G2676">
        <f>IFERROR(VALUE('Raw Data'!T2676),0)</f>
        <v>91.45</v>
      </c>
      <c r="H2676" t="str" cm="1">
        <f t="array" ref="H2676">_xlfn.IFS(B2676&lt;=12,"New (0-12 mo)",B2676&lt;=24,"Established (13-24 mo)",B2676&lt;=48,"Loyal (25-48 mo)",TRUE,"Veteran (49+ mo)")</f>
        <v>New (0-12 mo)</v>
      </c>
      <c r="I2676">
        <f>COUNTIF('Raw Data'!G2676:O2676,"Yes")</f>
        <v>1</v>
      </c>
      <c r="J2676">
        <f t="shared" ca="1" si="82"/>
        <v>46082</v>
      </c>
      <c r="K2676" t="str">
        <f>'Raw Data'!U2676</f>
        <v>No</v>
      </c>
      <c r="L2676" t="str">
        <f t="shared" si="83"/>
        <v>High Risk</v>
      </c>
      <c r="N2676" s="34"/>
    </row>
    <row r="2677" spans="1:14" x14ac:dyDescent="0.3">
      <c r="A2677" s="5" t="str">
        <f>'Raw Data'!A2677</f>
        <v>4878-BUNFV</v>
      </c>
      <c r="B2677">
        <f>'Raw Data'!F2677</f>
        <v>42</v>
      </c>
      <c r="C2677" t="str">
        <f>'Raw Data'!P2677</f>
        <v>Two year</v>
      </c>
      <c r="D2677" t="str">
        <f>'Raw Data'!I2677</f>
        <v>No</v>
      </c>
      <c r="E2677" t="str">
        <f>'Raw Data'!R2677</f>
        <v>Mailed check</v>
      </c>
      <c r="F2677">
        <f>'Raw Data'!S2677</f>
        <v>20.7</v>
      </c>
      <c r="G2677">
        <f>IFERROR(VALUE('Raw Data'!T2677),0)</f>
        <v>828.85</v>
      </c>
      <c r="H2677" t="str" cm="1">
        <f t="array" ref="H2677">_xlfn.IFS(B2677&lt;=12,"New (0-12 mo)",B2677&lt;=24,"Established (13-24 mo)",B2677&lt;=48,"Loyal (25-48 mo)",TRUE,"Veteran (49+ mo)")</f>
        <v>Loyal (25-48 mo)</v>
      </c>
      <c r="I2677">
        <f>COUNTIF('Raw Data'!G2677:O2677,"Yes")</f>
        <v>1</v>
      </c>
      <c r="J2677">
        <f t="shared" ca="1" si="82"/>
        <v>44927</v>
      </c>
      <c r="K2677" t="str">
        <f>'Raw Data'!U2677</f>
        <v>No</v>
      </c>
      <c r="L2677" t="str">
        <f t="shared" si="83"/>
        <v>Low Risk</v>
      </c>
      <c r="N2677" s="34"/>
    </row>
    <row r="2678" spans="1:14" x14ac:dyDescent="0.3">
      <c r="A2678" s="5" t="str">
        <f>'Raw Data'!A2678</f>
        <v>1872-EBWSC</v>
      </c>
      <c r="B2678">
        <f>'Raw Data'!F2678</f>
        <v>29</v>
      </c>
      <c r="C2678" t="str">
        <f>'Raw Data'!P2678</f>
        <v>One year</v>
      </c>
      <c r="D2678" t="str">
        <f>'Raw Data'!I2678</f>
        <v>No</v>
      </c>
      <c r="E2678" t="str">
        <f>'Raw Data'!R2678</f>
        <v>Mailed check</v>
      </c>
      <c r="F2678">
        <f>'Raw Data'!S2678</f>
        <v>20.350000000000001</v>
      </c>
      <c r="G2678">
        <f>IFERROR(VALUE('Raw Data'!T2678),0)</f>
        <v>617.35</v>
      </c>
      <c r="H2678" t="str" cm="1">
        <f t="array" ref="H2678">_xlfn.IFS(B2678&lt;=12,"New (0-12 mo)",B2678&lt;=24,"Established (13-24 mo)",B2678&lt;=48,"Loyal (25-48 mo)",TRUE,"Veteran (49+ mo)")</f>
        <v>Loyal (25-48 mo)</v>
      </c>
      <c r="I2678">
        <f>COUNTIF('Raw Data'!G2678:O2678,"Yes")</f>
        <v>1</v>
      </c>
      <c r="J2678">
        <f t="shared" ca="1" si="82"/>
        <v>45323</v>
      </c>
      <c r="K2678" t="str">
        <f>'Raw Data'!U2678</f>
        <v>No</v>
      </c>
      <c r="L2678" t="str">
        <f t="shared" si="83"/>
        <v>Low Risk</v>
      </c>
      <c r="N2678" s="34"/>
    </row>
    <row r="2679" spans="1:14" x14ac:dyDescent="0.3">
      <c r="A2679" s="5" t="str">
        <f>'Raw Data'!A2679</f>
        <v>2608-BHKFN</v>
      </c>
      <c r="B2679">
        <f>'Raw Data'!F2679</f>
        <v>4</v>
      </c>
      <c r="C2679" t="str">
        <f>'Raw Data'!P2679</f>
        <v>Month-to-month</v>
      </c>
      <c r="D2679" t="str">
        <f>'Raw Data'!I2679</f>
        <v>Fiber optic</v>
      </c>
      <c r="E2679" t="str">
        <f>'Raw Data'!R2679</f>
        <v>Credit card (automatic)</v>
      </c>
      <c r="F2679">
        <f>'Raw Data'!S2679</f>
        <v>70.05</v>
      </c>
      <c r="G2679">
        <f>IFERROR(VALUE('Raw Data'!T2679),0)</f>
        <v>266.89999999999998</v>
      </c>
      <c r="H2679" t="str" cm="1">
        <f t="array" ref="H2679">_xlfn.IFS(B2679&lt;=12,"New (0-12 mo)",B2679&lt;=24,"Established (13-24 mo)",B2679&lt;=48,"Loyal (25-48 mo)",TRUE,"Veteran (49+ mo)")</f>
        <v>New (0-12 mo)</v>
      </c>
      <c r="I2679">
        <f>COUNTIF('Raw Data'!G2679:O2679,"Yes")</f>
        <v>1</v>
      </c>
      <c r="J2679">
        <f t="shared" ca="1" si="82"/>
        <v>46082</v>
      </c>
      <c r="K2679" t="str">
        <f>'Raw Data'!U2679</f>
        <v>Yes</v>
      </c>
      <c r="L2679" t="str">
        <f t="shared" si="83"/>
        <v>High Risk</v>
      </c>
      <c r="N2679" s="34"/>
    </row>
    <row r="2680" spans="1:14" x14ac:dyDescent="0.3">
      <c r="A2680" s="5" t="str">
        <f>'Raw Data'!A2680</f>
        <v>7026-YMSBE</v>
      </c>
      <c r="B2680">
        <f>'Raw Data'!F2680</f>
        <v>30</v>
      </c>
      <c r="C2680" t="str">
        <f>'Raw Data'!P2680</f>
        <v>One year</v>
      </c>
      <c r="D2680" t="str">
        <f>'Raw Data'!I2680</f>
        <v>No</v>
      </c>
      <c r="E2680" t="str">
        <f>'Raw Data'!R2680</f>
        <v>Mailed check</v>
      </c>
      <c r="F2680">
        <f>'Raw Data'!S2680</f>
        <v>19.7</v>
      </c>
      <c r="G2680">
        <f>IFERROR(VALUE('Raw Data'!T2680),0)</f>
        <v>625.04999999999995</v>
      </c>
      <c r="H2680" t="str" cm="1">
        <f t="array" ref="H2680">_xlfn.IFS(B2680&lt;=12,"New (0-12 mo)",B2680&lt;=24,"Established (13-24 mo)",B2680&lt;=48,"Loyal (25-48 mo)",TRUE,"Veteran (49+ mo)")</f>
        <v>Loyal (25-48 mo)</v>
      </c>
      <c r="I2680">
        <f>COUNTIF('Raw Data'!G2680:O2680,"Yes")</f>
        <v>1</v>
      </c>
      <c r="J2680">
        <f t="shared" ca="1" si="82"/>
        <v>45292</v>
      </c>
      <c r="K2680" t="str">
        <f>'Raw Data'!U2680</f>
        <v>No</v>
      </c>
      <c r="L2680" t="str">
        <f t="shared" si="83"/>
        <v>Low Risk</v>
      </c>
      <c r="N2680" s="34"/>
    </row>
    <row r="2681" spans="1:14" x14ac:dyDescent="0.3">
      <c r="A2681" s="5" t="str">
        <f>'Raw Data'!A2681</f>
        <v>7341-LXCAF</v>
      </c>
      <c r="B2681">
        <f>'Raw Data'!F2681</f>
        <v>4</v>
      </c>
      <c r="C2681" t="str">
        <f>'Raw Data'!P2681</f>
        <v>Month-to-month</v>
      </c>
      <c r="D2681" t="str">
        <f>'Raw Data'!I2681</f>
        <v>Fiber optic</v>
      </c>
      <c r="E2681" t="str">
        <f>'Raw Data'!R2681</f>
        <v>Electronic check</v>
      </c>
      <c r="F2681">
        <f>'Raw Data'!S2681</f>
        <v>74.650000000000006</v>
      </c>
      <c r="G2681">
        <f>IFERROR(VALUE('Raw Data'!T2681),0)</f>
        <v>301.39999999999998</v>
      </c>
      <c r="H2681" t="str" cm="1">
        <f t="array" ref="H2681">_xlfn.IFS(B2681&lt;=12,"New (0-12 mo)",B2681&lt;=24,"Established (13-24 mo)",B2681&lt;=48,"Loyal (25-48 mo)",TRUE,"Veteran (49+ mo)")</f>
        <v>New (0-12 mo)</v>
      </c>
      <c r="I2681">
        <f>COUNTIF('Raw Data'!G2681:O2681,"Yes")</f>
        <v>2</v>
      </c>
      <c r="J2681">
        <f t="shared" ca="1" si="82"/>
        <v>46082</v>
      </c>
      <c r="K2681" t="str">
        <f>'Raw Data'!U2681</f>
        <v>Yes</v>
      </c>
      <c r="L2681" t="str">
        <f t="shared" si="83"/>
        <v>High Risk</v>
      </c>
      <c r="N2681" s="34"/>
    </row>
    <row r="2682" spans="1:14" x14ac:dyDescent="0.3">
      <c r="A2682" s="5" t="str">
        <f>'Raw Data'!A2682</f>
        <v>6997-UVGOX</v>
      </c>
      <c r="B2682">
        <f>'Raw Data'!F2682</f>
        <v>71</v>
      </c>
      <c r="C2682" t="str">
        <f>'Raw Data'!P2682</f>
        <v>Two year</v>
      </c>
      <c r="D2682" t="str">
        <f>'Raw Data'!I2682</f>
        <v>DSL</v>
      </c>
      <c r="E2682" t="str">
        <f>'Raw Data'!R2682</f>
        <v>Bank transfer (automatic)</v>
      </c>
      <c r="F2682">
        <f>'Raw Data'!S2682</f>
        <v>85.45</v>
      </c>
      <c r="G2682">
        <f>IFERROR(VALUE('Raw Data'!T2682),0)</f>
        <v>6029.9</v>
      </c>
      <c r="H2682" t="str" cm="1">
        <f t="array" ref="H2682">_xlfn.IFS(B2682&lt;=12,"New (0-12 mo)",B2682&lt;=24,"Established (13-24 mo)",B2682&lt;=48,"Loyal (25-48 mo)",TRUE,"Veteran (49+ mo)")</f>
        <v>Veteran (49+ mo)</v>
      </c>
      <c r="I2682">
        <f>COUNTIF('Raw Data'!G2682:O2682,"Yes")</f>
        <v>7</v>
      </c>
      <c r="J2682">
        <f t="shared" ca="1" si="82"/>
        <v>44044</v>
      </c>
      <c r="K2682" t="str">
        <f>'Raw Data'!U2682</f>
        <v>No</v>
      </c>
      <c r="L2682" t="str">
        <f t="shared" si="83"/>
        <v>Low Risk</v>
      </c>
      <c r="N2682" s="34"/>
    </row>
    <row r="2683" spans="1:14" x14ac:dyDescent="0.3">
      <c r="A2683" s="5" t="str">
        <f>'Raw Data'!A2683</f>
        <v>9674-EHPPG</v>
      </c>
      <c r="B2683">
        <f>'Raw Data'!F2683</f>
        <v>46</v>
      </c>
      <c r="C2683" t="str">
        <f>'Raw Data'!P2683</f>
        <v>Two year</v>
      </c>
      <c r="D2683" t="str">
        <f>'Raw Data'!I2683</f>
        <v>DSL</v>
      </c>
      <c r="E2683" t="str">
        <f>'Raw Data'!R2683</f>
        <v>Credit card (automatic)</v>
      </c>
      <c r="F2683">
        <f>'Raw Data'!S2683</f>
        <v>40.4</v>
      </c>
      <c r="G2683">
        <f>IFERROR(VALUE('Raw Data'!T2683),0)</f>
        <v>1842.7</v>
      </c>
      <c r="H2683" t="str" cm="1">
        <f t="array" ref="H2683">_xlfn.IFS(B2683&lt;=12,"New (0-12 mo)",B2683&lt;=24,"Established (13-24 mo)",B2683&lt;=48,"Loyal (25-48 mo)",TRUE,"Veteran (49+ mo)")</f>
        <v>Loyal (25-48 mo)</v>
      </c>
      <c r="I2683">
        <f>COUNTIF('Raw Data'!G2683:O2683,"Yes")</f>
        <v>3</v>
      </c>
      <c r="J2683">
        <f t="shared" ca="1" si="82"/>
        <v>44805</v>
      </c>
      <c r="K2683" t="str">
        <f>'Raw Data'!U2683</f>
        <v>No</v>
      </c>
      <c r="L2683" t="str">
        <f t="shared" si="83"/>
        <v>Low Risk</v>
      </c>
      <c r="N2683" s="34"/>
    </row>
    <row r="2684" spans="1:14" x14ac:dyDescent="0.3">
      <c r="A2684" s="5" t="str">
        <f>'Raw Data'!A2684</f>
        <v>9462-MJUAW</v>
      </c>
      <c r="B2684">
        <f>'Raw Data'!F2684</f>
        <v>4</v>
      </c>
      <c r="C2684" t="str">
        <f>'Raw Data'!P2684</f>
        <v>Month-to-month</v>
      </c>
      <c r="D2684" t="str">
        <f>'Raw Data'!I2684</f>
        <v>DSL</v>
      </c>
      <c r="E2684" t="str">
        <f>'Raw Data'!R2684</f>
        <v>Mailed check</v>
      </c>
      <c r="F2684">
        <f>'Raw Data'!S2684</f>
        <v>50.4</v>
      </c>
      <c r="G2684">
        <f>IFERROR(VALUE('Raw Data'!T2684),0)</f>
        <v>206.6</v>
      </c>
      <c r="H2684" t="str" cm="1">
        <f t="array" ref="H2684">_xlfn.IFS(B2684&lt;=12,"New (0-12 mo)",B2684&lt;=24,"Established (13-24 mo)",B2684&lt;=48,"Loyal (25-48 mo)",TRUE,"Veteran (49+ mo)")</f>
        <v>New (0-12 mo)</v>
      </c>
      <c r="I2684">
        <f>COUNTIF('Raw Data'!G2684:O2684,"Yes")</f>
        <v>2</v>
      </c>
      <c r="J2684">
        <f t="shared" ca="1" si="82"/>
        <v>46082</v>
      </c>
      <c r="K2684" t="str">
        <f>'Raw Data'!U2684</f>
        <v>Yes</v>
      </c>
      <c r="L2684" t="str">
        <f t="shared" si="83"/>
        <v>High Risk</v>
      </c>
      <c r="N2684" s="34"/>
    </row>
    <row r="2685" spans="1:14" x14ac:dyDescent="0.3">
      <c r="A2685" s="5" t="str">
        <f>'Raw Data'!A2685</f>
        <v>8128-YVJRG</v>
      </c>
      <c r="B2685">
        <f>'Raw Data'!F2685</f>
        <v>7</v>
      </c>
      <c r="C2685" t="str">
        <f>'Raw Data'!P2685</f>
        <v>Month-to-month</v>
      </c>
      <c r="D2685" t="str">
        <f>'Raw Data'!I2685</f>
        <v>Fiber optic</v>
      </c>
      <c r="E2685" t="str">
        <f>'Raw Data'!R2685</f>
        <v>Mailed check</v>
      </c>
      <c r="F2685">
        <f>'Raw Data'!S2685</f>
        <v>79.650000000000006</v>
      </c>
      <c r="G2685">
        <f>IFERROR(VALUE('Raw Data'!T2685),0)</f>
        <v>604.70000000000005</v>
      </c>
      <c r="H2685" t="str" cm="1">
        <f t="array" ref="H2685">_xlfn.IFS(B2685&lt;=12,"New (0-12 mo)",B2685&lt;=24,"Established (13-24 mo)",B2685&lt;=48,"Loyal (25-48 mo)",TRUE,"Veteran (49+ mo)")</f>
        <v>New (0-12 mo)</v>
      </c>
      <c r="I2685">
        <f>COUNTIF('Raw Data'!G2685:O2685,"Yes")</f>
        <v>3</v>
      </c>
      <c r="J2685">
        <f t="shared" ca="1" si="82"/>
        <v>45992</v>
      </c>
      <c r="K2685" t="str">
        <f>'Raw Data'!U2685</f>
        <v>Yes</v>
      </c>
      <c r="L2685" t="str">
        <f t="shared" si="83"/>
        <v>High Risk</v>
      </c>
      <c r="N2685" s="34"/>
    </row>
    <row r="2686" spans="1:14" x14ac:dyDescent="0.3">
      <c r="A2686" s="5" t="str">
        <f>'Raw Data'!A2686</f>
        <v>5440-VHLUL</v>
      </c>
      <c r="B2686">
        <f>'Raw Data'!F2686</f>
        <v>69</v>
      </c>
      <c r="C2686" t="str">
        <f>'Raw Data'!P2686</f>
        <v>One year</v>
      </c>
      <c r="D2686" t="str">
        <f>'Raw Data'!I2686</f>
        <v>Fiber optic</v>
      </c>
      <c r="E2686" t="str">
        <f>'Raw Data'!R2686</f>
        <v>Bank transfer (automatic)</v>
      </c>
      <c r="F2686">
        <f>'Raw Data'!S2686</f>
        <v>105.2</v>
      </c>
      <c r="G2686">
        <f>IFERROR(VALUE('Raw Data'!T2686),0)</f>
        <v>7386.05</v>
      </c>
      <c r="H2686" t="str" cm="1">
        <f t="array" ref="H2686">_xlfn.IFS(B2686&lt;=12,"New (0-12 mo)",B2686&lt;=24,"Established (13-24 mo)",B2686&lt;=48,"Loyal (25-48 mo)",TRUE,"Veteran (49+ mo)")</f>
        <v>Veteran (49+ mo)</v>
      </c>
      <c r="I2686">
        <f>COUNTIF('Raw Data'!G2686:O2686,"Yes")</f>
        <v>6</v>
      </c>
      <c r="J2686">
        <f t="shared" ca="1" si="82"/>
        <v>44105</v>
      </c>
      <c r="K2686" t="str">
        <f>'Raw Data'!U2686</f>
        <v>No</v>
      </c>
      <c r="L2686" t="str">
        <f t="shared" si="83"/>
        <v>Low Risk</v>
      </c>
      <c r="N2686" s="34"/>
    </row>
    <row r="2687" spans="1:14" x14ac:dyDescent="0.3">
      <c r="A2687" s="5" t="str">
        <f>'Raw Data'!A2687</f>
        <v>5781-BKHOP</v>
      </c>
      <c r="B2687">
        <f>'Raw Data'!F2687</f>
        <v>72</v>
      </c>
      <c r="C2687" t="str">
        <f>'Raw Data'!P2687</f>
        <v>Two year</v>
      </c>
      <c r="D2687" t="str">
        <f>'Raw Data'!I2687</f>
        <v>Fiber optic</v>
      </c>
      <c r="E2687" t="str">
        <f>'Raw Data'!R2687</f>
        <v>Bank transfer (automatic)</v>
      </c>
      <c r="F2687">
        <f>'Raw Data'!S2687</f>
        <v>100.65</v>
      </c>
      <c r="G2687">
        <f>IFERROR(VALUE('Raw Data'!T2687),0)</f>
        <v>7334.05</v>
      </c>
      <c r="H2687" t="str" cm="1">
        <f t="array" ref="H2687">_xlfn.IFS(B2687&lt;=12,"New (0-12 mo)",B2687&lt;=24,"Established (13-24 mo)",B2687&lt;=48,"Loyal (25-48 mo)",TRUE,"Veteran (49+ mo)")</f>
        <v>Veteran (49+ mo)</v>
      </c>
      <c r="I2687">
        <f>COUNTIF('Raw Data'!G2687:O2687,"Yes")</f>
        <v>6</v>
      </c>
      <c r="J2687">
        <f t="shared" ca="1" si="82"/>
        <v>44013</v>
      </c>
      <c r="K2687" t="str">
        <f>'Raw Data'!U2687</f>
        <v>No</v>
      </c>
      <c r="L2687" t="str">
        <f t="shared" si="83"/>
        <v>Low Risk</v>
      </c>
      <c r="N2687" s="34"/>
    </row>
    <row r="2688" spans="1:14" x14ac:dyDescent="0.3">
      <c r="A2688" s="5" t="str">
        <f>'Raw Data'!A2688</f>
        <v>4283-FUTGF</v>
      </c>
      <c r="B2688">
        <f>'Raw Data'!F2688</f>
        <v>19</v>
      </c>
      <c r="C2688" t="str">
        <f>'Raw Data'!P2688</f>
        <v>Month-to-month</v>
      </c>
      <c r="D2688" t="str">
        <f>'Raw Data'!I2688</f>
        <v>Fiber optic</v>
      </c>
      <c r="E2688" t="str">
        <f>'Raw Data'!R2688</f>
        <v>Electronic check</v>
      </c>
      <c r="F2688">
        <f>'Raw Data'!S2688</f>
        <v>79.849999999999994</v>
      </c>
      <c r="G2688">
        <f>IFERROR(VALUE('Raw Data'!T2688),0)</f>
        <v>1471.75</v>
      </c>
      <c r="H2688" t="str" cm="1">
        <f t="array" ref="H2688">_xlfn.IFS(B2688&lt;=12,"New (0-12 mo)",B2688&lt;=24,"Established (13-24 mo)",B2688&lt;=48,"Loyal (25-48 mo)",TRUE,"Veteran (49+ mo)")</f>
        <v>Established (13-24 mo)</v>
      </c>
      <c r="I2688">
        <f>COUNTIF('Raw Data'!G2688:O2688,"Yes")</f>
        <v>3</v>
      </c>
      <c r="J2688">
        <f t="shared" ca="1" si="82"/>
        <v>45627</v>
      </c>
      <c r="K2688" t="str">
        <f>'Raw Data'!U2688</f>
        <v>Yes</v>
      </c>
      <c r="L2688" t="str">
        <f t="shared" si="83"/>
        <v>Medium Risk</v>
      </c>
      <c r="N2688" s="34"/>
    </row>
    <row r="2689" spans="1:14" x14ac:dyDescent="0.3">
      <c r="A2689" s="5" t="str">
        <f>'Raw Data'!A2689</f>
        <v>5213-TWWJU</v>
      </c>
      <c r="B2689">
        <f>'Raw Data'!F2689</f>
        <v>28</v>
      </c>
      <c r="C2689" t="str">
        <f>'Raw Data'!P2689</f>
        <v>Month-to-month</v>
      </c>
      <c r="D2689" t="str">
        <f>'Raw Data'!I2689</f>
        <v>Fiber optic</v>
      </c>
      <c r="E2689" t="str">
        <f>'Raw Data'!R2689</f>
        <v>Electronic check</v>
      </c>
      <c r="F2689">
        <f>'Raw Data'!S2689</f>
        <v>91</v>
      </c>
      <c r="G2689">
        <f>IFERROR(VALUE('Raw Data'!T2689),0)</f>
        <v>2626.15</v>
      </c>
      <c r="H2689" t="str" cm="1">
        <f t="array" ref="H2689">_xlfn.IFS(B2689&lt;=12,"New (0-12 mo)",B2689&lt;=24,"Established (13-24 mo)",B2689&lt;=48,"Loyal (25-48 mo)",TRUE,"Veteran (49+ mo)")</f>
        <v>Loyal (25-48 mo)</v>
      </c>
      <c r="I2689">
        <f>COUNTIF('Raw Data'!G2689:O2689,"Yes")</f>
        <v>4</v>
      </c>
      <c r="J2689">
        <f t="shared" ca="1" si="82"/>
        <v>45352</v>
      </c>
      <c r="K2689" t="str">
        <f>'Raw Data'!U2689</f>
        <v>No</v>
      </c>
      <c r="L2689" t="str">
        <f t="shared" si="83"/>
        <v>Low-Medium Risk</v>
      </c>
      <c r="N2689" s="34"/>
    </row>
    <row r="2690" spans="1:14" x14ac:dyDescent="0.3">
      <c r="A2690" s="5" t="str">
        <f>'Raw Data'!A2690</f>
        <v>1569-TTNYJ</v>
      </c>
      <c r="B2690">
        <f>'Raw Data'!F2690</f>
        <v>5</v>
      </c>
      <c r="C2690" t="str">
        <f>'Raw Data'!P2690</f>
        <v>Month-to-month</v>
      </c>
      <c r="D2690" t="str">
        <f>'Raw Data'!I2690</f>
        <v>Fiber optic</v>
      </c>
      <c r="E2690" t="str">
        <f>'Raw Data'!R2690</f>
        <v>Electronic check</v>
      </c>
      <c r="F2690">
        <f>'Raw Data'!S2690</f>
        <v>78.75</v>
      </c>
      <c r="G2690">
        <f>IFERROR(VALUE('Raw Data'!T2690),0)</f>
        <v>412.1</v>
      </c>
      <c r="H2690" t="str" cm="1">
        <f t="array" ref="H2690">_xlfn.IFS(B2690&lt;=12,"New (0-12 mo)",B2690&lt;=24,"Established (13-24 mo)",B2690&lt;=48,"Loyal (25-48 mo)",TRUE,"Veteran (49+ mo)")</f>
        <v>New (0-12 mo)</v>
      </c>
      <c r="I2690">
        <f>COUNTIF('Raw Data'!G2690:O2690,"Yes")</f>
        <v>3</v>
      </c>
      <c r="J2690">
        <f t="shared" ref="J2690:J2753" ca="1" si="84">EDATE(TODAY(),-B2690)</f>
        <v>46054</v>
      </c>
      <c r="K2690" t="str">
        <f>'Raw Data'!U2690</f>
        <v>Yes</v>
      </c>
      <c r="L2690" t="str">
        <f t="shared" ref="L2690:L2753" si="85">IF(AND(C2690="Month-to-month",B2690&lt;=12),"High Risk",IF(AND(C2690="Month-to-month",B2690&lt;=24),"Medium Risk",IF(C2690="Month-to-month","Low-Medium Risk","Low Risk")))</f>
        <v>High Risk</v>
      </c>
      <c r="N2690" s="34"/>
    </row>
    <row r="2691" spans="1:14" x14ac:dyDescent="0.3">
      <c r="A2691" s="5" t="str">
        <f>'Raw Data'!A2691</f>
        <v>8628-MFKAX</v>
      </c>
      <c r="B2691">
        <f>'Raw Data'!F2691</f>
        <v>72</v>
      </c>
      <c r="C2691" t="str">
        <f>'Raw Data'!P2691</f>
        <v>Two year</v>
      </c>
      <c r="D2691" t="str">
        <f>'Raw Data'!I2691</f>
        <v>Fiber optic</v>
      </c>
      <c r="E2691" t="str">
        <f>'Raw Data'!R2691</f>
        <v>Credit card (automatic)</v>
      </c>
      <c r="F2691">
        <f>'Raw Data'!S2691</f>
        <v>116.75</v>
      </c>
      <c r="G2691">
        <f>IFERROR(VALUE('Raw Data'!T2691),0)</f>
        <v>8277.0499999999993</v>
      </c>
      <c r="H2691" t="str" cm="1">
        <f t="array" ref="H2691">_xlfn.IFS(B2691&lt;=12,"New (0-12 mo)",B2691&lt;=24,"Established (13-24 mo)",B2691&lt;=48,"Loyal (25-48 mo)",TRUE,"Veteran (49+ mo)")</f>
        <v>Veteran (49+ mo)</v>
      </c>
      <c r="I2691">
        <f>COUNTIF('Raw Data'!G2691:O2691,"Yes")</f>
        <v>8</v>
      </c>
      <c r="J2691">
        <f t="shared" ca="1" si="84"/>
        <v>44013</v>
      </c>
      <c r="K2691" t="str">
        <f>'Raw Data'!U2691</f>
        <v>No</v>
      </c>
      <c r="L2691" t="str">
        <f t="shared" si="85"/>
        <v>Low Risk</v>
      </c>
      <c r="N2691" s="34"/>
    </row>
    <row r="2692" spans="1:14" x14ac:dyDescent="0.3">
      <c r="A2692" s="5" t="str">
        <f>'Raw Data'!A2692</f>
        <v>2397-BRLOM</v>
      </c>
      <c r="B2692">
        <f>'Raw Data'!F2692</f>
        <v>8</v>
      </c>
      <c r="C2692" t="str">
        <f>'Raw Data'!P2692</f>
        <v>Month-to-month</v>
      </c>
      <c r="D2692" t="str">
        <f>'Raw Data'!I2692</f>
        <v>Fiber optic</v>
      </c>
      <c r="E2692" t="str">
        <f>'Raw Data'!R2692</f>
        <v>Credit card (automatic)</v>
      </c>
      <c r="F2692">
        <f>'Raw Data'!S2692</f>
        <v>80.45</v>
      </c>
      <c r="G2692">
        <f>IFERROR(VALUE('Raw Data'!T2692),0)</f>
        <v>583.45000000000005</v>
      </c>
      <c r="H2692" t="str" cm="1">
        <f t="array" ref="H2692">_xlfn.IFS(B2692&lt;=12,"New (0-12 mo)",B2692&lt;=24,"Established (13-24 mo)",B2692&lt;=48,"Loyal (25-48 mo)",TRUE,"Veteran (49+ mo)")</f>
        <v>New (0-12 mo)</v>
      </c>
      <c r="I2692">
        <f>COUNTIF('Raw Data'!G2692:O2692,"Yes")</f>
        <v>2</v>
      </c>
      <c r="J2692">
        <f t="shared" ca="1" si="84"/>
        <v>45962</v>
      </c>
      <c r="K2692" t="str">
        <f>'Raw Data'!U2692</f>
        <v>Yes</v>
      </c>
      <c r="L2692" t="str">
        <f t="shared" si="85"/>
        <v>High Risk</v>
      </c>
      <c r="N2692" s="34"/>
    </row>
    <row r="2693" spans="1:14" x14ac:dyDescent="0.3">
      <c r="A2693" s="5" t="str">
        <f>'Raw Data'!A2693</f>
        <v>7629-WIXZF</v>
      </c>
      <c r="B2693">
        <f>'Raw Data'!F2693</f>
        <v>7</v>
      </c>
      <c r="C2693" t="str">
        <f>'Raw Data'!P2693</f>
        <v>One year</v>
      </c>
      <c r="D2693" t="str">
        <f>'Raw Data'!I2693</f>
        <v>DSL</v>
      </c>
      <c r="E2693" t="str">
        <f>'Raw Data'!R2693</f>
        <v>Electronic check</v>
      </c>
      <c r="F2693">
        <f>'Raw Data'!S2693</f>
        <v>59.1</v>
      </c>
      <c r="G2693">
        <f>IFERROR(VALUE('Raw Data'!T2693),0)</f>
        <v>369.25</v>
      </c>
      <c r="H2693" t="str" cm="1">
        <f t="array" ref="H2693">_xlfn.IFS(B2693&lt;=12,"New (0-12 mo)",B2693&lt;=24,"Established (13-24 mo)",B2693&lt;=48,"Loyal (25-48 mo)",TRUE,"Veteran (49+ mo)")</f>
        <v>New (0-12 mo)</v>
      </c>
      <c r="I2693">
        <f>COUNTIF('Raw Data'!G2693:O2693,"Yes")</f>
        <v>3</v>
      </c>
      <c r="J2693">
        <f t="shared" ca="1" si="84"/>
        <v>45992</v>
      </c>
      <c r="K2693" t="str">
        <f>'Raw Data'!U2693</f>
        <v>No</v>
      </c>
      <c r="L2693" t="str">
        <f t="shared" si="85"/>
        <v>Low Risk</v>
      </c>
      <c r="N2693" s="34"/>
    </row>
    <row r="2694" spans="1:14" x14ac:dyDescent="0.3">
      <c r="A2694" s="5" t="str">
        <f>'Raw Data'!A2694</f>
        <v>5445-GLVOT</v>
      </c>
      <c r="B2694">
        <f>'Raw Data'!F2694</f>
        <v>22</v>
      </c>
      <c r="C2694" t="str">
        <f>'Raw Data'!P2694</f>
        <v>Month-to-month</v>
      </c>
      <c r="D2694" t="str">
        <f>'Raw Data'!I2694</f>
        <v>DSL</v>
      </c>
      <c r="E2694" t="str">
        <f>'Raw Data'!R2694</f>
        <v>Electronic check</v>
      </c>
      <c r="F2694">
        <f>'Raw Data'!S2694</f>
        <v>49.8</v>
      </c>
      <c r="G2694">
        <f>IFERROR(VALUE('Raw Data'!T2694),0)</f>
        <v>1049.05</v>
      </c>
      <c r="H2694" t="str" cm="1">
        <f t="array" ref="H2694">_xlfn.IFS(B2694&lt;=12,"New (0-12 mo)",B2694&lt;=24,"Established (13-24 mo)",B2694&lt;=48,"Loyal (25-48 mo)",TRUE,"Veteran (49+ mo)")</f>
        <v>Established (13-24 mo)</v>
      </c>
      <c r="I2694">
        <f>COUNTIF('Raw Data'!G2694:O2694,"Yes")</f>
        <v>2</v>
      </c>
      <c r="J2694">
        <f t="shared" ca="1" si="84"/>
        <v>45536</v>
      </c>
      <c r="K2694" t="str">
        <f>'Raw Data'!U2694</f>
        <v>No</v>
      </c>
      <c r="L2694" t="str">
        <f t="shared" si="85"/>
        <v>Medium Risk</v>
      </c>
      <c r="N2694" s="34"/>
    </row>
    <row r="2695" spans="1:14" x14ac:dyDescent="0.3">
      <c r="A2695" s="5" t="str">
        <f>'Raw Data'!A2695</f>
        <v>3976-HXHCE</v>
      </c>
      <c r="B2695">
        <f>'Raw Data'!F2695</f>
        <v>72</v>
      </c>
      <c r="C2695" t="str">
        <f>'Raw Data'!P2695</f>
        <v>Two year</v>
      </c>
      <c r="D2695" t="str">
        <f>'Raw Data'!I2695</f>
        <v>No</v>
      </c>
      <c r="E2695" t="str">
        <f>'Raw Data'!R2695</f>
        <v>Bank transfer (automatic)</v>
      </c>
      <c r="F2695">
        <f>'Raw Data'!S2695</f>
        <v>19.3</v>
      </c>
      <c r="G2695">
        <f>IFERROR(VALUE('Raw Data'!T2695),0)</f>
        <v>1414.8</v>
      </c>
      <c r="H2695" t="str" cm="1">
        <f t="array" ref="H2695">_xlfn.IFS(B2695&lt;=12,"New (0-12 mo)",B2695&lt;=24,"Established (13-24 mo)",B2695&lt;=48,"Loyal (25-48 mo)",TRUE,"Veteran (49+ mo)")</f>
        <v>Veteran (49+ mo)</v>
      </c>
      <c r="I2695">
        <f>COUNTIF('Raw Data'!G2695:O2695,"Yes")</f>
        <v>1</v>
      </c>
      <c r="J2695">
        <f t="shared" ca="1" si="84"/>
        <v>44013</v>
      </c>
      <c r="K2695" t="str">
        <f>'Raw Data'!U2695</f>
        <v>No</v>
      </c>
      <c r="L2695" t="str">
        <f t="shared" si="85"/>
        <v>Low Risk</v>
      </c>
      <c r="N2695" s="34"/>
    </row>
    <row r="2696" spans="1:14" x14ac:dyDescent="0.3">
      <c r="A2696" s="5" t="str">
        <f>'Raw Data'!A2696</f>
        <v>2466-NEJOJ</v>
      </c>
      <c r="B2696">
        <f>'Raw Data'!F2696</f>
        <v>8</v>
      </c>
      <c r="C2696" t="str">
        <f>'Raw Data'!P2696</f>
        <v>Month-to-month</v>
      </c>
      <c r="D2696" t="str">
        <f>'Raw Data'!I2696</f>
        <v>No</v>
      </c>
      <c r="E2696" t="str">
        <f>'Raw Data'!R2696</f>
        <v>Credit card (automatic)</v>
      </c>
      <c r="F2696">
        <f>'Raw Data'!S2696</f>
        <v>19.649999999999999</v>
      </c>
      <c r="G2696">
        <f>IFERROR(VALUE('Raw Data'!T2696),0)</f>
        <v>169.75</v>
      </c>
      <c r="H2696" t="str" cm="1">
        <f t="array" ref="H2696">_xlfn.IFS(B2696&lt;=12,"New (0-12 mo)",B2696&lt;=24,"Established (13-24 mo)",B2696&lt;=48,"Loyal (25-48 mo)",TRUE,"Veteran (49+ mo)")</f>
        <v>New (0-12 mo)</v>
      </c>
      <c r="I2696">
        <f>COUNTIF('Raw Data'!G2696:O2696,"Yes")</f>
        <v>1</v>
      </c>
      <c r="J2696">
        <f t="shared" ca="1" si="84"/>
        <v>45962</v>
      </c>
      <c r="K2696" t="str">
        <f>'Raw Data'!U2696</f>
        <v>No</v>
      </c>
      <c r="L2696" t="str">
        <f t="shared" si="85"/>
        <v>High Risk</v>
      </c>
      <c r="N2696" s="34"/>
    </row>
    <row r="2697" spans="1:14" x14ac:dyDescent="0.3">
      <c r="A2697" s="5" t="str">
        <f>'Raw Data'!A2697</f>
        <v>0254-KCJGT</v>
      </c>
      <c r="B2697">
        <f>'Raw Data'!F2697</f>
        <v>52</v>
      </c>
      <c r="C2697" t="str">
        <f>'Raw Data'!P2697</f>
        <v>One year</v>
      </c>
      <c r="D2697" t="str">
        <f>'Raw Data'!I2697</f>
        <v>DSL</v>
      </c>
      <c r="E2697" t="str">
        <f>'Raw Data'!R2697</f>
        <v>Credit card (automatic)</v>
      </c>
      <c r="F2697">
        <f>'Raw Data'!S2697</f>
        <v>81.400000000000006</v>
      </c>
      <c r="G2697">
        <f>IFERROR(VALUE('Raw Data'!T2697),0)</f>
        <v>4354.45</v>
      </c>
      <c r="H2697" t="str" cm="1">
        <f t="array" ref="H2697">_xlfn.IFS(B2697&lt;=12,"New (0-12 mo)",B2697&lt;=24,"Established (13-24 mo)",B2697&lt;=48,"Loyal (25-48 mo)",TRUE,"Veteran (49+ mo)")</f>
        <v>Veteran (49+ mo)</v>
      </c>
      <c r="I2697">
        <f>COUNTIF('Raw Data'!G2697:O2697,"Yes")</f>
        <v>7</v>
      </c>
      <c r="J2697">
        <f t="shared" ca="1" si="84"/>
        <v>44621</v>
      </c>
      <c r="K2697" t="str">
        <f>'Raw Data'!U2697</f>
        <v>No</v>
      </c>
      <c r="L2697" t="str">
        <f t="shared" si="85"/>
        <v>Low Risk</v>
      </c>
      <c r="N2697" s="34"/>
    </row>
    <row r="2698" spans="1:14" x14ac:dyDescent="0.3">
      <c r="A2698" s="5" t="str">
        <f>'Raw Data'!A2698</f>
        <v>5472-CVMDX</v>
      </c>
      <c r="B2698">
        <f>'Raw Data'!F2698</f>
        <v>68</v>
      </c>
      <c r="C2698" t="str">
        <f>'Raw Data'!P2698</f>
        <v>Two year</v>
      </c>
      <c r="D2698" t="str">
        <f>'Raw Data'!I2698</f>
        <v>DSL</v>
      </c>
      <c r="E2698" t="str">
        <f>'Raw Data'!R2698</f>
        <v>Mailed check</v>
      </c>
      <c r="F2698">
        <f>'Raw Data'!S2698</f>
        <v>38.9</v>
      </c>
      <c r="G2698">
        <f>IFERROR(VALUE('Raw Data'!T2698),0)</f>
        <v>2719.2</v>
      </c>
      <c r="H2698" t="str" cm="1">
        <f t="array" ref="H2698">_xlfn.IFS(B2698&lt;=12,"New (0-12 mo)",B2698&lt;=24,"Established (13-24 mo)",B2698&lt;=48,"Loyal (25-48 mo)",TRUE,"Veteran (49+ mo)")</f>
        <v>Veteran (49+ mo)</v>
      </c>
      <c r="I2698">
        <f>COUNTIF('Raw Data'!G2698:O2698,"Yes")</f>
        <v>3</v>
      </c>
      <c r="J2698">
        <f t="shared" ca="1" si="84"/>
        <v>44136</v>
      </c>
      <c r="K2698" t="str">
        <f>'Raw Data'!U2698</f>
        <v>No</v>
      </c>
      <c r="L2698" t="str">
        <f t="shared" si="85"/>
        <v>Low Risk</v>
      </c>
      <c r="N2698" s="34"/>
    </row>
    <row r="2699" spans="1:14" x14ac:dyDescent="0.3">
      <c r="A2699" s="5" t="str">
        <f>'Raw Data'!A2699</f>
        <v>6461-SZMCV</v>
      </c>
      <c r="B2699">
        <f>'Raw Data'!F2699</f>
        <v>71</v>
      </c>
      <c r="C2699" t="str">
        <f>'Raw Data'!P2699</f>
        <v>Two year</v>
      </c>
      <c r="D2699" t="str">
        <f>'Raw Data'!I2699</f>
        <v>DSL</v>
      </c>
      <c r="E2699" t="str">
        <f>'Raw Data'!R2699</f>
        <v>Bank transfer (automatic)</v>
      </c>
      <c r="F2699">
        <f>'Raw Data'!S2699</f>
        <v>87.95</v>
      </c>
      <c r="G2699">
        <f>IFERROR(VALUE('Raw Data'!T2699),0)</f>
        <v>6365.35</v>
      </c>
      <c r="H2699" t="str" cm="1">
        <f t="array" ref="H2699">_xlfn.IFS(B2699&lt;=12,"New (0-12 mo)",B2699&lt;=24,"Established (13-24 mo)",B2699&lt;=48,"Loyal (25-48 mo)",TRUE,"Veteran (49+ mo)")</f>
        <v>Veteran (49+ mo)</v>
      </c>
      <c r="I2699">
        <f>COUNTIF('Raw Data'!G2699:O2699,"Yes")</f>
        <v>8</v>
      </c>
      <c r="J2699">
        <f t="shared" ca="1" si="84"/>
        <v>44044</v>
      </c>
      <c r="K2699" t="str">
        <f>'Raw Data'!U2699</f>
        <v>No</v>
      </c>
      <c r="L2699" t="str">
        <f t="shared" si="85"/>
        <v>Low Risk</v>
      </c>
      <c r="N2699" s="34"/>
    </row>
    <row r="2700" spans="1:14" x14ac:dyDescent="0.3">
      <c r="A2700" s="5" t="str">
        <f>'Raw Data'!A2700</f>
        <v>8150-QUDFX</v>
      </c>
      <c r="B2700">
        <f>'Raw Data'!F2700</f>
        <v>2</v>
      </c>
      <c r="C2700" t="str">
        <f>'Raw Data'!P2700</f>
        <v>Month-to-month</v>
      </c>
      <c r="D2700" t="str">
        <f>'Raw Data'!I2700</f>
        <v>No</v>
      </c>
      <c r="E2700" t="str">
        <f>'Raw Data'!R2700</f>
        <v>Mailed check</v>
      </c>
      <c r="F2700">
        <f>'Raw Data'!S2700</f>
        <v>19.850000000000001</v>
      </c>
      <c r="G2700">
        <f>IFERROR(VALUE('Raw Data'!T2700),0)</f>
        <v>51.6</v>
      </c>
      <c r="H2700" t="str" cm="1">
        <f t="array" ref="H2700">_xlfn.IFS(B2700&lt;=12,"New (0-12 mo)",B2700&lt;=24,"Established (13-24 mo)",B2700&lt;=48,"Loyal (25-48 mo)",TRUE,"Veteran (49+ mo)")</f>
        <v>New (0-12 mo)</v>
      </c>
      <c r="I2700">
        <f>COUNTIF('Raw Data'!G2700:O2700,"Yes")</f>
        <v>1</v>
      </c>
      <c r="J2700">
        <f t="shared" ca="1" si="84"/>
        <v>46143</v>
      </c>
      <c r="K2700" t="str">
        <f>'Raw Data'!U2700</f>
        <v>No</v>
      </c>
      <c r="L2700" t="str">
        <f t="shared" si="85"/>
        <v>High Risk</v>
      </c>
      <c r="N2700" s="34"/>
    </row>
    <row r="2701" spans="1:14" x14ac:dyDescent="0.3">
      <c r="A2701" s="5" t="str">
        <f>'Raw Data'!A2701</f>
        <v>9508-ILZDG</v>
      </c>
      <c r="B2701">
        <f>'Raw Data'!F2701</f>
        <v>34</v>
      </c>
      <c r="C2701" t="str">
        <f>'Raw Data'!P2701</f>
        <v>Month-to-month</v>
      </c>
      <c r="D2701" t="str">
        <f>'Raw Data'!I2701</f>
        <v>Fiber optic</v>
      </c>
      <c r="E2701" t="str">
        <f>'Raw Data'!R2701</f>
        <v>Electronic check</v>
      </c>
      <c r="F2701">
        <f>'Raw Data'!S2701</f>
        <v>96.35</v>
      </c>
      <c r="G2701">
        <f>IFERROR(VALUE('Raw Data'!T2701),0)</f>
        <v>3190.25</v>
      </c>
      <c r="H2701" t="str" cm="1">
        <f t="array" ref="H2701">_xlfn.IFS(B2701&lt;=12,"New (0-12 mo)",B2701&lt;=24,"Established (13-24 mo)",B2701&lt;=48,"Loyal (25-48 mo)",TRUE,"Veteran (49+ mo)")</f>
        <v>Loyal (25-48 mo)</v>
      </c>
      <c r="I2701">
        <f>COUNTIF('Raw Data'!G2701:O2701,"Yes")</f>
        <v>5</v>
      </c>
      <c r="J2701">
        <f t="shared" ca="1" si="84"/>
        <v>45170</v>
      </c>
      <c r="K2701" t="str">
        <f>'Raw Data'!U2701</f>
        <v>No</v>
      </c>
      <c r="L2701" t="str">
        <f t="shared" si="85"/>
        <v>Low-Medium Risk</v>
      </c>
      <c r="N2701" s="34"/>
    </row>
    <row r="2702" spans="1:14" x14ac:dyDescent="0.3">
      <c r="A2702" s="5" t="str">
        <f>'Raw Data'!A2702</f>
        <v>2346-DJQTB</v>
      </c>
      <c r="B2702">
        <f>'Raw Data'!F2702</f>
        <v>35</v>
      </c>
      <c r="C2702" t="str">
        <f>'Raw Data'!P2702</f>
        <v>Month-to-month</v>
      </c>
      <c r="D2702" t="str">
        <f>'Raw Data'!I2702</f>
        <v>DSL</v>
      </c>
      <c r="E2702" t="str">
        <f>'Raw Data'!R2702</f>
        <v>Electronic check</v>
      </c>
      <c r="F2702">
        <f>'Raw Data'!S2702</f>
        <v>24.15</v>
      </c>
      <c r="G2702">
        <f>IFERROR(VALUE('Raw Data'!T2702),0)</f>
        <v>812.5</v>
      </c>
      <c r="H2702" t="str" cm="1">
        <f t="array" ref="H2702">_xlfn.IFS(B2702&lt;=12,"New (0-12 mo)",B2702&lt;=24,"Established (13-24 mo)",B2702&lt;=48,"Loyal (25-48 mo)",TRUE,"Veteran (49+ mo)")</f>
        <v>Loyal (25-48 mo)</v>
      </c>
      <c r="I2702">
        <f>COUNTIF('Raw Data'!G2702:O2702,"Yes")</f>
        <v>0</v>
      </c>
      <c r="J2702">
        <f t="shared" ca="1" si="84"/>
        <v>45139</v>
      </c>
      <c r="K2702" t="str">
        <f>'Raw Data'!U2702</f>
        <v>No</v>
      </c>
      <c r="L2702" t="str">
        <f t="shared" si="85"/>
        <v>Low-Medium Risk</v>
      </c>
      <c r="N2702" s="34"/>
    </row>
    <row r="2703" spans="1:14" x14ac:dyDescent="0.3">
      <c r="A2703" s="5" t="str">
        <f>'Raw Data'!A2703</f>
        <v>1697-LYYYX</v>
      </c>
      <c r="B2703">
        <f>'Raw Data'!F2703</f>
        <v>61</v>
      </c>
      <c r="C2703" t="str">
        <f>'Raw Data'!P2703</f>
        <v>One year</v>
      </c>
      <c r="D2703" t="str">
        <f>'Raw Data'!I2703</f>
        <v>No</v>
      </c>
      <c r="E2703" t="str">
        <f>'Raw Data'!R2703</f>
        <v>Credit card (automatic)</v>
      </c>
      <c r="F2703">
        <f>'Raw Data'!S2703</f>
        <v>19.100000000000001</v>
      </c>
      <c r="G2703">
        <f>IFERROR(VALUE('Raw Data'!T2703),0)</f>
        <v>1143.8</v>
      </c>
      <c r="H2703" t="str" cm="1">
        <f t="array" ref="H2703">_xlfn.IFS(B2703&lt;=12,"New (0-12 mo)",B2703&lt;=24,"Established (13-24 mo)",B2703&lt;=48,"Loyal (25-48 mo)",TRUE,"Veteran (49+ mo)")</f>
        <v>Veteran (49+ mo)</v>
      </c>
      <c r="I2703">
        <f>COUNTIF('Raw Data'!G2703:O2703,"Yes")</f>
        <v>1</v>
      </c>
      <c r="J2703">
        <f t="shared" ca="1" si="84"/>
        <v>44348</v>
      </c>
      <c r="K2703" t="str">
        <f>'Raw Data'!U2703</f>
        <v>No</v>
      </c>
      <c r="L2703" t="str">
        <f t="shared" si="85"/>
        <v>Low Risk</v>
      </c>
      <c r="N2703" s="34"/>
    </row>
    <row r="2704" spans="1:14" x14ac:dyDescent="0.3">
      <c r="A2704" s="5" t="str">
        <f>'Raw Data'!A2704</f>
        <v>1942-OQFRW</v>
      </c>
      <c r="B2704">
        <f>'Raw Data'!F2704</f>
        <v>1</v>
      </c>
      <c r="C2704" t="str">
        <f>'Raw Data'!P2704</f>
        <v>Month-to-month</v>
      </c>
      <c r="D2704" t="str">
        <f>'Raw Data'!I2704</f>
        <v>DSL</v>
      </c>
      <c r="E2704" t="str">
        <f>'Raw Data'!R2704</f>
        <v>Electronic check</v>
      </c>
      <c r="F2704">
        <f>'Raw Data'!S2704</f>
        <v>44</v>
      </c>
      <c r="G2704">
        <f>IFERROR(VALUE('Raw Data'!T2704),0)</f>
        <v>44</v>
      </c>
      <c r="H2704" t="str" cm="1">
        <f t="array" ref="H2704">_xlfn.IFS(B2704&lt;=12,"New (0-12 mo)",B2704&lt;=24,"Established (13-24 mo)",B2704&lt;=48,"Loyal (25-48 mo)",TRUE,"Veteran (49+ mo)")</f>
        <v>New (0-12 mo)</v>
      </c>
      <c r="I2704">
        <f>COUNTIF('Raw Data'!G2704:O2704,"Yes")</f>
        <v>1</v>
      </c>
      <c r="J2704">
        <f t="shared" ca="1" si="84"/>
        <v>46174</v>
      </c>
      <c r="K2704" t="str">
        <f>'Raw Data'!U2704</f>
        <v>No</v>
      </c>
      <c r="L2704" t="str">
        <f t="shared" si="85"/>
        <v>High Risk</v>
      </c>
      <c r="N2704" s="34"/>
    </row>
    <row r="2705" spans="1:14" x14ac:dyDescent="0.3">
      <c r="A2705" s="5" t="str">
        <f>'Raw Data'!A2705</f>
        <v>4749-VFKVB</v>
      </c>
      <c r="B2705">
        <f>'Raw Data'!F2705</f>
        <v>1</v>
      </c>
      <c r="C2705" t="str">
        <f>'Raw Data'!P2705</f>
        <v>Month-to-month</v>
      </c>
      <c r="D2705" t="str">
        <f>'Raw Data'!I2705</f>
        <v>DSL</v>
      </c>
      <c r="E2705" t="str">
        <f>'Raw Data'!R2705</f>
        <v>Mailed check</v>
      </c>
      <c r="F2705">
        <f>'Raw Data'!S2705</f>
        <v>50.1</v>
      </c>
      <c r="G2705">
        <f>IFERROR(VALUE('Raw Data'!T2705),0)</f>
        <v>50.1</v>
      </c>
      <c r="H2705" t="str" cm="1">
        <f t="array" ref="H2705">_xlfn.IFS(B2705&lt;=12,"New (0-12 mo)",B2705&lt;=24,"Established (13-24 mo)",B2705&lt;=48,"Loyal (25-48 mo)",TRUE,"Veteran (49+ mo)")</f>
        <v>New (0-12 mo)</v>
      </c>
      <c r="I2705">
        <f>COUNTIF('Raw Data'!G2705:O2705,"Yes")</f>
        <v>2</v>
      </c>
      <c r="J2705">
        <f t="shared" ca="1" si="84"/>
        <v>46174</v>
      </c>
      <c r="K2705" t="str">
        <f>'Raw Data'!U2705</f>
        <v>Yes</v>
      </c>
      <c r="L2705" t="str">
        <f t="shared" si="85"/>
        <v>High Risk</v>
      </c>
      <c r="N2705" s="34"/>
    </row>
    <row r="2706" spans="1:14" x14ac:dyDescent="0.3">
      <c r="A2706" s="5" t="str">
        <f>'Raw Data'!A2706</f>
        <v>9640-ZSLDC</v>
      </c>
      <c r="B2706">
        <f>'Raw Data'!F2706</f>
        <v>53</v>
      </c>
      <c r="C2706" t="str">
        <f>'Raw Data'!P2706</f>
        <v>One year</v>
      </c>
      <c r="D2706" t="str">
        <f>'Raw Data'!I2706</f>
        <v>DSL</v>
      </c>
      <c r="E2706" t="str">
        <f>'Raw Data'!R2706</f>
        <v>Credit card (automatic)</v>
      </c>
      <c r="F2706">
        <f>'Raw Data'!S2706</f>
        <v>60.6</v>
      </c>
      <c r="G2706">
        <f>IFERROR(VALUE('Raw Data'!T2706),0)</f>
        <v>3297</v>
      </c>
      <c r="H2706" t="str" cm="1">
        <f t="array" ref="H2706">_xlfn.IFS(B2706&lt;=12,"New (0-12 mo)",B2706&lt;=24,"Established (13-24 mo)",B2706&lt;=48,"Loyal (25-48 mo)",TRUE,"Veteran (49+ mo)")</f>
        <v>Veteran (49+ mo)</v>
      </c>
      <c r="I2706">
        <f>COUNTIF('Raw Data'!G2706:O2706,"Yes")</f>
        <v>3</v>
      </c>
      <c r="J2706">
        <f t="shared" ca="1" si="84"/>
        <v>44593</v>
      </c>
      <c r="K2706" t="str">
        <f>'Raw Data'!U2706</f>
        <v>No</v>
      </c>
      <c r="L2706" t="str">
        <f t="shared" si="85"/>
        <v>Low Risk</v>
      </c>
      <c r="N2706" s="34"/>
    </row>
    <row r="2707" spans="1:14" x14ac:dyDescent="0.3">
      <c r="A2707" s="5" t="str">
        <f>'Raw Data'!A2707</f>
        <v>4231-LZUYM</v>
      </c>
      <c r="B2707">
        <f>'Raw Data'!F2707</f>
        <v>72</v>
      </c>
      <c r="C2707" t="str">
        <f>'Raw Data'!P2707</f>
        <v>Two year</v>
      </c>
      <c r="D2707" t="str">
        <f>'Raw Data'!I2707</f>
        <v>No</v>
      </c>
      <c r="E2707" t="str">
        <f>'Raw Data'!R2707</f>
        <v>Bank transfer (automatic)</v>
      </c>
      <c r="F2707">
        <f>'Raw Data'!S2707</f>
        <v>25.65</v>
      </c>
      <c r="G2707">
        <f>IFERROR(VALUE('Raw Data'!T2707),0)</f>
        <v>1887</v>
      </c>
      <c r="H2707" t="str" cm="1">
        <f t="array" ref="H2707">_xlfn.IFS(B2707&lt;=12,"New (0-12 mo)",B2707&lt;=24,"Established (13-24 mo)",B2707&lt;=48,"Loyal (25-48 mo)",TRUE,"Veteran (49+ mo)")</f>
        <v>Veteran (49+ mo)</v>
      </c>
      <c r="I2707">
        <f>COUNTIF('Raw Data'!G2707:O2707,"Yes")</f>
        <v>2</v>
      </c>
      <c r="J2707">
        <f t="shared" ca="1" si="84"/>
        <v>44013</v>
      </c>
      <c r="K2707" t="str">
        <f>'Raw Data'!U2707</f>
        <v>No</v>
      </c>
      <c r="L2707" t="str">
        <f t="shared" si="85"/>
        <v>Low Risk</v>
      </c>
      <c r="N2707" s="34"/>
    </row>
    <row r="2708" spans="1:14" x14ac:dyDescent="0.3">
      <c r="A2708" s="5" t="str">
        <f>'Raw Data'!A2708</f>
        <v>7598-UAASY</v>
      </c>
      <c r="B2708">
        <f>'Raw Data'!F2708</f>
        <v>2</v>
      </c>
      <c r="C2708" t="str">
        <f>'Raw Data'!P2708</f>
        <v>Month-to-month</v>
      </c>
      <c r="D2708" t="str">
        <f>'Raw Data'!I2708</f>
        <v>Fiber optic</v>
      </c>
      <c r="E2708" t="str">
        <f>'Raw Data'!R2708</f>
        <v>Electronic check</v>
      </c>
      <c r="F2708">
        <f>'Raw Data'!S2708</f>
        <v>76.400000000000006</v>
      </c>
      <c r="G2708">
        <f>IFERROR(VALUE('Raw Data'!T2708),0)</f>
        <v>151.80000000000001</v>
      </c>
      <c r="H2708" t="str" cm="1">
        <f t="array" ref="H2708">_xlfn.IFS(B2708&lt;=12,"New (0-12 mo)",B2708&lt;=24,"Established (13-24 mo)",B2708&lt;=48,"Loyal (25-48 mo)",TRUE,"Veteran (49+ mo)")</f>
        <v>New (0-12 mo)</v>
      </c>
      <c r="I2708">
        <f>COUNTIF('Raw Data'!G2708:O2708,"Yes")</f>
        <v>2</v>
      </c>
      <c r="J2708">
        <f t="shared" ca="1" si="84"/>
        <v>46143</v>
      </c>
      <c r="K2708" t="str">
        <f>'Raw Data'!U2708</f>
        <v>Yes</v>
      </c>
      <c r="L2708" t="str">
        <f t="shared" si="85"/>
        <v>High Risk</v>
      </c>
      <c r="N2708" s="34"/>
    </row>
    <row r="2709" spans="1:14" x14ac:dyDescent="0.3">
      <c r="A2709" s="5" t="str">
        <f>'Raw Data'!A2709</f>
        <v>7938-OUHIO</v>
      </c>
      <c r="B2709">
        <f>'Raw Data'!F2709</f>
        <v>3</v>
      </c>
      <c r="C2709" t="str">
        <f>'Raw Data'!P2709</f>
        <v>Month-to-month</v>
      </c>
      <c r="D2709" t="str">
        <f>'Raw Data'!I2709</f>
        <v>Fiber optic</v>
      </c>
      <c r="E2709" t="str">
        <f>'Raw Data'!R2709</f>
        <v>Electronic check</v>
      </c>
      <c r="F2709">
        <f>'Raw Data'!S2709</f>
        <v>98.7</v>
      </c>
      <c r="G2709">
        <f>IFERROR(VALUE('Raw Data'!T2709),0)</f>
        <v>293.64999999999998</v>
      </c>
      <c r="H2709" t="str" cm="1">
        <f t="array" ref="H2709">_xlfn.IFS(B2709&lt;=12,"New (0-12 mo)",B2709&lt;=24,"Established (13-24 mo)",B2709&lt;=48,"Loyal (25-48 mo)",TRUE,"Veteran (49+ mo)")</f>
        <v>New (0-12 mo)</v>
      </c>
      <c r="I2709">
        <f>COUNTIF('Raw Data'!G2709:O2709,"Yes")</f>
        <v>5</v>
      </c>
      <c r="J2709">
        <f t="shared" ca="1" si="84"/>
        <v>46113</v>
      </c>
      <c r="K2709" t="str">
        <f>'Raw Data'!U2709</f>
        <v>Yes</v>
      </c>
      <c r="L2709" t="str">
        <f t="shared" si="85"/>
        <v>High Risk</v>
      </c>
      <c r="N2709" s="34"/>
    </row>
    <row r="2710" spans="1:14" x14ac:dyDescent="0.3">
      <c r="A2710" s="5" t="str">
        <f>'Raw Data'!A2710</f>
        <v>8510-AWCXC</v>
      </c>
      <c r="B2710">
        <f>'Raw Data'!F2710</f>
        <v>13</v>
      </c>
      <c r="C2710" t="str">
        <f>'Raw Data'!P2710</f>
        <v>Month-to-month</v>
      </c>
      <c r="D2710" t="str">
        <f>'Raw Data'!I2710</f>
        <v>Fiber optic</v>
      </c>
      <c r="E2710" t="str">
        <f>'Raw Data'!R2710</f>
        <v>Electronic check</v>
      </c>
      <c r="F2710">
        <f>'Raw Data'!S2710</f>
        <v>100.8</v>
      </c>
      <c r="G2710">
        <f>IFERROR(VALUE('Raw Data'!T2710),0)</f>
        <v>1308.0999999999999</v>
      </c>
      <c r="H2710" t="str" cm="1">
        <f t="array" ref="H2710">_xlfn.IFS(B2710&lt;=12,"New (0-12 mo)",B2710&lt;=24,"Established (13-24 mo)",B2710&lt;=48,"Loyal (25-48 mo)",TRUE,"Veteran (49+ mo)")</f>
        <v>Established (13-24 mo)</v>
      </c>
      <c r="I2710">
        <f>COUNTIF('Raw Data'!G2710:O2710,"Yes")</f>
        <v>5</v>
      </c>
      <c r="J2710">
        <f t="shared" ca="1" si="84"/>
        <v>45809</v>
      </c>
      <c r="K2710" t="str">
        <f>'Raw Data'!U2710</f>
        <v>Yes</v>
      </c>
      <c r="L2710" t="str">
        <f t="shared" si="85"/>
        <v>Medium Risk</v>
      </c>
      <c r="N2710" s="34"/>
    </row>
    <row r="2711" spans="1:14" x14ac:dyDescent="0.3">
      <c r="A2711" s="5" t="str">
        <f>'Raw Data'!A2711</f>
        <v>6128-AQBMT</v>
      </c>
      <c r="B2711">
        <f>'Raw Data'!F2711</f>
        <v>41</v>
      </c>
      <c r="C2711" t="str">
        <f>'Raw Data'!P2711</f>
        <v>Month-to-month</v>
      </c>
      <c r="D2711" t="str">
        <f>'Raw Data'!I2711</f>
        <v>DSL</v>
      </c>
      <c r="E2711" t="str">
        <f>'Raw Data'!R2711</f>
        <v>Electronic check</v>
      </c>
      <c r="F2711">
        <f>'Raw Data'!S2711</f>
        <v>53.95</v>
      </c>
      <c r="G2711">
        <f>IFERROR(VALUE('Raw Data'!T2711),0)</f>
        <v>2215.4</v>
      </c>
      <c r="H2711" t="str" cm="1">
        <f t="array" ref="H2711">_xlfn.IFS(B2711&lt;=12,"New (0-12 mo)",B2711&lt;=24,"Established (13-24 mo)",B2711&lt;=48,"Loyal (25-48 mo)",TRUE,"Veteran (49+ mo)")</f>
        <v>Loyal (25-48 mo)</v>
      </c>
      <c r="I2711">
        <f>COUNTIF('Raw Data'!G2711:O2711,"Yes")</f>
        <v>4</v>
      </c>
      <c r="J2711">
        <f t="shared" ca="1" si="84"/>
        <v>44958</v>
      </c>
      <c r="K2711" t="str">
        <f>'Raw Data'!U2711</f>
        <v>No</v>
      </c>
      <c r="L2711" t="str">
        <f t="shared" si="85"/>
        <v>Low-Medium Risk</v>
      </c>
      <c r="N2711" s="34"/>
    </row>
    <row r="2712" spans="1:14" x14ac:dyDescent="0.3">
      <c r="A2712" s="5" t="str">
        <f>'Raw Data'!A2712</f>
        <v>3594-BDSOA</v>
      </c>
      <c r="B2712">
        <f>'Raw Data'!F2712</f>
        <v>24</v>
      </c>
      <c r="C2712" t="str">
        <f>'Raw Data'!P2712</f>
        <v>One year</v>
      </c>
      <c r="D2712" t="str">
        <f>'Raw Data'!I2712</f>
        <v>No</v>
      </c>
      <c r="E2712" t="str">
        <f>'Raw Data'!R2712</f>
        <v>Credit card (automatic)</v>
      </c>
      <c r="F2712">
        <f>'Raw Data'!S2712</f>
        <v>20.399999999999999</v>
      </c>
      <c r="G2712">
        <f>IFERROR(VALUE('Raw Data'!T2712),0)</f>
        <v>482.8</v>
      </c>
      <c r="H2712" t="str" cm="1">
        <f t="array" ref="H2712">_xlfn.IFS(B2712&lt;=12,"New (0-12 mo)",B2712&lt;=24,"Established (13-24 mo)",B2712&lt;=48,"Loyal (25-48 mo)",TRUE,"Veteran (49+ mo)")</f>
        <v>Established (13-24 mo)</v>
      </c>
      <c r="I2712">
        <f>COUNTIF('Raw Data'!G2712:O2712,"Yes")</f>
        <v>1</v>
      </c>
      <c r="J2712">
        <f t="shared" ca="1" si="84"/>
        <v>45474</v>
      </c>
      <c r="K2712" t="str">
        <f>'Raw Data'!U2712</f>
        <v>No</v>
      </c>
      <c r="L2712" t="str">
        <f t="shared" si="85"/>
        <v>Low Risk</v>
      </c>
      <c r="N2712" s="34"/>
    </row>
    <row r="2713" spans="1:14" x14ac:dyDescent="0.3">
      <c r="A2713" s="5" t="str">
        <f>'Raw Data'!A2713</f>
        <v>0431-APWVY</v>
      </c>
      <c r="B2713">
        <f>'Raw Data'!F2713</f>
        <v>28</v>
      </c>
      <c r="C2713" t="str">
        <f>'Raw Data'!P2713</f>
        <v>One year</v>
      </c>
      <c r="D2713" t="str">
        <f>'Raw Data'!I2713</f>
        <v>Fiber optic</v>
      </c>
      <c r="E2713" t="str">
        <f>'Raw Data'!R2713</f>
        <v>Bank transfer (automatic)</v>
      </c>
      <c r="F2713">
        <f>'Raw Data'!S2713</f>
        <v>90.1</v>
      </c>
      <c r="G2713">
        <f>IFERROR(VALUE('Raw Data'!T2713),0)</f>
        <v>2598.9499999999998</v>
      </c>
      <c r="H2713" t="str" cm="1">
        <f t="array" ref="H2713">_xlfn.IFS(B2713&lt;=12,"New (0-12 mo)",B2713&lt;=24,"Established (13-24 mo)",B2713&lt;=48,"Loyal (25-48 mo)",TRUE,"Veteran (49+ mo)")</f>
        <v>Loyal (25-48 mo)</v>
      </c>
      <c r="I2713">
        <f>COUNTIF('Raw Data'!G2713:O2713,"Yes")</f>
        <v>3</v>
      </c>
      <c r="J2713">
        <f t="shared" ca="1" si="84"/>
        <v>45352</v>
      </c>
      <c r="K2713" t="str">
        <f>'Raw Data'!U2713</f>
        <v>Yes</v>
      </c>
      <c r="L2713" t="str">
        <f t="shared" si="85"/>
        <v>Low Risk</v>
      </c>
      <c r="N2713" s="34"/>
    </row>
    <row r="2714" spans="1:14" x14ac:dyDescent="0.3">
      <c r="A2714" s="5" t="str">
        <f>'Raw Data'!A2714</f>
        <v>5133-VRSAB</v>
      </c>
      <c r="B2714">
        <f>'Raw Data'!F2714</f>
        <v>8</v>
      </c>
      <c r="C2714" t="str">
        <f>'Raw Data'!P2714</f>
        <v>Month-to-month</v>
      </c>
      <c r="D2714" t="str">
        <f>'Raw Data'!I2714</f>
        <v>DSL</v>
      </c>
      <c r="E2714" t="str">
        <f>'Raw Data'!R2714</f>
        <v>Mailed check</v>
      </c>
      <c r="F2714">
        <f>'Raw Data'!S2714</f>
        <v>29.35</v>
      </c>
      <c r="G2714">
        <f>IFERROR(VALUE('Raw Data'!T2714),0)</f>
        <v>216.45</v>
      </c>
      <c r="H2714" t="str" cm="1">
        <f t="array" ref="H2714">_xlfn.IFS(B2714&lt;=12,"New (0-12 mo)",B2714&lt;=24,"Established (13-24 mo)",B2714&lt;=48,"Loyal (25-48 mo)",TRUE,"Veteran (49+ mo)")</f>
        <v>New (0-12 mo)</v>
      </c>
      <c r="I2714">
        <f>COUNTIF('Raw Data'!G2714:O2714,"Yes")</f>
        <v>1</v>
      </c>
      <c r="J2714">
        <f t="shared" ca="1" si="84"/>
        <v>45962</v>
      </c>
      <c r="K2714" t="str">
        <f>'Raw Data'!U2714</f>
        <v>No</v>
      </c>
      <c r="L2714" t="str">
        <f t="shared" si="85"/>
        <v>High Risk</v>
      </c>
      <c r="N2714" s="34"/>
    </row>
    <row r="2715" spans="1:14" x14ac:dyDescent="0.3">
      <c r="A2715" s="5" t="str">
        <f>'Raw Data'!A2715</f>
        <v>5996-DAOQL</v>
      </c>
      <c r="B2715">
        <f>'Raw Data'!F2715</f>
        <v>1</v>
      </c>
      <c r="C2715" t="str">
        <f>'Raw Data'!P2715</f>
        <v>Month-to-month</v>
      </c>
      <c r="D2715" t="str">
        <f>'Raw Data'!I2715</f>
        <v>No</v>
      </c>
      <c r="E2715" t="str">
        <f>'Raw Data'!R2715</f>
        <v>Mailed check</v>
      </c>
      <c r="F2715">
        <f>'Raw Data'!S2715</f>
        <v>20.45</v>
      </c>
      <c r="G2715">
        <f>IFERROR(VALUE('Raw Data'!T2715),0)</f>
        <v>20.45</v>
      </c>
      <c r="H2715" t="str" cm="1">
        <f t="array" ref="H2715">_xlfn.IFS(B2715&lt;=12,"New (0-12 mo)",B2715&lt;=24,"Established (13-24 mo)",B2715&lt;=48,"Loyal (25-48 mo)",TRUE,"Veteran (49+ mo)")</f>
        <v>New (0-12 mo)</v>
      </c>
      <c r="I2715">
        <f>COUNTIF('Raw Data'!G2715:O2715,"Yes")</f>
        <v>1</v>
      </c>
      <c r="J2715">
        <f t="shared" ca="1" si="84"/>
        <v>46174</v>
      </c>
      <c r="K2715" t="str">
        <f>'Raw Data'!U2715</f>
        <v>No</v>
      </c>
      <c r="L2715" t="str">
        <f t="shared" si="85"/>
        <v>High Risk</v>
      </c>
      <c r="N2715" s="34"/>
    </row>
    <row r="2716" spans="1:14" x14ac:dyDescent="0.3">
      <c r="A2716" s="5" t="str">
        <f>'Raw Data'!A2716</f>
        <v>6838-YAUVY</v>
      </c>
      <c r="B2716">
        <f>'Raw Data'!F2716</f>
        <v>54</v>
      </c>
      <c r="C2716" t="str">
        <f>'Raw Data'!P2716</f>
        <v>Two year</v>
      </c>
      <c r="D2716" t="str">
        <f>'Raw Data'!I2716</f>
        <v>Fiber optic</v>
      </c>
      <c r="E2716" t="str">
        <f>'Raw Data'!R2716</f>
        <v>Bank transfer (automatic)</v>
      </c>
      <c r="F2716">
        <f>'Raw Data'!S2716</f>
        <v>95.1</v>
      </c>
      <c r="G2716">
        <f>IFERROR(VALUE('Raw Data'!T2716),0)</f>
        <v>5064.8500000000004</v>
      </c>
      <c r="H2716" t="str" cm="1">
        <f t="array" ref="H2716">_xlfn.IFS(B2716&lt;=12,"New (0-12 mo)",B2716&lt;=24,"Established (13-24 mo)",B2716&lt;=48,"Loyal (25-48 mo)",TRUE,"Veteran (49+ mo)")</f>
        <v>Veteran (49+ mo)</v>
      </c>
      <c r="I2716">
        <f>COUNTIF('Raw Data'!G2716:O2716,"Yes")</f>
        <v>5</v>
      </c>
      <c r="J2716">
        <f t="shared" ca="1" si="84"/>
        <v>44562</v>
      </c>
      <c r="K2716" t="str">
        <f>'Raw Data'!U2716</f>
        <v>No</v>
      </c>
      <c r="L2716" t="str">
        <f t="shared" si="85"/>
        <v>Low Risk</v>
      </c>
      <c r="N2716" s="34"/>
    </row>
    <row r="2717" spans="1:14" x14ac:dyDescent="0.3">
      <c r="A2717" s="5" t="str">
        <f>'Raw Data'!A2717</f>
        <v>0484-JPBRU</v>
      </c>
      <c r="B2717">
        <f>'Raw Data'!F2717</f>
        <v>41</v>
      </c>
      <c r="C2717" t="str">
        <f>'Raw Data'!P2717</f>
        <v>Month-to-month</v>
      </c>
      <c r="D2717" t="str">
        <f>'Raw Data'!I2717</f>
        <v>No</v>
      </c>
      <c r="E2717" t="str">
        <f>'Raw Data'!R2717</f>
        <v>Bank transfer (automatic)</v>
      </c>
      <c r="F2717">
        <f>'Raw Data'!S2717</f>
        <v>25.25</v>
      </c>
      <c r="G2717">
        <f>IFERROR(VALUE('Raw Data'!T2717),0)</f>
        <v>996.45</v>
      </c>
      <c r="H2717" t="str" cm="1">
        <f t="array" ref="H2717">_xlfn.IFS(B2717&lt;=12,"New (0-12 mo)",B2717&lt;=24,"Established (13-24 mo)",B2717&lt;=48,"Loyal (25-48 mo)",TRUE,"Veteran (49+ mo)")</f>
        <v>Loyal (25-48 mo)</v>
      </c>
      <c r="I2717">
        <f>COUNTIF('Raw Data'!G2717:O2717,"Yes")</f>
        <v>2</v>
      </c>
      <c r="J2717">
        <f t="shared" ca="1" si="84"/>
        <v>44958</v>
      </c>
      <c r="K2717" t="str">
        <f>'Raw Data'!U2717</f>
        <v>No</v>
      </c>
      <c r="L2717" t="str">
        <f t="shared" si="85"/>
        <v>Low-Medium Risk</v>
      </c>
      <c r="N2717" s="34"/>
    </row>
    <row r="2718" spans="1:14" x14ac:dyDescent="0.3">
      <c r="A2718" s="5" t="str">
        <f>'Raw Data'!A2718</f>
        <v>7883-ROJOC</v>
      </c>
      <c r="B2718">
        <f>'Raw Data'!F2718</f>
        <v>19</v>
      </c>
      <c r="C2718" t="str">
        <f>'Raw Data'!P2718</f>
        <v>Month-to-month</v>
      </c>
      <c r="D2718" t="str">
        <f>'Raw Data'!I2718</f>
        <v>DSL</v>
      </c>
      <c r="E2718" t="str">
        <f>'Raw Data'!R2718</f>
        <v>Mailed check</v>
      </c>
      <c r="F2718">
        <f>'Raw Data'!S2718</f>
        <v>44.9</v>
      </c>
      <c r="G2718">
        <f>IFERROR(VALUE('Raw Data'!T2718),0)</f>
        <v>839.65</v>
      </c>
      <c r="H2718" t="str" cm="1">
        <f t="array" ref="H2718">_xlfn.IFS(B2718&lt;=12,"New (0-12 mo)",B2718&lt;=24,"Established (13-24 mo)",B2718&lt;=48,"Loyal (25-48 mo)",TRUE,"Veteran (49+ mo)")</f>
        <v>Established (13-24 mo)</v>
      </c>
      <c r="I2718">
        <f>COUNTIF('Raw Data'!G2718:O2718,"Yes")</f>
        <v>1</v>
      </c>
      <c r="J2718">
        <f t="shared" ca="1" si="84"/>
        <v>45627</v>
      </c>
      <c r="K2718" t="str">
        <f>'Raw Data'!U2718</f>
        <v>No</v>
      </c>
      <c r="L2718" t="str">
        <f t="shared" si="85"/>
        <v>Medium Risk</v>
      </c>
      <c r="N2718" s="34"/>
    </row>
    <row r="2719" spans="1:14" x14ac:dyDescent="0.3">
      <c r="A2719" s="5" t="str">
        <f>'Raw Data'!A2719</f>
        <v>0244-LGNFY</v>
      </c>
      <c r="B2719">
        <f>'Raw Data'!F2719</f>
        <v>72</v>
      </c>
      <c r="C2719" t="str">
        <f>'Raw Data'!P2719</f>
        <v>Two year</v>
      </c>
      <c r="D2719" t="str">
        <f>'Raw Data'!I2719</f>
        <v>DSL</v>
      </c>
      <c r="E2719" t="str">
        <f>'Raw Data'!R2719</f>
        <v>Bank transfer (automatic)</v>
      </c>
      <c r="F2719">
        <f>'Raw Data'!S2719</f>
        <v>92.65</v>
      </c>
      <c r="G2719">
        <f>IFERROR(VALUE('Raw Data'!T2719),0)</f>
        <v>6733</v>
      </c>
      <c r="H2719" t="str" cm="1">
        <f t="array" ref="H2719">_xlfn.IFS(B2719&lt;=12,"New (0-12 mo)",B2719&lt;=24,"Established (13-24 mo)",B2719&lt;=48,"Loyal (25-48 mo)",TRUE,"Veteran (49+ mo)")</f>
        <v>Veteran (49+ mo)</v>
      </c>
      <c r="I2719">
        <f>COUNTIF('Raw Data'!G2719:O2719,"Yes")</f>
        <v>8</v>
      </c>
      <c r="J2719">
        <f t="shared" ca="1" si="84"/>
        <v>44013</v>
      </c>
      <c r="K2719" t="str">
        <f>'Raw Data'!U2719</f>
        <v>No</v>
      </c>
      <c r="L2719" t="str">
        <f t="shared" si="85"/>
        <v>Low Risk</v>
      </c>
      <c r="N2719" s="34"/>
    </row>
    <row r="2720" spans="1:14" x14ac:dyDescent="0.3">
      <c r="A2720" s="5" t="str">
        <f>'Raw Data'!A2720</f>
        <v>7274-CGTOD</v>
      </c>
      <c r="B2720">
        <f>'Raw Data'!F2720</f>
        <v>62</v>
      </c>
      <c r="C2720" t="str">
        <f>'Raw Data'!P2720</f>
        <v>Two year</v>
      </c>
      <c r="D2720" t="str">
        <f>'Raw Data'!I2720</f>
        <v>DSL</v>
      </c>
      <c r="E2720" t="str">
        <f>'Raw Data'!R2720</f>
        <v>Bank transfer (automatic)</v>
      </c>
      <c r="F2720">
        <f>'Raw Data'!S2720</f>
        <v>43.7</v>
      </c>
      <c r="G2720">
        <f>IFERROR(VALUE('Raw Data'!T2720),0)</f>
        <v>2618.3000000000002</v>
      </c>
      <c r="H2720" t="str" cm="1">
        <f t="array" ref="H2720">_xlfn.IFS(B2720&lt;=12,"New (0-12 mo)",B2720&lt;=24,"Established (13-24 mo)",B2720&lt;=48,"Loyal (25-48 mo)",TRUE,"Veteran (49+ mo)")</f>
        <v>Veteran (49+ mo)</v>
      </c>
      <c r="I2720">
        <f>COUNTIF('Raw Data'!G2720:O2720,"Yes")</f>
        <v>4</v>
      </c>
      <c r="J2720">
        <f t="shared" ca="1" si="84"/>
        <v>44317</v>
      </c>
      <c r="K2720" t="str">
        <f>'Raw Data'!U2720</f>
        <v>No</v>
      </c>
      <c r="L2720" t="str">
        <f t="shared" si="85"/>
        <v>Low Risk</v>
      </c>
      <c r="N2720" s="34"/>
    </row>
    <row r="2721" spans="1:14" x14ac:dyDescent="0.3">
      <c r="A2721" s="5" t="str">
        <f>'Raw Data'!A2721</f>
        <v>4295-YURET</v>
      </c>
      <c r="B2721">
        <f>'Raw Data'!F2721</f>
        <v>56</v>
      </c>
      <c r="C2721" t="str">
        <f>'Raw Data'!P2721</f>
        <v>Two year</v>
      </c>
      <c r="D2721" t="str">
        <f>'Raw Data'!I2721</f>
        <v>DSL</v>
      </c>
      <c r="E2721" t="str">
        <f>'Raw Data'!R2721</f>
        <v>Credit card (automatic)</v>
      </c>
      <c r="F2721">
        <f>'Raw Data'!S2721</f>
        <v>72.599999999999994</v>
      </c>
      <c r="G2721">
        <f>IFERROR(VALUE('Raw Data'!T2721),0)</f>
        <v>4084.35</v>
      </c>
      <c r="H2721" t="str" cm="1">
        <f t="array" ref="H2721">_xlfn.IFS(B2721&lt;=12,"New (0-12 mo)",B2721&lt;=24,"Established (13-24 mo)",B2721&lt;=48,"Loyal (25-48 mo)",TRUE,"Veteran (49+ mo)")</f>
        <v>Veteran (49+ mo)</v>
      </c>
      <c r="I2721">
        <f>COUNTIF('Raw Data'!G2721:O2721,"Yes")</f>
        <v>5</v>
      </c>
      <c r="J2721">
        <f t="shared" ca="1" si="84"/>
        <v>44501</v>
      </c>
      <c r="K2721" t="str">
        <f>'Raw Data'!U2721</f>
        <v>No</v>
      </c>
      <c r="L2721" t="str">
        <f t="shared" si="85"/>
        <v>Low Risk</v>
      </c>
      <c r="N2721" s="34"/>
    </row>
    <row r="2722" spans="1:14" x14ac:dyDescent="0.3">
      <c r="A2722" s="5" t="str">
        <f>'Raw Data'!A2722</f>
        <v>3426-NIYYL</v>
      </c>
      <c r="B2722">
        <f>'Raw Data'!F2722</f>
        <v>15</v>
      </c>
      <c r="C2722" t="str">
        <f>'Raw Data'!P2722</f>
        <v>Month-to-month</v>
      </c>
      <c r="D2722" t="str">
        <f>'Raw Data'!I2722</f>
        <v>DSL</v>
      </c>
      <c r="E2722" t="str">
        <f>'Raw Data'!R2722</f>
        <v>Electronic check</v>
      </c>
      <c r="F2722">
        <f>'Raw Data'!S2722</f>
        <v>51.55</v>
      </c>
      <c r="G2722">
        <f>IFERROR(VALUE('Raw Data'!T2722),0)</f>
        <v>765.5</v>
      </c>
      <c r="H2722" t="str" cm="1">
        <f t="array" ref="H2722">_xlfn.IFS(B2722&lt;=12,"New (0-12 mo)",B2722&lt;=24,"Established (13-24 mo)",B2722&lt;=48,"Loyal (25-48 mo)",TRUE,"Veteran (49+ mo)")</f>
        <v>Established (13-24 mo)</v>
      </c>
      <c r="I2722">
        <f>COUNTIF('Raw Data'!G2722:O2722,"Yes")</f>
        <v>2</v>
      </c>
      <c r="J2722">
        <f t="shared" ca="1" si="84"/>
        <v>45748</v>
      </c>
      <c r="K2722" t="str">
        <f>'Raw Data'!U2722</f>
        <v>Yes</v>
      </c>
      <c r="L2722" t="str">
        <f t="shared" si="85"/>
        <v>Medium Risk</v>
      </c>
      <c r="N2722" s="34"/>
    </row>
    <row r="2723" spans="1:14" x14ac:dyDescent="0.3">
      <c r="A2723" s="5" t="str">
        <f>'Raw Data'!A2723</f>
        <v>8225-BTJAU</v>
      </c>
      <c r="B2723">
        <f>'Raw Data'!F2723</f>
        <v>10</v>
      </c>
      <c r="C2723" t="str">
        <f>'Raw Data'!P2723</f>
        <v>Month-to-month</v>
      </c>
      <c r="D2723" t="str">
        <f>'Raw Data'!I2723</f>
        <v>Fiber optic</v>
      </c>
      <c r="E2723" t="str">
        <f>'Raw Data'!R2723</f>
        <v>Electronic check</v>
      </c>
      <c r="F2723">
        <f>'Raw Data'!S2723</f>
        <v>79.25</v>
      </c>
      <c r="G2723">
        <f>IFERROR(VALUE('Raw Data'!T2723),0)</f>
        <v>793.55</v>
      </c>
      <c r="H2723" t="str" cm="1">
        <f t="array" ref="H2723">_xlfn.IFS(B2723&lt;=12,"New (0-12 mo)",B2723&lt;=24,"Established (13-24 mo)",B2723&lt;=48,"Loyal (25-48 mo)",TRUE,"Veteran (49+ mo)")</f>
        <v>New (0-12 mo)</v>
      </c>
      <c r="I2723">
        <f>COUNTIF('Raw Data'!G2723:O2723,"Yes")</f>
        <v>2</v>
      </c>
      <c r="J2723">
        <f t="shared" ca="1" si="84"/>
        <v>45901</v>
      </c>
      <c r="K2723" t="str">
        <f>'Raw Data'!U2723</f>
        <v>Yes</v>
      </c>
      <c r="L2723" t="str">
        <f t="shared" si="85"/>
        <v>High Risk</v>
      </c>
      <c r="N2723" s="34"/>
    </row>
    <row r="2724" spans="1:14" x14ac:dyDescent="0.3">
      <c r="A2724" s="5" t="str">
        <f>'Raw Data'!A2724</f>
        <v>4635-EJYPD</v>
      </c>
      <c r="B2724">
        <f>'Raw Data'!F2724</f>
        <v>32</v>
      </c>
      <c r="C2724" t="str">
        <f>'Raw Data'!P2724</f>
        <v>Two year</v>
      </c>
      <c r="D2724" t="str">
        <f>'Raw Data'!I2724</f>
        <v>No</v>
      </c>
      <c r="E2724" t="str">
        <f>'Raw Data'!R2724</f>
        <v>Mailed check</v>
      </c>
      <c r="F2724">
        <f>'Raw Data'!S2724</f>
        <v>18.95</v>
      </c>
      <c r="G2724">
        <f>IFERROR(VALUE('Raw Data'!T2724),0)</f>
        <v>613.95000000000005</v>
      </c>
      <c r="H2724" t="str" cm="1">
        <f t="array" ref="H2724">_xlfn.IFS(B2724&lt;=12,"New (0-12 mo)",B2724&lt;=24,"Established (13-24 mo)",B2724&lt;=48,"Loyal (25-48 mo)",TRUE,"Veteran (49+ mo)")</f>
        <v>Loyal (25-48 mo)</v>
      </c>
      <c r="I2724">
        <f>COUNTIF('Raw Data'!G2724:O2724,"Yes")</f>
        <v>1</v>
      </c>
      <c r="J2724">
        <f t="shared" ca="1" si="84"/>
        <v>45231</v>
      </c>
      <c r="K2724" t="str">
        <f>'Raw Data'!U2724</f>
        <v>No</v>
      </c>
      <c r="L2724" t="str">
        <f t="shared" si="85"/>
        <v>Low Risk</v>
      </c>
      <c r="N2724" s="34"/>
    </row>
    <row r="2725" spans="1:14" x14ac:dyDescent="0.3">
      <c r="A2725" s="5" t="str">
        <f>'Raw Data'!A2725</f>
        <v>1866-ZSLJM</v>
      </c>
      <c r="B2725">
        <f>'Raw Data'!F2725</f>
        <v>21</v>
      </c>
      <c r="C2725" t="str">
        <f>'Raw Data'!P2725</f>
        <v>Month-to-month</v>
      </c>
      <c r="D2725" t="str">
        <f>'Raw Data'!I2725</f>
        <v>No</v>
      </c>
      <c r="E2725" t="str">
        <f>'Raw Data'!R2725</f>
        <v>Credit card (automatic)</v>
      </c>
      <c r="F2725">
        <f>'Raw Data'!S2725</f>
        <v>20.5</v>
      </c>
      <c r="G2725">
        <f>IFERROR(VALUE('Raw Data'!T2725),0)</f>
        <v>402.85</v>
      </c>
      <c r="H2725" t="str" cm="1">
        <f t="array" ref="H2725">_xlfn.IFS(B2725&lt;=12,"New (0-12 mo)",B2725&lt;=24,"Established (13-24 mo)",B2725&lt;=48,"Loyal (25-48 mo)",TRUE,"Veteran (49+ mo)")</f>
        <v>Established (13-24 mo)</v>
      </c>
      <c r="I2725">
        <f>COUNTIF('Raw Data'!G2725:O2725,"Yes")</f>
        <v>1</v>
      </c>
      <c r="J2725">
        <f t="shared" ca="1" si="84"/>
        <v>45566</v>
      </c>
      <c r="K2725" t="str">
        <f>'Raw Data'!U2725</f>
        <v>No</v>
      </c>
      <c r="L2725" t="str">
        <f t="shared" si="85"/>
        <v>Medium Risk</v>
      </c>
      <c r="N2725" s="34"/>
    </row>
    <row r="2726" spans="1:14" x14ac:dyDescent="0.3">
      <c r="A2726" s="5" t="str">
        <f>'Raw Data'!A2726</f>
        <v>4636-TVXVG</v>
      </c>
      <c r="B2726">
        <f>'Raw Data'!F2726</f>
        <v>62</v>
      </c>
      <c r="C2726" t="str">
        <f>'Raw Data'!P2726</f>
        <v>One year</v>
      </c>
      <c r="D2726" t="str">
        <f>'Raw Data'!I2726</f>
        <v>No</v>
      </c>
      <c r="E2726" t="str">
        <f>'Raw Data'!R2726</f>
        <v>Bank transfer (automatic)</v>
      </c>
      <c r="F2726">
        <f>'Raw Data'!S2726</f>
        <v>19.95</v>
      </c>
      <c r="G2726">
        <f>IFERROR(VALUE('Raw Data'!T2726),0)</f>
        <v>1244.8</v>
      </c>
      <c r="H2726" t="str" cm="1">
        <f t="array" ref="H2726">_xlfn.IFS(B2726&lt;=12,"New (0-12 mo)",B2726&lt;=24,"Established (13-24 mo)",B2726&lt;=48,"Loyal (25-48 mo)",TRUE,"Veteran (49+ mo)")</f>
        <v>Veteran (49+ mo)</v>
      </c>
      <c r="I2726">
        <f>COUNTIF('Raw Data'!G2726:O2726,"Yes")</f>
        <v>1</v>
      </c>
      <c r="J2726">
        <f t="shared" ca="1" si="84"/>
        <v>44317</v>
      </c>
      <c r="K2726" t="str">
        <f>'Raw Data'!U2726</f>
        <v>No</v>
      </c>
      <c r="L2726" t="str">
        <f t="shared" si="85"/>
        <v>Low Risk</v>
      </c>
      <c r="N2726" s="34"/>
    </row>
    <row r="2727" spans="1:14" x14ac:dyDescent="0.3">
      <c r="A2727" s="5" t="str">
        <f>'Raw Data'!A2727</f>
        <v>4236-UJPWO</v>
      </c>
      <c r="B2727">
        <f>'Raw Data'!F2727</f>
        <v>2</v>
      </c>
      <c r="C2727" t="str">
        <f>'Raw Data'!P2727</f>
        <v>Month-to-month</v>
      </c>
      <c r="D2727" t="str">
        <f>'Raw Data'!I2727</f>
        <v>DSL</v>
      </c>
      <c r="E2727" t="str">
        <f>'Raw Data'!R2727</f>
        <v>Electronic check</v>
      </c>
      <c r="F2727">
        <f>'Raw Data'!S2727</f>
        <v>24.5</v>
      </c>
      <c r="G2727">
        <f>IFERROR(VALUE('Raw Data'!T2727),0)</f>
        <v>46.4</v>
      </c>
      <c r="H2727" t="str" cm="1">
        <f t="array" ref="H2727">_xlfn.IFS(B2727&lt;=12,"New (0-12 mo)",B2727&lt;=24,"Established (13-24 mo)",B2727&lt;=48,"Loyal (25-48 mo)",TRUE,"Veteran (49+ mo)")</f>
        <v>New (0-12 mo)</v>
      </c>
      <c r="I2727">
        <f>COUNTIF('Raw Data'!G2727:O2727,"Yes")</f>
        <v>0</v>
      </c>
      <c r="J2727">
        <f t="shared" ca="1" si="84"/>
        <v>46143</v>
      </c>
      <c r="K2727" t="str">
        <f>'Raw Data'!U2727</f>
        <v>No</v>
      </c>
      <c r="L2727" t="str">
        <f t="shared" si="85"/>
        <v>High Risk</v>
      </c>
      <c r="N2727" s="34"/>
    </row>
    <row r="2728" spans="1:14" x14ac:dyDescent="0.3">
      <c r="A2728" s="5" t="str">
        <f>'Raw Data'!A2728</f>
        <v>9392-XBGTD</v>
      </c>
      <c r="B2728">
        <f>'Raw Data'!F2728</f>
        <v>27</v>
      </c>
      <c r="C2728" t="str">
        <f>'Raw Data'!P2728</f>
        <v>Two year</v>
      </c>
      <c r="D2728" t="str">
        <f>'Raw Data'!I2728</f>
        <v>No</v>
      </c>
      <c r="E2728" t="str">
        <f>'Raw Data'!R2728</f>
        <v>Mailed check</v>
      </c>
      <c r="F2728">
        <f>'Raw Data'!S2728</f>
        <v>20.6</v>
      </c>
      <c r="G2728">
        <f>IFERROR(VALUE('Raw Data'!T2728),0)</f>
        <v>581.85</v>
      </c>
      <c r="H2728" t="str" cm="1">
        <f t="array" ref="H2728">_xlfn.IFS(B2728&lt;=12,"New (0-12 mo)",B2728&lt;=24,"Established (13-24 mo)",B2728&lt;=48,"Loyal (25-48 mo)",TRUE,"Veteran (49+ mo)")</f>
        <v>Loyal (25-48 mo)</v>
      </c>
      <c r="I2728">
        <f>COUNTIF('Raw Data'!G2728:O2728,"Yes")</f>
        <v>1</v>
      </c>
      <c r="J2728">
        <f t="shared" ca="1" si="84"/>
        <v>45383</v>
      </c>
      <c r="K2728" t="str">
        <f>'Raw Data'!U2728</f>
        <v>No</v>
      </c>
      <c r="L2728" t="str">
        <f t="shared" si="85"/>
        <v>Low Risk</v>
      </c>
      <c r="N2728" s="34"/>
    </row>
    <row r="2729" spans="1:14" x14ac:dyDescent="0.3">
      <c r="A2729" s="5" t="str">
        <f>'Raw Data'!A2729</f>
        <v>3387-VATUS</v>
      </c>
      <c r="B2729">
        <f>'Raw Data'!F2729</f>
        <v>5</v>
      </c>
      <c r="C2729" t="str">
        <f>'Raw Data'!P2729</f>
        <v>Month-to-month</v>
      </c>
      <c r="D2729" t="str">
        <f>'Raw Data'!I2729</f>
        <v>Fiber optic</v>
      </c>
      <c r="E2729" t="str">
        <f>'Raw Data'!R2729</f>
        <v>Bank transfer (automatic)</v>
      </c>
      <c r="F2729">
        <f>'Raw Data'!S2729</f>
        <v>94.85</v>
      </c>
      <c r="G2729">
        <f>IFERROR(VALUE('Raw Data'!T2729),0)</f>
        <v>462.8</v>
      </c>
      <c r="H2729" t="str" cm="1">
        <f t="array" ref="H2729">_xlfn.IFS(B2729&lt;=12,"New (0-12 mo)",B2729&lt;=24,"Established (13-24 mo)",B2729&lt;=48,"Loyal (25-48 mo)",TRUE,"Veteran (49+ mo)")</f>
        <v>New (0-12 mo)</v>
      </c>
      <c r="I2729">
        <f>COUNTIF('Raw Data'!G2729:O2729,"Yes")</f>
        <v>4</v>
      </c>
      <c r="J2729">
        <f t="shared" ca="1" si="84"/>
        <v>46054</v>
      </c>
      <c r="K2729" t="str">
        <f>'Raw Data'!U2729</f>
        <v>Yes</v>
      </c>
      <c r="L2729" t="str">
        <f t="shared" si="85"/>
        <v>High Risk</v>
      </c>
      <c r="N2729" s="34"/>
    </row>
    <row r="2730" spans="1:14" x14ac:dyDescent="0.3">
      <c r="A2730" s="5" t="str">
        <f>'Raw Data'!A2730</f>
        <v>6402-SSEJG</v>
      </c>
      <c r="B2730">
        <f>'Raw Data'!F2730</f>
        <v>25</v>
      </c>
      <c r="C2730" t="str">
        <f>'Raw Data'!P2730</f>
        <v>One year</v>
      </c>
      <c r="D2730" t="str">
        <f>'Raw Data'!I2730</f>
        <v>DSL</v>
      </c>
      <c r="E2730" t="str">
        <f>'Raw Data'!R2730</f>
        <v>Electronic check</v>
      </c>
      <c r="F2730">
        <f>'Raw Data'!S2730</f>
        <v>61.05</v>
      </c>
      <c r="G2730">
        <f>IFERROR(VALUE('Raw Data'!T2730),0)</f>
        <v>1540.2</v>
      </c>
      <c r="H2730" t="str" cm="1">
        <f t="array" ref="H2730">_xlfn.IFS(B2730&lt;=12,"New (0-12 mo)",B2730&lt;=24,"Established (13-24 mo)",B2730&lt;=48,"Loyal (25-48 mo)",TRUE,"Veteran (49+ mo)")</f>
        <v>Loyal (25-48 mo)</v>
      </c>
      <c r="I2730">
        <f>COUNTIF('Raw Data'!G2730:O2730,"Yes")</f>
        <v>5</v>
      </c>
      <c r="J2730">
        <f t="shared" ca="1" si="84"/>
        <v>45444</v>
      </c>
      <c r="K2730" t="str">
        <f>'Raw Data'!U2730</f>
        <v>No</v>
      </c>
      <c r="L2730" t="str">
        <f t="shared" si="85"/>
        <v>Low Risk</v>
      </c>
      <c r="N2730" s="34"/>
    </row>
    <row r="2731" spans="1:14" x14ac:dyDescent="0.3">
      <c r="A2731" s="5" t="str">
        <f>'Raw Data'!A2731</f>
        <v>1143-NMNQJ</v>
      </c>
      <c r="B2731">
        <f>'Raw Data'!F2731</f>
        <v>2</v>
      </c>
      <c r="C2731" t="str">
        <f>'Raw Data'!P2731</f>
        <v>Month-to-month</v>
      </c>
      <c r="D2731" t="str">
        <f>'Raw Data'!I2731</f>
        <v>Fiber optic</v>
      </c>
      <c r="E2731" t="str">
        <f>'Raw Data'!R2731</f>
        <v>Electronic check</v>
      </c>
      <c r="F2731">
        <f>'Raw Data'!S2731</f>
        <v>85.7</v>
      </c>
      <c r="G2731">
        <f>IFERROR(VALUE('Raw Data'!T2731),0)</f>
        <v>169.8</v>
      </c>
      <c r="H2731" t="str" cm="1">
        <f t="array" ref="H2731">_xlfn.IFS(B2731&lt;=12,"New (0-12 mo)",B2731&lt;=24,"Established (13-24 mo)",B2731&lt;=48,"Loyal (25-48 mo)",TRUE,"Veteran (49+ mo)")</f>
        <v>New (0-12 mo)</v>
      </c>
      <c r="I2731">
        <f>COUNTIF('Raw Data'!G2731:O2731,"Yes")</f>
        <v>3</v>
      </c>
      <c r="J2731">
        <f t="shared" ca="1" si="84"/>
        <v>46143</v>
      </c>
      <c r="K2731" t="str">
        <f>'Raw Data'!U2731</f>
        <v>Yes</v>
      </c>
      <c r="L2731" t="str">
        <f t="shared" si="85"/>
        <v>High Risk</v>
      </c>
      <c r="N2731" s="34"/>
    </row>
    <row r="2732" spans="1:14" x14ac:dyDescent="0.3">
      <c r="A2732" s="5" t="str">
        <f>'Raw Data'!A2732</f>
        <v>1169-SAOCL</v>
      </c>
      <c r="B2732">
        <f>'Raw Data'!F2732</f>
        <v>49</v>
      </c>
      <c r="C2732" t="str">
        <f>'Raw Data'!P2732</f>
        <v>One year</v>
      </c>
      <c r="D2732" t="str">
        <f>'Raw Data'!I2732</f>
        <v>Fiber optic</v>
      </c>
      <c r="E2732" t="str">
        <f>'Raw Data'!R2732</f>
        <v>Bank transfer (automatic)</v>
      </c>
      <c r="F2732">
        <f>'Raw Data'!S2732</f>
        <v>106.65</v>
      </c>
      <c r="G2732">
        <f>IFERROR(VALUE('Raw Data'!T2732),0)</f>
        <v>5168.1000000000004</v>
      </c>
      <c r="H2732" t="str" cm="1">
        <f t="array" ref="H2732">_xlfn.IFS(B2732&lt;=12,"New (0-12 mo)",B2732&lt;=24,"Established (13-24 mo)",B2732&lt;=48,"Loyal (25-48 mo)",TRUE,"Veteran (49+ mo)")</f>
        <v>Veteran (49+ mo)</v>
      </c>
      <c r="I2732">
        <f>COUNTIF('Raw Data'!G2732:O2732,"Yes")</f>
        <v>6</v>
      </c>
      <c r="J2732">
        <f t="shared" ca="1" si="84"/>
        <v>44713</v>
      </c>
      <c r="K2732" t="str">
        <f>'Raw Data'!U2732</f>
        <v>No</v>
      </c>
      <c r="L2732" t="str">
        <f t="shared" si="85"/>
        <v>Low Risk</v>
      </c>
      <c r="N2732" s="34"/>
    </row>
    <row r="2733" spans="1:14" x14ac:dyDescent="0.3">
      <c r="A2733" s="5" t="str">
        <f>'Raw Data'!A2733</f>
        <v>1110-KYLGQ</v>
      </c>
      <c r="B2733">
        <f>'Raw Data'!F2733</f>
        <v>63</v>
      </c>
      <c r="C2733" t="str">
        <f>'Raw Data'!P2733</f>
        <v>Month-to-month</v>
      </c>
      <c r="D2733" t="str">
        <f>'Raw Data'!I2733</f>
        <v>Fiber optic</v>
      </c>
      <c r="E2733" t="str">
        <f>'Raw Data'!R2733</f>
        <v>Credit card (automatic)</v>
      </c>
      <c r="F2733">
        <f>'Raw Data'!S2733</f>
        <v>108.25</v>
      </c>
      <c r="G2733">
        <f>IFERROR(VALUE('Raw Data'!T2733),0)</f>
        <v>6780.1</v>
      </c>
      <c r="H2733" t="str" cm="1">
        <f t="array" ref="H2733">_xlfn.IFS(B2733&lt;=12,"New (0-12 mo)",B2733&lt;=24,"Established (13-24 mo)",B2733&lt;=48,"Loyal (25-48 mo)",TRUE,"Veteran (49+ mo)")</f>
        <v>Veteran (49+ mo)</v>
      </c>
      <c r="I2733">
        <f>COUNTIF('Raw Data'!G2733:O2733,"Yes")</f>
        <v>7</v>
      </c>
      <c r="J2733">
        <f t="shared" ca="1" si="84"/>
        <v>44287</v>
      </c>
      <c r="K2733" t="str">
        <f>'Raw Data'!U2733</f>
        <v>No</v>
      </c>
      <c r="L2733" t="str">
        <f t="shared" si="85"/>
        <v>Low-Medium Risk</v>
      </c>
      <c r="N2733" s="34"/>
    </row>
    <row r="2734" spans="1:14" x14ac:dyDescent="0.3">
      <c r="A2734" s="5" t="str">
        <f>'Raw Data'!A2734</f>
        <v>9929-PLVPA</v>
      </c>
      <c r="B2734">
        <f>'Raw Data'!F2734</f>
        <v>4</v>
      </c>
      <c r="C2734" t="str">
        <f>'Raw Data'!P2734</f>
        <v>Month-to-month</v>
      </c>
      <c r="D2734" t="str">
        <f>'Raw Data'!I2734</f>
        <v>No</v>
      </c>
      <c r="E2734" t="str">
        <f>'Raw Data'!R2734</f>
        <v>Credit card (automatic)</v>
      </c>
      <c r="F2734">
        <f>'Raw Data'!S2734</f>
        <v>20.399999999999999</v>
      </c>
      <c r="G2734">
        <f>IFERROR(VALUE('Raw Data'!T2734),0)</f>
        <v>94.5</v>
      </c>
      <c r="H2734" t="str" cm="1">
        <f t="array" ref="H2734">_xlfn.IFS(B2734&lt;=12,"New (0-12 mo)",B2734&lt;=24,"Established (13-24 mo)",B2734&lt;=48,"Loyal (25-48 mo)",TRUE,"Veteran (49+ mo)")</f>
        <v>New (0-12 mo)</v>
      </c>
      <c r="I2734">
        <f>COUNTIF('Raw Data'!G2734:O2734,"Yes")</f>
        <v>1</v>
      </c>
      <c r="J2734">
        <f t="shared" ca="1" si="84"/>
        <v>46082</v>
      </c>
      <c r="K2734" t="str">
        <f>'Raw Data'!U2734</f>
        <v>No</v>
      </c>
      <c r="L2734" t="str">
        <f t="shared" si="85"/>
        <v>High Risk</v>
      </c>
      <c r="N2734" s="34"/>
    </row>
    <row r="2735" spans="1:14" x14ac:dyDescent="0.3">
      <c r="A2735" s="5" t="str">
        <f>'Raw Data'!A2735</f>
        <v>3518-PZXZQ</v>
      </c>
      <c r="B2735">
        <f>'Raw Data'!F2735</f>
        <v>1</v>
      </c>
      <c r="C2735" t="str">
        <f>'Raw Data'!P2735</f>
        <v>Month-to-month</v>
      </c>
      <c r="D2735" t="str">
        <f>'Raw Data'!I2735</f>
        <v>DSL</v>
      </c>
      <c r="E2735" t="str">
        <f>'Raw Data'!R2735</f>
        <v>Mailed check</v>
      </c>
      <c r="F2735">
        <f>'Raw Data'!S2735</f>
        <v>55.3</v>
      </c>
      <c r="G2735">
        <f>IFERROR(VALUE('Raw Data'!T2735),0)</f>
        <v>55.3</v>
      </c>
      <c r="H2735" t="str" cm="1">
        <f t="array" ref="H2735">_xlfn.IFS(B2735&lt;=12,"New (0-12 mo)",B2735&lt;=24,"Established (13-24 mo)",B2735&lt;=48,"Loyal (25-48 mo)",TRUE,"Veteran (49+ mo)")</f>
        <v>New (0-12 mo)</v>
      </c>
      <c r="I2735">
        <f>COUNTIF('Raw Data'!G2735:O2735,"Yes")</f>
        <v>2</v>
      </c>
      <c r="J2735">
        <f t="shared" ca="1" si="84"/>
        <v>46174</v>
      </c>
      <c r="K2735" t="str">
        <f>'Raw Data'!U2735</f>
        <v>No</v>
      </c>
      <c r="L2735" t="str">
        <f t="shared" si="85"/>
        <v>High Risk</v>
      </c>
      <c r="N2735" s="34"/>
    </row>
    <row r="2736" spans="1:14" x14ac:dyDescent="0.3">
      <c r="A2736" s="5" t="str">
        <f>'Raw Data'!A2736</f>
        <v>2371-JUNGC</v>
      </c>
      <c r="B2736">
        <f>'Raw Data'!F2736</f>
        <v>11</v>
      </c>
      <c r="C2736" t="str">
        <f>'Raw Data'!P2736</f>
        <v>Month-to-month</v>
      </c>
      <c r="D2736" t="str">
        <f>'Raw Data'!I2736</f>
        <v>No</v>
      </c>
      <c r="E2736" t="str">
        <f>'Raw Data'!R2736</f>
        <v>Mailed check</v>
      </c>
      <c r="F2736">
        <f>'Raw Data'!S2736</f>
        <v>20.25</v>
      </c>
      <c r="G2736">
        <f>IFERROR(VALUE('Raw Data'!T2736),0)</f>
        <v>208</v>
      </c>
      <c r="H2736" t="str" cm="1">
        <f t="array" ref="H2736">_xlfn.IFS(B2736&lt;=12,"New (0-12 mo)",B2736&lt;=24,"Established (13-24 mo)",B2736&lt;=48,"Loyal (25-48 mo)",TRUE,"Veteran (49+ mo)")</f>
        <v>New (0-12 mo)</v>
      </c>
      <c r="I2736">
        <f>COUNTIF('Raw Data'!G2736:O2736,"Yes")</f>
        <v>1</v>
      </c>
      <c r="J2736">
        <f t="shared" ca="1" si="84"/>
        <v>45870</v>
      </c>
      <c r="K2736" t="str">
        <f>'Raw Data'!U2736</f>
        <v>No</v>
      </c>
      <c r="L2736" t="str">
        <f t="shared" si="85"/>
        <v>High Risk</v>
      </c>
      <c r="N2736" s="34"/>
    </row>
    <row r="2737" spans="1:14" x14ac:dyDescent="0.3">
      <c r="A2737" s="5" t="str">
        <f>'Raw Data'!A2737</f>
        <v>7693-QPEFS</v>
      </c>
      <c r="B2737">
        <f>'Raw Data'!F2737</f>
        <v>52</v>
      </c>
      <c r="C2737" t="str">
        <f>'Raw Data'!P2737</f>
        <v>Month-to-month</v>
      </c>
      <c r="D2737" t="str">
        <f>'Raw Data'!I2737</f>
        <v>Fiber optic</v>
      </c>
      <c r="E2737" t="str">
        <f>'Raw Data'!R2737</f>
        <v>Bank transfer (automatic)</v>
      </c>
      <c r="F2737">
        <f>'Raw Data'!S2737</f>
        <v>72.95</v>
      </c>
      <c r="G2737">
        <f>IFERROR(VALUE('Raw Data'!T2737),0)</f>
        <v>3829.75</v>
      </c>
      <c r="H2737" t="str" cm="1">
        <f t="array" ref="H2737">_xlfn.IFS(B2737&lt;=12,"New (0-12 mo)",B2737&lt;=24,"Established (13-24 mo)",B2737&lt;=48,"Loyal (25-48 mo)",TRUE,"Veteran (49+ mo)")</f>
        <v>Veteran (49+ mo)</v>
      </c>
      <c r="I2737">
        <f>COUNTIF('Raw Data'!G2737:O2737,"Yes")</f>
        <v>2</v>
      </c>
      <c r="J2737">
        <f t="shared" ca="1" si="84"/>
        <v>44621</v>
      </c>
      <c r="K2737" t="str">
        <f>'Raw Data'!U2737</f>
        <v>No</v>
      </c>
      <c r="L2737" t="str">
        <f t="shared" si="85"/>
        <v>Low-Medium Risk</v>
      </c>
      <c r="N2737" s="34"/>
    </row>
    <row r="2738" spans="1:14" x14ac:dyDescent="0.3">
      <c r="A2738" s="5" t="str">
        <f>'Raw Data'!A2738</f>
        <v>0924-BJCRC</v>
      </c>
      <c r="B2738">
        <f>'Raw Data'!F2738</f>
        <v>60</v>
      </c>
      <c r="C2738" t="str">
        <f>'Raw Data'!P2738</f>
        <v>Month-to-month</v>
      </c>
      <c r="D2738" t="str">
        <f>'Raw Data'!I2738</f>
        <v>Fiber optic</v>
      </c>
      <c r="E2738" t="str">
        <f>'Raw Data'!R2738</f>
        <v>Electronic check</v>
      </c>
      <c r="F2738">
        <f>'Raw Data'!S2738</f>
        <v>89.45</v>
      </c>
      <c r="G2738">
        <f>IFERROR(VALUE('Raw Data'!T2738),0)</f>
        <v>5294.6</v>
      </c>
      <c r="H2738" t="str" cm="1">
        <f t="array" ref="H2738">_xlfn.IFS(B2738&lt;=12,"New (0-12 mo)",B2738&lt;=24,"Established (13-24 mo)",B2738&lt;=48,"Loyal (25-48 mo)",TRUE,"Veteran (49+ mo)")</f>
        <v>Veteran (49+ mo)</v>
      </c>
      <c r="I2738">
        <f>COUNTIF('Raw Data'!G2738:O2738,"Yes")</f>
        <v>4</v>
      </c>
      <c r="J2738">
        <f t="shared" ca="1" si="84"/>
        <v>44378</v>
      </c>
      <c r="K2738" t="str">
        <f>'Raw Data'!U2738</f>
        <v>No</v>
      </c>
      <c r="L2738" t="str">
        <f t="shared" si="85"/>
        <v>Low-Medium Risk</v>
      </c>
      <c r="N2738" s="34"/>
    </row>
    <row r="2739" spans="1:14" x14ac:dyDescent="0.3">
      <c r="A2739" s="5" t="str">
        <f>'Raw Data'!A2739</f>
        <v>5074-FBGHB</v>
      </c>
      <c r="B2739">
        <f>'Raw Data'!F2739</f>
        <v>64</v>
      </c>
      <c r="C2739" t="str">
        <f>'Raw Data'!P2739</f>
        <v>One year</v>
      </c>
      <c r="D2739" t="str">
        <f>'Raw Data'!I2739</f>
        <v>Fiber optic</v>
      </c>
      <c r="E2739" t="str">
        <f>'Raw Data'!R2739</f>
        <v>Credit card (automatic)</v>
      </c>
      <c r="F2739">
        <f>'Raw Data'!S2739</f>
        <v>104.65</v>
      </c>
      <c r="G2739">
        <f>IFERROR(VALUE('Raw Data'!T2739),0)</f>
        <v>6889.8</v>
      </c>
      <c r="H2739" t="str" cm="1">
        <f t="array" ref="H2739">_xlfn.IFS(B2739&lt;=12,"New (0-12 mo)",B2739&lt;=24,"Established (13-24 mo)",B2739&lt;=48,"Loyal (25-48 mo)",TRUE,"Veteran (49+ mo)")</f>
        <v>Veteran (49+ mo)</v>
      </c>
      <c r="I2739">
        <f>COUNTIF('Raw Data'!G2739:O2739,"Yes")</f>
        <v>6</v>
      </c>
      <c r="J2739">
        <f t="shared" ca="1" si="84"/>
        <v>44256</v>
      </c>
      <c r="K2739" t="str">
        <f>'Raw Data'!U2739</f>
        <v>No</v>
      </c>
      <c r="L2739" t="str">
        <f t="shared" si="85"/>
        <v>Low Risk</v>
      </c>
      <c r="N2739" s="34"/>
    </row>
    <row r="2740" spans="1:14" x14ac:dyDescent="0.3">
      <c r="A2740" s="5" t="str">
        <f>'Raw Data'!A2740</f>
        <v>2351-BKRZW</v>
      </c>
      <c r="B2740">
        <f>'Raw Data'!F2740</f>
        <v>43</v>
      </c>
      <c r="C2740" t="str">
        <f>'Raw Data'!P2740</f>
        <v>Two year</v>
      </c>
      <c r="D2740" t="str">
        <f>'Raw Data'!I2740</f>
        <v>DSL</v>
      </c>
      <c r="E2740" t="str">
        <f>'Raw Data'!R2740</f>
        <v>Bank transfer (automatic)</v>
      </c>
      <c r="F2740">
        <f>'Raw Data'!S2740</f>
        <v>75.2</v>
      </c>
      <c r="G2740">
        <f>IFERROR(VALUE('Raw Data'!T2740),0)</f>
        <v>3254.35</v>
      </c>
      <c r="H2740" t="str" cm="1">
        <f t="array" ref="H2740">_xlfn.IFS(B2740&lt;=12,"New (0-12 mo)",B2740&lt;=24,"Established (13-24 mo)",B2740&lt;=48,"Loyal (25-48 mo)",TRUE,"Veteran (49+ mo)")</f>
        <v>Loyal (25-48 mo)</v>
      </c>
      <c r="I2740">
        <f>COUNTIF('Raw Data'!G2740:O2740,"Yes")</f>
        <v>5</v>
      </c>
      <c r="J2740">
        <f t="shared" ca="1" si="84"/>
        <v>44896</v>
      </c>
      <c r="K2740" t="str">
        <f>'Raw Data'!U2740</f>
        <v>No</v>
      </c>
      <c r="L2740" t="str">
        <f t="shared" si="85"/>
        <v>Low Risk</v>
      </c>
      <c r="N2740" s="34"/>
    </row>
    <row r="2741" spans="1:14" x14ac:dyDescent="0.3">
      <c r="A2741" s="5" t="str">
        <f>'Raw Data'!A2741</f>
        <v>4455-BFSPD</v>
      </c>
      <c r="B2741">
        <f>'Raw Data'!F2741</f>
        <v>61</v>
      </c>
      <c r="C2741" t="str">
        <f>'Raw Data'!P2741</f>
        <v>One year</v>
      </c>
      <c r="D2741" t="str">
        <f>'Raw Data'!I2741</f>
        <v>Fiber optic</v>
      </c>
      <c r="E2741" t="str">
        <f>'Raw Data'!R2741</f>
        <v>Bank transfer (automatic)</v>
      </c>
      <c r="F2741">
        <f>'Raw Data'!S2741</f>
        <v>101.15</v>
      </c>
      <c r="G2741">
        <f>IFERROR(VALUE('Raw Data'!T2741),0)</f>
        <v>6383.9</v>
      </c>
      <c r="H2741" t="str" cm="1">
        <f t="array" ref="H2741">_xlfn.IFS(B2741&lt;=12,"New (0-12 mo)",B2741&lt;=24,"Established (13-24 mo)",B2741&lt;=48,"Loyal (25-48 mo)",TRUE,"Veteran (49+ mo)")</f>
        <v>Veteran (49+ mo)</v>
      </c>
      <c r="I2741">
        <f>COUNTIF('Raw Data'!G2741:O2741,"Yes")</f>
        <v>5</v>
      </c>
      <c r="J2741">
        <f t="shared" ca="1" si="84"/>
        <v>44348</v>
      </c>
      <c r="K2741" t="str">
        <f>'Raw Data'!U2741</f>
        <v>No</v>
      </c>
      <c r="L2741" t="str">
        <f t="shared" si="85"/>
        <v>Low Risk</v>
      </c>
      <c r="N2741" s="34"/>
    </row>
    <row r="2742" spans="1:14" x14ac:dyDescent="0.3">
      <c r="A2742" s="5" t="str">
        <f>'Raw Data'!A2742</f>
        <v>0415-MOSGF</v>
      </c>
      <c r="B2742">
        <f>'Raw Data'!F2742</f>
        <v>1</v>
      </c>
      <c r="C2742" t="str">
        <f>'Raw Data'!P2742</f>
        <v>Month-to-month</v>
      </c>
      <c r="D2742" t="str">
        <f>'Raw Data'!I2742</f>
        <v>DSL</v>
      </c>
      <c r="E2742" t="str">
        <f>'Raw Data'!R2742</f>
        <v>Mailed check</v>
      </c>
      <c r="F2742">
        <f>'Raw Data'!S2742</f>
        <v>44.4</v>
      </c>
      <c r="G2742">
        <f>IFERROR(VALUE('Raw Data'!T2742),0)</f>
        <v>44.4</v>
      </c>
      <c r="H2742" t="str" cm="1">
        <f t="array" ref="H2742">_xlfn.IFS(B2742&lt;=12,"New (0-12 mo)",B2742&lt;=24,"Established (13-24 mo)",B2742&lt;=48,"Loyal (25-48 mo)",TRUE,"Veteran (49+ mo)")</f>
        <v>New (0-12 mo)</v>
      </c>
      <c r="I2742">
        <f>COUNTIF('Raw Data'!G2742:O2742,"Yes")</f>
        <v>1</v>
      </c>
      <c r="J2742">
        <f t="shared" ca="1" si="84"/>
        <v>46174</v>
      </c>
      <c r="K2742" t="str">
        <f>'Raw Data'!U2742</f>
        <v>Yes</v>
      </c>
      <c r="L2742" t="str">
        <f t="shared" si="85"/>
        <v>High Risk</v>
      </c>
      <c r="N2742" s="34"/>
    </row>
    <row r="2743" spans="1:14" x14ac:dyDescent="0.3">
      <c r="A2743" s="5" t="str">
        <f>'Raw Data'!A2743</f>
        <v>1724-BQUHA</v>
      </c>
      <c r="B2743">
        <f>'Raw Data'!F2743</f>
        <v>5</v>
      </c>
      <c r="C2743" t="str">
        <f>'Raw Data'!P2743</f>
        <v>Month-to-month</v>
      </c>
      <c r="D2743" t="str">
        <f>'Raw Data'!I2743</f>
        <v>Fiber optic</v>
      </c>
      <c r="E2743" t="str">
        <f>'Raw Data'!R2743</f>
        <v>Electronic check</v>
      </c>
      <c r="F2743">
        <f>'Raw Data'!S2743</f>
        <v>89.5</v>
      </c>
      <c r="G2743">
        <f>IFERROR(VALUE('Raw Data'!T2743),0)</f>
        <v>477.7</v>
      </c>
      <c r="H2743" t="str" cm="1">
        <f t="array" ref="H2743">_xlfn.IFS(B2743&lt;=12,"New (0-12 mo)",B2743&lt;=24,"Established (13-24 mo)",B2743&lt;=48,"Loyal (25-48 mo)",TRUE,"Veteran (49+ mo)")</f>
        <v>New (0-12 mo)</v>
      </c>
      <c r="I2743">
        <f>COUNTIF('Raw Data'!G2743:O2743,"Yes")</f>
        <v>3</v>
      </c>
      <c r="J2743">
        <f t="shared" ca="1" si="84"/>
        <v>46054</v>
      </c>
      <c r="K2743" t="str">
        <f>'Raw Data'!U2743</f>
        <v>Yes</v>
      </c>
      <c r="L2743" t="str">
        <f t="shared" si="85"/>
        <v>High Risk</v>
      </c>
      <c r="N2743" s="34"/>
    </row>
    <row r="2744" spans="1:14" x14ac:dyDescent="0.3">
      <c r="A2744" s="5" t="str">
        <f>'Raw Data'!A2744</f>
        <v>3948-KXDUF</v>
      </c>
      <c r="B2744">
        <f>'Raw Data'!F2744</f>
        <v>66</v>
      </c>
      <c r="C2744" t="str">
        <f>'Raw Data'!P2744</f>
        <v>Two year</v>
      </c>
      <c r="D2744" t="str">
        <f>'Raw Data'!I2744</f>
        <v>DSL</v>
      </c>
      <c r="E2744" t="str">
        <f>'Raw Data'!R2744</f>
        <v>Bank transfer (automatic)</v>
      </c>
      <c r="F2744">
        <f>'Raw Data'!S2744</f>
        <v>68.75</v>
      </c>
      <c r="G2744">
        <f>IFERROR(VALUE('Raw Data'!T2744),0)</f>
        <v>4447.55</v>
      </c>
      <c r="H2744" t="str" cm="1">
        <f t="array" ref="H2744">_xlfn.IFS(B2744&lt;=12,"New (0-12 mo)",B2744&lt;=24,"Established (13-24 mo)",B2744&lt;=48,"Loyal (25-48 mo)",TRUE,"Veteran (49+ mo)")</f>
        <v>Veteran (49+ mo)</v>
      </c>
      <c r="I2744">
        <f>COUNTIF('Raw Data'!G2744:O2744,"Yes")</f>
        <v>6</v>
      </c>
      <c r="J2744">
        <f t="shared" ca="1" si="84"/>
        <v>44197</v>
      </c>
      <c r="K2744" t="str">
        <f>'Raw Data'!U2744</f>
        <v>No</v>
      </c>
      <c r="L2744" t="str">
        <f t="shared" si="85"/>
        <v>Low Risk</v>
      </c>
      <c r="N2744" s="34"/>
    </row>
    <row r="2745" spans="1:14" x14ac:dyDescent="0.3">
      <c r="A2745" s="5" t="str">
        <f>'Raw Data'!A2745</f>
        <v>2323-ARSVR</v>
      </c>
      <c r="B2745">
        <f>'Raw Data'!F2745</f>
        <v>67</v>
      </c>
      <c r="C2745" t="str">
        <f>'Raw Data'!P2745</f>
        <v>Two year</v>
      </c>
      <c r="D2745" t="str">
        <f>'Raw Data'!I2745</f>
        <v>Fiber optic</v>
      </c>
      <c r="E2745" t="str">
        <f>'Raw Data'!R2745</f>
        <v>Electronic check</v>
      </c>
      <c r="F2745">
        <f>'Raw Data'!S2745</f>
        <v>111.05</v>
      </c>
      <c r="G2745">
        <f>IFERROR(VALUE('Raw Data'!T2745),0)</f>
        <v>7321.05</v>
      </c>
      <c r="H2745" t="str" cm="1">
        <f t="array" ref="H2745">_xlfn.IFS(B2745&lt;=12,"New (0-12 mo)",B2745&lt;=24,"Established (13-24 mo)",B2745&lt;=48,"Loyal (25-48 mo)",TRUE,"Veteran (49+ mo)")</f>
        <v>Veteran (49+ mo)</v>
      </c>
      <c r="I2745">
        <f>COUNTIF('Raw Data'!G2745:O2745,"Yes")</f>
        <v>7</v>
      </c>
      <c r="J2745">
        <f t="shared" ca="1" si="84"/>
        <v>44166</v>
      </c>
      <c r="K2745" t="str">
        <f>'Raw Data'!U2745</f>
        <v>No</v>
      </c>
      <c r="L2745" t="str">
        <f t="shared" si="85"/>
        <v>Low Risk</v>
      </c>
      <c r="N2745" s="34"/>
    </row>
    <row r="2746" spans="1:14" x14ac:dyDescent="0.3">
      <c r="A2746" s="5" t="str">
        <f>'Raw Data'!A2746</f>
        <v>0815-MFZGM</v>
      </c>
      <c r="B2746">
        <f>'Raw Data'!F2746</f>
        <v>42</v>
      </c>
      <c r="C2746" t="str">
        <f>'Raw Data'!P2746</f>
        <v>Two year</v>
      </c>
      <c r="D2746" t="str">
        <f>'Raw Data'!I2746</f>
        <v>Fiber optic</v>
      </c>
      <c r="E2746" t="str">
        <f>'Raw Data'!R2746</f>
        <v>Credit card (automatic)</v>
      </c>
      <c r="F2746">
        <f>'Raw Data'!S2746</f>
        <v>99</v>
      </c>
      <c r="G2746">
        <f>IFERROR(VALUE('Raw Data'!T2746),0)</f>
        <v>4135</v>
      </c>
      <c r="H2746" t="str" cm="1">
        <f t="array" ref="H2746">_xlfn.IFS(B2746&lt;=12,"New (0-12 mo)",B2746&lt;=24,"Established (13-24 mo)",B2746&lt;=48,"Loyal (25-48 mo)",TRUE,"Veteran (49+ mo)")</f>
        <v>Loyal (25-48 mo)</v>
      </c>
      <c r="I2746">
        <f>COUNTIF('Raw Data'!G2746:O2746,"Yes")</f>
        <v>5</v>
      </c>
      <c r="J2746">
        <f t="shared" ca="1" si="84"/>
        <v>44927</v>
      </c>
      <c r="K2746" t="str">
        <f>'Raw Data'!U2746</f>
        <v>No</v>
      </c>
      <c r="L2746" t="str">
        <f t="shared" si="85"/>
        <v>Low Risk</v>
      </c>
      <c r="N2746" s="34"/>
    </row>
    <row r="2747" spans="1:14" x14ac:dyDescent="0.3">
      <c r="A2747" s="5" t="str">
        <f>'Raw Data'!A2747</f>
        <v>4826-XTSOH</v>
      </c>
      <c r="B2747">
        <f>'Raw Data'!F2747</f>
        <v>1</v>
      </c>
      <c r="C2747" t="str">
        <f>'Raw Data'!P2747</f>
        <v>Month-to-month</v>
      </c>
      <c r="D2747" t="str">
        <f>'Raw Data'!I2747</f>
        <v>Fiber optic</v>
      </c>
      <c r="E2747" t="str">
        <f>'Raw Data'!R2747</f>
        <v>Electronic check</v>
      </c>
      <c r="F2747">
        <f>'Raw Data'!S2747</f>
        <v>86.05</v>
      </c>
      <c r="G2747">
        <f>IFERROR(VALUE('Raw Data'!T2747),0)</f>
        <v>86.05</v>
      </c>
      <c r="H2747" t="str" cm="1">
        <f t="array" ref="H2747">_xlfn.IFS(B2747&lt;=12,"New (0-12 mo)",B2747&lt;=24,"Established (13-24 mo)",B2747&lt;=48,"Loyal (25-48 mo)",TRUE,"Veteran (49+ mo)")</f>
        <v>New (0-12 mo)</v>
      </c>
      <c r="I2747">
        <f>COUNTIF('Raw Data'!G2747:O2747,"Yes")</f>
        <v>3</v>
      </c>
      <c r="J2747">
        <f t="shared" ca="1" si="84"/>
        <v>46174</v>
      </c>
      <c r="K2747" t="str">
        <f>'Raw Data'!U2747</f>
        <v>Yes</v>
      </c>
      <c r="L2747" t="str">
        <f t="shared" si="85"/>
        <v>High Risk</v>
      </c>
      <c r="N2747" s="34"/>
    </row>
    <row r="2748" spans="1:14" x14ac:dyDescent="0.3">
      <c r="A2748" s="5" t="str">
        <f>'Raw Data'!A2748</f>
        <v>5480-XTFFL</v>
      </c>
      <c r="B2748">
        <f>'Raw Data'!F2748</f>
        <v>31</v>
      </c>
      <c r="C2748" t="str">
        <f>'Raw Data'!P2748</f>
        <v>Two year</v>
      </c>
      <c r="D2748" t="str">
        <f>'Raw Data'!I2748</f>
        <v>No</v>
      </c>
      <c r="E2748" t="str">
        <f>'Raw Data'!R2748</f>
        <v>Mailed check</v>
      </c>
      <c r="F2748">
        <f>'Raw Data'!S2748</f>
        <v>21</v>
      </c>
      <c r="G2748">
        <f>IFERROR(VALUE('Raw Data'!T2748),0)</f>
        <v>697.7</v>
      </c>
      <c r="H2748" t="str" cm="1">
        <f t="array" ref="H2748">_xlfn.IFS(B2748&lt;=12,"New (0-12 mo)",B2748&lt;=24,"Established (13-24 mo)",B2748&lt;=48,"Loyal (25-48 mo)",TRUE,"Veteran (49+ mo)")</f>
        <v>Loyal (25-48 mo)</v>
      </c>
      <c r="I2748">
        <f>COUNTIF('Raw Data'!G2748:O2748,"Yes")</f>
        <v>1</v>
      </c>
      <c r="J2748">
        <f t="shared" ca="1" si="84"/>
        <v>45261</v>
      </c>
      <c r="K2748" t="str">
        <f>'Raw Data'!U2748</f>
        <v>No</v>
      </c>
      <c r="L2748" t="str">
        <f t="shared" si="85"/>
        <v>Low Risk</v>
      </c>
      <c r="N2748" s="34"/>
    </row>
    <row r="2749" spans="1:14" x14ac:dyDescent="0.3">
      <c r="A2749" s="5" t="str">
        <f>'Raw Data'!A2749</f>
        <v>8295-FHIVV</v>
      </c>
      <c r="B2749">
        <f>'Raw Data'!F2749</f>
        <v>7</v>
      </c>
      <c r="C2749" t="str">
        <f>'Raw Data'!P2749</f>
        <v>Month-to-month</v>
      </c>
      <c r="D2749" t="str">
        <f>'Raw Data'!I2749</f>
        <v>No</v>
      </c>
      <c r="E2749" t="str">
        <f>'Raw Data'!R2749</f>
        <v>Mailed check</v>
      </c>
      <c r="F2749">
        <f>'Raw Data'!S2749</f>
        <v>19.399999999999999</v>
      </c>
      <c r="G2749">
        <f>IFERROR(VALUE('Raw Data'!T2749),0)</f>
        <v>168.65</v>
      </c>
      <c r="H2749" t="str" cm="1">
        <f t="array" ref="H2749">_xlfn.IFS(B2749&lt;=12,"New (0-12 mo)",B2749&lt;=24,"Established (13-24 mo)",B2749&lt;=48,"Loyal (25-48 mo)",TRUE,"Veteran (49+ mo)")</f>
        <v>New (0-12 mo)</v>
      </c>
      <c r="I2749">
        <f>COUNTIF('Raw Data'!G2749:O2749,"Yes")</f>
        <v>1</v>
      </c>
      <c r="J2749">
        <f t="shared" ca="1" si="84"/>
        <v>45992</v>
      </c>
      <c r="K2749" t="str">
        <f>'Raw Data'!U2749</f>
        <v>No</v>
      </c>
      <c r="L2749" t="str">
        <f t="shared" si="85"/>
        <v>High Risk</v>
      </c>
      <c r="N2749" s="34"/>
    </row>
    <row r="2750" spans="1:14" x14ac:dyDescent="0.3">
      <c r="A2750" s="5" t="str">
        <f>'Raw Data'!A2750</f>
        <v>2495-INZWQ</v>
      </c>
      <c r="B2750">
        <f>'Raw Data'!F2750</f>
        <v>4</v>
      </c>
      <c r="C2750" t="str">
        <f>'Raw Data'!P2750</f>
        <v>Month-to-month</v>
      </c>
      <c r="D2750" t="str">
        <f>'Raw Data'!I2750</f>
        <v>DSL</v>
      </c>
      <c r="E2750" t="str">
        <f>'Raw Data'!R2750</f>
        <v>Electronic check</v>
      </c>
      <c r="F2750">
        <f>'Raw Data'!S2750</f>
        <v>44.55</v>
      </c>
      <c r="G2750">
        <f>IFERROR(VALUE('Raw Data'!T2750),0)</f>
        <v>174.3</v>
      </c>
      <c r="H2750" t="str" cm="1">
        <f t="array" ref="H2750">_xlfn.IFS(B2750&lt;=12,"New (0-12 mo)",B2750&lt;=24,"Established (13-24 mo)",B2750&lt;=48,"Loyal (25-48 mo)",TRUE,"Veteran (49+ mo)")</f>
        <v>New (0-12 mo)</v>
      </c>
      <c r="I2750">
        <f>COUNTIF('Raw Data'!G2750:O2750,"Yes")</f>
        <v>2</v>
      </c>
      <c r="J2750">
        <f t="shared" ca="1" si="84"/>
        <v>46082</v>
      </c>
      <c r="K2750" t="str">
        <f>'Raw Data'!U2750</f>
        <v>Yes</v>
      </c>
      <c r="L2750" t="str">
        <f t="shared" si="85"/>
        <v>High Risk</v>
      </c>
      <c r="N2750" s="34"/>
    </row>
    <row r="2751" spans="1:14" x14ac:dyDescent="0.3">
      <c r="A2751" s="5" t="str">
        <f>'Raw Data'!A2751</f>
        <v>9086-YJYXS</v>
      </c>
      <c r="B2751">
        <f>'Raw Data'!F2751</f>
        <v>34</v>
      </c>
      <c r="C2751" t="str">
        <f>'Raw Data'!P2751</f>
        <v>One year</v>
      </c>
      <c r="D2751" t="str">
        <f>'Raw Data'!I2751</f>
        <v>DSL</v>
      </c>
      <c r="E2751" t="str">
        <f>'Raw Data'!R2751</f>
        <v>Bank transfer (automatic)</v>
      </c>
      <c r="F2751">
        <f>'Raw Data'!S2751</f>
        <v>77.2</v>
      </c>
      <c r="G2751">
        <f>IFERROR(VALUE('Raw Data'!T2751),0)</f>
        <v>2753.8</v>
      </c>
      <c r="H2751" t="str" cm="1">
        <f t="array" ref="H2751">_xlfn.IFS(B2751&lt;=12,"New (0-12 mo)",B2751&lt;=24,"Established (13-24 mo)",B2751&lt;=48,"Loyal (25-48 mo)",TRUE,"Veteran (49+ mo)")</f>
        <v>Loyal (25-48 mo)</v>
      </c>
      <c r="I2751">
        <f>COUNTIF('Raw Data'!G2751:O2751,"Yes")</f>
        <v>5</v>
      </c>
      <c r="J2751">
        <f t="shared" ca="1" si="84"/>
        <v>45170</v>
      </c>
      <c r="K2751" t="str">
        <f>'Raw Data'!U2751</f>
        <v>No</v>
      </c>
      <c r="L2751" t="str">
        <f t="shared" si="85"/>
        <v>Low Risk</v>
      </c>
      <c r="N2751" s="34"/>
    </row>
    <row r="2752" spans="1:14" x14ac:dyDescent="0.3">
      <c r="A2752" s="5" t="str">
        <f>'Raw Data'!A2752</f>
        <v>1179-INLAT</v>
      </c>
      <c r="B2752">
        <f>'Raw Data'!F2752</f>
        <v>3</v>
      </c>
      <c r="C2752" t="str">
        <f>'Raw Data'!P2752</f>
        <v>One year</v>
      </c>
      <c r="D2752" t="str">
        <f>'Raw Data'!I2752</f>
        <v>No</v>
      </c>
      <c r="E2752" t="str">
        <f>'Raw Data'!R2752</f>
        <v>Mailed check</v>
      </c>
      <c r="F2752">
        <f>'Raw Data'!S2752</f>
        <v>19.45</v>
      </c>
      <c r="G2752">
        <f>IFERROR(VALUE('Raw Data'!T2752),0)</f>
        <v>69.25</v>
      </c>
      <c r="H2752" t="str" cm="1">
        <f t="array" ref="H2752">_xlfn.IFS(B2752&lt;=12,"New (0-12 mo)",B2752&lt;=24,"Established (13-24 mo)",B2752&lt;=48,"Loyal (25-48 mo)",TRUE,"Veteran (49+ mo)")</f>
        <v>New (0-12 mo)</v>
      </c>
      <c r="I2752">
        <f>COUNTIF('Raw Data'!G2752:O2752,"Yes")</f>
        <v>1</v>
      </c>
      <c r="J2752">
        <f t="shared" ca="1" si="84"/>
        <v>46113</v>
      </c>
      <c r="K2752" t="str">
        <f>'Raw Data'!U2752</f>
        <v>No</v>
      </c>
      <c r="L2752" t="str">
        <f t="shared" si="85"/>
        <v>Low Risk</v>
      </c>
      <c r="N2752" s="34"/>
    </row>
    <row r="2753" spans="1:14" x14ac:dyDescent="0.3">
      <c r="A2753" s="5" t="str">
        <f>'Raw Data'!A2753</f>
        <v>7909-FIOIY</v>
      </c>
      <c r="B2753">
        <f>'Raw Data'!F2753</f>
        <v>19</v>
      </c>
      <c r="C2753" t="str">
        <f>'Raw Data'!P2753</f>
        <v>Month-to-month</v>
      </c>
      <c r="D2753" t="str">
        <f>'Raw Data'!I2753</f>
        <v>DSL</v>
      </c>
      <c r="E2753" t="str">
        <f>'Raw Data'!R2753</f>
        <v>Mailed check</v>
      </c>
      <c r="F2753">
        <f>'Raw Data'!S2753</f>
        <v>24.85</v>
      </c>
      <c r="G2753">
        <f>IFERROR(VALUE('Raw Data'!T2753),0)</f>
        <v>434.8</v>
      </c>
      <c r="H2753" t="str" cm="1">
        <f t="array" ref="H2753">_xlfn.IFS(B2753&lt;=12,"New (0-12 mo)",B2753&lt;=24,"Established (13-24 mo)",B2753&lt;=48,"Loyal (25-48 mo)",TRUE,"Veteran (49+ mo)")</f>
        <v>Established (13-24 mo)</v>
      </c>
      <c r="I2753">
        <f>COUNTIF('Raw Data'!G2753:O2753,"Yes")</f>
        <v>0</v>
      </c>
      <c r="J2753">
        <f t="shared" ca="1" si="84"/>
        <v>45627</v>
      </c>
      <c r="K2753" t="str">
        <f>'Raw Data'!U2753</f>
        <v>No</v>
      </c>
      <c r="L2753" t="str">
        <f t="shared" si="85"/>
        <v>Medium Risk</v>
      </c>
      <c r="N2753" s="34"/>
    </row>
    <row r="2754" spans="1:14" x14ac:dyDescent="0.3">
      <c r="A2754" s="5" t="str">
        <f>'Raw Data'!A2754</f>
        <v>4139-SUGLD</v>
      </c>
      <c r="B2754">
        <f>'Raw Data'!F2754</f>
        <v>31</v>
      </c>
      <c r="C2754" t="str">
        <f>'Raw Data'!P2754</f>
        <v>Month-to-month</v>
      </c>
      <c r="D2754" t="str">
        <f>'Raw Data'!I2754</f>
        <v>DSL</v>
      </c>
      <c r="E2754" t="str">
        <f>'Raw Data'!R2754</f>
        <v>Bank transfer (automatic)</v>
      </c>
      <c r="F2754">
        <f>'Raw Data'!S2754</f>
        <v>35.4</v>
      </c>
      <c r="G2754">
        <f>IFERROR(VALUE('Raw Data'!T2754),0)</f>
        <v>1077.5</v>
      </c>
      <c r="H2754" t="str" cm="1">
        <f t="array" ref="H2754">_xlfn.IFS(B2754&lt;=12,"New (0-12 mo)",B2754&lt;=24,"Established (13-24 mo)",B2754&lt;=48,"Loyal (25-48 mo)",TRUE,"Veteran (49+ mo)")</f>
        <v>Loyal (25-48 mo)</v>
      </c>
      <c r="I2754">
        <f>COUNTIF('Raw Data'!G2754:O2754,"Yes")</f>
        <v>2</v>
      </c>
      <c r="J2754">
        <f t="shared" ref="J2754:J2817" ca="1" si="86">EDATE(TODAY(),-B2754)</f>
        <v>45261</v>
      </c>
      <c r="K2754" t="str">
        <f>'Raw Data'!U2754</f>
        <v>Yes</v>
      </c>
      <c r="L2754" t="str">
        <f t="shared" ref="L2754:L2817" si="87">IF(AND(C2754="Month-to-month",B2754&lt;=12),"High Risk",IF(AND(C2754="Month-to-month",B2754&lt;=24),"Medium Risk",IF(C2754="Month-to-month","Low-Medium Risk","Low Risk")))</f>
        <v>Low-Medium Risk</v>
      </c>
      <c r="N2754" s="34"/>
    </row>
    <row r="2755" spans="1:14" x14ac:dyDescent="0.3">
      <c r="A2755" s="5" t="str">
        <f>'Raw Data'!A2755</f>
        <v>6857-VWJDT</v>
      </c>
      <c r="B2755">
        <f>'Raw Data'!F2755</f>
        <v>1</v>
      </c>
      <c r="C2755" t="str">
        <f>'Raw Data'!P2755</f>
        <v>Month-to-month</v>
      </c>
      <c r="D2755" t="str">
        <f>'Raw Data'!I2755</f>
        <v>Fiber optic</v>
      </c>
      <c r="E2755" t="str">
        <f>'Raw Data'!R2755</f>
        <v>Mailed check</v>
      </c>
      <c r="F2755">
        <f>'Raw Data'!S2755</f>
        <v>95.65</v>
      </c>
      <c r="G2755">
        <f>IFERROR(VALUE('Raw Data'!T2755),0)</f>
        <v>95.65</v>
      </c>
      <c r="H2755" t="str" cm="1">
        <f t="array" ref="H2755">_xlfn.IFS(B2755&lt;=12,"New (0-12 mo)",B2755&lt;=24,"Established (13-24 mo)",B2755&lt;=48,"Loyal (25-48 mo)",TRUE,"Veteran (49+ mo)")</f>
        <v>New (0-12 mo)</v>
      </c>
      <c r="I2755">
        <f>COUNTIF('Raw Data'!G2755:O2755,"Yes")</f>
        <v>4</v>
      </c>
      <c r="J2755">
        <f t="shared" ca="1" si="86"/>
        <v>46174</v>
      </c>
      <c r="K2755" t="str">
        <f>'Raw Data'!U2755</f>
        <v>Yes</v>
      </c>
      <c r="L2755" t="str">
        <f t="shared" si="87"/>
        <v>High Risk</v>
      </c>
      <c r="N2755" s="34"/>
    </row>
    <row r="2756" spans="1:14" x14ac:dyDescent="0.3">
      <c r="A2756" s="5" t="str">
        <f>'Raw Data'!A2756</f>
        <v>6351-SCJKT</v>
      </c>
      <c r="B2756">
        <f>'Raw Data'!F2756</f>
        <v>3</v>
      </c>
      <c r="C2756" t="str">
        <f>'Raw Data'!P2756</f>
        <v>Month-to-month</v>
      </c>
      <c r="D2756" t="str">
        <f>'Raw Data'!I2756</f>
        <v>DSL</v>
      </c>
      <c r="E2756" t="str">
        <f>'Raw Data'!R2756</f>
        <v>Mailed check</v>
      </c>
      <c r="F2756">
        <f>'Raw Data'!S2756</f>
        <v>41.35</v>
      </c>
      <c r="G2756">
        <f>IFERROR(VALUE('Raw Data'!T2756),0)</f>
        <v>107.25</v>
      </c>
      <c r="H2756" t="str" cm="1">
        <f t="array" ref="H2756">_xlfn.IFS(B2756&lt;=12,"New (0-12 mo)",B2756&lt;=24,"Established (13-24 mo)",B2756&lt;=48,"Loyal (25-48 mo)",TRUE,"Veteran (49+ mo)")</f>
        <v>New (0-12 mo)</v>
      </c>
      <c r="I2756">
        <f>COUNTIF('Raw Data'!G2756:O2756,"Yes")</f>
        <v>3</v>
      </c>
      <c r="J2756">
        <f t="shared" ca="1" si="86"/>
        <v>46113</v>
      </c>
      <c r="K2756" t="str">
        <f>'Raw Data'!U2756</f>
        <v>No</v>
      </c>
      <c r="L2756" t="str">
        <f t="shared" si="87"/>
        <v>High Risk</v>
      </c>
      <c r="N2756" s="34"/>
    </row>
    <row r="2757" spans="1:14" x14ac:dyDescent="0.3">
      <c r="A2757" s="5" t="str">
        <f>'Raw Data'!A2757</f>
        <v>5468-BPMMO</v>
      </c>
      <c r="B2757">
        <f>'Raw Data'!F2757</f>
        <v>46</v>
      </c>
      <c r="C2757" t="str">
        <f>'Raw Data'!P2757</f>
        <v>Month-to-month</v>
      </c>
      <c r="D2757" t="str">
        <f>'Raw Data'!I2757</f>
        <v>No</v>
      </c>
      <c r="E2757" t="str">
        <f>'Raw Data'!R2757</f>
        <v>Electronic check</v>
      </c>
      <c r="F2757">
        <f>'Raw Data'!S2757</f>
        <v>19.600000000000001</v>
      </c>
      <c r="G2757">
        <f>IFERROR(VALUE('Raw Data'!T2757),0)</f>
        <v>851.2</v>
      </c>
      <c r="H2757" t="str" cm="1">
        <f t="array" ref="H2757">_xlfn.IFS(B2757&lt;=12,"New (0-12 mo)",B2757&lt;=24,"Established (13-24 mo)",B2757&lt;=48,"Loyal (25-48 mo)",TRUE,"Veteran (49+ mo)")</f>
        <v>Loyal (25-48 mo)</v>
      </c>
      <c r="I2757">
        <f>COUNTIF('Raw Data'!G2757:O2757,"Yes")</f>
        <v>1</v>
      </c>
      <c r="J2757">
        <f t="shared" ca="1" si="86"/>
        <v>44805</v>
      </c>
      <c r="K2757" t="str">
        <f>'Raw Data'!U2757</f>
        <v>No</v>
      </c>
      <c r="L2757" t="str">
        <f t="shared" si="87"/>
        <v>Low-Medium Risk</v>
      </c>
      <c r="N2757" s="34"/>
    </row>
    <row r="2758" spans="1:14" x14ac:dyDescent="0.3">
      <c r="A2758" s="5" t="str">
        <f>'Raw Data'!A2758</f>
        <v>5624-BQSSA</v>
      </c>
      <c r="B2758">
        <f>'Raw Data'!F2758</f>
        <v>1</v>
      </c>
      <c r="C2758" t="str">
        <f>'Raw Data'!P2758</f>
        <v>Month-to-month</v>
      </c>
      <c r="D2758" t="str">
        <f>'Raw Data'!I2758</f>
        <v>No</v>
      </c>
      <c r="E2758" t="str">
        <f>'Raw Data'!R2758</f>
        <v>Mailed check</v>
      </c>
      <c r="F2758">
        <f>'Raw Data'!S2758</f>
        <v>20.95</v>
      </c>
      <c r="G2758">
        <f>IFERROR(VALUE('Raw Data'!T2758),0)</f>
        <v>20.95</v>
      </c>
      <c r="H2758" t="str" cm="1">
        <f t="array" ref="H2758">_xlfn.IFS(B2758&lt;=12,"New (0-12 mo)",B2758&lt;=24,"Established (13-24 mo)",B2758&lt;=48,"Loyal (25-48 mo)",TRUE,"Veteran (49+ mo)")</f>
        <v>New (0-12 mo)</v>
      </c>
      <c r="I2758">
        <f>COUNTIF('Raw Data'!G2758:O2758,"Yes")</f>
        <v>1</v>
      </c>
      <c r="J2758">
        <f t="shared" ca="1" si="86"/>
        <v>46174</v>
      </c>
      <c r="K2758" t="str">
        <f>'Raw Data'!U2758</f>
        <v>Yes</v>
      </c>
      <c r="L2758" t="str">
        <f t="shared" si="87"/>
        <v>High Risk</v>
      </c>
      <c r="N2758" s="34"/>
    </row>
    <row r="2759" spans="1:14" x14ac:dyDescent="0.3">
      <c r="A2759" s="5" t="str">
        <f>'Raw Data'!A2759</f>
        <v>0197-PNKNK</v>
      </c>
      <c r="B2759">
        <f>'Raw Data'!F2759</f>
        <v>69</v>
      </c>
      <c r="C2759" t="str">
        <f>'Raw Data'!P2759</f>
        <v>One year</v>
      </c>
      <c r="D2759" t="str">
        <f>'Raw Data'!I2759</f>
        <v>Fiber optic</v>
      </c>
      <c r="E2759" t="str">
        <f>'Raw Data'!R2759</f>
        <v>Bank transfer (automatic)</v>
      </c>
      <c r="F2759">
        <f>'Raw Data'!S2759</f>
        <v>84.45</v>
      </c>
      <c r="G2759">
        <f>IFERROR(VALUE('Raw Data'!T2759),0)</f>
        <v>5848.6</v>
      </c>
      <c r="H2759" t="str" cm="1">
        <f t="array" ref="H2759">_xlfn.IFS(B2759&lt;=12,"New (0-12 mo)",B2759&lt;=24,"Established (13-24 mo)",B2759&lt;=48,"Loyal (25-48 mo)",TRUE,"Veteran (49+ mo)")</f>
        <v>Veteran (49+ mo)</v>
      </c>
      <c r="I2759">
        <f>COUNTIF('Raw Data'!G2759:O2759,"Yes")</f>
        <v>4</v>
      </c>
      <c r="J2759">
        <f t="shared" ca="1" si="86"/>
        <v>44105</v>
      </c>
      <c r="K2759" t="str">
        <f>'Raw Data'!U2759</f>
        <v>No</v>
      </c>
      <c r="L2759" t="str">
        <f t="shared" si="87"/>
        <v>Low Risk</v>
      </c>
      <c r="N2759" s="34"/>
    </row>
    <row r="2760" spans="1:14" x14ac:dyDescent="0.3">
      <c r="A2760" s="5" t="str">
        <f>'Raw Data'!A2760</f>
        <v>2439-QKJUL</v>
      </c>
      <c r="B2760">
        <f>'Raw Data'!F2760</f>
        <v>5</v>
      </c>
      <c r="C2760" t="str">
        <f>'Raw Data'!P2760</f>
        <v>Month-to-month</v>
      </c>
      <c r="D2760" t="str">
        <f>'Raw Data'!I2760</f>
        <v>No</v>
      </c>
      <c r="E2760" t="str">
        <f>'Raw Data'!R2760</f>
        <v>Mailed check</v>
      </c>
      <c r="F2760">
        <f>'Raw Data'!S2760</f>
        <v>20.25</v>
      </c>
      <c r="G2760">
        <f>IFERROR(VALUE('Raw Data'!T2760),0)</f>
        <v>109.8</v>
      </c>
      <c r="H2760" t="str" cm="1">
        <f t="array" ref="H2760">_xlfn.IFS(B2760&lt;=12,"New (0-12 mo)",B2760&lt;=24,"Established (13-24 mo)",B2760&lt;=48,"Loyal (25-48 mo)",TRUE,"Veteran (49+ mo)")</f>
        <v>New (0-12 mo)</v>
      </c>
      <c r="I2760">
        <f>COUNTIF('Raw Data'!G2760:O2760,"Yes")</f>
        <v>1</v>
      </c>
      <c r="J2760">
        <f t="shared" ca="1" si="86"/>
        <v>46054</v>
      </c>
      <c r="K2760" t="str">
        <f>'Raw Data'!U2760</f>
        <v>No</v>
      </c>
      <c r="L2760" t="str">
        <f t="shared" si="87"/>
        <v>High Risk</v>
      </c>
      <c r="N2760" s="34"/>
    </row>
    <row r="2761" spans="1:14" x14ac:dyDescent="0.3">
      <c r="A2761" s="5" t="str">
        <f>'Raw Data'!A2761</f>
        <v>1194-SPVSP</v>
      </c>
      <c r="B2761">
        <f>'Raw Data'!F2761</f>
        <v>1</v>
      </c>
      <c r="C2761" t="str">
        <f>'Raw Data'!P2761</f>
        <v>Month-to-month</v>
      </c>
      <c r="D2761" t="str">
        <f>'Raw Data'!I2761</f>
        <v>No</v>
      </c>
      <c r="E2761" t="str">
        <f>'Raw Data'!R2761</f>
        <v>Bank transfer (automatic)</v>
      </c>
      <c r="F2761">
        <f>'Raw Data'!S2761</f>
        <v>19.649999999999999</v>
      </c>
      <c r="G2761">
        <f>IFERROR(VALUE('Raw Data'!T2761),0)</f>
        <v>19.649999999999999</v>
      </c>
      <c r="H2761" t="str" cm="1">
        <f t="array" ref="H2761">_xlfn.IFS(B2761&lt;=12,"New (0-12 mo)",B2761&lt;=24,"Established (13-24 mo)",B2761&lt;=48,"Loyal (25-48 mo)",TRUE,"Veteran (49+ mo)")</f>
        <v>New (0-12 mo)</v>
      </c>
      <c r="I2761">
        <f>COUNTIF('Raw Data'!G2761:O2761,"Yes")</f>
        <v>1</v>
      </c>
      <c r="J2761">
        <f t="shared" ca="1" si="86"/>
        <v>46174</v>
      </c>
      <c r="K2761" t="str">
        <f>'Raw Data'!U2761</f>
        <v>No</v>
      </c>
      <c r="L2761" t="str">
        <f t="shared" si="87"/>
        <v>High Risk</v>
      </c>
      <c r="N2761" s="34"/>
    </row>
    <row r="2762" spans="1:14" x14ac:dyDescent="0.3">
      <c r="A2762" s="5" t="str">
        <f>'Raw Data'!A2762</f>
        <v>9534-NSXEM</v>
      </c>
      <c r="B2762">
        <f>'Raw Data'!F2762</f>
        <v>26</v>
      </c>
      <c r="C2762" t="str">
        <f>'Raw Data'!P2762</f>
        <v>One year</v>
      </c>
      <c r="D2762" t="str">
        <f>'Raw Data'!I2762</f>
        <v>No</v>
      </c>
      <c r="E2762" t="str">
        <f>'Raw Data'!R2762</f>
        <v>Credit card (automatic)</v>
      </c>
      <c r="F2762">
        <f>'Raw Data'!S2762</f>
        <v>20.65</v>
      </c>
      <c r="G2762">
        <f>IFERROR(VALUE('Raw Data'!T2762),0)</f>
        <v>595.5</v>
      </c>
      <c r="H2762" t="str" cm="1">
        <f t="array" ref="H2762">_xlfn.IFS(B2762&lt;=12,"New (0-12 mo)",B2762&lt;=24,"Established (13-24 mo)",B2762&lt;=48,"Loyal (25-48 mo)",TRUE,"Veteran (49+ mo)")</f>
        <v>Loyal (25-48 mo)</v>
      </c>
      <c r="I2762">
        <f>COUNTIF('Raw Data'!G2762:O2762,"Yes")</f>
        <v>1</v>
      </c>
      <c r="J2762">
        <f t="shared" ca="1" si="86"/>
        <v>45413</v>
      </c>
      <c r="K2762" t="str">
        <f>'Raw Data'!U2762</f>
        <v>No</v>
      </c>
      <c r="L2762" t="str">
        <f t="shared" si="87"/>
        <v>Low Risk</v>
      </c>
      <c r="N2762" s="34"/>
    </row>
    <row r="2763" spans="1:14" x14ac:dyDescent="0.3">
      <c r="A2763" s="5" t="str">
        <f>'Raw Data'!A2763</f>
        <v>2408-WITXK</v>
      </c>
      <c r="B2763">
        <f>'Raw Data'!F2763</f>
        <v>10</v>
      </c>
      <c r="C2763" t="str">
        <f>'Raw Data'!P2763</f>
        <v>Month-to-month</v>
      </c>
      <c r="D2763" t="str">
        <f>'Raw Data'!I2763</f>
        <v>DSL</v>
      </c>
      <c r="E2763" t="str">
        <f>'Raw Data'!R2763</f>
        <v>Electronic check</v>
      </c>
      <c r="F2763">
        <f>'Raw Data'!S2763</f>
        <v>34.700000000000003</v>
      </c>
      <c r="G2763">
        <f>IFERROR(VALUE('Raw Data'!T2763),0)</f>
        <v>329.8</v>
      </c>
      <c r="H2763" t="str" cm="1">
        <f t="array" ref="H2763">_xlfn.IFS(B2763&lt;=12,"New (0-12 mo)",B2763&lt;=24,"Established (13-24 mo)",B2763&lt;=48,"Loyal (25-48 mo)",TRUE,"Veteran (49+ mo)")</f>
        <v>New (0-12 mo)</v>
      </c>
      <c r="I2763">
        <f>COUNTIF('Raw Data'!G2763:O2763,"Yes")</f>
        <v>1</v>
      </c>
      <c r="J2763">
        <f t="shared" ca="1" si="86"/>
        <v>45901</v>
      </c>
      <c r="K2763" t="str">
        <f>'Raw Data'!U2763</f>
        <v>Yes</v>
      </c>
      <c r="L2763" t="str">
        <f t="shared" si="87"/>
        <v>High Risk</v>
      </c>
      <c r="N2763" s="34"/>
    </row>
    <row r="2764" spans="1:14" x14ac:dyDescent="0.3">
      <c r="A2764" s="5" t="str">
        <f>'Raw Data'!A2764</f>
        <v>8929-KSWIH</v>
      </c>
      <c r="B2764">
        <f>'Raw Data'!F2764</f>
        <v>25</v>
      </c>
      <c r="C2764" t="str">
        <f>'Raw Data'!P2764</f>
        <v>Two year</v>
      </c>
      <c r="D2764" t="str">
        <f>'Raw Data'!I2764</f>
        <v>Fiber optic</v>
      </c>
      <c r="E2764" t="str">
        <f>'Raw Data'!R2764</f>
        <v>Bank transfer (automatic)</v>
      </c>
      <c r="F2764">
        <f>'Raw Data'!S2764</f>
        <v>99.3</v>
      </c>
      <c r="G2764">
        <f>IFERROR(VALUE('Raw Data'!T2764),0)</f>
        <v>2513.5</v>
      </c>
      <c r="H2764" t="str" cm="1">
        <f t="array" ref="H2764">_xlfn.IFS(B2764&lt;=12,"New (0-12 mo)",B2764&lt;=24,"Established (13-24 mo)",B2764&lt;=48,"Loyal (25-48 mo)",TRUE,"Veteran (49+ mo)")</f>
        <v>Loyal (25-48 mo)</v>
      </c>
      <c r="I2764">
        <f>COUNTIF('Raw Data'!G2764:O2764,"Yes")</f>
        <v>5</v>
      </c>
      <c r="J2764">
        <f t="shared" ca="1" si="86"/>
        <v>45444</v>
      </c>
      <c r="K2764" t="str">
        <f>'Raw Data'!U2764</f>
        <v>No</v>
      </c>
      <c r="L2764" t="str">
        <f t="shared" si="87"/>
        <v>Low Risk</v>
      </c>
      <c r="N2764" s="34"/>
    </row>
    <row r="2765" spans="1:14" x14ac:dyDescent="0.3">
      <c r="A2765" s="5" t="str">
        <f>'Raw Data'!A2765</f>
        <v>2250-IVBWA</v>
      </c>
      <c r="B2765">
        <f>'Raw Data'!F2765</f>
        <v>64</v>
      </c>
      <c r="C2765" t="str">
        <f>'Raw Data'!P2765</f>
        <v>Month-to-month</v>
      </c>
      <c r="D2765" t="str">
        <f>'Raw Data'!I2765</f>
        <v>Fiber optic</v>
      </c>
      <c r="E2765" t="str">
        <f>'Raw Data'!R2765</f>
        <v>Electronic check</v>
      </c>
      <c r="F2765">
        <f>'Raw Data'!S2765</f>
        <v>81.05</v>
      </c>
      <c r="G2765">
        <f>IFERROR(VALUE('Raw Data'!T2765),0)</f>
        <v>5135.3500000000004</v>
      </c>
      <c r="H2765" t="str" cm="1">
        <f t="array" ref="H2765">_xlfn.IFS(B2765&lt;=12,"New (0-12 mo)",B2765&lt;=24,"Established (13-24 mo)",B2765&lt;=48,"Loyal (25-48 mo)",TRUE,"Veteran (49+ mo)")</f>
        <v>Veteran (49+ mo)</v>
      </c>
      <c r="I2765">
        <f>COUNTIF('Raw Data'!G2765:O2765,"Yes")</f>
        <v>3</v>
      </c>
      <c r="J2765">
        <f t="shared" ca="1" si="86"/>
        <v>44256</v>
      </c>
      <c r="K2765" t="str">
        <f>'Raw Data'!U2765</f>
        <v>No</v>
      </c>
      <c r="L2765" t="str">
        <f t="shared" si="87"/>
        <v>Low-Medium Risk</v>
      </c>
      <c r="N2765" s="34"/>
    </row>
    <row r="2766" spans="1:14" x14ac:dyDescent="0.3">
      <c r="A2766" s="5" t="str">
        <f>'Raw Data'!A2766</f>
        <v>1810-MVMAI</v>
      </c>
      <c r="B2766">
        <f>'Raw Data'!F2766</f>
        <v>30</v>
      </c>
      <c r="C2766" t="str">
        <f>'Raw Data'!P2766</f>
        <v>Month-to-month</v>
      </c>
      <c r="D2766" t="str">
        <f>'Raw Data'!I2766</f>
        <v>DSL</v>
      </c>
      <c r="E2766" t="str">
        <f>'Raw Data'!R2766</f>
        <v>Electronic check</v>
      </c>
      <c r="F2766">
        <f>'Raw Data'!S2766</f>
        <v>67.599999999999994</v>
      </c>
      <c r="G2766">
        <f>IFERROR(VALUE('Raw Data'!T2766),0)</f>
        <v>2000.2</v>
      </c>
      <c r="H2766" t="str" cm="1">
        <f t="array" ref="H2766">_xlfn.IFS(B2766&lt;=12,"New (0-12 mo)",B2766&lt;=24,"Established (13-24 mo)",B2766&lt;=48,"Loyal (25-48 mo)",TRUE,"Veteran (49+ mo)")</f>
        <v>Loyal (25-48 mo)</v>
      </c>
      <c r="I2766">
        <f>COUNTIF('Raw Data'!G2766:O2766,"Yes")</f>
        <v>6</v>
      </c>
      <c r="J2766">
        <f t="shared" ca="1" si="86"/>
        <v>45292</v>
      </c>
      <c r="K2766" t="str">
        <f>'Raw Data'!U2766</f>
        <v>No</v>
      </c>
      <c r="L2766" t="str">
        <f t="shared" si="87"/>
        <v>Low-Medium Risk</v>
      </c>
      <c r="N2766" s="34"/>
    </row>
    <row r="2767" spans="1:14" x14ac:dyDescent="0.3">
      <c r="A2767" s="5" t="str">
        <f>'Raw Data'!A2767</f>
        <v>9506-UXUSK</v>
      </c>
      <c r="B2767">
        <f>'Raw Data'!F2767</f>
        <v>13</v>
      </c>
      <c r="C2767" t="str">
        <f>'Raw Data'!P2767</f>
        <v>Month-to-month</v>
      </c>
      <c r="D2767" t="str">
        <f>'Raw Data'!I2767</f>
        <v>Fiber optic</v>
      </c>
      <c r="E2767" t="str">
        <f>'Raw Data'!R2767</f>
        <v>Electronic check</v>
      </c>
      <c r="F2767">
        <f>'Raw Data'!S2767</f>
        <v>70.150000000000006</v>
      </c>
      <c r="G2767">
        <f>IFERROR(VALUE('Raw Data'!T2767),0)</f>
        <v>931.75</v>
      </c>
      <c r="H2767" t="str" cm="1">
        <f t="array" ref="H2767">_xlfn.IFS(B2767&lt;=12,"New (0-12 mo)",B2767&lt;=24,"Established (13-24 mo)",B2767&lt;=48,"Loyal (25-48 mo)",TRUE,"Veteran (49+ mo)")</f>
        <v>Established (13-24 mo)</v>
      </c>
      <c r="I2767">
        <f>COUNTIF('Raw Data'!G2767:O2767,"Yes")</f>
        <v>1</v>
      </c>
      <c r="J2767">
        <f t="shared" ca="1" si="86"/>
        <v>45809</v>
      </c>
      <c r="K2767" t="str">
        <f>'Raw Data'!U2767</f>
        <v>No</v>
      </c>
      <c r="L2767" t="str">
        <f t="shared" si="87"/>
        <v>Medium Risk</v>
      </c>
      <c r="N2767" s="34"/>
    </row>
    <row r="2768" spans="1:14" x14ac:dyDescent="0.3">
      <c r="A2768" s="5" t="str">
        <f>'Raw Data'!A2768</f>
        <v>1229-RCALF</v>
      </c>
      <c r="B2768">
        <f>'Raw Data'!F2768</f>
        <v>64</v>
      </c>
      <c r="C2768" t="str">
        <f>'Raw Data'!P2768</f>
        <v>One year</v>
      </c>
      <c r="D2768" t="str">
        <f>'Raw Data'!I2768</f>
        <v>Fiber optic</v>
      </c>
      <c r="E2768" t="str">
        <f>'Raw Data'!R2768</f>
        <v>Electronic check</v>
      </c>
      <c r="F2768">
        <f>'Raw Data'!S2768</f>
        <v>115</v>
      </c>
      <c r="G2768">
        <f>IFERROR(VALUE('Raw Data'!T2768),0)</f>
        <v>7396.15</v>
      </c>
      <c r="H2768" t="str" cm="1">
        <f t="array" ref="H2768">_xlfn.IFS(B2768&lt;=12,"New (0-12 mo)",B2768&lt;=24,"Established (13-24 mo)",B2768&lt;=48,"Loyal (25-48 mo)",TRUE,"Veteran (49+ mo)")</f>
        <v>Veteran (49+ mo)</v>
      </c>
      <c r="I2768">
        <f>COUNTIF('Raw Data'!G2768:O2768,"Yes")</f>
        <v>8</v>
      </c>
      <c r="J2768">
        <f t="shared" ca="1" si="86"/>
        <v>44256</v>
      </c>
      <c r="K2768" t="str">
        <f>'Raw Data'!U2768</f>
        <v>No</v>
      </c>
      <c r="L2768" t="str">
        <f t="shared" si="87"/>
        <v>Low Risk</v>
      </c>
      <c r="N2768" s="34"/>
    </row>
    <row r="2769" spans="1:14" x14ac:dyDescent="0.3">
      <c r="A2769" s="5" t="str">
        <f>'Raw Data'!A2769</f>
        <v>3572-UOLYZ</v>
      </c>
      <c r="B2769">
        <f>'Raw Data'!F2769</f>
        <v>46</v>
      </c>
      <c r="C2769" t="str">
        <f>'Raw Data'!P2769</f>
        <v>Month-to-month</v>
      </c>
      <c r="D2769" t="str">
        <f>'Raw Data'!I2769</f>
        <v>Fiber optic</v>
      </c>
      <c r="E2769" t="str">
        <f>'Raw Data'!R2769</f>
        <v>Bank transfer (automatic)</v>
      </c>
      <c r="F2769">
        <f>'Raw Data'!S2769</f>
        <v>84.8</v>
      </c>
      <c r="G2769">
        <f>IFERROR(VALUE('Raw Data'!T2769),0)</f>
        <v>3958.85</v>
      </c>
      <c r="H2769" t="str" cm="1">
        <f t="array" ref="H2769">_xlfn.IFS(B2769&lt;=12,"New (0-12 mo)",B2769&lt;=24,"Established (13-24 mo)",B2769&lt;=48,"Loyal (25-48 mo)",TRUE,"Veteran (49+ mo)")</f>
        <v>Loyal (25-48 mo)</v>
      </c>
      <c r="I2769">
        <f>COUNTIF('Raw Data'!G2769:O2769,"Yes")</f>
        <v>4</v>
      </c>
      <c r="J2769">
        <f t="shared" ca="1" si="86"/>
        <v>44805</v>
      </c>
      <c r="K2769" t="str">
        <f>'Raw Data'!U2769</f>
        <v>No</v>
      </c>
      <c r="L2769" t="str">
        <f t="shared" si="87"/>
        <v>Low-Medium Risk</v>
      </c>
      <c r="N2769" s="34"/>
    </row>
    <row r="2770" spans="1:14" x14ac:dyDescent="0.3">
      <c r="A2770" s="5" t="str">
        <f>'Raw Data'!A2770</f>
        <v>1429-UYJSV</v>
      </c>
      <c r="B2770">
        <f>'Raw Data'!F2770</f>
        <v>12</v>
      </c>
      <c r="C2770" t="str">
        <f>'Raw Data'!P2770</f>
        <v>One year</v>
      </c>
      <c r="D2770" t="str">
        <f>'Raw Data'!I2770</f>
        <v>No</v>
      </c>
      <c r="E2770" t="str">
        <f>'Raw Data'!R2770</f>
        <v>Mailed check</v>
      </c>
      <c r="F2770">
        <f>'Raw Data'!S2770</f>
        <v>19.7</v>
      </c>
      <c r="G2770">
        <f>IFERROR(VALUE('Raw Data'!T2770),0)</f>
        <v>260.89999999999998</v>
      </c>
      <c r="H2770" t="str" cm="1">
        <f t="array" ref="H2770">_xlfn.IFS(B2770&lt;=12,"New (0-12 mo)",B2770&lt;=24,"Established (13-24 mo)",B2770&lt;=48,"Loyal (25-48 mo)",TRUE,"Veteran (49+ mo)")</f>
        <v>New (0-12 mo)</v>
      </c>
      <c r="I2770">
        <f>COUNTIF('Raw Data'!G2770:O2770,"Yes")</f>
        <v>1</v>
      </c>
      <c r="J2770">
        <f t="shared" ca="1" si="86"/>
        <v>45839</v>
      </c>
      <c r="K2770" t="str">
        <f>'Raw Data'!U2770</f>
        <v>No</v>
      </c>
      <c r="L2770" t="str">
        <f t="shared" si="87"/>
        <v>Low Risk</v>
      </c>
      <c r="N2770" s="34"/>
    </row>
    <row r="2771" spans="1:14" x14ac:dyDescent="0.3">
      <c r="A2771" s="5" t="str">
        <f>'Raw Data'!A2771</f>
        <v>5577-OTWWW</v>
      </c>
      <c r="B2771">
        <f>'Raw Data'!F2771</f>
        <v>15</v>
      </c>
      <c r="C2771" t="str">
        <f>'Raw Data'!P2771</f>
        <v>Month-to-month</v>
      </c>
      <c r="D2771" t="str">
        <f>'Raw Data'!I2771</f>
        <v>No</v>
      </c>
      <c r="E2771" t="str">
        <f>'Raw Data'!R2771</f>
        <v>Bank transfer (automatic)</v>
      </c>
      <c r="F2771">
        <f>'Raw Data'!S2771</f>
        <v>19.75</v>
      </c>
      <c r="G2771">
        <f>IFERROR(VALUE('Raw Data'!T2771),0)</f>
        <v>297.3</v>
      </c>
      <c r="H2771" t="str" cm="1">
        <f t="array" ref="H2771">_xlfn.IFS(B2771&lt;=12,"New (0-12 mo)",B2771&lt;=24,"Established (13-24 mo)",B2771&lt;=48,"Loyal (25-48 mo)",TRUE,"Veteran (49+ mo)")</f>
        <v>Established (13-24 mo)</v>
      </c>
      <c r="I2771">
        <f>COUNTIF('Raw Data'!G2771:O2771,"Yes")</f>
        <v>1</v>
      </c>
      <c r="J2771">
        <f t="shared" ca="1" si="86"/>
        <v>45748</v>
      </c>
      <c r="K2771" t="str">
        <f>'Raw Data'!U2771</f>
        <v>Yes</v>
      </c>
      <c r="L2771" t="str">
        <f t="shared" si="87"/>
        <v>Medium Risk</v>
      </c>
      <c r="N2771" s="34"/>
    </row>
    <row r="2772" spans="1:14" x14ac:dyDescent="0.3">
      <c r="A2772" s="5" t="str">
        <f>'Raw Data'!A2772</f>
        <v>6100-QQHEB</v>
      </c>
      <c r="B2772">
        <f>'Raw Data'!F2772</f>
        <v>17</v>
      </c>
      <c r="C2772" t="str">
        <f>'Raw Data'!P2772</f>
        <v>Month-to-month</v>
      </c>
      <c r="D2772" t="str">
        <f>'Raw Data'!I2772</f>
        <v>Fiber optic</v>
      </c>
      <c r="E2772" t="str">
        <f>'Raw Data'!R2772</f>
        <v>Electronic check</v>
      </c>
      <c r="F2772">
        <f>'Raw Data'!S2772</f>
        <v>92.55</v>
      </c>
      <c r="G2772">
        <f>IFERROR(VALUE('Raw Data'!T2772),0)</f>
        <v>1515.1</v>
      </c>
      <c r="H2772" t="str" cm="1">
        <f t="array" ref="H2772">_xlfn.IFS(B2772&lt;=12,"New (0-12 mo)",B2772&lt;=24,"Established (13-24 mo)",B2772&lt;=48,"Loyal (25-48 mo)",TRUE,"Veteran (49+ mo)")</f>
        <v>Established (13-24 mo)</v>
      </c>
      <c r="I2772">
        <f>COUNTIF('Raw Data'!G2772:O2772,"Yes")</f>
        <v>4</v>
      </c>
      <c r="J2772">
        <f t="shared" ca="1" si="86"/>
        <v>45689</v>
      </c>
      <c r="K2772" t="str">
        <f>'Raw Data'!U2772</f>
        <v>Yes</v>
      </c>
      <c r="L2772" t="str">
        <f t="shared" si="87"/>
        <v>Medium Risk</v>
      </c>
      <c r="N2772" s="34"/>
    </row>
    <row r="2773" spans="1:14" x14ac:dyDescent="0.3">
      <c r="A2773" s="5" t="str">
        <f>'Raw Data'!A2773</f>
        <v>6366-XIVKZ</v>
      </c>
      <c r="B2773">
        <f>'Raw Data'!F2773</f>
        <v>13</v>
      </c>
      <c r="C2773" t="str">
        <f>'Raw Data'!P2773</f>
        <v>Month-to-month</v>
      </c>
      <c r="D2773" t="str">
        <f>'Raw Data'!I2773</f>
        <v>DSL</v>
      </c>
      <c r="E2773" t="str">
        <f>'Raw Data'!R2773</f>
        <v>Mailed check</v>
      </c>
      <c r="F2773">
        <f>'Raw Data'!S2773</f>
        <v>63.15</v>
      </c>
      <c r="G2773">
        <f>IFERROR(VALUE('Raw Data'!T2773),0)</f>
        <v>816.8</v>
      </c>
      <c r="H2773" t="str" cm="1">
        <f t="array" ref="H2773">_xlfn.IFS(B2773&lt;=12,"New (0-12 mo)",B2773&lt;=24,"Established (13-24 mo)",B2773&lt;=48,"Loyal (25-48 mo)",TRUE,"Veteran (49+ mo)")</f>
        <v>Established (13-24 mo)</v>
      </c>
      <c r="I2773">
        <f>COUNTIF('Raw Data'!G2773:O2773,"Yes")</f>
        <v>4</v>
      </c>
      <c r="J2773">
        <f t="shared" ca="1" si="86"/>
        <v>45809</v>
      </c>
      <c r="K2773" t="str">
        <f>'Raw Data'!U2773</f>
        <v>No</v>
      </c>
      <c r="L2773" t="str">
        <f t="shared" si="87"/>
        <v>Medium Risk</v>
      </c>
      <c r="N2773" s="34"/>
    </row>
    <row r="2774" spans="1:14" x14ac:dyDescent="0.3">
      <c r="A2774" s="5" t="str">
        <f>'Raw Data'!A2774</f>
        <v>3470-OBUET</v>
      </c>
      <c r="B2774">
        <f>'Raw Data'!F2774</f>
        <v>67</v>
      </c>
      <c r="C2774" t="str">
        <f>'Raw Data'!P2774</f>
        <v>Two year</v>
      </c>
      <c r="D2774" t="str">
        <f>'Raw Data'!I2774</f>
        <v>DSL</v>
      </c>
      <c r="E2774" t="str">
        <f>'Raw Data'!R2774</f>
        <v>Credit card (automatic)</v>
      </c>
      <c r="F2774">
        <f>'Raw Data'!S2774</f>
        <v>74</v>
      </c>
      <c r="G2774">
        <f>IFERROR(VALUE('Raw Data'!T2774),0)</f>
        <v>4868.3999999999996</v>
      </c>
      <c r="H2774" t="str" cm="1">
        <f t="array" ref="H2774">_xlfn.IFS(B2774&lt;=12,"New (0-12 mo)",B2774&lt;=24,"Established (13-24 mo)",B2774&lt;=48,"Loyal (25-48 mo)",TRUE,"Veteran (49+ mo)")</f>
        <v>Veteran (49+ mo)</v>
      </c>
      <c r="I2774">
        <f>COUNTIF('Raw Data'!G2774:O2774,"Yes")</f>
        <v>6</v>
      </c>
      <c r="J2774">
        <f t="shared" ca="1" si="86"/>
        <v>44166</v>
      </c>
      <c r="K2774" t="str">
        <f>'Raw Data'!U2774</f>
        <v>No</v>
      </c>
      <c r="L2774" t="str">
        <f t="shared" si="87"/>
        <v>Low Risk</v>
      </c>
      <c r="N2774" s="34"/>
    </row>
    <row r="2775" spans="1:14" x14ac:dyDescent="0.3">
      <c r="A2775" s="5" t="str">
        <f>'Raw Data'!A2775</f>
        <v>2770-NSVDG</v>
      </c>
      <c r="B2775">
        <f>'Raw Data'!F2775</f>
        <v>24</v>
      </c>
      <c r="C2775" t="str">
        <f>'Raw Data'!P2775</f>
        <v>Month-to-month</v>
      </c>
      <c r="D2775" t="str">
        <f>'Raw Data'!I2775</f>
        <v>DSL</v>
      </c>
      <c r="E2775" t="str">
        <f>'Raw Data'!R2775</f>
        <v>Electronic check</v>
      </c>
      <c r="F2775">
        <f>'Raw Data'!S2775</f>
        <v>29.1</v>
      </c>
      <c r="G2775">
        <f>IFERROR(VALUE('Raw Data'!T2775),0)</f>
        <v>688</v>
      </c>
      <c r="H2775" t="str" cm="1">
        <f t="array" ref="H2775">_xlfn.IFS(B2775&lt;=12,"New (0-12 mo)",B2775&lt;=24,"Established (13-24 mo)",B2775&lt;=48,"Loyal (25-48 mo)",TRUE,"Veteran (49+ mo)")</f>
        <v>Established (13-24 mo)</v>
      </c>
      <c r="I2775">
        <f>COUNTIF('Raw Data'!G2775:O2775,"Yes")</f>
        <v>1</v>
      </c>
      <c r="J2775">
        <f t="shared" ca="1" si="86"/>
        <v>45474</v>
      </c>
      <c r="K2775" t="str">
        <f>'Raw Data'!U2775</f>
        <v>No</v>
      </c>
      <c r="L2775" t="str">
        <f t="shared" si="87"/>
        <v>Medium Risk</v>
      </c>
      <c r="N2775" s="34"/>
    </row>
    <row r="2776" spans="1:14" x14ac:dyDescent="0.3">
      <c r="A2776" s="5" t="str">
        <f>'Raw Data'!A2776</f>
        <v>9375-MHRRS</v>
      </c>
      <c r="B2776">
        <f>'Raw Data'!F2776</f>
        <v>6</v>
      </c>
      <c r="C2776" t="str">
        <f>'Raw Data'!P2776</f>
        <v>Month-to-month</v>
      </c>
      <c r="D2776" t="str">
        <f>'Raw Data'!I2776</f>
        <v>DSL</v>
      </c>
      <c r="E2776" t="str">
        <f>'Raw Data'!R2776</f>
        <v>Mailed check</v>
      </c>
      <c r="F2776">
        <f>'Raw Data'!S2776</f>
        <v>50.05</v>
      </c>
      <c r="G2776">
        <f>IFERROR(VALUE('Raw Data'!T2776),0)</f>
        <v>288.35000000000002</v>
      </c>
      <c r="H2776" t="str" cm="1">
        <f t="array" ref="H2776">_xlfn.IFS(B2776&lt;=12,"New (0-12 mo)",B2776&lt;=24,"Established (13-24 mo)",B2776&lt;=48,"Loyal (25-48 mo)",TRUE,"Veteran (49+ mo)")</f>
        <v>New (0-12 mo)</v>
      </c>
      <c r="I2776">
        <f>COUNTIF('Raw Data'!G2776:O2776,"Yes")</f>
        <v>2</v>
      </c>
      <c r="J2776">
        <f t="shared" ca="1" si="86"/>
        <v>46023</v>
      </c>
      <c r="K2776" t="str">
        <f>'Raw Data'!U2776</f>
        <v>No</v>
      </c>
      <c r="L2776" t="str">
        <f t="shared" si="87"/>
        <v>High Risk</v>
      </c>
      <c r="N2776" s="34"/>
    </row>
    <row r="2777" spans="1:14" x14ac:dyDescent="0.3">
      <c r="A2777" s="5" t="str">
        <f>'Raw Data'!A2777</f>
        <v>2634-HCZGT</v>
      </c>
      <c r="B2777">
        <f>'Raw Data'!F2777</f>
        <v>53</v>
      </c>
      <c r="C2777" t="str">
        <f>'Raw Data'!P2777</f>
        <v>One year</v>
      </c>
      <c r="D2777" t="str">
        <f>'Raw Data'!I2777</f>
        <v>DSL</v>
      </c>
      <c r="E2777" t="str">
        <f>'Raw Data'!R2777</f>
        <v>Electronic check</v>
      </c>
      <c r="F2777">
        <f>'Raw Data'!S2777</f>
        <v>60.05</v>
      </c>
      <c r="G2777">
        <f>IFERROR(VALUE('Raw Data'!T2777),0)</f>
        <v>3229.65</v>
      </c>
      <c r="H2777" t="str" cm="1">
        <f t="array" ref="H2777">_xlfn.IFS(B2777&lt;=12,"New (0-12 mo)",B2777&lt;=24,"Established (13-24 mo)",B2777&lt;=48,"Loyal (25-48 mo)",TRUE,"Veteran (49+ mo)")</f>
        <v>Veteran (49+ mo)</v>
      </c>
      <c r="I2777">
        <f>COUNTIF('Raw Data'!G2777:O2777,"Yes")</f>
        <v>4</v>
      </c>
      <c r="J2777">
        <f t="shared" ca="1" si="86"/>
        <v>44593</v>
      </c>
      <c r="K2777" t="str">
        <f>'Raw Data'!U2777</f>
        <v>Yes</v>
      </c>
      <c r="L2777" t="str">
        <f t="shared" si="87"/>
        <v>Low Risk</v>
      </c>
      <c r="N2777" s="34"/>
    </row>
    <row r="2778" spans="1:14" x14ac:dyDescent="0.3">
      <c r="A2778" s="5" t="str">
        <f>'Raw Data'!A2778</f>
        <v>7503-QQRVF</v>
      </c>
      <c r="B2778">
        <f>'Raw Data'!F2778</f>
        <v>16</v>
      </c>
      <c r="C2778" t="str">
        <f>'Raw Data'!P2778</f>
        <v>Month-to-month</v>
      </c>
      <c r="D2778" t="str">
        <f>'Raw Data'!I2778</f>
        <v>Fiber optic</v>
      </c>
      <c r="E2778" t="str">
        <f>'Raw Data'!R2778</f>
        <v>Credit card (automatic)</v>
      </c>
      <c r="F2778">
        <f>'Raw Data'!S2778</f>
        <v>74.3</v>
      </c>
      <c r="G2778">
        <f>IFERROR(VALUE('Raw Data'!T2778),0)</f>
        <v>1178.25</v>
      </c>
      <c r="H2778" t="str" cm="1">
        <f t="array" ref="H2778">_xlfn.IFS(B2778&lt;=12,"New (0-12 mo)",B2778&lt;=24,"Established (13-24 mo)",B2778&lt;=48,"Loyal (25-48 mo)",TRUE,"Veteran (49+ mo)")</f>
        <v>Established (13-24 mo)</v>
      </c>
      <c r="I2778">
        <f>COUNTIF('Raw Data'!G2778:O2778,"Yes")</f>
        <v>2</v>
      </c>
      <c r="J2778">
        <f t="shared" ca="1" si="86"/>
        <v>45717</v>
      </c>
      <c r="K2778" t="str">
        <f>'Raw Data'!U2778</f>
        <v>Yes</v>
      </c>
      <c r="L2778" t="str">
        <f t="shared" si="87"/>
        <v>Medium Risk</v>
      </c>
      <c r="N2778" s="34"/>
    </row>
    <row r="2779" spans="1:14" x14ac:dyDescent="0.3">
      <c r="A2779" s="5" t="str">
        <f>'Raw Data'!A2779</f>
        <v>4860-YZGZM</v>
      </c>
      <c r="B2779">
        <f>'Raw Data'!F2779</f>
        <v>10</v>
      </c>
      <c r="C2779" t="str">
        <f>'Raw Data'!P2779</f>
        <v>Month-to-month</v>
      </c>
      <c r="D2779" t="str">
        <f>'Raw Data'!I2779</f>
        <v>No</v>
      </c>
      <c r="E2779" t="str">
        <f>'Raw Data'!R2779</f>
        <v>Electronic check</v>
      </c>
      <c r="F2779">
        <f>'Raw Data'!S2779</f>
        <v>20</v>
      </c>
      <c r="G2779">
        <f>IFERROR(VALUE('Raw Data'!T2779),0)</f>
        <v>185.4</v>
      </c>
      <c r="H2779" t="str" cm="1">
        <f t="array" ref="H2779">_xlfn.IFS(B2779&lt;=12,"New (0-12 mo)",B2779&lt;=24,"Established (13-24 mo)",B2779&lt;=48,"Loyal (25-48 mo)",TRUE,"Veteran (49+ mo)")</f>
        <v>New (0-12 mo)</v>
      </c>
      <c r="I2779">
        <f>COUNTIF('Raw Data'!G2779:O2779,"Yes")</f>
        <v>1</v>
      </c>
      <c r="J2779">
        <f t="shared" ca="1" si="86"/>
        <v>45901</v>
      </c>
      <c r="K2779" t="str">
        <f>'Raw Data'!U2779</f>
        <v>No</v>
      </c>
      <c r="L2779" t="str">
        <f t="shared" si="87"/>
        <v>High Risk</v>
      </c>
      <c r="N2779" s="34"/>
    </row>
    <row r="2780" spans="1:14" x14ac:dyDescent="0.3">
      <c r="A2780" s="5" t="str">
        <f>'Raw Data'!A2780</f>
        <v>6599-GZWCM</v>
      </c>
      <c r="B2780">
        <f>'Raw Data'!F2780</f>
        <v>13</v>
      </c>
      <c r="C2780" t="str">
        <f>'Raw Data'!P2780</f>
        <v>One year</v>
      </c>
      <c r="D2780" t="str">
        <f>'Raw Data'!I2780</f>
        <v>Fiber optic</v>
      </c>
      <c r="E2780" t="str">
        <f>'Raw Data'!R2780</f>
        <v>Mailed check</v>
      </c>
      <c r="F2780">
        <f>'Raw Data'!S2780</f>
        <v>74.650000000000006</v>
      </c>
      <c r="G2780">
        <f>IFERROR(VALUE('Raw Data'!T2780),0)</f>
        <v>966.25</v>
      </c>
      <c r="H2780" t="str" cm="1">
        <f t="array" ref="H2780">_xlfn.IFS(B2780&lt;=12,"New (0-12 mo)",B2780&lt;=24,"Established (13-24 mo)",B2780&lt;=48,"Loyal (25-48 mo)",TRUE,"Veteran (49+ mo)")</f>
        <v>Established (13-24 mo)</v>
      </c>
      <c r="I2780">
        <f>COUNTIF('Raw Data'!G2780:O2780,"Yes")</f>
        <v>2</v>
      </c>
      <c r="J2780">
        <f t="shared" ca="1" si="86"/>
        <v>45809</v>
      </c>
      <c r="K2780" t="str">
        <f>'Raw Data'!U2780</f>
        <v>No</v>
      </c>
      <c r="L2780" t="str">
        <f t="shared" si="87"/>
        <v>Low Risk</v>
      </c>
      <c r="N2780" s="34"/>
    </row>
    <row r="2781" spans="1:14" x14ac:dyDescent="0.3">
      <c r="A2781" s="5" t="str">
        <f>'Raw Data'!A2781</f>
        <v>2691-NZETQ</v>
      </c>
      <c r="B2781">
        <f>'Raw Data'!F2781</f>
        <v>9</v>
      </c>
      <c r="C2781" t="str">
        <f>'Raw Data'!P2781</f>
        <v>Month-to-month</v>
      </c>
      <c r="D2781" t="str">
        <f>'Raw Data'!I2781</f>
        <v>Fiber optic</v>
      </c>
      <c r="E2781" t="str">
        <f>'Raw Data'!R2781</f>
        <v>Electronic check</v>
      </c>
      <c r="F2781">
        <f>'Raw Data'!S2781</f>
        <v>85.35</v>
      </c>
      <c r="G2781">
        <f>IFERROR(VALUE('Raw Data'!T2781),0)</f>
        <v>758.6</v>
      </c>
      <c r="H2781" t="str" cm="1">
        <f t="array" ref="H2781">_xlfn.IFS(B2781&lt;=12,"New (0-12 mo)",B2781&lt;=24,"Established (13-24 mo)",B2781&lt;=48,"Loyal (25-48 mo)",TRUE,"Veteran (49+ mo)")</f>
        <v>New (0-12 mo)</v>
      </c>
      <c r="I2781">
        <f>COUNTIF('Raw Data'!G2781:O2781,"Yes")</f>
        <v>3</v>
      </c>
      <c r="J2781">
        <f t="shared" ca="1" si="86"/>
        <v>45931</v>
      </c>
      <c r="K2781" t="str">
        <f>'Raw Data'!U2781</f>
        <v>Yes</v>
      </c>
      <c r="L2781" t="str">
        <f t="shared" si="87"/>
        <v>High Risk</v>
      </c>
      <c r="N2781" s="34"/>
    </row>
    <row r="2782" spans="1:14" x14ac:dyDescent="0.3">
      <c r="A2782" s="5" t="str">
        <f>'Raw Data'!A2782</f>
        <v>4404-HIBDJ</v>
      </c>
      <c r="B2782">
        <f>'Raw Data'!F2782</f>
        <v>25</v>
      </c>
      <c r="C2782" t="str">
        <f>'Raw Data'!P2782</f>
        <v>One year</v>
      </c>
      <c r="D2782" t="str">
        <f>'Raw Data'!I2782</f>
        <v>DSL</v>
      </c>
      <c r="E2782" t="str">
        <f>'Raw Data'!R2782</f>
        <v>Mailed check</v>
      </c>
      <c r="F2782">
        <f>'Raw Data'!S2782</f>
        <v>74.3</v>
      </c>
      <c r="G2782">
        <f>IFERROR(VALUE('Raw Data'!T2782),0)</f>
        <v>1863.8</v>
      </c>
      <c r="H2782" t="str" cm="1">
        <f t="array" ref="H2782">_xlfn.IFS(B2782&lt;=12,"New (0-12 mo)",B2782&lt;=24,"Established (13-24 mo)",B2782&lt;=48,"Loyal (25-48 mo)",TRUE,"Veteran (49+ mo)")</f>
        <v>Loyal (25-48 mo)</v>
      </c>
      <c r="I2782">
        <f>COUNTIF('Raw Data'!G2782:O2782,"Yes")</f>
        <v>6</v>
      </c>
      <c r="J2782">
        <f t="shared" ca="1" si="86"/>
        <v>45444</v>
      </c>
      <c r="K2782" t="str">
        <f>'Raw Data'!U2782</f>
        <v>Yes</v>
      </c>
      <c r="L2782" t="str">
        <f t="shared" si="87"/>
        <v>Low Risk</v>
      </c>
      <c r="N2782" s="34"/>
    </row>
    <row r="2783" spans="1:14" x14ac:dyDescent="0.3">
      <c r="A2783" s="5" t="str">
        <f>'Raw Data'!A2783</f>
        <v>5533-NHFRF</v>
      </c>
      <c r="B2783">
        <f>'Raw Data'!F2783</f>
        <v>7</v>
      </c>
      <c r="C2783" t="str">
        <f>'Raw Data'!P2783</f>
        <v>Month-to-month</v>
      </c>
      <c r="D2783" t="str">
        <f>'Raw Data'!I2783</f>
        <v>DSL</v>
      </c>
      <c r="E2783" t="str">
        <f>'Raw Data'!R2783</f>
        <v>Electronic check</v>
      </c>
      <c r="F2783">
        <f>'Raw Data'!S2783</f>
        <v>44.4</v>
      </c>
      <c r="G2783">
        <f>IFERROR(VALUE('Raw Data'!T2783),0)</f>
        <v>265.8</v>
      </c>
      <c r="H2783" t="str" cm="1">
        <f t="array" ref="H2783">_xlfn.IFS(B2783&lt;=12,"New (0-12 mo)",B2783&lt;=24,"Established (13-24 mo)",B2783&lt;=48,"Loyal (25-48 mo)",TRUE,"Veteran (49+ mo)")</f>
        <v>New (0-12 mo)</v>
      </c>
      <c r="I2783">
        <f>COUNTIF('Raw Data'!G2783:O2783,"Yes")</f>
        <v>3</v>
      </c>
      <c r="J2783">
        <f t="shared" ca="1" si="86"/>
        <v>45992</v>
      </c>
      <c r="K2783" t="str">
        <f>'Raw Data'!U2783</f>
        <v>No</v>
      </c>
      <c r="L2783" t="str">
        <f t="shared" si="87"/>
        <v>High Risk</v>
      </c>
      <c r="N2783" s="34"/>
    </row>
    <row r="2784" spans="1:14" x14ac:dyDescent="0.3">
      <c r="A2784" s="5" t="str">
        <f>'Raw Data'!A2784</f>
        <v>7037-MTYVW</v>
      </c>
      <c r="B2784">
        <f>'Raw Data'!F2784</f>
        <v>38</v>
      </c>
      <c r="C2784" t="str">
        <f>'Raw Data'!P2784</f>
        <v>Two year</v>
      </c>
      <c r="D2784" t="str">
        <f>'Raw Data'!I2784</f>
        <v>DSL</v>
      </c>
      <c r="E2784" t="str">
        <f>'Raw Data'!R2784</f>
        <v>Bank transfer (automatic)</v>
      </c>
      <c r="F2784">
        <f>'Raw Data'!S2784</f>
        <v>85.4</v>
      </c>
      <c r="G2784">
        <f>IFERROR(VALUE('Raw Data'!T2784),0)</f>
        <v>3297</v>
      </c>
      <c r="H2784" t="str" cm="1">
        <f t="array" ref="H2784">_xlfn.IFS(B2784&lt;=12,"New (0-12 mo)",B2784&lt;=24,"Established (13-24 mo)",B2784&lt;=48,"Loyal (25-48 mo)",TRUE,"Veteran (49+ mo)")</f>
        <v>Loyal (25-48 mo)</v>
      </c>
      <c r="I2784">
        <f>COUNTIF('Raw Data'!G2784:O2784,"Yes")</f>
        <v>7</v>
      </c>
      <c r="J2784">
        <f t="shared" ca="1" si="86"/>
        <v>45047</v>
      </c>
      <c r="K2784" t="str">
        <f>'Raw Data'!U2784</f>
        <v>No</v>
      </c>
      <c r="L2784" t="str">
        <f t="shared" si="87"/>
        <v>Low Risk</v>
      </c>
      <c r="N2784" s="34"/>
    </row>
    <row r="2785" spans="1:14" x14ac:dyDescent="0.3">
      <c r="A2785" s="5" t="str">
        <f>'Raw Data'!A2785</f>
        <v>4760-THGOT</v>
      </c>
      <c r="B2785">
        <f>'Raw Data'!F2785</f>
        <v>43</v>
      </c>
      <c r="C2785" t="str">
        <f>'Raw Data'!P2785</f>
        <v>Month-to-month</v>
      </c>
      <c r="D2785" t="str">
        <f>'Raw Data'!I2785</f>
        <v>Fiber optic</v>
      </c>
      <c r="E2785" t="str">
        <f>'Raw Data'!R2785</f>
        <v>Electronic check</v>
      </c>
      <c r="F2785">
        <f>'Raw Data'!S2785</f>
        <v>94.1</v>
      </c>
      <c r="G2785">
        <f>IFERROR(VALUE('Raw Data'!T2785),0)</f>
        <v>4107.3</v>
      </c>
      <c r="H2785" t="str" cm="1">
        <f t="array" ref="H2785">_xlfn.IFS(B2785&lt;=12,"New (0-12 mo)",B2785&lt;=24,"Established (13-24 mo)",B2785&lt;=48,"Loyal (25-48 mo)",TRUE,"Veteran (49+ mo)")</f>
        <v>Loyal (25-48 mo)</v>
      </c>
      <c r="I2785">
        <f>COUNTIF('Raw Data'!G2785:O2785,"Yes")</f>
        <v>5</v>
      </c>
      <c r="J2785">
        <f t="shared" ca="1" si="86"/>
        <v>44896</v>
      </c>
      <c r="K2785" t="str">
        <f>'Raw Data'!U2785</f>
        <v>No</v>
      </c>
      <c r="L2785" t="str">
        <f t="shared" si="87"/>
        <v>Low-Medium Risk</v>
      </c>
      <c r="N2785" s="34"/>
    </row>
    <row r="2786" spans="1:14" x14ac:dyDescent="0.3">
      <c r="A2786" s="5" t="str">
        <f>'Raw Data'!A2786</f>
        <v>7295-JOMMD</v>
      </c>
      <c r="B2786">
        <f>'Raw Data'!F2786</f>
        <v>4</v>
      </c>
      <c r="C2786" t="str">
        <f>'Raw Data'!P2786</f>
        <v>Month-to-month</v>
      </c>
      <c r="D2786" t="str">
        <f>'Raw Data'!I2786</f>
        <v>Fiber optic</v>
      </c>
      <c r="E2786" t="str">
        <f>'Raw Data'!R2786</f>
        <v>Bank transfer (automatic)</v>
      </c>
      <c r="F2786">
        <f>'Raw Data'!S2786</f>
        <v>98.1</v>
      </c>
      <c r="G2786">
        <f>IFERROR(VALUE('Raw Data'!T2786),0)</f>
        <v>396.3</v>
      </c>
      <c r="H2786" t="str" cm="1">
        <f t="array" ref="H2786">_xlfn.IFS(B2786&lt;=12,"New (0-12 mo)",B2786&lt;=24,"Established (13-24 mo)",B2786&lt;=48,"Loyal (25-48 mo)",TRUE,"Veteran (49+ mo)")</f>
        <v>New (0-12 mo)</v>
      </c>
      <c r="I2786">
        <f>COUNTIF('Raw Data'!G2786:O2786,"Yes")</f>
        <v>5</v>
      </c>
      <c r="J2786">
        <f t="shared" ca="1" si="86"/>
        <v>46082</v>
      </c>
      <c r="K2786" t="str">
        <f>'Raw Data'!U2786</f>
        <v>Yes</v>
      </c>
      <c r="L2786" t="str">
        <f t="shared" si="87"/>
        <v>High Risk</v>
      </c>
      <c r="N2786" s="34"/>
    </row>
    <row r="2787" spans="1:14" x14ac:dyDescent="0.3">
      <c r="A2787" s="5" t="str">
        <f>'Raw Data'!A2787</f>
        <v>4016-BJKTZ</v>
      </c>
      <c r="B2787">
        <f>'Raw Data'!F2787</f>
        <v>25</v>
      </c>
      <c r="C2787" t="str">
        <f>'Raw Data'!P2787</f>
        <v>Two year</v>
      </c>
      <c r="D2787" t="str">
        <f>'Raw Data'!I2787</f>
        <v>Fiber optic</v>
      </c>
      <c r="E2787" t="str">
        <f>'Raw Data'!R2787</f>
        <v>Electronic check</v>
      </c>
      <c r="F2787">
        <f>'Raw Data'!S2787</f>
        <v>108.9</v>
      </c>
      <c r="G2787">
        <f>IFERROR(VALUE('Raw Data'!T2787),0)</f>
        <v>2809.05</v>
      </c>
      <c r="H2787" t="str" cm="1">
        <f t="array" ref="H2787">_xlfn.IFS(B2787&lt;=12,"New (0-12 mo)",B2787&lt;=24,"Established (13-24 mo)",B2787&lt;=48,"Loyal (25-48 mo)",TRUE,"Veteran (49+ mo)")</f>
        <v>Loyal (25-48 mo)</v>
      </c>
      <c r="I2787">
        <f>COUNTIF('Raw Data'!G2787:O2787,"Yes")</f>
        <v>7</v>
      </c>
      <c r="J2787">
        <f t="shared" ca="1" si="86"/>
        <v>45444</v>
      </c>
      <c r="K2787" t="str">
        <f>'Raw Data'!U2787</f>
        <v>No</v>
      </c>
      <c r="L2787" t="str">
        <f t="shared" si="87"/>
        <v>Low Risk</v>
      </c>
      <c r="N2787" s="34"/>
    </row>
    <row r="2788" spans="1:14" x14ac:dyDescent="0.3">
      <c r="A2788" s="5" t="str">
        <f>'Raw Data'!A2788</f>
        <v>6584-VQMYT</v>
      </c>
      <c r="B2788">
        <f>'Raw Data'!F2788</f>
        <v>27</v>
      </c>
      <c r="C2788" t="str">
        <f>'Raw Data'!P2788</f>
        <v>One year</v>
      </c>
      <c r="D2788" t="str">
        <f>'Raw Data'!I2788</f>
        <v>DSL</v>
      </c>
      <c r="E2788" t="str">
        <f>'Raw Data'!R2788</f>
        <v>Mailed check</v>
      </c>
      <c r="F2788">
        <f>'Raw Data'!S2788</f>
        <v>56.2</v>
      </c>
      <c r="G2788">
        <f>IFERROR(VALUE('Raw Data'!T2788),0)</f>
        <v>1567.55</v>
      </c>
      <c r="H2788" t="str" cm="1">
        <f t="array" ref="H2788">_xlfn.IFS(B2788&lt;=12,"New (0-12 mo)",B2788&lt;=24,"Established (13-24 mo)",B2788&lt;=48,"Loyal (25-48 mo)",TRUE,"Veteran (49+ mo)")</f>
        <v>Loyal (25-48 mo)</v>
      </c>
      <c r="I2788">
        <f>COUNTIF('Raw Data'!G2788:O2788,"Yes")</f>
        <v>3</v>
      </c>
      <c r="J2788">
        <f t="shared" ca="1" si="86"/>
        <v>45383</v>
      </c>
      <c r="K2788" t="str">
        <f>'Raw Data'!U2788</f>
        <v>No</v>
      </c>
      <c r="L2788" t="str">
        <f t="shared" si="87"/>
        <v>Low Risk</v>
      </c>
      <c r="N2788" s="34"/>
    </row>
    <row r="2789" spans="1:14" x14ac:dyDescent="0.3">
      <c r="A2789" s="5" t="str">
        <f>'Raw Data'!A2789</f>
        <v>9838-BFCQT</v>
      </c>
      <c r="B2789">
        <f>'Raw Data'!F2789</f>
        <v>72</v>
      </c>
      <c r="C2789" t="str">
        <f>'Raw Data'!P2789</f>
        <v>Two year</v>
      </c>
      <c r="D2789" t="str">
        <f>'Raw Data'!I2789</f>
        <v>No</v>
      </c>
      <c r="E2789" t="str">
        <f>'Raw Data'!R2789</f>
        <v>Mailed check</v>
      </c>
      <c r="F2789">
        <f>'Raw Data'!S2789</f>
        <v>26.1</v>
      </c>
      <c r="G2789">
        <f>IFERROR(VALUE('Raw Data'!T2789),0)</f>
        <v>1851.45</v>
      </c>
      <c r="H2789" t="str" cm="1">
        <f t="array" ref="H2789">_xlfn.IFS(B2789&lt;=12,"New (0-12 mo)",B2789&lt;=24,"Established (13-24 mo)",B2789&lt;=48,"Loyal (25-48 mo)",TRUE,"Veteran (49+ mo)")</f>
        <v>Veteran (49+ mo)</v>
      </c>
      <c r="I2789">
        <f>COUNTIF('Raw Data'!G2789:O2789,"Yes")</f>
        <v>2</v>
      </c>
      <c r="J2789">
        <f t="shared" ca="1" si="86"/>
        <v>44013</v>
      </c>
      <c r="K2789" t="str">
        <f>'Raw Data'!U2789</f>
        <v>No</v>
      </c>
      <c r="L2789" t="str">
        <f t="shared" si="87"/>
        <v>Low Risk</v>
      </c>
      <c r="N2789" s="34"/>
    </row>
    <row r="2790" spans="1:14" x14ac:dyDescent="0.3">
      <c r="A2790" s="5" t="str">
        <f>'Raw Data'!A2790</f>
        <v>2790-XUYMV</v>
      </c>
      <c r="B2790">
        <f>'Raw Data'!F2790</f>
        <v>71</v>
      </c>
      <c r="C2790" t="str">
        <f>'Raw Data'!P2790</f>
        <v>One year</v>
      </c>
      <c r="D2790" t="str">
        <f>'Raw Data'!I2790</f>
        <v>Fiber optic</v>
      </c>
      <c r="E2790" t="str">
        <f>'Raw Data'!R2790</f>
        <v>Credit card (automatic)</v>
      </c>
      <c r="F2790">
        <f>'Raw Data'!S2790</f>
        <v>85.45</v>
      </c>
      <c r="G2790">
        <f>IFERROR(VALUE('Raw Data'!T2790),0)</f>
        <v>6028.95</v>
      </c>
      <c r="H2790" t="str" cm="1">
        <f t="array" ref="H2790">_xlfn.IFS(B2790&lt;=12,"New (0-12 mo)",B2790&lt;=24,"Established (13-24 mo)",B2790&lt;=48,"Loyal (25-48 mo)",TRUE,"Veteran (49+ mo)")</f>
        <v>Veteran (49+ mo)</v>
      </c>
      <c r="I2790">
        <f>COUNTIF('Raw Data'!G2790:O2790,"Yes")</f>
        <v>4</v>
      </c>
      <c r="J2790">
        <f t="shared" ca="1" si="86"/>
        <v>44044</v>
      </c>
      <c r="K2790" t="str">
        <f>'Raw Data'!U2790</f>
        <v>No</v>
      </c>
      <c r="L2790" t="str">
        <f t="shared" si="87"/>
        <v>Low Risk</v>
      </c>
      <c r="N2790" s="34"/>
    </row>
    <row r="2791" spans="1:14" x14ac:dyDescent="0.3">
      <c r="A2791" s="5" t="str">
        <f>'Raw Data'!A2791</f>
        <v>0581-MDMPW</v>
      </c>
      <c r="B2791">
        <f>'Raw Data'!F2791</f>
        <v>24</v>
      </c>
      <c r="C2791" t="str">
        <f>'Raw Data'!P2791</f>
        <v>Month-to-month</v>
      </c>
      <c r="D2791" t="str">
        <f>'Raw Data'!I2791</f>
        <v>Fiber optic</v>
      </c>
      <c r="E2791" t="str">
        <f>'Raw Data'!R2791</f>
        <v>Credit card (automatic)</v>
      </c>
      <c r="F2791">
        <f>'Raw Data'!S2791</f>
        <v>88.95</v>
      </c>
      <c r="G2791">
        <f>IFERROR(VALUE('Raw Data'!T2791),0)</f>
        <v>2072.75</v>
      </c>
      <c r="H2791" t="str" cm="1">
        <f t="array" ref="H2791">_xlfn.IFS(B2791&lt;=12,"New (0-12 mo)",B2791&lt;=24,"Established (13-24 mo)",B2791&lt;=48,"Loyal (25-48 mo)",TRUE,"Veteran (49+ mo)")</f>
        <v>Established (13-24 mo)</v>
      </c>
      <c r="I2791">
        <f>COUNTIF('Raw Data'!G2791:O2791,"Yes")</f>
        <v>4</v>
      </c>
      <c r="J2791">
        <f t="shared" ca="1" si="86"/>
        <v>45474</v>
      </c>
      <c r="K2791" t="str">
        <f>'Raw Data'!U2791</f>
        <v>No</v>
      </c>
      <c r="L2791" t="str">
        <f t="shared" si="87"/>
        <v>Medium Risk</v>
      </c>
      <c r="N2791" s="34"/>
    </row>
    <row r="2792" spans="1:14" x14ac:dyDescent="0.3">
      <c r="A2792" s="5" t="str">
        <f>'Raw Data'!A2792</f>
        <v>5013-SBUIH</v>
      </c>
      <c r="B2792">
        <f>'Raw Data'!F2792</f>
        <v>50</v>
      </c>
      <c r="C2792" t="str">
        <f>'Raw Data'!P2792</f>
        <v>Two year</v>
      </c>
      <c r="D2792" t="str">
        <f>'Raw Data'!I2792</f>
        <v>Fiber optic</v>
      </c>
      <c r="E2792" t="str">
        <f>'Raw Data'!R2792</f>
        <v>Electronic check</v>
      </c>
      <c r="F2792">
        <f>'Raw Data'!S2792</f>
        <v>109.65</v>
      </c>
      <c r="G2792">
        <f>IFERROR(VALUE('Raw Data'!T2792),0)</f>
        <v>5551.15</v>
      </c>
      <c r="H2792" t="str" cm="1">
        <f t="array" ref="H2792">_xlfn.IFS(B2792&lt;=12,"New (0-12 mo)",B2792&lt;=24,"Established (13-24 mo)",B2792&lt;=48,"Loyal (25-48 mo)",TRUE,"Veteran (49+ mo)")</f>
        <v>Veteran (49+ mo)</v>
      </c>
      <c r="I2792">
        <f>COUNTIF('Raw Data'!G2792:O2792,"Yes")</f>
        <v>7</v>
      </c>
      <c r="J2792">
        <f t="shared" ca="1" si="86"/>
        <v>44682</v>
      </c>
      <c r="K2792" t="str">
        <f>'Raw Data'!U2792</f>
        <v>Yes</v>
      </c>
      <c r="L2792" t="str">
        <f t="shared" si="87"/>
        <v>Low Risk</v>
      </c>
      <c r="N2792" s="34"/>
    </row>
    <row r="2793" spans="1:14" x14ac:dyDescent="0.3">
      <c r="A2793" s="5" t="str">
        <f>'Raw Data'!A2793</f>
        <v>1023-BQXZE</v>
      </c>
      <c r="B2793">
        <f>'Raw Data'!F2793</f>
        <v>57</v>
      </c>
      <c r="C2793" t="str">
        <f>'Raw Data'!P2793</f>
        <v>Two year</v>
      </c>
      <c r="D2793" t="str">
        <f>'Raw Data'!I2793</f>
        <v>DSL</v>
      </c>
      <c r="E2793" t="str">
        <f>'Raw Data'!R2793</f>
        <v>Bank transfer (automatic)</v>
      </c>
      <c r="F2793">
        <f>'Raw Data'!S2793</f>
        <v>74.349999999999994</v>
      </c>
      <c r="G2793">
        <f>IFERROR(VALUE('Raw Data'!T2793),0)</f>
        <v>4317.3500000000004</v>
      </c>
      <c r="H2793" t="str" cm="1">
        <f t="array" ref="H2793">_xlfn.IFS(B2793&lt;=12,"New (0-12 mo)",B2793&lt;=24,"Established (13-24 mo)",B2793&lt;=48,"Loyal (25-48 mo)",TRUE,"Veteran (49+ mo)")</f>
        <v>Veteran (49+ mo)</v>
      </c>
      <c r="I2793">
        <f>COUNTIF('Raw Data'!G2793:O2793,"Yes")</f>
        <v>5</v>
      </c>
      <c r="J2793">
        <f t="shared" ca="1" si="86"/>
        <v>44470</v>
      </c>
      <c r="K2793" t="str">
        <f>'Raw Data'!U2793</f>
        <v>No</v>
      </c>
      <c r="L2793" t="str">
        <f t="shared" si="87"/>
        <v>Low Risk</v>
      </c>
      <c r="N2793" s="34"/>
    </row>
    <row r="2794" spans="1:14" x14ac:dyDescent="0.3">
      <c r="A2794" s="5" t="str">
        <f>'Raw Data'!A2794</f>
        <v>9163-GHAYE</v>
      </c>
      <c r="B2794">
        <f>'Raw Data'!F2794</f>
        <v>15</v>
      </c>
      <c r="C2794" t="str">
        <f>'Raw Data'!P2794</f>
        <v>Month-to-month</v>
      </c>
      <c r="D2794" t="str">
        <f>'Raw Data'!I2794</f>
        <v>DSL</v>
      </c>
      <c r="E2794" t="str">
        <f>'Raw Data'!R2794</f>
        <v>Electronic check</v>
      </c>
      <c r="F2794">
        <f>'Raw Data'!S2794</f>
        <v>48.85</v>
      </c>
      <c r="G2794">
        <f>IFERROR(VALUE('Raw Data'!T2794),0)</f>
        <v>736.8</v>
      </c>
      <c r="H2794" t="str" cm="1">
        <f t="array" ref="H2794">_xlfn.IFS(B2794&lt;=12,"New (0-12 mo)",B2794&lt;=24,"Established (13-24 mo)",B2794&lt;=48,"Loyal (25-48 mo)",TRUE,"Veteran (49+ mo)")</f>
        <v>Established (13-24 mo)</v>
      </c>
      <c r="I2794">
        <f>COUNTIF('Raw Data'!G2794:O2794,"Yes")</f>
        <v>2</v>
      </c>
      <c r="J2794">
        <f t="shared" ca="1" si="86"/>
        <v>45748</v>
      </c>
      <c r="K2794" t="str">
        <f>'Raw Data'!U2794</f>
        <v>No</v>
      </c>
      <c r="L2794" t="str">
        <f t="shared" si="87"/>
        <v>Medium Risk</v>
      </c>
      <c r="N2794" s="34"/>
    </row>
    <row r="2795" spans="1:14" x14ac:dyDescent="0.3">
      <c r="A2795" s="5" t="str">
        <f>'Raw Data'!A2795</f>
        <v>3904-UKFRE</v>
      </c>
      <c r="B2795">
        <f>'Raw Data'!F2795</f>
        <v>4</v>
      </c>
      <c r="C2795" t="str">
        <f>'Raw Data'!P2795</f>
        <v>Month-to-month</v>
      </c>
      <c r="D2795" t="str">
        <f>'Raw Data'!I2795</f>
        <v>Fiber optic</v>
      </c>
      <c r="E2795" t="str">
        <f>'Raw Data'!R2795</f>
        <v>Electronic check</v>
      </c>
      <c r="F2795">
        <f>'Raw Data'!S2795</f>
        <v>80.099999999999994</v>
      </c>
      <c r="G2795">
        <f>IFERROR(VALUE('Raw Data'!T2795),0)</f>
        <v>336.15</v>
      </c>
      <c r="H2795" t="str" cm="1">
        <f t="array" ref="H2795">_xlfn.IFS(B2795&lt;=12,"New (0-12 mo)",B2795&lt;=24,"Established (13-24 mo)",B2795&lt;=48,"Loyal (25-48 mo)",TRUE,"Veteran (49+ mo)")</f>
        <v>New (0-12 mo)</v>
      </c>
      <c r="I2795">
        <f>COUNTIF('Raw Data'!G2795:O2795,"Yes")</f>
        <v>3</v>
      </c>
      <c r="J2795">
        <f t="shared" ca="1" si="86"/>
        <v>46082</v>
      </c>
      <c r="K2795" t="str">
        <f>'Raw Data'!U2795</f>
        <v>No</v>
      </c>
      <c r="L2795" t="str">
        <f t="shared" si="87"/>
        <v>High Risk</v>
      </c>
      <c r="N2795" s="34"/>
    </row>
    <row r="2796" spans="1:14" x14ac:dyDescent="0.3">
      <c r="A2796" s="5" t="str">
        <f>'Raw Data'!A2796</f>
        <v>5353-WILCI</v>
      </c>
      <c r="B2796">
        <f>'Raw Data'!F2796</f>
        <v>28</v>
      </c>
      <c r="C2796" t="str">
        <f>'Raw Data'!P2796</f>
        <v>Month-to-month</v>
      </c>
      <c r="D2796" t="str">
        <f>'Raw Data'!I2796</f>
        <v>DSL</v>
      </c>
      <c r="E2796" t="str">
        <f>'Raw Data'!R2796</f>
        <v>Electronic check</v>
      </c>
      <c r="F2796">
        <f>'Raw Data'!S2796</f>
        <v>56.05</v>
      </c>
      <c r="G2796">
        <f>IFERROR(VALUE('Raw Data'!T2796),0)</f>
        <v>1522.65</v>
      </c>
      <c r="H2796" t="str" cm="1">
        <f t="array" ref="H2796">_xlfn.IFS(B2796&lt;=12,"New (0-12 mo)",B2796&lt;=24,"Established (13-24 mo)",B2796&lt;=48,"Loyal (25-48 mo)",TRUE,"Veteran (49+ mo)")</f>
        <v>Loyal (25-48 mo)</v>
      </c>
      <c r="I2796">
        <f>COUNTIF('Raw Data'!G2796:O2796,"Yes")</f>
        <v>3</v>
      </c>
      <c r="J2796">
        <f t="shared" ca="1" si="86"/>
        <v>45352</v>
      </c>
      <c r="K2796" t="str">
        <f>'Raw Data'!U2796</f>
        <v>No</v>
      </c>
      <c r="L2796" t="str">
        <f t="shared" si="87"/>
        <v>Low-Medium Risk</v>
      </c>
      <c r="N2796" s="34"/>
    </row>
    <row r="2797" spans="1:14" x14ac:dyDescent="0.3">
      <c r="A2797" s="5" t="str">
        <f>'Raw Data'!A2797</f>
        <v>0709-TVGUR</v>
      </c>
      <c r="B2797">
        <f>'Raw Data'!F2797</f>
        <v>9</v>
      </c>
      <c r="C2797" t="str">
        <f>'Raw Data'!P2797</f>
        <v>Month-to-month</v>
      </c>
      <c r="D2797" t="str">
        <f>'Raw Data'!I2797</f>
        <v>Fiber optic</v>
      </c>
      <c r="E2797" t="str">
        <f>'Raw Data'!R2797</f>
        <v>Electronic check</v>
      </c>
      <c r="F2797">
        <f>'Raw Data'!S2797</f>
        <v>74.55</v>
      </c>
      <c r="G2797">
        <f>IFERROR(VALUE('Raw Data'!T2797),0)</f>
        <v>622.9</v>
      </c>
      <c r="H2797" t="str" cm="1">
        <f t="array" ref="H2797">_xlfn.IFS(B2797&lt;=12,"New (0-12 mo)",B2797&lt;=24,"Established (13-24 mo)",B2797&lt;=48,"Loyal (25-48 mo)",TRUE,"Veteran (49+ mo)")</f>
        <v>New (0-12 mo)</v>
      </c>
      <c r="I2797">
        <f>COUNTIF('Raw Data'!G2797:O2797,"Yes")</f>
        <v>2</v>
      </c>
      <c r="J2797">
        <f t="shared" ca="1" si="86"/>
        <v>45931</v>
      </c>
      <c r="K2797" t="str">
        <f>'Raw Data'!U2797</f>
        <v>Yes</v>
      </c>
      <c r="L2797" t="str">
        <f t="shared" si="87"/>
        <v>High Risk</v>
      </c>
      <c r="N2797" s="34"/>
    </row>
    <row r="2798" spans="1:14" x14ac:dyDescent="0.3">
      <c r="A2798" s="5" t="str">
        <f>'Raw Data'!A2798</f>
        <v>0058-EVZWM</v>
      </c>
      <c r="B2798">
        <f>'Raw Data'!F2798</f>
        <v>55</v>
      </c>
      <c r="C2798" t="str">
        <f>'Raw Data'!P2798</f>
        <v>Month-to-month</v>
      </c>
      <c r="D2798" t="str">
        <f>'Raw Data'!I2798</f>
        <v>Fiber optic</v>
      </c>
      <c r="E2798" t="str">
        <f>'Raw Data'!R2798</f>
        <v>Bank transfer (automatic)</v>
      </c>
      <c r="F2798">
        <f>'Raw Data'!S2798</f>
        <v>89.8</v>
      </c>
      <c r="G2798">
        <f>IFERROR(VALUE('Raw Data'!T2798),0)</f>
        <v>4959.6000000000004</v>
      </c>
      <c r="H2798" t="str" cm="1">
        <f t="array" ref="H2798">_xlfn.IFS(B2798&lt;=12,"New (0-12 mo)",B2798&lt;=24,"Established (13-24 mo)",B2798&lt;=48,"Loyal (25-48 mo)",TRUE,"Veteran (49+ mo)")</f>
        <v>Veteran (49+ mo)</v>
      </c>
      <c r="I2798">
        <f>COUNTIF('Raw Data'!G2798:O2798,"Yes")</f>
        <v>4</v>
      </c>
      <c r="J2798">
        <f t="shared" ca="1" si="86"/>
        <v>44531</v>
      </c>
      <c r="K2798" t="str">
        <f>'Raw Data'!U2798</f>
        <v>No</v>
      </c>
      <c r="L2798" t="str">
        <f t="shared" si="87"/>
        <v>Low-Medium Risk</v>
      </c>
      <c r="N2798" s="34"/>
    </row>
    <row r="2799" spans="1:14" x14ac:dyDescent="0.3">
      <c r="A2799" s="5" t="str">
        <f>'Raw Data'!A2799</f>
        <v>6023-YEBUP</v>
      </c>
      <c r="B2799">
        <f>'Raw Data'!F2799</f>
        <v>3</v>
      </c>
      <c r="C2799" t="str">
        <f>'Raw Data'!P2799</f>
        <v>Month-to-month</v>
      </c>
      <c r="D2799" t="str">
        <f>'Raw Data'!I2799</f>
        <v>Fiber optic</v>
      </c>
      <c r="E2799" t="str">
        <f>'Raw Data'!R2799</f>
        <v>Electronic check</v>
      </c>
      <c r="F2799">
        <f>'Raw Data'!S2799</f>
        <v>100.95</v>
      </c>
      <c r="G2799">
        <f>IFERROR(VALUE('Raw Data'!T2799),0)</f>
        <v>329.95</v>
      </c>
      <c r="H2799" t="str" cm="1">
        <f t="array" ref="H2799">_xlfn.IFS(B2799&lt;=12,"New (0-12 mo)",B2799&lt;=24,"Established (13-24 mo)",B2799&lt;=48,"Loyal (25-48 mo)",TRUE,"Veteran (49+ mo)")</f>
        <v>New (0-12 mo)</v>
      </c>
      <c r="I2799">
        <f>COUNTIF('Raw Data'!G2799:O2799,"Yes")</f>
        <v>5</v>
      </c>
      <c r="J2799">
        <f t="shared" ca="1" si="86"/>
        <v>46113</v>
      </c>
      <c r="K2799" t="str">
        <f>'Raw Data'!U2799</f>
        <v>Yes</v>
      </c>
      <c r="L2799" t="str">
        <f t="shared" si="87"/>
        <v>High Risk</v>
      </c>
      <c r="N2799" s="34"/>
    </row>
    <row r="2800" spans="1:14" x14ac:dyDescent="0.3">
      <c r="A2800" s="5" t="str">
        <f>'Raw Data'!A2800</f>
        <v>7209-JCUDS</v>
      </c>
      <c r="B2800">
        <f>'Raw Data'!F2800</f>
        <v>10</v>
      </c>
      <c r="C2800" t="str">
        <f>'Raw Data'!P2800</f>
        <v>Month-to-month</v>
      </c>
      <c r="D2800" t="str">
        <f>'Raw Data'!I2800</f>
        <v>Fiber optic</v>
      </c>
      <c r="E2800" t="str">
        <f>'Raw Data'!R2800</f>
        <v>Electronic check</v>
      </c>
      <c r="F2800">
        <f>'Raw Data'!S2800</f>
        <v>94.9</v>
      </c>
      <c r="G2800">
        <f>IFERROR(VALUE('Raw Data'!T2800),0)</f>
        <v>1048.8499999999999</v>
      </c>
      <c r="H2800" t="str" cm="1">
        <f t="array" ref="H2800">_xlfn.IFS(B2800&lt;=12,"New (0-12 mo)",B2800&lt;=24,"Established (13-24 mo)",B2800&lt;=48,"Loyal (25-48 mo)",TRUE,"Veteran (49+ mo)")</f>
        <v>New (0-12 mo)</v>
      </c>
      <c r="I2800">
        <f>COUNTIF('Raw Data'!G2800:O2800,"Yes")</f>
        <v>4</v>
      </c>
      <c r="J2800">
        <f t="shared" ca="1" si="86"/>
        <v>45901</v>
      </c>
      <c r="K2800" t="str">
        <f>'Raw Data'!U2800</f>
        <v>Yes</v>
      </c>
      <c r="L2800" t="str">
        <f t="shared" si="87"/>
        <v>High Risk</v>
      </c>
      <c r="N2800" s="34"/>
    </row>
    <row r="2801" spans="1:14" x14ac:dyDescent="0.3">
      <c r="A2801" s="5" t="str">
        <f>'Raw Data'!A2801</f>
        <v>7009-PCARS</v>
      </c>
      <c r="B2801">
        <f>'Raw Data'!F2801</f>
        <v>55</v>
      </c>
      <c r="C2801" t="str">
        <f>'Raw Data'!P2801</f>
        <v>One year</v>
      </c>
      <c r="D2801" t="str">
        <f>'Raw Data'!I2801</f>
        <v>No</v>
      </c>
      <c r="E2801" t="str">
        <f>'Raw Data'!R2801</f>
        <v>Bank transfer (automatic)</v>
      </c>
      <c r="F2801">
        <f>'Raw Data'!S2801</f>
        <v>19.100000000000001</v>
      </c>
      <c r="G2801">
        <f>IFERROR(VALUE('Raw Data'!T2801),0)</f>
        <v>1001.5</v>
      </c>
      <c r="H2801" t="str" cm="1">
        <f t="array" ref="H2801">_xlfn.IFS(B2801&lt;=12,"New (0-12 mo)",B2801&lt;=24,"Established (13-24 mo)",B2801&lt;=48,"Loyal (25-48 mo)",TRUE,"Veteran (49+ mo)")</f>
        <v>Veteran (49+ mo)</v>
      </c>
      <c r="I2801">
        <f>COUNTIF('Raw Data'!G2801:O2801,"Yes")</f>
        <v>1</v>
      </c>
      <c r="J2801">
        <f t="shared" ca="1" si="86"/>
        <v>44531</v>
      </c>
      <c r="K2801" t="str">
        <f>'Raw Data'!U2801</f>
        <v>No</v>
      </c>
      <c r="L2801" t="str">
        <f t="shared" si="87"/>
        <v>Low Risk</v>
      </c>
      <c r="N2801" s="34"/>
    </row>
    <row r="2802" spans="1:14" x14ac:dyDescent="0.3">
      <c r="A2802" s="5" t="str">
        <f>'Raw Data'!A2802</f>
        <v>0519-DRGTI</v>
      </c>
      <c r="B2802">
        <f>'Raw Data'!F2802</f>
        <v>20</v>
      </c>
      <c r="C2802" t="str">
        <f>'Raw Data'!P2802</f>
        <v>Month-to-month</v>
      </c>
      <c r="D2802" t="str">
        <f>'Raw Data'!I2802</f>
        <v>No</v>
      </c>
      <c r="E2802" t="str">
        <f>'Raw Data'!R2802</f>
        <v>Mailed check</v>
      </c>
      <c r="F2802">
        <f>'Raw Data'!S2802</f>
        <v>20.350000000000001</v>
      </c>
      <c r="G2802">
        <f>IFERROR(VALUE('Raw Data'!T2802),0)</f>
        <v>442.6</v>
      </c>
      <c r="H2802" t="str" cm="1">
        <f t="array" ref="H2802">_xlfn.IFS(B2802&lt;=12,"New (0-12 mo)",B2802&lt;=24,"Established (13-24 mo)",B2802&lt;=48,"Loyal (25-48 mo)",TRUE,"Veteran (49+ mo)")</f>
        <v>Established (13-24 mo)</v>
      </c>
      <c r="I2802">
        <f>COUNTIF('Raw Data'!G2802:O2802,"Yes")</f>
        <v>1</v>
      </c>
      <c r="J2802">
        <f t="shared" ca="1" si="86"/>
        <v>45597</v>
      </c>
      <c r="K2802" t="str">
        <f>'Raw Data'!U2802</f>
        <v>No</v>
      </c>
      <c r="L2802" t="str">
        <f t="shared" si="87"/>
        <v>Medium Risk</v>
      </c>
      <c r="N2802" s="34"/>
    </row>
    <row r="2803" spans="1:14" x14ac:dyDescent="0.3">
      <c r="A2803" s="5" t="str">
        <f>'Raw Data'!A2803</f>
        <v>1017-FBQMM</v>
      </c>
      <c r="B2803">
        <f>'Raw Data'!F2803</f>
        <v>62</v>
      </c>
      <c r="C2803" t="str">
        <f>'Raw Data'!P2803</f>
        <v>One year</v>
      </c>
      <c r="D2803" t="str">
        <f>'Raw Data'!I2803</f>
        <v>Fiber optic</v>
      </c>
      <c r="E2803" t="str">
        <f>'Raw Data'!R2803</f>
        <v>Credit card (automatic)</v>
      </c>
      <c r="F2803">
        <f>'Raw Data'!S2803</f>
        <v>106.05</v>
      </c>
      <c r="G2803">
        <f>IFERROR(VALUE('Raw Data'!T2803),0)</f>
        <v>6703.5</v>
      </c>
      <c r="H2803" t="str" cm="1">
        <f t="array" ref="H2803">_xlfn.IFS(B2803&lt;=12,"New (0-12 mo)",B2803&lt;=24,"Established (13-24 mo)",B2803&lt;=48,"Loyal (25-48 mo)",TRUE,"Veteran (49+ mo)")</f>
        <v>Veteran (49+ mo)</v>
      </c>
      <c r="I2803">
        <f>COUNTIF('Raw Data'!G2803:O2803,"Yes")</f>
        <v>6</v>
      </c>
      <c r="J2803">
        <f t="shared" ca="1" si="86"/>
        <v>44317</v>
      </c>
      <c r="K2803" t="str">
        <f>'Raw Data'!U2803</f>
        <v>No</v>
      </c>
      <c r="L2803" t="str">
        <f t="shared" si="87"/>
        <v>Low Risk</v>
      </c>
      <c r="N2803" s="34"/>
    </row>
    <row r="2804" spans="1:14" x14ac:dyDescent="0.3">
      <c r="A2804" s="5" t="str">
        <f>'Raw Data'!A2804</f>
        <v>3001-CBHLQ</v>
      </c>
      <c r="B2804">
        <f>'Raw Data'!F2804</f>
        <v>32</v>
      </c>
      <c r="C2804" t="str">
        <f>'Raw Data'!P2804</f>
        <v>Month-to-month</v>
      </c>
      <c r="D2804" t="str">
        <f>'Raw Data'!I2804</f>
        <v>Fiber optic</v>
      </c>
      <c r="E2804" t="str">
        <f>'Raw Data'!R2804</f>
        <v>Electronic check</v>
      </c>
      <c r="F2804">
        <f>'Raw Data'!S2804</f>
        <v>104.9</v>
      </c>
      <c r="G2804">
        <f>IFERROR(VALUE('Raw Data'!T2804),0)</f>
        <v>3351.55</v>
      </c>
      <c r="H2804" t="str" cm="1">
        <f t="array" ref="H2804">_xlfn.IFS(B2804&lt;=12,"New (0-12 mo)",B2804&lt;=24,"Established (13-24 mo)",B2804&lt;=48,"Loyal (25-48 mo)",TRUE,"Veteran (49+ mo)")</f>
        <v>Loyal (25-48 mo)</v>
      </c>
      <c r="I2804">
        <f>COUNTIF('Raw Data'!G2804:O2804,"Yes")</f>
        <v>6</v>
      </c>
      <c r="J2804">
        <f t="shared" ca="1" si="86"/>
        <v>45231</v>
      </c>
      <c r="K2804" t="str">
        <f>'Raw Data'!U2804</f>
        <v>Yes</v>
      </c>
      <c r="L2804" t="str">
        <f t="shared" si="87"/>
        <v>Low-Medium Risk</v>
      </c>
      <c r="N2804" s="34"/>
    </row>
    <row r="2805" spans="1:14" x14ac:dyDescent="0.3">
      <c r="A2805" s="5" t="str">
        <f>'Raw Data'!A2805</f>
        <v>1985-MBRYP</v>
      </c>
      <c r="B2805">
        <f>'Raw Data'!F2805</f>
        <v>43</v>
      </c>
      <c r="C2805" t="str">
        <f>'Raw Data'!P2805</f>
        <v>Two year</v>
      </c>
      <c r="D2805" t="str">
        <f>'Raw Data'!I2805</f>
        <v>No</v>
      </c>
      <c r="E2805" t="str">
        <f>'Raw Data'!R2805</f>
        <v>Bank transfer (automatic)</v>
      </c>
      <c r="F2805">
        <f>'Raw Data'!S2805</f>
        <v>19.649999999999999</v>
      </c>
      <c r="G2805">
        <f>IFERROR(VALUE('Raw Data'!T2805),0)</f>
        <v>779.25</v>
      </c>
      <c r="H2805" t="str" cm="1">
        <f t="array" ref="H2805">_xlfn.IFS(B2805&lt;=12,"New (0-12 mo)",B2805&lt;=24,"Established (13-24 mo)",B2805&lt;=48,"Loyal (25-48 mo)",TRUE,"Veteran (49+ mo)")</f>
        <v>Loyal (25-48 mo)</v>
      </c>
      <c r="I2805">
        <f>COUNTIF('Raw Data'!G2805:O2805,"Yes")</f>
        <v>1</v>
      </c>
      <c r="J2805">
        <f t="shared" ca="1" si="86"/>
        <v>44896</v>
      </c>
      <c r="K2805" t="str">
        <f>'Raw Data'!U2805</f>
        <v>No</v>
      </c>
      <c r="L2805" t="str">
        <f t="shared" si="87"/>
        <v>Low Risk</v>
      </c>
      <c r="N2805" s="34"/>
    </row>
    <row r="2806" spans="1:14" x14ac:dyDescent="0.3">
      <c r="A2806" s="5" t="str">
        <f>'Raw Data'!A2806</f>
        <v>6158-DWPZT</v>
      </c>
      <c r="B2806">
        <f>'Raw Data'!F2806</f>
        <v>9</v>
      </c>
      <c r="C2806" t="str">
        <f>'Raw Data'!P2806</f>
        <v>One year</v>
      </c>
      <c r="D2806" t="str">
        <f>'Raw Data'!I2806</f>
        <v>DSL</v>
      </c>
      <c r="E2806" t="str">
        <f>'Raw Data'!R2806</f>
        <v>Bank transfer (automatic)</v>
      </c>
      <c r="F2806">
        <f>'Raw Data'!S2806</f>
        <v>24.1</v>
      </c>
      <c r="G2806">
        <f>IFERROR(VALUE('Raw Data'!T2806),0)</f>
        <v>259.8</v>
      </c>
      <c r="H2806" t="str" cm="1">
        <f t="array" ref="H2806">_xlfn.IFS(B2806&lt;=12,"New (0-12 mo)",B2806&lt;=24,"Established (13-24 mo)",B2806&lt;=48,"Loyal (25-48 mo)",TRUE,"Veteran (49+ mo)")</f>
        <v>New (0-12 mo)</v>
      </c>
      <c r="I2806">
        <f>COUNTIF('Raw Data'!G2806:O2806,"Yes")</f>
        <v>0</v>
      </c>
      <c r="J2806">
        <f t="shared" ca="1" si="86"/>
        <v>45931</v>
      </c>
      <c r="K2806" t="str">
        <f>'Raw Data'!U2806</f>
        <v>Yes</v>
      </c>
      <c r="L2806" t="str">
        <f t="shared" si="87"/>
        <v>Low Risk</v>
      </c>
      <c r="N2806" s="34"/>
    </row>
    <row r="2807" spans="1:14" x14ac:dyDescent="0.3">
      <c r="A2807" s="5" t="str">
        <f>'Raw Data'!A2807</f>
        <v>9372-TXXPS</v>
      </c>
      <c r="B2807">
        <f>'Raw Data'!F2807</f>
        <v>60</v>
      </c>
      <c r="C2807" t="str">
        <f>'Raw Data'!P2807</f>
        <v>Two year</v>
      </c>
      <c r="D2807" t="str">
        <f>'Raw Data'!I2807</f>
        <v>DSL</v>
      </c>
      <c r="E2807" t="str">
        <f>'Raw Data'!R2807</f>
        <v>Bank transfer (automatic)</v>
      </c>
      <c r="F2807">
        <f>'Raw Data'!S2807</f>
        <v>59.85</v>
      </c>
      <c r="G2807">
        <f>IFERROR(VALUE('Raw Data'!T2807),0)</f>
        <v>3483.45</v>
      </c>
      <c r="H2807" t="str" cm="1">
        <f t="array" ref="H2807">_xlfn.IFS(B2807&lt;=12,"New (0-12 mo)",B2807&lt;=24,"Established (13-24 mo)",B2807&lt;=48,"Loyal (25-48 mo)",TRUE,"Veteran (49+ mo)")</f>
        <v>Veteran (49+ mo)</v>
      </c>
      <c r="I2807">
        <f>COUNTIF('Raw Data'!G2807:O2807,"Yes")</f>
        <v>4</v>
      </c>
      <c r="J2807">
        <f t="shared" ca="1" si="86"/>
        <v>44378</v>
      </c>
      <c r="K2807" t="str">
        <f>'Raw Data'!U2807</f>
        <v>No</v>
      </c>
      <c r="L2807" t="str">
        <f t="shared" si="87"/>
        <v>Low Risk</v>
      </c>
      <c r="N2807" s="34"/>
    </row>
    <row r="2808" spans="1:14" x14ac:dyDescent="0.3">
      <c r="A2808" s="5" t="str">
        <f>'Raw Data'!A2808</f>
        <v>3259-QMXUN</v>
      </c>
      <c r="B2808">
        <f>'Raw Data'!F2808</f>
        <v>58</v>
      </c>
      <c r="C2808" t="str">
        <f>'Raw Data'!P2808</f>
        <v>Two year</v>
      </c>
      <c r="D2808" t="str">
        <f>'Raw Data'!I2808</f>
        <v>DSL</v>
      </c>
      <c r="E2808" t="str">
        <f>'Raw Data'!R2808</f>
        <v>Electronic check</v>
      </c>
      <c r="F2808">
        <f>'Raw Data'!S2808</f>
        <v>86.1</v>
      </c>
      <c r="G2808">
        <f>IFERROR(VALUE('Raw Data'!T2808),0)</f>
        <v>4890.5</v>
      </c>
      <c r="H2808" t="str" cm="1">
        <f t="array" ref="H2808">_xlfn.IFS(B2808&lt;=12,"New (0-12 mo)",B2808&lt;=24,"Established (13-24 mo)",B2808&lt;=48,"Loyal (25-48 mo)",TRUE,"Veteran (49+ mo)")</f>
        <v>Veteran (49+ mo)</v>
      </c>
      <c r="I2808">
        <f>COUNTIF('Raw Data'!G2808:O2808,"Yes")</f>
        <v>7</v>
      </c>
      <c r="J2808">
        <f t="shared" ca="1" si="86"/>
        <v>44440</v>
      </c>
      <c r="K2808" t="str">
        <f>'Raw Data'!U2808</f>
        <v>No</v>
      </c>
      <c r="L2808" t="str">
        <f t="shared" si="87"/>
        <v>Low Risk</v>
      </c>
      <c r="N2808" s="34"/>
    </row>
    <row r="2809" spans="1:14" x14ac:dyDescent="0.3">
      <c r="A2809" s="5" t="str">
        <f>'Raw Data'!A2809</f>
        <v>1015-JPFYW</v>
      </c>
      <c r="B2809">
        <f>'Raw Data'!F2809</f>
        <v>7</v>
      </c>
      <c r="C2809" t="str">
        <f>'Raw Data'!P2809</f>
        <v>One year</v>
      </c>
      <c r="D2809" t="str">
        <f>'Raw Data'!I2809</f>
        <v>No</v>
      </c>
      <c r="E2809" t="str">
        <f>'Raw Data'!R2809</f>
        <v>Mailed check</v>
      </c>
      <c r="F2809">
        <f>'Raw Data'!S2809</f>
        <v>19.45</v>
      </c>
      <c r="G2809">
        <f>IFERROR(VALUE('Raw Data'!T2809),0)</f>
        <v>136.75</v>
      </c>
      <c r="H2809" t="str" cm="1">
        <f t="array" ref="H2809">_xlfn.IFS(B2809&lt;=12,"New (0-12 mo)",B2809&lt;=24,"Established (13-24 mo)",B2809&lt;=48,"Loyal (25-48 mo)",TRUE,"Veteran (49+ mo)")</f>
        <v>New (0-12 mo)</v>
      </c>
      <c r="I2809">
        <f>COUNTIF('Raw Data'!G2809:O2809,"Yes")</f>
        <v>1</v>
      </c>
      <c r="J2809">
        <f t="shared" ca="1" si="86"/>
        <v>45992</v>
      </c>
      <c r="K2809" t="str">
        <f>'Raw Data'!U2809</f>
        <v>No</v>
      </c>
      <c r="L2809" t="str">
        <f t="shared" si="87"/>
        <v>Low Risk</v>
      </c>
      <c r="N2809" s="34"/>
    </row>
    <row r="2810" spans="1:14" x14ac:dyDescent="0.3">
      <c r="A2810" s="5" t="str">
        <f>'Raw Data'!A2810</f>
        <v>6645-MXQJT</v>
      </c>
      <c r="B2810">
        <f>'Raw Data'!F2810</f>
        <v>2</v>
      </c>
      <c r="C2810" t="str">
        <f>'Raw Data'!P2810</f>
        <v>Month-to-month</v>
      </c>
      <c r="D2810" t="str">
        <f>'Raw Data'!I2810</f>
        <v>Fiber optic</v>
      </c>
      <c r="E2810" t="str">
        <f>'Raw Data'!R2810</f>
        <v>Electronic check</v>
      </c>
      <c r="F2810">
        <f>'Raw Data'!S2810</f>
        <v>97.1</v>
      </c>
      <c r="G2810">
        <f>IFERROR(VALUE('Raw Data'!T2810),0)</f>
        <v>184.15</v>
      </c>
      <c r="H2810" t="str" cm="1">
        <f t="array" ref="H2810">_xlfn.IFS(B2810&lt;=12,"New (0-12 mo)",B2810&lt;=24,"Established (13-24 mo)",B2810&lt;=48,"Loyal (25-48 mo)",TRUE,"Veteran (49+ mo)")</f>
        <v>New (0-12 mo)</v>
      </c>
      <c r="I2810">
        <f>COUNTIF('Raw Data'!G2810:O2810,"Yes")</f>
        <v>4</v>
      </c>
      <c r="J2810">
        <f t="shared" ca="1" si="86"/>
        <v>46143</v>
      </c>
      <c r="K2810" t="str">
        <f>'Raw Data'!U2810</f>
        <v>No</v>
      </c>
      <c r="L2810" t="str">
        <f t="shared" si="87"/>
        <v>High Risk</v>
      </c>
      <c r="N2810" s="34"/>
    </row>
    <row r="2811" spans="1:14" x14ac:dyDescent="0.3">
      <c r="A2811" s="5" t="str">
        <f>'Raw Data'!A2811</f>
        <v>4360-QRAVE</v>
      </c>
      <c r="B2811">
        <f>'Raw Data'!F2811</f>
        <v>37</v>
      </c>
      <c r="C2811" t="str">
        <f>'Raw Data'!P2811</f>
        <v>Month-to-month</v>
      </c>
      <c r="D2811" t="str">
        <f>'Raw Data'!I2811</f>
        <v>DSL</v>
      </c>
      <c r="E2811" t="str">
        <f>'Raw Data'!R2811</f>
        <v>Electronic check</v>
      </c>
      <c r="F2811">
        <f>'Raw Data'!S2811</f>
        <v>36.65</v>
      </c>
      <c r="G2811">
        <f>IFERROR(VALUE('Raw Data'!T2811),0)</f>
        <v>1315</v>
      </c>
      <c r="H2811" t="str" cm="1">
        <f t="array" ref="H2811">_xlfn.IFS(B2811&lt;=12,"New (0-12 mo)",B2811&lt;=24,"Established (13-24 mo)",B2811&lt;=48,"Loyal (25-48 mo)",TRUE,"Veteran (49+ mo)")</f>
        <v>Loyal (25-48 mo)</v>
      </c>
      <c r="I2811">
        <f>COUNTIF('Raw Data'!G2811:O2811,"Yes")</f>
        <v>2</v>
      </c>
      <c r="J2811">
        <f t="shared" ca="1" si="86"/>
        <v>45078</v>
      </c>
      <c r="K2811" t="str">
        <f>'Raw Data'!U2811</f>
        <v>No</v>
      </c>
      <c r="L2811" t="str">
        <f t="shared" si="87"/>
        <v>Low-Medium Risk</v>
      </c>
      <c r="N2811" s="34"/>
    </row>
    <row r="2812" spans="1:14" x14ac:dyDescent="0.3">
      <c r="A2812" s="5" t="str">
        <f>'Raw Data'!A2812</f>
        <v>8433-WPJTV</v>
      </c>
      <c r="B2812">
        <f>'Raw Data'!F2812</f>
        <v>65</v>
      </c>
      <c r="C2812" t="str">
        <f>'Raw Data'!P2812</f>
        <v>One year</v>
      </c>
      <c r="D2812" t="str">
        <f>'Raw Data'!I2812</f>
        <v>Fiber optic</v>
      </c>
      <c r="E2812" t="str">
        <f>'Raw Data'!R2812</f>
        <v>Bank transfer (automatic)</v>
      </c>
      <c r="F2812">
        <f>'Raw Data'!S2812</f>
        <v>103.9</v>
      </c>
      <c r="G2812">
        <f>IFERROR(VALUE('Raw Data'!T2812),0)</f>
        <v>6767.1</v>
      </c>
      <c r="H2812" t="str" cm="1">
        <f t="array" ref="H2812">_xlfn.IFS(B2812&lt;=12,"New (0-12 mo)",B2812&lt;=24,"Established (13-24 mo)",B2812&lt;=48,"Loyal (25-48 mo)",TRUE,"Veteran (49+ mo)")</f>
        <v>Veteran (49+ mo)</v>
      </c>
      <c r="I2812">
        <f>COUNTIF('Raw Data'!G2812:O2812,"Yes")</f>
        <v>6</v>
      </c>
      <c r="J2812">
        <f t="shared" ca="1" si="86"/>
        <v>44228</v>
      </c>
      <c r="K2812" t="str">
        <f>'Raw Data'!U2812</f>
        <v>No</v>
      </c>
      <c r="L2812" t="str">
        <f t="shared" si="87"/>
        <v>Low Risk</v>
      </c>
      <c r="N2812" s="34"/>
    </row>
    <row r="2813" spans="1:14" x14ac:dyDescent="0.3">
      <c r="A2813" s="5" t="str">
        <f>'Raw Data'!A2813</f>
        <v>5804-JMYIO</v>
      </c>
      <c r="B2813">
        <f>'Raw Data'!F2813</f>
        <v>39</v>
      </c>
      <c r="C2813" t="str">
        <f>'Raw Data'!P2813</f>
        <v>Two year</v>
      </c>
      <c r="D2813" t="str">
        <f>'Raw Data'!I2813</f>
        <v>No</v>
      </c>
      <c r="E2813" t="str">
        <f>'Raw Data'!R2813</f>
        <v>Mailed check</v>
      </c>
      <c r="F2813">
        <f>'Raw Data'!S2813</f>
        <v>19.75</v>
      </c>
      <c r="G2813">
        <f>IFERROR(VALUE('Raw Data'!T2813),0)</f>
        <v>757.95</v>
      </c>
      <c r="H2813" t="str" cm="1">
        <f t="array" ref="H2813">_xlfn.IFS(B2813&lt;=12,"New (0-12 mo)",B2813&lt;=24,"Established (13-24 mo)",B2813&lt;=48,"Loyal (25-48 mo)",TRUE,"Veteran (49+ mo)")</f>
        <v>Loyal (25-48 mo)</v>
      </c>
      <c r="I2813">
        <f>COUNTIF('Raw Data'!G2813:O2813,"Yes")</f>
        <v>1</v>
      </c>
      <c r="J2813">
        <f t="shared" ca="1" si="86"/>
        <v>45017</v>
      </c>
      <c r="K2813" t="str">
        <f>'Raw Data'!U2813</f>
        <v>No</v>
      </c>
      <c r="L2813" t="str">
        <f t="shared" si="87"/>
        <v>Low Risk</v>
      </c>
      <c r="N2813" s="34"/>
    </row>
    <row r="2814" spans="1:14" x14ac:dyDescent="0.3">
      <c r="A2814" s="5" t="str">
        <f>'Raw Data'!A2814</f>
        <v>3763-GCZHZ</v>
      </c>
      <c r="B2814">
        <f>'Raw Data'!F2814</f>
        <v>66</v>
      </c>
      <c r="C2814" t="str">
        <f>'Raw Data'!P2814</f>
        <v>One year</v>
      </c>
      <c r="D2814" t="str">
        <f>'Raw Data'!I2814</f>
        <v>Fiber optic</v>
      </c>
      <c r="E2814" t="str">
        <f>'Raw Data'!R2814</f>
        <v>Electronic check</v>
      </c>
      <c r="F2814">
        <f>'Raw Data'!S2814</f>
        <v>104.05</v>
      </c>
      <c r="G2814">
        <f>IFERROR(VALUE('Raw Data'!T2814),0)</f>
        <v>6890</v>
      </c>
      <c r="H2814" t="str" cm="1">
        <f t="array" ref="H2814">_xlfn.IFS(B2814&lt;=12,"New (0-12 mo)",B2814&lt;=24,"Established (13-24 mo)",B2814&lt;=48,"Loyal (25-48 mo)",TRUE,"Veteran (49+ mo)")</f>
        <v>Veteran (49+ mo)</v>
      </c>
      <c r="I2814">
        <f>COUNTIF('Raw Data'!G2814:O2814,"Yes")</f>
        <v>6</v>
      </c>
      <c r="J2814">
        <f t="shared" ca="1" si="86"/>
        <v>44197</v>
      </c>
      <c r="K2814" t="str">
        <f>'Raw Data'!U2814</f>
        <v>Yes</v>
      </c>
      <c r="L2814" t="str">
        <f t="shared" si="87"/>
        <v>Low Risk</v>
      </c>
      <c r="N2814" s="34"/>
    </row>
    <row r="2815" spans="1:14" x14ac:dyDescent="0.3">
      <c r="A2815" s="5" t="str">
        <f>'Raw Data'!A2815</f>
        <v>6484-LATFU</v>
      </c>
      <c r="B2815">
        <f>'Raw Data'!F2815</f>
        <v>68</v>
      </c>
      <c r="C2815" t="str">
        <f>'Raw Data'!P2815</f>
        <v>Two year</v>
      </c>
      <c r="D2815" t="str">
        <f>'Raw Data'!I2815</f>
        <v>No</v>
      </c>
      <c r="E2815" t="str">
        <f>'Raw Data'!R2815</f>
        <v>Mailed check</v>
      </c>
      <c r="F2815">
        <f>'Raw Data'!S2815</f>
        <v>24.55</v>
      </c>
      <c r="G2815">
        <f>IFERROR(VALUE('Raw Data'!T2815),0)</f>
        <v>1657.4</v>
      </c>
      <c r="H2815" t="str" cm="1">
        <f t="array" ref="H2815">_xlfn.IFS(B2815&lt;=12,"New (0-12 mo)",B2815&lt;=24,"Established (13-24 mo)",B2815&lt;=48,"Loyal (25-48 mo)",TRUE,"Veteran (49+ mo)")</f>
        <v>Veteran (49+ mo)</v>
      </c>
      <c r="I2815">
        <f>COUNTIF('Raw Data'!G2815:O2815,"Yes")</f>
        <v>2</v>
      </c>
      <c r="J2815">
        <f t="shared" ca="1" si="86"/>
        <v>44136</v>
      </c>
      <c r="K2815" t="str">
        <f>'Raw Data'!U2815</f>
        <v>No</v>
      </c>
      <c r="L2815" t="str">
        <f t="shared" si="87"/>
        <v>Low Risk</v>
      </c>
      <c r="N2815" s="34"/>
    </row>
    <row r="2816" spans="1:14" x14ac:dyDescent="0.3">
      <c r="A2816" s="5" t="str">
        <f>'Raw Data'!A2816</f>
        <v>7599-NTMDP</v>
      </c>
      <c r="B2816">
        <f>'Raw Data'!F2816</f>
        <v>62</v>
      </c>
      <c r="C2816" t="str">
        <f>'Raw Data'!P2816</f>
        <v>Two year</v>
      </c>
      <c r="D2816" t="str">
        <f>'Raw Data'!I2816</f>
        <v>DSL</v>
      </c>
      <c r="E2816" t="str">
        <f>'Raw Data'!R2816</f>
        <v>Bank transfer (automatic)</v>
      </c>
      <c r="F2816">
        <f>'Raw Data'!S2816</f>
        <v>48.7</v>
      </c>
      <c r="G2816">
        <f>IFERROR(VALUE('Raw Data'!T2816),0)</f>
        <v>3008.55</v>
      </c>
      <c r="H2816" t="str" cm="1">
        <f t="array" ref="H2816">_xlfn.IFS(B2816&lt;=12,"New (0-12 mo)",B2816&lt;=24,"Established (13-24 mo)",B2816&lt;=48,"Loyal (25-48 mo)",TRUE,"Veteran (49+ mo)")</f>
        <v>Veteran (49+ mo)</v>
      </c>
      <c r="I2816">
        <f>COUNTIF('Raw Data'!G2816:O2816,"Yes")</f>
        <v>4</v>
      </c>
      <c r="J2816">
        <f t="shared" ca="1" si="86"/>
        <v>44317</v>
      </c>
      <c r="K2816" t="str">
        <f>'Raw Data'!U2816</f>
        <v>No</v>
      </c>
      <c r="L2816" t="str">
        <f t="shared" si="87"/>
        <v>Low Risk</v>
      </c>
      <c r="N2816" s="34"/>
    </row>
    <row r="2817" spans="1:14" x14ac:dyDescent="0.3">
      <c r="A2817" s="5" t="str">
        <f>'Raw Data'!A2817</f>
        <v>0772-GYEQQ</v>
      </c>
      <c r="B2817">
        <f>'Raw Data'!F2817</f>
        <v>3</v>
      </c>
      <c r="C2817" t="str">
        <f>'Raw Data'!P2817</f>
        <v>Month-to-month</v>
      </c>
      <c r="D2817" t="str">
        <f>'Raw Data'!I2817</f>
        <v>Fiber optic</v>
      </c>
      <c r="E2817" t="str">
        <f>'Raw Data'!R2817</f>
        <v>Mailed check</v>
      </c>
      <c r="F2817">
        <f>'Raw Data'!S2817</f>
        <v>88.35</v>
      </c>
      <c r="G2817">
        <f>IFERROR(VALUE('Raw Data'!T2817),0)</f>
        <v>262.05</v>
      </c>
      <c r="H2817" t="str" cm="1">
        <f t="array" ref="H2817">_xlfn.IFS(B2817&lt;=12,"New (0-12 mo)",B2817&lt;=24,"Established (13-24 mo)",B2817&lt;=48,"Loyal (25-48 mo)",TRUE,"Veteran (49+ mo)")</f>
        <v>New (0-12 mo)</v>
      </c>
      <c r="I2817">
        <f>COUNTIF('Raw Data'!G2817:O2817,"Yes")</f>
        <v>4</v>
      </c>
      <c r="J2817">
        <f t="shared" ca="1" si="86"/>
        <v>46113</v>
      </c>
      <c r="K2817" t="str">
        <f>'Raw Data'!U2817</f>
        <v>Yes</v>
      </c>
      <c r="L2817" t="str">
        <f t="shared" si="87"/>
        <v>High Risk</v>
      </c>
      <c r="N2817" s="34"/>
    </row>
    <row r="2818" spans="1:14" x14ac:dyDescent="0.3">
      <c r="A2818" s="5" t="str">
        <f>'Raw Data'!A2818</f>
        <v>0536-ACXIP</v>
      </c>
      <c r="B2818">
        <f>'Raw Data'!F2818</f>
        <v>72</v>
      </c>
      <c r="C2818" t="str">
        <f>'Raw Data'!P2818</f>
        <v>Two year</v>
      </c>
      <c r="D2818" t="str">
        <f>'Raw Data'!I2818</f>
        <v>Fiber optic</v>
      </c>
      <c r="E2818" t="str">
        <f>'Raw Data'!R2818</f>
        <v>Electronic check</v>
      </c>
      <c r="F2818">
        <f>'Raw Data'!S2818</f>
        <v>109.55</v>
      </c>
      <c r="G2818">
        <f>IFERROR(VALUE('Raw Data'!T2818),0)</f>
        <v>8165.1</v>
      </c>
      <c r="H2818" t="str" cm="1">
        <f t="array" ref="H2818">_xlfn.IFS(B2818&lt;=12,"New (0-12 mo)",B2818&lt;=24,"Established (13-24 mo)",B2818&lt;=48,"Loyal (25-48 mo)",TRUE,"Veteran (49+ mo)")</f>
        <v>Veteran (49+ mo)</v>
      </c>
      <c r="I2818">
        <f>COUNTIF('Raw Data'!G2818:O2818,"Yes")</f>
        <v>7</v>
      </c>
      <c r="J2818">
        <f t="shared" ref="J2818:J2881" ca="1" si="88">EDATE(TODAY(),-B2818)</f>
        <v>44013</v>
      </c>
      <c r="K2818" t="str">
        <f>'Raw Data'!U2818</f>
        <v>No</v>
      </c>
      <c r="L2818" t="str">
        <f t="shared" ref="L2818:L2881" si="89">IF(AND(C2818="Month-to-month",B2818&lt;=12),"High Risk",IF(AND(C2818="Month-to-month",B2818&lt;=24),"Medium Risk",IF(C2818="Month-to-month","Low-Medium Risk","Low Risk")))</f>
        <v>Low Risk</v>
      </c>
      <c r="N2818" s="34"/>
    </row>
    <row r="2819" spans="1:14" x14ac:dyDescent="0.3">
      <c r="A2819" s="5" t="str">
        <f>'Raw Data'!A2819</f>
        <v>0936-NQLJU</v>
      </c>
      <c r="B2819">
        <f>'Raw Data'!F2819</f>
        <v>41</v>
      </c>
      <c r="C2819" t="str">
        <f>'Raw Data'!P2819</f>
        <v>Two year</v>
      </c>
      <c r="D2819" t="str">
        <f>'Raw Data'!I2819</f>
        <v>No</v>
      </c>
      <c r="E2819" t="str">
        <f>'Raw Data'!R2819</f>
        <v>Credit card (automatic)</v>
      </c>
      <c r="F2819">
        <f>'Raw Data'!S2819</f>
        <v>20.65</v>
      </c>
      <c r="G2819">
        <f>IFERROR(VALUE('Raw Data'!T2819),0)</f>
        <v>875.55</v>
      </c>
      <c r="H2819" t="str" cm="1">
        <f t="array" ref="H2819">_xlfn.IFS(B2819&lt;=12,"New (0-12 mo)",B2819&lt;=24,"Established (13-24 mo)",B2819&lt;=48,"Loyal (25-48 mo)",TRUE,"Veteran (49+ mo)")</f>
        <v>Loyal (25-48 mo)</v>
      </c>
      <c r="I2819">
        <f>COUNTIF('Raw Data'!G2819:O2819,"Yes")</f>
        <v>1</v>
      </c>
      <c r="J2819">
        <f t="shared" ca="1" si="88"/>
        <v>44958</v>
      </c>
      <c r="K2819" t="str">
        <f>'Raw Data'!U2819</f>
        <v>No</v>
      </c>
      <c r="L2819" t="str">
        <f t="shared" si="89"/>
        <v>Low Risk</v>
      </c>
      <c r="N2819" s="34"/>
    </row>
    <row r="2820" spans="1:14" x14ac:dyDescent="0.3">
      <c r="A2820" s="5" t="str">
        <f>'Raw Data'!A2820</f>
        <v>4831-EOBFE</v>
      </c>
      <c r="B2820">
        <f>'Raw Data'!F2820</f>
        <v>29</v>
      </c>
      <c r="C2820" t="str">
        <f>'Raw Data'!P2820</f>
        <v>Month-to-month</v>
      </c>
      <c r="D2820" t="str">
        <f>'Raw Data'!I2820</f>
        <v>Fiber optic</v>
      </c>
      <c r="E2820" t="str">
        <f>'Raw Data'!R2820</f>
        <v>Credit card (automatic)</v>
      </c>
      <c r="F2820">
        <f>'Raw Data'!S2820</f>
        <v>94.65</v>
      </c>
      <c r="G2820">
        <f>IFERROR(VALUE('Raw Data'!T2820),0)</f>
        <v>2649.15</v>
      </c>
      <c r="H2820" t="str" cm="1">
        <f t="array" ref="H2820">_xlfn.IFS(B2820&lt;=12,"New (0-12 mo)",B2820&lt;=24,"Established (13-24 mo)",B2820&lt;=48,"Loyal (25-48 mo)",TRUE,"Veteran (49+ mo)")</f>
        <v>Loyal (25-48 mo)</v>
      </c>
      <c r="I2820">
        <f>COUNTIF('Raw Data'!G2820:O2820,"Yes")</f>
        <v>4</v>
      </c>
      <c r="J2820">
        <f t="shared" ca="1" si="88"/>
        <v>45323</v>
      </c>
      <c r="K2820" t="str">
        <f>'Raw Data'!U2820</f>
        <v>Yes</v>
      </c>
      <c r="L2820" t="str">
        <f t="shared" si="89"/>
        <v>Low-Medium Risk</v>
      </c>
      <c r="N2820" s="34"/>
    </row>
    <row r="2821" spans="1:14" x14ac:dyDescent="0.3">
      <c r="A2821" s="5" t="str">
        <f>'Raw Data'!A2821</f>
        <v>1575-KRZZE</v>
      </c>
      <c r="B2821">
        <f>'Raw Data'!F2821</f>
        <v>4</v>
      </c>
      <c r="C2821" t="str">
        <f>'Raw Data'!P2821</f>
        <v>Month-to-month</v>
      </c>
      <c r="D2821" t="str">
        <f>'Raw Data'!I2821</f>
        <v>DSL</v>
      </c>
      <c r="E2821" t="str">
        <f>'Raw Data'!R2821</f>
        <v>Electronic check</v>
      </c>
      <c r="F2821">
        <f>'Raw Data'!S2821</f>
        <v>55.2</v>
      </c>
      <c r="G2821">
        <f>IFERROR(VALUE('Raw Data'!T2821),0)</f>
        <v>220.65</v>
      </c>
      <c r="H2821" t="str" cm="1">
        <f t="array" ref="H2821">_xlfn.IFS(B2821&lt;=12,"New (0-12 mo)",B2821&lt;=24,"Established (13-24 mo)",B2821&lt;=48,"Loyal (25-48 mo)",TRUE,"Veteran (49+ mo)")</f>
        <v>New (0-12 mo)</v>
      </c>
      <c r="I2821">
        <f>COUNTIF('Raw Data'!G2821:O2821,"Yes")</f>
        <v>3</v>
      </c>
      <c r="J2821">
        <f t="shared" ca="1" si="88"/>
        <v>46082</v>
      </c>
      <c r="K2821" t="str">
        <f>'Raw Data'!U2821</f>
        <v>No</v>
      </c>
      <c r="L2821" t="str">
        <f t="shared" si="89"/>
        <v>High Risk</v>
      </c>
      <c r="N2821" s="34"/>
    </row>
    <row r="2822" spans="1:14" x14ac:dyDescent="0.3">
      <c r="A2822" s="5" t="str">
        <f>'Raw Data'!A2822</f>
        <v>3251-YMVWZ</v>
      </c>
      <c r="B2822">
        <f>'Raw Data'!F2822</f>
        <v>53</v>
      </c>
      <c r="C2822" t="str">
        <f>'Raw Data'!P2822</f>
        <v>One year</v>
      </c>
      <c r="D2822" t="str">
        <f>'Raw Data'!I2822</f>
        <v>No</v>
      </c>
      <c r="E2822" t="str">
        <f>'Raw Data'!R2822</f>
        <v>Bank transfer (automatic)</v>
      </c>
      <c r="F2822">
        <f>'Raw Data'!S2822</f>
        <v>24.05</v>
      </c>
      <c r="G2822">
        <f>IFERROR(VALUE('Raw Data'!T2822),0)</f>
        <v>1301.9000000000001</v>
      </c>
      <c r="H2822" t="str" cm="1">
        <f t="array" ref="H2822">_xlfn.IFS(B2822&lt;=12,"New (0-12 mo)",B2822&lt;=24,"Established (13-24 mo)",B2822&lt;=48,"Loyal (25-48 mo)",TRUE,"Veteran (49+ mo)")</f>
        <v>Veteran (49+ mo)</v>
      </c>
      <c r="I2822">
        <f>COUNTIF('Raw Data'!G2822:O2822,"Yes")</f>
        <v>2</v>
      </c>
      <c r="J2822">
        <f t="shared" ca="1" si="88"/>
        <v>44593</v>
      </c>
      <c r="K2822" t="str">
        <f>'Raw Data'!U2822</f>
        <v>No</v>
      </c>
      <c r="L2822" t="str">
        <f t="shared" si="89"/>
        <v>Low Risk</v>
      </c>
      <c r="N2822" s="34"/>
    </row>
    <row r="2823" spans="1:14" x14ac:dyDescent="0.3">
      <c r="A2823" s="5" t="str">
        <f>'Raw Data'!A2823</f>
        <v>4102-OQUPX</v>
      </c>
      <c r="B2823">
        <f>'Raw Data'!F2823</f>
        <v>1</v>
      </c>
      <c r="C2823" t="str">
        <f>'Raw Data'!P2823</f>
        <v>Month-to-month</v>
      </c>
      <c r="D2823" t="str">
        <f>'Raw Data'!I2823</f>
        <v>Fiber optic</v>
      </c>
      <c r="E2823" t="str">
        <f>'Raw Data'!R2823</f>
        <v>Electronic check</v>
      </c>
      <c r="F2823">
        <f>'Raw Data'!S2823</f>
        <v>74.400000000000006</v>
      </c>
      <c r="G2823">
        <f>IFERROR(VALUE('Raw Data'!T2823),0)</f>
        <v>74.400000000000006</v>
      </c>
      <c r="H2823" t="str" cm="1">
        <f t="array" ref="H2823">_xlfn.IFS(B2823&lt;=12,"New (0-12 mo)",B2823&lt;=24,"Established (13-24 mo)",B2823&lt;=48,"Loyal (25-48 mo)",TRUE,"Veteran (49+ mo)")</f>
        <v>New (0-12 mo)</v>
      </c>
      <c r="I2823">
        <f>COUNTIF('Raw Data'!G2823:O2823,"Yes")</f>
        <v>2</v>
      </c>
      <c r="J2823">
        <f t="shared" ca="1" si="88"/>
        <v>46174</v>
      </c>
      <c r="K2823" t="str">
        <f>'Raw Data'!U2823</f>
        <v>Yes</v>
      </c>
      <c r="L2823" t="str">
        <f t="shared" si="89"/>
        <v>High Risk</v>
      </c>
      <c r="N2823" s="34"/>
    </row>
    <row r="2824" spans="1:14" x14ac:dyDescent="0.3">
      <c r="A2824" s="5" t="str">
        <f>'Raw Data'!A2824</f>
        <v>9170-GYZJC</v>
      </c>
      <c r="B2824">
        <f>'Raw Data'!F2824</f>
        <v>41</v>
      </c>
      <c r="C2824" t="str">
        <f>'Raw Data'!P2824</f>
        <v>Month-to-month</v>
      </c>
      <c r="D2824" t="str">
        <f>'Raw Data'!I2824</f>
        <v>DSL</v>
      </c>
      <c r="E2824" t="str">
        <f>'Raw Data'!R2824</f>
        <v>Credit card (automatic)</v>
      </c>
      <c r="F2824">
        <f>'Raw Data'!S2824</f>
        <v>79.900000000000006</v>
      </c>
      <c r="G2824">
        <f>IFERROR(VALUE('Raw Data'!T2824),0)</f>
        <v>3326.2</v>
      </c>
      <c r="H2824" t="str" cm="1">
        <f t="array" ref="H2824">_xlfn.IFS(B2824&lt;=12,"New (0-12 mo)",B2824&lt;=24,"Established (13-24 mo)",B2824&lt;=48,"Loyal (25-48 mo)",TRUE,"Veteran (49+ mo)")</f>
        <v>Loyal (25-48 mo)</v>
      </c>
      <c r="I2824">
        <f>COUNTIF('Raw Data'!G2824:O2824,"Yes")</f>
        <v>7</v>
      </c>
      <c r="J2824">
        <f t="shared" ca="1" si="88"/>
        <v>44958</v>
      </c>
      <c r="K2824" t="str">
        <f>'Raw Data'!U2824</f>
        <v>Yes</v>
      </c>
      <c r="L2824" t="str">
        <f t="shared" si="89"/>
        <v>Low-Medium Risk</v>
      </c>
      <c r="N2824" s="34"/>
    </row>
    <row r="2825" spans="1:14" x14ac:dyDescent="0.3">
      <c r="A2825" s="5" t="str">
        <f>'Raw Data'!A2825</f>
        <v>4884-LEVMQ</v>
      </c>
      <c r="B2825">
        <f>'Raw Data'!F2825</f>
        <v>39</v>
      </c>
      <c r="C2825" t="str">
        <f>'Raw Data'!P2825</f>
        <v>Two year</v>
      </c>
      <c r="D2825" t="str">
        <f>'Raw Data'!I2825</f>
        <v>No</v>
      </c>
      <c r="E2825" t="str">
        <f>'Raw Data'!R2825</f>
        <v>Bank transfer (automatic)</v>
      </c>
      <c r="F2825">
        <f>'Raw Data'!S2825</f>
        <v>20.45</v>
      </c>
      <c r="G2825">
        <f>IFERROR(VALUE('Raw Data'!T2825),0)</f>
        <v>790</v>
      </c>
      <c r="H2825" t="str" cm="1">
        <f t="array" ref="H2825">_xlfn.IFS(B2825&lt;=12,"New (0-12 mo)",B2825&lt;=24,"Established (13-24 mo)",B2825&lt;=48,"Loyal (25-48 mo)",TRUE,"Veteran (49+ mo)")</f>
        <v>Loyal (25-48 mo)</v>
      </c>
      <c r="I2825">
        <f>COUNTIF('Raw Data'!G2825:O2825,"Yes")</f>
        <v>1</v>
      </c>
      <c r="J2825">
        <f t="shared" ca="1" si="88"/>
        <v>45017</v>
      </c>
      <c r="K2825" t="str">
        <f>'Raw Data'!U2825</f>
        <v>No</v>
      </c>
      <c r="L2825" t="str">
        <f t="shared" si="89"/>
        <v>Low Risk</v>
      </c>
      <c r="N2825" s="34"/>
    </row>
    <row r="2826" spans="1:14" x14ac:dyDescent="0.3">
      <c r="A2826" s="5" t="str">
        <f>'Raw Data'!A2826</f>
        <v>8857-CUPFQ</v>
      </c>
      <c r="B2826">
        <f>'Raw Data'!F2826</f>
        <v>63</v>
      </c>
      <c r="C2826" t="str">
        <f>'Raw Data'!P2826</f>
        <v>Two year</v>
      </c>
      <c r="D2826" t="str">
        <f>'Raw Data'!I2826</f>
        <v>No</v>
      </c>
      <c r="E2826" t="str">
        <f>'Raw Data'!R2826</f>
        <v>Mailed check</v>
      </c>
      <c r="F2826">
        <f>'Raw Data'!S2826</f>
        <v>19.25</v>
      </c>
      <c r="G2826">
        <f>IFERROR(VALUE('Raw Data'!T2826),0)</f>
        <v>1237.6500000000001</v>
      </c>
      <c r="H2826" t="str" cm="1">
        <f t="array" ref="H2826">_xlfn.IFS(B2826&lt;=12,"New (0-12 mo)",B2826&lt;=24,"Established (13-24 mo)",B2826&lt;=48,"Loyal (25-48 mo)",TRUE,"Veteran (49+ mo)")</f>
        <v>Veteran (49+ mo)</v>
      </c>
      <c r="I2826">
        <f>COUNTIF('Raw Data'!G2826:O2826,"Yes")</f>
        <v>1</v>
      </c>
      <c r="J2826">
        <f t="shared" ca="1" si="88"/>
        <v>44287</v>
      </c>
      <c r="K2826" t="str">
        <f>'Raw Data'!U2826</f>
        <v>No</v>
      </c>
      <c r="L2826" t="str">
        <f t="shared" si="89"/>
        <v>Low Risk</v>
      </c>
      <c r="N2826" s="34"/>
    </row>
    <row r="2827" spans="1:14" x14ac:dyDescent="0.3">
      <c r="A2827" s="5" t="str">
        <f>'Raw Data'!A2827</f>
        <v>7610-TVOPG</v>
      </c>
      <c r="B2827">
        <f>'Raw Data'!F2827</f>
        <v>15</v>
      </c>
      <c r="C2827" t="str">
        <f>'Raw Data'!P2827</f>
        <v>Month-to-month</v>
      </c>
      <c r="D2827" t="str">
        <f>'Raw Data'!I2827</f>
        <v>No</v>
      </c>
      <c r="E2827" t="str">
        <f>'Raw Data'!R2827</f>
        <v>Electronic check</v>
      </c>
      <c r="F2827">
        <f>'Raw Data'!S2827</f>
        <v>26.35</v>
      </c>
      <c r="G2827">
        <f>IFERROR(VALUE('Raw Data'!T2827),0)</f>
        <v>378.6</v>
      </c>
      <c r="H2827" t="str" cm="1">
        <f t="array" ref="H2827">_xlfn.IFS(B2827&lt;=12,"New (0-12 mo)",B2827&lt;=24,"Established (13-24 mo)",B2827&lt;=48,"Loyal (25-48 mo)",TRUE,"Veteran (49+ mo)")</f>
        <v>Established (13-24 mo)</v>
      </c>
      <c r="I2827">
        <f>COUNTIF('Raw Data'!G2827:O2827,"Yes")</f>
        <v>2</v>
      </c>
      <c r="J2827">
        <f t="shared" ca="1" si="88"/>
        <v>45748</v>
      </c>
      <c r="K2827" t="str">
        <f>'Raw Data'!U2827</f>
        <v>No</v>
      </c>
      <c r="L2827" t="str">
        <f t="shared" si="89"/>
        <v>Medium Risk</v>
      </c>
      <c r="N2827" s="34"/>
    </row>
    <row r="2828" spans="1:14" x14ac:dyDescent="0.3">
      <c r="A2828" s="5" t="str">
        <f>'Raw Data'!A2828</f>
        <v>3638-DIMPH</v>
      </c>
      <c r="B2828">
        <f>'Raw Data'!F2828</f>
        <v>13</v>
      </c>
      <c r="C2828" t="str">
        <f>'Raw Data'!P2828</f>
        <v>One year</v>
      </c>
      <c r="D2828" t="str">
        <f>'Raw Data'!I2828</f>
        <v>DSL</v>
      </c>
      <c r="E2828" t="str">
        <f>'Raw Data'!R2828</f>
        <v>Electronic check</v>
      </c>
      <c r="F2828">
        <f>'Raw Data'!S2828</f>
        <v>43.8</v>
      </c>
      <c r="G2828">
        <f>IFERROR(VALUE('Raw Data'!T2828),0)</f>
        <v>592.65</v>
      </c>
      <c r="H2828" t="str" cm="1">
        <f t="array" ref="H2828">_xlfn.IFS(B2828&lt;=12,"New (0-12 mo)",B2828&lt;=24,"Established (13-24 mo)",B2828&lt;=48,"Loyal (25-48 mo)",TRUE,"Veteran (49+ mo)")</f>
        <v>Established (13-24 mo)</v>
      </c>
      <c r="I2828">
        <f>COUNTIF('Raw Data'!G2828:O2828,"Yes")</f>
        <v>1</v>
      </c>
      <c r="J2828">
        <f t="shared" ca="1" si="88"/>
        <v>45809</v>
      </c>
      <c r="K2828" t="str">
        <f>'Raw Data'!U2828</f>
        <v>No</v>
      </c>
      <c r="L2828" t="str">
        <f t="shared" si="89"/>
        <v>Low Risk</v>
      </c>
      <c r="N2828" s="34"/>
    </row>
    <row r="2829" spans="1:14" x14ac:dyDescent="0.3">
      <c r="A2829" s="5" t="str">
        <f>'Raw Data'!A2829</f>
        <v>1845-ZLLIG</v>
      </c>
      <c r="B2829">
        <f>'Raw Data'!F2829</f>
        <v>1</v>
      </c>
      <c r="C2829" t="str">
        <f>'Raw Data'!P2829</f>
        <v>Month-to-month</v>
      </c>
      <c r="D2829" t="str">
        <f>'Raw Data'!I2829</f>
        <v>DSL</v>
      </c>
      <c r="E2829" t="str">
        <f>'Raw Data'!R2829</f>
        <v>Mailed check</v>
      </c>
      <c r="F2829">
        <f>'Raw Data'!S2829</f>
        <v>50.15</v>
      </c>
      <c r="G2829">
        <f>IFERROR(VALUE('Raw Data'!T2829),0)</f>
        <v>50.15</v>
      </c>
      <c r="H2829" t="str" cm="1">
        <f t="array" ref="H2829">_xlfn.IFS(B2829&lt;=12,"New (0-12 mo)",B2829&lt;=24,"Established (13-24 mo)",B2829&lt;=48,"Loyal (25-48 mo)",TRUE,"Veteran (49+ mo)")</f>
        <v>New (0-12 mo)</v>
      </c>
      <c r="I2829">
        <f>COUNTIF('Raw Data'!G2829:O2829,"Yes")</f>
        <v>2</v>
      </c>
      <c r="J2829">
        <f t="shared" ca="1" si="88"/>
        <v>46174</v>
      </c>
      <c r="K2829" t="str">
        <f>'Raw Data'!U2829</f>
        <v>No</v>
      </c>
      <c r="L2829" t="str">
        <f t="shared" si="89"/>
        <v>High Risk</v>
      </c>
      <c r="N2829" s="34"/>
    </row>
    <row r="2830" spans="1:14" x14ac:dyDescent="0.3">
      <c r="A2830" s="5" t="str">
        <f>'Raw Data'!A2830</f>
        <v>8559-WNQZS</v>
      </c>
      <c r="B2830">
        <f>'Raw Data'!F2830</f>
        <v>1</v>
      </c>
      <c r="C2830" t="str">
        <f>'Raw Data'!P2830</f>
        <v>Two year</v>
      </c>
      <c r="D2830" t="str">
        <f>'Raw Data'!I2830</f>
        <v>No</v>
      </c>
      <c r="E2830" t="str">
        <f>'Raw Data'!R2830</f>
        <v>Mailed check</v>
      </c>
      <c r="F2830">
        <f>'Raw Data'!S2830</f>
        <v>20.45</v>
      </c>
      <c r="G2830">
        <f>IFERROR(VALUE('Raw Data'!T2830),0)</f>
        <v>20.45</v>
      </c>
      <c r="H2830" t="str" cm="1">
        <f t="array" ref="H2830">_xlfn.IFS(B2830&lt;=12,"New (0-12 mo)",B2830&lt;=24,"Established (13-24 mo)",B2830&lt;=48,"Loyal (25-48 mo)",TRUE,"Veteran (49+ mo)")</f>
        <v>New (0-12 mo)</v>
      </c>
      <c r="I2830">
        <f>COUNTIF('Raw Data'!G2830:O2830,"Yes")</f>
        <v>1</v>
      </c>
      <c r="J2830">
        <f t="shared" ca="1" si="88"/>
        <v>46174</v>
      </c>
      <c r="K2830" t="str">
        <f>'Raw Data'!U2830</f>
        <v>No</v>
      </c>
      <c r="L2830" t="str">
        <f t="shared" si="89"/>
        <v>Low Risk</v>
      </c>
      <c r="N2830" s="34"/>
    </row>
    <row r="2831" spans="1:14" x14ac:dyDescent="0.3">
      <c r="A2831" s="5" t="str">
        <f>'Raw Data'!A2831</f>
        <v>3999-QGRJH</v>
      </c>
      <c r="B2831">
        <f>'Raw Data'!F2831</f>
        <v>8</v>
      </c>
      <c r="C2831" t="str">
        <f>'Raw Data'!P2831</f>
        <v>Month-to-month</v>
      </c>
      <c r="D2831" t="str">
        <f>'Raw Data'!I2831</f>
        <v>Fiber optic</v>
      </c>
      <c r="E2831" t="str">
        <f>'Raw Data'!R2831</f>
        <v>Electronic check</v>
      </c>
      <c r="F2831">
        <f>'Raw Data'!S2831</f>
        <v>69.7</v>
      </c>
      <c r="G2831">
        <f>IFERROR(VALUE('Raw Data'!T2831),0)</f>
        <v>560.85</v>
      </c>
      <c r="H2831" t="str" cm="1">
        <f t="array" ref="H2831">_xlfn.IFS(B2831&lt;=12,"New (0-12 mo)",B2831&lt;=24,"Established (13-24 mo)",B2831&lt;=48,"Loyal (25-48 mo)",TRUE,"Veteran (49+ mo)")</f>
        <v>New (0-12 mo)</v>
      </c>
      <c r="I2831">
        <f>COUNTIF('Raw Data'!G2831:O2831,"Yes")</f>
        <v>1</v>
      </c>
      <c r="J2831">
        <f t="shared" ca="1" si="88"/>
        <v>45962</v>
      </c>
      <c r="K2831" t="str">
        <f>'Raw Data'!U2831</f>
        <v>Yes</v>
      </c>
      <c r="L2831" t="str">
        <f t="shared" si="89"/>
        <v>High Risk</v>
      </c>
      <c r="N2831" s="34"/>
    </row>
    <row r="2832" spans="1:14" x14ac:dyDescent="0.3">
      <c r="A2832" s="5" t="str">
        <f>'Raw Data'!A2832</f>
        <v>1699-UOTXU</v>
      </c>
      <c r="B2832">
        <f>'Raw Data'!F2832</f>
        <v>60</v>
      </c>
      <c r="C2832" t="str">
        <f>'Raw Data'!P2832</f>
        <v>Two year</v>
      </c>
      <c r="D2832" t="str">
        <f>'Raw Data'!I2832</f>
        <v>DSL</v>
      </c>
      <c r="E2832" t="str">
        <f>'Raw Data'!R2832</f>
        <v>Electronic check</v>
      </c>
      <c r="F2832">
        <f>'Raw Data'!S2832</f>
        <v>61.4</v>
      </c>
      <c r="G2832">
        <f>IFERROR(VALUE('Raw Data'!T2832),0)</f>
        <v>3638.25</v>
      </c>
      <c r="H2832" t="str" cm="1">
        <f t="array" ref="H2832">_xlfn.IFS(B2832&lt;=12,"New (0-12 mo)",B2832&lt;=24,"Established (13-24 mo)",B2832&lt;=48,"Loyal (25-48 mo)",TRUE,"Veteran (49+ mo)")</f>
        <v>Veteran (49+ mo)</v>
      </c>
      <c r="I2832">
        <f>COUNTIF('Raw Data'!G2832:O2832,"Yes")</f>
        <v>4</v>
      </c>
      <c r="J2832">
        <f t="shared" ca="1" si="88"/>
        <v>44378</v>
      </c>
      <c r="K2832" t="str">
        <f>'Raw Data'!U2832</f>
        <v>No</v>
      </c>
      <c r="L2832" t="str">
        <f t="shared" si="89"/>
        <v>Low Risk</v>
      </c>
      <c r="N2832" s="34"/>
    </row>
    <row r="2833" spans="1:14" x14ac:dyDescent="0.3">
      <c r="A2833" s="5" t="str">
        <f>'Raw Data'!A2833</f>
        <v>2454-RPBRZ</v>
      </c>
      <c r="B2833">
        <f>'Raw Data'!F2833</f>
        <v>12</v>
      </c>
      <c r="C2833" t="str">
        <f>'Raw Data'!P2833</f>
        <v>Month-to-month</v>
      </c>
      <c r="D2833" t="str">
        <f>'Raw Data'!I2833</f>
        <v>Fiber optic</v>
      </c>
      <c r="E2833" t="str">
        <f>'Raw Data'!R2833</f>
        <v>Electronic check</v>
      </c>
      <c r="F2833">
        <f>'Raw Data'!S2833</f>
        <v>98.1</v>
      </c>
      <c r="G2833">
        <f>IFERROR(VALUE('Raw Data'!T2833),0)</f>
        <v>1060.2</v>
      </c>
      <c r="H2833" t="str" cm="1">
        <f t="array" ref="H2833">_xlfn.IFS(B2833&lt;=12,"New (0-12 mo)",B2833&lt;=24,"Established (13-24 mo)",B2833&lt;=48,"Loyal (25-48 mo)",TRUE,"Veteran (49+ mo)")</f>
        <v>New (0-12 mo)</v>
      </c>
      <c r="I2833">
        <f>COUNTIF('Raw Data'!G2833:O2833,"Yes")</f>
        <v>5</v>
      </c>
      <c r="J2833">
        <f t="shared" ca="1" si="88"/>
        <v>45839</v>
      </c>
      <c r="K2833" t="str">
        <f>'Raw Data'!U2833</f>
        <v>Yes</v>
      </c>
      <c r="L2833" t="str">
        <f t="shared" si="89"/>
        <v>High Risk</v>
      </c>
      <c r="N2833" s="34"/>
    </row>
    <row r="2834" spans="1:14" x14ac:dyDescent="0.3">
      <c r="A2834" s="5" t="str">
        <f>'Raw Data'!A2834</f>
        <v>0635-WKOLD</v>
      </c>
      <c r="B2834">
        <f>'Raw Data'!F2834</f>
        <v>40</v>
      </c>
      <c r="C2834" t="str">
        <f>'Raw Data'!P2834</f>
        <v>One year</v>
      </c>
      <c r="D2834" t="str">
        <f>'Raw Data'!I2834</f>
        <v>DSL</v>
      </c>
      <c r="E2834" t="str">
        <f>'Raw Data'!R2834</f>
        <v>Credit card (automatic)</v>
      </c>
      <c r="F2834">
        <f>'Raw Data'!S2834</f>
        <v>70.75</v>
      </c>
      <c r="G2834">
        <f>IFERROR(VALUE('Raw Data'!T2834),0)</f>
        <v>2921.75</v>
      </c>
      <c r="H2834" t="str" cm="1">
        <f t="array" ref="H2834">_xlfn.IFS(B2834&lt;=12,"New (0-12 mo)",B2834&lt;=24,"Established (13-24 mo)",B2834&lt;=48,"Loyal (25-48 mo)",TRUE,"Veteran (49+ mo)")</f>
        <v>Loyal (25-48 mo)</v>
      </c>
      <c r="I2834">
        <f>COUNTIF('Raw Data'!G2834:O2834,"Yes")</f>
        <v>5</v>
      </c>
      <c r="J2834">
        <f t="shared" ca="1" si="88"/>
        <v>44986</v>
      </c>
      <c r="K2834" t="str">
        <f>'Raw Data'!U2834</f>
        <v>No</v>
      </c>
      <c r="L2834" t="str">
        <f t="shared" si="89"/>
        <v>Low Risk</v>
      </c>
      <c r="N2834" s="34"/>
    </row>
    <row r="2835" spans="1:14" x14ac:dyDescent="0.3">
      <c r="A2835" s="5" t="str">
        <f>'Raw Data'!A2835</f>
        <v>5993-JSUWV</v>
      </c>
      <c r="B2835">
        <f>'Raw Data'!F2835</f>
        <v>66</v>
      </c>
      <c r="C2835" t="str">
        <f>'Raw Data'!P2835</f>
        <v>Two year</v>
      </c>
      <c r="D2835" t="str">
        <f>'Raw Data'!I2835</f>
        <v>DSL</v>
      </c>
      <c r="E2835" t="str">
        <f>'Raw Data'!R2835</f>
        <v>Bank transfer (automatic)</v>
      </c>
      <c r="F2835">
        <f>'Raw Data'!S2835</f>
        <v>61.15</v>
      </c>
      <c r="G2835">
        <f>IFERROR(VALUE('Raw Data'!T2835),0)</f>
        <v>4017.45</v>
      </c>
      <c r="H2835" t="str" cm="1">
        <f t="array" ref="H2835">_xlfn.IFS(B2835&lt;=12,"New (0-12 mo)",B2835&lt;=24,"Established (13-24 mo)",B2835&lt;=48,"Loyal (25-48 mo)",TRUE,"Veteran (49+ mo)")</f>
        <v>Veteran (49+ mo)</v>
      </c>
      <c r="I2835">
        <f>COUNTIF('Raw Data'!G2835:O2835,"Yes")</f>
        <v>4</v>
      </c>
      <c r="J2835">
        <f t="shared" ca="1" si="88"/>
        <v>44197</v>
      </c>
      <c r="K2835" t="str">
        <f>'Raw Data'!U2835</f>
        <v>No</v>
      </c>
      <c r="L2835" t="str">
        <f t="shared" si="89"/>
        <v>Low Risk</v>
      </c>
      <c r="N2835" s="34"/>
    </row>
    <row r="2836" spans="1:14" x14ac:dyDescent="0.3">
      <c r="A2836" s="5" t="str">
        <f>'Raw Data'!A2836</f>
        <v>4518-FZBSX</v>
      </c>
      <c r="B2836">
        <f>'Raw Data'!F2836</f>
        <v>42</v>
      </c>
      <c r="C2836" t="str">
        <f>'Raw Data'!P2836</f>
        <v>One year</v>
      </c>
      <c r="D2836" t="str">
        <f>'Raw Data'!I2836</f>
        <v>No</v>
      </c>
      <c r="E2836" t="str">
        <f>'Raw Data'!R2836</f>
        <v>Mailed check</v>
      </c>
      <c r="F2836">
        <f>'Raw Data'!S2836</f>
        <v>20.25</v>
      </c>
      <c r="G2836">
        <f>IFERROR(VALUE('Raw Data'!T2836),0)</f>
        <v>854.9</v>
      </c>
      <c r="H2836" t="str" cm="1">
        <f t="array" ref="H2836">_xlfn.IFS(B2836&lt;=12,"New (0-12 mo)",B2836&lt;=24,"Established (13-24 mo)",B2836&lt;=48,"Loyal (25-48 mo)",TRUE,"Veteran (49+ mo)")</f>
        <v>Loyal (25-48 mo)</v>
      </c>
      <c r="I2836">
        <f>COUNTIF('Raw Data'!G2836:O2836,"Yes")</f>
        <v>1</v>
      </c>
      <c r="J2836">
        <f t="shared" ca="1" si="88"/>
        <v>44927</v>
      </c>
      <c r="K2836" t="str">
        <f>'Raw Data'!U2836</f>
        <v>No</v>
      </c>
      <c r="L2836" t="str">
        <f t="shared" si="89"/>
        <v>Low Risk</v>
      </c>
      <c r="N2836" s="34"/>
    </row>
    <row r="2837" spans="1:14" x14ac:dyDescent="0.3">
      <c r="A2837" s="5" t="str">
        <f>'Raw Data'!A2837</f>
        <v>5387-ASZNZ</v>
      </c>
      <c r="B2837">
        <f>'Raw Data'!F2837</f>
        <v>66</v>
      </c>
      <c r="C2837" t="str">
        <f>'Raw Data'!P2837</f>
        <v>One year</v>
      </c>
      <c r="D2837" t="str">
        <f>'Raw Data'!I2837</f>
        <v>DSL</v>
      </c>
      <c r="E2837" t="str">
        <f>'Raw Data'!R2837</f>
        <v>Credit card (automatic)</v>
      </c>
      <c r="F2837">
        <f>'Raw Data'!S2837</f>
        <v>63.85</v>
      </c>
      <c r="G2837">
        <f>IFERROR(VALUE('Raw Data'!T2837),0)</f>
        <v>4174.3500000000004</v>
      </c>
      <c r="H2837" t="str" cm="1">
        <f t="array" ref="H2837">_xlfn.IFS(B2837&lt;=12,"New (0-12 mo)",B2837&lt;=24,"Established (13-24 mo)",B2837&lt;=48,"Loyal (25-48 mo)",TRUE,"Veteran (49+ mo)")</f>
        <v>Veteran (49+ mo)</v>
      </c>
      <c r="I2837">
        <f>COUNTIF('Raw Data'!G2837:O2837,"Yes")</f>
        <v>5</v>
      </c>
      <c r="J2837">
        <f t="shared" ca="1" si="88"/>
        <v>44197</v>
      </c>
      <c r="K2837" t="str">
        <f>'Raw Data'!U2837</f>
        <v>No</v>
      </c>
      <c r="L2837" t="str">
        <f t="shared" si="89"/>
        <v>Low Risk</v>
      </c>
      <c r="N2837" s="34"/>
    </row>
    <row r="2838" spans="1:14" x14ac:dyDescent="0.3">
      <c r="A2838" s="5" t="str">
        <f>'Raw Data'!A2838</f>
        <v>6988-CJEYV</v>
      </c>
      <c r="B2838">
        <f>'Raw Data'!F2838</f>
        <v>49</v>
      </c>
      <c r="C2838" t="str">
        <f>'Raw Data'!P2838</f>
        <v>Month-to-month</v>
      </c>
      <c r="D2838" t="str">
        <f>'Raw Data'!I2838</f>
        <v>Fiber optic</v>
      </c>
      <c r="E2838" t="str">
        <f>'Raw Data'!R2838</f>
        <v>Electronic check</v>
      </c>
      <c r="F2838">
        <f>'Raw Data'!S2838</f>
        <v>98.7</v>
      </c>
      <c r="G2838">
        <f>IFERROR(VALUE('Raw Data'!T2838),0)</f>
        <v>4920.55</v>
      </c>
      <c r="H2838" t="str" cm="1">
        <f t="array" ref="H2838">_xlfn.IFS(B2838&lt;=12,"New (0-12 mo)",B2838&lt;=24,"Established (13-24 mo)",B2838&lt;=48,"Loyal (25-48 mo)",TRUE,"Veteran (49+ mo)")</f>
        <v>Veteran (49+ mo)</v>
      </c>
      <c r="I2838">
        <f>COUNTIF('Raw Data'!G2838:O2838,"Yes")</f>
        <v>5</v>
      </c>
      <c r="J2838">
        <f t="shared" ca="1" si="88"/>
        <v>44713</v>
      </c>
      <c r="K2838" t="str">
        <f>'Raw Data'!U2838</f>
        <v>No</v>
      </c>
      <c r="L2838" t="str">
        <f t="shared" si="89"/>
        <v>Low-Medium Risk</v>
      </c>
      <c r="N2838" s="34"/>
    </row>
    <row r="2839" spans="1:14" x14ac:dyDescent="0.3">
      <c r="A2839" s="5" t="str">
        <f>'Raw Data'!A2839</f>
        <v>2002-MZHWP</v>
      </c>
      <c r="B2839">
        <f>'Raw Data'!F2839</f>
        <v>1</v>
      </c>
      <c r="C2839" t="str">
        <f>'Raw Data'!P2839</f>
        <v>Month-to-month</v>
      </c>
      <c r="D2839" t="str">
        <f>'Raw Data'!I2839</f>
        <v>No</v>
      </c>
      <c r="E2839" t="str">
        <f>'Raw Data'!R2839</f>
        <v>Mailed check</v>
      </c>
      <c r="F2839">
        <f>'Raw Data'!S2839</f>
        <v>20.5</v>
      </c>
      <c r="G2839">
        <f>IFERROR(VALUE('Raw Data'!T2839),0)</f>
        <v>20.5</v>
      </c>
      <c r="H2839" t="str" cm="1">
        <f t="array" ref="H2839">_xlfn.IFS(B2839&lt;=12,"New (0-12 mo)",B2839&lt;=24,"Established (13-24 mo)",B2839&lt;=48,"Loyal (25-48 mo)",TRUE,"Veteran (49+ mo)")</f>
        <v>New (0-12 mo)</v>
      </c>
      <c r="I2839">
        <f>COUNTIF('Raw Data'!G2839:O2839,"Yes")</f>
        <v>1</v>
      </c>
      <c r="J2839">
        <f t="shared" ca="1" si="88"/>
        <v>46174</v>
      </c>
      <c r="K2839" t="str">
        <f>'Raw Data'!U2839</f>
        <v>Yes</v>
      </c>
      <c r="L2839" t="str">
        <f t="shared" si="89"/>
        <v>High Risk</v>
      </c>
      <c r="N2839" s="34"/>
    </row>
    <row r="2840" spans="1:14" x14ac:dyDescent="0.3">
      <c r="A2840" s="5" t="str">
        <f>'Raw Data'!A2840</f>
        <v>3097-FQTVJ</v>
      </c>
      <c r="B2840">
        <f>'Raw Data'!F2840</f>
        <v>41</v>
      </c>
      <c r="C2840" t="str">
        <f>'Raw Data'!P2840</f>
        <v>Two year</v>
      </c>
      <c r="D2840" t="str">
        <f>'Raw Data'!I2840</f>
        <v>No</v>
      </c>
      <c r="E2840" t="str">
        <f>'Raw Data'!R2840</f>
        <v>Mailed check</v>
      </c>
      <c r="F2840">
        <f>'Raw Data'!S2840</f>
        <v>20</v>
      </c>
      <c r="G2840">
        <f>IFERROR(VALUE('Raw Data'!T2840),0)</f>
        <v>810.3</v>
      </c>
      <c r="H2840" t="str" cm="1">
        <f t="array" ref="H2840">_xlfn.IFS(B2840&lt;=12,"New (0-12 mo)",B2840&lt;=24,"Established (13-24 mo)",B2840&lt;=48,"Loyal (25-48 mo)",TRUE,"Veteran (49+ mo)")</f>
        <v>Loyal (25-48 mo)</v>
      </c>
      <c r="I2840">
        <f>COUNTIF('Raw Data'!G2840:O2840,"Yes")</f>
        <v>1</v>
      </c>
      <c r="J2840">
        <f t="shared" ca="1" si="88"/>
        <v>44958</v>
      </c>
      <c r="K2840" t="str">
        <f>'Raw Data'!U2840</f>
        <v>No</v>
      </c>
      <c r="L2840" t="str">
        <f t="shared" si="89"/>
        <v>Low Risk</v>
      </c>
      <c r="N2840" s="34"/>
    </row>
    <row r="2841" spans="1:14" x14ac:dyDescent="0.3">
      <c r="A2841" s="5" t="str">
        <f>'Raw Data'!A2841</f>
        <v>5465-BUBFA</v>
      </c>
      <c r="B2841">
        <f>'Raw Data'!F2841</f>
        <v>41</v>
      </c>
      <c r="C2841" t="str">
        <f>'Raw Data'!P2841</f>
        <v>Two year</v>
      </c>
      <c r="D2841" t="str">
        <f>'Raw Data'!I2841</f>
        <v>No</v>
      </c>
      <c r="E2841" t="str">
        <f>'Raw Data'!R2841</f>
        <v>Bank transfer (automatic)</v>
      </c>
      <c r="F2841">
        <f>'Raw Data'!S2841</f>
        <v>19.3</v>
      </c>
      <c r="G2841">
        <f>IFERROR(VALUE('Raw Data'!T2841),0)</f>
        <v>772.4</v>
      </c>
      <c r="H2841" t="str" cm="1">
        <f t="array" ref="H2841">_xlfn.IFS(B2841&lt;=12,"New (0-12 mo)",B2841&lt;=24,"Established (13-24 mo)",B2841&lt;=48,"Loyal (25-48 mo)",TRUE,"Veteran (49+ mo)")</f>
        <v>Loyal (25-48 mo)</v>
      </c>
      <c r="I2841">
        <f>COUNTIF('Raw Data'!G2841:O2841,"Yes")</f>
        <v>1</v>
      </c>
      <c r="J2841">
        <f t="shared" ca="1" si="88"/>
        <v>44958</v>
      </c>
      <c r="K2841" t="str">
        <f>'Raw Data'!U2841</f>
        <v>No</v>
      </c>
      <c r="L2841" t="str">
        <f t="shared" si="89"/>
        <v>Low Risk</v>
      </c>
      <c r="N2841" s="34"/>
    </row>
    <row r="2842" spans="1:14" x14ac:dyDescent="0.3">
      <c r="A2842" s="5" t="str">
        <f>'Raw Data'!A2842</f>
        <v>7299-GNVPL</v>
      </c>
      <c r="B2842">
        <f>'Raw Data'!F2842</f>
        <v>23</v>
      </c>
      <c r="C2842" t="str">
        <f>'Raw Data'!P2842</f>
        <v>Month-to-month</v>
      </c>
      <c r="D2842" t="str">
        <f>'Raw Data'!I2842</f>
        <v>Fiber optic</v>
      </c>
      <c r="E2842" t="str">
        <f>'Raw Data'!R2842</f>
        <v>Mailed check</v>
      </c>
      <c r="F2842">
        <f>'Raw Data'!S2842</f>
        <v>84.4</v>
      </c>
      <c r="G2842">
        <f>IFERROR(VALUE('Raw Data'!T2842),0)</f>
        <v>1936.85</v>
      </c>
      <c r="H2842" t="str" cm="1">
        <f t="array" ref="H2842">_xlfn.IFS(B2842&lt;=12,"New (0-12 mo)",B2842&lt;=24,"Established (13-24 mo)",B2842&lt;=48,"Loyal (25-48 mo)",TRUE,"Veteran (49+ mo)")</f>
        <v>Established (13-24 mo)</v>
      </c>
      <c r="I2842">
        <f>COUNTIF('Raw Data'!G2842:O2842,"Yes")</f>
        <v>4</v>
      </c>
      <c r="J2842">
        <f t="shared" ca="1" si="88"/>
        <v>45505</v>
      </c>
      <c r="K2842" t="str">
        <f>'Raw Data'!U2842</f>
        <v>No</v>
      </c>
      <c r="L2842" t="str">
        <f t="shared" si="89"/>
        <v>Medium Risk</v>
      </c>
      <c r="N2842" s="34"/>
    </row>
    <row r="2843" spans="1:14" x14ac:dyDescent="0.3">
      <c r="A2843" s="5" t="str">
        <f>'Raw Data'!A2843</f>
        <v>9743-DQKQW</v>
      </c>
      <c r="B2843">
        <f>'Raw Data'!F2843</f>
        <v>3</v>
      </c>
      <c r="C2843" t="str">
        <f>'Raw Data'!P2843</f>
        <v>Month-to-month</v>
      </c>
      <c r="D2843" t="str">
        <f>'Raw Data'!I2843</f>
        <v>DSL</v>
      </c>
      <c r="E2843" t="str">
        <f>'Raw Data'!R2843</f>
        <v>Electronic check</v>
      </c>
      <c r="F2843">
        <f>'Raw Data'!S2843</f>
        <v>25.1</v>
      </c>
      <c r="G2843">
        <f>IFERROR(VALUE('Raw Data'!T2843),0)</f>
        <v>79.8</v>
      </c>
      <c r="H2843" t="str" cm="1">
        <f t="array" ref="H2843">_xlfn.IFS(B2843&lt;=12,"New (0-12 mo)",B2843&lt;=24,"Established (13-24 mo)",B2843&lt;=48,"Loyal (25-48 mo)",TRUE,"Veteran (49+ mo)")</f>
        <v>New (0-12 mo)</v>
      </c>
      <c r="I2843">
        <f>COUNTIF('Raw Data'!G2843:O2843,"Yes")</f>
        <v>0</v>
      </c>
      <c r="J2843">
        <f t="shared" ca="1" si="88"/>
        <v>46113</v>
      </c>
      <c r="K2843" t="str">
        <f>'Raw Data'!U2843</f>
        <v>No</v>
      </c>
      <c r="L2843" t="str">
        <f t="shared" si="89"/>
        <v>High Risk</v>
      </c>
      <c r="N2843" s="34"/>
    </row>
    <row r="2844" spans="1:14" x14ac:dyDescent="0.3">
      <c r="A2844" s="5" t="str">
        <f>'Raw Data'!A2844</f>
        <v>1215-VFYVK</v>
      </c>
      <c r="B2844">
        <f>'Raw Data'!F2844</f>
        <v>4</v>
      </c>
      <c r="C2844" t="str">
        <f>'Raw Data'!P2844</f>
        <v>Month-to-month</v>
      </c>
      <c r="D2844" t="str">
        <f>'Raw Data'!I2844</f>
        <v>DSL</v>
      </c>
      <c r="E2844" t="str">
        <f>'Raw Data'!R2844</f>
        <v>Mailed check</v>
      </c>
      <c r="F2844">
        <f>'Raw Data'!S2844</f>
        <v>48.25</v>
      </c>
      <c r="G2844">
        <f>IFERROR(VALUE('Raw Data'!T2844),0)</f>
        <v>202.25</v>
      </c>
      <c r="H2844" t="str" cm="1">
        <f t="array" ref="H2844">_xlfn.IFS(B2844&lt;=12,"New (0-12 mo)",B2844&lt;=24,"Established (13-24 mo)",B2844&lt;=48,"Loyal (25-48 mo)",TRUE,"Veteran (49+ mo)")</f>
        <v>New (0-12 mo)</v>
      </c>
      <c r="I2844">
        <f>COUNTIF('Raw Data'!G2844:O2844,"Yes")</f>
        <v>4</v>
      </c>
      <c r="J2844">
        <f t="shared" ca="1" si="88"/>
        <v>46082</v>
      </c>
      <c r="K2844" t="str">
        <f>'Raw Data'!U2844</f>
        <v>No</v>
      </c>
      <c r="L2844" t="str">
        <f t="shared" si="89"/>
        <v>High Risk</v>
      </c>
      <c r="N2844" s="34"/>
    </row>
    <row r="2845" spans="1:14" x14ac:dyDescent="0.3">
      <c r="A2845" s="5" t="str">
        <f>'Raw Data'!A2845</f>
        <v>9371-BITHB</v>
      </c>
      <c r="B2845">
        <f>'Raw Data'!F2845</f>
        <v>52</v>
      </c>
      <c r="C2845" t="str">
        <f>'Raw Data'!P2845</f>
        <v>Two year</v>
      </c>
      <c r="D2845" t="str">
        <f>'Raw Data'!I2845</f>
        <v>No</v>
      </c>
      <c r="E2845" t="str">
        <f>'Raw Data'!R2845</f>
        <v>Mailed check</v>
      </c>
      <c r="F2845">
        <f>'Raw Data'!S2845</f>
        <v>19.850000000000001</v>
      </c>
      <c r="G2845">
        <f>IFERROR(VALUE('Raw Data'!T2845),0)</f>
        <v>1070.5</v>
      </c>
      <c r="H2845" t="str" cm="1">
        <f t="array" ref="H2845">_xlfn.IFS(B2845&lt;=12,"New (0-12 mo)",B2845&lt;=24,"Established (13-24 mo)",B2845&lt;=48,"Loyal (25-48 mo)",TRUE,"Veteran (49+ mo)")</f>
        <v>Veteran (49+ mo)</v>
      </c>
      <c r="I2845">
        <f>COUNTIF('Raw Data'!G2845:O2845,"Yes")</f>
        <v>1</v>
      </c>
      <c r="J2845">
        <f t="shared" ca="1" si="88"/>
        <v>44621</v>
      </c>
      <c r="K2845" t="str">
        <f>'Raw Data'!U2845</f>
        <v>No</v>
      </c>
      <c r="L2845" t="str">
        <f t="shared" si="89"/>
        <v>Low Risk</v>
      </c>
      <c r="N2845" s="34"/>
    </row>
    <row r="2846" spans="1:14" x14ac:dyDescent="0.3">
      <c r="A2846" s="5" t="str">
        <f>'Raw Data'!A2846</f>
        <v>2265-CYWIV</v>
      </c>
      <c r="B2846">
        <f>'Raw Data'!F2846</f>
        <v>4</v>
      </c>
      <c r="C2846" t="str">
        <f>'Raw Data'!P2846</f>
        <v>Month-to-month</v>
      </c>
      <c r="D2846" t="str">
        <f>'Raw Data'!I2846</f>
        <v>Fiber optic</v>
      </c>
      <c r="E2846" t="str">
        <f>'Raw Data'!R2846</f>
        <v>Electronic check</v>
      </c>
      <c r="F2846">
        <f>'Raw Data'!S2846</f>
        <v>99.6</v>
      </c>
      <c r="G2846">
        <f>IFERROR(VALUE('Raw Data'!T2846),0)</f>
        <v>347.65</v>
      </c>
      <c r="H2846" t="str" cm="1">
        <f t="array" ref="H2846">_xlfn.IFS(B2846&lt;=12,"New (0-12 mo)",B2846&lt;=24,"Established (13-24 mo)",B2846&lt;=48,"Loyal (25-48 mo)",TRUE,"Veteran (49+ mo)")</f>
        <v>New (0-12 mo)</v>
      </c>
      <c r="I2846">
        <f>COUNTIF('Raw Data'!G2846:O2846,"Yes")</f>
        <v>5</v>
      </c>
      <c r="J2846">
        <f t="shared" ca="1" si="88"/>
        <v>46082</v>
      </c>
      <c r="K2846" t="str">
        <f>'Raw Data'!U2846</f>
        <v>Yes</v>
      </c>
      <c r="L2846" t="str">
        <f t="shared" si="89"/>
        <v>High Risk</v>
      </c>
      <c r="N2846" s="34"/>
    </row>
    <row r="2847" spans="1:14" x14ac:dyDescent="0.3">
      <c r="A2847" s="5" t="str">
        <f>'Raw Data'!A2847</f>
        <v>9093-FPDLG</v>
      </c>
      <c r="B2847">
        <f>'Raw Data'!F2847</f>
        <v>11</v>
      </c>
      <c r="C2847" t="str">
        <f>'Raw Data'!P2847</f>
        <v>Month-to-month</v>
      </c>
      <c r="D2847" t="str">
        <f>'Raw Data'!I2847</f>
        <v>Fiber optic</v>
      </c>
      <c r="E2847" t="str">
        <f>'Raw Data'!R2847</f>
        <v>Electronic check</v>
      </c>
      <c r="F2847">
        <f>'Raw Data'!S2847</f>
        <v>94.2</v>
      </c>
      <c r="G2847">
        <f>IFERROR(VALUE('Raw Data'!T2847),0)</f>
        <v>999.9</v>
      </c>
      <c r="H2847" t="str" cm="1">
        <f t="array" ref="H2847">_xlfn.IFS(B2847&lt;=12,"New (0-12 mo)",B2847&lt;=24,"Established (13-24 mo)",B2847&lt;=48,"Loyal (25-48 mo)",TRUE,"Veteran (49+ mo)")</f>
        <v>New (0-12 mo)</v>
      </c>
      <c r="I2847">
        <f>COUNTIF('Raw Data'!G2847:O2847,"Yes")</f>
        <v>5</v>
      </c>
      <c r="J2847">
        <f t="shared" ca="1" si="88"/>
        <v>45870</v>
      </c>
      <c r="K2847" t="str">
        <f>'Raw Data'!U2847</f>
        <v>No</v>
      </c>
      <c r="L2847" t="str">
        <f t="shared" si="89"/>
        <v>High Risk</v>
      </c>
      <c r="N2847" s="34"/>
    </row>
    <row r="2848" spans="1:14" x14ac:dyDescent="0.3">
      <c r="A2848" s="5" t="str">
        <f>'Raw Data'!A2848</f>
        <v>0541-FITGH</v>
      </c>
      <c r="B2848">
        <f>'Raw Data'!F2848</f>
        <v>2</v>
      </c>
      <c r="C2848" t="str">
        <f>'Raw Data'!P2848</f>
        <v>Month-to-month</v>
      </c>
      <c r="D2848" t="str">
        <f>'Raw Data'!I2848</f>
        <v>DSL</v>
      </c>
      <c r="E2848" t="str">
        <f>'Raw Data'!R2848</f>
        <v>Mailed check</v>
      </c>
      <c r="F2848">
        <f>'Raw Data'!S2848</f>
        <v>62.15</v>
      </c>
      <c r="G2848">
        <f>IFERROR(VALUE('Raw Data'!T2848),0)</f>
        <v>113.1</v>
      </c>
      <c r="H2848" t="str" cm="1">
        <f t="array" ref="H2848">_xlfn.IFS(B2848&lt;=12,"New (0-12 mo)",B2848&lt;=24,"Established (13-24 mo)",B2848&lt;=48,"Loyal (25-48 mo)",TRUE,"Veteran (49+ mo)")</f>
        <v>New (0-12 mo)</v>
      </c>
      <c r="I2848">
        <f>COUNTIF('Raw Data'!G2848:O2848,"Yes")</f>
        <v>3</v>
      </c>
      <c r="J2848">
        <f t="shared" ca="1" si="88"/>
        <v>46143</v>
      </c>
      <c r="K2848" t="str">
        <f>'Raw Data'!U2848</f>
        <v>No</v>
      </c>
      <c r="L2848" t="str">
        <f t="shared" si="89"/>
        <v>High Risk</v>
      </c>
      <c r="N2848" s="34"/>
    </row>
    <row r="2849" spans="1:14" x14ac:dyDescent="0.3">
      <c r="A2849" s="5" t="str">
        <f>'Raw Data'!A2849</f>
        <v>6985-HAYWX</v>
      </c>
      <c r="B2849">
        <f>'Raw Data'!F2849</f>
        <v>26</v>
      </c>
      <c r="C2849" t="str">
        <f>'Raw Data'!P2849</f>
        <v>Month-to-month</v>
      </c>
      <c r="D2849" t="str">
        <f>'Raw Data'!I2849</f>
        <v>Fiber optic</v>
      </c>
      <c r="E2849" t="str">
        <f>'Raw Data'!R2849</f>
        <v>Bank transfer (automatic)</v>
      </c>
      <c r="F2849">
        <f>'Raw Data'!S2849</f>
        <v>79.3</v>
      </c>
      <c r="G2849">
        <f>IFERROR(VALUE('Raw Data'!T2849),0)</f>
        <v>2015.8</v>
      </c>
      <c r="H2849" t="str" cm="1">
        <f t="array" ref="H2849">_xlfn.IFS(B2849&lt;=12,"New (0-12 mo)",B2849&lt;=24,"Established (13-24 mo)",B2849&lt;=48,"Loyal (25-48 mo)",TRUE,"Veteran (49+ mo)")</f>
        <v>Loyal (25-48 mo)</v>
      </c>
      <c r="I2849">
        <f>COUNTIF('Raw Data'!G2849:O2849,"Yes")</f>
        <v>3</v>
      </c>
      <c r="J2849">
        <f t="shared" ca="1" si="88"/>
        <v>45413</v>
      </c>
      <c r="K2849" t="str">
        <f>'Raw Data'!U2849</f>
        <v>No</v>
      </c>
      <c r="L2849" t="str">
        <f t="shared" si="89"/>
        <v>Low-Medium Risk</v>
      </c>
      <c r="N2849" s="34"/>
    </row>
    <row r="2850" spans="1:14" x14ac:dyDescent="0.3">
      <c r="A2850" s="5" t="str">
        <f>'Raw Data'!A2850</f>
        <v>7508-KBIMB</v>
      </c>
      <c r="B2850">
        <f>'Raw Data'!F2850</f>
        <v>24</v>
      </c>
      <c r="C2850" t="str">
        <f>'Raw Data'!P2850</f>
        <v>One year</v>
      </c>
      <c r="D2850" t="str">
        <f>'Raw Data'!I2850</f>
        <v>DSL</v>
      </c>
      <c r="E2850" t="str">
        <f>'Raw Data'!R2850</f>
        <v>Credit card (automatic)</v>
      </c>
      <c r="F2850">
        <f>'Raw Data'!S2850</f>
        <v>56.25</v>
      </c>
      <c r="G2850">
        <f>IFERROR(VALUE('Raw Data'!T2850),0)</f>
        <v>1454.25</v>
      </c>
      <c r="H2850" t="str" cm="1">
        <f t="array" ref="H2850">_xlfn.IFS(B2850&lt;=12,"New (0-12 mo)",B2850&lt;=24,"Established (13-24 mo)",B2850&lt;=48,"Loyal (25-48 mo)",TRUE,"Veteran (49+ mo)")</f>
        <v>Established (13-24 mo)</v>
      </c>
      <c r="I2850">
        <f>COUNTIF('Raw Data'!G2850:O2850,"Yes")</f>
        <v>3</v>
      </c>
      <c r="J2850">
        <f t="shared" ca="1" si="88"/>
        <v>45474</v>
      </c>
      <c r="K2850" t="str">
        <f>'Raw Data'!U2850</f>
        <v>No</v>
      </c>
      <c r="L2850" t="str">
        <f t="shared" si="89"/>
        <v>Low Risk</v>
      </c>
      <c r="N2850" s="34"/>
    </row>
    <row r="2851" spans="1:14" x14ac:dyDescent="0.3">
      <c r="A2851" s="5" t="str">
        <f>'Raw Data'!A2851</f>
        <v>6838-HVLXG</v>
      </c>
      <c r="B2851">
        <f>'Raw Data'!F2851</f>
        <v>12</v>
      </c>
      <c r="C2851" t="str">
        <f>'Raw Data'!P2851</f>
        <v>Month-to-month</v>
      </c>
      <c r="D2851" t="str">
        <f>'Raw Data'!I2851</f>
        <v>No</v>
      </c>
      <c r="E2851" t="str">
        <f>'Raw Data'!R2851</f>
        <v>Mailed check</v>
      </c>
      <c r="F2851">
        <f>'Raw Data'!S2851</f>
        <v>20.3</v>
      </c>
      <c r="G2851">
        <f>IFERROR(VALUE('Raw Data'!T2851),0)</f>
        <v>246.7</v>
      </c>
      <c r="H2851" t="str" cm="1">
        <f t="array" ref="H2851">_xlfn.IFS(B2851&lt;=12,"New (0-12 mo)",B2851&lt;=24,"Established (13-24 mo)",B2851&lt;=48,"Loyal (25-48 mo)",TRUE,"Veteran (49+ mo)")</f>
        <v>New (0-12 mo)</v>
      </c>
      <c r="I2851">
        <f>COUNTIF('Raw Data'!G2851:O2851,"Yes")</f>
        <v>1</v>
      </c>
      <c r="J2851">
        <f t="shared" ca="1" si="88"/>
        <v>45839</v>
      </c>
      <c r="K2851" t="str">
        <f>'Raw Data'!U2851</f>
        <v>No</v>
      </c>
      <c r="L2851" t="str">
        <f t="shared" si="89"/>
        <v>High Risk</v>
      </c>
      <c r="N2851" s="34"/>
    </row>
    <row r="2852" spans="1:14" x14ac:dyDescent="0.3">
      <c r="A2852" s="5" t="str">
        <f>'Raw Data'!A2852</f>
        <v>2277-DJJDL</v>
      </c>
      <c r="B2852">
        <f>'Raw Data'!F2852</f>
        <v>60</v>
      </c>
      <c r="C2852" t="str">
        <f>'Raw Data'!P2852</f>
        <v>Month-to-month</v>
      </c>
      <c r="D2852" t="str">
        <f>'Raw Data'!I2852</f>
        <v>Fiber optic</v>
      </c>
      <c r="E2852" t="str">
        <f>'Raw Data'!R2852</f>
        <v>Electronic check</v>
      </c>
      <c r="F2852">
        <f>'Raw Data'!S2852</f>
        <v>99</v>
      </c>
      <c r="G2852">
        <f>IFERROR(VALUE('Raw Data'!T2852),0)</f>
        <v>6017.9</v>
      </c>
      <c r="H2852" t="str" cm="1">
        <f t="array" ref="H2852">_xlfn.IFS(B2852&lt;=12,"New (0-12 mo)",B2852&lt;=24,"Established (13-24 mo)",B2852&lt;=48,"Loyal (25-48 mo)",TRUE,"Veteran (49+ mo)")</f>
        <v>Veteran (49+ mo)</v>
      </c>
      <c r="I2852">
        <f>COUNTIF('Raw Data'!G2852:O2852,"Yes")</f>
        <v>5</v>
      </c>
      <c r="J2852">
        <f t="shared" ca="1" si="88"/>
        <v>44378</v>
      </c>
      <c r="K2852" t="str">
        <f>'Raw Data'!U2852</f>
        <v>No</v>
      </c>
      <c r="L2852" t="str">
        <f t="shared" si="89"/>
        <v>Low-Medium Risk</v>
      </c>
      <c r="N2852" s="34"/>
    </row>
    <row r="2853" spans="1:14" x14ac:dyDescent="0.3">
      <c r="A2853" s="5" t="str">
        <f>'Raw Data'!A2853</f>
        <v>1897-OKVMW</v>
      </c>
      <c r="B2853">
        <f>'Raw Data'!F2853</f>
        <v>64</v>
      </c>
      <c r="C2853" t="str">
        <f>'Raw Data'!P2853</f>
        <v>Two year</v>
      </c>
      <c r="D2853" t="str">
        <f>'Raw Data'!I2853</f>
        <v>DSL</v>
      </c>
      <c r="E2853" t="str">
        <f>'Raw Data'!R2853</f>
        <v>Mailed check</v>
      </c>
      <c r="F2853">
        <f>'Raw Data'!S2853</f>
        <v>90.6</v>
      </c>
      <c r="G2853">
        <f>IFERROR(VALUE('Raw Data'!T2853),0)</f>
        <v>5817.45</v>
      </c>
      <c r="H2853" t="str" cm="1">
        <f t="array" ref="H2853">_xlfn.IFS(B2853&lt;=12,"New (0-12 mo)",B2853&lt;=24,"Established (13-24 mo)",B2853&lt;=48,"Loyal (25-48 mo)",TRUE,"Veteran (49+ mo)")</f>
        <v>Veteran (49+ mo)</v>
      </c>
      <c r="I2853">
        <f>COUNTIF('Raw Data'!G2853:O2853,"Yes")</f>
        <v>8</v>
      </c>
      <c r="J2853">
        <f t="shared" ca="1" si="88"/>
        <v>44256</v>
      </c>
      <c r="K2853" t="str">
        <f>'Raw Data'!U2853</f>
        <v>No</v>
      </c>
      <c r="L2853" t="str">
        <f t="shared" si="89"/>
        <v>Low Risk</v>
      </c>
      <c r="N2853" s="34"/>
    </row>
    <row r="2854" spans="1:14" x14ac:dyDescent="0.3">
      <c r="A2854" s="5" t="str">
        <f>'Raw Data'!A2854</f>
        <v>5485-ITNPC</v>
      </c>
      <c r="B2854">
        <f>'Raw Data'!F2854</f>
        <v>66</v>
      </c>
      <c r="C2854" t="str">
        <f>'Raw Data'!P2854</f>
        <v>Two year</v>
      </c>
      <c r="D2854" t="str">
        <f>'Raw Data'!I2854</f>
        <v>DSL</v>
      </c>
      <c r="E2854" t="str">
        <f>'Raw Data'!R2854</f>
        <v>Bank transfer (automatic)</v>
      </c>
      <c r="F2854">
        <f>'Raw Data'!S2854</f>
        <v>85.9</v>
      </c>
      <c r="G2854">
        <f>IFERROR(VALUE('Raw Data'!T2854),0)</f>
        <v>5595.3</v>
      </c>
      <c r="H2854" t="str" cm="1">
        <f t="array" ref="H2854">_xlfn.IFS(B2854&lt;=12,"New (0-12 mo)",B2854&lt;=24,"Established (13-24 mo)",B2854&lt;=48,"Loyal (25-48 mo)",TRUE,"Veteran (49+ mo)")</f>
        <v>Veteran (49+ mo)</v>
      </c>
      <c r="I2854">
        <f>COUNTIF('Raw Data'!G2854:O2854,"Yes")</f>
        <v>7</v>
      </c>
      <c r="J2854">
        <f t="shared" ca="1" si="88"/>
        <v>44197</v>
      </c>
      <c r="K2854" t="str">
        <f>'Raw Data'!U2854</f>
        <v>No</v>
      </c>
      <c r="L2854" t="str">
        <f t="shared" si="89"/>
        <v>Low Risk</v>
      </c>
      <c r="N2854" s="34"/>
    </row>
    <row r="2855" spans="1:14" x14ac:dyDescent="0.3">
      <c r="A2855" s="5" t="str">
        <f>'Raw Data'!A2855</f>
        <v>0233-FTHAV</v>
      </c>
      <c r="B2855">
        <f>'Raw Data'!F2855</f>
        <v>60</v>
      </c>
      <c r="C2855" t="str">
        <f>'Raw Data'!P2855</f>
        <v>One year</v>
      </c>
      <c r="D2855" t="str">
        <f>'Raw Data'!I2855</f>
        <v>Fiber optic</v>
      </c>
      <c r="E2855" t="str">
        <f>'Raw Data'!R2855</f>
        <v>Bank transfer (automatic)</v>
      </c>
      <c r="F2855">
        <f>'Raw Data'!S2855</f>
        <v>79.2</v>
      </c>
      <c r="G2855">
        <f>IFERROR(VALUE('Raw Data'!T2855),0)</f>
        <v>4765</v>
      </c>
      <c r="H2855" t="str" cm="1">
        <f t="array" ref="H2855">_xlfn.IFS(B2855&lt;=12,"New (0-12 mo)",B2855&lt;=24,"Established (13-24 mo)",B2855&lt;=48,"Loyal (25-48 mo)",TRUE,"Veteran (49+ mo)")</f>
        <v>Veteran (49+ mo)</v>
      </c>
      <c r="I2855">
        <f>COUNTIF('Raw Data'!G2855:O2855,"Yes")</f>
        <v>3</v>
      </c>
      <c r="J2855">
        <f t="shared" ca="1" si="88"/>
        <v>44378</v>
      </c>
      <c r="K2855" t="str">
        <f>'Raw Data'!U2855</f>
        <v>No</v>
      </c>
      <c r="L2855" t="str">
        <f t="shared" si="89"/>
        <v>Low Risk</v>
      </c>
      <c r="N2855" s="34"/>
    </row>
    <row r="2856" spans="1:14" x14ac:dyDescent="0.3">
      <c r="A2856" s="5" t="str">
        <f>'Raw Data'!A2856</f>
        <v>4644-PIZRT</v>
      </c>
      <c r="B2856">
        <f>'Raw Data'!F2856</f>
        <v>17</v>
      </c>
      <c r="C2856" t="str">
        <f>'Raw Data'!P2856</f>
        <v>One year</v>
      </c>
      <c r="D2856" t="str">
        <f>'Raw Data'!I2856</f>
        <v>DSL</v>
      </c>
      <c r="E2856" t="str">
        <f>'Raw Data'!R2856</f>
        <v>Bank transfer (automatic)</v>
      </c>
      <c r="F2856">
        <f>'Raw Data'!S2856</f>
        <v>70.349999999999994</v>
      </c>
      <c r="G2856">
        <f>IFERROR(VALUE('Raw Data'!T2856),0)</f>
        <v>1201.6500000000001</v>
      </c>
      <c r="H2856" t="str" cm="1">
        <f t="array" ref="H2856">_xlfn.IFS(B2856&lt;=12,"New (0-12 mo)",B2856&lt;=24,"Established (13-24 mo)",B2856&lt;=48,"Loyal (25-48 mo)",TRUE,"Veteran (49+ mo)")</f>
        <v>Established (13-24 mo)</v>
      </c>
      <c r="I2856">
        <f>COUNTIF('Raw Data'!G2856:O2856,"Yes")</f>
        <v>5</v>
      </c>
      <c r="J2856">
        <f t="shared" ca="1" si="88"/>
        <v>45689</v>
      </c>
      <c r="K2856" t="str">
        <f>'Raw Data'!U2856</f>
        <v>No</v>
      </c>
      <c r="L2856" t="str">
        <f t="shared" si="89"/>
        <v>Low Risk</v>
      </c>
      <c r="N2856" s="34"/>
    </row>
    <row r="2857" spans="1:14" x14ac:dyDescent="0.3">
      <c r="A2857" s="5" t="str">
        <f>'Raw Data'!A2857</f>
        <v>8922-NPKBJ</v>
      </c>
      <c r="B2857">
        <f>'Raw Data'!F2857</f>
        <v>42</v>
      </c>
      <c r="C2857" t="str">
        <f>'Raw Data'!P2857</f>
        <v>Two year</v>
      </c>
      <c r="D2857" t="str">
        <f>'Raw Data'!I2857</f>
        <v>No</v>
      </c>
      <c r="E2857" t="str">
        <f>'Raw Data'!R2857</f>
        <v>Mailed check</v>
      </c>
      <c r="F2857">
        <f>'Raw Data'!S2857</f>
        <v>19.350000000000001</v>
      </c>
      <c r="G2857">
        <f>IFERROR(VALUE('Raw Data'!T2857),0)</f>
        <v>867.3</v>
      </c>
      <c r="H2857" t="str" cm="1">
        <f t="array" ref="H2857">_xlfn.IFS(B2857&lt;=12,"New (0-12 mo)",B2857&lt;=24,"Established (13-24 mo)",B2857&lt;=48,"Loyal (25-48 mo)",TRUE,"Veteran (49+ mo)")</f>
        <v>Loyal (25-48 mo)</v>
      </c>
      <c r="I2857">
        <f>COUNTIF('Raw Data'!G2857:O2857,"Yes")</f>
        <v>1</v>
      </c>
      <c r="J2857">
        <f t="shared" ca="1" si="88"/>
        <v>44927</v>
      </c>
      <c r="K2857" t="str">
        <f>'Raw Data'!U2857</f>
        <v>No</v>
      </c>
      <c r="L2857" t="str">
        <f t="shared" si="89"/>
        <v>Low Risk</v>
      </c>
      <c r="N2857" s="34"/>
    </row>
    <row r="2858" spans="1:14" x14ac:dyDescent="0.3">
      <c r="A2858" s="5" t="str">
        <f>'Raw Data'!A2858</f>
        <v>2740-TVLFN</v>
      </c>
      <c r="B2858">
        <f>'Raw Data'!F2858</f>
        <v>1</v>
      </c>
      <c r="C2858" t="str">
        <f>'Raw Data'!P2858</f>
        <v>Month-to-month</v>
      </c>
      <c r="D2858" t="str">
        <f>'Raw Data'!I2858</f>
        <v>DSL</v>
      </c>
      <c r="E2858" t="str">
        <f>'Raw Data'!R2858</f>
        <v>Electronic check</v>
      </c>
      <c r="F2858">
        <f>'Raw Data'!S2858</f>
        <v>50.15</v>
      </c>
      <c r="G2858">
        <f>IFERROR(VALUE('Raw Data'!T2858),0)</f>
        <v>50.15</v>
      </c>
      <c r="H2858" t="str" cm="1">
        <f t="array" ref="H2858">_xlfn.IFS(B2858&lt;=12,"New (0-12 mo)",B2858&lt;=24,"Established (13-24 mo)",B2858&lt;=48,"Loyal (25-48 mo)",TRUE,"Veteran (49+ mo)")</f>
        <v>New (0-12 mo)</v>
      </c>
      <c r="I2858">
        <f>COUNTIF('Raw Data'!G2858:O2858,"Yes")</f>
        <v>2</v>
      </c>
      <c r="J2858">
        <f t="shared" ca="1" si="88"/>
        <v>46174</v>
      </c>
      <c r="K2858" t="str">
        <f>'Raw Data'!U2858</f>
        <v>No</v>
      </c>
      <c r="L2858" t="str">
        <f t="shared" si="89"/>
        <v>High Risk</v>
      </c>
      <c r="N2858" s="34"/>
    </row>
    <row r="2859" spans="1:14" x14ac:dyDescent="0.3">
      <c r="A2859" s="5" t="str">
        <f>'Raw Data'!A2859</f>
        <v>7771-CFQRQ</v>
      </c>
      <c r="B2859">
        <f>'Raw Data'!F2859</f>
        <v>47</v>
      </c>
      <c r="C2859" t="str">
        <f>'Raw Data'!P2859</f>
        <v>Two year</v>
      </c>
      <c r="D2859" t="str">
        <f>'Raw Data'!I2859</f>
        <v>DSL</v>
      </c>
      <c r="E2859" t="str">
        <f>'Raw Data'!R2859</f>
        <v>Bank transfer (automatic)</v>
      </c>
      <c r="F2859">
        <f>'Raw Data'!S2859</f>
        <v>63.8</v>
      </c>
      <c r="G2859">
        <f>IFERROR(VALUE('Raw Data'!T2859),0)</f>
        <v>3007.25</v>
      </c>
      <c r="H2859" t="str" cm="1">
        <f t="array" ref="H2859">_xlfn.IFS(B2859&lt;=12,"New (0-12 mo)",B2859&lt;=24,"Established (13-24 mo)",B2859&lt;=48,"Loyal (25-48 mo)",TRUE,"Veteran (49+ mo)")</f>
        <v>Loyal (25-48 mo)</v>
      </c>
      <c r="I2859">
        <f>COUNTIF('Raw Data'!G2859:O2859,"Yes")</f>
        <v>4</v>
      </c>
      <c r="J2859">
        <f t="shared" ca="1" si="88"/>
        <v>44774</v>
      </c>
      <c r="K2859" t="str">
        <f>'Raw Data'!U2859</f>
        <v>No</v>
      </c>
      <c r="L2859" t="str">
        <f t="shared" si="89"/>
        <v>Low Risk</v>
      </c>
      <c r="N2859" s="34"/>
    </row>
    <row r="2860" spans="1:14" x14ac:dyDescent="0.3">
      <c r="A2860" s="5" t="str">
        <f>'Raw Data'!A2860</f>
        <v>9512-PHSMG</v>
      </c>
      <c r="B2860">
        <f>'Raw Data'!F2860</f>
        <v>10</v>
      </c>
      <c r="C2860" t="str">
        <f>'Raw Data'!P2860</f>
        <v>Month-to-month</v>
      </c>
      <c r="D2860" t="str">
        <f>'Raw Data'!I2860</f>
        <v>No</v>
      </c>
      <c r="E2860" t="str">
        <f>'Raw Data'!R2860</f>
        <v>Mailed check</v>
      </c>
      <c r="F2860">
        <f>'Raw Data'!S2860</f>
        <v>20.55</v>
      </c>
      <c r="G2860">
        <f>IFERROR(VALUE('Raw Data'!T2860),0)</f>
        <v>252.75</v>
      </c>
      <c r="H2860" t="str" cm="1">
        <f t="array" ref="H2860">_xlfn.IFS(B2860&lt;=12,"New (0-12 mo)",B2860&lt;=24,"Established (13-24 mo)",B2860&lt;=48,"Loyal (25-48 mo)",TRUE,"Veteran (49+ mo)")</f>
        <v>New (0-12 mo)</v>
      </c>
      <c r="I2860">
        <f>COUNTIF('Raw Data'!G2860:O2860,"Yes")</f>
        <v>1</v>
      </c>
      <c r="J2860">
        <f t="shared" ca="1" si="88"/>
        <v>45901</v>
      </c>
      <c r="K2860" t="str">
        <f>'Raw Data'!U2860</f>
        <v>No</v>
      </c>
      <c r="L2860" t="str">
        <f t="shared" si="89"/>
        <v>High Risk</v>
      </c>
      <c r="N2860" s="34"/>
    </row>
    <row r="2861" spans="1:14" x14ac:dyDescent="0.3">
      <c r="A2861" s="5" t="str">
        <f>'Raw Data'!A2861</f>
        <v>6963-EZQEE</v>
      </c>
      <c r="B2861">
        <f>'Raw Data'!F2861</f>
        <v>70</v>
      </c>
      <c r="C2861" t="str">
        <f>'Raw Data'!P2861</f>
        <v>Two year</v>
      </c>
      <c r="D2861" t="str">
        <f>'Raw Data'!I2861</f>
        <v>DSL</v>
      </c>
      <c r="E2861" t="str">
        <f>'Raw Data'!R2861</f>
        <v>Credit card (automatic)</v>
      </c>
      <c r="F2861">
        <f>'Raw Data'!S2861</f>
        <v>88.55</v>
      </c>
      <c r="G2861">
        <f>IFERROR(VALUE('Raw Data'!T2861),0)</f>
        <v>6306.5</v>
      </c>
      <c r="H2861" t="str" cm="1">
        <f t="array" ref="H2861">_xlfn.IFS(B2861&lt;=12,"New (0-12 mo)",B2861&lt;=24,"Established (13-24 mo)",B2861&lt;=48,"Loyal (25-48 mo)",TRUE,"Veteran (49+ mo)")</f>
        <v>Veteran (49+ mo)</v>
      </c>
      <c r="I2861">
        <f>COUNTIF('Raw Data'!G2861:O2861,"Yes")</f>
        <v>8</v>
      </c>
      <c r="J2861">
        <f t="shared" ca="1" si="88"/>
        <v>44075</v>
      </c>
      <c r="K2861" t="str">
        <f>'Raw Data'!U2861</f>
        <v>No</v>
      </c>
      <c r="L2861" t="str">
        <f t="shared" si="89"/>
        <v>Low Risk</v>
      </c>
      <c r="N2861" s="34"/>
    </row>
    <row r="2862" spans="1:14" x14ac:dyDescent="0.3">
      <c r="A2862" s="5" t="str">
        <f>'Raw Data'!A2862</f>
        <v>2452-KDRRH</v>
      </c>
      <c r="B2862">
        <f>'Raw Data'!F2862</f>
        <v>67</v>
      </c>
      <c r="C2862" t="str">
        <f>'Raw Data'!P2862</f>
        <v>Month-to-month</v>
      </c>
      <c r="D2862" t="str">
        <f>'Raw Data'!I2862</f>
        <v>Fiber optic</v>
      </c>
      <c r="E2862" t="str">
        <f>'Raw Data'!R2862</f>
        <v>Credit card (automatic)</v>
      </c>
      <c r="F2862">
        <f>'Raw Data'!S2862</f>
        <v>101.4</v>
      </c>
      <c r="G2862">
        <f>IFERROR(VALUE('Raw Data'!T2862),0)</f>
        <v>6841.05</v>
      </c>
      <c r="H2862" t="str" cm="1">
        <f t="array" ref="H2862">_xlfn.IFS(B2862&lt;=12,"New (0-12 mo)",B2862&lt;=24,"Established (13-24 mo)",B2862&lt;=48,"Loyal (25-48 mo)",TRUE,"Veteran (49+ mo)")</f>
        <v>Veteran (49+ mo)</v>
      </c>
      <c r="I2862">
        <f>COUNTIF('Raw Data'!G2862:O2862,"Yes")</f>
        <v>5</v>
      </c>
      <c r="J2862">
        <f t="shared" ca="1" si="88"/>
        <v>44166</v>
      </c>
      <c r="K2862" t="str">
        <f>'Raw Data'!U2862</f>
        <v>No</v>
      </c>
      <c r="L2862" t="str">
        <f t="shared" si="89"/>
        <v>Low-Medium Risk</v>
      </c>
      <c r="N2862" s="34"/>
    </row>
    <row r="2863" spans="1:14" x14ac:dyDescent="0.3">
      <c r="A2863" s="5" t="str">
        <f>'Raw Data'!A2863</f>
        <v>2004-OCQXK</v>
      </c>
      <c r="B2863">
        <f>'Raw Data'!F2863</f>
        <v>1</v>
      </c>
      <c r="C2863" t="str">
        <f>'Raw Data'!P2863</f>
        <v>Month-to-month</v>
      </c>
      <c r="D2863" t="str">
        <f>'Raw Data'!I2863</f>
        <v>Fiber optic</v>
      </c>
      <c r="E2863" t="str">
        <f>'Raw Data'!R2863</f>
        <v>Electronic check</v>
      </c>
      <c r="F2863">
        <f>'Raw Data'!S2863</f>
        <v>81.95</v>
      </c>
      <c r="G2863">
        <f>IFERROR(VALUE('Raw Data'!T2863),0)</f>
        <v>81.95</v>
      </c>
      <c r="H2863" t="str" cm="1">
        <f t="array" ref="H2863">_xlfn.IFS(B2863&lt;=12,"New (0-12 mo)",B2863&lt;=24,"Established (13-24 mo)",B2863&lt;=48,"Loyal (25-48 mo)",TRUE,"Veteran (49+ mo)")</f>
        <v>New (0-12 mo)</v>
      </c>
      <c r="I2863">
        <f>COUNTIF('Raw Data'!G2863:O2863,"Yes")</f>
        <v>2</v>
      </c>
      <c r="J2863">
        <f t="shared" ca="1" si="88"/>
        <v>46174</v>
      </c>
      <c r="K2863" t="str">
        <f>'Raw Data'!U2863</f>
        <v>Yes</v>
      </c>
      <c r="L2863" t="str">
        <f t="shared" si="89"/>
        <v>High Risk</v>
      </c>
      <c r="N2863" s="34"/>
    </row>
    <row r="2864" spans="1:14" x14ac:dyDescent="0.3">
      <c r="A2864" s="5" t="str">
        <f>'Raw Data'!A2864</f>
        <v>5027-QPKTE</v>
      </c>
      <c r="B2864">
        <f>'Raw Data'!F2864</f>
        <v>7</v>
      </c>
      <c r="C2864" t="str">
        <f>'Raw Data'!P2864</f>
        <v>Month-to-month</v>
      </c>
      <c r="D2864" t="str">
        <f>'Raw Data'!I2864</f>
        <v>Fiber optic</v>
      </c>
      <c r="E2864" t="str">
        <f>'Raw Data'!R2864</f>
        <v>Electronic check</v>
      </c>
      <c r="F2864">
        <f>'Raw Data'!S2864</f>
        <v>69.349999999999994</v>
      </c>
      <c r="G2864">
        <f>IFERROR(VALUE('Raw Data'!T2864),0)</f>
        <v>451.1</v>
      </c>
      <c r="H2864" t="str" cm="1">
        <f t="array" ref="H2864">_xlfn.IFS(B2864&lt;=12,"New (0-12 mo)",B2864&lt;=24,"Established (13-24 mo)",B2864&lt;=48,"Loyal (25-48 mo)",TRUE,"Veteran (49+ mo)")</f>
        <v>New (0-12 mo)</v>
      </c>
      <c r="I2864">
        <f>COUNTIF('Raw Data'!G2864:O2864,"Yes")</f>
        <v>1</v>
      </c>
      <c r="J2864">
        <f t="shared" ca="1" si="88"/>
        <v>45992</v>
      </c>
      <c r="K2864" t="str">
        <f>'Raw Data'!U2864</f>
        <v>Yes</v>
      </c>
      <c r="L2864" t="str">
        <f t="shared" si="89"/>
        <v>High Risk</v>
      </c>
      <c r="N2864" s="34"/>
    </row>
    <row r="2865" spans="1:14" x14ac:dyDescent="0.3">
      <c r="A2865" s="5" t="str">
        <f>'Raw Data'!A2865</f>
        <v>4146-SVFUD</v>
      </c>
      <c r="B2865">
        <f>'Raw Data'!F2865</f>
        <v>1</v>
      </c>
      <c r="C2865" t="str">
        <f>'Raw Data'!P2865</f>
        <v>Month-to-month</v>
      </c>
      <c r="D2865" t="str">
        <f>'Raw Data'!I2865</f>
        <v>DSL</v>
      </c>
      <c r="E2865" t="str">
        <f>'Raw Data'!R2865</f>
        <v>Mailed check</v>
      </c>
      <c r="F2865">
        <f>'Raw Data'!S2865</f>
        <v>44.6</v>
      </c>
      <c r="G2865">
        <f>IFERROR(VALUE('Raw Data'!T2865),0)</f>
        <v>44.6</v>
      </c>
      <c r="H2865" t="str" cm="1">
        <f t="array" ref="H2865">_xlfn.IFS(B2865&lt;=12,"New (0-12 mo)",B2865&lt;=24,"Established (13-24 mo)",B2865&lt;=48,"Loyal (25-48 mo)",TRUE,"Veteran (49+ mo)")</f>
        <v>New (0-12 mo)</v>
      </c>
      <c r="I2865">
        <f>COUNTIF('Raw Data'!G2865:O2865,"Yes")</f>
        <v>1</v>
      </c>
      <c r="J2865">
        <f t="shared" ca="1" si="88"/>
        <v>46174</v>
      </c>
      <c r="K2865" t="str">
        <f>'Raw Data'!U2865</f>
        <v>No</v>
      </c>
      <c r="L2865" t="str">
        <f t="shared" si="89"/>
        <v>High Risk</v>
      </c>
      <c r="N2865" s="34"/>
    </row>
    <row r="2866" spans="1:14" x14ac:dyDescent="0.3">
      <c r="A2866" s="5" t="str">
        <f>'Raw Data'!A2866</f>
        <v>1564-HJUVY</v>
      </c>
      <c r="B2866">
        <f>'Raw Data'!F2866</f>
        <v>4</v>
      </c>
      <c r="C2866" t="str">
        <f>'Raw Data'!P2866</f>
        <v>Month-to-month</v>
      </c>
      <c r="D2866" t="str">
        <f>'Raw Data'!I2866</f>
        <v>DSL</v>
      </c>
      <c r="E2866" t="str">
        <f>'Raw Data'!R2866</f>
        <v>Bank transfer (automatic)</v>
      </c>
      <c r="F2866">
        <f>'Raw Data'!S2866</f>
        <v>63.75</v>
      </c>
      <c r="G2866">
        <f>IFERROR(VALUE('Raw Data'!T2866),0)</f>
        <v>226.2</v>
      </c>
      <c r="H2866" t="str" cm="1">
        <f t="array" ref="H2866">_xlfn.IFS(B2866&lt;=12,"New (0-12 mo)",B2866&lt;=24,"Established (13-24 mo)",B2866&lt;=48,"Loyal (25-48 mo)",TRUE,"Veteran (49+ mo)")</f>
        <v>New (0-12 mo)</v>
      </c>
      <c r="I2866">
        <f>COUNTIF('Raw Data'!G2866:O2866,"Yes")</f>
        <v>4</v>
      </c>
      <c r="J2866">
        <f t="shared" ca="1" si="88"/>
        <v>46082</v>
      </c>
      <c r="K2866" t="str">
        <f>'Raw Data'!U2866</f>
        <v>No</v>
      </c>
      <c r="L2866" t="str">
        <f t="shared" si="89"/>
        <v>High Risk</v>
      </c>
      <c r="N2866" s="34"/>
    </row>
    <row r="2867" spans="1:14" x14ac:dyDescent="0.3">
      <c r="A2867" s="5" t="str">
        <f>'Raw Data'!A2867</f>
        <v>3617-XLSGQ</v>
      </c>
      <c r="B2867">
        <f>'Raw Data'!F2867</f>
        <v>66</v>
      </c>
      <c r="C2867" t="str">
        <f>'Raw Data'!P2867</f>
        <v>Two year</v>
      </c>
      <c r="D2867" t="str">
        <f>'Raw Data'!I2867</f>
        <v>Fiber optic</v>
      </c>
      <c r="E2867" t="str">
        <f>'Raw Data'!R2867</f>
        <v>Bank transfer (automatic)</v>
      </c>
      <c r="F2867">
        <f>'Raw Data'!S2867</f>
        <v>109.25</v>
      </c>
      <c r="G2867">
        <f>IFERROR(VALUE('Raw Data'!T2867),0)</f>
        <v>7082.5</v>
      </c>
      <c r="H2867" t="str" cm="1">
        <f t="array" ref="H2867">_xlfn.IFS(B2867&lt;=12,"New (0-12 mo)",B2867&lt;=24,"Established (13-24 mo)",B2867&lt;=48,"Loyal (25-48 mo)",TRUE,"Veteran (49+ mo)")</f>
        <v>Veteran (49+ mo)</v>
      </c>
      <c r="I2867">
        <f>COUNTIF('Raw Data'!G2867:O2867,"Yes")</f>
        <v>7</v>
      </c>
      <c r="J2867">
        <f t="shared" ca="1" si="88"/>
        <v>44197</v>
      </c>
      <c r="K2867" t="str">
        <f>'Raw Data'!U2867</f>
        <v>No</v>
      </c>
      <c r="L2867" t="str">
        <f t="shared" si="89"/>
        <v>Low Risk</v>
      </c>
      <c r="N2867" s="34"/>
    </row>
    <row r="2868" spans="1:14" x14ac:dyDescent="0.3">
      <c r="A2868" s="5" t="str">
        <f>'Raw Data'!A2868</f>
        <v>7517-LDMPS</v>
      </c>
      <c r="B2868">
        <f>'Raw Data'!F2868</f>
        <v>12</v>
      </c>
      <c r="C2868" t="str">
        <f>'Raw Data'!P2868</f>
        <v>Month-to-month</v>
      </c>
      <c r="D2868" t="str">
        <f>'Raw Data'!I2868</f>
        <v>Fiber optic</v>
      </c>
      <c r="E2868" t="str">
        <f>'Raw Data'!R2868</f>
        <v>Electronic check</v>
      </c>
      <c r="F2868">
        <f>'Raw Data'!S2868</f>
        <v>84.6</v>
      </c>
      <c r="G2868">
        <f>IFERROR(VALUE('Raw Data'!T2868),0)</f>
        <v>1017.35</v>
      </c>
      <c r="H2868" t="str" cm="1">
        <f t="array" ref="H2868">_xlfn.IFS(B2868&lt;=12,"New (0-12 mo)",B2868&lt;=24,"Established (13-24 mo)",B2868&lt;=48,"Loyal (25-48 mo)",TRUE,"Veteran (49+ mo)")</f>
        <v>New (0-12 mo)</v>
      </c>
      <c r="I2868">
        <f>COUNTIF('Raw Data'!G2868:O2868,"Yes")</f>
        <v>3</v>
      </c>
      <c r="J2868">
        <f t="shared" ca="1" si="88"/>
        <v>45839</v>
      </c>
      <c r="K2868" t="str">
        <f>'Raw Data'!U2868</f>
        <v>No</v>
      </c>
      <c r="L2868" t="str">
        <f t="shared" si="89"/>
        <v>High Risk</v>
      </c>
      <c r="N2868" s="34"/>
    </row>
    <row r="2869" spans="1:14" x14ac:dyDescent="0.3">
      <c r="A2869" s="5" t="str">
        <f>'Raw Data'!A2869</f>
        <v>7244-KXYZN</v>
      </c>
      <c r="B2869">
        <f>'Raw Data'!F2869</f>
        <v>24</v>
      </c>
      <c r="C2869" t="str">
        <f>'Raw Data'!P2869</f>
        <v>One year</v>
      </c>
      <c r="D2869" t="str">
        <f>'Raw Data'!I2869</f>
        <v>No</v>
      </c>
      <c r="E2869" t="str">
        <f>'Raw Data'!R2869</f>
        <v>Credit card (automatic)</v>
      </c>
      <c r="F2869">
        <f>'Raw Data'!S2869</f>
        <v>20.45</v>
      </c>
      <c r="G2869">
        <f>IFERROR(VALUE('Raw Data'!T2869),0)</f>
        <v>527.35</v>
      </c>
      <c r="H2869" t="str" cm="1">
        <f t="array" ref="H2869">_xlfn.IFS(B2869&lt;=12,"New (0-12 mo)",B2869&lt;=24,"Established (13-24 mo)",B2869&lt;=48,"Loyal (25-48 mo)",TRUE,"Veteran (49+ mo)")</f>
        <v>Established (13-24 mo)</v>
      </c>
      <c r="I2869">
        <f>COUNTIF('Raw Data'!G2869:O2869,"Yes")</f>
        <v>1</v>
      </c>
      <c r="J2869">
        <f t="shared" ca="1" si="88"/>
        <v>45474</v>
      </c>
      <c r="K2869" t="str">
        <f>'Raw Data'!U2869</f>
        <v>No</v>
      </c>
      <c r="L2869" t="str">
        <f t="shared" si="89"/>
        <v>Low Risk</v>
      </c>
      <c r="N2869" s="34"/>
    </row>
    <row r="2870" spans="1:14" x14ac:dyDescent="0.3">
      <c r="A2870" s="5" t="str">
        <f>'Raw Data'!A2870</f>
        <v>5226-NOZFC</v>
      </c>
      <c r="B2870">
        <f>'Raw Data'!F2870</f>
        <v>26</v>
      </c>
      <c r="C2870" t="str">
        <f>'Raw Data'!P2870</f>
        <v>Month-to-month</v>
      </c>
      <c r="D2870" t="str">
        <f>'Raw Data'!I2870</f>
        <v>Fiber optic</v>
      </c>
      <c r="E2870" t="str">
        <f>'Raw Data'!R2870</f>
        <v>Electronic check</v>
      </c>
      <c r="F2870">
        <f>'Raw Data'!S2870</f>
        <v>85.75</v>
      </c>
      <c r="G2870">
        <f>IFERROR(VALUE('Raw Data'!T2870),0)</f>
        <v>2146.5</v>
      </c>
      <c r="H2870" t="str" cm="1">
        <f t="array" ref="H2870">_xlfn.IFS(B2870&lt;=12,"New (0-12 mo)",B2870&lt;=24,"Established (13-24 mo)",B2870&lt;=48,"Loyal (25-48 mo)",TRUE,"Veteran (49+ mo)")</f>
        <v>Loyal (25-48 mo)</v>
      </c>
      <c r="I2870">
        <f>COUNTIF('Raw Data'!G2870:O2870,"Yes")</f>
        <v>3</v>
      </c>
      <c r="J2870">
        <f t="shared" ca="1" si="88"/>
        <v>45413</v>
      </c>
      <c r="K2870" t="str">
        <f>'Raw Data'!U2870</f>
        <v>No</v>
      </c>
      <c r="L2870" t="str">
        <f t="shared" si="89"/>
        <v>Low-Medium Risk</v>
      </c>
      <c r="N2870" s="34"/>
    </row>
    <row r="2871" spans="1:14" x14ac:dyDescent="0.3">
      <c r="A2871" s="5" t="str">
        <f>'Raw Data'!A2871</f>
        <v>2672-HUYVI</v>
      </c>
      <c r="B2871">
        <f>'Raw Data'!F2871</f>
        <v>6</v>
      </c>
      <c r="C2871" t="str">
        <f>'Raw Data'!P2871</f>
        <v>Month-to-month</v>
      </c>
      <c r="D2871" t="str">
        <f>'Raw Data'!I2871</f>
        <v>Fiber optic</v>
      </c>
      <c r="E2871" t="str">
        <f>'Raw Data'!R2871</f>
        <v>Electronic check</v>
      </c>
      <c r="F2871">
        <f>'Raw Data'!S2871</f>
        <v>91.1</v>
      </c>
      <c r="G2871">
        <f>IFERROR(VALUE('Raw Data'!T2871),0)</f>
        <v>455.3</v>
      </c>
      <c r="H2871" t="str" cm="1">
        <f t="array" ref="H2871">_xlfn.IFS(B2871&lt;=12,"New (0-12 mo)",B2871&lt;=24,"Established (13-24 mo)",B2871&lt;=48,"Loyal (25-48 mo)",TRUE,"Veteran (49+ mo)")</f>
        <v>New (0-12 mo)</v>
      </c>
      <c r="I2871">
        <f>COUNTIF('Raw Data'!G2871:O2871,"Yes")</f>
        <v>3</v>
      </c>
      <c r="J2871">
        <f t="shared" ca="1" si="88"/>
        <v>46023</v>
      </c>
      <c r="K2871" t="str">
        <f>'Raw Data'!U2871</f>
        <v>Yes</v>
      </c>
      <c r="L2871" t="str">
        <f t="shared" si="89"/>
        <v>High Risk</v>
      </c>
      <c r="N2871" s="34"/>
    </row>
    <row r="2872" spans="1:14" x14ac:dyDescent="0.3">
      <c r="A2872" s="5" t="str">
        <f>'Raw Data'!A2872</f>
        <v>1400-WIVLL</v>
      </c>
      <c r="B2872">
        <f>'Raw Data'!F2872</f>
        <v>57</v>
      </c>
      <c r="C2872" t="str">
        <f>'Raw Data'!P2872</f>
        <v>Two year</v>
      </c>
      <c r="D2872" t="str">
        <f>'Raw Data'!I2872</f>
        <v>Fiber optic</v>
      </c>
      <c r="E2872" t="str">
        <f>'Raw Data'!R2872</f>
        <v>Electronic check</v>
      </c>
      <c r="F2872">
        <f>'Raw Data'!S2872</f>
        <v>107.95</v>
      </c>
      <c r="G2872">
        <f>IFERROR(VALUE('Raw Data'!T2872),0)</f>
        <v>5969.85</v>
      </c>
      <c r="H2872" t="str" cm="1">
        <f t="array" ref="H2872">_xlfn.IFS(B2872&lt;=12,"New (0-12 mo)",B2872&lt;=24,"Established (13-24 mo)",B2872&lt;=48,"Loyal (25-48 mo)",TRUE,"Veteran (49+ mo)")</f>
        <v>Veteran (49+ mo)</v>
      </c>
      <c r="I2872">
        <f>COUNTIF('Raw Data'!G2872:O2872,"Yes")</f>
        <v>6</v>
      </c>
      <c r="J2872">
        <f t="shared" ca="1" si="88"/>
        <v>44470</v>
      </c>
      <c r="K2872" t="str">
        <f>'Raw Data'!U2872</f>
        <v>No</v>
      </c>
      <c r="L2872" t="str">
        <f t="shared" si="89"/>
        <v>Low Risk</v>
      </c>
      <c r="N2872" s="34"/>
    </row>
    <row r="2873" spans="1:14" x14ac:dyDescent="0.3">
      <c r="A2873" s="5" t="str">
        <f>'Raw Data'!A2873</f>
        <v>7508-MYBOG</v>
      </c>
      <c r="B2873">
        <f>'Raw Data'!F2873</f>
        <v>14</v>
      </c>
      <c r="C2873" t="str">
        <f>'Raw Data'!P2873</f>
        <v>Month-to-month</v>
      </c>
      <c r="D2873" t="str">
        <f>'Raw Data'!I2873</f>
        <v>Fiber optic</v>
      </c>
      <c r="E2873" t="str">
        <f>'Raw Data'!R2873</f>
        <v>Electronic check</v>
      </c>
      <c r="F2873">
        <f>'Raw Data'!S2873</f>
        <v>86.1</v>
      </c>
      <c r="G2873">
        <f>IFERROR(VALUE('Raw Data'!T2873),0)</f>
        <v>1235.55</v>
      </c>
      <c r="H2873" t="str" cm="1">
        <f t="array" ref="H2873">_xlfn.IFS(B2873&lt;=12,"New (0-12 mo)",B2873&lt;=24,"Established (13-24 mo)",B2873&lt;=48,"Loyal (25-48 mo)",TRUE,"Veteran (49+ mo)")</f>
        <v>Established (13-24 mo)</v>
      </c>
      <c r="I2873">
        <f>COUNTIF('Raw Data'!G2873:O2873,"Yes")</f>
        <v>3</v>
      </c>
      <c r="J2873">
        <f t="shared" ca="1" si="88"/>
        <v>45778</v>
      </c>
      <c r="K2873" t="str">
        <f>'Raw Data'!U2873</f>
        <v>Yes</v>
      </c>
      <c r="L2873" t="str">
        <f t="shared" si="89"/>
        <v>Medium Risk</v>
      </c>
      <c r="N2873" s="34"/>
    </row>
    <row r="2874" spans="1:14" x14ac:dyDescent="0.3">
      <c r="A2874" s="5" t="str">
        <f>'Raw Data'!A2874</f>
        <v>8148-NLEGT</v>
      </c>
      <c r="B2874">
        <f>'Raw Data'!F2874</f>
        <v>42</v>
      </c>
      <c r="C2874" t="str">
        <f>'Raw Data'!P2874</f>
        <v>Two year</v>
      </c>
      <c r="D2874" t="str">
        <f>'Raw Data'!I2874</f>
        <v>No</v>
      </c>
      <c r="E2874" t="str">
        <f>'Raw Data'!R2874</f>
        <v>Electronic check</v>
      </c>
      <c r="F2874">
        <f>'Raw Data'!S2874</f>
        <v>22.95</v>
      </c>
      <c r="G2874">
        <f>IFERROR(VALUE('Raw Data'!T2874),0)</f>
        <v>1014.25</v>
      </c>
      <c r="H2874" t="str" cm="1">
        <f t="array" ref="H2874">_xlfn.IFS(B2874&lt;=12,"New (0-12 mo)",B2874&lt;=24,"Established (13-24 mo)",B2874&lt;=48,"Loyal (25-48 mo)",TRUE,"Veteran (49+ mo)")</f>
        <v>Loyal (25-48 mo)</v>
      </c>
      <c r="I2874">
        <f>COUNTIF('Raw Data'!G2874:O2874,"Yes")</f>
        <v>2</v>
      </c>
      <c r="J2874">
        <f t="shared" ca="1" si="88"/>
        <v>44927</v>
      </c>
      <c r="K2874" t="str">
        <f>'Raw Data'!U2874</f>
        <v>No</v>
      </c>
      <c r="L2874" t="str">
        <f t="shared" si="89"/>
        <v>Low Risk</v>
      </c>
      <c r="N2874" s="34"/>
    </row>
    <row r="2875" spans="1:14" x14ac:dyDescent="0.3">
      <c r="A2875" s="5" t="str">
        <f>'Raw Data'!A2875</f>
        <v>0148-DCDOS</v>
      </c>
      <c r="B2875">
        <f>'Raw Data'!F2875</f>
        <v>25</v>
      </c>
      <c r="C2875" t="str">
        <f>'Raw Data'!P2875</f>
        <v>Month-to-month</v>
      </c>
      <c r="D2875" t="str">
        <f>'Raw Data'!I2875</f>
        <v>Fiber optic</v>
      </c>
      <c r="E2875" t="str">
        <f>'Raw Data'!R2875</f>
        <v>Bank transfer (automatic)</v>
      </c>
      <c r="F2875">
        <f>'Raw Data'!S2875</f>
        <v>94.7</v>
      </c>
      <c r="G2875">
        <f>IFERROR(VALUE('Raw Data'!T2875),0)</f>
        <v>2362.1</v>
      </c>
      <c r="H2875" t="str" cm="1">
        <f t="array" ref="H2875">_xlfn.IFS(B2875&lt;=12,"New (0-12 mo)",B2875&lt;=24,"Established (13-24 mo)",B2875&lt;=48,"Loyal (25-48 mo)",TRUE,"Veteran (49+ mo)")</f>
        <v>Loyal (25-48 mo)</v>
      </c>
      <c r="I2875">
        <f>COUNTIF('Raw Data'!G2875:O2875,"Yes")</f>
        <v>4</v>
      </c>
      <c r="J2875">
        <f t="shared" ca="1" si="88"/>
        <v>45444</v>
      </c>
      <c r="K2875" t="str">
        <f>'Raw Data'!U2875</f>
        <v>Yes</v>
      </c>
      <c r="L2875" t="str">
        <f t="shared" si="89"/>
        <v>Low-Medium Risk</v>
      </c>
      <c r="N2875" s="34"/>
    </row>
    <row r="2876" spans="1:14" x14ac:dyDescent="0.3">
      <c r="A2876" s="5" t="str">
        <f>'Raw Data'!A2876</f>
        <v>8347-GDTMP</v>
      </c>
      <c r="B2876">
        <f>'Raw Data'!F2876</f>
        <v>64</v>
      </c>
      <c r="C2876" t="str">
        <f>'Raw Data'!P2876</f>
        <v>Two year</v>
      </c>
      <c r="D2876" t="str">
        <f>'Raw Data'!I2876</f>
        <v>No</v>
      </c>
      <c r="E2876" t="str">
        <f>'Raw Data'!R2876</f>
        <v>Credit card (automatic)</v>
      </c>
      <c r="F2876">
        <f>'Raw Data'!S2876</f>
        <v>19.45</v>
      </c>
      <c r="G2876">
        <f>IFERROR(VALUE('Raw Data'!T2876),0)</f>
        <v>1225.6500000000001</v>
      </c>
      <c r="H2876" t="str" cm="1">
        <f t="array" ref="H2876">_xlfn.IFS(B2876&lt;=12,"New (0-12 mo)",B2876&lt;=24,"Established (13-24 mo)",B2876&lt;=48,"Loyal (25-48 mo)",TRUE,"Veteran (49+ mo)")</f>
        <v>Veteran (49+ mo)</v>
      </c>
      <c r="I2876">
        <f>COUNTIF('Raw Data'!G2876:O2876,"Yes")</f>
        <v>1</v>
      </c>
      <c r="J2876">
        <f t="shared" ca="1" si="88"/>
        <v>44256</v>
      </c>
      <c r="K2876" t="str">
        <f>'Raw Data'!U2876</f>
        <v>No</v>
      </c>
      <c r="L2876" t="str">
        <f t="shared" si="89"/>
        <v>Low Risk</v>
      </c>
      <c r="N2876" s="34"/>
    </row>
    <row r="2877" spans="1:14" x14ac:dyDescent="0.3">
      <c r="A2877" s="5" t="str">
        <f>'Raw Data'!A2877</f>
        <v>9992-RRAMN</v>
      </c>
      <c r="B2877">
        <f>'Raw Data'!F2877</f>
        <v>22</v>
      </c>
      <c r="C2877" t="str">
        <f>'Raw Data'!P2877</f>
        <v>Month-to-month</v>
      </c>
      <c r="D2877" t="str">
        <f>'Raw Data'!I2877</f>
        <v>Fiber optic</v>
      </c>
      <c r="E2877" t="str">
        <f>'Raw Data'!R2877</f>
        <v>Electronic check</v>
      </c>
      <c r="F2877">
        <f>'Raw Data'!S2877</f>
        <v>85.1</v>
      </c>
      <c r="G2877">
        <f>IFERROR(VALUE('Raw Data'!T2877),0)</f>
        <v>1873.7</v>
      </c>
      <c r="H2877" t="str" cm="1">
        <f t="array" ref="H2877">_xlfn.IFS(B2877&lt;=12,"New (0-12 mo)",B2877&lt;=24,"Established (13-24 mo)",B2877&lt;=48,"Loyal (25-48 mo)",TRUE,"Veteran (49+ mo)")</f>
        <v>Established (13-24 mo)</v>
      </c>
      <c r="I2877">
        <f>COUNTIF('Raw Data'!G2877:O2877,"Yes")</f>
        <v>3</v>
      </c>
      <c r="J2877">
        <f t="shared" ca="1" si="88"/>
        <v>45536</v>
      </c>
      <c r="K2877" t="str">
        <f>'Raw Data'!U2877</f>
        <v>Yes</v>
      </c>
      <c r="L2877" t="str">
        <f t="shared" si="89"/>
        <v>Medium Risk</v>
      </c>
      <c r="N2877" s="34"/>
    </row>
    <row r="2878" spans="1:14" x14ac:dyDescent="0.3">
      <c r="A2878" s="5" t="str">
        <f>'Raw Data'!A2878</f>
        <v>6746-WAUWT</v>
      </c>
      <c r="B2878">
        <f>'Raw Data'!F2878</f>
        <v>19</v>
      </c>
      <c r="C2878" t="str">
        <f>'Raw Data'!P2878</f>
        <v>One year</v>
      </c>
      <c r="D2878" t="str">
        <f>'Raw Data'!I2878</f>
        <v>No</v>
      </c>
      <c r="E2878" t="str">
        <f>'Raw Data'!R2878</f>
        <v>Credit card (automatic)</v>
      </c>
      <c r="F2878">
        <f>'Raw Data'!S2878</f>
        <v>19.7</v>
      </c>
      <c r="G2878">
        <f>IFERROR(VALUE('Raw Data'!T2878),0)</f>
        <v>386.5</v>
      </c>
      <c r="H2878" t="str" cm="1">
        <f t="array" ref="H2878">_xlfn.IFS(B2878&lt;=12,"New (0-12 mo)",B2878&lt;=24,"Established (13-24 mo)",B2878&lt;=48,"Loyal (25-48 mo)",TRUE,"Veteran (49+ mo)")</f>
        <v>Established (13-24 mo)</v>
      </c>
      <c r="I2878">
        <f>COUNTIF('Raw Data'!G2878:O2878,"Yes")</f>
        <v>1</v>
      </c>
      <c r="J2878">
        <f t="shared" ca="1" si="88"/>
        <v>45627</v>
      </c>
      <c r="K2878" t="str">
        <f>'Raw Data'!U2878</f>
        <v>No</v>
      </c>
      <c r="L2878" t="str">
        <f t="shared" si="89"/>
        <v>Low Risk</v>
      </c>
      <c r="N2878" s="34"/>
    </row>
    <row r="2879" spans="1:14" x14ac:dyDescent="0.3">
      <c r="A2879" s="5" t="str">
        <f>'Raw Data'!A2879</f>
        <v>0310-MVLET</v>
      </c>
      <c r="B2879">
        <f>'Raw Data'!F2879</f>
        <v>61</v>
      </c>
      <c r="C2879" t="str">
        <f>'Raw Data'!P2879</f>
        <v>Month-to-month</v>
      </c>
      <c r="D2879" t="str">
        <f>'Raw Data'!I2879</f>
        <v>Fiber optic</v>
      </c>
      <c r="E2879" t="str">
        <f>'Raw Data'!R2879</f>
        <v>Electronic check</v>
      </c>
      <c r="F2879">
        <f>'Raw Data'!S2879</f>
        <v>99.15</v>
      </c>
      <c r="G2879">
        <f>IFERROR(VALUE('Raw Data'!T2879),0)</f>
        <v>6010.05</v>
      </c>
      <c r="H2879" t="str" cm="1">
        <f t="array" ref="H2879">_xlfn.IFS(B2879&lt;=12,"New (0-12 mo)",B2879&lt;=24,"Established (13-24 mo)",B2879&lt;=48,"Loyal (25-48 mo)",TRUE,"Veteran (49+ mo)")</f>
        <v>Veteran (49+ mo)</v>
      </c>
      <c r="I2879">
        <f>COUNTIF('Raw Data'!G2879:O2879,"Yes")</f>
        <v>5</v>
      </c>
      <c r="J2879">
        <f t="shared" ca="1" si="88"/>
        <v>44348</v>
      </c>
      <c r="K2879" t="str">
        <f>'Raw Data'!U2879</f>
        <v>Yes</v>
      </c>
      <c r="L2879" t="str">
        <f t="shared" si="89"/>
        <v>Low-Medium Risk</v>
      </c>
      <c r="N2879" s="34"/>
    </row>
    <row r="2880" spans="1:14" x14ac:dyDescent="0.3">
      <c r="A2880" s="5" t="str">
        <f>'Raw Data'!A2880</f>
        <v>0428-IKYCP</v>
      </c>
      <c r="B2880">
        <f>'Raw Data'!F2880</f>
        <v>22</v>
      </c>
      <c r="C2880" t="str">
        <f>'Raw Data'!P2880</f>
        <v>Month-to-month</v>
      </c>
      <c r="D2880" t="str">
        <f>'Raw Data'!I2880</f>
        <v>Fiber optic</v>
      </c>
      <c r="E2880" t="str">
        <f>'Raw Data'!R2880</f>
        <v>Bank transfer (automatic)</v>
      </c>
      <c r="F2880">
        <f>'Raw Data'!S2880</f>
        <v>87</v>
      </c>
      <c r="G2880">
        <f>IFERROR(VALUE('Raw Data'!T2880),0)</f>
        <v>1850.65</v>
      </c>
      <c r="H2880" t="str" cm="1">
        <f t="array" ref="H2880">_xlfn.IFS(B2880&lt;=12,"New (0-12 mo)",B2880&lt;=24,"Established (13-24 mo)",B2880&lt;=48,"Loyal (25-48 mo)",TRUE,"Veteran (49+ mo)")</f>
        <v>Established (13-24 mo)</v>
      </c>
      <c r="I2880">
        <f>COUNTIF('Raw Data'!G2880:O2880,"Yes")</f>
        <v>3</v>
      </c>
      <c r="J2880">
        <f t="shared" ca="1" si="88"/>
        <v>45536</v>
      </c>
      <c r="K2880" t="str">
        <f>'Raw Data'!U2880</f>
        <v>No</v>
      </c>
      <c r="L2880" t="str">
        <f t="shared" si="89"/>
        <v>Medium Risk</v>
      </c>
      <c r="N2880" s="34"/>
    </row>
    <row r="2881" spans="1:14" x14ac:dyDescent="0.3">
      <c r="A2881" s="5" t="str">
        <f>'Raw Data'!A2881</f>
        <v>4550-VBOFE</v>
      </c>
      <c r="B2881">
        <f>'Raw Data'!F2881</f>
        <v>70</v>
      </c>
      <c r="C2881" t="str">
        <f>'Raw Data'!P2881</f>
        <v>Month-to-month</v>
      </c>
      <c r="D2881" t="str">
        <f>'Raw Data'!I2881</f>
        <v>Fiber optic</v>
      </c>
      <c r="E2881" t="str">
        <f>'Raw Data'!R2881</f>
        <v>Electronic check</v>
      </c>
      <c r="F2881">
        <f>'Raw Data'!S2881</f>
        <v>102.95</v>
      </c>
      <c r="G2881">
        <f>IFERROR(VALUE('Raw Data'!T2881),0)</f>
        <v>7101.5</v>
      </c>
      <c r="H2881" t="str" cm="1">
        <f t="array" ref="H2881">_xlfn.IFS(B2881&lt;=12,"New (0-12 mo)",B2881&lt;=24,"Established (13-24 mo)",B2881&lt;=48,"Loyal (25-48 mo)",TRUE,"Veteran (49+ mo)")</f>
        <v>Veteran (49+ mo)</v>
      </c>
      <c r="I2881">
        <f>COUNTIF('Raw Data'!G2881:O2881,"Yes")</f>
        <v>6</v>
      </c>
      <c r="J2881">
        <f t="shared" ca="1" si="88"/>
        <v>44075</v>
      </c>
      <c r="K2881" t="str">
        <f>'Raw Data'!U2881</f>
        <v>Yes</v>
      </c>
      <c r="L2881" t="str">
        <f t="shared" si="89"/>
        <v>Low-Medium Risk</v>
      </c>
      <c r="N2881" s="34"/>
    </row>
    <row r="2882" spans="1:14" x14ac:dyDescent="0.3">
      <c r="A2882" s="5" t="str">
        <f>'Raw Data'!A2882</f>
        <v>2187-PKZAY</v>
      </c>
      <c r="B2882">
        <f>'Raw Data'!F2882</f>
        <v>12</v>
      </c>
      <c r="C2882" t="str">
        <f>'Raw Data'!P2882</f>
        <v>Month-to-month</v>
      </c>
      <c r="D2882" t="str">
        <f>'Raw Data'!I2882</f>
        <v>Fiber optic</v>
      </c>
      <c r="E2882" t="str">
        <f>'Raw Data'!R2882</f>
        <v>Bank transfer (automatic)</v>
      </c>
      <c r="F2882">
        <f>'Raw Data'!S2882</f>
        <v>79.95</v>
      </c>
      <c r="G2882">
        <f>IFERROR(VALUE('Raw Data'!T2882),0)</f>
        <v>1043.4000000000001</v>
      </c>
      <c r="H2882" t="str" cm="1">
        <f t="array" ref="H2882">_xlfn.IFS(B2882&lt;=12,"New (0-12 mo)",B2882&lt;=24,"Established (13-24 mo)",B2882&lt;=48,"Loyal (25-48 mo)",TRUE,"Veteran (49+ mo)")</f>
        <v>New (0-12 mo)</v>
      </c>
      <c r="I2882">
        <f>COUNTIF('Raw Data'!G2882:O2882,"Yes")</f>
        <v>2</v>
      </c>
      <c r="J2882">
        <f t="shared" ref="J2882:J2945" ca="1" si="90">EDATE(TODAY(),-B2882)</f>
        <v>45839</v>
      </c>
      <c r="K2882" t="str">
        <f>'Raw Data'!U2882</f>
        <v>No</v>
      </c>
      <c r="L2882" t="str">
        <f t="shared" ref="L2882:L2945" si="91">IF(AND(C2882="Month-to-month",B2882&lt;=12),"High Risk",IF(AND(C2882="Month-to-month",B2882&lt;=24),"Medium Risk",IF(C2882="Month-to-month","Low-Medium Risk","Low Risk")))</f>
        <v>High Risk</v>
      </c>
      <c r="N2882" s="34"/>
    </row>
    <row r="2883" spans="1:14" x14ac:dyDescent="0.3">
      <c r="A2883" s="5" t="str">
        <f>'Raw Data'!A2883</f>
        <v>4003-OCTMP</v>
      </c>
      <c r="B2883">
        <f>'Raw Data'!F2883</f>
        <v>31</v>
      </c>
      <c r="C2883" t="str">
        <f>'Raw Data'!P2883</f>
        <v>One year</v>
      </c>
      <c r="D2883" t="str">
        <f>'Raw Data'!I2883</f>
        <v>DSL</v>
      </c>
      <c r="E2883" t="str">
        <f>'Raw Data'!R2883</f>
        <v>Electronic check</v>
      </c>
      <c r="F2883">
        <f>'Raw Data'!S2883</f>
        <v>64</v>
      </c>
      <c r="G2883">
        <f>IFERROR(VALUE('Raw Data'!T2883),0)</f>
        <v>1910.75</v>
      </c>
      <c r="H2883" t="str" cm="1">
        <f t="array" ref="H2883">_xlfn.IFS(B2883&lt;=12,"New (0-12 mo)",B2883&lt;=24,"Established (13-24 mo)",B2883&lt;=48,"Loyal (25-48 mo)",TRUE,"Veteran (49+ mo)")</f>
        <v>Loyal (25-48 mo)</v>
      </c>
      <c r="I2883">
        <f>COUNTIF('Raw Data'!G2883:O2883,"Yes")</f>
        <v>4</v>
      </c>
      <c r="J2883">
        <f t="shared" ca="1" si="90"/>
        <v>45261</v>
      </c>
      <c r="K2883" t="str">
        <f>'Raw Data'!U2883</f>
        <v>No</v>
      </c>
      <c r="L2883" t="str">
        <f t="shared" si="91"/>
        <v>Low Risk</v>
      </c>
      <c r="N2883" s="34"/>
    </row>
    <row r="2884" spans="1:14" x14ac:dyDescent="0.3">
      <c r="A2884" s="5" t="str">
        <f>'Raw Data'!A2884</f>
        <v>6652-YFFJO</v>
      </c>
      <c r="B2884">
        <f>'Raw Data'!F2884</f>
        <v>11</v>
      </c>
      <c r="C2884" t="str">
        <f>'Raw Data'!P2884</f>
        <v>Month-to-month</v>
      </c>
      <c r="D2884" t="str">
        <f>'Raw Data'!I2884</f>
        <v>DSL</v>
      </c>
      <c r="E2884" t="str">
        <f>'Raw Data'!R2884</f>
        <v>Electronic check</v>
      </c>
      <c r="F2884">
        <f>'Raw Data'!S2884</f>
        <v>64.900000000000006</v>
      </c>
      <c r="G2884">
        <f>IFERROR(VALUE('Raw Data'!T2884),0)</f>
        <v>716.1</v>
      </c>
      <c r="H2884" t="str" cm="1">
        <f t="array" ref="H2884">_xlfn.IFS(B2884&lt;=12,"New (0-12 mo)",B2884&lt;=24,"Established (13-24 mo)",B2884&lt;=48,"Loyal (25-48 mo)",TRUE,"Veteran (49+ mo)")</f>
        <v>New (0-12 mo)</v>
      </c>
      <c r="I2884">
        <f>COUNTIF('Raw Data'!G2884:O2884,"Yes")</f>
        <v>3</v>
      </c>
      <c r="J2884">
        <f t="shared" ca="1" si="90"/>
        <v>45870</v>
      </c>
      <c r="K2884" t="str">
        <f>'Raw Data'!U2884</f>
        <v>No</v>
      </c>
      <c r="L2884" t="str">
        <f t="shared" si="91"/>
        <v>High Risk</v>
      </c>
      <c r="N2884" s="34"/>
    </row>
    <row r="2885" spans="1:14" x14ac:dyDescent="0.3">
      <c r="A2885" s="5" t="str">
        <f>'Raw Data'!A2885</f>
        <v>7225-IILWY</v>
      </c>
      <c r="B2885">
        <f>'Raw Data'!F2885</f>
        <v>68</v>
      </c>
      <c r="C2885" t="str">
        <f>'Raw Data'!P2885</f>
        <v>Two year</v>
      </c>
      <c r="D2885" t="str">
        <f>'Raw Data'!I2885</f>
        <v>No</v>
      </c>
      <c r="E2885" t="str">
        <f>'Raw Data'!R2885</f>
        <v>Mailed check</v>
      </c>
      <c r="F2885">
        <f>'Raw Data'!S2885</f>
        <v>25.75</v>
      </c>
      <c r="G2885">
        <f>IFERROR(VALUE('Raw Data'!T2885),0)</f>
        <v>1686.15</v>
      </c>
      <c r="H2885" t="str" cm="1">
        <f t="array" ref="H2885">_xlfn.IFS(B2885&lt;=12,"New (0-12 mo)",B2885&lt;=24,"Established (13-24 mo)",B2885&lt;=48,"Loyal (25-48 mo)",TRUE,"Veteran (49+ mo)")</f>
        <v>Veteran (49+ mo)</v>
      </c>
      <c r="I2885">
        <f>COUNTIF('Raw Data'!G2885:O2885,"Yes")</f>
        <v>2</v>
      </c>
      <c r="J2885">
        <f t="shared" ca="1" si="90"/>
        <v>44136</v>
      </c>
      <c r="K2885" t="str">
        <f>'Raw Data'!U2885</f>
        <v>No</v>
      </c>
      <c r="L2885" t="str">
        <f t="shared" si="91"/>
        <v>Low Risk</v>
      </c>
      <c r="N2885" s="34"/>
    </row>
    <row r="2886" spans="1:14" x14ac:dyDescent="0.3">
      <c r="A2886" s="5" t="str">
        <f>'Raw Data'!A2886</f>
        <v>5248-RPYWW</v>
      </c>
      <c r="B2886">
        <f>'Raw Data'!F2886</f>
        <v>72</v>
      </c>
      <c r="C2886" t="str">
        <f>'Raw Data'!P2886</f>
        <v>Two year</v>
      </c>
      <c r="D2886" t="str">
        <f>'Raw Data'!I2886</f>
        <v>DSL</v>
      </c>
      <c r="E2886" t="str">
        <f>'Raw Data'!R2886</f>
        <v>Bank transfer (automatic)</v>
      </c>
      <c r="F2886">
        <f>'Raw Data'!S2886</f>
        <v>90.15</v>
      </c>
      <c r="G2886">
        <f>IFERROR(VALUE('Raw Data'!T2886),0)</f>
        <v>6716.45</v>
      </c>
      <c r="H2886" t="str" cm="1">
        <f t="array" ref="H2886">_xlfn.IFS(B2886&lt;=12,"New (0-12 mo)",B2886&lt;=24,"Established (13-24 mo)",B2886&lt;=48,"Loyal (25-48 mo)",TRUE,"Veteran (49+ mo)")</f>
        <v>Veteran (49+ mo)</v>
      </c>
      <c r="I2886">
        <f>COUNTIF('Raw Data'!G2886:O2886,"Yes")</f>
        <v>8</v>
      </c>
      <c r="J2886">
        <f t="shared" ca="1" si="90"/>
        <v>44013</v>
      </c>
      <c r="K2886" t="str">
        <f>'Raw Data'!U2886</f>
        <v>No</v>
      </c>
      <c r="L2886" t="str">
        <f t="shared" si="91"/>
        <v>Low Risk</v>
      </c>
      <c r="N2886" s="34"/>
    </row>
    <row r="2887" spans="1:14" x14ac:dyDescent="0.3">
      <c r="A2887" s="5" t="str">
        <f>'Raw Data'!A2887</f>
        <v>7923-IYJWY</v>
      </c>
      <c r="B2887">
        <f>'Raw Data'!F2887</f>
        <v>67</v>
      </c>
      <c r="C2887" t="str">
        <f>'Raw Data'!P2887</f>
        <v>Two year</v>
      </c>
      <c r="D2887" t="str">
        <f>'Raw Data'!I2887</f>
        <v>Fiber optic</v>
      </c>
      <c r="E2887" t="str">
        <f>'Raw Data'!R2887</f>
        <v>Credit card (automatic)</v>
      </c>
      <c r="F2887">
        <f>'Raw Data'!S2887</f>
        <v>116.1</v>
      </c>
      <c r="G2887">
        <f>IFERROR(VALUE('Raw Data'!T2887),0)</f>
        <v>7839.85</v>
      </c>
      <c r="H2887" t="str" cm="1">
        <f t="array" ref="H2887">_xlfn.IFS(B2887&lt;=12,"New (0-12 mo)",B2887&lt;=24,"Established (13-24 mo)",B2887&lt;=48,"Loyal (25-48 mo)",TRUE,"Veteran (49+ mo)")</f>
        <v>Veteran (49+ mo)</v>
      </c>
      <c r="I2887">
        <f>COUNTIF('Raw Data'!G2887:O2887,"Yes")</f>
        <v>8</v>
      </c>
      <c r="J2887">
        <f t="shared" ca="1" si="90"/>
        <v>44166</v>
      </c>
      <c r="K2887" t="str">
        <f>'Raw Data'!U2887</f>
        <v>No</v>
      </c>
      <c r="L2887" t="str">
        <f t="shared" si="91"/>
        <v>Low Risk</v>
      </c>
      <c r="N2887" s="34"/>
    </row>
    <row r="2888" spans="1:14" x14ac:dyDescent="0.3">
      <c r="A2888" s="5" t="str">
        <f>'Raw Data'!A2888</f>
        <v>3170-GWYKC</v>
      </c>
      <c r="B2888">
        <f>'Raw Data'!F2888</f>
        <v>60</v>
      </c>
      <c r="C2888" t="str">
        <f>'Raw Data'!P2888</f>
        <v>Month-to-month</v>
      </c>
      <c r="D2888" t="str">
        <f>'Raw Data'!I2888</f>
        <v>Fiber optic</v>
      </c>
      <c r="E2888" t="str">
        <f>'Raw Data'!R2888</f>
        <v>Bank transfer (automatic)</v>
      </c>
      <c r="F2888">
        <f>'Raw Data'!S2888</f>
        <v>104.95</v>
      </c>
      <c r="G2888">
        <f>IFERROR(VALUE('Raw Data'!T2888),0)</f>
        <v>6236.75</v>
      </c>
      <c r="H2888" t="str" cm="1">
        <f t="array" ref="H2888">_xlfn.IFS(B2888&lt;=12,"New (0-12 mo)",B2888&lt;=24,"Established (13-24 mo)",B2888&lt;=48,"Loyal (25-48 mo)",TRUE,"Veteran (49+ mo)")</f>
        <v>Veteran (49+ mo)</v>
      </c>
      <c r="I2888">
        <f>COUNTIF('Raw Data'!G2888:O2888,"Yes")</f>
        <v>6</v>
      </c>
      <c r="J2888">
        <f t="shared" ca="1" si="90"/>
        <v>44378</v>
      </c>
      <c r="K2888" t="str">
        <f>'Raw Data'!U2888</f>
        <v>No</v>
      </c>
      <c r="L2888" t="str">
        <f t="shared" si="91"/>
        <v>Low-Medium Risk</v>
      </c>
      <c r="N2888" s="34"/>
    </row>
    <row r="2889" spans="1:14" x14ac:dyDescent="0.3">
      <c r="A2889" s="5" t="str">
        <f>'Raw Data'!A2889</f>
        <v>5696-QURRL</v>
      </c>
      <c r="B2889">
        <f>'Raw Data'!F2889</f>
        <v>1</v>
      </c>
      <c r="C2889" t="str">
        <f>'Raw Data'!P2889</f>
        <v>Month-to-month</v>
      </c>
      <c r="D2889" t="str">
        <f>'Raw Data'!I2889</f>
        <v>DSL</v>
      </c>
      <c r="E2889" t="str">
        <f>'Raw Data'!R2889</f>
        <v>Mailed check</v>
      </c>
      <c r="F2889">
        <f>'Raw Data'!S2889</f>
        <v>45.05</v>
      </c>
      <c r="G2889">
        <f>IFERROR(VALUE('Raw Data'!T2889),0)</f>
        <v>45.05</v>
      </c>
      <c r="H2889" t="str" cm="1">
        <f t="array" ref="H2889">_xlfn.IFS(B2889&lt;=12,"New (0-12 mo)",B2889&lt;=24,"Established (13-24 mo)",B2889&lt;=48,"Loyal (25-48 mo)",TRUE,"Veteran (49+ mo)")</f>
        <v>New (0-12 mo)</v>
      </c>
      <c r="I2889">
        <f>COUNTIF('Raw Data'!G2889:O2889,"Yes")</f>
        <v>1</v>
      </c>
      <c r="J2889">
        <f t="shared" ca="1" si="90"/>
        <v>46174</v>
      </c>
      <c r="K2889" t="str">
        <f>'Raw Data'!U2889</f>
        <v>Yes</v>
      </c>
      <c r="L2889" t="str">
        <f t="shared" si="91"/>
        <v>High Risk</v>
      </c>
      <c r="N2889" s="34"/>
    </row>
    <row r="2890" spans="1:14" x14ac:dyDescent="0.3">
      <c r="A2890" s="5" t="str">
        <f>'Raw Data'!A2890</f>
        <v>7409-KIUTL</v>
      </c>
      <c r="B2890">
        <f>'Raw Data'!F2890</f>
        <v>1</v>
      </c>
      <c r="C2890" t="str">
        <f>'Raw Data'!P2890</f>
        <v>Month-to-month</v>
      </c>
      <c r="D2890" t="str">
        <f>'Raw Data'!I2890</f>
        <v>Fiber optic</v>
      </c>
      <c r="E2890" t="str">
        <f>'Raw Data'!R2890</f>
        <v>Electronic check</v>
      </c>
      <c r="F2890">
        <f>'Raw Data'!S2890</f>
        <v>71</v>
      </c>
      <c r="G2890">
        <f>IFERROR(VALUE('Raw Data'!T2890),0)</f>
        <v>71</v>
      </c>
      <c r="H2890" t="str" cm="1">
        <f t="array" ref="H2890">_xlfn.IFS(B2890&lt;=12,"New (0-12 mo)",B2890&lt;=24,"Established (13-24 mo)",B2890&lt;=48,"Loyal (25-48 mo)",TRUE,"Veteran (49+ mo)")</f>
        <v>New (0-12 mo)</v>
      </c>
      <c r="I2890">
        <f>COUNTIF('Raw Data'!G2890:O2890,"Yes")</f>
        <v>1</v>
      </c>
      <c r="J2890">
        <f t="shared" ca="1" si="90"/>
        <v>46174</v>
      </c>
      <c r="K2890" t="str">
        <f>'Raw Data'!U2890</f>
        <v>Yes</v>
      </c>
      <c r="L2890" t="str">
        <f t="shared" si="91"/>
        <v>High Risk</v>
      </c>
      <c r="N2890" s="34"/>
    </row>
    <row r="2891" spans="1:14" x14ac:dyDescent="0.3">
      <c r="A2891" s="5" t="str">
        <f>'Raw Data'!A2891</f>
        <v>9830-ECLEN</v>
      </c>
      <c r="B2891">
        <f>'Raw Data'!F2891</f>
        <v>58</v>
      </c>
      <c r="C2891" t="str">
        <f>'Raw Data'!P2891</f>
        <v>One year</v>
      </c>
      <c r="D2891" t="str">
        <f>'Raw Data'!I2891</f>
        <v>DSL</v>
      </c>
      <c r="E2891" t="str">
        <f>'Raw Data'!R2891</f>
        <v>Mailed check</v>
      </c>
      <c r="F2891">
        <f>'Raw Data'!S2891</f>
        <v>50</v>
      </c>
      <c r="G2891">
        <f>IFERROR(VALUE('Raw Data'!T2891),0)</f>
        <v>2919.85</v>
      </c>
      <c r="H2891" t="str" cm="1">
        <f t="array" ref="H2891">_xlfn.IFS(B2891&lt;=12,"New (0-12 mo)",B2891&lt;=24,"Established (13-24 mo)",B2891&lt;=48,"Loyal (25-48 mo)",TRUE,"Veteran (49+ mo)")</f>
        <v>Veteran (49+ mo)</v>
      </c>
      <c r="I2891">
        <f>COUNTIF('Raw Data'!G2891:O2891,"Yes")</f>
        <v>4</v>
      </c>
      <c r="J2891">
        <f t="shared" ca="1" si="90"/>
        <v>44440</v>
      </c>
      <c r="K2891" t="str">
        <f>'Raw Data'!U2891</f>
        <v>No</v>
      </c>
      <c r="L2891" t="str">
        <f t="shared" si="91"/>
        <v>Low Risk</v>
      </c>
      <c r="N2891" s="34"/>
    </row>
    <row r="2892" spans="1:14" x14ac:dyDescent="0.3">
      <c r="A2892" s="5" t="str">
        <f>'Raw Data'!A2892</f>
        <v>1732-VHUBQ</v>
      </c>
      <c r="B2892">
        <f>'Raw Data'!F2892</f>
        <v>47</v>
      </c>
      <c r="C2892" t="str">
        <f>'Raw Data'!P2892</f>
        <v>Month-to-month</v>
      </c>
      <c r="D2892" t="str">
        <f>'Raw Data'!I2892</f>
        <v>Fiber optic</v>
      </c>
      <c r="E2892" t="str">
        <f>'Raw Data'!R2892</f>
        <v>Bank transfer (automatic)</v>
      </c>
      <c r="F2892">
        <f>'Raw Data'!S2892</f>
        <v>70.55</v>
      </c>
      <c r="G2892">
        <f>IFERROR(VALUE('Raw Data'!T2892),0)</f>
        <v>3309.25</v>
      </c>
      <c r="H2892" t="str" cm="1">
        <f t="array" ref="H2892">_xlfn.IFS(B2892&lt;=12,"New (0-12 mo)",B2892&lt;=24,"Established (13-24 mo)",B2892&lt;=48,"Loyal (25-48 mo)",TRUE,"Veteran (49+ mo)")</f>
        <v>Loyal (25-48 mo)</v>
      </c>
      <c r="I2892">
        <f>COUNTIF('Raw Data'!G2892:O2892,"Yes")</f>
        <v>1</v>
      </c>
      <c r="J2892">
        <f t="shared" ca="1" si="90"/>
        <v>44774</v>
      </c>
      <c r="K2892" t="str">
        <f>'Raw Data'!U2892</f>
        <v>Yes</v>
      </c>
      <c r="L2892" t="str">
        <f t="shared" si="91"/>
        <v>Low-Medium Risk</v>
      </c>
      <c r="N2892" s="34"/>
    </row>
    <row r="2893" spans="1:14" x14ac:dyDescent="0.3">
      <c r="A2893" s="5" t="str">
        <f>'Raw Data'!A2893</f>
        <v>0495-RVCBF</v>
      </c>
      <c r="B2893">
        <f>'Raw Data'!F2893</f>
        <v>1</v>
      </c>
      <c r="C2893" t="str">
        <f>'Raw Data'!P2893</f>
        <v>Month-to-month</v>
      </c>
      <c r="D2893" t="str">
        <f>'Raw Data'!I2893</f>
        <v>Fiber optic</v>
      </c>
      <c r="E2893" t="str">
        <f>'Raw Data'!R2893</f>
        <v>Electronic check</v>
      </c>
      <c r="F2893">
        <f>'Raw Data'!S2893</f>
        <v>79.7</v>
      </c>
      <c r="G2893">
        <f>IFERROR(VALUE('Raw Data'!T2893),0)</f>
        <v>79.7</v>
      </c>
      <c r="H2893" t="str" cm="1">
        <f t="array" ref="H2893">_xlfn.IFS(B2893&lt;=12,"New (0-12 mo)",B2893&lt;=24,"Established (13-24 mo)",B2893&lt;=48,"Loyal (25-48 mo)",TRUE,"Veteran (49+ mo)")</f>
        <v>New (0-12 mo)</v>
      </c>
      <c r="I2893">
        <f>COUNTIF('Raw Data'!G2893:O2893,"Yes")</f>
        <v>2</v>
      </c>
      <c r="J2893">
        <f t="shared" ca="1" si="90"/>
        <v>46174</v>
      </c>
      <c r="K2893" t="str">
        <f>'Raw Data'!U2893</f>
        <v>Yes</v>
      </c>
      <c r="L2893" t="str">
        <f t="shared" si="91"/>
        <v>High Risk</v>
      </c>
      <c r="N2893" s="34"/>
    </row>
    <row r="2894" spans="1:14" x14ac:dyDescent="0.3">
      <c r="A2894" s="5" t="str">
        <f>'Raw Data'!A2894</f>
        <v>2668-TZSPS</v>
      </c>
      <c r="B2894">
        <f>'Raw Data'!F2894</f>
        <v>1</v>
      </c>
      <c r="C2894" t="str">
        <f>'Raw Data'!P2894</f>
        <v>Month-to-month</v>
      </c>
      <c r="D2894" t="str">
        <f>'Raw Data'!I2894</f>
        <v>No</v>
      </c>
      <c r="E2894" t="str">
        <f>'Raw Data'!R2894</f>
        <v>Mailed check</v>
      </c>
      <c r="F2894">
        <f>'Raw Data'!S2894</f>
        <v>20.45</v>
      </c>
      <c r="G2894">
        <f>IFERROR(VALUE('Raw Data'!T2894),0)</f>
        <v>20.45</v>
      </c>
      <c r="H2894" t="str" cm="1">
        <f t="array" ref="H2894">_xlfn.IFS(B2894&lt;=12,"New (0-12 mo)",B2894&lt;=24,"Established (13-24 mo)",B2894&lt;=48,"Loyal (25-48 mo)",TRUE,"Veteran (49+ mo)")</f>
        <v>New (0-12 mo)</v>
      </c>
      <c r="I2894">
        <f>COUNTIF('Raw Data'!G2894:O2894,"Yes")</f>
        <v>1</v>
      </c>
      <c r="J2894">
        <f t="shared" ca="1" si="90"/>
        <v>46174</v>
      </c>
      <c r="K2894" t="str">
        <f>'Raw Data'!U2894</f>
        <v>No</v>
      </c>
      <c r="L2894" t="str">
        <f t="shared" si="91"/>
        <v>High Risk</v>
      </c>
      <c r="N2894" s="34"/>
    </row>
    <row r="2895" spans="1:14" x14ac:dyDescent="0.3">
      <c r="A2895" s="5" t="str">
        <f>'Raw Data'!A2895</f>
        <v>7854-EDSSA</v>
      </c>
      <c r="B2895">
        <f>'Raw Data'!F2895</f>
        <v>22</v>
      </c>
      <c r="C2895" t="str">
        <f>'Raw Data'!P2895</f>
        <v>Month-to-month</v>
      </c>
      <c r="D2895" t="str">
        <f>'Raw Data'!I2895</f>
        <v>DSL</v>
      </c>
      <c r="E2895" t="str">
        <f>'Raw Data'!R2895</f>
        <v>Electronic check</v>
      </c>
      <c r="F2895">
        <f>'Raw Data'!S2895</f>
        <v>59</v>
      </c>
      <c r="G2895">
        <f>IFERROR(VALUE('Raw Data'!T2895),0)</f>
        <v>1254.7</v>
      </c>
      <c r="H2895" t="str" cm="1">
        <f t="array" ref="H2895">_xlfn.IFS(B2895&lt;=12,"New (0-12 mo)",B2895&lt;=24,"Established (13-24 mo)",B2895&lt;=48,"Loyal (25-48 mo)",TRUE,"Veteran (49+ mo)")</f>
        <v>Established (13-24 mo)</v>
      </c>
      <c r="I2895">
        <f>COUNTIF('Raw Data'!G2895:O2895,"Yes")</f>
        <v>4</v>
      </c>
      <c r="J2895">
        <f t="shared" ca="1" si="90"/>
        <v>45536</v>
      </c>
      <c r="K2895" t="str">
        <f>'Raw Data'!U2895</f>
        <v>Yes</v>
      </c>
      <c r="L2895" t="str">
        <f t="shared" si="91"/>
        <v>Medium Risk</v>
      </c>
      <c r="N2895" s="34"/>
    </row>
    <row r="2896" spans="1:14" x14ac:dyDescent="0.3">
      <c r="A2896" s="5" t="str">
        <f>'Raw Data'!A2896</f>
        <v>8869-TORSS</v>
      </c>
      <c r="B2896">
        <f>'Raw Data'!F2896</f>
        <v>48</v>
      </c>
      <c r="C2896" t="str">
        <f>'Raw Data'!P2896</f>
        <v>One year</v>
      </c>
      <c r="D2896" t="str">
        <f>'Raw Data'!I2896</f>
        <v>DSL</v>
      </c>
      <c r="E2896" t="str">
        <f>'Raw Data'!R2896</f>
        <v>Credit card (automatic)</v>
      </c>
      <c r="F2896">
        <f>'Raw Data'!S2896</f>
        <v>60.35</v>
      </c>
      <c r="G2896">
        <f>IFERROR(VALUE('Raw Data'!T2896),0)</f>
        <v>2896.4</v>
      </c>
      <c r="H2896" t="str" cm="1">
        <f t="array" ref="H2896">_xlfn.IFS(B2896&lt;=12,"New (0-12 mo)",B2896&lt;=24,"Established (13-24 mo)",B2896&lt;=48,"Loyal (25-48 mo)",TRUE,"Veteran (49+ mo)")</f>
        <v>Loyal (25-48 mo)</v>
      </c>
      <c r="I2896">
        <f>COUNTIF('Raw Data'!G2896:O2896,"Yes")</f>
        <v>4</v>
      </c>
      <c r="J2896">
        <f t="shared" ca="1" si="90"/>
        <v>44743</v>
      </c>
      <c r="K2896" t="str">
        <f>'Raw Data'!U2896</f>
        <v>Yes</v>
      </c>
      <c r="L2896" t="str">
        <f t="shared" si="91"/>
        <v>Low Risk</v>
      </c>
      <c r="N2896" s="34"/>
    </row>
    <row r="2897" spans="1:14" x14ac:dyDescent="0.3">
      <c r="A2897" s="5" t="str">
        <f>'Raw Data'!A2897</f>
        <v>7446-SFAOA</v>
      </c>
      <c r="B2897">
        <f>'Raw Data'!F2897</f>
        <v>37</v>
      </c>
      <c r="C2897" t="str">
        <f>'Raw Data'!P2897</f>
        <v>One year</v>
      </c>
      <c r="D2897" t="str">
        <f>'Raw Data'!I2897</f>
        <v>No</v>
      </c>
      <c r="E2897" t="str">
        <f>'Raw Data'!R2897</f>
        <v>Bank transfer (automatic)</v>
      </c>
      <c r="F2897">
        <f>'Raw Data'!S2897</f>
        <v>19.850000000000001</v>
      </c>
      <c r="G2897">
        <f>IFERROR(VALUE('Raw Data'!T2897),0)</f>
        <v>717.5</v>
      </c>
      <c r="H2897" t="str" cm="1">
        <f t="array" ref="H2897">_xlfn.IFS(B2897&lt;=12,"New (0-12 mo)",B2897&lt;=24,"Established (13-24 mo)",B2897&lt;=48,"Loyal (25-48 mo)",TRUE,"Veteran (49+ mo)")</f>
        <v>Loyal (25-48 mo)</v>
      </c>
      <c r="I2897">
        <f>COUNTIF('Raw Data'!G2897:O2897,"Yes")</f>
        <v>1</v>
      </c>
      <c r="J2897">
        <f t="shared" ca="1" si="90"/>
        <v>45078</v>
      </c>
      <c r="K2897" t="str">
        <f>'Raw Data'!U2897</f>
        <v>No</v>
      </c>
      <c r="L2897" t="str">
        <f t="shared" si="91"/>
        <v>Low Risk</v>
      </c>
      <c r="N2897" s="34"/>
    </row>
    <row r="2898" spans="1:14" x14ac:dyDescent="0.3">
      <c r="A2898" s="5" t="str">
        <f>'Raw Data'!A2898</f>
        <v>9522-ZSINC</v>
      </c>
      <c r="B2898">
        <f>'Raw Data'!F2898</f>
        <v>13</v>
      </c>
      <c r="C2898" t="str">
        <f>'Raw Data'!P2898</f>
        <v>One year</v>
      </c>
      <c r="D2898" t="str">
        <f>'Raw Data'!I2898</f>
        <v>No</v>
      </c>
      <c r="E2898" t="str">
        <f>'Raw Data'!R2898</f>
        <v>Electronic check</v>
      </c>
      <c r="F2898">
        <f>'Raw Data'!S2898</f>
        <v>19.95</v>
      </c>
      <c r="G2898">
        <f>IFERROR(VALUE('Raw Data'!T2898),0)</f>
        <v>253.8</v>
      </c>
      <c r="H2898" t="str" cm="1">
        <f t="array" ref="H2898">_xlfn.IFS(B2898&lt;=12,"New (0-12 mo)",B2898&lt;=24,"Established (13-24 mo)",B2898&lt;=48,"Loyal (25-48 mo)",TRUE,"Veteran (49+ mo)")</f>
        <v>Established (13-24 mo)</v>
      </c>
      <c r="I2898">
        <f>COUNTIF('Raw Data'!G2898:O2898,"Yes")</f>
        <v>1</v>
      </c>
      <c r="J2898">
        <f t="shared" ca="1" si="90"/>
        <v>45809</v>
      </c>
      <c r="K2898" t="str">
        <f>'Raw Data'!U2898</f>
        <v>No</v>
      </c>
      <c r="L2898" t="str">
        <f t="shared" si="91"/>
        <v>Low Risk</v>
      </c>
      <c r="N2898" s="34"/>
    </row>
    <row r="2899" spans="1:14" x14ac:dyDescent="0.3">
      <c r="A2899" s="5" t="str">
        <f>'Raw Data'!A2899</f>
        <v>8234-GSZYK</v>
      </c>
      <c r="B2899">
        <f>'Raw Data'!F2899</f>
        <v>43</v>
      </c>
      <c r="C2899" t="str">
        <f>'Raw Data'!P2899</f>
        <v>Two year</v>
      </c>
      <c r="D2899" t="str">
        <f>'Raw Data'!I2899</f>
        <v>No</v>
      </c>
      <c r="E2899" t="str">
        <f>'Raw Data'!R2899</f>
        <v>Bank transfer (automatic)</v>
      </c>
      <c r="F2899">
        <f>'Raw Data'!S2899</f>
        <v>26.45</v>
      </c>
      <c r="G2899">
        <f>IFERROR(VALUE('Raw Data'!T2899),0)</f>
        <v>1110.05</v>
      </c>
      <c r="H2899" t="str" cm="1">
        <f t="array" ref="H2899">_xlfn.IFS(B2899&lt;=12,"New (0-12 mo)",B2899&lt;=24,"Established (13-24 mo)",B2899&lt;=48,"Loyal (25-48 mo)",TRUE,"Veteran (49+ mo)")</f>
        <v>Loyal (25-48 mo)</v>
      </c>
      <c r="I2899">
        <f>COUNTIF('Raw Data'!G2899:O2899,"Yes")</f>
        <v>2</v>
      </c>
      <c r="J2899">
        <f t="shared" ca="1" si="90"/>
        <v>44896</v>
      </c>
      <c r="K2899" t="str">
        <f>'Raw Data'!U2899</f>
        <v>No</v>
      </c>
      <c r="L2899" t="str">
        <f t="shared" si="91"/>
        <v>Low Risk</v>
      </c>
      <c r="N2899" s="34"/>
    </row>
    <row r="2900" spans="1:14" x14ac:dyDescent="0.3">
      <c r="A2900" s="5" t="str">
        <f>'Raw Data'!A2900</f>
        <v>6505-OZNPG</v>
      </c>
      <c r="B2900">
        <f>'Raw Data'!F2900</f>
        <v>6</v>
      </c>
      <c r="C2900" t="str">
        <f>'Raw Data'!P2900</f>
        <v>Two year</v>
      </c>
      <c r="D2900" t="str">
        <f>'Raw Data'!I2900</f>
        <v>DSL</v>
      </c>
      <c r="E2900" t="str">
        <f>'Raw Data'!R2900</f>
        <v>Mailed check</v>
      </c>
      <c r="F2900">
        <f>'Raw Data'!S2900</f>
        <v>63.4</v>
      </c>
      <c r="G2900">
        <f>IFERROR(VALUE('Raw Data'!T2900),0)</f>
        <v>348.8</v>
      </c>
      <c r="H2900" t="str" cm="1">
        <f t="array" ref="H2900">_xlfn.IFS(B2900&lt;=12,"New (0-12 mo)",B2900&lt;=24,"Established (13-24 mo)",B2900&lt;=48,"Loyal (25-48 mo)",TRUE,"Veteran (49+ mo)")</f>
        <v>New (0-12 mo)</v>
      </c>
      <c r="I2900">
        <f>COUNTIF('Raw Data'!G2900:O2900,"Yes")</f>
        <v>6</v>
      </c>
      <c r="J2900">
        <f t="shared" ca="1" si="90"/>
        <v>46023</v>
      </c>
      <c r="K2900" t="str">
        <f>'Raw Data'!U2900</f>
        <v>No</v>
      </c>
      <c r="L2900" t="str">
        <f t="shared" si="91"/>
        <v>Low Risk</v>
      </c>
      <c r="N2900" s="34"/>
    </row>
    <row r="2901" spans="1:14" x14ac:dyDescent="0.3">
      <c r="A2901" s="5" t="str">
        <f>'Raw Data'!A2901</f>
        <v>6164-HAQTX</v>
      </c>
      <c r="B2901">
        <f>'Raw Data'!F2901</f>
        <v>71</v>
      </c>
      <c r="C2901" t="str">
        <f>'Raw Data'!P2901</f>
        <v>Two year</v>
      </c>
      <c r="D2901" t="str">
        <f>'Raw Data'!I2901</f>
        <v>DSL</v>
      </c>
      <c r="E2901" t="str">
        <f>'Raw Data'!R2901</f>
        <v>Bank transfer (automatic)</v>
      </c>
      <c r="F2901">
        <f>'Raw Data'!S2901</f>
        <v>53.95</v>
      </c>
      <c r="G2901">
        <f>IFERROR(VALUE('Raw Data'!T2901),0)</f>
        <v>3888.65</v>
      </c>
      <c r="H2901" t="str" cm="1">
        <f t="array" ref="H2901">_xlfn.IFS(B2901&lt;=12,"New (0-12 mo)",B2901&lt;=24,"Established (13-24 mo)",B2901&lt;=48,"Loyal (25-48 mo)",TRUE,"Veteran (49+ mo)")</f>
        <v>Veteran (49+ mo)</v>
      </c>
      <c r="I2901">
        <f>COUNTIF('Raw Data'!G2901:O2901,"Yes")</f>
        <v>5</v>
      </c>
      <c r="J2901">
        <f t="shared" ca="1" si="90"/>
        <v>44044</v>
      </c>
      <c r="K2901" t="str">
        <f>'Raw Data'!U2901</f>
        <v>No</v>
      </c>
      <c r="L2901" t="str">
        <f t="shared" si="91"/>
        <v>Low Risk</v>
      </c>
      <c r="N2901" s="34"/>
    </row>
    <row r="2902" spans="1:14" x14ac:dyDescent="0.3">
      <c r="A2902" s="5" t="str">
        <f>'Raw Data'!A2902</f>
        <v>0679-IDSTG</v>
      </c>
      <c r="B2902">
        <f>'Raw Data'!F2902</f>
        <v>1</v>
      </c>
      <c r="C2902" t="str">
        <f>'Raw Data'!P2902</f>
        <v>Month-to-month</v>
      </c>
      <c r="D2902" t="str">
        <f>'Raw Data'!I2902</f>
        <v>Fiber optic</v>
      </c>
      <c r="E2902" t="str">
        <f>'Raw Data'!R2902</f>
        <v>Electronic check</v>
      </c>
      <c r="F2902">
        <f>'Raw Data'!S2902</f>
        <v>69.25</v>
      </c>
      <c r="G2902">
        <f>IFERROR(VALUE('Raw Data'!T2902),0)</f>
        <v>69.25</v>
      </c>
      <c r="H2902" t="str" cm="1">
        <f t="array" ref="H2902">_xlfn.IFS(B2902&lt;=12,"New (0-12 mo)",B2902&lt;=24,"Established (13-24 mo)",B2902&lt;=48,"Loyal (25-48 mo)",TRUE,"Veteran (49+ mo)")</f>
        <v>New (0-12 mo)</v>
      </c>
      <c r="I2902">
        <f>COUNTIF('Raw Data'!G2902:O2902,"Yes")</f>
        <v>1</v>
      </c>
      <c r="J2902">
        <f t="shared" ca="1" si="90"/>
        <v>46174</v>
      </c>
      <c r="K2902" t="str">
        <f>'Raw Data'!U2902</f>
        <v>Yes</v>
      </c>
      <c r="L2902" t="str">
        <f t="shared" si="91"/>
        <v>High Risk</v>
      </c>
      <c r="N2902" s="34"/>
    </row>
    <row r="2903" spans="1:14" x14ac:dyDescent="0.3">
      <c r="A2903" s="5" t="str">
        <f>'Raw Data'!A2903</f>
        <v>7765-LWVVH</v>
      </c>
      <c r="B2903">
        <f>'Raw Data'!F2903</f>
        <v>72</v>
      </c>
      <c r="C2903" t="str">
        <f>'Raw Data'!P2903</f>
        <v>Two year</v>
      </c>
      <c r="D2903" t="str">
        <f>'Raw Data'!I2903</f>
        <v>Fiber optic</v>
      </c>
      <c r="E2903" t="str">
        <f>'Raw Data'!R2903</f>
        <v>Electronic check</v>
      </c>
      <c r="F2903">
        <f>'Raw Data'!S2903</f>
        <v>95.1</v>
      </c>
      <c r="G2903">
        <f>IFERROR(VALUE('Raw Data'!T2903),0)</f>
        <v>6843.15</v>
      </c>
      <c r="H2903" t="str" cm="1">
        <f t="array" ref="H2903">_xlfn.IFS(B2903&lt;=12,"New (0-12 mo)",B2903&lt;=24,"Established (13-24 mo)",B2903&lt;=48,"Loyal (25-48 mo)",TRUE,"Veteran (49+ mo)")</f>
        <v>Veteran (49+ mo)</v>
      </c>
      <c r="I2903">
        <f>COUNTIF('Raw Data'!G2903:O2903,"Yes")</f>
        <v>5</v>
      </c>
      <c r="J2903">
        <f t="shared" ca="1" si="90"/>
        <v>44013</v>
      </c>
      <c r="K2903" t="str">
        <f>'Raw Data'!U2903</f>
        <v>No</v>
      </c>
      <c r="L2903" t="str">
        <f t="shared" si="91"/>
        <v>Low Risk</v>
      </c>
      <c r="N2903" s="34"/>
    </row>
    <row r="2904" spans="1:14" x14ac:dyDescent="0.3">
      <c r="A2904" s="5" t="str">
        <f>'Raw Data'!A2904</f>
        <v>1658-TJVOA</v>
      </c>
      <c r="B2904">
        <f>'Raw Data'!F2904</f>
        <v>6</v>
      </c>
      <c r="C2904" t="str">
        <f>'Raw Data'!P2904</f>
        <v>Month-to-month</v>
      </c>
      <c r="D2904" t="str">
        <f>'Raw Data'!I2904</f>
        <v>Fiber optic</v>
      </c>
      <c r="E2904" t="str">
        <f>'Raw Data'!R2904</f>
        <v>Electronic check</v>
      </c>
      <c r="F2904">
        <f>'Raw Data'!S2904</f>
        <v>74.099999999999994</v>
      </c>
      <c r="G2904">
        <f>IFERROR(VALUE('Raw Data'!T2904),0)</f>
        <v>450.9</v>
      </c>
      <c r="H2904" t="str" cm="1">
        <f t="array" ref="H2904">_xlfn.IFS(B2904&lt;=12,"New (0-12 mo)",B2904&lt;=24,"Established (13-24 mo)",B2904&lt;=48,"Loyal (25-48 mo)",TRUE,"Veteran (49+ mo)")</f>
        <v>New (0-12 mo)</v>
      </c>
      <c r="I2904">
        <f>COUNTIF('Raw Data'!G2904:O2904,"Yes")</f>
        <v>2</v>
      </c>
      <c r="J2904">
        <f t="shared" ca="1" si="90"/>
        <v>46023</v>
      </c>
      <c r="K2904" t="str">
        <f>'Raw Data'!U2904</f>
        <v>No</v>
      </c>
      <c r="L2904" t="str">
        <f t="shared" si="91"/>
        <v>High Risk</v>
      </c>
      <c r="N2904" s="34"/>
    </row>
    <row r="2905" spans="1:14" x14ac:dyDescent="0.3">
      <c r="A2905" s="5" t="str">
        <f>'Raw Data'!A2905</f>
        <v>0953-LGOVU</v>
      </c>
      <c r="B2905">
        <f>'Raw Data'!F2905</f>
        <v>12</v>
      </c>
      <c r="C2905" t="str">
        <f>'Raw Data'!P2905</f>
        <v>Month-to-month</v>
      </c>
      <c r="D2905" t="str">
        <f>'Raw Data'!I2905</f>
        <v>DSL</v>
      </c>
      <c r="E2905" t="str">
        <f>'Raw Data'!R2905</f>
        <v>Mailed check</v>
      </c>
      <c r="F2905">
        <f>'Raw Data'!S2905</f>
        <v>35.5</v>
      </c>
      <c r="G2905">
        <f>IFERROR(VALUE('Raw Data'!T2905),0)</f>
        <v>432.25</v>
      </c>
      <c r="H2905" t="str" cm="1">
        <f t="array" ref="H2905">_xlfn.IFS(B2905&lt;=12,"New (0-12 mo)",B2905&lt;=24,"Established (13-24 mo)",B2905&lt;=48,"Loyal (25-48 mo)",TRUE,"Veteran (49+ mo)")</f>
        <v>New (0-12 mo)</v>
      </c>
      <c r="I2905">
        <f>COUNTIF('Raw Data'!G2905:O2905,"Yes")</f>
        <v>2</v>
      </c>
      <c r="J2905">
        <f t="shared" ca="1" si="90"/>
        <v>45839</v>
      </c>
      <c r="K2905" t="str">
        <f>'Raw Data'!U2905</f>
        <v>No</v>
      </c>
      <c r="L2905" t="str">
        <f t="shared" si="91"/>
        <v>High Risk</v>
      </c>
      <c r="N2905" s="34"/>
    </row>
    <row r="2906" spans="1:14" x14ac:dyDescent="0.3">
      <c r="A2906" s="5" t="str">
        <f>'Raw Data'!A2906</f>
        <v>2115-BFTIW</v>
      </c>
      <c r="B2906">
        <f>'Raw Data'!F2906</f>
        <v>25</v>
      </c>
      <c r="C2906" t="str">
        <f>'Raw Data'!P2906</f>
        <v>Month-to-month</v>
      </c>
      <c r="D2906" t="str">
        <f>'Raw Data'!I2906</f>
        <v>Fiber optic</v>
      </c>
      <c r="E2906" t="str">
        <f>'Raw Data'!R2906</f>
        <v>Mailed check</v>
      </c>
      <c r="F2906">
        <f>'Raw Data'!S2906</f>
        <v>70.95</v>
      </c>
      <c r="G2906">
        <f>IFERROR(VALUE('Raw Data'!T2906),0)</f>
        <v>1767.35</v>
      </c>
      <c r="H2906" t="str" cm="1">
        <f t="array" ref="H2906">_xlfn.IFS(B2906&lt;=12,"New (0-12 mo)",B2906&lt;=24,"Established (13-24 mo)",B2906&lt;=48,"Loyal (25-48 mo)",TRUE,"Veteran (49+ mo)")</f>
        <v>Loyal (25-48 mo)</v>
      </c>
      <c r="I2906">
        <f>COUNTIF('Raw Data'!G2906:O2906,"Yes")</f>
        <v>1</v>
      </c>
      <c r="J2906">
        <f t="shared" ca="1" si="90"/>
        <v>45444</v>
      </c>
      <c r="K2906" t="str">
        <f>'Raw Data'!U2906</f>
        <v>Yes</v>
      </c>
      <c r="L2906" t="str">
        <f t="shared" si="91"/>
        <v>Low-Medium Risk</v>
      </c>
      <c r="N2906" s="34"/>
    </row>
    <row r="2907" spans="1:14" x14ac:dyDescent="0.3">
      <c r="A2907" s="5" t="str">
        <f>'Raw Data'!A2907</f>
        <v>4692-NNQRU</v>
      </c>
      <c r="B2907">
        <f>'Raw Data'!F2907</f>
        <v>21</v>
      </c>
      <c r="C2907" t="str">
        <f>'Raw Data'!P2907</f>
        <v>One year</v>
      </c>
      <c r="D2907" t="str">
        <f>'Raw Data'!I2907</f>
        <v>Fiber optic</v>
      </c>
      <c r="E2907" t="str">
        <f>'Raw Data'!R2907</f>
        <v>Electronic check</v>
      </c>
      <c r="F2907">
        <f>'Raw Data'!S2907</f>
        <v>79.2</v>
      </c>
      <c r="G2907">
        <f>IFERROR(VALUE('Raw Data'!T2907),0)</f>
        <v>1742.45</v>
      </c>
      <c r="H2907" t="str" cm="1">
        <f t="array" ref="H2907">_xlfn.IFS(B2907&lt;=12,"New (0-12 mo)",B2907&lt;=24,"Established (13-24 mo)",B2907&lt;=48,"Loyal (25-48 mo)",TRUE,"Veteran (49+ mo)")</f>
        <v>Established (13-24 mo)</v>
      </c>
      <c r="I2907">
        <f>COUNTIF('Raw Data'!G2907:O2907,"Yes")</f>
        <v>3</v>
      </c>
      <c r="J2907">
        <f t="shared" ca="1" si="90"/>
        <v>45566</v>
      </c>
      <c r="K2907" t="str">
        <f>'Raw Data'!U2907</f>
        <v>No</v>
      </c>
      <c r="L2907" t="str">
        <f t="shared" si="91"/>
        <v>Low Risk</v>
      </c>
      <c r="N2907" s="34"/>
    </row>
    <row r="2908" spans="1:14" x14ac:dyDescent="0.3">
      <c r="A2908" s="5" t="str">
        <f>'Raw Data'!A2908</f>
        <v>7742-MYPGI</v>
      </c>
      <c r="B2908">
        <f>'Raw Data'!F2908</f>
        <v>6</v>
      </c>
      <c r="C2908" t="str">
        <f>'Raw Data'!P2908</f>
        <v>Month-to-month</v>
      </c>
      <c r="D2908" t="str">
        <f>'Raw Data'!I2908</f>
        <v>DSL</v>
      </c>
      <c r="E2908" t="str">
        <f>'Raw Data'!R2908</f>
        <v>Mailed check</v>
      </c>
      <c r="F2908">
        <f>'Raw Data'!S2908</f>
        <v>48.8</v>
      </c>
      <c r="G2908">
        <f>IFERROR(VALUE('Raw Data'!T2908),0)</f>
        <v>297.35000000000002</v>
      </c>
      <c r="H2908" t="str" cm="1">
        <f t="array" ref="H2908">_xlfn.IFS(B2908&lt;=12,"New (0-12 mo)",B2908&lt;=24,"Established (13-24 mo)",B2908&lt;=48,"Loyal (25-48 mo)",TRUE,"Veteran (49+ mo)")</f>
        <v>New (0-12 mo)</v>
      </c>
      <c r="I2908">
        <f>COUNTIF('Raw Data'!G2908:O2908,"Yes")</f>
        <v>2</v>
      </c>
      <c r="J2908">
        <f t="shared" ca="1" si="90"/>
        <v>46023</v>
      </c>
      <c r="K2908" t="str">
        <f>'Raw Data'!U2908</f>
        <v>No</v>
      </c>
      <c r="L2908" t="str">
        <f t="shared" si="91"/>
        <v>High Risk</v>
      </c>
      <c r="N2908" s="34"/>
    </row>
    <row r="2909" spans="1:14" x14ac:dyDescent="0.3">
      <c r="A2909" s="5" t="str">
        <f>'Raw Data'!A2909</f>
        <v>0611-DFXKO</v>
      </c>
      <c r="B2909">
        <f>'Raw Data'!F2909</f>
        <v>20</v>
      </c>
      <c r="C2909" t="str">
        <f>'Raw Data'!P2909</f>
        <v>Month-to-month</v>
      </c>
      <c r="D2909" t="str">
        <f>'Raw Data'!I2909</f>
        <v>Fiber optic</v>
      </c>
      <c r="E2909" t="str">
        <f>'Raw Data'!R2909</f>
        <v>Mailed check</v>
      </c>
      <c r="F2909">
        <f>'Raw Data'!S2909</f>
        <v>89</v>
      </c>
      <c r="G2909">
        <f>IFERROR(VALUE('Raw Data'!T2909),0)</f>
        <v>1820.45</v>
      </c>
      <c r="H2909" t="str" cm="1">
        <f t="array" ref="H2909">_xlfn.IFS(B2909&lt;=12,"New (0-12 mo)",B2909&lt;=24,"Established (13-24 mo)",B2909&lt;=48,"Loyal (25-48 mo)",TRUE,"Veteran (49+ mo)")</f>
        <v>Established (13-24 mo)</v>
      </c>
      <c r="I2909">
        <f>COUNTIF('Raw Data'!G2909:O2909,"Yes")</f>
        <v>3</v>
      </c>
      <c r="J2909">
        <f t="shared" ca="1" si="90"/>
        <v>45597</v>
      </c>
      <c r="K2909" t="str">
        <f>'Raw Data'!U2909</f>
        <v>Yes</v>
      </c>
      <c r="L2909" t="str">
        <f t="shared" si="91"/>
        <v>Medium Risk</v>
      </c>
      <c r="N2909" s="34"/>
    </row>
    <row r="2910" spans="1:14" x14ac:dyDescent="0.3">
      <c r="A2910" s="5" t="str">
        <f>'Raw Data'!A2910</f>
        <v>7780-OTDSO</v>
      </c>
      <c r="B2910">
        <f>'Raw Data'!F2910</f>
        <v>18</v>
      </c>
      <c r="C2910" t="str">
        <f>'Raw Data'!P2910</f>
        <v>Month-to-month</v>
      </c>
      <c r="D2910" t="str">
        <f>'Raw Data'!I2910</f>
        <v>Fiber optic</v>
      </c>
      <c r="E2910" t="str">
        <f>'Raw Data'!R2910</f>
        <v>Electronic check</v>
      </c>
      <c r="F2910">
        <f>'Raw Data'!S2910</f>
        <v>99.4</v>
      </c>
      <c r="G2910">
        <f>IFERROR(VALUE('Raw Data'!T2910),0)</f>
        <v>1742.95</v>
      </c>
      <c r="H2910" t="str" cm="1">
        <f t="array" ref="H2910">_xlfn.IFS(B2910&lt;=12,"New (0-12 mo)",B2910&lt;=24,"Established (13-24 mo)",B2910&lt;=48,"Loyal (25-48 mo)",TRUE,"Veteran (49+ mo)")</f>
        <v>Established (13-24 mo)</v>
      </c>
      <c r="I2910">
        <f>COUNTIF('Raw Data'!G2910:O2910,"Yes")</f>
        <v>5</v>
      </c>
      <c r="J2910">
        <f t="shared" ca="1" si="90"/>
        <v>45658</v>
      </c>
      <c r="K2910" t="str">
        <f>'Raw Data'!U2910</f>
        <v>Yes</v>
      </c>
      <c r="L2910" t="str">
        <f t="shared" si="91"/>
        <v>Medium Risk</v>
      </c>
      <c r="N2910" s="34"/>
    </row>
    <row r="2911" spans="1:14" x14ac:dyDescent="0.3">
      <c r="A2911" s="5" t="str">
        <f>'Raw Data'!A2911</f>
        <v>9619-GSATL</v>
      </c>
      <c r="B2911">
        <f>'Raw Data'!F2911</f>
        <v>43</v>
      </c>
      <c r="C2911" t="str">
        <f>'Raw Data'!P2911</f>
        <v>One year</v>
      </c>
      <c r="D2911" t="str">
        <f>'Raw Data'!I2911</f>
        <v>DSL</v>
      </c>
      <c r="E2911" t="str">
        <f>'Raw Data'!R2911</f>
        <v>Electronic check</v>
      </c>
      <c r="F2911">
        <f>'Raw Data'!S2911</f>
        <v>55.45</v>
      </c>
      <c r="G2911">
        <f>IFERROR(VALUE('Raw Data'!T2911),0)</f>
        <v>2444.25</v>
      </c>
      <c r="H2911" t="str" cm="1">
        <f t="array" ref="H2911">_xlfn.IFS(B2911&lt;=12,"New (0-12 mo)",B2911&lt;=24,"Established (13-24 mo)",B2911&lt;=48,"Loyal (25-48 mo)",TRUE,"Veteran (49+ mo)")</f>
        <v>Loyal (25-48 mo)</v>
      </c>
      <c r="I2911">
        <f>COUNTIF('Raw Data'!G2911:O2911,"Yes")</f>
        <v>3</v>
      </c>
      <c r="J2911">
        <f t="shared" ca="1" si="90"/>
        <v>44896</v>
      </c>
      <c r="K2911" t="str">
        <f>'Raw Data'!U2911</f>
        <v>No</v>
      </c>
      <c r="L2911" t="str">
        <f t="shared" si="91"/>
        <v>Low Risk</v>
      </c>
      <c r="N2911" s="34"/>
    </row>
    <row r="2912" spans="1:14" x14ac:dyDescent="0.3">
      <c r="A2912" s="5" t="str">
        <f>'Raw Data'!A2912</f>
        <v>5622-UEJFI</v>
      </c>
      <c r="B2912">
        <f>'Raw Data'!F2912</f>
        <v>35</v>
      </c>
      <c r="C2912" t="str">
        <f>'Raw Data'!P2912</f>
        <v>Two year</v>
      </c>
      <c r="D2912" t="str">
        <f>'Raw Data'!I2912</f>
        <v>No</v>
      </c>
      <c r="E2912" t="str">
        <f>'Raw Data'!R2912</f>
        <v>Credit card (automatic)</v>
      </c>
      <c r="F2912">
        <f>'Raw Data'!S2912</f>
        <v>25.4</v>
      </c>
      <c r="G2912">
        <f>IFERROR(VALUE('Raw Data'!T2912),0)</f>
        <v>949.8</v>
      </c>
      <c r="H2912" t="str" cm="1">
        <f t="array" ref="H2912">_xlfn.IFS(B2912&lt;=12,"New (0-12 mo)",B2912&lt;=24,"Established (13-24 mo)",B2912&lt;=48,"Loyal (25-48 mo)",TRUE,"Veteran (49+ mo)")</f>
        <v>Loyal (25-48 mo)</v>
      </c>
      <c r="I2912">
        <f>COUNTIF('Raw Data'!G2912:O2912,"Yes")</f>
        <v>2</v>
      </c>
      <c r="J2912">
        <f t="shared" ca="1" si="90"/>
        <v>45139</v>
      </c>
      <c r="K2912" t="str">
        <f>'Raw Data'!U2912</f>
        <v>No</v>
      </c>
      <c r="L2912" t="str">
        <f t="shared" si="91"/>
        <v>Low Risk</v>
      </c>
      <c r="N2912" s="34"/>
    </row>
    <row r="2913" spans="1:14" x14ac:dyDescent="0.3">
      <c r="A2913" s="5" t="str">
        <f>'Raw Data'!A2913</f>
        <v>9747-DDZOS</v>
      </c>
      <c r="B2913">
        <f>'Raw Data'!F2913</f>
        <v>1</v>
      </c>
      <c r="C2913" t="str">
        <f>'Raw Data'!P2913</f>
        <v>Month-to-month</v>
      </c>
      <c r="D2913" t="str">
        <f>'Raw Data'!I2913</f>
        <v>Fiber optic</v>
      </c>
      <c r="E2913" t="str">
        <f>'Raw Data'!R2913</f>
        <v>Bank transfer (automatic)</v>
      </c>
      <c r="F2913">
        <f>'Raw Data'!S2913</f>
        <v>73.5</v>
      </c>
      <c r="G2913">
        <f>IFERROR(VALUE('Raw Data'!T2913),0)</f>
        <v>73.5</v>
      </c>
      <c r="H2913" t="str" cm="1">
        <f t="array" ref="H2913">_xlfn.IFS(B2913&lt;=12,"New (0-12 mo)",B2913&lt;=24,"Established (13-24 mo)",B2913&lt;=48,"Loyal (25-48 mo)",TRUE,"Veteran (49+ mo)")</f>
        <v>New (0-12 mo)</v>
      </c>
      <c r="I2913">
        <f>COUNTIF('Raw Data'!G2913:O2913,"Yes")</f>
        <v>2</v>
      </c>
      <c r="J2913">
        <f t="shared" ca="1" si="90"/>
        <v>46174</v>
      </c>
      <c r="K2913" t="str">
        <f>'Raw Data'!U2913</f>
        <v>Yes</v>
      </c>
      <c r="L2913" t="str">
        <f t="shared" si="91"/>
        <v>High Risk</v>
      </c>
      <c r="N2913" s="34"/>
    </row>
    <row r="2914" spans="1:14" x14ac:dyDescent="0.3">
      <c r="A2914" s="5" t="str">
        <f>'Raw Data'!A2914</f>
        <v>0674-DGMAQ</v>
      </c>
      <c r="B2914">
        <f>'Raw Data'!F2914</f>
        <v>32</v>
      </c>
      <c r="C2914" t="str">
        <f>'Raw Data'!P2914</f>
        <v>Month-to-month</v>
      </c>
      <c r="D2914" t="str">
        <f>'Raw Data'!I2914</f>
        <v>Fiber optic</v>
      </c>
      <c r="E2914" t="str">
        <f>'Raw Data'!R2914</f>
        <v>Electronic check</v>
      </c>
      <c r="F2914">
        <f>'Raw Data'!S2914</f>
        <v>93.5</v>
      </c>
      <c r="G2914">
        <f>IFERROR(VALUE('Raw Data'!T2914),0)</f>
        <v>2970.8</v>
      </c>
      <c r="H2914" t="str" cm="1">
        <f t="array" ref="H2914">_xlfn.IFS(B2914&lt;=12,"New (0-12 mo)",B2914&lt;=24,"Established (13-24 mo)",B2914&lt;=48,"Loyal (25-48 mo)",TRUE,"Veteran (49+ mo)")</f>
        <v>Loyal (25-48 mo)</v>
      </c>
      <c r="I2914">
        <f>COUNTIF('Raw Data'!G2914:O2914,"Yes")</f>
        <v>5</v>
      </c>
      <c r="J2914">
        <f t="shared" ca="1" si="90"/>
        <v>45231</v>
      </c>
      <c r="K2914" t="str">
        <f>'Raw Data'!U2914</f>
        <v>No</v>
      </c>
      <c r="L2914" t="str">
        <f t="shared" si="91"/>
        <v>Low-Medium Risk</v>
      </c>
      <c r="N2914" s="34"/>
    </row>
    <row r="2915" spans="1:14" x14ac:dyDescent="0.3">
      <c r="A2915" s="5" t="str">
        <f>'Raw Data'!A2915</f>
        <v>6203-HBZPA</v>
      </c>
      <c r="B2915">
        <f>'Raw Data'!F2915</f>
        <v>52</v>
      </c>
      <c r="C2915" t="str">
        <f>'Raw Data'!P2915</f>
        <v>Two year</v>
      </c>
      <c r="D2915" t="str">
        <f>'Raw Data'!I2915</f>
        <v>DSL</v>
      </c>
      <c r="E2915" t="str">
        <f>'Raw Data'!R2915</f>
        <v>Credit card (automatic)</v>
      </c>
      <c r="F2915">
        <f>'Raw Data'!S2915</f>
        <v>63.9</v>
      </c>
      <c r="G2915">
        <f>IFERROR(VALUE('Raw Data'!T2915),0)</f>
        <v>3334.95</v>
      </c>
      <c r="H2915" t="str" cm="1">
        <f t="array" ref="H2915">_xlfn.IFS(B2915&lt;=12,"New (0-12 mo)",B2915&lt;=24,"Established (13-24 mo)",B2915&lt;=48,"Loyal (25-48 mo)",TRUE,"Veteran (49+ mo)")</f>
        <v>Veteran (49+ mo)</v>
      </c>
      <c r="I2915">
        <f>COUNTIF('Raw Data'!G2915:O2915,"Yes")</f>
        <v>6</v>
      </c>
      <c r="J2915">
        <f t="shared" ca="1" si="90"/>
        <v>44621</v>
      </c>
      <c r="K2915" t="str">
        <f>'Raw Data'!U2915</f>
        <v>No</v>
      </c>
      <c r="L2915" t="str">
        <f t="shared" si="91"/>
        <v>Low Risk</v>
      </c>
      <c r="N2915" s="34"/>
    </row>
    <row r="2916" spans="1:14" x14ac:dyDescent="0.3">
      <c r="A2916" s="5" t="str">
        <f>'Raw Data'!A2916</f>
        <v>0484-FFVBJ</v>
      </c>
      <c r="B2916">
        <f>'Raw Data'!F2916</f>
        <v>32</v>
      </c>
      <c r="C2916" t="str">
        <f>'Raw Data'!P2916</f>
        <v>One year</v>
      </c>
      <c r="D2916" t="str">
        <f>'Raw Data'!I2916</f>
        <v>DSL</v>
      </c>
      <c r="E2916" t="str">
        <f>'Raw Data'!R2916</f>
        <v>Bank transfer (automatic)</v>
      </c>
      <c r="F2916">
        <f>'Raw Data'!S2916</f>
        <v>64.849999999999994</v>
      </c>
      <c r="G2916">
        <f>IFERROR(VALUE('Raw Data'!T2916),0)</f>
        <v>2010.95</v>
      </c>
      <c r="H2916" t="str" cm="1">
        <f t="array" ref="H2916">_xlfn.IFS(B2916&lt;=12,"New (0-12 mo)",B2916&lt;=24,"Established (13-24 mo)",B2916&lt;=48,"Loyal (25-48 mo)",TRUE,"Veteran (49+ mo)")</f>
        <v>Loyal (25-48 mo)</v>
      </c>
      <c r="I2916">
        <f>COUNTIF('Raw Data'!G2916:O2916,"Yes")</f>
        <v>3</v>
      </c>
      <c r="J2916">
        <f t="shared" ca="1" si="90"/>
        <v>45231</v>
      </c>
      <c r="K2916" t="str">
        <f>'Raw Data'!U2916</f>
        <v>No</v>
      </c>
      <c r="L2916" t="str">
        <f t="shared" si="91"/>
        <v>Low Risk</v>
      </c>
      <c r="N2916" s="34"/>
    </row>
    <row r="2917" spans="1:14" x14ac:dyDescent="0.3">
      <c r="A2917" s="5" t="str">
        <f>'Raw Data'!A2917</f>
        <v>0301-FIDRB</v>
      </c>
      <c r="B2917">
        <f>'Raw Data'!F2917</f>
        <v>72</v>
      </c>
      <c r="C2917" t="str">
        <f>'Raw Data'!P2917</f>
        <v>Two year</v>
      </c>
      <c r="D2917" t="str">
        <f>'Raw Data'!I2917</f>
        <v>DSL</v>
      </c>
      <c r="E2917" t="str">
        <f>'Raw Data'!R2917</f>
        <v>Bank transfer (automatic)</v>
      </c>
      <c r="F2917">
        <f>'Raw Data'!S2917</f>
        <v>63.8</v>
      </c>
      <c r="G2917">
        <f>IFERROR(VALUE('Raw Data'!T2917),0)</f>
        <v>4684.3</v>
      </c>
      <c r="H2917" t="str" cm="1">
        <f t="array" ref="H2917">_xlfn.IFS(B2917&lt;=12,"New (0-12 mo)",B2917&lt;=24,"Established (13-24 mo)",B2917&lt;=48,"Loyal (25-48 mo)",TRUE,"Veteran (49+ mo)")</f>
        <v>Veteran (49+ mo)</v>
      </c>
      <c r="I2917">
        <f>COUNTIF('Raw Data'!G2917:O2917,"Yes")</f>
        <v>6</v>
      </c>
      <c r="J2917">
        <f t="shared" ca="1" si="90"/>
        <v>44013</v>
      </c>
      <c r="K2917" t="str">
        <f>'Raw Data'!U2917</f>
        <v>No</v>
      </c>
      <c r="L2917" t="str">
        <f t="shared" si="91"/>
        <v>Low Risk</v>
      </c>
      <c r="N2917" s="34"/>
    </row>
    <row r="2918" spans="1:14" x14ac:dyDescent="0.3">
      <c r="A2918" s="5" t="str">
        <f>'Raw Data'!A2918</f>
        <v>4139-JPIAM</v>
      </c>
      <c r="B2918">
        <f>'Raw Data'!F2918</f>
        <v>51</v>
      </c>
      <c r="C2918" t="str">
        <f>'Raw Data'!P2918</f>
        <v>Month-to-month</v>
      </c>
      <c r="D2918" t="str">
        <f>'Raw Data'!I2918</f>
        <v>DSL</v>
      </c>
      <c r="E2918" t="str">
        <f>'Raw Data'!R2918</f>
        <v>Credit card (automatic)</v>
      </c>
      <c r="F2918">
        <f>'Raw Data'!S2918</f>
        <v>44.45</v>
      </c>
      <c r="G2918">
        <f>IFERROR(VALUE('Raw Data'!T2918),0)</f>
        <v>2181.5500000000002</v>
      </c>
      <c r="H2918" t="str" cm="1">
        <f t="array" ref="H2918">_xlfn.IFS(B2918&lt;=12,"New (0-12 mo)",B2918&lt;=24,"Established (13-24 mo)",B2918&lt;=48,"Loyal (25-48 mo)",TRUE,"Veteran (49+ mo)")</f>
        <v>Veteran (49+ mo)</v>
      </c>
      <c r="I2918">
        <f>COUNTIF('Raw Data'!G2918:O2918,"Yes")</f>
        <v>3</v>
      </c>
      <c r="J2918">
        <f t="shared" ca="1" si="90"/>
        <v>44652</v>
      </c>
      <c r="K2918" t="str">
        <f>'Raw Data'!U2918</f>
        <v>No</v>
      </c>
      <c r="L2918" t="str">
        <f t="shared" si="91"/>
        <v>Low-Medium Risk</v>
      </c>
      <c r="N2918" s="34"/>
    </row>
    <row r="2919" spans="1:14" x14ac:dyDescent="0.3">
      <c r="A2919" s="5" t="str">
        <f>'Raw Data'!A2919</f>
        <v>2181-TIDSV</v>
      </c>
      <c r="B2919">
        <f>'Raw Data'!F2919</f>
        <v>68</v>
      </c>
      <c r="C2919" t="str">
        <f>'Raw Data'!P2919</f>
        <v>Two year</v>
      </c>
      <c r="D2919" t="str">
        <f>'Raw Data'!I2919</f>
        <v>No</v>
      </c>
      <c r="E2919" t="str">
        <f>'Raw Data'!R2919</f>
        <v>Bank transfer (automatic)</v>
      </c>
      <c r="F2919">
        <f>'Raw Data'!S2919</f>
        <v>19.95</v>
      </c>
      <c r="G2919">
        <f>IFERROR(VALUE('Raw Data'!T2919),0)</f>
        <v>1303.25</v>
      </c>
      <c r="H2919" t="str" cm="1">
        <f t="array" ref="H2919">_xlfn.IFS(B2919&lt;=12,"New (0-12 mo)",B2919&lt;=24,"Established (13-24 mo)",B2919&lt;=48,"Loyal (25-48 mo)",TRUE,"Veteran (49+ mo)")</f>
        <v>Veteran (49+ mo)</v>
      </c>
      <c r="I2919">
        <f>COUNTIF('Raw Data'!G2919:O2919,"Yes")</f>
        <v>1</v>
      </c>
      <c r="J2919">
        <f t="shared" ca="1" si="90"/>
        <v>44136</v>
      </c>
      <c r="K2919" t="str">
        <f>'Raw Data'!U2919</f>
        <v>No</v>
      </c>
      <c r="L2919" t="str">
        <f t="shared" si="91"/>
        <v>Low Risk</v>
      </c>
      <c r="N2919" s="34"/>
    </row>
    <row r="2920" spans="1:14" x14ac:dyDescent="0.3">
      <c r="A2920" s="5" t="str">
        <f>'Raw Data'!A2920</f>
        <v>2761-XECQW</v>
      </c>
      <c r="B2920">
        <f>'Raw Data'!F2920</f>
        <v>8</v>
      </c>
      <c r="C2920" t="str">
        <f>'Raw Data'!P2920</f>
        <v>Month-to-month</v>
      </c>
      <c r="D2920" t="str">
        <f>'Raw Data'!I2920</f>
        <v>DSL</v>
      </c>
      <c r="E2920" t="str">
        <f>'Raw Data'!R2920</f>
        <v>Mailed check</v>
      </c>
      <c r="F2920">
        <f>'Raw Data'!S2920</f>
        <v>43.35</v>
      </c>
      <c r="G2920">
        <f>IFERROR(VALUE('Raw Data'!T2920),0)</f>
        <v>371.4</v>
      </c>
      <c r="H2920" t="str" cm="1">
        <f t="array" ref="H2920">_xlfn.IFS(B2920&lt;=12,"New (0-12 mo)",B2920&lt;=24,"Established (13-24 mo)",B2920&lt;=48,"Loyal (25-48 mo)",TRUE,"Veteran (49+ mo)")</f>
        <v>New (0-12 mo)</v>
      </c>
      <c r="I2920">
        <f>COUNTIF('Raw Data'!G2920:O2920,"Yes")</f>
        <v>3</v>
      </c>
      <c r="J2920">
        <f t="shared" ca="1" si="90"/>
        <v>45962</v>
      </c>
      <c r="K2920" t="str">
        <f>'Raw Data'!U2920</f>
        <v>No</v>
      </c>
      <c r="L2920" t="str">
        <f t="shared" si="91"/>
        <v>High Risk</v>
      </c>
      <c r="N2920" s="34"/>
    </row>
    <row r="2921" spans="1:14" x14ac:dyDescent="0.3">
      <c r="A2921" s="5" t="str">
        <f>'Raw Data'!A2921</f>
        <v>1936-CZAKF</v>
      </c>
      <c r="B2921">
        <f>'Raw Data'!F2921</f>
        <v>49</v>
      </c>
      <c r="C2921" t="str">
        <f>'Raw Data'!P2921</f>
        <v>Two year</v>
      </c>
      <c r="D2921" t="str">
        <f>'Raw Data'!I2921</f>
        <v>DSL</v>
      </c>
      <c r="E2921" t="str">
        <f>'Raw Data'!R2921</f>
        <v>Credit card (automatic)</v>
      </c>
      <c r="F2921">
        <f>'Raw Data'!S2921</f>
        <v>49.65</v>
      </c>
      <c r="G2921">
        <f>IFERROR(VALUE('Raw Data'!T2921),0)</f>
        <v>2409.9</v>
      </c>
      <c r="H2921" t="str" cm="1">
        <f t="array" ref="H2921">_xlfn.IFS(B2921&lt;=12,"New (0-12 mo)",B2921&lt;=24,"Established (13-24 mo)",B2921&lt;=48,"Loyal (25-48 mo)",TRUE,"Veteran (49+ mo)")</f>
        <v>Veteran (49+ mo)</v>
      </c>
      <c r="I2921">
        <f>COUNTIF('Raw Data'!G2921:O2921,"Yes")</f>
        <v>3</v>
      </c>
      <c r="J2921">
        <f t="shared" ca="1" si="90"/>
        <v>44713</v>
      </c>
      <c r="K2921" t="str">
        <f>'Raw Data'!U2921</f>
        <v>No</v>
      </c>
      <c r="L2921" t="str">
        <f t="shared" si="91"/>
        <v>Low Risk</v>
      </c>
      <c r="N2921" s="34"/>
    </row>
    <row r="2922" spans="1:14" x14ac:dyDescent="0.3">
      <c r="A2922" s="5" t="str">
        <f>'Raw Data'!A2922</f>
        <v>9453-PATOS</v>
      </c>
      <c r="B2922">
        <f>'Raw Data'!F2922</f>
        <v>72</v>
      </c>
      <c r="C2922" t="str">
        <f>'Raw Data'!P2922</f>
        <v>Two year</v>
      </c>
      <c r="D2922" t="str">
        <f>'Raw Data'!I2922</f>
        <v>DSL</v>
      </c>
      <c r="E2922" t="str">
        <f>'Raw Data'!R2922</f>
        <v>Mailed check</v>
      </c>
      <c r="F2922">
        <f>'Raw Data'!S2922</f>
        <v>85.1</v>
      </c>
      <c r="G2922">
        <f>IFERROR(VALUE('Raw Data'!T2922),0)</f>
        <v>6155.4</v>
      </c>
      <c r="H2922" t="str" cm="1">
        <f t="array" ref="H2922">_xlfn.IFS(B2922&lt;=12,"New (0-12 mo)",B2922&lt;=24,"Established (13-24 mo)",B2922&lt;=48,"Loyal (25-48 mo)",TRUE,"Veteran (49+ mo)")</f>
        <v>Veteran (49+ mo)</v>
      </c>
      <c r="I2922">
        <f>COUNTIF('Raw Data'!G2922:O2922,"Yes")</f>
        <v>7</v>
      </c>
      <c r="J2922">
        <f t="shared" ca="1" si="90"/>
        <v>44013</v>
      </c>
      <c r="K2922" t="str">
        <f>'Raw Data'!U2922</f>
        <v>No</v>
      </c>
      <c r="L2922" t="str">
        <f t="shared" si="91"/>
        <v>Low Risk</v>
      </c>
      <c r="N2922" s="34"/>
    </row>
    <row r="2923" spans="1:14" x14ac:dyDescent="0.3">
      <c r="A2923" s="5" t="str">
        <f>'Raw Data'!A2923</f>
        <v>0564-JJHGS</v>
      </c>
      <c r="B2923">
        <f>'Raw Data'!F2923</f>
        <v>9</v>
      </c>
      <c r="C2923" t="str">
        <f>'Raw Data'!P2923</f>
        <v>Month-to-month</v>
      </c>
      <c r="D2923" t="str">
        <f>'Raw Data'!I2923</f>
        <v>Fiber optic</v>
      </c>
      <c r="E2923" t="str">
        <f>'Raw Data'!R2923</f>
        <v>Electronic check</v>
      </c>
      <c r="F2923">
        <f>'Raw Data'!S2923</f>
        <v>95.5</v>
      </c>
      <c r="G2923">
        <f>IFERROR(VALUE('Raw Data'!T2923),0)</f>
        <v>829.1</v>
      </c>
      <c r="H2923" t="str" cm="1">
        <f t="array" ref="H2923">_xlfn.IFS(B2923&lt;=12,"New (0-12 mo)",B2923&lt;=24,"Established (13-24 mo)",B2923&lt;=48,"Loyal (25-48 mo)",TRUE,"Veteran (49+ mo)")</f>
        <v>New (0-12 mo)</v>
      </c>
      <c r="I2923">
        <f>COUNTIF('Raw Data'!G2923:O2923,"Yes")</f>
        <v>4</v>
      </c>
      <c r="J2923">
        <f t="shared" ca="1" si="90"/>
        <v>45931</v>
      </c>
      <c r="K2923" t="str">
        <f>'Raw Data'!U2923</f>
        <v>Yes</v>
      </c>
      <c r="L2923" t="str">
        <f t="shared" si="91"/>
        <v>High Risk</v>
      </c>
      <c r="N2923" s="34"/>
    </row>
    <row r="2924" spans="1:14" x14ac:dyDescent="0.3">
      <c r="A2924" s="5" t="str">
        <f>'Raw Data'!A2924</f>
        <v>3348-CFRNX</v>
      </c>
      <c r="B2924">
        <f>'Raw Data'!F2924</f>
        <v>28</v>
      </c>
      <c r="C2924" t="str">
        <f>'Raw Data'!P2924</f>
        <v>Month-to-month</v>
      </c>
      <c r="D2924" t="str">
        <f>'Raw Data'!I2924</f>
        <v>Fiber optic</v>
      </c>
      <c r="E2924" t="str">
        <f>'Raw Data'!R2924</f>
        <v>Mailed check</v>
      </c>
      <c r="F2924">
        <f>'Raw Data'!S2924</f>
        <v>92.35</v>
      </c>
      <c r="G2924">
        <f>IFERROR(VALUE('Raw Data'!T2924),0)</f>
        <v>2602.9</v>
      </c>
      <c r="H2924" t="str" cm="1">
        <f t="array" ref="H2924">_xlfn.IFS(B2924&lt;=12,"New (0-12 mo)",B2924&lt;=24,"Established (13-24 mo)",B2924&lt;=48,"Loyal (25-48 mo)",TRUE,"Veteran (49+ mo)")</f>
        <v>Loyal (25-48 mo)</v>
      </c>
      <c r="I2924">
        <f>COUNTIF('Raw Data'!G2924:O2924,"Yes")</f>
        <v>4</v>
      </c>
      <c r="J2924">
        <f t="shared" ca="1" si="90"/>
        <v>45352</v>
      </c>
      <c r="K2924" t="str">
        <f>'Raw Data'!U2924</f>
        <v>Yes</v>
      </c>
      <c r="L2924" t="str">
        <f t="shared" si="91"/>
        <v>Low-Medium Risk</v>
      </c>
      <c r="N2924" s="34"/>
    </row>
    <row r="2925" spans="1:14" x14ac:dyDescent="0.3">
      <c r="A2925" s="5" t="str">
        <f>'Raw Data'!A2925</f>
        <v>4402-FTBXC</v>
      </c>
      <c r="B2925">
        <f>'Raw Data'!F2925</f>
        <v>54</v>
      </c>
      <c r="C2925" t="str">
        <f>'Raw Data'!P2925</f>
        <v>Month-to-month</v>
      </c>
      <c r="D2925" t="str">
        <f>'Raw Data'!I2925</f>
        <v>Fiber optic</v>
      </c>
      <c r="E2925" t="str">
        <f>'Raw Data'!R2925</f>
        <v>Mailed check</v>
      </c>
      <c r="F2925">
        <f>'Raw Data'!S2925</f>
        <v>89.8</v>
      </c>
      <c r="G2925">
        <f>IFERROR(VALUE('Raw Data'!T2925),0)</f>
        <v>4667</v>
      </c>
      <c r="H2925" t="str" cm="1">
        <f t="array" ref="H2925">_xlfn.IFS(B2925&lt;=12,"New (0-12 mo)",B2925&lt;=24,"Established (13-24 mo)",B2925&lt;=48,"Loyal (25-48 mo)",TRUE,"Veteran (49+ mo)")</f>
        <v>Veteran (49+ mo)</v>
      </c>
      <c r="I2925">
        <f>COUNTIF('Raw Data'!G2925:O2925,"Yes")</f>
        <v>4</v>
      </c>
      <c r="J2925">
        <f t="shared" ca="1" si="90"/>
        <v>44562</v>
      </c>
      <c r="K2925" t="str">
        <f>'Raw Data'!U2925</f>
        <v>No</v>
      </c>
      <c r="L2925" t="str">
        <f t="shared" si="91"/>
        <v>Low-Medium Risk</v>
      </c>
      <c r="N2925" s="34"/>
    </row>
    <row r="2926" spans="1:14" x14ac:dyDescent="0.3">
      <c r="A2926" s="5" t="str">
        <f>'Raw Data'!A2926</f>
        <v>1428-GTBJJ</v>
      </c>
      <c r="B2926">
        <f>'Raw Data'!F2926</f>
        <v>11</v>
      </c>
      <c r="C2926" t="str">
        <f>'Raw Data'!P2926</f>
        <v>Month-to-month</v>
      </c>
      <c r="D2926" t="str">
        <f>'Raw Data'!I2926</f>
        <v>Fiber optic</v>
      </c>
      <c r="E2926" t="str">
        <f>'Raw Data'!R2926</f>
        <v>Electronic check</v>
      </c>
      <c r="F2926">
        <f>'Raw Data'!S2926</f>
        <v>74.55</v>
      </c>
      <c r="G2926">
        <f>IFERROR(VALUE('Raw Data'!T2926),0)</f>
        <v>824.75</v>
      </c>
      <c r="H2926" t="str" cm="1">
        <f t="array" ref="H2926">_xlfn.IFS(B2926&lt;=12,"New (0-12 mo)",B2926&lt;=24,"Established (13-24 mo)",B2926&lt;=48,"Loyal (25-48 mo)",TRUE,"Veteran (49+ mo)")</f>
        <v>New (0-12 mo)</v>
      </c>
      <c r="I2926">
        <f>COUNTIF('Raw Data'!G2926:O2926,"Yes")</f>
        <v>2</v>
      </c>
      <c r="J2926">
        <f t="shared" ca="1" si="90"/>
        <v>45870</v>
      </c>
      <c r="K2926" t="str">
        <f>'Raw Data'!U2926</f>
        <v>Yes</v>
      </c>
      <c r="L2926" t="str">
        <f t="shared" si="91"/>
        <v>High Risk</v>
      </c>
      <c r="N2926" s="34"/>
    </row>
    <row r="2927" spans="1:14" x14ac:dyDescent="0.3">
      <c r="A2927" s="5" t="str">
        <f>'Raw Data'!A2927</f>
        <v>2931-XIQBR</v>
      </c>
      <c r="B2927">
        <f>'Raw Data'!F2927</f>
        <v>50</v>
      </c>
      <c r="C2927" t="str">
        <f>'Raw Data'!P2927</f>
        <v>One year</v>
      </c>
      <c r="D2927" t="str">
        <f>'Raw Data'!I2927</f>
        <v>Fiber optic</v>
      </c>
      <c r="E2927" t="str">
        <f>'Raw Data'!R2927</f>
        <v>Mailed check</v>
      </c>
      <c r="F2927">
        <f>'Raw Data'!S2927</f>
        <v>103.05</v>
      </c>
      <c r="G2927">
        <f>IFERROR(VALUE('Raw Data'!T2927),0)</f>
        <v>5153.5</v>
      </c>
      <c r="H2927" t="str" cm="1">
        <f t="array" ref="H2927">_xlfn.IFS(B2927&lt;=12,"New (0-12 mo)",B2927&lt;=24,"Established (13-24 mo)",B2927&lt;=48,"Loyal (25-48 mo)",TRUE,"Veteran (49+ mo)")</f>
        <v>Veteran (49+ mo)</v>
      </c>
      <c r="I2927">
        <f>COUNTIF('Raw Data'!G2927:O2927,"Yes")</f>
        <v>5</v>
      </c>
      <c r="J2927">
        <f t="shared" ca="1" si="90"/>
        <v>44682</v>
      </c>
      <c r="K2927" t="str">
        <f>'Raw Data'!U2927</f>
        <v>No</v>
      </c>
      <c r="L2927" t="str">
        <f t="shared" si="91"/>
        <v>Low Risk</v>
      </c>
      <c r="N2927" s="34"/>
    </row>
    <row r="2928" spans="1:14" x14ac:dyDescent="0.3">
      <c r="A2928" s="5" t="str">
        <f>'Raw Data'!A2928</f>
        <v>0106-UGRDO</v>
      </c>
      <c r="B2928">
        <f>'Raw Data'!F2928</f>
        <v>69</v>
      </c>
      <c r="C2928" t="str">
        <f>'Raw Data'!P2928</f>
        <v>Two year</v>
      </c>
      <c r="D2928" t="str">
        <f>'Raw Data'!I2928</f>
        <v>Fiber optic</v>
      </c>
      <c r="E2928" t="str">
        <f>'Raw Data'!R2928</f>
        <v>Electronic check</v>
      </c>
      <c r="F2928">
        <f>'Raw Data'!S2928</f>
        <v>116</v>
      </c>
      <c r="G2928">
        <f>IFERROR(VALUE('Raw Data'!T2928),0)</f>
        <v>8182.85</v>
      </c>
      <c r="H2928" t="str" cm="1">
        <f t="array" ref="H2928">_xlfn.IFS(B2928&lt;=12,"New (0-12 mo)",B2928&lt;=24,"Established (13-24 mo)",B2928&lt;=48,"Loyal (25-48 mo)",TRUE,"Veteran (49+ mo)")</f>
        <v>Veteran (49+ mo)</v>
      </c>
      <c r="I2928">
        <f>COUNTIF('Raw Data'!G2928:O2928,"Yes")</f>
        <v>8</v>
      </c>
      <c r="J2928">
        <f t="shared" ca="1" si="90"/>
        <v>44105</v>
      </c>
      <c r="K2928" t="str">
        <f>'Raw Data'!U2928</f>
        <v>No</v>
      </c>
      <c r="L2928" t="str">
        <f t="shared" si="91"/>
        <v>Low Risk</v>
      </c>
      <c r="N2928" s="34"/>
    </row>
    <row r="2929" spans="1:14" x14ac:dyDescent="0.3">
      <c r="A2929" s="5" t="str">
        <f>'Raw Data'!A2929</f>
        <v>5542-TBBWB</v>
      </c>
      <c r="B2929">
        <f>'Raw Data'!F2929</f>
        <v>1</v>
      </c>
      <c r="C2929" t="str">
        <f>'Raw Data'!P2929</f>
        <v>Month-to-month</v>
      </c>
      <c r="D2929" t="str">
        <f>'Raw Data'!I2929</f>
        <v>Fiber optic</v>
      </c>
      <c r="E2929" t="str">
        <f>'Raw Data'!R2929</f>
        <v>Electronic check</v>
      </c>
      <c r="F2929">
        <f>'Raw Data'!S2929</f>
        <v>69.900000000000006</v>
      </c>
      <c r="G2929">
        <f>IFERROR(VALUE('Raw Data'!T2929),0)</f>
        <v>69.900000000000006</v>
      </c>
      <c r="H2929" t="str" cm="1">
        <f t="array" ref="H2929">_xlfn.IFS(B2929&lt;=12,"New (0-12 mo)",B2929&lt;=24,"Established (13-24 mo)",B2929&lt;=48,"Loyal (25-48 mo)",TRUE,"Veteran (49+ mo)")</f>
        <v>New (0-12 mo)</v>
      </c>
      <c r="I2929">
        <f>COUNTIF('Raw Data'!G2929:O2929,"Yes")</f>
        <v>1</v>
      </c>
      <c r="J2929">
        <f t="shared" ca="1" si="90"/>
        <v>46174</v>
      </c>
      <c r="K2929" t="str">
        <f>'Raw Data'!U2929</f>
        <v>No</v>
      </c>
      <c r="L2929" t="str">
        <f t="shared" si="91"/>
        <v>High Risk</v>
      </c>
      <c r="N2929" s="34"/>
    </row>
    <row r="2930" spans="1:14" x14ac:dyDescent="0.3">
      <c r="A2930" s="5" t="str">
        <f>'Raw Data'!A2930</f>
        <v>1930-QPBVZ</v>
      </c>
      <c r="B2930">
        <f>'Raw Data'!F2930</f>
        <v>68</v>
      </c>
      <c r="C2930" t="str">
        <f>'Raw Data'!P2930</f>
        <v>Two year</v>
      </c>
      <c r="D2930" t="str">
        <f>'Raw Data'!I2930</f>
        <v>Fiber optic</v>
      </c>
      <c r="E2930" t="str">
        <f>'Raw Data'!R2930</f>
        <v>Bank transfer (automatic)</v>
      </c>
      <c r="F2930">
        <f>'Raw Data'!S2930</f>
        <v>95.1</v>
      </c>
      <c r="G2930">
        <f>IFERROR(VALUE('Raw Data'!T2930),0)</f>
        <v>6683.4</v>
      </c>
      <c r="H2930" t="str" cm="1">
        <f t="array" ref="H2930">_xlfn.IFS(B2930&lt;=12,"New (0-12 mo)",B2930&lt;=24,"Established (13-24 mo)",B2930&lt;=48,"Loyal (25-48 mo)",TRUE,"Veteran (49+ mo)")</f>
        <v>Veteran (49+ mo)</v>
      </c>
      <c r="I2930">
        <f>COUNTIF('Raw Data'!G2930:O2930,"Yes")</f>
        <v>5</v>
      </c>
      <c r="J2930">
        <f t="shared" ca="1" si="90"/>
        <v>44136</v>
      </c>
      <c r="K2930" t="str">
        <f>'Raw Data'!U2930</f>
        <v>No</v>
      </c>
      <c r="L2930" t="str">
        <f t="shared" si="91"/>
        <v>Low Risk</v>
      </c>
      <c r="N2930" s="34"/>
    </row>
    <row r="2931" spans="1:14" x14ac:dyDescent="0.3">
      <c r="A2931" s="5" t="str">
        <f>'Raw Data'!A2931</f>
        <v>2606-PKWJB</v>
      </c>
      <c r="B2931">
        <f>'Raw Data'!F2931</f>
        <v>40</v>
      </c>
      <c r="C2931" t="str">
        <f>'Raw Data'!P2931</f>
        <v>One year</v>
      </c>
      <c r="D2931" t="str">
        <f>'Raw Data'!I2931</f>
        <v>DSL</v>
      </c>
      <c r="E2931" t="str">
        <f>'Raw Data'!R2931</f>
        <v>Mailed check</v>
      </c>
      <c r="F2931">
        <f>'Raw Data'!S2931</f>
        <v>40.25</v>
      </c>
      <c r="G2931">
        <f>IFERROR(VALUE('Raw Data'!T2931),0)</f>
        <v>1564.05</v>
      </c>
      <c r="H2931" t="str" cm="1">
        <f t="array" ref="H2931">_xlfn.IFS(B2931&lt;=12,"New (0-12 mo)",B2931&lt;=24,"Established (13-24 mo)",B2931&lt;=48,"Loyal (25-48 mo)",TRUE,"Veteran (49+ mo)")</f>
        <v>Loyal (25-48 mo)</v>
      </c>
      <c r="I2931">
        <f>COUNTIF('Raw Data'!G2931:O2931,"Yes")</f>
        <v>3</v>
      </c>
      <c r="J2931">
        <f t="shared" ca="1" si="90"/>
        <v>44986</v>
      </c>
      <c r="K2931" t="str">
        <f>'Raw Data'!U2931</f>
        <v>No</v>
      </c>
      <c r="L2931" t="str">
        <f t="shared" si="91"/>
        <v>Low Risk</v>
      </c>
      <c r="N2931" s="34"/>
    </row>
    <row r="2932" spans="1:14" x14ac:dyDescent="0.3">
      <c r="A2932" s="5" t="str">
        <f>'Raw Data'!A2932</f>
        <v>5322-ZSMZY</v>
      </c>
      <c r="B2932">
        <f>'Raw Data'!F2932</f>
        <v>31</v>
      </c>
      <c r="C2932" t="str">
        <f>'Raw Data'!P2932</f>
        <v>Two year</v>
      </c>
      <c r="D2932" t="str">
        <f>'Raw Data'!I2932</f>
        <v>No</v>
      </c>
      <c r="E2932" t="str">
        <f>'Raw Data'!R2932</f>
        <v>Mailed check</v>
      </c>
      <c r="F2932">
        <f>'Raw Data'!S2932</f>
        <v>25.75</v>
      </c>
      <c r="G2932">
        <f>IFERROR(VALUE('Raw Data'!T2932),0)</f>
        <v>755.6</v>
      </c>
      <c r="H2932" t="str" cm="1">
        <f t="array" ref="H2932">_xlfn.IFS(B2932&lt;=12,"New (0-12 mo)",B2932&lt;=24,"Established (13-24 mo)",B2932&lt;=48,"Loyal (25-48 mo)",TRUE,"Veteran (49+ mo)")</f>
        <v>Loyal (25-48 mo)</v>
      </c>
      <c r="I2932">
        <f>COUNTIF('Raw Data'!G2932:O2932,"Yes")</f>
        <v>2</v>
      </c>
      <c r="J2932">
        <f t="shared" ca="1" si="90"/>
        <v>45261</v>
      </c>
      <c r="K2932" t="str">
        <f>'Raw Data'!U2932</f>
        <v>No</v>
      </c>
      <c r="L2932" t="str">
        <f t="shared" si="91"/>
        <v>Low Risk</v>
      </c>
      <c r="N2932" s="34"/>
    </row>
    <row r="2933" spans="1:14" x14ac:dyDescent="0.3">
      <c r="A2933" s="5" t="str">
        <f>'Raw Data'!A2933</f>
        <v>8059-UDZFY</v>
      </c>
      <c r="B2933">
        <f>'Raw Data'!F2933</f>
        <v>33</v>
      </c>
      <c r="C2933" t="str">
        <f>'Raw Data'!P2933</f>
        <v>Month-to-month</v>
      </c>
      <c r="D2933" t="str">
        <f>'Raw Data'!I2933</f>
        <v>Fiber optic</v>
      </c>
      <c r="E2933" t="str">
        <f>'Raw Data'!R2933</f>
        <v>Bank transfer (automatic)</v>
      </c>
      <c r="F2933">
        <f>'Raw Data'!S2933</f>
        <v>105.35</v>
      </c>
      <c r="G2933">
        <f>IFERROR(VALUE('Raw Data'!T2933),0)</f>
        <v>3465.05</v>
      </c>
      <c r="H2933" t="str" cm="1">
        <f t="array" ref="H2933">_xlfn.IFS(B2933&lt;=12,"New (0-12 mo)",B2933&lt;=24,"Established (13-24 mo)",B2933&lt;=48,"Loyal (25-48 mo)",TRUE,"Veteran (49+ mo)")</f>
        <v>Loyal (25-48 mo)</v>
      </c>
      <c r="I2933">
        <f>COUNTIF('Raw Data'!G2933:O2933,"Yes")</f>
        <v>6</v>
      </c>
      <c r="J2933">
        <f t="shared" ca="1" si="90"/>
        <v>45200</v>
      </c>
      <c r="K2933" t="str">
        <f>'Raw Data'!U2933</f>
        <v>No</v>
      </c>
      <c r="L2933" t="str">
        <f t="shared" si="91"/>
        <v>Low-Medium Risk</v>
      </c>
      <c r="N2933" s="34"/>
    </row>
    <row r="2934" spans="1:14" x14ac:dyDescent="0.3">
      <c r="A2934" s="5" t="str">
        <f>'Raw Data'!A2934</f>
        <v>7740-BTPUX</v>
      </c>
      <c r="B2934">
        <f>'Raw Data'!F2934</f>
        <v>55</v>
      </c>
      <c r="C2934" t="str">
        <f>'Raw Data'!P2934</f>
        <v>Two year</v>
      </c>
      <c r="D2934" t="str">
        <f>'Raw Data'!I2934</f>
        <v>Fiber optic</v>
      </c>
      <c r="E2934" t="str">
        <f>'Raw Data'!R2934</f>
        <v>Electronic check</v>
      </c>
      <c r="F2934">
        <f>'Raw Data'!S2934</f>
        <v>113.6</v>
      </c>
      <c r="G2934">
        <f>IFERROR(VALUE('Raw Data'!T2934),0)</f>
        <v>6292.7</v>
      </c>
      <c r="H2934" t="str" cm="1">
        <f t="array" ref="H2934">_xlfn.IFS(B2934&lt;=12,"New (0-12 mo)",B2934&lt;=24,"Established (13-24 mo)",B2934&lt;=48,"Loyal (25-48 mo)",TRUE,"Veteran (49+ mo)")</f>
        <v>Veteran (49+ mo)</v>
      </c>
      <c r="I2934">
        <f>COUNTIF('Raw Data'!G2934:O2934,"Yes")</f>
        <v>7</v>
      </c>
      <c r="J2934">
        <f t="shared" ca="1" si="90"/>
        <v>44531</v>
      </c>
      <c r="K2934" t="str">
        <f>'Raw Data'!U2934</f>
        <v>No</v>
      </c>
      <c r="L2934" t="str">
        <f t="shared" si="91"/>
        <v>Low Risk</v>
      </c>
      <c r="N2934" s="34"/>
    </row>
    <row r="2935" spans="1:14" x14ac:dyDescent="0.3">
      <c r="A2935" s="5" t="str">
        <f>'Raw Data'!A2935</f>
        <v>5220-AGAAX</v>
      </c>
      <c r="B2935">
        <f>'Raw Data'!F2935</f>
        <v>68</v>
      </c>
      <c r="C2935" t="str">
        <f>'Raw Data'!P2935</f>
        <v>Two year</v>
      </c>
      <c r="D2935" t="str">
        <f>'Raw Data'!I2935</f>
        <v>No</v>
      </c>
      <c r="E2935" t="str">
        <f>'Raw Data'!R2935</f>
        <v>Bank transfer (automatic)</v>
      </c>
      <c r="F2935">
        <f>'Raw Data'!S2935</f>
        <v>24</v>
      </c>
      <c r="G2935">
        <f>IFERROR(VALUE('Raw Data'!T2935),0)</f>
        <v>1664.3</v>
      </c>
      <c r="H2935" t="str" cm="1">
        <f t="array" ref="H2935">_xlfn.IFS(B2935&lt;=12,"New (0-12 mo)",B2935&lt;=24,"Established (13-24 mo)",B2935&lt;=48,"Loyal (25-48 mo)",TRUE,"Veteran (49+ mo)")</f>
        <v>Veteran (49+ mo)</v>
      </c>
      <c r="I2935">
        <f>COUNTIF('Raw Data'!G2935:O2935,"Yes")</f>
        <v>2</v>
      </c>
      <c r="J2935">
        <f t="shared" ca="1" si="90"/>
        <v>44136</v>
      </c>
      <c r="K2935" t="str">
        <f>'Raw Data'!U2935</f>
        <v>No</v>
      </c>
      <c r="L2935" t="str">
        <f t="shared" si="91"/>
        <v>Low Risk</v>
      </c>
      <c r="N2935" s="34"/>
    </row>
    <row r="2936" spans="1:14" x14ac:dyDescent="0.3">
      <c r="A2936" s="5" t="str">
        <f>'Raw Data'!A2936</f>
        <v>0208-BPQEJ</v>
      </c>
      <c r="B2936">
        <f>'Raw Data'!F2936</f>
        <v>12</v>
      </c>
      <c r="C2936" t="str">
        <f>'Raw Data'!P2936</f>
        <v>Month-to-month</v>
      </c>
      <c r="D2936" t="str">
        <f>'Raw Data'!I2936</f>
        <v>No</v>
      </c>
      <c r="E2936" t="str">
        <f>'Raw Data'!R2936</f>
        <v>Bank transfer (automatic)</v>
      </c>
      <c r="F2936">
        <f>'Raw Data'!S2936</f>
        <v>19.399999999999999</v>
      </c>
      <c r="G2936">
        <f>IFERROR(VALUE('Raw Data'!T2936),0)</f>
        <v>198.1</v>
      </c>
      <c r="H2936" t="str" cm="1">
        <f t="array" ref="H2936">_xlfn.IFS(B2936&lt;=12,"New (0-12 mo)",B2936&lt;=24,"Established (13-24 mo)",B2936&lt;=48,"Loyal (25-48 mo)",TRUE,"Veteran (49+ mo)")</f>
        <v>New (0-12 mo)</v>
      </c>
      <c r="I2936">
        <f>COUNTIF('Raw Data'!G2936:O2936,"Yes")</f>
        <v>1</v>
      </c>
      <c r="J2936">
        <f t="shared" ca="1" si="90"/>
        <v>45839</v>
      </c>
      <c r="K2936" t="str">
        <f>'Raw Data'!U2936</f>
        <v>No</v>
      </c>
      <c r="L2936" t="str">
        <f t="shared" si="91"/>
        <v>High Risk</v>
      </c>
      <c r="N2936" s="34"/>
    </row>
    <row r="2937" spans="1:14" x14ac:dyDescent="0.3">
      <c r="A2937" s="5" t="str">
        <f>'Raw Data'!A2937</f>
        <v>9435-JMLSX</v>
      </c>
      <c r="B2937">
        <f>'Raw Data'!F2937</f>
        <v>71</v>
      </c>
      <c r="C2937" t="str">
        <f>'Raw Data'!P2937</f>
        <v>Two year</v>
      </c>
      <c r="D2937" t="str">
        <f>'Raw Data'!I2937</f>
        <v>DSL</v>
      </c>
      <c r="E2937" t="str">
        <f>'Raw Data'!R2937</f>
        <v>Bank transfer (automatic)</v>
      </c>
      <c r="F2937">
        <f>'Raw Data'!S2937</f>
        <v>86.1</v>
      </c>
      <c r="G2937">
        <f>IFERROR(VALUE('Raw Data'!T2937),0)</f>
        <v>6045.9</v>
      </c>
      <c r="H2937" t="str" cm="1">
        <f t="array" ref="H2937">_xlfn.IFS(B2937&lt;=12,"New (0-12 mo)",B2937&lt;=24,"Established (13-24 mo)",B2937&lt;=48,"Loyal (25-48 mo)",TRUE,"Veteran (49+ mo)")</f>
        <v>Veteran (49+ mo)</v>
      </c>
      <c r="I2937">
        <f>COUNTIF('Raw Data'!G2937:O2937,"Yes")</f>
        <v>7</v>
      </c>
      <c r="J2937">
        <f t="shared" ca="1" si="90"/>
        <v>44044</v>
      </c>
      <c r="K2937" t="str">
        <f>'Raw Data'!U2937</f>
        <v>No</v>
      </c>
      <c r="L2937" t="str">
        <f t="shared" si="91"/>
        <v>Low Risk</v>
      </c>
      <c r="N2937" s="34"/>
    </row>
    <row r="2938" spans="1:14" x14ac:dyDescent="0.3">
      <c r="A2938" s="5" t="str">
        <f>'Raw Data'!A2938</f>
        <v>3352-ALMCK</v>
      </c>
      <c r="B2938">
        <f>'Raw Data'!F2938</f>
        <v>40</v>
      </c>
      <c r="C2938" t="str">
        <f>'Raw Data'!P2938</f>
        <v>Month-to-month</v>
      </c>
      <c r="D2938" t="str">
        <f>'Raw Data'!I2938</f>
        <v>Fiber optic</v>
      </c>
      <c r="E2938" t="str">
        <f>'Raw Data'!R2938</f>
        <v>Mailed check</v>
      </c>
      <c r="F2938">
        <f>'Raw Data'!S2938</f>
        <v>102.65</v>
      </c>
      <c r="G2938">
        <f>IFERROR(VALUE('Raw Data'!T2938),0)</f>
        <v>4108.1499999999996</v>
      </c>
      <c r="H2938" t="str" cm="1">
        <f t="array" ref="H2938">_xlfn.IFS(B2938&lt;=12,"New (0-12 mo)",B2938&lt;=24,"Established (13-24 mo)",B2938&lt;=48,"Loyal (25-48 mo)",TRUE,"Veteran (49+ mo)")</f>
        <v>Loyal (25-48 mo)</v>
      </c>
      <c r="I2938">
        <f>COUNTIF('Raw Data'!G2938:O2938,"Yes")</f>
        <v>6</v>
      </c>
      <c r="J2938">
        <f t="shared" ca="1" si="90"/>
        <v>44986</v>
      </c>
      <c r="K2938" t="str">
        <f>'Raw Data'!U2938</f>
        <v>No</v>
      </c>
      <c r="L2938" t="str">
        <f t="shared" si="91"/>
        <v>Low-Medium Risk</v>
      </c>
      <c r="N2938" s="34"/>
    </row>
    <row r="2939" spans="1:14" x14ac:dyDescent="0.3">
      <c r="A2939" s="5" t="str">
        <f>'Raw Data'!A2939</f>
        <v>5312-IRCFR</v>
      </c>
      <c r="B2939">
        <f>'Raw Data'!F2939</f>
        <v>64</v>
      </c>
      <c r="C2939" t="str">
        <f>'Raw Data'!P2939</f>
        <v>One year</v>
      </c>
      <c r="D2939" t="str">
        <f>'Raw Data'!I2939</f>
        <v>Fiber optic</v>
      </c>
      <c r="E2939" t="str">
        <f>'Raw Data'!R2939</f>
        <v>Electronic check</v>
      </c>
      <c r="F2939">
        <f>'Raw Data'!S2939</f>
        <v>92.85</v>
      </c>
      <c r="G2939">
        <f>IFERROR(VALUE('Raw Data'!T2939),0)</f>
        <v>5980.75</v>
      </c>
      <c r="H2939" t="str" cm="1">
        <f t="array" ref="H2939">_xlfn.IFS(B2939&lt;=12,"New (0-12 mo)",B2939&lt;=24,"Established (13-24 mo)",B2939&lt;=48,"Loyal (25-48 mo)",TRUE,"Veteran (49+ mo)")</f>
        <v>Veteran (49+ mo)</v>
      </c>
      <c r="I2939">
        <f>COUNTIF('Raw Data'!G2939:O2939,"Yes")</f>
        <v>5</v>
      </c>
      <c r="J2939">
        <f t="shared" ca="1" si="90"/>
        <v>44256</v>
      </c>
      <c r="K2939" t="str">
        <f>'Raw Data'!U2939</f>
        <v>No</v>
      </c>
      <c r="L2939" t="str">
        <f t="shared" si="91"/>
        <v>Low Risk</v>
      </c>
      <c r="N2939" s="34"/>
    </row>
    <row r="2940" spans="1:14" x14ac:dyDescent="0.3">
      <c r="A2940" s="5" t="str">
        <f>'Raw Data'!A2940</f>
        <v>5294-IMHHT</v>
      </c>
      <c r="B2940">
        <f>'Raw Data'!F2940</f>
        <v>53</v>
      </c>
      <c r="C2940" t="str">
        <f>'Raw Data'!P2940</f>
        <v>One year</v>
      </c>
      <c r="D2940" t="str">
        <f>'Raw Data'!I2940</f>
        <v>Fiber optic</v>
      </c>
      <c r="E2940" t="str">
        <f>'Raw Data'!R2940</f>
        <v>Bank transfer (automatic)</v>
      </c>
      <c r="F2940">
        <f>'Raw Data'!S2940</f>
        <v>97.75</v>
      </c>
      <c r="G2940">
        <f>IFERROR(VALUE('Raw Data'!T2940),0)</f>
        <v>5043.2</v>
      </c>
      <c r="H2940" t="str" cm="1">
        <f t="array" ref="H2940">_xlfn.IFS(B2940&lt;=12,"New (0-12 mo)",B2940&lt;=24,"Established (13-24 mo)",B2940&lt;=48,"Loyal (25-48 mo)",TRUE,"Veteran (49+ mo)")</f>
        <v>Veteran (49+ mo)</v>
      </c>
      <c r="I2940">
        <f>COUNTIF('Raw Data'!G2940:O2940,"Yes")</f>
        <v>5</v>
      </c>
      <c r="J2940">
        <f t="shared" ca="1" si="90"/>
        <v>44593</v>
      </c>
      <c r="K2940" t="str">
        <f>'Raw Data'!U2940</f>
        <v>No</v>
      </c>
      <c r="L2940" t="str">
        <f t="shared" si="91"/>
        <v>Low Risk</v>
      </c>
      <c r="N2940" s="34"/>
    </row>
    <row r="2941" spans="1:14" x14ac:dyDescent="0.3">
      <c r="A2941" s="5" t="str">
        <f>'Raw Data'!A2941</f>
        <v>8802-UNOJF</v>
      </c>
      <c r="B2941">
        <f>'Raw Data'!F2941</f>
        <v>12</v>
      </c>
      <c r="C2941" t="str">
        <f>'Raw Data'!P2941</f>
        <v>Month-to-month</v>
      </c>
      <c r="D2941" t="str">
        <f>'Raw Data'!I2941</f>
        <v>Fiber optic</v>
      </c>
      <c r="E2941" t="str">
        <f>'Raw Data'!R2941</f>
        <v>Mailed check</v>
      </c>
      <c r="F2941">
        <f>'Raw Data'!S2941</f>
        <v>83.8</v>
      </c>
      <c r="G2941">
        <f>IFERROR(VALUE('Raw Data'!T2941),0)</f>
        <v>1029.75</v>
      </c>
      <c r="H2941" t="str" cm="1">
        <f t="array" ref="H2941">_xlfn.IFS(B2941&lt;=12,"New (0-12 mo)",B2941&lt;=24,"Established (13-24 mo)",B2941&lt;=48,"Loyal (25-48 mo)",TRUE,"Veteran (49+ mo)")</f>
        <v>New (0-12 mo)</v>
      </c>
      <c r="I2941">
        <f>COUNTIF('Raw Data'!G2941:O2941,"Yes")</f>
        <v>4</v>
      </c>
      <c r="J2941">
        <f t="shared" ca="1" si="90"/>
        <v>45839</v>
      </c>
      <c r="K2941" t="str">
        <f>'Raw Data'!U2941</f>
        <v>Yes</v>
      </c>
      <c r="L2941" t="str">
        <f t="shared" si="91"/>
        <v>High Risk</v>
      </c>
      <c r="N2941" s="34"/>
    </row>
    <row r="2942" spans="1:14" x14ac:dyDescent="0.3">
      <c r="A2942" s="5" t="str">
        <f>'Raw Data'!A2942</f>
        <v>6313-GIDIT</v>
      </c>
      <c r="B2942">
        <f>'Raw Data'!F2942</f>
        <v>53</v>
      </c>
      <c r="C2942" t="str">
        <f>'Raw Data'!P2942</f>
        <v>Month-to-month</v>
      </c>
      <c r="D2942" t="str">
        <f>'Raw Data'!I2942</f>
        <v>DSL</v>
      </c>
      <c r="E2942" t="str">
        <f>'Raw Data'!R2942</f>
        <v>Electronic check</v>
      </c>
      <c r="F2942">
        <f>'Raw Data'!S2942</f>
        <v>54.45</v>
      </c>
      <c r="G2942">
        <f>IFERROR(VALUE('Raw Data'!T2942),0)</f>
        <v>2854.55</v>
      </c>
      <c r="H2942" t="str" cm="1">
        <f t="array" ref="H2942">_xlfn.IFS(B2942&lt;=12,"New (0-12 mo)",B2942&lt;=24,"Established (13-24 mo)",B2942&lt;=48,"Loyal (25-48 mo)",TRUE,"Veteran (49+ mo)")</f>
        <v>Veteran (49+ mo)</v>
      </c>
      <c r="I2942">
        <f>COUNTIF('Raw Data'!G2942:O2942,"Yes")</f>
        <v>4</v>
      </c>
      <c r="J2942">
        <f t="shared" ca="1" si="90"/>
        <v>44593</v>
      </c>
      <c r="K2942" t="str">
        <f>'Raw Data'!U2942</f>
        <v>Yes</v>
      </c>
      <c r="L2942" t="str">
        <f t="shared" si="91"/>
        <v>Low-Medium Risk</v>
      </c>
      <c r="N2942" s="34"/>
    </row>
    <row r="2943" spans="1:14" x14ac:dyDescent="0.3">
      <c r="A2943" s="5" t="str">
        <f>'Raw Data'!A2943</f>
        <v>6176-YJWAS</v>
      </c>
      <c r="B2943">
        <f>'Raw Data'!F2943</f>
        <v>72</v>
      </c>
      <c r="C2943" t="str">
        <f>'Raw Data'!P2943</f>
        <v>Two year</v>
      </c>
      <c r="D2943" t="str">
        <f>'Raw Data'!I2943</f>
        <v>Fiber optic</v>
      </c>
      <c r="E2943" t="str">
        <f>'Raw Data'!R2943</f>
        <v>Credit card (automatic)</v>
      </c>
      <c r="F2943">
        <f>'Raw Data'!S2943</f>
        <v>97.95</v>
      </c>
      <c r="G2943">
        <f>IFERROR(VALUE('Raw Data'!T2943),0)</f>
        <v>7114.25</v>
      </c>
      <c r="H2943" t="str" cm="1">
        <f t="array" ref="H2943">_xlfn.IFS(B2943&lt;=12,"New (0-12 mo)",B2943&lt;=24,"Established (13-24 mo)",B2943&lt;=48,"Loyal (25-48 mo)",TRUE,"Veteran (49+ mo)")</f>
        <v>Veteran (49+ mo)</v>
      </c>
      <c r="I2943">
        <f>COUNTIF('Raw Data'!G2943:O2943,"Yes")</f>
        <v>6</v>
      </c>
      <c r="J2943">
        <f t="shared" ca="1" si="90"/>
        <v>44013</v>
      </c>
      <c r="K2943" t="str">
        <f>'Raw Data'!U2943</f>
        <v>No</v>
      </c>
      <c r="L2943" t="str">
        <f t="shared" si="91"/>
        <v>Low Risk</v>
      </c>
      <c r="N2943" s="34"/>
    </row>
    <row r="2944" spans="1:14" x14ac:dyDescent="0.3">
      <c r="A2944" s="5" t="str">
        <f>'Raw Data'!A2944</f>
        <v>5310-NOOVA</v>
      </c>
      <c r="B2944">
        <f>'Raw Data'!F2944</f>
        <v>46</v>
      </c>
      <c r="C2944" t="str">
        <f>'Raw Data'!P2944</f>
        <v>Two year</v>
      </c>
      <c r="D2944" t="str">
        <f>'Raw Data'!I2944</f>
        <v>No</v>
      </c>
      <c r="E2944" t="str">
        <f>'Raw Data'!R2944</f>
        <v>Electronic check</v>
      </c>
      <c r="F2944">
        <f>'Raw Data'!S2944</f>
        <v>19.95</v>
      </c>
      <c r="G2944">
        <f>IFERROR(VALUE('Raw Data'!T2944),0)</f>
        <v>907.05</v>
      </c>
      <c r="H2944" t="str" cm="1">
        <f t="array" ref="H2944">_xlfn.IFS(B2944&lt;=12,"New (0-12 mo)",B2944&lt;=24,"Established (13-24 mo)",B2944&lt;=48,"Loyal (25-48 mo)",TRUE,"Veteran (49+ mo)")</f>
        <v>Loyal (25-48 mo)</v>
      </c>
      <c r="I2944">
        <f>COUNTIF('Raw Data'!G2944:O2944,"Yes")</f>
        <v>1</v>
      </c>
      <c r="J2944">
        <f t="shared" ca="1" si="90"/>
        <v>44805</v>
      </c>
      <c r="K2944" t="str">
        <f>'Raw Data'!U2944</f>
        <v>No</v>
      </c>
      <c r="L2944" t="str">
        <f t="shared" si="91"/>
        <v>Low Risk</v>
      </c>
      <c r="N2944" s="34"/>
    </row>
    <row r="2945" spans="1:14" x14ac:dyDescent="0.3">
      <c r="A2945" s="5" t="str">
        <f>'Raw Data'!A2945</f>
        <v>4526-EXKKN</v>
      </c>
      <c r="B2945">
        <f>'Raw Data'!F2945</f>
        <v>40</v>
      </c>
      <c r="C2945" t="str">
        <f>'Raw Data'!P2945</f>
        <v>Two year</v>
      </c>
      <c r="D2945" t="str">
        <f>'Raw Data'!I2945</f>
        <v>No</v>
      </c>
      <c r="E2945" t="str">
        <f>'Raw Data'!R2945</f>
        <v>Mailed check</v>
      </c>
      <c r="F2945">
        <f>'Raw Data'!S2945</f>
        <v>24.6</v>
      </c>
      <c r="G2945">
        <f>IFERROR(VALUE('Raw Data'!T2945),0)</f>
        <v>973.95</v>
      </c>
      <c r="H2945" t="str" cm="1">
        <f t="array" ref="H2945">_xlfn.IFS(B2945&lt;=12,"New (0-12 mo)",B2945&lt;=24,"Established (13-24 mo)",B2945&lt;=48,"Loyal (25-48 mo)",TRUE,"Veteran (49+ mo)")</f>
        <v>Loyal (25-48 mo)</v>
      </c>
      <c r="I2945">
        <f>COUNTIF('Raw Data'!G2945:O2945,"Yes")</f>
        <v>2</v>
      </c>
      <c r="J2945">
        <f t="shared" ca="1" si="90"/>
        <v>44986</v>
      </c>
      <c r="K2945" t="str">
        <f>'Raw Data'!U2945</f>
        <v>No</v>
      </c>
      <c r="L2945" t="str">
        <f t="shared" si="91"/>
        <v>Low Risk</v>
      </c>
      <c r="N2945" s="34"/>
    </row>
    <row r="2946" spans="1:14" x14ac:dyDescent="0.3">
      <c r="A2946" s="5" t="str">
        <f>'Raw Data'!A2946</f>
        <v>5311-IHLEI</v>
      </c>
      <c r="B2946">
        <f>'Raw Data'!F2946</f>
        <v>12</v>
      </c>
      <c r="C2946" t="str">
        <f>'Raw Data'!P2946</f>
        <v>Month-to-month</v>
      </c>
      <c r="D2946" t="str">
        <f>'Raw Data'!I2946</f>
        <v>DSL</v>
      </c>
      <c r="E2946" t="str">
        <f>'Raw Data'!R2946</f>
        <v>Bank transfer (automatic)</v>
      </c>
      <c r="F2946">
        <f>'Raw Data'!S2946</f>
        <v>50.95</v>
      </c>
      <c r="G2946">
        <f>IFERROR(VALUE('Raw Data'!T2946),0)</f>
        <v>605.75</v>
      </c>
      <c r="H2946" t="str" cm="1">
        <f t="array" ref="H2946">_xlfn.IFS(B2946&lt;=12,"New (0-12 mo)",B2946&lt;=24,"Established (13-24 mo)",B2946&lt;=48,"Loyal (25-48 mo)",TRUE,"Veteran (49+ mo)")</f>
        <v>New (0-12 mo)</v>
      </c>
      <c r="I2946">
        <f>COUNTIF('Raw Data'!G2946:O2946,"Yes")</f>
        <v>4</v>
      </c>
      <c r="J2946">
        <f t="shared" ref="J2946:J3009" ca="1" si="92">EDATE(TODAY(),-B2946)</f>
        <v>45839</v>
      </c>
      <c r="K2946" t="str">
        <f>'Raw Data'!U2946</f>
        <v>No</v>
      </c>
      <c r="L2946" t="str">
        <f t="shared" ref="L2946:L3009" si="93">IF(AND(C2946="Month-to-month",B2946&lt;=12),"High Risk",IF(AND(C2946="Month-to-month",B2946&lt;=24),"Medium Risk",IF(C2946="Month-to-month","Low-Medium Risk","Low Risk")))</f>
        <v>High Risk</v>
      </c>
      <c r="N2946" s="34"/>
    </row>
    <row r="2947" spans="1:14" x14ac:dyDescent="0.3">
      <c r="A2947" s="5" t="str">
        <f>'Raw Data'!A2947</f>
        <v>3987-KQDDU</v>
      </c>
      <c r="B2947">
        <f>'Raw Data'!F2947</f>
        <v>9</v>
      </c>
      <c r="C2947" t="str">
        <f>'Raw Data'!P2947</f>
        <v>Month-to-month</v>
      </c>
      <c r="D2947" t="str">
        <f>'Raw Data'!I2947</f>
        <v>Fiber optic</v>
      </c>
      <c r="E2947" t="str">
        <f>'Raw Data'!R2947</f>
        <v>Electronic check</v>
      </c>
      <c r="F2947">
        <f>'Raw Data'!S2947</f>
        <v>75.599999999999994</v>
      </c>
      <c r="G2947">
        <f>IFERROR(VALUE('Raw Data'!T2947),0)</f>
        <v>661.55</v>
      </c>
      <c r="H2947" t="str" cm="1">
        <f t="array" ref="H2947">_xlfn.IFS(B2947&lt;=12,"New (0-12 mo)",B2947&lt;=24,"Established (13-24 mo)",B2947&lt;=48,"Loyal (25-48 mo)",TRUE,"Veteran (49+ mo)")</f>
        <v>New (0-12 mo)</v>
      </c>
      <c r="I2947">
        <f>COUNTIF('Raw Data'!G2947:O2947,"Yes")</f>
        <v>2</v>
      </c>
      <c r="J2947">
        <f t="shared" ca="1" si="92"/>
        <v>45931</v>
      </c>
      <c r="K2947" t="str">
        <f>'Raw Data'!U2947</f>
        <v>No</v>
      </c>
      <c r="L2947" t="str">
        <f t="shared" si="93"/>
        <v>High Risk</v>
      </c>
      <c r="N2947" s="34"/>
    </row>
    <row r="2948" spans="1:14" x14ac:dyDescent="0.3">
      <c r="A2948" s="5" t="str">
        <f>'Raw Data'!A2948</f>
        <v>3404-JNXAX</v>
      </c>
      <c r="B2948">
        <f>'Raw Data'!F2948</f>
        <v>51</v>
      </c>
      <c r="C2948" t="str">
        <f>'Raw Data'!P2948</f>
        <v>Month-to-month</v>
      </c>
      <c r="D2948" t="str">
        <f>'Raw Data'!I2948</f>
        <v>Fiber optic</v>
      </c>
      <c r="E2948" t="str">
        <f>'Raw Data'!R2948</f>
        <v>Electronic check</v>
      </c>
      <c r="F2948">
        <f>'Raw Data'!S2948</f>
        <v>80.75</v>
      </c>
      <c r="G2948">
        <f>IFERROR(VALUE('Raw Data'!T2948),0)</f>
        <v>4116.8999999999996</v>
      </c>
      <c r="H2948" t="str" cm="1">
        <f t="array" ref="H2948">_xlfn.IFS(B2948&lt;=12,"New (0-12 mo)",B2948&lt;=24,"Established (13-24 mo)",B2948&lt;=48,"Loyal (25-48 mo)",TRUE,"Veteran (49+ mo)")</f>
        <v>Veteran (49+ mo)</v>
      </c>
      <c r="I2948">
        <f>COUNTIF('Raw Data'!G2948:O2948,"Yes")</f>
        <v>3</v>
      </c>
      <c r="J2948">
        <f t="shared" ca="1" si="92"/>
        <v>44652</v>
      </c>
      <c r="K2948" t="str">
        <f>'Raw Data'!U2948</f>
        <v>No</v>
      </c>
      <c r="L2948" t="str">
        <f t="shared" si="93"/>
        <v>Low-Medium Risk</v>
      </c>
      <c r="N2948" s="34"/>
    </row>
    <row r="2949" spans="1:14" x14ac:dyDescent="0.3">
      <c r="A2949" s="5" t="str">
        <f>'Raw Data'!A2949</f>
        <v>5131-PONJI</v>
      </c>
      <c r="B2949">
        <f>'Raw Data'!F2949</f>
        <v>49</v>
      </c>
      <c r="C2949" t="str">
        <f>'Raw Data'!P2949</f>
        <v>Month-to-month</v>
      </c>
      <c r="D2949" t="str">
        <f>'Raw Data'!I2949</f>
        <v>Fiber optic</v>
      </c>
      <c r="E2949" t="str">
        <f>'Raw Data'!R2949</f>
        <v>Credit card (automatic)</v>
      </c>
      <c r="F2949">
        <f>'Raw Data'!S2949</f>
        <v>90.4</v>
      </c>
      <c r="G2949">
        <f>IFERROR(VALUE('Raw Data'!T2949),0)</f>
        <v>4494.6499999999996</v>
      </c>
      <c r="H2949" t="str" cm="1">
        <f t="array" ref="H2949">_xlfn.IFS(B2949&lt;=12,"New (0-12 mo)",B2949&lt;=24,"Established (13-24 mo)",B2949&lt;=48,"Loyal (25-48 mo)",TRUE,"Veteran (49+ mo)")</f>
        <v>Veteran (49+ mo)</v>
      </c>
      <c r="I2949">
        <f>COUNTIF('Raw Data'!G2949:O2949,"Yes")</f>
        <v>4</v>
      </c>
      <c r="J2949">
        <f t="shared" ca="1" si="92"/>
        <v>44713</v>
      </c>
      <c r="K2949" t="str">
        <f>'Raw Data'!U2949</f>
        <v>No</v>
      </c>
      <c r="L2949" t="str">
        <f t="shared" si="93"/>
        <v>Low-Medium Risk</v>
      </c>
      <c r="N2949" s="34"/>
    </row>
    <row r="2950" spans="1:14" x14ac:dyDescent="0.3">
      <c r="A2950" s="5" t="str">
        <f>'Raw Data'!A2950</f>
        <v>2845-AFFTX</v>
      </c>
      <c r="B2950">
        <f>'Raw Data'!F2950</f>
        <v>41</v>
      </c>
      <c r="C2950" t="str">
        <f>'Raw Data'!P2950</f>
        <v>Month-to-month</v>
      </c>
      <c r="D2950" t="str">
        <f>'Raw Data'!I2950</f>
        <v>Fiber optic</v>
      </c>
      <c r="E2950" t="str">
        <f>'Raw Data'!R2950</f>
        <v>Electronic check</v>
      </c>
      <c r="F2950">
        <f>'Raw Data'!S2950</f>
        <v>99.8</v>
      </c>
      <c r="G2950">
        <f>IFERROR(VALUE('Raw Data'!T2950),0)</f>
        <v>4259.3</v>
      </c>
      <c r="H2950" t="str" cm="1">
        <f t="array" ref="H2950">_xlfn.IFS(B2950&lt;=12,"New (0-12 mo)",B2950&lt;=24,"Established (13-24 mo)",B2950&lt;=48,"Loyal (25-48 mo)",TRUE,"Veteran (49+ mo)")</f>
        <v>Loyal (25-48 mo)</v>
      </c>
      <c r="I2950">
        <f>COUNTIF('Raw Data'!G2950:O2950,"Yes")</f>
        <v>5</v>
      </c>
      <c r="J2950">
        <f t="shared" ca="1" si="92"/>
        <v>44958</v>
      </c>
      <c r="K2950" t="str">
        <f>'Raw Data'!U2950</f>
        <v>Yes</v>
      </c>
      <c r="L2950" t="str">
        <f t="shared" si="93"/>
        <v>Low-Medium Risk</v>
      </c>
      <c r="N2950" s="34"/>
    </row>
    <row r="2951" spans="1:14" x14ac:dyDescent="0.3">
      <c r="A2951" s="5" t="str">
        <f>'Raw Data'!A2951</f>
        <v>3489-VSFRD</v>
      </c>
      <c r="B2951">
        <f>'Raw Data'!F2951</f>
        <v>56</v>
      </c>
      <c r="C2951" t="str">
        <f>'Raw Data'!P2951</f>
        <v>One year</v>
      </c>
      <c r="D2951" t="str">
        <f>'Raw Data'!I2951</f>
        <v>DSL</v>
      </c>
      <c r="E2951" t="str">
        <f>'Raw Data'!R2951</f>
        <v>Credit card (automatic)</v>
      </c>
      <c r="F2951">
        <f>'Raw Data'!S2951</f>
        <v>60.25</v>
      </c>
      <c r="G2951">
        <f>IFERROR(VALUE('Raw Data'!T2951),0)</f>
        <v>3282.75</v>
      </c>
      <c r="H2951" t="str" cm="1">
        <f t="array" ref="H2951">_xlfn.IFS(B2951&lt;=12,"New (0-12 mo)",B2951&lt;=24,"Established (13-24 mo)",B2951&lt;=48,"Loyal (25-48 mo)",TRUE,"Veteran (49+ mo)")</f>
        <v>Veteran (49+ mo)</v>
      </c>
      <c r="I2951">
        <f>COUNTIF('Raw Data'!G2951:O2951,"Yes")</f>
        <v>4</v>
      </c>
      <c r="J2951">
        <f t="shared" ca="1" si="92"/>
        <v>44501</v>
      </c>
      <c r="K2951" t="str">
        <f>'Raw Data'!U2951</f>
        <v>No</v>
      </c>
      <c r="L2951" t="str">
        <f t="shared" si="93"/>
        <v>Low Risk</v>
      </c>
      <c r="N2951" s="34"/>
    </row>
    <row r="2952" spans="1:14" x14ac:dyDescent="0.3">
      <c r="A2952" s="5" t="str">
        <f>'Raw Data'!A2952</f>
        <v>3345-JHUEO</v>
      </c>
      <c r="B2952">
        <f>'Raw Data'!F2952</f>
        <v>4</v>
      </c>
      <c r="C2952" t="str">
        <f>'Raw Data'!P2952</f>
        <v>Month-to-month</v>
      </c>
      <c r="D2952" t="str">
        <f>'Raw Data'!I2952</f>
        <v>No</v>
      </c>
      <c r="E2952" t="str">
        <f>'Raw Data'!R2952</f>
        <v>Electronic check</v>
      </c>
      <c r="F2952">
        <f>'Raw Data'!S2952</f>
        <v>20.2</v>
      </c>
      <c r="G2952">
        <f>IFERROR(VALUE('Raw Data'!T2952),0)</f>
        <v>55.7</v>
      </c>
      <c r="H2952" t="str" cm="1">
        <f t="array" ref="H2952">_xlfn.IFS(B2952&lt;=12,"New (0-12 mo)",B2952&lt;=24,"Established (13-24 mo)",B2952&lt;=48,"Loyal (25-48 mo)",TRUE,"Veteran (49+ mo)")</f>
        <v>New (0-12 mo)</v>
      </c>
      <c r="I2952">
        <f>COUNTIF('Raw Data'!G2952:O2952,"Yes")</f>
        <v>1</v>
      </c>
      <c r="J2952">
        <f t="shared" ca="1" si="92"/>
        <v>46082</v>
      </c>
      <c r="K2952" t="str">
        <f>'Raw Data'!U2952</f>
        <v>No</v>
      </c>
      <c r="L2952" t="str">
        <f t="shared" si="93"/>
        <v>High Risk</v>
      </c>
      <c r="N2952" s="34"/>
    </row>
    <row r="2953" spans="1:14" x14ac:dyDescent="0.3">
      <c r="A2953" s="5" t="str">
        <f>'Raw Data'!A2953</f>
        <v>5815-HGGHV</v>
      </c>
      <c r="B2953">
        <f>'Raw Data'!F2953</f>
        <v>20</v>
      </c>
      <c r="C2953" t="str">
        <f>'Raw Data'!P2953</f>
        <v>One year</v>
      </c>
      <c r="D2953" t="str">
        <f>'Raw Data'!I2953</f>
        <v>DSL</v>
      </c>
      <c r="E2953" t="str">
        <f>'Raw Data'!R2953</f>
        <v>Mailed check</v>
      </c>
      <c r="F2953">
        <f>'Raw Data'!S2953</f>
        <v>64.150000000000006</v>
      </c>
      <c r="G2953">
        <f>IFERROR(VALUE('Raw Data'!T2953),0)</f>
        <v>1274.45</v>
      </c>
      <c r="H2953" t="str" cm="1">
        <f t="array" ref="H2953">_xlfn.IFS(B2953&lt;=12,"New (0-12 mo)",B2953&lt;=24,"Established (13-24 mo)",B2953&lt;=48,"Loyal (25-48 mo)",TRUE,"Veteran (49+ mo)")</f>
        <v>Established (13-24 mo)</v>
      </c>
      <c r="I2953">
        <f>COUNTIF('Raw Data'!G2953:O2953,"Yes")</f>
        <v>4</v>
      </c>
      <c r="J2953">
        <f t="shared" ca="1" si="92"/>
        <v>45597</v>
      </c>
      <c r="K2953" t="str">
        <f>'Raw Data'!U2953</f>
        <v>No</v>
      </c>
      <c r="L2953" t="str">
        <f t="shared" si="93"/>
        <v>Low Risk</v>
      </c>
      <c r="N2953" s="34"/>
    </row>
    <row r="2954" spans="1:14" x14ac:dyDescent="0.3">
      <c r="A2954" s="5" t="str">
        <f>'Raw Data'!A2954</f>
        <v>5260-UMPWX</v>
      </c>
      <c r="B2954">
        <f>'Raw Data'!F2954</f>
        <v>26</v>
      </c>
      <c r="C2954" t="str">
        <f>'Raw Data'!P2954</f>
        <v>Month-to-month</v>
      </c>
      <c r="D2954" t="str">
        <f>'Raw Data'!I2954</f>
        <v>No</v>
      </c>
      <c r="E2954" t="str">
        <f>'Raw Data'!R2954</f>
        <v>Credit card (automatic)</v>
      </c>
      <c r="F2954">
        <f>'Raw Data'!S2954</f>
        <v>20.25</v>
      </c>
      <c r="G2954">
        <f>IFERROR(VALUE('Raw Data'!T2954),0)</f>
        <v>493.95</v>
      </c>
      <c r="H2954" t="str" cm="1">
        <f t="array" ref="H2954">_xlfn.IFS(B2954&lt;=12,"New (0-12 mo)",B2954&lt;=24,"Established (13-24 mo)",B2954&lt;=48,"Loyal (25-48 mo)",TRUE,"Veteran (49+ mo)")</f>
        <v>Loyal (25-48 mo)</v>
      </c>
      <c r="I2954">
        <f>COUNTIF('Raw Data'!G2954:O2954,"Yes")</f>
        <v>1</v>
      </c>
      <c r="J2954">
        <f t="shared" ca="1" si="92"/>
        <v>45413</v>
      </c>
      <c r="K2954" t="str">
        <f>'Raw Data'!U2954</f>
        <v>No</v>
      </c>
      <c r="L2954" t="str">
        <f t="shared" si="93"/>
        <v>Low-Medium Risk</v>
      </c>
      <c r="N2954" s="34"/>
    </row>
    <row r="2955" spans="1:14" x14ac:dyDescent="0.3">
      <c r="A2955" s="5" t="str">
        <f>'Raw Data'!A2955</f>
        <v>2249-YPRNG</v>
      </c>
      <c r="B2955">
        <f>'Raw Data'!F2955</f>
        <v>20</v>
      </c>
      <c r="C2955" t="str">
        <f>'Raw Data'!P2955</f>
        <v>Month-to-month</v>
      </c>
      <c r="D2955" t="str">
        <f>'Raw Data'!I2955</f>
        <v>Fiber optic</v>
      </c>
      <c r="E2955" t="str">
        <f>'Raw Data'!R2955</f>
        <v>Bank transfer (automatic)</v>
      </c>
      <c r="F2955">
        <f>'Raw Data'!S2955</f>
        <v>105.85</v>
      </c>
      <c r="G2955">
        <f>IFERROR(VALUE('Raw Data'!T2955),0)</f>
        <v>2239.65</v>
      </c>
      <c r="H2955" t="str" cm="1">
        <f t="array" ref="H2955">_xlfn.IFS(B2955&lt;=12,"New (0-12 mo)",B2955&lt;=24,"Established (13-24 mo)",B2955&lt;=48,"Loyal (25-48 mo)",TRUE,"Veteran (49+ mo)")</f>
        <v>Established (13-24 mo)</v>
      </c>
      <c r="I2955">
        <f>COUNTIF('Raw Data'!G2955:O2955,"Yes")</f>
        <v>6</v>
      </c>
      <c r="J2955">
        <f t="shared" ca="1" si="92"/>
        <v>45597</v>
      </c>
      <c r="K2955" t="str">
        <f>'Raw Data'!U2955</f>
        <v>Yes</v>
      </c>
      <c r="L2955" t="str">
        <f t="shared" si="93"/>
        <v>Medium Risk</v>
      </c>
      <c r="N2955" s="34"/>
    </row>
    <row r="2956" spans="1:14" x14ac:dyDescent="0.3">
      <c r="A2956" s="5" t="str">
        <f>'Raw Data'!A2956</f>
        <v>7410-YTJIK</v>
      </c>
      <c r="B2956">
        <f>'Raw Data'!F2956</f>
        <v>7</v>
      </c>
      <c r="C2956" t="str">
        <f>'Raw Data'!P2956</f>
        <v>Month-to-month</v>
      </c>
      <c r="D2956" t="str">
        <f>'Raw Data'!I2956</f>
        <v>Fiber optic</v>
      </c>
      <c r="E2956" t="str">
        <f>'Raw Data'!R2956</f>
        <v>Mailed check</v>
      </c>
      <c r="F2956">
        <f>'Raw Data'!S2956</f>
        <v>75.45</v>
      </c>
      <c r="G2956">
        <f>IFERROR(VALUE('Raw Data'!T2956),0)</f>
        <v>480.75</v>
      </c>
      <c r="H2956" t="str" cm="1">
        <f t="array" ref="H2956">_xlfn.IFS(B2956&lt;=12,"New (0-12 mo)",B2956&lt;=24,"Established (13-24 mo)",B2956&lt;=48,"Loyal (25-48 mo)",TRUE,"Veteran (49+ mo)")</f>
        <v>New (0-12 mo)</v>
      </c>
      <c r="I2956">
        <f>COUNTIF('Raw Data'!G2956:O2956,"Yes")</f>
        <v>2</v>
      </c>
      <c r="J2956">
        <f t="shared" ca="1" si="92"/>
        <v>45992</v>
      </c>
      <c r="K2956" t="str">
        <f>'Raw Data'!U2956</f>
        <v>Yes</v>
      </c>
      <c r="L2956" t="str">
        <f t="shared" si="93"/>
        <v>High Risk</v>
      </c>
      <c r="N2956" s="34"/>
    </row>
    <row r="2957" spans="1:14" x14ac:dyDescent="0.3">
      <c r="A2957" s="5" t="str">
        <f>'Raw Data'!A2957</f>
        <v>4626-GYCZP</v>
      </c>
      <c r="B2957">
        <f>'Raw Data'!F2957</f>
        <v>7</v>
      </c>
      <c r="C2957" t="str">
        <f>'Raw Data'!P2957</f>
        <v>Month-to-month</v>
      </c>
      <c r="D2957" t="str">
        <f>'Raw Data'!I2957</f>
        <v>Fiber optic</v>
      </c>
      <c r="E2957" t="str">
        <f>'Raw Data'!R2957</f>
        <v>Electronic check</v>
      </c>
      <c r="F2957">
        <f>'Raw Data'!S2957</f>
        <v>93.85</v>
      </c>
      <c r="G2957">
        <f>IFERROR(VALUE('Raw Data'!T2957),0)</f>
        <v>635.6</v>
      </c>
      <c r="H2957" t="str" cm="1">
        <f t="array" ref="H2957">_xlfn.IFS(B2957&lt;=12,"New (0-12 mo)",B2957&lt;=24,"Established (13-24 mo)",B2957&lt;=48,"Loyal (25-48 mo)",TRUE,"Veteran (49+ mo)")</f>
        <v>New (0-12 mo)</v>
      </c>
      <c r="I2957">
        <f>COUNTIF('Raw Data'!G2957:O2957,"Yes")</f>
        <v>4</v>
      </c>
      <c r="J2957">
        <f t="shared" ca="1" si="92"/>
        <v>45992</v>
      </c>
      <c r="K2957" t="str">
        <f>'Raw Data'!U2957</f>
        <v>Yes</v>
      </c>
      <c r="L2957" t="str">
        <f t="shared" si="93"/>
        <v>High Risk</v>
      </c>
      <c r="N2957" s="34"/>
    </row>
    <row r="2958" spans="1:14" x14ac:dyDescent="0.3">
      <c r="A2958" s="5" t="str">
        <f>'Raw Data'!A2958</f>
        <v>5649-RXQTV</v>
      </c>
      <c r="B2958">
        <f>'Raw Data'!F2958</f>
        <v>51</v>
      </c>
      <c r="C2958" t="str">
        <f>'Raw Data'!P2958</f>
        <v>Month-to-month</v>
      </c>
      <c r="D2958" t="str">
        <f>'Raw Data'!I2958</f>
        <v>Fiber optic</v>
      </c>
      <c r="E2958" t="str">
        <f>'Raw Data'!R2958</f>
        <v>Electronic check</v>
      </c>
      <c r="F2958">
        <f>'Raw Data'!S2958</f>
        <v>99</v>
      </c>
      <c r="G2958">
        <f>IFERROR(VALUE('Raw Data'!T2958),0)</f>
        <v>5038.1499999999996</v>
      </c>
      <c r="H2958" t="str" cm="1">
        <f t="array" ref="H2958">_xlfn.IFS(B2958&lt;=12,"New (0-12 mo)",B2958&lt;=24,"Established (13-24 mo)",B2958&lt;=48,"Loyal (25-48 mo)",TRUE,"Veteran (49+ mo)")</f>
        <v>Veteran (49+ mo)</v>
      </c>
      <c r="I2958">
        <f>COUNTIF('Raw Data'!G2958:O2958,"Yes")</f>
        <v>5</v>
      </c>
      <c r="J2958">
        <f t="shared" ca="1" si="92"/>
        <v>44652</v>
      </c>
      <c r="K2958" t="str">
        <f>'Raw Data'!U2958</f>
        <v>No</v>
      </c>
      <c r="L2958" t="str">
        <f t="shared" si="93"/>
        <v>Low-Medium Risk</v>
      </c>
      <c r="N2958" s="34"/>
    </row>
    <row r="2959" spans="1:14" x14ac:dyDescent="0.3">
      <c r="A2959" s="5" t="str">
        <f>'Raw Data'!A2959</f>
        <v>2674-MIAHT</v>
      </c>
      <c r="B2959">
        <f>'Raw Data'!F2959</f>
        <v>4</v>
      </c>
      <c r="C2959" t="str">
        <f>'Raw Data'!P2959</f>
        <v>Month-to-month</v>
      </c>
      <c r="D2959" t="str">
        <f>'Raw Data'!I2959</f>
        <v>Fiber optic</v>
      </c>
      <c r="E2959" t="str">
        <f>'Raw Data'!R2959</f>
        <v>Mailed check</v>
      </c>
      <c r="F2959">
        <f>'Raw Data'!S2959</f>
        <v>80.3</v>
      </c>
      <c r="G2959">
        <f>IFERROR(VALUE('Raw Data'!T2959),0)</f>
        <v>324.2</v>
      </c>
      <c r="H2959" t="str" cm="1">
        <f t="array" ref="H2959">_xlfn.IFS(B2959&lt;=12,"New (0-12 mo)",B2959&lt;=24,"Established (13-24 mo)",B2959&lt;=48,"Loyal (25-48 mo)",TRUE,"Veteran (49+ mo)")</f>
        <v>New (0-12 mo)</v>
      </c>
      <c r="I2959">
        <f>COUNTIF('Raw Data'!G2959:O2959,"Yes")</f>
        <v>3</v>
      </c>
      <c r="J2959">
        <f t="shared" ca="1" si="92"/>
        <v>46082</v>
      </c>
      <c r="K2959" t="str">
        <f>'Raw Data'!U2959</f>
        <v>No</v>
      </c>
      <c r="L2959" t="str">
        <f t="shared" si="93"/>
        <v>High Risk</v>
      </c>
      <c r="N2959" s="34"/>
    </row>
    <row r="2960" spans="1:14" x14ac:dyDescent="0.3">
      <c r="A2960" s="5" t="str">
        <f>'Raw Data'!A2960</f>
        <v>2576-HXMPA</v>
      </c>
      <c r="B2960">
        <f>'Raw Data'!F2960</f>
        <v>1</v>
      </c>
      <c r="C2960" t="str">
        <f>'Raw Data'!P2960</f>
        <v>Month-to-month</v>
      </c>
      <c r="D2960" t="str">
        <f>'Raw Data'!I2960</f>
        <v>No</v>
      </c>
      <c r="E2960" t="str">
        <f>'Raw Data'!R2960</f>
        <v>Credit card (automatic)</v>
      </c>
      <c r="F2960">
        <f>'Raw Data'!S2960</f>
        <v>19.55</v>
      </c>
      <c r="G2960">
        <f>IFERROR(VALUE('Raw Data'!T2960),0)</f>
        <v>19.55</v>
      </c>
      <c r="H2960" t="str" cm="1">
        <f t="array" ref="H2960">_xlfn.IFS(B2960&lt;=12,"New (0-12 mo)",B2960&lt;=24,"Established (13-24 mo)",B2960&lt;=48,"Loyal (25-48 mo)",TRUE,"Veteran (49+ mo)")</f>
        <v>New (0-12 mo)</v>
      </c>
      <c r="I2960">
        <f>COUNTIF('Raw Data'!G2960:O2960,"Yes")</f>
        <v>1</v>
      </c>
      <c r="J2960">
        <f t="shared" ca="1" si="92"/>
        <v>46174</v>
      </c>
      <c r="K2960" t="str">
        <f>'Raw Data'!U2960</f>
        <v>No</v>
      </c>
      <c r="L2960" t="str">
        <f t="shared" si="93"/>
        <v>High Risk</v>
      </c>
      <c r="N2960" s="34"/>
    </row>
    <row r="2961" spans="1:14" x14ac:dyDescent="0.3">
      <c r="A2961" s="5" t="str">
        <f>'Raw Data'!A2961</f>
        <v>7587-AOVVU</v>
      </c>
      <c r="B2961">
        <f>'Raw Data'!F2961</f>
        <v>27</v>
      </c>
      <c r="C2961" t="str">
        <f>'Raw Data'!P2961</f>
        <v>Month-to-month</v>
      </c>
      <c r="D2961" t="str">
        <f>'Raw Data'!I2961</f>
        <v>Fiber optic</v>
      </c>
      <c r="E2961" t="str">
        <f>'Raw Data'!R2961</f>
        <v>Electronic check</v>
      </c>
      <c r="F2961">
        <f>'Raw Data'!S2961</f>
        <v>100.75</v>
      </c>
      <c r="G2961">
        <f>IFERROR(VALUE('Raw Data'!T2961),0)</f>
        <v>2793.55</v>
      </c>
      <c r="H2961" t="str" cm="1">
        <f t="array" ref="H2961">_xlfn.IFS(B2961&lt;=12,"New (0-12 mo)",B2961&lt;=24,"Established (13-24 mo)",B2961&lt;=48,"Loyal (25-48 mo)",TRUE,"Veteran (49+ mo)")</f>
        <v>Loyal (25-48 mo)</v>
      </c>
      <c r="I2961">
        <f>COUNTIF('Raw Data'!G2961:O2961,"Yes")</f>
        <v>6</v>
      </c>
      <c r="J2961">
        <f t="shared" ca="1" si="92"/>
        <v>45383</v>
      </c>
      <c r="K2961" t="str">
        <f>'Raw Data'!U2961</f>
        <v>No</v>
      </c>
      <c r="L2961" t="str">
        <f t="shared" si="93"/>
        <v>Low-Medium Risk</v>
      </c>
      <c r="N2961" s="34"/>
    </row>
    <row r="2962" spans="1:14" x14ac:dyDescent="0.3">
      <c r="A2962" s="5" t="str">
        <f>'Raw Data'!A2962</f>
        <v>5590-BYNII</v>
      </c>
      <c r="B2962">
        <f>'Raw Data'!F2962</f>
        <v>22</v>
      </c>
      <c r="C2962" t="str">
        <f>'Raw Data'!P2962</f>
        <v>Month-to-month</v>
      </c>
      <c r="D2962" t="str">
        <f>'Raw Data'!I2962</f>
        <v>Fiber optic</v>
      </c>
      <c r="E2962" t="str">
        <f>'Raw Data'!R2962</f>
        <v>Electronic check</v>
      </c>
      <c r="F2962">
        <f>'Raw Data'!S2962</f>
        <v>100.75</v>
      </c>
      <c r="G2962">
        <f>IFERROR(VALUE('Raw Data'!T2962),0)</f>
        <v>2095</v>
      </c>
      <c r="H2962" t="str" cm="1">
        <f t="array" ref="H2962">_xlfn.IFS(B2962&lt;=12,"New (0-12 mo)",B2962&lt;=24,"Established (13-24 mo)",B2962&lt;=48,"Loyal (25-48 mo)",TRUE,"Veteran (49+ mo)")</f>
        <v>Established (13-24 mo)</v>
      </c>
      <c r="I2962">
        <f>COUNTIF('Raw Data'!G2962:O2962,"Yes")</f>
        <v>5</v>
      </c>
      <c r="J2962">
        <f t="shared" ca="1" si="92"/>
        <v>45536</v>
      </c>
      <c r="K2962" t="str">
        <f>'Raw Data'!U2962</f>
        <v>Yes</v>
      </c>
      <c r="L2962" t="str">
        <f t="shared" si="93"/>
        <v>Medium Risk</v>
      </c>
      <c r="N2962" s="34"/>
    </row>
    <row r="2963" spans="1:14" x14ac:dyDescent="0.3">
      <c r="A2963" s="5" t="str">
        <f>'Raw Data'!A2963</f>
        <v>6898-MDLZW</v>
      </c>
      <c r="B2963">
        <f>'Raw Data'!F2963</f>
        <v>12</v>
      </c>
      <c r="C2963" t="str">
        <f>'Raw Data'!P2963</f>
        <v>Month-to-month</v>
      </c>
      <c r="D2963" t="str">
        <f>'Raw Data'!I2963</f>
        <v>DSL</v>
      </c>
      <c r="E2963" t="str">
        <f>'Raw Data'!R2963</f>
        <v>Mailed check</v>
      </c>
      <c r="F2963">
        <f>'Raw Data'!S2963</f>
        <v>53.75</v>
      </c>
      <c r="G2963">
        <f>IFERROR(VALUE('Raw Data'!T2963),0)</f>
        <v>648.65</v>
      </c>
      <c r="H2963" t="str" cm="1">
        <f t="array" ref="H2963">_xlfn.IFS(B2963&lt;=12,"New (0-12 mo)",B2963&lt;=24,"Established (13-24 mo)",B2963&lt;=48,"Loyal (25-48 mo)",TRUE,"Veteran (49+ mo)")</f>
        <v>New (0-12 mo)</v>
      </c>
      <c r="I2963">
        <f>COUNTIF('Raw Data'!G2963:O2963,"Yes")</f>
        <v>3</v>
      </c>
      <c r="J2963">
        <f t="shared" ca="1" si="92"/>
        <v>45839</v>
      </c>
      <c r="K2963" t="str">
        <f>'Raw Data'!U2963</f>
        <v>No</v>
      </c>
      <c r="L2963" t="str">
        <f t="shared" si="93"/>
        <v>High Risk</v>
      </c>
      <c r="N2963" s="34"/>
    </row>
    <row r="2964" spans="1:14" x14ac:dyDescent="0.3">
      <c r="A2964" s="5" t="str">
        <f>'Raw Data'!A2964</f>
        <v>3237-AJGEH</v>
      </c>
      <c r="B2964">
        <f>'Raw Data'!F2964</f>
        <v>3</v>
      </c>
      <c r="C2964" t="str">
        <f>'Raw Data'!P2964</f>
        <v>Month-to-month</v>
      </c>
      <c r="D2964" t="str">
        <f>'Raw Data'!I2964</f>
        <v>DSL</v>
      </c>
      <c r="E2964" t="str">
        <f>'Raw Data'!R2964</f>
        <v>Mailed check</v>
      </c>
      <c r="F2964">
        <f>'Raw Data'!S2964</f>
        <v>31</v>
      </c>
      <c r="G2964">
        <f>IFERROR(VALUE('Raw Data'!T2964),0)</f>
        <v>95.05</v>
      </c>
      <c r="H2964" t="str" cm="1">
        <f t="array" ref="H2964">_xlfn.IFS(B2964&lt;=12,"New (0-12 mo)",B2964&lt;=24,"Established (13-24 mo)",B2964&lt;=48,"Loyal (25-48 mo)",TRUE,"Veteran (49+ mo)")</f>
        <v>New (0-12 mo)</v>
      </c>
      <c r="I2964">
        <f>COUNTIF('Raw Data'!G2964:O2964,"Yes")</f>
        <v>1</v>
      </c>
      <c r="J2964">
        <f t="shared" ca="1" si="92"/>
        <v>46113</v>
      </c>
      <c r="K2964" t="str">
        <f>'Raw Data'!U2964</f>
        <v>Yes</v>
      </c>
      <c r="L2964" t="str">
        <f t="shared" si="93"/>
        <v>High Risk</v>
      </c>
      <c r="N2964" s="34"/>
    </row>
    <row r="2965" spans="1:14" x14ac:dyDescent="0.3">
      <c r="A2965" s="5" t="str">
        <f>'Raw Data'!A2965</f>
        <v>4707-YNOQA</v>
      </c>
      <c r="B2965">
        <f>'Raw Data'!F2965</f>
        <v>34</v>
      </c>
      <c r="C2965" t="str">
        <f>'Raw Data'!P2965</f>
        <v>One year</v>
      </c>
      <c r="D2965" t="str">
        <f>'Raw Data'!I2965</f>
        <v>No</v>
      </c>
      <c r="E2965" t="str">
        <f>'Raw Data'!R2965</f>
        <v>Credit card (automatic)</v>
      </c>
      <c r="F2965">
        <f>'Raw Data'!S2965</f>
        <v>25.6</v>
      </c>
      <c r="G2965">
        <f>IFERROR(VALUE('Raw Data'!T2965),0)</f>
        <v>917.15</v>
      </c>
      <c r="H2965" t="str" cm="1">
        <f t="array" ref="H2965">_xlfn.IFS(B2965&lt;=12,"New (0-12 mo)",B2965&lt;=24,"Established (13-24 mo)",B2965&lt;=48,"Loyal (25-48 mo)",TRUE,"Veteran (49+ mo)")</f>
        <v>Loyal (25-48 mo)</v>
      </c>
      <c r="I2965">
        <f>COUNTIF('Raw Data'!G2965:O2965,"Yes")</f>
        <v>2</v>
      </c>
      <c r="J2965">
        <f t="shared" ca="1" si="92"/>
        <v>45170</v>
      </c>
      <c r="K2965" t="str">
        <f>'Raw Data'!U2965</f>
        <v>No</v>
      </c>
      <c r="L2965" t="str">
        <f t="shared" si="93"/>
        <v>Low Risk</v>
      </c>
      <c r="N2965" s="34"/>
    </row>
    <row r="2966" spans="1:14" x14ac:dyDescent="0.3">
      <c r="A2966" s="5" t="str">
        <f>'Raw Data'!A2966</f>
        <v>9357-UJRUN</v>
      </c>
      <c r="B2966">
        <f>'Raw Data'!F2966</f>
        <v>24</v>
      </c>
      <c r="C2966" t="str">
        <f>'Raw Data'!P2966</f>
        <v>One year</v>
      </c>
      <c r="D2966" t="str">
        <f>'Raw Data'!I2966</f>
        <v>DSL</v>
      </c>
      <c r="E2966" t="str">
        <f>'Raw Data'!R2966</f>
        <v>Electronic check</v>
      </c>
      <c r="F2966">
        <f>'Raw Data'!S2966</f>
        <v>58.35</v>
      </c>
      <c r="G2966">
        <f>IFERROR(VALUE('Raw Data'!T2966),0)</f>
        <v>1346.9</v>
      </c>
      <c r="H2966" t="str" cm="1">
        <f t="array" ref="H2966">_xlfn.IFS(B2966&lt;=12,"New (0-12 mo)",B2966&lt;=24,"Established (13-24 mo)",B2966&lt;=48,"Loyal (25-48 mo)",TRUE,"Veteran (49+ mo)")</f>
        <v>Established (13-24 mo)</v>
      </c>
      <c r="I2966">
        <f>COUNTIF('Raw Data'!G2966:O2966,"Yes")</f>
        <v>4</v>
      </c>
      <c r="J2966">
        <f t="shared" ca="1" si="92"/>
        <v>45474</v>
      </c>
      <c r="K2966" t="str">
        <f>'Raw Data'!U2966</f>
        <v>No</v>
      </c>
      <c r="L2966" t="str">
        <f t="shared" si="93"/>
        <v>Low Risk</v>
      </c>
      <c r="N2966" s="34"/>
    </row>
    <row r="2967" spans="1:14" x14ac:dyDescent="0.3">
      <c r="A2967" s="5" t="str">
        <f>'Raw Data'!A2967</f>
        <v>1591-NFNLQ</v>
      </c>
      <c r="B2967">
        <f>'Raw Data'!F2967</f>
        <v>51</v>
      </c>
      <c r="C2967" t="str">
        <f>'Raw Data'!P2967</f>
        <v>Month-to-month</v>
      </c>
      <c r="D2967" t="str">
        <f>'Raw Data'!I2967</f>
        <v>Fiber optic</v>
      </c>
      <c r="E2967" t="str">
        <f>'Raw Data'!R2967</f>
        <v>Credit card (automatic)</v>
      </c>
      <c r="F2967">
        <f>'Raw Data'!S2967</f>
        <v>80</v>
      </c>
      <c r="G2967">
        <f>IFERROR(VALUE('Raw Data'!T2967),0)</f>
        <v>4242.3500000000004</v>
      </c>
      <c r="H2967" t="str" cm="1">
        <f t="array" ref="H2967">_xlfn.IFS(B2967&lt;=12,"New (0-12 mo)",B2967&lt;=24,"Established (13-24 mo)",B2967&lt;=48,"Loyal (25-48 mo)",TRUE,"Veteran (49+ mo)")</f>
        <v>Veteran (49+ mo)</v>
      </c>
      <c r="I2967">
        <f>COUNTIF('Raw Data'!G2967:O2967,"Yes")</f>
        <v>3</v>
      </c>
      <c r="J2967">
        <f t="shared" ca="1" si="92"/>
        <v>44652</v>
      </c>
      <c r="K2967" t="str">
        <f>'Raw Data'!U2967</f>
        <v>Yes</v>
      </c>
      <c r="L2967" t="str">
        <f t="shared" si="93"/>
        <v>Low-Medium Risk</v>
      </c>
      <c r="N2967" s="34"/>
    </row>
    <row r="2968" spans="1:14" x14ac:dyDescent="0.3">
      <c r="A2968" s="5" t="str">
        <f>'Raw Data'!A2968</f>
        <v>8648-PFRMP</v>
      </c>
      <c r="B2968">
        <f>'Raw Data'!F2968</f>
        <v>14</v>
      </c>
      <c r="C2968" t="str">
        <f>'Raw Data'!P2968</f>
        <v>Month-to-month</v>
      </c>
      <c r="D2968" t="str">
        <f>'Raw Data'!I2968</f>
        <v>DSL</v>
      </c>
      <c r="E2968" t="str">
        <f>'Raw Data'!R2968</f>
        <v>Electronic check</v>
      </c>
      <c r="F2968">
        <f>'Raw Data'!S2968</f>
        <v>46.35</v>
      </c>
      <c r="G2968">
        <f>IFERROR(VALUE('Raw Data'!T2968),0)</f>
        <v>672.7</v>
      </c>
      <c r="H2968" t="str" cm="1">
        <f t="array" ref="H2968">_xlfn.IFS(B2968&lt;=12,"New (0-12 mo)",B2968&lt;=24,"Established (13-24 mo)",B2968&lt;=48,"Loyal (25-48 mo)",TRUE,"Veteran (49+ mo)")</f>
        <v>Established (13-24 mo)</v>
      </c>
      <c r="I2968">
        <f>COUNTIF('Raw Data'!G2968:O2968,"Yes")</f>
        <v>2</v>
      </c>
      <c r="J2968">
        <f t="shared" ca="1" si="92"/>
        <v>45778</v>
      </c>
      <c r="K2968" t="str">
        <f>'Raw Data'!U2968</f>
        <v>No</v>
      </c>
      <c r="L2968" t="str">
        <f t="shared" si="93"/>
        <v>Medium Risk</v>
      </c>
      <c r="N2968" s="34"/>
    </row>
    <row r="2969" spans="1:14" x14ac:dyDescent="0.3">
      <c r="A2969" s="5" t="str">
        <f>'Raw Data'!A2969</f>
        <v>7663-CUXZB</v>
      </c>
      <c r="B2969">
        <f>'Raw Data'!F2969</f>
        <v>59</v>
      </c>
      <c r="C2969" t="str">
        <f>'Raw Data'!P2969</f>
        <v>Two year</v>
      </c>
      <c r="D2969" t="str">
        <f>'Raw Data'!I2969</f>
        <v>Fiber optic</v>
      </c>
      <c r="E2969" t="str">
        <f>'Raw Data'!R2969</f>
        <v>Electronic check</v>
      </c>
      <c r="F2969">
        <f>'Raw Data'!S2969</f>
        <v>113.75</v>
      </c>
      <c r="G2969">
        <f>IFERROR(VALUE('Raw Data'!T2969),0)</f>
        <v>6561.25</v>
      </c>
      <c r="H2969" t="str" cm="1">
        <f t="array" ref="H2969">_xlfn.IFS(B2969&lt;=12,"New (0-12 mo)",B2969&lt;=24,"Established (13-24 mo)",B2969&lt;=48,"Loyal (25-48 mo)",TRUE,"Veteran (49+ mo)")</f>
        <v>Veteran (49+ mo)</v>
      </c>
      <c r="I2969">
        <f>COUNTIF('Raw Data'!G2969:O2969,"Yes")</f>
        <v>8</v>
      </c>
      <c r="J2969">
        <f t="shared" ca="1" si="92"/>
        <v>44409</v>
      </c>
      <c r="K2969" t="str">
        <f>'Raw Data'!U2969</f>
        <v>No</v>
      </c>
      <c r="L2969" t="str">
        <f t="shared" si="93"/>
        <v>Low Risk</v>
      </c>
      <c r="N2969" s="34"/>
    </row>
    <row r="2970" spans="1:14" x14ac:dyDescent="0.3">
      <c r="A2970" s="5" t="str">
        <f>'Raw Data'!A2970</f>
        <v>0258-NOKBL</v>
      </c>
      <c r="B2970">
        <f>'Raw Data'!F2970</f>
        <v>3</v>
      </c>
      <c r="C2970" t="str">
        <f>'Raw Data'!P2970</f>
        <v>Month-to-month</v>
      </c>
      <c r="D2970" t="str">
        <f>'Raw Data'!I2970</f>
        <v>Fiber optic</v>
      </c>
      <c r="E2970" t="str">
        <f>'Raw Data'!R2970</f>
        <v>Electronic check</v>
      </c>
      <c r="F2970">
        <f>'Raw Data'!S2970</f>
        <v>90.4</v>
      </c>
      <c r="G2970">
        <f>IFERROR(VALUE('Raw Data'!T2970),0)</f>
        <v>268.45</v>
      </c>
      <c r="H2970" t="str" cm="1">
        <f t="array" ref="H2970">_xlfn.IFS(B2970&lt;=12,"New (0-12 mo)",B2970&lt;=24,"Established (13-24 mo)",B2970&lt;=48,"Loyal (25-48 mo)",TRUE,"Veteran (49+ mo)")</f>
        <v>New (0-12 mo)</v>
      </c>
      <c r="I2970">
        <f>COUNTIF('Raw Data'!G2970:O2970,"Yes")</f>
        <v>4</v>
      </c>
      <c r="J2970">
        <f t="shared" ca="1" si="92"/>
        <v>46113</v>
      </c>
      <c r="K2970" t="str">
        <f>'Raw Data'!U2970</f>
        <v>No</v>
      </c>
      <c r="L2970" t="str">
        <f t="shared" si="93"/>
        <v>High Risk</v>
      </c>
      <c r="N2970" s="34"/>
    </row>
    <row r="2971" spans="1:14" x14ac:dyDescent="0.3">
      <c r="A2971" s="5" t="str">
        <f>'Raw Data'!A2971</f>
        <v>1163-VIPRI</v>
      </c>
      <c r="B2971">
        <f>'Raw Data'!F2971</f>
        <v>65</v>
      </c>
      <c r="C2971" t="str">
        <f>'Raw Data'!P2971</f>
        <v>Two year</v>
      </c>
      <c r="D2971" t="str">
        <f>'Raw Data'!I2971</f>
        <v>Fiber optic</v>
      </c>
      <c r="E2971" t="str">
        <f>'Raw Data'!R2971</f>
        <v>Electronic check</v>
      </c>
      <c r="F2971">
        <f>'Raw Data'!S2971</f>
        <v>109.3</v>
      </c>
      <c r="G2971">
        <f>IFERROR(VALUE('Raw Data'!T2971),0)</f>
        <v>7337.55</v>
      </c>
      <c r="H2971" t="str" cm="1">
        <f t="array" ref="H2971">_xlfn.IFS(B2971&lt;=12,"New (0-12 mo)",B2971&lt;=24,"Established (13-24 mo)",B2971&lt;=48,"Loyal (25-48 mo)",TRUE,"Veteran (49+ mo)")</f>
        <v>Veteran (49+ mo)</v>
      </c>
      <c r="I2971">
        <f>COUNTIF('Raw Data'!G2971:O2971,"Yes")</f>
        <v>7</v>
      </c>
      <c r="J2971">
        <f t="shared" ca="1" si="92"/>
        <v>44228</v>
      </c>
      <c r="K2971" t="str">
        <f>'Raw Data'!U2971</f>
        <v>No</v>
      </c>
      <c r="L2971" t="str">
        <f t="shared" si="93"/>
        <v>Low Risk</v>
      </c>
      <c r="N2971" s="34"/>
    </row>
    <row r="2972" spans="1:14" x14ac:dyDescent="0.3">
      <c r="A2972" s="5" t="str">
        <f>'Raw Data'!A2972</f>
        <v>2815-CPTUL</v>
      </c>
      <c r="B2972">
        <f>'Raw Data'!F2972</f>
        <v>5</v>
      </c>
      <c r="C2972" t="str">
        <f>'Raw Data'!P2972</f>
        <v>Month-to-month</v>
      </c>
      <c r="D2972" t="str">
        <f>'Raw Data'!I2972</f>
        <v>Fiber optic</v>
      </c>
      <c r="E2972" t="str">
        <f>'Raw Data'!R2972</f>
        <v>Mailed check</v>
      </c>
      <c r="F2972">
        <f>'Raw Data'!S2972</f>
        <v>70.25</v>
      </c>
      <c r="G2972">
        <f>IFERROR(VALUE('Raw Data'!T2972),0)</f>
        <v>331.9</v>
      </c>
      <c r="H2972" t="str" cm="1">
        <f t="array" ref="H2972">_xlfn.IFS(B2972&lt;=12,"New (0-12 mo)",B2972&lt;=24,"Established (13-24 mo)",B2972&lt;=48,"Loyal (25-48 mo)",TRUE,"Veteran (49+ mo)")</f>
        <v>New (0-12 mo)</v>
      </c>
      <c r="I2972">
        <f>COUNTIF('Raw Data'!G2972:O2972,"Yes")</f>
        <v>1</v>
      </c>
      <c r="J2972">
        <f t="shared" ca="1" si="92"/>
        <v>46054</v>
      </c>
      <c r="K2972" t="str">
        <f>'Raw Data'!U2972</f>
        <v>Yes</v>
      </c>
      <c r="L2972" t="str">
        <f t="shared" si="93"/>
        <v>High Risk</v>
      </c>
      <c r="N2972" s="34"/>
    </row>
    <row r="2973" spans="1:14" x14ac:dyDescent="0.3">
      <c r="A2973" s="5" t="str">
        <f>'Raw Data'!A2973</f>
        <v>9348-ROUAI</v>
      </c>
      <c r="B2973">
        <f>'Raw Data'!F2973</f>
        <v>59</v>
      </c>
      <c r="C2973" t="str">
        <f>'Raw Data'!P2973</f>
        <v>Two year</v>
      </c>
      <c r="D2973" t="str">
        <f>'Raw Data'!I2973</f>
        <v>DSL</v>
      </c>
      <c r="E2973" t="str">
        <f>'Raw Data'!R2973</f>
        <v>Credit card (automatic)</v>
      </c>
      <c r="F2973">
        <f>'Raw Data'!S2973</f>
        <v>90.3</v>
      </c>
      <c r="G2973">
        <f>IFERROR(VALUE('Raw Data'!T2973),0)</f>
        <v>5194.05</v>
      </c>
      <c r="H2973" t="str" cm="1">
        <f t="array" ref="H2973">_xlfn.IFS(B2973&lt;=12,"New (0-12 mo)",B2973&lt;=24,"Established (13-24 mo)",B2973&lt;=48,"Loyal (25-48 mo)",TRUE,"Veteran (49+ mo)")</f>
        <v>Veteran (49+ mo)</v>
      </c>
      <c r="I2973">
        <f>COUNTIF('Raw Data'!G2973:O2973,"Yes")</f>
        <v>8</v>
      </c>
      <c r="J2973">
        <f t="shared" ca="1" si="92"/>
        <v>44409</v>
      </c>
      <c r="K2973" t="str">
        <f>'Raw Data'!U2973</f>
        <v>No</v>
      </c>
      <c r="L2973" t="str">
        <f t="shared" si="93"/>
        <v>Low Risk</v>
      </c>
      <c r="N2973" s="34"/>
    </row>
    <row r="2974" spans="1:14" x14ac:dyDescent="0.3">
      <c r="A2974" s="5" t="str">
        <f>'Raw Data'!A2974</f>
        <v>9443-JUBUO</v>
      </c>
      <c r="B2974">
        <f>'Raw Data'!F2974</f>
        <v>72</v>
      </c>
      <c r="C2974" t="str">
        <f>'Raw Data'!P2974</f>
        <v>Two year</v>
      </c>
      <c r="D2974" t="str">
        <f>'Raw Data'!I2974</f>
        <v>DSL</v>
      </c>
      <c r="E2974" t="str">
        <f>'Raw Data'!R2974</f>
        <v>Credit card (automatic)</v>
      </c>
      <c r="F2974">
        <f>'Raw Data'!S2974</f>
        <v>65.25</v>
      </c>
      <c r="G2974">
        <f>IFERROR(VALUE('Raw Data'!T2974),0)</f>
        <v>4478.8500000000004</v>
      </c>
      <c r="H2974" t="str" cm="1">
        <f t="array" ref="H2974">_xlfn.IFS(B2974&lt;=12,"New (0-12 mo)",B2974&lt;=24,"Established (13-24 mo)",B2974&lt;=48,"Loyal (25-48 mo)",TRUE,"Veteran (49+ mo)")</f>
        <v>Veteran (49+ mo)</v>
      </c>
      <c r="I2974">
        <f>COUNTIF('Raw Data'!G2974:O2974,"Yes")</f>
        <v>6</v>
      </c>
      <c r="J2974">
        <f t="shared" ca="1" si="92"/>
        <v>44013</v>
      </c>
      <c r="K2974" t="str">
        <f>'Raw Data'!U2974</f>
        <v>No</v>
      </c>
      <c r="L2974" t="str">
        <f t="shared" si="93"/>
        <v>Low Risk</v>
      </c>
      <c r="N2974" s="34"/>
    </row>
    <row r="2975" spans="1:14" x14ac:dyDescent="0.3">
      <c r="A2975" s="5" t="str">
        <f>'Raw Data'!A2975</f>
        <v>0596-BQCEQ</v>
      </c>
      <c r="B2975">
        <f>'Raw Data'!F2975</f>
        <v>62</v>
      </c>
      <c r="C2975" t="str">
        <f>'Raw Data'!P2975</f>
        <v>Month-to-month</v>
      </c>
      <c r="D2975" t="str">
        <f>'Raw Data'!I2975</f>
        <v>Fiber optic</v>
      </c>
      <c r="E2975" t="str">
        <f>'Raw Data'!R2975</f>
        <v>Electronic check</v>
      </c>
      <c r="F2975">
        <f>'Raw Data'!S2975</f>
        <v>100.15</v>
      </c>
      <c r="G2975">
        <f>IFERROR(VALUE('Raw Data'!T2975),0)</f>
        <v>6283.3</v>
      </c>
      <c r="H2975" t="str" cm="1">
        <f t="array" ref="H2975">_xlfn.IFS(B2975&lt;=12,"New (0-12 mo)",B2975&lt;=24,"Established (13-24 mo)",B2975&lt;=48,"Loyal (25-48 mo)",TRUE,"Veteran (49+ mo)")</f>
        <v>Veteran (49+ mo)</v>
      </c>
      <c r="I2975">
        <f>COUNTIF('Raw Data'!G2975:O2975,"Yes")</f>
        <v>5</v>
      </c>
      <c r="J2975">
        <f t="shared" ca="1" si="92"/>
        <v>44317</v>
      </c>
      <c r="K2975" t="str">
        <f>'Raw Data'!U2975</f>
        <v>Yes</v>
      </c>
      <c r="L2975" t="str">
        <f t="shared" si="93"/>
        <v>Low-Medium Risk</v>
      </c>
      <c r="N2975" s="34"/>
    </row>
    <row r="2976" spans="1:14" x14ac:dyDescent="0.3">
      <c r="A2976" s="5" t="str">
        <f>'Raw Data'!A2976</f>
        <v>1481-ZUWZA</v>
      </c>
      <c r="B2976">
        <f>'Raw Data'!F2976</f>
        <v>28</v>
      </c>
      <c r="C2976" t="str">
        <f>'Raw Data'!P2976</f>
        <v>Month-to-month</v>
      </c>
      <c r="D2976" t="str">
        <f>'Raw Data'!I2976</f>
        <v>Fiber optic</v>
      </c>
      <c r="E2976" t="str">
        <f>'Raw Data'!R2976</f>
        <v>Credit card (automatic)</v>
      </c>
      <c r="F2976">
        <f>'Raw Data'!S2976</f>
        <v>94.5</v>
      </c>
      <c r="G2976">
        <f>IFERROR(VALUE('Raw Data'!T2976),0)</f>
        <v>2659.4</v>
      </c>
      <c r="H2976" t="str" cm="1">
        <f t="array" ref="H2976">_xlfn.IFS(B2976&lt;=12,"New (0-12 mo)",B2976&lt;=24,"Established (13-24 mo)",B2976&lt;=48,"Loyal (25-48 mo)",TRUE,"Veteran (49+ mo)")</f>
        <v>Loyal (25-48 mo)</v>
      </c>
      <c r="I2976">
        <f>COUNTIF('Raw Data'!G2976:O2976,"Yes")</f>
        <v>5</v>
      </c>
      <c r="J2976">
        <f t="shared" ca="1" si="92"/>
        <v>45352</v>
      </c>
      <c r="K2976" t="str">
        <f>'Raw Data'!U2976</f>
        <v>Yes</v>
      </c>
      <c r="L2976" t="str">
        <f t="shared" si="93"/>
        <v>Low-Medium Risk</v>
      </c>
      <c r="N2976" s="34"/>
    </row>
    <row r="2977" spans="1:14" x14ac:dyDescent="0.3">
      <c r="A2977" s="5" t="str">
        <f>'Raw Data'!A2977</f>
        <v>3043-TYBNO</v>
      </c>
      <c r="B2977">
        <f>'Raw Data'!F2977</f>
        <v>3</v>
      </c>
      <c r="C2977" t="str">
        <f>'Raw Data'!P2977</f>
        <v>Month-to-month</v>
      </c>
      <c r="D2977" t="str">
        <f>'Raw Data'!I2977</f>
        <v>DSL</v>
      </c>
      <c r="E2977" t="str">
        <f>'Raw Data'!R2977</f>
        <v>Mailed check</v>
      </c>
      <c r="F2977">
        <f>'Raw Data'!S2977</f>
        <v>60.65</v>
      </c>
      <c r="G2977">
        <f>IFERROR(VALUE('Raw Data'!T2977),0)</f>
        <v>196.9</v>
      </c>
      <c r="H2977" t="str" cm="1">
        <f t="array" ref="H2977">_xlfn.IFS(B2977&lt;=12,"New (0-12 mo)",B2977&lt;=24,"Established (13-24 mo)",B2977&lt;=48,"Loyal (25-48 mo)",TRUE,"Veteran (49+ mo)")</f>
        <v>New (0-12 mo)</v>
      </c>
      <c r="I2977">
        <f>COUNTIF('Raw Data'!G2977:O2977,"Yes")</f>
        <v>3</v>
      </c>
      <c r="J2977">
        <f t="shared" ca="1" si="92"/>
        <v>46113</v>
      </c>
      <c r="K2977" t="str">
        <f>'Raw Data'!U2977</f>
        <v>No</v>
      </c>
      <c r="L2977" t="str">
        <f t="shared" si="93"/>
        <v>High Risk</v>
      </c>
      <c r="N2977" s="34"/>
    </row>
    <row r="2978" spans="1:14" x14ac:dyDescent="0.3">
      <c r="A2978" s="5" t="str">
        <f>'Raw Data'!A2978</f>
        <v>4830-FAXFM</v>
      </c>
      <c r="B2978">
        <f>'Raw Data'!F2978</f>
        <v>19</v>
      </c>
      <c r="C2978" t="str">
        <f>'Raw Data'!P2978</f>
        <v>Month-to-month</v>
      </c>
      <c r="D2978" t="str">
        <f>'Raw Data'!I2978</f>
        <v>No</v>
      </c>
      <c r="E2978" t="str">
        <f>'Raw Data'!R2978</f>
        <v>Credit card (automatic)</v>
      </c>
      <c r="F2978">
        <f>'Raw Data'!S2978</f>
        <v>24.1</v>
      </c>
      <c r="G2978">
        <f>IFERROR(VALUE('Raw Data'!T2978),0)</f>
        <v>439.2</v>
      </c>
      <c r="H2978" t="str" cm="1">
        <f t="array" ref="H2978">_xlfn.IFS(B2978&lt;=12,"New (0-12 mo)",B2978&lt;=24,"Established (13-24 mo)",B2978&lt;=48,"Loyal (25-48 mo)",TRUE,"Veteran (49+ mo)")</f>
        <v>Established (13-24 mo)</v>
      </c>
      <c r="I2978">
        <f>COUNTIF('Raw Data'!G2978:O2978,"Yes")</f>
        <v>2</v>
      </c>
      <c r="J2978">
        <f t="shared" ca="1" si="92"/>
        <v>45627</v>
      </c>
      <c r="K2978" t="str">
        <f>'Raw Data'!U2978</f>
        <v>No</v>
      </c>
      <c r="L2978" t="str">
        <f t="shared" si="93"/>
        <v>Medium Risk</v>
      </c>
      <c r="N2978" s="34"/>
    </row>
    <row r="2979" spans="1:14" x14ac:dyDescent="0.3">
      <c r="A2979" s="5" t="str">
        <f>'Raw Data'!A2979</f>
        <v>5906-BFOZT</v>
      </c>
      <c r="B2979">
        <f>'Raw Data'!F2979</f>
        <v>1</v>
      </c>
      <c r="C2979" t="str">
        <f>'Raw Data'!P2979</f>
        <v>Month-to-month</v>
      </c>
      <c r="D2979" t="str">
        <f>'Raw Data'!I2979</f>
        <v>No</v>
      </c>
      <c r="E2979" t="str">
        <f>'Raw Data'!R2979</f>
        <v>Mailed check</v>
      </c>
      <c r="F2979">
        <f>'Raw Data'!S2979</f>
        <v>19.5</v>
      </c>
      <c r="G2979">
        <f>IFERROR(VALUE('Raw Data'!T2979),0)</f>
        <v>19.5</v>
      </c>
      <c r="H2979" t="str" cm="1">
        <f t="array" ref="H2979">_xlfn.IFS(B2979&lt;=12,"New (0-12 mo)",B2979&lt;=24,"Established (13-24 mo)",B2979&lt;=48,"Loyal (25-48 mo)",TRUE,"Veteran (49+ mo)")</f>
        <v>New (0-12 mo)</v>
      </c>
      <c r="I2979">
        <f>COUNTIF('Raw Data'!G2979:O2979,"Yes")</f>
        <v>1</v>
      </c>
      <c r="J2979">
        <f t="shared" ca="1" si="92"/>
        <v>46174</v>
      </c>
      <c r="K2979" t="str">
        <f>'Raw Data'!U2979</f>
        <v>No</v>
      </c>
      <c r="L2979" t="str">
        <f t="shared" si="93"/>
        <v>High Risk</v>
      </c>
      <c r="N2979" s="34"/>
    </row>
    <row r="2980" spans="1:14" x14ac:dyDescent="0.3">
      <c r="A2980" s="5" t="str">
        <f>'Raw Data'!A2980</f>
        <v>2960-NKRSO</v>
      </c>
      <c r="B2980">
        <f>'Raw Data'!F2980</f>
        <v>24</v>
      </c>
      <c r="C2980" t="str">
        <f>'Raw Data'!P2980</f>
        <v>Month-to-month</v>
      </c>
      <c r="D2980" t="str">
        <f>'Raw Data'!I2980</f>
        <v>Fiber optic</v>
      </c>
      <c r="E2980" t="str">
        <f>'Raw Data'!R2980</f>
        <v>Electronic check</v>
      </c>
      <c r="F2980">
        <f>'Raw Data'!S2980</f>
        <v>85.95</v>
      </c>
      <c r="G2980">
        <f>IFERROR(VALUE('Raw Data'!T2980),0)</f>
        <v>2107.15</v>
      </c>
      <c r="H2980" t="str" cm="1">
        <f t="array" ref="H2980">_xlfn.IFS(B2980&lt;=12,"New (0-12 mo)",B2980&lt;=24,"Established (13-24 mo)",B2980&lt;=48,"Loyal (25-48 mo)",TRUE,"Veteran (49+ mo)")</f>
        <v>Established (13-24 mo)</v>
      </c>
      <c r="I2980">
        <f>COUNTIF('Raw Data'!G2980:O2980,"Yes")</f>
        <v>4</v>
      </c>
      <c r="J2980">
        <f t="shared" ca="1" si="92"/>
        <v>45474</v>
      </c>
      <c r="K2980" t="str">
        <f>'Raw Data'!U2980</f>
        <v>No</v>
      </c>
      <c r="L2980" t="str">
        <f t="shared" si="93"/>
        <v>Medium Risk</v>
      </c>
      <c r="N2980" s="34"/>
    </row>
    <row r="2981" spans="1:14" x14ac:dyDescent="0.3">
      <c r="A2981" s="5" t="str">
        <f>'Raw Data'!A2981</f>
        <v>8996-ZROXE</v>
      </c>
      <c r="B2981">
        <f>'Raw Data'!F2981</f>
        <v>57</v>
      </c>
      <c r="C2981" t="str">
        <f>'Raw Data'!P2981</f>
        <v>One year</v>
      </c>
      <c r="D2981" t="str">
        <f>'Raw Data'!I2981</f>
        <v>DSL</v>
      </c>
      <c r="E2981" t="str">
        <f>'Raw Data'!R2981</f>
        <v>Electronic check</v>
      </c>
      <c r="F2981">
        <f>'Raw Data'!S2981</f>
        <v>53.5</v>
      </c>
      <c r="G2981">
        <f>IFERROR(VALUE('Raw Data'!T2981),0)</f>
        <v>3035.8</v>
      </c>
      <c r="H2981" t="str" cm="1">
        <f t="array" ref="H2981">_xlfn.IFS(B2981&lt;=12,"New (0-12 mo)",B2981&lt;=24,"Established (13-24 mo)",B2981&lt;=48,"Loyal (25-48 mo)",TRUE,"Veteran (49+ mo)")</f>
        <v>Veteran (49+ mo)</v>
      </c>
      <c r="I2981">
        <f>COUNTIF('Raw Data'!G2981:O2981,"Yes")</f>
        <v>3</v>
      </c>
      <c r="J2981">
        <f t="shared" ca="1" si="92"/>
        <v>44470</v>
      </c>
      <c r="K2981" t="str">
        <f>'Raw Data'!U2981</f>
        <v>No</v>
      </c>
      <c r="L2981" t="str">
        <f t="shared" si="93"/>
        <v>Low Risk</v>
      </c>
      <c r="N2981" s="34"/>
    </row>
    <row r="2982" spans="1:14" x14ac:dyDescent="0.3">
      <c r="A2982" s="5" t="str">
        <f>'Raw Data'!A2982</f>
        <v>5598-IKHQQ</v>
      </c>
      <c r="B2982">
        <f>'Raw Data'!F2982</f>
        <v>72</v>
      </c>
      <c r="C2982" t="str">
        <f>'Raw Data'!P2982</f>
        <v>Two year</v>
      </c>
      <c r="D2982" t="str">
        <f>'Raw Data'!I2982</f>
        <v>No</v>
      </c>
      <c r="E2982" t="str">
        <f>'Raw Data'!R2982</f>
        <v>Credit card (automatic)</v>
      </c>
      <c r="F2982">
        <f>'Raw Data'!S2982</f>
        <v>25.45</v>
      </c>
      <c r="G2982">
        <f>IFERROR(VALUE('Raw Data'!T2982),0)</f>
        <v>1866.45</v>
      </c>
      <c r="H2982" t="str" cm="1">
        <f t="array" ref="H2982">_xlfn.IFS(B2982&lt;=12,"New (0-12 mo)",B2982&lt;=24,"Established (13-24 mo)",B2982&lt;=48,"Loyal (25-48 mo)",TRUE,"Veteran (49+ mo)")</f>
        <v>Veteran (49+ mo)</v>
      </c>
      <c r="I2982">
        <f>COUNTIF('Raw Data'!G2982:O2982,"Yes")</f>
        <v>2</v>
      </c>
      <c r="J2982">
        <f t="shared" ca="1" si="92"/>
        <v>44013</v>
      </c>
      <c r="K2982" t="str">
        <f>'Raw Data'!U2982</f>
        <v>No</v>
      </c>
      <c r="L2982" t="str">
        <f t="shared" si="93"/>
        <v>Low Risk</v>
      </c>
      <c r="N2982" s="34"/>
    </row>
    <row r="2983" spans="1:14" x14ac:dyDescent="0.3">
      <c r="A2983" s="5" t="str">
        <f>'Raw Data'!A2983</f>
        <v>0397-ZXWQF</v>
      </c>
      <c r="B2983">
        <f>'Raw Data'!F2983</f>
        <v>67</v>
      </c>
      <c r="C2983" t="str">
        <f>'Raw Data'!P2983</f>
        <v>Two year</v>
      </c>
      <c r="D2983" t="str">
        <f>'Raw Data'!I2983</f>
        <v>No</v>
      </c>
      <c r="E2983" t="str">
        <f>'Raw Data'!R2983</f>
        <v>Bank transfer (automatic)</v>
      </c>
      <c r="F2983">
        <f>'Raw Data'!S2983</f>
        <v>20.5</v>
      </c>
      <c r="G2983">
        <f>IFERROR(VALUE('Raw Data'!T2983),0)</f>
        <v>1430.95</v>
      </c>
      <c r="H2983" t="str" cm="1">
        <f t="array" ref="H2983">_xlfn.IFS(B2983&lt;=12,"New (0-12 mo)",B2983&lt;=24,"Established (13-24 mo)",B2983&lt;=48,"Loyal (25-48 mo)",TRUE,"Veteran (49+ mo)")</f>
        <v>Veteran (49+ mo)</v>
      </c>
      <c r="I2983">
        <f>COUNTIF('Raw Data'!G2983:O2983,"Yes")</f>
        <v>1</v>
      </c>
      <c r="J2983">
        <f t="shared" ca="1" si="92"/>
        <v>44166</v>
      </c>
      <c r="K2983" t="str">
        <f>'Raw Data'!U2983</f>
        <v>No</v>
      </c>
      <c r="L2983" t="str">
        <f t="shared" si="93"/>
        <v>Low Risk</v>
      </c>
      <c r="N2983" s="34"/>
    </row>
    <row r="2984" spans="1:14" x14ac:dyDescent="0.3">
      <c r="A2984" s="5" t="str">
        <f>'Raw Data'!A2984</f>
        <v>5266-PFRQK</v>
      </c>
      <c r="B2984">
        <f>'Raw Data'!F2984</f>
        <v>52</v>
      </c>
      <c r="C2984" t="str">
        <f>'Raw Data'!P2984</f>
        <v>One year</v>
      </c>
      <c r="D2984" t="str">
        <f>'Raw Data'!I2984</f>
        <v>No</v>
      </c>
      <c r="E2984" t="str">
        <f>'Raw Data'!R2984</f>
        <v>Credit card (automatic)</v>
      </c>
      <c r="F2984">
        <f>'Raw Data'!S2984</f>
        <v>20.85</v>
      </c>
      <c r="G2984">
        <f>IFERROR(VALUE('Raw Data'!T2984),0)</f>
        <v>1071.5999999999999</v>
      </c>
      <c r="H2984" t="str" cm="1">
        <f t="array" ref="H2984">_xlfn.IFS(B2984&lt;=12,"New (0-12 mo)",B2984&lt;=24,"Established (13-24 mo)",B2984&lt;=48,"Loyal (25-48 mo)",TRUE,"Veteran (49+ mo)")</f>
        <v>Veteran (49+ mo)</v>
      </c>
      <c r="I2984">
        <f>COUNTIF('Raw Data'!G2984:O2984,"Yes")</f>
        <v>1</v>
      </c>
      <c r="J2984">
        <f t="shared" ca="1" si="92"/>
        <v>44621</v>
      </c>
      <c r="K2984" t="str">
        <f>'Raw Data'!U2984</f>
        <v>No</v>
      </c>
      <c r="L2984" t="str">
        <f t="shared" si="93"/>
        <v>Low Risk</v>
      </c>
      <c r="N2984" s="34"/>
    </row>
    <row r="2985" spans="1:14" x14ac:dyDescent="0.3">
      <c r="A2985" s="5" t="str">
        <f>'Raw Data'!A2985</f>
        <v>4674-HGNUA</v>
      </c>
      <c r="B2985">
        <f>'Raw Data'!F2985</f>
        <v>71</v>
      </c>
      <c r="C2985" t="str">
        <f>'Raw Data'!P2985</f>
        <v>Two year</v>
      </c>
      <c r="D2985" t="str">
        <f>'Raw Data'!I2985</f>
        <v>DSL</v>
      </c>
      <c r="E2985" t="str">
        <f>'Raw Data'!R2985</f>
        <v>Credit card (automatic)</v>
      </c>
      <c r="F2985">
        <f>'Raw Data'!S2985</f>
        <v>89.9</v>
      </c>
      <c r="G2985">
        <f>IFERROR(VALUE('Raw Data'!T2985),0)</f>
        <v>6457.15</v>
      </c>
      <c r="H2985" t="str" cm="1">
        <f t="array" ref="H2985">_xlfn.IFS(B2985&lt;=12,"New (0-12 mo)",B2985&lt;=24,"Established (13-24 mo)",B2985&lt;=48,"Loyal (25-48 mo)",TRUE,"Veteran (49+ mo)")</f>
        <v>Veteran (49+ mo)</v>
      </c>
      <c r="I2985">
        <f>COUNTIF('Raw Data'!G2985:O2985,"Yes")</f>
        <v>8</v>
      </c>
      <c r="J2985">
        <f t="shared" ca="1" si="92"/>
        <v>44044</v>
      </c>
      <c r="K2985" t="str">
        <f>'Raw Data'!U2985</f>
        <v>No</v>
      </c>
      <c r="L2985" t="str">
        <f t="shared" si="93"/>
        <v>Low Risk</v>
      </c>
      <c r="N2985" s="34"/>
    </row>
    <row r="2986" spans="1:14" x14ac:dyDescent="0.3">
      <c r="A2986" s="5" t="str">
        <f>'Raw Data'!A2986</f>
        <v>6765-MBQNU</v>
      </c>
      <c r="B2986">
        <f>'Raw Data'!F2986</f>
        <v>26</v>
      </c>
      <c r="C2986" t="str">
        <f>'Raw Data'!P2986</f>
        <v>One year</v>
      </c>
      <c r="D2986" t="str">
        <f>'Raw Data'!I2986</f>
        <v>No</v>
      </c>
      <c r="E2986" t="str">
        <f>'Raw Data'!R2986</f>
        <v>Mailed check</v>
      </c>
      <c r="F2986">
        <f>'Raw Data'!S2986</f>
        <v>26</v>
      </c>
      <c r="G2986">
        <f>IFERROR(VALUE('Raw Data'!T2986),0)</f>
        <v>684.05</v>
      </c>
      <c r="H2986" t="str" cm="1">
        <f t="array" ref="H2986">_xlfn.IFS(B2986&lt;=12,"New (0-12 mo)",B2986&lt;=24,"Established (13-24 mo)",B2986&lt;=48,"Loyal (25-48 mo)",TRUE,"Veteran (49+ mo)")</f>
        <v>Loyal (25-48 mo)</v>
      </c>
      <c r="I2986">
        <f>COUNTIF('Raw Data'!G2986:O2986,"Yes")</f>
        <v>2</v>
      </c>
      <c r="J2986">
        <f t="shared" ca="1" si="92"/>
        <v>45413</v>
      </c>
      <c r="K2986" t="str">
        <f>'Raw Data'!U2986</f>
        <v>No</v>
      </c>
      <c r="L2986" t="str">
        <f t="shared" si="93"/>
        <v>Low Risk</v>
      </c>
      <c r="N2986" s="34"/>
    </row>
    <row r="2987" spans="1:14" x14ac:dyDescent="0.3">
      <c r="A2987" s="5" t="str">
        <f>'Raw Data'!A2987</f>
        <v>9786-IJYDL</v>
      </c>
      <c r="B2987">
        <f>'Raw Data'!F2987</f>
        <v>35</v>
      </c>
      <c r="C2987" t="str">
        <f>'Raw Data'!P2987</f>
        <v>Two year</v>
      </c>
      <c r="D2987" t="str">
        <f>'Raw Data'!I2987</f>
        <v>Fiber optic</v>
      </c>
      <c r="E2987" t="str">
        <f>'Raw Data'!R2987</f>
        <v>Mailed check</v>
      </c>
      <c r="F2987">
        <f>'Raw Data'!S2987</f>
        <v>113.2</v>
      </c>
      <c r="G2987">
        <f>IFERROR(VALUE('Raw Data'!T2987),0)</f>
        <v>3914.05</v>
      </c>
      <c r="H2987" t="str" cm="1">
        <f t="array" ref="H2987">_xlfn.IFS(B2987&lt;=12,"New (0-12 mo)",B2987&lt;=24,"Established (13-24 mo)",B2987&lt;=48,"Loyal (25-48 mo)",TRUE,"Veteran (49+ mo)")</f>
        <v>Loyal (25-48 mo)</v>
      </c>
      <c r="I2987">
        <f>COUNTIF('Raw Data'!G2987:O2987,"Yes")</f>
        <v>8</v>
      </c>
      <c r="J2987">
        <f t="shared" ca="1" si="92"/>
        <v>45139</v>
      </c>
      <c r="K2987" t="str">
        <f>'Raw Data'!U2987</f>
        <v>No</v>
      </c>
      <c r="L2987" t="str">
        <f t="shared" si="93"/>
        <v>Low Risk</v>
      </c>
      <c r="N2987" s="34"/>
    </row>
    <row r="2988" spans="1:14" x14ac:dyDescent="0.3">
      <c r="A2988" s="5" t="str">
        <f>'Raw Data'!A2988</f>
        <v>1303-SRDOK</v>
      </c>
      <c r="B2988">
        <f>'Raw Data'!F2988</f>
        <v>55</v>
      </c>
      <c r="C2988" t="str">
        <f>'Raw Data'!P2988</f>
        <v>Two year</v>
      </c>
      <c r="D2988" t="str">
        <f>'Raw Data'!I2988</f>
        <v>Fiber optic</v>
      </c>
      <c r="E2988" t="str">
        <f>'Raw Data'!R2988</f>
        <v>Credit card (automatic)</v>
      </c>
      <c r="F2988">
        <f>'Raw Data'!S2988</f>
        <v>69.05</v>
      </c>
      <c r="G2988">
        <f>IFERROR(VALUE('Raw Data'!T2988),0)</f>
        <v>3842.6</v>
      </c>
      <c r="H2988" t="str" cm="1">
        <f t="array" ref="H2988">_xlfn.IFS(B2988&lt;=12,"New (0-12 mo)",B2988&lt;=24,"Established (13-24 mo)",B2988&lt;=48,"Loyal (25-48 mo)",TRUE,"Veteran (49+ mo)")</f>
        <v>Veteran (49+ mo)</v>
      </c>
      <c r="I2988">
        <f>COUNTIF('Raw Data'!G2988:O2988,"Yes")</f>
        <v>1</v>
      </c>
      <c r="J2988">
        <f t="shared" ca="1" si="92"/>
        <v>44531</v>
      </c>
      <c r="K2988" t="str">
        <f>'Raw Data'!U2988</f>
        <v>No</v>
      </c>
      <c r="L2988" t="str">
        <f t="shared" si="93"/>
        <v>Low Risk</v>
      </c>
      <c r="N2988" s="34"/>
    </row>
    <row r="2989" spans="1:14" x14ac:dyDescent="0.3">
      <c r="A2989" s="5" t="str">
        <f>'Raw Data'!A2989</f>
        <v>3769-MHZNV</v>
      </c>
      <c r="B2989">
        <f>'Raw Data'!F2989</f>
        <v>33</v>
      </c>
      <c r="C2989" t="str">
        <f>'Raw Data'!P2989</f>
        <v>Two year</v>
      </c>
      <c r="D2989" t="str">
        <f>'Raw Data'!I2989</f>
        <v>No</v>
      </c>
      <c r="E2989" t="str">
        <f>'Raw Data'!R2989</f>
        <v>Mailed check</v>
      </c>
      <c r="F2989">
        <f>'Raw Data'!S2989</f>
        <v>20.100000000000001</v>
      </c>
      <c r="G2989">
        <f>IFERROR(VALUE('Raw Data'!T2989),0)</f>
        <v>670.35</v>
      </c>
      <c r="H2989" t="str" cm="1">
        <f t="array" ref="H2989">_xlfn.IFS(B2989&lt;=12,"New (0-12 mo)",B2989&lt;=24,"Established (13-24 mo)",B2989&lt;=48,"Loyal (25-48 mo)",TRUE,"Veteran (49+ mo)")</f>
        <v>Loyal (25-48 mo)</v>
      </c>
      <c r="I2989">
        <f>COUNTIF('Raw Data'!G2989:O2989,"Yes")</f>
        <v>1</v>
      </c>
      <c r="J2989">
        <f t="shared" ca="1" si="92"/>
        <v>45200</v>
      </c>
      <c r="K2989" t="str">
        <f>'Raw Data'!U2989</f>
        <v>No</v>
      </c>
      <c r="L2989" t="str">
        <f t="shared" si="93"/>
        <v>Low Risk</v>
      </c>
      <c r="N2989" s="34"/>
    </row>
    <row r="2990" spans="1:14" x14ac:dyDescent="0.3">
      <c r="A2990" s="5" t="str">
        <f>'Raw Data'!A2990</f>
        <v>6295-OSINB</v>
      </c>
      <c r="B2990">
        <f>'Raw Data'!F2990</f>
        <v>72</v>
      </c>
      <c r="C2990" t="str">
        <f>'Raw Data'!P2990</f>
        <v>Two year</v>
      </c>
      <c r="D2990" t="str">
        <f>'Raw Data'!I2990</f>
        <v>Fiber optic</v>
      </c>
      <c r="E2990" t="str">
        <f>'Raw Data'!R2990</f>
        <v>Electronic check</v>
      </c>
      <c r="F2990">
        <f>'Raw Data'!S2990</f>
        <v>109.65</v>
      </c>
      <c r="G2990">
        <f>IFERROR(VALUE('Raw Data'!T2990),0)</f>
        <v>7880.25</v>
      </c>
      <c r="H2990" t="str" cm="1">
        <f t="array" ref="H2990">_xlfn.IFS(B2990&lt;=12,"New (0-12 mo)",B2990&lt;=24,"Established (13-24 mo)",B2990&lt;=48,"Loyal (25-48 mo)",TRUE,"Veteran (49+ mo)")</f>
        <v>Veteran (49+ mo)</v>
      </c>
      <c r="I2990">
        <f>COUNTIF('Raw Data'!G2990:O2990,"Yes")</f>
        <v>7</v>
      </c>
      <c r="J2990">
        <f t="shared" ca="1" si="92"/>
        <v>44013</v>
      </c>
      <c r="K2990" t="str">
        <f>'Raw Data'!U2990</f>
        <v>No</v>
      </c>
      <c r="L2990" t="str">
        <f t="shared" si="93"/>
        <v>Low Risk</v>
      </c>
      <c r="N2990" s="34"/>
    </row>
    <row r="2991" spans="1:14" x14ac:dyDescent="0.3">
      <c r="A2991" s="5" t="str">
        <f>'Raw Data'!A2991</f>
        <v>3308-MHOOC</v>
      </c>
      <c r="B2991">
        <f>'Raw Data'!F2991</f>
        <v>1</v>
      </c>
      <c r="C2991" t="str">
        <f>'Raw Data'!P2991</f>
        <v>Month-to-month</v>
      </c>
      <c r="D2991" t="str">
        <f>'Raw Data'!I2991</f>
        <v>No</v>
      </c>
      <c r="E2991" t="str">
        <f>'Raw Data'!R2991</f>
        <v>Mailed check</v>
      </c>
      <c r="F2991">
        <f>'Raw Data'!S2991</f>
        <v>19.2</v>
      </c>
      <c r="G2991">
        <f>IFERROR(VALUE('Raw Data'!T2991),0)</f>
        <v>19.2</v>
      </c>
      <c r="H2991" t="str" cm="1">
        <f t="array" ref="H2991">_xlfn.IFS(B2991&lt;=12,"New (0-12 mo)",B2991&lt;=24,"Established (13-24 mo)",B2991&lt;=48,"Loyal (25-48 mo)",TRUE,"Veteran (49+ mo)")</f>
        <v>New (0-12 mo)</v>
      </c>
      <c r="I2991">
        <f>COUNTIF('Raw Data'!G2991:O2991,"Yes")</f>
        <v>1</v>
      </c>
      <c r="J2991">
        <f t="shared" ca="1" si="92"/>
        <v>46174</v>
      </c>
      <c r="K2991" t="str">
        <f>'Raw Data'!U2991</f>
        <v>No</v>
      </c>
      <c r="L2991" t="str">
        <f t="shared" si="93"/>
        <v>High Risk</v>
      </c>
      <c r="N2991" s="34"/>
    </row>
    <row r="2992" spans="1:14" x14ac:dyDescent="0.3">
      <c r="A2992" s="5" t="str">
        <f>'Raw Data'!A2992</f>
        <v>2309-OSFEU</v>
      </c>
      <c r="B2992">
        <f>'Raw Data'!F2992</f>
        <v>10</v>
      </c>
      <c r="C2992" t="str">
        <f>'Raw Data'!P2992</f>
        <v>Month-to-month</v>
      </c>
      <c r="D2992" t="str">
        <f>'Raw Data'!I2992</f>
        <v>DSL</v>
      </c>
      <c r="E2992" t="str">
        <f>'Raw Data'!R2992</f>
        <v>Mailed check</v>
      </c>
      <c r="F2992">
        <f>'Raw Data'!S2992</f>
        <v>33.9</v>
      </c>
      <c r="G2992">
        <f>IFERROR(VALUE('Raw Data'!T2992),0)</f>
        <v>298.45</v>
      </c>
      <c r="H2992" t="str" cm="1">
        <f t="array" ref="H2992">_xlfn.IFS(B2992&lt;=12,"New (0-12 mo)",B2992&lt;=24,"Established (13-24 mo)",B2992&lt;=48,"Loyal (25-48 mo)",TRUE,"Veteran (49+ mo)")</f>
        <v>New (0-12 mo)</v>
      </c>
      <c r="I2992">
        <f>COUNTIF('Raw Data'!G2992:O2992,"Yes")</f>
        <v>1</v>
      </c>
      <c r="J2992">
        <f t="shared" ca="1" si="92"/>
        <v>45901</v>
      </c>
      <c r="K2992" t="str">
        <f>'Raw Data'!U2992</f>
        <v>Yes</v>
      </c>
      <c r="L2992" t="str">
        <f t="shared" si="93"/>
        <v>High Risk</v>
      </c>
      <c r="N2992" s="34"/>
    </row>
    <row r="2993" spans="1:14" x14ac:dyDescent="0.3">
      <c r="A2993" s="5" t="str">
        <f>'Raw Data'!A2993</f>
        <v>2207-QPJED</v>
      </c>
      <c r="B2993">
        <f>'Raw Data'!F2993</f>
        <v>37</v>
      </c>
      <c r="C2993" t="str">
        <f>'Raw Data'!P2993</f>
        <v>Month-to-month</v>
      </c>
      <c r="D2993" t="str">
        <f>'Raw Data'!I2993</f>
        <v>Fiber optic</v>
      </c>
      <c r="E2993" t="str">
        <f>'Raw Data'!R2993</f>
        <v>Electronic check</v>
      </c>
      <c r="F2993">
        <f>'Raw Data'!S2993</f>
        <v>90</v>
      </c>
      <c r="G2993">
        <f>IFERROR(VALUE('Raw Data'!T2993),0)</f>
        <v>3371.75</v>
      </c>
      <c r="H2993" t="str" cm="1">
        <f t="array" ref="H2993">_xlfn.IFS(B2993&lt;=12,"New (0-12 mo)",B2993&lt;=24,"Established (13-24 mo)",B2993&lt;=48,"Loyal (25-48 mo)",TRUE,"Veteran (49+ mo)")</f>
        <v>Loyal (25-48 mo)</v>
      </c>
      <c r="I2993">
        <f>COUNTIF('Raw Data'!G2993:O2993,"Yes")</f>
        <v>4</v>
      </c>
      <c r="J2993">
        <f t="shared" ca="1" si="92"/>
        <v>45078</v>
      </c>
      <c r="K2993" t="str">
        <f>'Raw Data'!U2993</f>
        <v>No</v>
      </c>
      <c r="L2993" t="str">
        <f t="shared" si="93"/>
        <v>Low-Medium Risk</v>
      </c>
      <c r="N2993" s="34"/>
    </row>
    <row r="2994" spans="1:14" x14ac:dyDescent="0.3">
      <c r="A2994" s="5" t="str">
        <f>'Raw Data'!A2994</f>
        <v>4177-JPDFU</v>
      </c>
      <c r="B2994">
        <f>'Raw Data'!F2994</f>
        <v>12</v>
      </c>
      <c r="C2994" t="str">
        <f>'Raw Data'!P2994</f>
        <v>Month-to-month</v>
      </c>
      <c r="D2994" t="str">
        <f>'Raw Data'!I2994</f>
        <v>DSL</v>
      </c>
      <c r="E2994" t="str">
        <f>'Raw Data'!R2994</f>
        <v>Mailed check</v>
      </c>
      <c r="F2994">
        <f>'Raw Data'!S2994</f>
        <v>34</v>
      </c>
      <c r="G2994">
        <f>IFERROR(VALUE('Raw Data'!T2994),0)</f>
        <v>442.45</v>
      </c>
      <c r="H2994" t="str" cm="1">
        <f t="array" ref="H2994">_xlfn.IFS(B2994&lt;=12,"New (0-12 mo)",B2994&lt;=24,"Established (13-24 mo)",B2994&lt;=48,"Loyal (25-48 mo)",TRUE,"Veteran (49+ mo)")</f>
        <v>New (0-12 mo)</v>
      </c>
      <c r="I2994">
        <f>COUNTIF('Raw Data'!G2994:O2994,"Yes")</f>
        <v>2</v>
      </c>
      <c r="J2994">
        <f t="shared" ca="1" si="92"/>
        <v>45839</v>
      </c>
      <c r="K2994" t="str">
        <f>'Raw Data'!U2994</f>
        <v>No</v>
      </c>
      <c r="L2994" t="str">
        <f t="shared" si="93"/>
        <v>High Risk</v>
      </c>
      <c r="N2994" s="34"/>
    </row>
    <row r="2995" spans="1:14" x14ac:dyDescent="0.3">
      <c r="A2995" s="5" t="str">
        <f>'Raw Data'!A2995</f>
        <v>2239-CFOUJ</v>
      </c>
      <c r="B2995">
        <f>'Raw Data'!F2995</f>
        <v>1</v>
      </c>
      <c r="C2995" t="str">
        <f>'Raw Data'!P2995</f>
        <v>One year</v>
      </c>
      <c r="D2995" t="str">
        <f>'Raw Data'!I2995</f>
        <v>No</v>
      </c>
      <c r="E2995" t="str">
        <f>'Raw Data'!R2995</f>
        <v>Mailed check</v>
      </c>
      <c r="F2995">
        <f>'Raw Data'!S2995</f>
        <v>20.399999999999999</v>
      </c>
      <c r="G2995">
        <f>IFERROR(VALUE('Raw Data'!T2995),0)</f>
        <v>20.399999999999999</v>
      </c>
      <c r="H2995" t="str" cm="1">
        <f t="array" ref="H2995">_xlfn.IFS(B2995&lt;=12,"New (0-12 mo)",B2995&lt;=24,"Established (13-24 mo)",B2995&lt;=48,"Loyal (25-48 mo)",TRUE,"Veteran (49+ mo)")</f>
        <v>New (0-12 mo)</v>
      </c>
      <c r="I2995">
        <f>COUNTIF('Raw Data'!G2995:O2995,"Yes")</f>
        <v>1</v>
      </c>
      <c r="J2995">
        <f t="shared" ca="1" si="92"/>
        <v>46174</v>
      </c>
      <c r="K2995" t="str">
        <f>'Raw Data'!U2995</f>
        <v>No</v>
      </c>
      <c r="L2995" t="str">
        <f t="shared" si="93"/>
        <v>Low Risk</v>
      </c>
      <c r="N2995" s="34"/>
    </row>
    <row r="2996" spans="1:14" x14ac:dyDescent="0.3">
      <c r="A2996" s="5" t="str">
        <f>'Raw Data'!A2996</f>
        <v>8046-DNVTL</v>
      </c>
      <c r="B2996">
        <f>'Raw Data'!F2996</f>
        <v>62</v>
      </c>
      <c r="C2996" t="str">
        <f>'Raw Data'!P2996</f>
        <v>Two year</v>
      </c>
      <c r="D2996" t="str">
        <f>'Raw Data'!I2996</f>
        <v>DSL</v>
      </c>
      <c r="E2996" t="str">
        <f>'Raw Data'!R2996</f>
        <v>Credit card (automatic)</v>
      </c>
      <c r="F2996">
        <f>'Raw Data'!S2996</f>
        <v>38.6</v>
      </c>
      <c r="G2996">
        <f>IFERROR(VALUE('Raw Data'!T2996),0)</f>
        <v>2345.5500000000002</v>
      </c>
      <c r="H2996" t="str" cm="1">
        <f t="array" ref="H2996">_xlfn.IFS(B2996&lt;=12,"New (0-12 mo)",B2996&lt;=24,"Established (13-24 mo)",B2996&lt;=48,"Loyal (25-48 mo)",TRUE,"Veteran (49+ mo)")</f>
        <v>Veteran (49+ mo)</v>
      </c>
      <c r="I2996">
        <f>COUNTIF('Raw Data'!G2996:O2996,"Yes")</f>
        <v>3</v>
      </c>
      <c r="J2996">
        <f t="shared" ca="1" si="92"/>
        <v>44317</v>
      </c>
      <c r="K2996" t="str">
        <f>'Raw Data'!U2996</f>
        <v>No</v>
      </c>
      <c r="L2996" t="str">
        <f t="shared" si="93"/>
        <v>Low Risk</v>
      </c>
      <c r="N2996" s="34"/>
    </row>
    <row r="2997" spans="1:14" x14ac:dyDescent="0.3">
      <c r="A2997" s="5" t="str">
        <f>'Raw Data'!A2997</f>
        <v>2209-XADXF</v>
      </c>
      <c r="B2997">
        <f>'Raw Data'!F2997</f>
        <v>1</v>
      </c>
      <c r="C2997" t="str">
        <f>'Raw Data'!P2997</f>
        <v>Month-to-month</v>
      </c>
      <c r="D2997" t="str">
        <f>'Raw Data'!I2997</f>
        <v>DSL</v>
      </c>
      <c r="E2997" t="str">
        <f>'Raw Data'!R2997</f>
        <v>Bank transfer (automatic)</v>
      </c>
      <c r="F2997">
        <f>'Raw Data'!S2997</f>
        <v>25.25</v>
      </c>
      <c r="G2997">
        <f>IFERROR(VALUE('Raw Data'!T2997),0)</f>
        <v>25.25</v>
      </c>
      <c r="H2997" t="str" cm="1">
        <f t="array" ref="H2997">_xlfn.IFS(B2997&lt;=12,"New (0-12 mo)",B2997&lt;=24,"Established (13-24 mo)",B2997&lt;=48,"Loyal (25-48 mo)",TRUE,"Veteran (49+ mo)")</f>
        <v>New (0-12 mo)</v>
      </c>
      <c r="I2997">
        <f>COUNTIF('Raw Data'!G2997:O2997,"Yes")</f>
        <v>0</v>
      </c>
      <c r="J2997">
        <f t="shared" ca="1" si="92"/>
        <v>46174</v>
      </c>
      <c r="K2997" t="str">
        <f>'Raw Data'!U2997</f>
        <v>No</v>
      </c>
      <c r="L2997" t="str">
        <f t="shared" si="93"/>
        <v>High Risk</v>
      </c>
      <c r="N2997" s="34"/>
    </row>
    <row r="2998" spans="1:14" x14ac:dyDescent="0.3">
      <c r="A2998" s="5" t="str">
        <f>'Raw Data'!A2998</f>
        <v>6620-JDYNW</v>
      </c>
      <c r="B2998">
        <f>'Raw Data'!F2998</f>
        <v>18</v>
      </c>
      <c r="C2998" t="str">
        <f>'Raw Data'!P2998</f>
        <v>Month-to-month</v>
      </c>
      <c r="D2998" t="str">
        <f>'Raw Data'!I2998</f>
        <v>DSL</v>
      </c>
      <c r="E2998" t="str">
        <f>'Raw Data'!R2998</f>
        <v>Mailed check</v>
      </c>
      <c r="F2998">
        <f>'Raw Data'!S2998</f>
        <v>60.6</v>
      </c>
      <c r="G2998">
        <f>IFERROR(VALUE('Raw Data'!T2998),0)</f>
        <v>1156.3499999999999</v>
      </c>
      <c r="H2998" t="str" cm="1">
        <f t="array" ref="H2998">_xlfn.IFS(B2998&lt;=12,"New (0-12 mo)",B2998&lt;=24,"Established (13-24 mo)",B2998&lt;=48,"Loyal (25-48 mo)",TRUE,"Veteran (49+ mo)")</f>
        <v>Established (13-24 mo)</v>
      </c>
      <c r="I2998">
        <f>COUNTIF('Raw Data'!G2998:O2998,"Yes")</f>
        <v>4</v>
      </c>
      <c r="J2998">
        <f t="shared" ca="1" si="92"/>
        <v>45658</v>
      </c>
      <c r="K2998" t="str">
        <f>'Raw Data'!U2998</f>
        <v>No</v>
      </c>
      <c r="L2998" t="str">
        <f t="shared" si="93"/>
        <v>Medium Risk</v>
      </c>
      <c r="N2998" s="34"/>
    </row>
    <row r="2999" spans="1:14" x14ac:dyDescent="0.3">
      <c r="A2999" s="5" t="str">
        <f>'Raw Data'!A2999</f>
        <v>1891-FZYSA</v>
      </c>
      <c r="B2999">
        <f>'Raw Data'!F2999</f>
        <v>69</v>
      </c>
      <c r="C2999" t="str">
        <f>'Raw Data'!P2999</f>
        <v>Month-to-month</v>
      </c>
      <c r="D2999" t="str">
        <f>'Raw Data'!I2999</f>
        <v>Fiber optic</v>
      </c>
      <c r="E2999" t="str">
        <f>'Raw Data'!R2999</f>
        <v>Electronic check</v>
      </c>
      <c r="F2999">
        <f>'Raw Data'!S2999</f>
        <v>89.95</v>
      </c>
      <c r="G2999">
        <f>IFERROR(VALUE('Raw Data'!T2999),0)</f>
        <v>6143.15</v>
      </c>
      <c r="H2999" t="str" cm="1">
        <f t="array" ref="H2999">_xlfn.IFS(B2999&lt;=12,"New (0-12 mo)",B2999&lt;=24,"Established (13-24 mo)",B2999&lt;=48,"Loyal (25-48 mo)",TRUE,"Veteran (49+ mo)")</f>
        <v>Veteran (49+ mo)</v>
      </c>
      <c r="I2999">
        <f>COUNTIF('Raw Data'!G2999:O2999,"Yes")</f>
        <v>4</v>
      </c>
      <c r="J2999">
        <f t="shared" ca="1" si="92"/>
        <v>44105</v>
      </c>
      <c r="K2999" t="str">
        <f>'Raw Data'!U2999</f>
        <v>Yes</v>
      </c>
      <c r="L2999" t="str">
        <f t="shared" si="93"/>
        <v>Low-Medium Risk</v>
      </c>
      <c r="N2999" s="34"/>
    </row>
    <row r="3000" spans="1:14" x14ac:dyDescent="0.3">
      <c r="A3000" s="5" t="str">
        <f>'Raw Data'!A3000</f>
        <v>4770-UEZOX</v>
      </c>
      <c r="B3000">
        <f>'Raw Data'!F3000</f>
        <v>2</v>
      </c>
      <c r="C3000" t="str">
        <f>'Raw Data'!P3000</f>
        <v>Month-to-month</v>
      </c>
      <c r="D3000" t="str">
        <f>'Raw Data'!I3000</f>
        <v>Fiber optic</v>
      </c>
      <c r="E3000" t="str">
        <f>'Raw Data'!R3000</f>
        <v>Electronic check</v>
      </c>
      <c r="F3000">
        <f>'Raw Data'!S3000</f>
        <v>74.75</v>
      </c>
      <c r="G3000">
        <f>IFERROR(VALUE('Raw Data'!T3000),0)</f>
        <v>144.80000000000001</v>
      </c>
      <c r="H3000" t="str" cm="1">
        <f t="array" ref="H3000">_xlfn.IFS(B3000&lt;=12,"New (0-12 mo)",B3000&lt;=24,"Established (13-24 mo)",B3000&lt;=48,"Loyal (25-48 mo)",TRUE,"Veteran (49+ mo)")</f>
        <v>New (0-12 mo)</v>
      </c>
      <c r="I3000">
        <f>COUNTIF('Raw Data'!G3000:O3000,"Yes")</f>
        <v>2</v>
      </c>
      <c r="J3000">
        <f t="shared" ca="1" si="92"/>
        <v>46143</v>
      </c>
      <c r="K3000" t="str">
        <f>'Raw Data'!U3000</f>
        <v>No</v>
      </c>
      <c r="L3000" t="str">
        <f t="shared" si="93"/>
        <v>High Risk</v>
      </c>
      <c r="N3000" s="34"/>
    </row>
    <row r="3001" spans="1:14" x14ac:dyDescent="0.3">
      <c r="A3001" s="5" t="str">
        <f>'Raw Data'!A3001</f>
        <v>1038-RQOST</v>
      </c>
      <c r="B3001">
        <f>'Raw Data'!F3001</f>
        <v>19</v>
      </c>
      <c r="C3001" t="str">
        <f>'Raw Data'!P3001</f>
        <v>Month-to-month</v>
      </c>
      <c r="D3001" t="str">
        <f>'Raw Data'!I3001</f>
        <v>No</v>
      </c>
      <c r="E3001" t="str">
        <f>'Raw Data'!R3001</f>
        <v>Mailed check</v>
      </c>
      <c r="F3001">
        <f>'Raw Data'!S3001</f>
        <v>20.6</v>
      </c>
      <c r="G3001">
        <f>IFERROR(VALUE('Raw Data'!T3001),0)</f>
        <v>414.95</v>
      </c>
      <c r="H3001" t="str" cm="1">
        <f t="array" ref="H3001">_xlfn.IFS(B3001&lt;=12,"New (0-12 mo)",B3001&lt;=24,"Established (13-24 mo)",B3001&lt;=48,"Loyal (25-48 mo)",TRUE,"Veteran (49+ mo)")</f>
        <v>Established (13-24 mo)</v>
      </c>
      <c r="I3001">
        <f>COUNTIF('Raw Data'!G3001:O3001,"Yes")</f>
        <v>1</v>
      </c>
      <c r="J3001">
        <f t="shared" ca="1" si="92"/>
        <v>45627</v>
      </c>
      <c r="K3001" t="str">
        <f>'Raw Data'!U3001</f>
        <v>No</v>
      </c>
      <c r="L3001" t="str">
        <f t="shared" si="93"/>
        <v>Medium Risk</v>
      </c>
      <c r="N3001" s="34"/>
    </row>
    <row r="3002" spans="1:14" x14ac:dyDescent="0.3">
      <c r="A3002" s="5" t="str">
        <f>'Raw Data'!A3002</f>
        <v>7613-LLQFO</v>
      </c>
      <c r="B3002">
        <f>'Raw Data'!F3002</f>
        <v>12</v>
      </c>
      <c r="C3002" t="str">
        <f>'Raw Data'!P3002</f>
        <v>Month-to-month</v>
      </c>
      <c r="D3002" t="str">
        <f>'Raw Data'!I3002</f>
        <v>Fiber optic</v>
      </c>
      <c r="E3002" t="str">
        <f>'Raw Data'!R3002</f>
        <v>Electronic check</v>
      </c>
      <c r="F3002">
        <f>'Raw Data'!S3002</f>
        <v>84.45</v>
      </c>
      <c r="G3002">
        <f>IFERROR(VALUE('Raw Data'!T3002),0)</f>
        <v>1059.55</v>
      </c>
      <c r="H3002" t="str" cm="1">
        <f t="array" ref="H3002">_xlfn.IFS(B3002&lt;=12,"New (0-12 mo)",B3002&lt;=24,"Established (13-24 mo)",B3002&lt;=48,"Loyal (25-48 mo)",TRUE,"Veteran (49+ mo)")</f>
        <v>New (0-12 mo)</v>
      </c>
      <c r="I3002">
        <f>COUNTIF('Raw Data'!G3002:O3002,"Yes")</f>
        <v>3</v>
      </c>
      <c r="J3002">
        <f t="shared" ca="1" si="92"/>
        <v>45839</v>
      </c>
      <c r="K3002" t="str">
        <f>'Raw Data'!U3002</f>
        <v>Yes</v>
      </c>
      <c r="L3002" t="str">
        <f t="shared" si="93"/>
        <v>High Risk</v>
      </c>
      <c r="N3002" s="34"/>
    </row>
    <row r="3003" spans="1:14" x14ac:dyDescent="0.3">
      <c r="A3003" s="5" t="str">
        <f>'Raw Data'!A3003</f>
        <v>4568-TTZRT</v>
      </c>
      <c r="B3003">
        <f>'Raw Data'!F3003</f>
        <v>9</v>
      </c>
      <c r="C3003" t="str">
        <f>'Raw Data'!P3003</f>
        <v>Month-to-month</v>
      </c>
      <c r="D3003" t="str">
        <f>'Raw Data'!I3003</f>
        <v>No</v>
      </c>
      <c r="E3003" t="str">
        <f>'Raw Data'!R3003</f>
        <v>Mailed check</v>
      </c>
      <c r="F3003">
        <f>'Raw Data'!S3003</f>
        <v>20.399999999999999</v>
      </c>
      <c r="G3003">
        <f>IFERROR(VALUE('Raw Data'!T3003),0)</f>
        <v>181.8</v>
      </c>
      <c r="H3003" t="str" cm="1">
        <f t="array" ref="H3003">_xlfn.IFS(B3003&lt;=12,"New (0-12 mo)",B3003&lt;=24,"Established (13-24 mo)",B3003&lt;=48,"Loyal (25-48 mo)",TRUE,"Veteran (49+ mo)")</f>
        <v>New (0-12 mo)</v>
      </c>
      <c r="I3003">
        <f>COUNTIF('Raw Data'!G3003:O3003,"Yes")</f>
        <v>1</v>
      </c>
      <c r="J3003">
        <f t="shared" ca="1" si="92"/>
        <v>45931</v>
      </c>
      <c r="K3003" t="str">
        <f>'Raw Data'!U3003</f>
        <v>No</v>
      </c>
      <c r="L3003" t="str">
        <f t="shared" si="93"/>
        <v>High Risk</v>
      </c>
      <c r="N3003" s="34"/>
    </row>
    <row r="3004" spans="1:14" x14ac:dyDescent="0.3">
      <c r="A3004" s="5" t="str">
        <f>'Raw Data'!A3004</f>
        <v>9513-DXHDA</v>
      </c>
      <c r="B3004">
        <f>'Raw Data'!F3004</f>
        <v>27</v>
      </c>
      <c r="C3004" t="str">
        <f>'Raw Data'!P3004</f>
        <v>One year</v>
      </c>
      <c r="D3004" t="str">
        <f>'Raw Data'!I3004</f>
        <v>DSL</v>
      </c>
      <c r="E3004" t="str">
        <f>'Raw Data'!R3004</f>
        <v>Electronic check</v>
      </c>
      <c r="F3004">
        <f>'Raw Data'!S3004</f>
        <v>81.7</v>
      </c>
      <c r="G3004">
        <f>IFERROR(VALUE('Raw Data'!T3004),0)</f>
        <v>2212.5500000000002</v>
      </c>
      <c r="H3004" t="str" cm="1">
        <f t="array" ref="H3004">_xlfn.IFS(B3004&lt;=12,"New (0-12 mo)",B3004&lt;=24,"Established (13-24 mo)",B3004&lt;=48,"Loyal (25-48 mo)",TRUE,"Veteran (49+ mo)")</f>
        <v>Loyal (25-48 mo)</v>
      </c>
      <c r="I3004">
        <f>COUNTIF('Raw Data'!G3004:O3004,"Yes")</f>
        <v>6</v>
      </c>
      <c r="J3004">
        <f t="shared" ca="1" si="92"/>
        <v>45383</v>
      </c>
      <c r="K3004" t="str">
        <f>'Raw Data'!U3004</f>
        <v>No</v>
      </c>
      <c r="L3004" t="str">
        <f t="shared" si="93"/>
        <v>Low Risk</v>
      </c>
      <c r="N3004" s="34"/>
    </row>
    <row r="3005" spans="1:14" x14ac:dyDescent="0.3">
      <c r="A3005" s="5" t="str">
        <f>'Raw Data'!A3005</f>
        <v>2640-PMGFL</v>
      </c>
      <c r="B3005">
        <f>'Raw Data'!F3005</f>
        <v>27</v>
      </c>
      <c r="C3005" t="str">
        <f>'Raw Data'!P3005</f>
        <v>Month-to-month</v>
      </c>
      <c r="D3005" t="str">
        <f>'Raw Data'!I3005</f>
        <v>Fiber optic</v>
      </c>
      <c r="E3005" t="str">
        <f>'Raw Data'!R3005</f>
        <v>Electronic check</v>
      </c>
      <c r="F3005">
        <f>'Raw Data'!S3005</f>
        <v>79.5</v>
      </c>
      <c r="G3005">
        <f>IFERROR(VALUE('Raw Data'!T3005),0)</f>
        <v>2180.5500000000002</v>
      </c>
      <c r="H3005" t="str" cm="1">
        <f t="array" ref="H3005">_xlfn.IFS(B3005&lt;=12,"New (0-12 mo)",B3005&lt;=24,"Established (13-24 mo)",B3005&lt;=48,"Loyal (25-48 mo)",TRUE,"Veteran (49+ mo)")</f>
        <v>Loyal (25-48 mo)</v>
      </c>
      <c r="I3005">
        <f>COUNTIF('Raw Data'!G3005:O3005,"Yes")</f>
        <v>3</v>
      </c>
      <c r="J3005">
        <f t="shared" ca="1" si="92"/>
        <v>45383</v>
      </c>
      <c r="K3005" t="str">
        <f>'Raw Data'!U3005</f>
        <v>Yes</v>
      </c>
      <c r="L3005" t="str">
        <f t="shared" si="93"/>
        <v>Low-Medium Risk</v>
      </c>
      <c r="N3005" s="34"/>
    </row>
    <row r="3006" spans="1:14" x14ac:dyDescent="0.3">
      <c r="A3006" s="5" t="str">
        <f>'Raw Data'!A3006</f>
        <v>3801-HMYNL</v>
      </c>
      <c r="B3006">
        <f>'Raw Data'!F3006</f>
        <v>1</v>
      </c>
      <c r="C3006" t="str">
        <f>'Raw Data'!P3006</f>
        <v>Month-to-month</v>
      </c>
      <c r="D3006" t="str">
        <f>'Raw Data'!I3006</f>
        <v>Fiber optic</v>
      </c>
      <c r="E3006" t="str">
        <f>'Raw Data'!R3006</f>
        <v>Mailed check</v>
      </c>
      <c r="F3006">
        <f>'Raw Data'!S3006</f>
        <v>89.15</v>
      </c>
      <c r="G3006">
        <f>IFERROR(VALUE('Raw Data'!T3006),0)</f>
        <v>89.15</v>
      </c>
      <c r="H3006" t="str" cm="1">
        <f t="array" ref="H3006">_xlfn.IFS(B3006&lt;=12,"New (0-12 mo)",B3006&lt;=24,"Established (13-24 mo)",B3006&lt;=48,"Loyal (25-48 mo)",TRUE,"Veteran (49+ mo)")</f>
        <v>New (0-12 mo)</v>
      </c>
      <c r="I3006">
        <f>COUNTIF('Raw Data'!G3006:O3006,"Yes")</f>
        <v>3</v>
      </c>
      <c r="J3006">
        <f t="shared" ca="1" si="92"/>
        <v>46174</v>
      </c>
      <c r="K3006" t="str">
        <f>'Raw Data'!U3006</f>
        <v>Yes</v>
      </c>
      <c r="L3006" t="str">
        <f t="shared" si="93"/>
        <v>High Risk</v>
      </c>
      <c r="N3006" s="34"/>
    </row>
    <row r="3007" spans="1:14" x14ac:dyDescent="0.3">
      <c r="A3007" s="5" t="str">
        <f>'Raw Data'!A3007</f>
        <v>0516-QREYC</v>
      </c>
      <c r="B3007">
        <f>'Raw Data'!F3007</f>
        <v>24</v>
      </c>
      <c r="C3007" t="str">
        <f>'Raw Data'!P3007</f>
        <v>Month-to-month</v>
      </c>
      <c r="D3007" t="str">
        <f>'Raw Data'!I3007</f>
        <v>No</v>
      </c>
      <c r="E3007" t="str">
        <f>'Raw Data'!R3007</f>
        <v>Mailed check</v>
      </c>
      <c r="F3007">
        <f>'Raw Data'!S3007</f>
        <v>20.3</v>
      </c>
      <c r="G3007">
        <f>IFERROR(VALUE('Raw Data'!T3007),0)</f>
        <v>459.95</v>
      </c>
      <c r="H3007" t="str" cm="1">
        <f t="array" ref="H3007">_xlfn.IFS(B3007&lt;=12,"New (0-12 mo)",B3007&lt;=24,"Established (13-24 mo)",B3007&lt;=48,"Loyal (25-48 mo)",TRUE,"Veteran (49+ mo)")</f>
        <v>Established (13-24 mo)</v>
      </c>
      <c r="I3007">
        <f>COUNTIF('Raw Data'!G3007:O3007,"Yes")</f>
        <v>1</v>
      </c>
      <c r="J3007">
        <f t="shared" ca="1" si="92"/>
        <v>45474</v>
      </c>
      <c r="K3007" t="str">
        <f>'Raw Data'!U3007</f>
        <v>No</v>
      </c>
      <c r="L3007" t="str">
        <f t="shared" si="93"/>
        <v>Medium Risk</v>
      </c>
      <c r="N3007" s="34"/>
    </row>
    <row r="3008" spans="1:14" x14ac:dyDescent="0.3">
      <c r="A3008" s="5" t="str">
        <f>'Raw Data'!A3008</f>
        <v>9685-WKZGT</v>
      </c>
      <c r="B3008">
        <f>'Raw Data'!F3008</f>
        <v>14</v>
      </c>
      <c r="C3008" t="str">
        <f>'Raw Data'!P3008</f>
        <v>Month-to-month</v>
      </c>
      <c r="D3008" t="str">
        <f>'Raw Data'!I3008</f>
        <v>Fiber optic</v>
      </c>
      <c r="E3008" t="str">
        <f>'Raw Data'!R3008</f>
        <v>Electronic check</v>
      </c>
      <c r="F3008">
        <f>'Raw Data'!S3008</f>
        <v>74.95</v>
      </c>
      <c r="G3008">
        <f>IFERROR(VALUE('Raw Data'!T3008),0)</f>
        <v>1036.75</v>
      </c>
      <c r="H3008" t="str" cm="1">
        <f t="array" ref="H3008">_xlfn.IFS(B3008&lt;=12,"New (0-12 mo)",B3008&lt;=24,"Established (13-24 mo)",B3008&lt;=48,"Loyal (25-48 mo)",TRUE,"Veteran (49+ mo)")</f>
        <v>Established (13-24 mo)</v>
      </c>
      <c r="I3008">
        <f>COUNTIF('Raw Data'!G3008:O3008,"Yes")</f>
        <v>2</v>
      </c>
      <c r="J3008">
        <f t="shared" ca="1" si="92"/>
        <v>45778</v>
      </c>
      <c r="K3008" t="str">
        <f>'Raw Data'!U3008</f>
        <v>Yes</v>
      </c>
      <c r="L3008" t="str">
        <f t="shared" si="93"/>
        <v>Medium Risk</v>
      </c>
      <c r="N3008" s="34"/>
    </row>
    <row r="3009" spans="1:14" x14ac:dyDescent="0.3">
      <c r="A3009" s="5" t="str">
        <f>'Raw Data'!A3009</f>
        <v>6022-UGGSO</v>
      </c>
      <c r="B3009">
        <f>'Raw Data'!F3009</f>
        <v>32</v>
      </c>
      <c r="C3009" t="str">
        <f>'Raw Data'!P3009</f>
        <v>Month-to-month</v>
      </c>
      <c r="D3009" t="str">
        <f>'Raw Data'!I3009</f>
        <v>Fiber optic</v>
      </c>
      <c r="E3009" t="str">
        <f>'Raw Data'!R3009</f>
        <v>Electronic check</v>
      </c>
      <c r="F3009">
        <f>'Raw Data'!S3009</f>
        <v>74.400000000000006</v>
      </c>
      <c r="G3009">
        <f>IFERROR(VALUE('Raw Data'!T3009),0)</f>
        <v>2276.9499999999998</v>
      </c>
      <c r="H3009" t="str" cm="1">
        <f t="array" ref="H3009">_xlfn.IFS(B3009&lt;=12,"New (0-12 mo)",B3009&lt;=24,"Established (13-24 mo)",B3009&lt;=48,"Loyal (25-48 mo)",TRUE,"Veteran (49+ mo)")</f>
        <v>Loyal (25-48 mo)</v>
      </c>
      <c r="I3009">
        <f>COUNTIF('Raw Data'!G3009:O3009,"Yes")</f>
        <v>2</v>
      </c>
      <c r="J3009">
        <f t="shared" ca="1" si="92"/>
        <v>45231</v>
      </c>
      <c r="K3009" t="str">
        <f>'Raw Data'!U3009</f>
        <v>Yes</v>
      </c>
      <c r="L3009" t="str">
        <f t="shared" si="93"/>
        <v>Low-Medium Risk</v>
      </c>
      <c r="N3009" s="34"/>
    </row>
    <row r="3010" spans="1:14" x14ac:dyDescent="0.3">
      <c r="A3010" s="5" t="str">
        <f>'Raw Data'!A3010</f>
        <v>8084-OIVBS</v>
      </c>
      <c r="B3010">
        <f>'Raw Data'!F3010</f>
        <v>11</v>
      </c>
      <c r="C3010" t="str">
        <f>'Raw Data'!P3010</f>
        <v>One year</v>
      </c>
      <c r="D3010" t="str">
        <f>'Raw Data'!I3010</f>
        <v>No</v>
      </c>
      <c r="E3010" t="str">
        <f>'Raw Data'!R3010</f>
        <v>Mailed check</v>
      </c>
      <c r="F3010">
        <f>'Raw Data'!S3010</f>
        <v>20</v>
      </c>
      <c r="G3010">
        <f>IFERROR(VALUE('Raw Data'!T3010),0)</f>
        <v>211.95</v>
      </c>
      <c r="H3010" t="str" cm="1">
        <f t="array" ref="H3010">_xlfn.IFS(B3010&lt;=12,"New (0-12 mo)",B3010&lt;=24,"Established (13-24 mo)",B3010&lt;=48,"Loyal (25-48 mo)",TRUE,"Veteran (49+ mo)")</f>
        <v>New (0-12 mo)</v>
      </c>
      <c r="I3010">
        <f>COUNTIF('Raw Data'!G3010:O3010,"Yes")</f>
        <v>1</v>
      </c>
      <c r="J3010">
        <f t="shared" ref="J3010:J3073" ca="1" si="94">EDATE(TODAY(),-B3010)</f>
        <v>45870</v>
      </c>
      <c r="K3010" t="str">
        <f>'Raw Data'!U3010</f>
        <v>No</v>
      </c>
      <c r="L3010" t="str">
        <f t="shared" ref="L3010:L3073" si="95">IF(AND(C3010="Month-to-month",B3010&lt;=12),"High Risk",IF(AND(C3010="Month-to-month",B3010&lt;=24),"Medium Risk",IF(C3010="Month-to-month","Low-Medium Risk","Low Risk")))</f>
        <v>Low Risk</v>
      </c>
      <c r="N3010" s="34"/>
    </row>
    <row r="3011" spans="1:14" x14ac:dyDescent="0.3">
      <c r="A3011" s="5" t="str">
        <f>'Raw Data'!A3011</f>
        <v>8896-BQTTI</v>
      </c>
      <c r="B3011">
        <f>'Raw Data'!F3011</f>
        <v>1</v>
      </c>
      <c r="C3011" t="str">
        <f>'Raw Data'!P3011</f>
        <v>Month-to-month</v>
      </c>
      <c r="D3011" t="str">
        <f>'Raw Data'!I3011</f>
        <v>No</v>
      </c>
      <c r="E3011" t="str">
        <f>'Raw Data'!R3011</f>
        <v>Mailed check</v>
      </c>
      <c r="F3011">
        <f>'Raw Data'!S3011</f>
        <v>25</v>
      </c>
      <c r="G3011">
        <f>IFERROR(VALUE('Raw Data'!T3011),0)</f>
        <v>25</v>
      </c>
      <c r="H3011" t="str" cm="1">
        <f t="array" ref="H3011">_xlfn.IFS(B3011&lt;=12,"New (0-12 mo)",B3011&lt;=24,"Established (13-24 mo)",B3011&lt;=48,"Loyal (25-48 mo)",TRUE,"Veteran (49+ mo)")</f>
        <v>New (0-12 mo)</v>
      </c>
      <c r="I3011">
        <f>COUNTIF('Raw Data'!G3011:O3011,"Yes")</f>
        <v>2</v>
      </c>
      <c r="J3011">
        <f t="shared" ca="1" si="94"/>
        <v>46174</v>
      </c>
      <c r="K3011" t="str">
        <f>'Raw Data'!U3011</f>
        <v>No</v>
      </c>
      <c r="L3011" t="str">
        <f t="shared" si="95"/>
        <v>High Risk</v>
      </c>
      <c r="N3011" s="34"/>
    </row>
    <row r="3012" spans="1:14" x14ac:dyDescent="0.3">
      <c r="A3012" s="5" t="str">
        <f>'Raw Data'!A3012</f>
        <v>3865-QBWSJ</v>
      </c>
      <c r="B3012">
        <f>'Raw Data'!F3012</f>
        <v>38</v>
      </c>
      <c r="C3012" t="str">
        <f>'Raw Data'!P3012</f>
        <v>Month-to-month</v>
      </c>
      <c r="D3012" t="str">
        <f>'Raw Data'!I3012</f>
        <v>Fiber optic</v>
      </c>
      <c r="E3012" t="str">
        <f>'Raw Data'!R3012</f>
        <v>Mailed check</v>
      </c>
      <c r="F3012">
        <f>'Raw Data'!S3012</f>
        <v>80.45</v>
      </c>
      <c r="G3012">
        <f>IFERROR(VALUE('Raw Data'!T3012),0)</f>
        <v>3162.65</v>
      </c>
      <c r="H3012" t="str" cm="1">
        <f t="array" ref="H3012">_xlfn.IFS(B3012&lt;=12,"New (0-12 mo)",B3012&lt;=24,"Established (13-24 mo)",B3012&lt;=48,"Loyal (25-48 mo)",TRUE,"Veteran (49+ mo)")</f>
        <v>Loyal (25-48 mo)</v>
      </c>
      <c r="I3012">
        <f>COUNTIF('Raw Data'!G3012:O3012,"Yes")</f>
        <v>3</v>
      </c>
      <c r="J3012">
        <f t="shared" ca="1" si="94"/>
        <v>45047</v>
      </c>
      <c r="K3012" t="str">
        <f>'Raw Data'!U3012</f>
        <v>No</v>
      </c>
      <c r="L3012" t="str">
        <f t="shared" si="95"/>
        <v>Low-Medium Risk</v>
      </c>
      <c r="N3012" s="34"/>
    </row>
    <row r="3013" spans="1:14" x14ac:dyDescent="0.3">
      <c r="A3013" s="5" t="str">
        <f>'Raw Data'!A3013</f>
        <v>3352-RICWQ</v>
      </c>
      <c r="B3013">
        <f>'Raw Data'!F3013</f>
        <v>9</v>
      </c>
      <c r="C3013" t="str">
        <f>'Raw Data'!P3013</f>
        <v>Two year</v>
      </c>
      <c r="D3013" t="str">
        <f>'Raw Data'!I3013</f>
        <v>No</v>
      </c>
      <c r="E3013" t="str">
        <f>'Raw Data'!R3013</f>
        <v>Mailed check</v>
      </c>
      <c r="F3013">
        <f>'Raw Data'!S3013</f>
        <v>19.75</v>
      </c>
      <c r="G3013">
        <f>IFERROR(VALUE('Raw Data'!T3013),0)</f>
        <v>210.65</v>
      </c>
      <c r="H3013" t="str" cm="1">
        <f t="array" ref="H3013">_xlfn.IFS(B3013&lt;=12,"New (0-12 mo)",B3013&lt;=24,"Established (13-24 mo)",B3013&lt;=48,"Loyal (25-48 mo)",TRUE,"Veteran (49+ mo)")</f>
        <v>New (0-12 mo)</v>
      </c>
      <c r="I3013">
        <f>COUNTIF('Raw Data'!G3013:O3013,"Yes")</f>
        <v>1</v>
      </c>
      <c r="J3013">
        <f t="shared" ca="1" si="94"/>
        <v>45931</v>
      </c>
      <c r="K3013" t="str">
        <f>'Raw Data'!U3013</f>
        <v>No</v>
      </c>
      <c r="L3013" t="str">
        <f t="shared" si="95"/>
        <v>Low Risk</v>
      </c>
      <c r="N3013" s="34"/>
    </row>
    <row r="3014" spans="1:14" x14ac:dyDescent="0.3">
      <c r="A3014" s="5" t="str">
        <f>'Raw Data'!A3014</f>
        <v>2160-GPFXD</v>
      </c>
      <c r="B3014">
        <f>'Raw Data'!F3014</f>
        <v>54</v>
      </c>
      <c r="C3014" t="str">
        <f>'Raw Data'!P3014</f>
        <v>Two year</v>
      </c>
      <c r="D3014" t="str">
        <f>'Raw Data'!I3014</f>
        <v>DSL</v>
      </c>
      <c r="E3014" t="str">
        <f>'Raw Data'!R3014</f>
        <v>Credit card (automatic)</v>
      </c>
      <c r="F3014">
        <f>'Raw Data'!S3014</f>
        <v>65.650000000000006</v>
      </c>
      <c r="G3014">
        <f>IFERROR(VALUE('Raw Data'!T3014),0)</f>
        <v>3566.7</v>
      </c>
      <c r="H3014" t="str" cm="1">
        <f t="array" ref="H3014">_xlfn.IFS(B3014&lt;=12,"New (0-12 mo)",B3014&lt;=24,"Established (13-24 mo)",B3014&lt;=48,"Loyal (25-48 mo)",TRUE,"Veteran (49+ mo)")</f>
        <v>Veteran (49+ mo)</v>
      </c>
      <c r="I3014">
        <f>COUNTIF('Raw Data'!G3014:O3014,"Yes")</f>
        <v>5</v>
      </c>
      <c r="J3014">
        <f t="shared" ca="1" si="94"/>
        <v>44562</v>
      </c>
      <c r="K3014" t="str">
        <f>'Raw Data'!U3014</f>
        <v>No</v>
      </c>
      <c r="L3014" t="str">
        <f t="shared" si="95"/>
        <v>Low Risk</v>
      </c>
      <c r="N3014" s="34"/>
    </row>
    <row r="3015" spans="1:14" x14ac:dyDescent="0.3">
      <c r="A3015" s="5" t="str">
        <f>'Raw Data'!A3015</f>
        <v>2065-MMKGR</v>
      </c>
      <c r="B3015">
        <f>'Raw Data'!F3015</f>
        <v>29</v>
      </c>
      <c r="C3015" t="str">
        <f>'Raw Data'!P3015</f>
        <v>One year</v>
      </c>
      <c r="D3015" t="str">
        <f>'Raw Data'!I3015</f>
        <v>DSL</v>
      </c>
      <c r="E3015" t="str">
        <f>'Raw Data'!R3015</f>
        <v>Credit card (automatic)</v>
      </c>
      <c r="F3015">
        <f>'Raw Data'!S3015</f>
        <v>71</v>
      </c>
      <c r="G3015">
        <f>IFERROR(VALUE('Raw Data'!T3015),0)</f>
        <v>2080.1</v>
      </c>
      <c r="H3015" t="str" cm="1">
        <f t="array" ref="H3015">_xlfn.IFS(B3015&lt;=12,"New (0-12 mo)",B3015&lt;=24,"Established (13-24 mo)",B3015&lt;=48,"Loyal (25-48 mo)",TRUE,"Veteran (49+ mo)")</f>
        <v>Loyal (25-48 mo)</v>
      </c>
      <c r="I3015">
        <f>COUNTIF('Raw Data'!G3015:O3015,"Yes")</f>
        <v>4</v>
      </c>
      <c r="J3015">
        <f t="shared" ca="1" si="94"/>
        <v>45323</v>
      </c>
      <c r="K3015" t="str">
        <f>'Raw Data'!U3015</f>
        <v>No</v>
      </c>
      <c r="L3015" t="str">
        <f t="shared" si="95"/>
        <v>Low Risk</v>
      </c>
      <c r="N3015" s="34"/>
    </row>
    <row r="3016" spans="1:14" x14ac:dyDescent="0.3">
      <c r="A3016" s="5" t="str">
        <f>'Raw Data'!A3016</f>
        <v>5857-TYBCJ</v>
      </c>
      <c r="B3016">
        <f>'Raw Data'!F3016</f>
        <v>44</v>
      </c>
      <c r="C3016" t="str">
        <f>'Raw Data'!P3016</f>
        <v>Month-to-month</v>
      </c>
      <c r="D3016" t="str">
        <f>'Raw Data'!I3016</f>
        <v>Fiber optic</v>
      </c>
      <c r="E3016" t="str">
        <f>'Raw Data'!R3016</f>
        <v>Electronic check</v>
      </c>
      <c r="F3016">
        <f>'Raw Data'!S3016</f>
        <v>89.2</v>
      </c>
      <c r="G3016">
        <f>IFERROR(VALUE('Raw Data'!T3016),0)</f>
        <v>4040.2</v>
      </c>
      <c r="H3016" t="str" cm="1">
        <f t="array" ref="H3016">_xlfn.IFS(B3016&lt;=12,"New (0-12 mo)",B3016&lt;=24,"Established (13-24 mo)",B3016&lt;=48,"Loyal (25-48 mo)",TRUE,"Veteran (49+ mo)")</f>
        <v>Loyal (25-48 mo)</v>
      </c>
      <c r="I3016">
        <f>COUNTIF('Raw Data'!G3016:O3016,"Yes")</f>
        <v>4</v>
      </c>
      <c r="J3016">
        <f t="shared" ca="1" si="94"/>
        <v>44866</v>
      </c>
      <c r="K3016" t="str">
        <f>'Raw Data'!U3016</f>
        <v>No</v>
      </c>
      <c r="L3016" t="str">
        <f t="shared" si="95"/>
        <v>Low-Medium Risk</v>
      </c>
      <c r="N3016" s="34"/>
    </row>
    <row r="3017" spans="1:14" x14ac:dyDescent="0.3">
      <c r="A3017" s="5" t="str">
        <f>'Raw Data'!A3017</f>
        <v>1498-NHTLT</v>
      </c>
      <c r="B3017">
        <f>'Raw Data'!F3017</f>
        <v>59</v>
      </c>
      <c r="C3017" t="str">
        <f>'Raw Data'!P3017</f>
        <v>Two year</v>
      </c>
      <c r="D3017" t="str">
        <f>'Raw Data'!I3017</f>
        <v>DSL</v>
      </c>
      <c r="E3017" t="str">
        <f>'Raw Data'!R3017</f>
        <v>Electronic check</v>
      </c>
      <c r="F3017">
        <f>'Raw Data'!S3017</f>
        <v>86.75</v>
      </c>
      <c r="G3017">
        <f>IFERROR(VALUE('Raw Data'!T3017),0)</f>
        <v>5186</v>
      </c>
      <c r="H3017" t="str" cm="1">
        <f t="array" ref="H3017">_xlfn.IFS(B3017&lt;=12,"New (0-12 mo)",B3017&lt;=24,"Established (13-24 mo)",B3017&lt;=48,"Loyal (25-48 mo)",TRUE,"Veteran (49+ mo)")</f>
        <v>Veteran (49+ mo)</v>
      </c>
      <c r="I3017">
        <f>COUNTIF('Raw Data'!G3017:O3017,"Yes")</f>
        <v>7</v>
      </c>
      <c r="J3017">
        <f t="shared" ca="1" si="94"/>
        <v>44409</v>
      </c>
      <c r="K3017" t="str">
        <f>'Raw Data'!U3017</f>
        <v>No</v>
      </c>
      <c r="L3017" t="str">
        <f t="shared" si="95"/>
        <v>Low Risk</v>
      </c>
      <c r="N3017" s="34"/>
    </row>
    <row r="3018" spans="1:14" x14ac:dyDescent="0.3">
      <c r="A3018" s="5" t="str">
        <f>'Raw Data'!A3018</f>
        <v>4484-CGXFK</v>
      </c>
      <c r="B3018">
        <f>'Raw Data'!F3018</f>
        <v>3</v>
      </c>
      <c r="C3018" t="str">
        <f>'Raw Data'!P3018</f>
        <v>Month-to-month</v>
      </c>
      <c r="D3018" t="str">
        <f>'Raw Data'!I3018</f>
        <v>DSL</v>
      </c>
      <c r="E3018" t="str">
        <f>'Raw Data'!R3018</f>
        <v>Electronic check</v>
      </c>
      <c r="F3018">
        <f>'Raw Data'!S3018</f>
        <v>55.3</v>
      </c>
      <c r="G3018">
        <f>IFERROR(VALUE('Raw Data'!T3018),0)</f>
        <v>196.15</v>
      </c>
      <c r="H3018" t="str" cm="1">
        <f t="array" ref="H3018">_xlfn.IFS(B3018&lt;=12,"New (0-12 mo)",B3018&lt;=24,"Established (13-24 mo)",B3018&lt;=48,"Loyal (25-48 mo)",TRUE,"Veteran (49+ mo)")</f>
        <v>New (0-12 mo)</v>
      </c>
      <c r="I3018">
        <f>COUNTIF('Raw Data'!G3018:O3018,"Yes")</f>
        <v>2</v>
      </c>
      <c r="J3018">
        <f t="shared" ca="1" si="94"/>
        <v>46113</v>
      </c>
      <c r="K3018" t="str">
        <f>'Raw Data'!U3018</f>
        <v>Yes</v>
      </c>
      <c r="L3018" t="str">
        <f t="shared" si="95"/>
        <v>High Risk</v>
      </c>
      <c r="N3018" s="34"/>
    </row>
    <row r="3019" spans="1:14" x14ac:dyDescent="0.3">
      <c r="A3019" s="5" t="str">
        <f>'Raw Data'!A3019</f>
        <v>1402-PTHGN</v>
      </c>
      <c r="B3019">
        <f>'Raw Data'!F3019</f>
        <v>18</v>
      </c>
      <c r="C3019" t="str">
        <f>'Raw Data'!P3019</f>
        <v>One year</v>
      </c>
      <c r="D3019" t="str">
        <f>'Raw Data'!I3019</f>
        <v>DSL</v>
      </c>
      <c r="E3019" t="str">
        <f>'Raw Data'!R3019</f>
        <v>Mailed check</v>
      </c>
      <c r="F3019">
        <f>'Raw Data'!S3019</f>
        <v>61.5</v>
      </c>
      <c r="G3019">
        <f>IFERROR(VALUE('Raw Data'!T3019),0)</f>
        <v>1087.45</v>
      </c>
      <c r="H3019" t="str" cm="1">
        <f t="array" ref="H3019">_xlfn.IFS(B3019&lt;=12,"New (0-12 mo)",B3019&lt;=24,"Established (13-24 mo)",B3019&lt;=48,"Loyal (25-48 mo)",TRUE,"Veteran (49+ mo)")</f>
        <v>Established (13-24 mo)</v>
      </c>
      <c r="I3019">
        <f>COUNTIF('Raw Data'!G3019:O3019,"Yes")</f>
        <v>4</v>
      </c>
      <c r="J3019">
        <f t="shared" ca="1" si="94"/>
        <v>45658</v>
      </c>
      <c r="K3019" t="str">
        <f>'Raw Data'!U3019</f>
        <v>No</v>
      </c>
      <c r="L3019" t="str">
        <f t="shared" si="95"/>
        <v>Low Risk</v>
      </c>
      <c r="N3019" s="34"/>
    </row>
    <row r="3020" spans="1:14" x14ac:dyDescent="0.3">
      <c r="A3020" s="5" t="str">
        <f>'Raw Data'!A3020</f>
        <v>4176-RELJR</v>
      </c>
      <c r="B3020">
        <f>'Raw Data'!F3020</f>
        <v>67</v>
      </c>
      <c r="C3020" t="str">
        <f>'Raw Data'!P3020</f>
        <v>Two year</v>
      </c>
      <c r="D3020" t="str">
        <f>'Raw Data'!I3020</f>
        <v>No</v>
      </c>
      <c r="E3020" t="str">
        <f>'Raw Data'!R3020</f>
        <v>Credit card (automatic)</v>
      </c>
      <c r="F3020">
        <f>'Raw Data'!S3020</f>
        <v>25.1</v>
      </c>
      <c r="G3020">
        <f>IFERROR(VALUE('Raw Data'!T3020),0)</f>
        <v>1672.15</v>
      </c>
      <c r="H3020" t="str" cm="1">
        <f t="array" ref="H3020">_xlfn.IFS(B3020&lt;=12,"New (0-12 mo)",B3020&lt;=24,"Established (13-24 mo)",B3020&lt;=48,"Loyal (25-48 mo)",TRUE,"Veteran (49+ mo)")</f>
        <v>Veteran (49+ mo)</v>
      </c>
      <c r="I3020">
        <f>COUNTIF('Raw Data'!G3020:O3020,"Yes")</f>
        <v>2</v>
      </c>
      <c r="J3020">
        <f t="shared" ca="1" si="94"/>
        <v>44166</v>
      </c>
      <c r="K3020" t="str">
        <f>'Raw Data'!U3020</f>
        <v>No</v>
      </c>
      <c r="L3020" t="str">
        <f t="shared" si="95"/>
        <v>Low Risk</v>
      </c>
      <c r="N3020" s="34"/>
    </row>
    <row r="3021" spans="1:14" x14ac:dyDescent="0.3">
      <c r="A3021" s="5" t="str">
        <f>'Raw Data'!A3021</f>
        <v>6214-EDAKZ</v>
      </c>
      <c r="B3021">
        <f>'Raw Data'!F3021</f>
        <v>22</v>
      </c>
      <c r="C3021" t="str">
        <f>'Raw Data'!P3021</f>
        <v>Month-to-month</v>
      </c>
      <c r="D3021" t="str">
        <f>'Raw Data'!I3021</f>
        <v>DSL</v>
      </c>
      <c r="E3021" t="str">
        <f>'Raw Data'!R3021</f>
        <v>Electronic check</v>
      </c>
      <c r="F3021">
        <f>'Raw Data'!S3021</f>
        <v>55.15</v>
      </c>
      <c r="G3021">
        <f>IFERROR(VALUE('Raw Data'!T3021),0)</f>
        <v>1206.05</v>
      </c>
      <c r="H3021" t="str" cm="1">
        <f t="array" ref="H3021">_xlfn.IFS(B3021&lt;=12,"New (0-12 mo)",B3021&lt;=24,"Established (13-24 mo)",B3021&lt;=48,"Loyal (25-48 mo)",TRUE,"Veteran (49+ mo)")</f>
        <v>Established (13-24 mo)</v>
      </c>
      <c r="I3021">
        <f>COUNTIF('Raw Data'!G3021:O3021,"Yes")</f>
        <v>3</v>
      </c>
      <c r="J3021">
        <f t="shared" ca="1" si="94"/>
        <v>45536</v>
      </c>
      <c r="K3021" t="str">
        <f>'Raw Data'!U3021</f>
        <v>Yes</v>
      </c>
      <c r="L3021" t="str">
        <f t="shared" si="95"/>
        <v>Medium Risk</v>
      </c>
      <c r="N3021" s="34"/>
    </row>
    <row r="3022" spans="1:14" x14ac:dyDescent="0.3">
      <c r="A3022" s="5" t="str">
        <f>'Raw Data'!A3022</f>
        <v>5199-FPUSP</v>
      </c>
      <c r="B3022">
        <f>'Raw Data'!F3022</f>
        <v>33</v>
      </c>
      <c r="C3022" t="str">
        <f>'Raw Data'!P3022</f>
        <v>One year</v>
      </c>
      <c r="D3022" t="str">
        <f>'Raw Data'!I3022</f>
        <v>DSL</v>
      </c>
      <c r="E3022" t="str">
        <f>'Raw Data'!R3022</f>
        <v>Credit card (automatic)</v>
      </c>
      <c r="F3022">
        <f>'Raw Data'!S3022</f>
        <v>34.049999999999997</v>
      </c>
      <c r="G3022">
        <f>IFERROR(VALUE('Raw Data'!T3022),0)</f>
        <v>1113.95</v>
      </c>
      <c r="H3022" t="str" cm="1">
        <f t="array" ref="H3022">_xlfn.IFS(B3022&lt;=12,"New (0-12 mo)",B3022&lt;=24,"Established (13-24 mo)",B3022&lt;=48,"Loyal (25-48 mo)",TRUE,"Veteran (49+ mo)")</f>
        <v>Loyal (25-48 mo)</v>
      </c>
      <c r="I3022">
        <f>COUNTIF('Raw Data'!G3022:O3022,"Yes")</f>
        <v>2</v>
      </c>
      <c r="J3022">
        <f t="shared" ca="1" si="94"/>
        <v>45200</v>
      </c>
      <c r="K3022" t="str">
        <f>'Raw Data'!U3022</f>
        <v>No</v>
      </c>
      <c r="L3022" t="str">
        <f t="shared" si="95"/>
        <v>Low Risk</v>
      </c>
      <c r="N3022" s="34"/>
    </row>
    <row r="3023" spans="1:14" x14ac:dyDescent="0.3">
      <c r="A3023" s="5" t="str">
        <f>'Raw Data'!A3023</f>
        <v>6377-KSLXC</v>
      </c>
      <c r="B3023">
        <f>'Raw Data'!F3023</f>
        <v>5</v>
      </c>
      <c r="C3023" t="str">
        <f>'Raw Data'!P3023</f>
        <v>Month-to-month</v>
      </c>
      <c r="D3023" t="str">
        <f>'Raw Data'!I3023</f>
        <v>No</v>
      </c>
      <c r="E3023" t="str">
        <f>'Raw Data'!R3023</f>
        <v>Mailed check</v>
      </c>
      <c r="F3023">
        <f>'Raw Data'!S3023</f>
        <v>19.95</v>
      </c>
      <c r="G3023">
        <f>IFERROR(VALUE('Raw Data'!T3023),0)</f>
        <v>107.05</v>
      </c>
      <c r="H3023" t="str" cm="1">
        <f t="array" ref="H3023">_xlfn.IFS(B3023&lt;=12,"New (0-12 mo)",B3023&lt;=24,"Established (13-24 mo)",B3023&lt;=48,"Loyal (25-48 mo)",TRUE,"Veteran (49+ mo)")</f>
        <v>New (0-12 mo)</v>
      </c>
      <c r="I3023">
        <f>COUNTIF('Raw Data'!G3023:O3023,"Yes")</f>
        <v>1</v>
      </c>
      <c r="J3023">
        <f t="shared" ca="1" si="94"/>
        <v>46054</v>
      </c>
      <c r="K3023" t="str">
        <f>'Raw Data'!U3023</f>
        <v>No</v>
      </c>
      <c r="L3023" t="str">
        <f t="shared" si="95"/>
        <v>High Risk</v>
      </c>
      <c r="N3023" s="34"/>
    </row>
    <row r="3024" spans="1:14" x14ac:dyDescent="0.3">
      <c r="A3024" s="5" t="str">
        <f>'Raw Data'!A3024</f>
        <v>1796-JANOW</v>
      </c>
      <c r="B3024">
        <f>'Raw Data'!F3024</f>
        <v>2</v>
      </c>
      <c r="C3024" t="str">
        <f>'Raw Data'!P3024</f>
        <v>Month-to-month</v>
      </c>
      <c r="D3024" t="str">
        <f>'Raw Data'!I3024</f>
        <v>No</v>
      </c>
      <c r="E3024" t="str">
        <f>'Raw Data'!R3024</f>
        <v>Mailed check</v>
      </c>
      <c r="F3024">
        <f>'Raw Data'!S3024</f>
        <v>19.95</v>
      </c>
      <c r="G3024">
        <f>IFERROR(VALUE('Raw Data'!T3024),0)</f>
        <v>38.15</v>
      </c>
      <c r="H3024" t="str" cm="1">
        <f t="array" ref="H3024">_xlfn.IFS(B3024&lt;=12,"New (0-12 mo)",B3024&lt;=24,"Established (13-24 mo)",B3024&lt;=48,"Loyal (25-48 mo)",TRUE,"Veteran (49+ mo)")</f>
        <v>New (0-12 mo)</v>
      </c>
      <c r="I3024">
        <f>COUNTIF('Raw Data'!G3024:O3024,"Yes")</f>
        <v>1</v>
      </c>
      <c r="J3024">
        <f t="shared" ca="1" si="94"/>
        <v>46143</v>
      </c>
      <c r="K3024" t="str">
        <f>'Raw Data'!U3024</f>
        <v>No</v>
      </c>
      <c r="L3024" t="str">
        <f t="shared" si="95"/>
        <v>High Risk</v>
      </c>
      <c r="N3024" s="34"/>
    </row>
    <row r="3025" spans="1:14" x14ac:dyDescent="0.3">
      <c r="A3025" s="5" t="str">
        <f>'Raw Data'!A3025</f>
        <v>0238-WHBIQ</v>
      </c>
      <c r="B3025">
        <f>'Raw Data'!F3025</f>
        <v>72</v>
      </c>
      <c r="C3025" t="str">
        <f>'Raw Data'!P3025</f>
        <v>Two year</v>
      </c>
      <c r="D3025" t="str">
        <f>'Raw Data'!I3025</f>
        <v>DSL</v>
      </c>
      <c r="E3025" t="str">
        <f>'Raw Data'!R3025</f>
        <v>Credit card (automatic)</v>
      </c>
      <c r="F3025">
        <f>'Raw Data'!S3025</f>
        <v>89.7</v>
      </c>
      <c r="G3025">
        <f>IFERROR(VALUE('Raw Data'!T3025),0)</f>
        <v>6339.3</v>
      </c>
      <c r="H3025" t="str" cm="1">
        <f t="array" ref="H3025">_xlfn.IFS(B3025&lt;=12,"New (0-12 mo)",B3025&lt;=24,"Established (13-24 mo)",B3025&lt;=48,"Loyal (25-48 mo)",TRUE,"Veteran (49+ mo)")</f>
        <v>Veteran (49+ mo)</v>
      </c>
      <c r="I3025">
        <f>COUNTIF('Raw Data'!G3025:O3025,"Yes")</f>
        <v>8</v>
      </c>
      <c r="J3025">
        <f t="shared" ca="1" si="94"/>
        <v>44013</v>
      </c>
      <c r="K3025" t="str">
        <f>'Raw Data'!U3025</f>
        <v>No</v>
      </c>
      <c r="L3025" t="str">
        <f t="shared" si="95"/>
        <v>Low Risk</v>
      </c>
      <c r="N3025" s="34"/>
    </row>
    <row r="3026" spans="1:14" x14ac:dyDescent="0.3">
      <c r="A3026" s="5" t="str">
        <f>'Raw Data'!A3026</f>
        <v>8735-NBLWT</v>
      </c>
      <c r="B3026">
        <f>'Raw Data'!F3026</f>
        <v>9</v>
      </c>
      <c r="C3026" t="str">
        <f>'Raw Data'!P3026</f>
        <v>Month-to-month</v>
      </c>
      <c r="D3026" t="str">
        <f>'Raw Data'!I3026</f>
        <v>No</v>
      </c>
      <c r="E3026" t="str">
        <f>'Raw Data'!R3026</f>
        <v>Mailed check</v>
      </c>
      <c r="F3026">
        <f>'Raw Data'!S3026</f>
        <v>20.399999999999999</v>
      </c>
      <c r="G3026">
        <f>IFERROR(VALUE('Raw Data'!T3026),0)</f>
        <v>184.1</v>
      </c>
      <c r="H3026" t="str" cm="1">
        <f t="array" ref="H3026">_xlfn.IFS(B3026&lt;=12,"New (0-12 mo)",B3026&lt;=24,"Established (13-24 mo)",B3026&lt;=48,"Loyal (25-48 mo)",TRUE,"Veteran (49+ mo)")</f>
        <v>New (0-12 mo)</v>
      </c>
      <c r="I3026">
        <f>COUNTIF('Raw Data'!G3026:O3026,"Yes")</f>
        <v>1</v>
      </c>
      <c r="J3026">
        <f t="shared" ca="1" si="94"/>
        <v>45931</v>
      </c>
      <c r="K3026" t="str">
        <f>'Raw Data'!U3026</f>
        <v>No</v>
      </c>
      <c r="L3026" t="str">
        <f t="shared" si="95"/>
        <v>High Risk</v>
      </c>
      <c r="N3026" s="34"/>
    </row>
    <row r="3027" spans="1:14" x14ac:dyDescent="0.3">
      <c r="A3027" s="5" t="str">
        <f>'Raw Data'!A3027</f>
        <v>6651-RLGGM</v>
      </c>
      <c r="B3027">
        <f>'Raw Data'!F3027</f>
        <v>67</v>
      </c>
      <c r="C3027" t="str">
        <f>'Raw Data'!P3027</f>
        <v>Two year</v>
      </c>
      <c r="D3027" t="str">
        <f>'Raw Data'!I3027</f>
        <v>No</v>
      </c>
      <c r="E3027" t="str">
        <f>'Raw Data'!R3027</f>
        <v>Mailed check</v>
      </c>
      <c r="F3027">
        <f>'Raw Data'!S3027</f>
        <v>26.3</v>
      </c>
      <c r="G3027">
        <f>IFERROR(VALUE('Raw Data'!T3027),0)</f>
        <v>1688.9</v>
      </c>
      <c r="H3027" t="str" cm="1">
        <f t="array" ref="H3027">_xlfn.IFS(B3027&lt;=12,"New (0-12 mo)",B3027&lt;=24,"Established (13-24 mo)",B3027&lt;=48,"Loyal (25-48 mo)",TRUE,"Veteran (49+ mo)")</f>
        <v>Veteran (49+ mo)</v>
      </c>
      <c r="I3027">
        <f>COUNTIF('Raw Data'!G3027:O3027,"Yes")</f>
        <v>2</v>
      </c>
      <c r="J3027">
        <f t="shared" ca="1" si="94"/>
        <v>44166</v>
      </c>
      <c r="K3027" t="str">
        <f>'Raw Data'!U3027</f>
        <v>No</v>
      </c>
      <c r="L3027" t="str">
        <f t="shared" si="95"/>
        <v>Low Risk</v>
      </c>
      <c r="N3027" s="34"/>
    </row>
    <row r="3028" spans="1:14" x14ac:dyDescent="0.3">
      <c r="A3028" s="5" t="str">
        <f>'Raw Data'!A3028</f>
        <v>6127-ISGTU</v>
      </c>
      <c r="B3028">
        <f>'Raw Data'!F3028</f>
        <v>16</v>
      </c>
      <c r="C3028" t="str">
        <f>'Raw Data'!P3028</f>
        <v>Month-to-month</v>
      </c>
      <c r="D3028" t="str">
        <f>'Raw Data'!I3028</f>
        <v>Fiber optic</v>
      </c>
      <c r="E3028" t="str">
        <f>'Raw Data'!R3028</f>
        <v>Electronic check</v>
      </c>
      <c r="F3028">
        <f>'Raw Data'!S3028</f>
        <v>84.95</v>
      </c>
      <c r="G3028">
        <f>IFERROR(VALUE('Raw Data'!T3028),0)</f>
        <v>1378.25</v>
      </c>
      <c r="H3028" t="str" cm="1">
        <f t="array" ref="H3028">_xlfn.IFS(B3028&lt;=12,"New (0-12 mo)",B3028&lt;=24,"Established (13-24 mo)",B3028&lt;=48,"Loyal (25-48 mo)",TRUE,"Veteran (49+ mo)")</f>
        <v>Established (13-24 mo)</v>
      </c>
      <c r="I3028">
        <f>COUNTIF('Raw Data'!G3028:O3028,"Yes")</f>
        <v>3</v>
      </c>
      <c r="J3028">
        <f t="shared" ca="1" si="94"/>
        <v>45717</v>
      </c>
      <c r="K3028" t="str">
        <f>'Raw Data'!U3028</f>
        <v>Yes</v>
      </c>
      <c r="L3028" t="str">
        <f t="shared" si="95"/>
        <v>Medium Risk</v>
      </c>
      <c r="N3028" s="34"/>
    </row>
    <row r="3029" spans="1:14" x14ac:dyDescent="0.3">
      <c r="A3029" s="5" t="str">
        <f>'Raw Data'!A3029</f>
        <v>1614-JBEBI</v>
      </c>
      <c r="B3029">
        <f>'Raw Data'!F3029</f>
        <v>8</v>
      </c>
      <c r="C3029" t="str">
        <f>'Raw Data'!P3029</f>
        <v>Month-to-month</v>
      </c>
      <c r="D3029" t="str">
        <f>'Raw Data'!I3029</f>
        <v>No</v>
      </c>
      <c r="E3029" t="str">
        <f>'Raw Data'!R3029</f>
        <v>Mailed check</v>
      </c>
      <c r="F3029">
        <f>'Raw Data'!S3029</f>
        <v>20.7</v>
      </c>
      <c r="G3029">
        <f>IFERROR(VALUE('Raw Data'!T3029),0)</f>
        <v>137.6</v>
      </c>
      <c r="H3029" t="str" cm="1">
        <f t="array" ref="H3029">_xlfn.IFS(B3029&lt;=12,"New (0-12 mo)",B3029&lt;=24,"Established (13-24 mo)",B3029&lt;=48,"Loyal (25-48 mo)",TRUE,"Veteran (49+ mo)")</f>
        <v>New (0-12 mo)</v>
      </c>
      <c r="I3029">
        <f>COUNTIF('Raw Data'!G3029:O3029,"Yes")</f>
        <v>1</v>
      </c>
      <c r="J3029">
        <f t="shared" ca="1" si="94"/>
        <v>45962</v>
      </c>
      <c r="K3029" t="str">
        <f>'Raw Data'!U3029</f>
        <v>No</v>
      </c>
      <c r="L3029" t="str">
        <f t="shared" si="95"/>
        <v>High Risk</v>
      </c>
      <c r="N3029" s="34"/>
    </row>
    <row r="3030" spans="1:14" x14ac:dyDescent="0.3">
      <c r="A3030" s="5" t="str">
        <f>'Raw Data'!A3030</f>
        <v>8740-XLHDR</v>
      </c>
      <c r="B3030">
        <f>'Raw Data'!F3030</f>
        <v>5</v>
      </c>
      <c r="C3030" t="str">
        <f>'Raw Data'!P3030</f>
        <v>Month-to-month</v>
      </c>
      <c r="D3030" t="str">
        <f>'Raw Data'!I3030</f>
        <v>DSL</v>
      </c>
      <c r="E3030" t="str">
        <f>'Raw Data'!R3030</f>
        <v>Mailed check</v>
      </c>
      <c r="F3030">
        <f>'Raw Data'!S3030</f>
        <v>43.25</v>
      </c>
      <c r="G3030">
        <f>IFERROR(VALUE('Raw Data'!T3030),0)</f>
        <v>219</v>
      </c>
      <c r="H3030" t="str" cm="1">
        <f t="array" ref="H3030">_xlfn.IFS(B3030&lt;=12,"New (0-12 mo)",B3030&lt;=24,"Established (13-24 mo)",B3030&lt;=48,"Loyal (25-48 mo)",TRUE,"Veteran (49+ mo)")</f>
        <v>New (0-12 mo)</v>
      </c>
      <c r="I3030">
        <f>COUNTIF('Raw Data'!G3030:O3030,"Yes")</f>
        <v>4</v>
      </c>
      <c r="J3030">
        <f t="shared" ca="1" si="94"/>
        <v>46054</v>
      </c>
      <c r="K3030" t="str">
        <f>'Raw Data'!U3030</f>
        <v>Yes</v>
      </c>
      <c r="L3030" t="str">
        <f t="shared" si="95"/>
        <v>High Risk</v>
      </c>
      <c r="N3030" s="34"/>
    </row>
    <row r="3031" spans="1:14" x14ac:dyDescent="0.3">
      <c r="A3031" s="5" t="str">
        <f>'Raw Data'!A3031</f>
        <v>1208-DNHLN</v>
      </c>
      <c r="B3031">
        <f>'Raw Data'!F3031</f>
        <v>23</v>
      </c>
      <c r="C3031" t="str">
        <f>'Raw Data'!P3031</f>
        <v>One year</v>
      </c>
      <c r="D3031" t="str">
        <f>'Raw Data'!I3031</f>
        <v>DSL</v>
      </c>
      <c r="E3031" t="str">
        <f>'Raw Data'!R3031</f>
        <v>Credit card (automatic)</v>
      </c>
      <c r="F3031">
        <f>'Raw Data'!S3031</f>
        <v>48.35</v>
      </c>
      <c r="G3031">
        <f>IFERROR(VALUE('Raw Data'!T3031),0)</f>
        <v>1067.1500000000001</v>
      </c>
      <c r="H3031" t="str" cm="1">
        <f t="array" ref="H3031">_xlfn.IFS(B3031&lt;=12,"New (0-12 mo)",B3031&lt;=24,"Established (13-24 mo)",B3031&lt;=48,"Loyal (25-48 mo)",TRUE,"Veteran (49+ mo)")</f>
        <v>Established (13-24 mo)</v>
      </c>
      <c r="I3031">
        <f>COUNTIF('Raw Data'!G3031:O3031,"Yes")</f>
        <v>2</v>
      </c>
      <c r="J3031">
        <f t="shared" ca="1" si="94"/>
        <v>45505</v>
      </c>
      <c r="K3031" t="str">
        <f>'Raw Data'!U3031</f>
        <v>Yes</v>
      </c>
      <c r="L3031" t="str">
        <f t="shared" si="95"/>
        <v>Low Risk</v>
      </c>
      <c r="N3031" s="34"/>
    </row>
    <row r="3032" spans="1:14" x14ac:dyDescent="0.3">
      <c r="A3032" s="5" t="str">
        <f>'Raw Data'!A3032</f>
        <v>1761-AEZZR</v>
      </c>
      <c r="B3032">
        <f>'Raw Data'!F3032</f>
        <v>1</v>
      </c>
      <c r="C3032" t="str">
        <f>'Raw Data'!P3032</f>
        <v>Month-to-month</v>
      </c>
      <c r="D3032" t="str">
        <f>'Raw Data'!I3032</f>
        <v>Fiber optic</v>
      </c>
      <c r="E3032" t="str">
        <f>'Raw Data'!R3032</f>
        <v>Electronic check</v>
      </c>
      <c r="F3032">
        <f>'Raw Data'!S3032</f>
        <v>79.55</v>
      </c>
      <c r="G3032">
        <f>IFERROR(VALUE('Raw Data'!T3032),0)</f>
        <v>79.55</v>
      </c>
      <c r="H3032" t="str" cm="1">
        <f t="array" ref="H3032">_xlfn.IFS(B3032&lt;=12,"New (0-12 mo)",B3032&lt;=24,"Established (13-24 mo)",B3032&lt;=48,"Loyal (25-48 mo)",TRUE,"Veteran (49+ mo)")</f>
        <v>New (0-12 mo)</v>
      </c>
      <c r="I3032">
        <f>COUNTIF('Raw Data'!G3032:O3032,"Yes")</f>
        <v>2</v>
      </c>
      <c r="J3032">
        <f t="shared" ca="1" si="94"/>
        <v>46174</v>
      </c>
      <c r="K3032" t="str">
        <f>'Raw Data'!U3032</f>
        <v>Yes</v>
      </c>
      <c r="L3032" t="str">
        <f t="shared" si="95"/>
        <v>High Risk</v>
      </c>
      <c r="N3032" s="34"/>
    </row>
    <row r="3033" spans="1:14" x14ac:dyDescent="0.3">
      <c r="A3033" s="5" t="str">
        <f>'Raw Data'!A3033</f>
        <v>3923-CSIHK</v>
      </c>
      <c r="B3033">
        <f>'Raw Data'!F3033</f>
        <v>50</v>
      </c>
      <c r="C3033" t="str">
        <f>'Raw Data'!P3033</f>
        <v>Month-to-month</v>
      </c>
      <c r="D3033" t="str">
        <f>'Raw Data'!I3033</f>
        <v>Fiber optic</v>
      </c>
      <c r="E3033" t="str">
        <f>'Raw Data'!R3033</f>
        <v>Electronic check</v>
      </c>
      <c r="F3033">
        <f>'Raw Data'!S3033</f>
        <v>71.05</v>
      </c>
      <c r="G3033">
        <f>IFERROR(VALUE('Raw Data'!T3033),0)</f>
        <v>3444.85</v>
      </c>
      <c r="H3033" t="str" cm="1">
        <f t="array" ref="H3033">_xlfn.IFS(B3033&lt;=12,"New (0-12 mo)",B3033&lt;=24,"Established (13-24 mo)",B3033&lt;=48,"Loyal (25-48 mo)",TRUE,"Veteran (49+ mo)")</f>
        <v>Veteran (49+ mo)</v>
      </c>
      <c r="I3033">
        <f>COUNTIF('Raw Data'!G3033:O3033,"Yes")</f>
        <v>1</v>
      </c>
      <c r="J3033">
        <f t="shared" ca="1" si="94"/>
        <v>44682</v>
      </c>
      <c r="K3033" t="str">
        <f>'Raw Data'!U3033</f>
        <v>Yes</v>
      </c>
      <c r="L3033" t="str">
        <f t="shared" si="95"/>
        <v>Low-Medium Risk</v>
      </c>
      <c r="N3033" s="34"/>
    </row>
    <row r="3034" spans="1:14" x14ac:dyDescent="0.3">
      <c r="A3034" s="5" t="str">
        <f>'Raw Data'!A3034</f>
        <v>5696-EXCYS</v>
      </c>
      <c r="B3034">
        <f>'Raw Data'!F3034</f>
        <v>17</v>
      </c>
      <c r="C3034" t="str">
        <f>'Raw Data'!P3034</f>
        <v>Two year</v>
      </c>
      <c r="D3034" t="str">
        <f>'Raw Data'!I3034</f>
        <v>No</v>
      </c>
      <c r="E3034" t="str">
        <f>'Raw Data'!R3034</f>
        <v>Credit card (automatic)</v>
      </c>
      <c r="F3034">
        <f>'Raw Data'!S3034</f>
        <v>19.45</v>
      </c>
      <c r="G3034">
        <f>IFERROR(VALUE('Raw Data'!T3034),0)</f>
        <v>369.05</v>
      </c>
      <c r="H3034" t="str" cm="1">
        <f t="array" ref="H3034">_xlfn.IFS(B3034&lt;=12,"New (0-12 mo)",B3034&lt;=24,"Established (13-24 mo)",B3034&lt;=48,"Loyal (25-48 mo)",TRUE,"Veteran (49+ mo)")</f>
        <v>Established (13-24 mo)</v>
      </c>
      <c r="I3034">
        <f>COUNTIF('Raw Data'!G3034:O3034,"Yes")</f>
        <v>1</v>
      </c>
      <c r="J3034">
        <f t="shared" ca="1" si="94"/>
        <v>45689</v>
      </c>
      <c r="K3034" t="str">
        <f>'Raw Data'!U3034</f>
        <v>No</v>
      </c>
      <c r="L3034" t="str">
        <f t="shared" si="95"/>
        <v>Low Risk</v>
      </c>
      <c r="N3034" s="34"/>
    </row>
    <row r="3035" spans="1:14" x14ac:dyDescent="0.3">
      <c r="A3035" s="5" t="str">
        <f>'Raw Data'!A3035</f>
        <v>5795-KTGUD</v>
      </c>
      <c r="B3035">
        <f>'Raw Data'!F3035</f>
        <v>68</v>
      </c>
      <c r="C3035" t="str">
        <f>'Raw Data'!P3035</f>
        <v>Two year</v>
      </c>
      <c r="D3035" t="str">
        <f>'Raw Data'!I3035</f>
        <v>Fiber optic</v>
      </c>
      <c r="E3035" t="str">
        <f>'Raw Data'!R3035</f>
        <v>Bank transfer (automatic)</v>
      </c>
      <c r="F3035">
        <f>'Raw Data'!S3035</f>
        <v>110.8</v>
      </c>
      <c r="G3035">
        <f>IFERROR(VALUE('Raw Data'!T3035),0)</f>
        <v>7553.6</v>
      </c>
      <c r="H3035" t="str" cm="1">
        <f t="array" ref="H3035">_xlfn.IFS(B3035&lt;=12,"New (0-12 mo)",B3035&lt;=24,"Established (13-24 mo)",B3035&lt;=48,"Loyal (25-48 mo)",TRUE,"Veteran (49+ mo)")</f>
        <v>Veteran (49+ mo)</v>
      </c>
      <c r="I3035">
        <f>COUNTIF('Raw Data'!G3035:O3035,"Yes")</f>
        <v>7</v>
      </c>
      <c r="J3035">
        <f t="shared" ca="1" si="94"/>
        <v>44136</v>
      </c>
      <c r="K3035" t="str">
        <f>'Raw Data'!U3035</f>
        <v>No</v>
      </c>
      <c r="L3035" t="str">
        <f t="shared" si="95"/>
        <v>Low Risk</v>
      </c>
      <c r="N3035" s="34"/>
    </row>
    <row r="3036" spans="1:14" x14ac:dyDescent="0.3">
      <c r="A3036" s="5" t="str">
        <f>'Raw Data'!A3036</f>
        <v>7120-RFMVS</v>
      </c>
      <c r="B3036">
        <f>'Raw Data'!F3036</f>
        <v>1</v>
      </c>
      <c r="C3036" t="str">
        <f>'Raw Data'!P3036</f>
        <v>Month-to-month</v>
      </c>
      <c r="D3036" t="str">
        <f>'Raw Data'!I3036</f>
        <v>Fiber optic</v>
      </c>
      <c r="E3036" t="str">
        <f>'Raw Data'!R3036</f>
        <v>Electronic check</v>
      </c>
      <c r="F3036">
        <f>'Raw Data'!S3036</f>
        <v>84.5</v>
      </c>
      <c r="G3036">
        <f>IFERROR(VALUE('Raw Data'!T3036),0)</f>
        <v>84.5</v>
      </c>
      <c r="H3036" t="str" cm="1">
        <f t="array" ref="H3036">_xlfn.IFS(B3036&lt;=12,"New (0-12 mo)",B3036&lt;=24,"Established (13-24 mo)",B3036&lt;=48,"Loyal (25-48 mo)",TRUE,"Veteran (49+ mo)")</f>
        <v>New (0-12 mo)</v>
      </c>
      <c r="I3036">
        <f>COUNTIF('Raw Data'!G3036:O3036,"Yes")</f>
        <v>3</v>
      </c>
      <c r="J3036">
        <f t="shared" ca="1" si="94"/>
        <v>46174</v>
      </c>
      <c r="K3036" t="str">
        <f>'Raw Data'!U3036</f>
        <v>Yes</v>
      </c>
      <c r="L3036" t="str">
        <f t="shared" si="95"/>
        <v>High Risk</v>
      </c>
      <c r="N3036" s="34"/>
    </row>
    <row r="3037" spans="1:14" x14ac:dyDescent="0.3">
      <c r="A3037" s="5" t="str">
        <f>'Raw Data'!A3037</f>
        <v>7924-GJZFI</v>
      </c>
      <c r="B3037">
        <f>'Raw Data'!F3037</f>
        <v>25</v>
      </c>
      <c r="C3037" t="str">
        <f>'Raw Data'!P3037</f>
        <v>Month-to-month</v>
      </c>
      <c r="D3037" t="str">
        <f>'Raw Data'!I3037</f>
        <v>Fiber optic</v>
      </c>
      <c r="E3037" t="str">
        <f>'Raw Data'!R3037</f>
        <v>Electronic check</v>
      </c>
      <c r="F3037">
        <f>'Raw Data'!S3037</f>
        <v>69.3</v>
      </c>
      <c r="G3037">
        <f>IFERROR(VALUE('Raw Data'!T3037),0)</f>
        <v>1813.1</v>
      </c>
      <c r="H3037" t="str" cm="1">
        <f t="array" ref="H3037">_xlfn.IFS(B3037&lt;=12,"New (0-12 mo)",B3037&lt;=24,"Established (13-24 mo)",B3037&lt;=48,"Loyal (25-48 mo)",TRUE,"Veteran (49+ mo)")</f>
        <v>Loyal (25-48 mo)</v>
      </c>
      <c r="I3037">
        <f>COUNTIF('Raw Data'!G3037:O3037,"Yes")</f>
        <v>1</v>
      </c>
      <c r="J3037">
        <f t="shared" ca="1" si="94"/>
        <v>45444</v>
      </c>
      <c r="K3037" t="str">
        <f>'Raw Data'!U3037</f>
        <v>No</v>
      </c>
      <c r="L3037" t="str">
        <f t="shared" si="95"/>
        <v>Low-Medium Risk</v>
      </c>
      <c r="N3037" s="34"/>
    </row>
    <row r="3038" spans="1:14" x14ac:dyDescent="0.3">
      <c r="A3038" s="5" t="str">
        <f>'Raw Data'!A3038</f>
        <v>4702-HDRKD</v>
      </c>
      <c r="B3038">
        <f>'Raw Data'!F3038</f>
        <v>67</v>
      </c>
      <c r="C3038" t="str">
        <f>'Raw Data'!P3038</f>
        <v>One year</v>
      </c>
      <c r="D3038" t="str">
        <f>'Raw Data'!I3038</f>
        <v>DSL</v>
      </c>
      <c r="E3038" t="str">
        <f>'Raw Data'!R3038</f>
        <v>Bank transfer (automatic)</v>
      </c>
      <c r="F3038">
        <f>'Raw Data'!S3038</f>
        <v>49.35</v>
      </c>
      <c r="G3038">
        <f>IFERROR(VALUE('Raw Data'!T3038),0)</f>
        <v>3321.35</v>
      </c>
      <c r="H3038" t="str" cm="1">
        <f t="array" ref="H3038">_xlfn.IFS(B3038&lt;=12,"New (0-12 mo)",B3038&lt;=24,"Established (13-24 mo)",B3038&lt;=48,"Loyal (25-48 mo)",TRUE,"Veteran (49+ mo)")</f>
        <v>Veteran (49+ mo)</v>
      </c>
      <c r="I3038">
        <f>COUNTIF('Raw Data'!G3038:O3038,"Yes")</f>
        <v>4</v>
      </c>
      <c r="J3038">
        <f t="shared" ca="1" si="94"/>
        <v>44166</v>
      </c>
      <c r="K3038" t="str">
        <f>'Raw Data'!U3038</f>
        <v>No</v>
      </c>
      <c r="L3038" t="str">
        <f t="shared" si="95"/>
        <v>Low Risk</v>
      </c>
      <c r="N3038" s="34"/>
    </row>
    <row r="3039" spans="1:14" x14ac:dyDescent="0.3">
      <c r="A3039" s="5" t="str">
        <f>'Raw Data'!A3039</f>
        <v>8512-WIWYV</v>
      </c>
      <c r="B3039">
        <f>'Raw Data'!F3039</f>
        <v>32</v>
      </c>
      <c r="C3039" t="str">
        <f>'Raw Data'!P3039</f>
        <v>One year</v>
      </c>
      <c r="D3039" t="str">
        <f>'Raw Data'!I3039</f>
        <v>No</v>
      </c>
      <c r="E3039" t="str">
        <f>'Raw Data'!R3039</f>
        <v>Credit card (automatic)</v>
      </c>
      <c r="F3039">
        <f>'Raw Data'!S3039</f>
        <v>20.350000000000001</v>
      </c>
      <c r="G3039">
        <f>IFERROR(VALUE('Raw Data'!T3039),0)</f>
        <v>707.5</v>
      </c>
      <c r="H3039" t="str" cm="1">
        <f t="array" ref="H3039">_xlfn.IFS(B3039&lt;=12,"New (0-12 mo)",B3039&lt;=24,"Established (13-24 mo)",B3039&lt;=48,"Loyal (25-48 mo)",TRUE,"Veteran (49+ mo)")</f>
        <v>Loyal (25-48 mo)</v>
      </c>
      <c r="I3039">
        <f>COUNTIF('Raw Data'!G3039:O3039,"Yes")</f>
        <v>1</v>
      </c>
      <c r="J3039">
        <f t="shared" ca="1" si="94"/>
        <v>45231</v>
      </c>
      <c r="K3039" t="str">
        <f>'Raw Data'!U3039</f>
        <v>No</v>
      </c>
      <c r="L3039" t="str">
        <f t="shared" si="95"/>
        <v>Low Risk</v>
      </c>
      <c r="N3039" s="34"/>
    </row>
    <row r="3040" spans="1:14" x14ac:dyDescent="0.3">
      <c r="A3040" s="5" t="str">
        <f>'Raw Data'!A3040</f>
        <v>5897-ZYEKH</v>
      </c>
      <c r="B3040">
        <f>'Raw Data'!F3040</f>
        <v>67</v>
      </c>
      <c r="C3040" t="str">
        <f>'Raw Data'!P3040</f>
        <v>One year</v>
      </c>
      <c r="D3040" t="str">
        <f>'Raw Data'!I3040</f>
        <v>Fiber optic</v>
      </c>
      <c r="E3040" t="str">
        <f>'Raw Data'!R3040</f>
        <v>Electronic check</v>
      </c>
      <c r="F3040">
        <f>'Raw Data'!S3040</f>
        <v>105.6</v>
      </c>
      <c r="G3040">
        <f>IFERROR(VALUE('Raw Data'!T3040),0)</f>
        <v>7112.15</v>
      </c>
      <c r="H3040" t="str" cm="1">
        <f t="array" ref="H3040">_xlfn.IFS(B3040&lt;=12,"New (0-12 mo)",B3040&lt;=24,"Established (13-24 mo)",B3040&lt;=48,"Loyal (25-48 mo)",TRUE,"Veteran (49+ mo)")</f>
        <v>Veteran (49+ mo)</v>
      </c>
      <c r="I3040">
        <f>COUNTIF('Raw Data'!G3040:O3040,"Yes")</f>
        <v>6</v>
      </c>
      <c r="J3040">
        <f t="shared" ca="1" si="94"/>
        <v>44166</v>
      </c>
      <c r="K3040" t="str">
        <f>'Raw Data'!U3040</f>
        <v>No</v>
      </c>
      <c r="L3040" t="str">
        <f t="shared" si="95"/>
        <v>Low Risk</v>
      </c>
      <c r="N3040" s="34"/>
    </row>
    <row r="3041" spans="1:14" x14ac:dyDescent="0.3">
      <c r="A3041" s="5" t="str">
        <f>'Raw Data'!A3041</f>
        <v>5456-ITGIC</v>
      </c>
      <c r="B3041">
        <f>'Raw Data'!F3041</f>
        <v>72</v>
      </c>
      <c r="C3041" t="str">
        <f>'Raw Data'!P3041</f>
        <v>Two year</v>
      </c>
      <c r="D3041" t="str">
        <f>'Raw Data'!I3041</f>
        <v>DSL</v>
      </c>
      <c r="E3041" t="str">
        <f>'Raw Data'!R3041</f>
        <v>Credit card (automatic)</v>
      </c>
      <c r="F3041">
        <f>'Raw Data'!S3041</f>
        <v>64.45</v>
      </c>
      <c r="G3041">
        <f>IFERROR(VALUE('Raw Data'!T3041),0)</f>
        <v>4641.1000000000004</v>
      </c>
      <c r="H3041" t="str" cm="1">
        <f t="array" ref="H3041">_xlfn.IFS(B3041&lt;=12,"New (0-12 mo)",B3041&lt;=24,"Established (13-24 mo)",B3041&lt;=48,"Loyal (25-48 mo)",TRUE,"Veteran (49+ mo)")</f>
        <v>Veteran (49+ mo)</v>
      </c>
      <c r="I3041">
        <f>COUNTIF('Raw Data'!G3041:O3041,"Yes")</f>
        <v>6</v>
      </c>
      <c r="J3041">
        <f t="shared" ca="1" si="94"/>
        <v>44013</v>
      </c>
      <c r="K3041" t="str">
        <f>'Raw Data'!U3041</f>
        <v>No</v>
      </c>
      <c r="L3041" t="str">
        <f t="shared" si="95"/>
        <v>Low Risk</v>
      </c>
      <c r="N3041" s="34"/>
    </row>
    <row r="3042" spans="1:14" x14ac:dyDescent="0.3">
      <c r="A3042" s="5" t="str">
        <f>'Raw Data'!A3042</f>
        <v>7317-GGVPB</v>
      </c>
      <c r="B3042">
        <f>'Raw Data'!F3042</f>
        <v>71</v>
      </c>
      <c r="C3042" t="str">
        <f>'Raw Data'!P3042</f>
        <v>Two year</v>
      </c>
      <c r="D3042" t="str">
        <f>'Raw Data'!I3042</f>
        <v>Fiber optic</v>
      </c>
      <c r="E3042" t="str">
        <f>'Raw Data'!R3042</f>
        <v>Credit card (automatic)</v>
      </c>
      <c r="F3042">
        <f>'Raw Data'!S3042</f>
        <v>108.6</v>
      </c>
      <c r="G3042">
        <f>IFERROR(VALUE('Raw Data'!T3042),0)</f>
        <v>7690.9</v>
      </c>
      <c r="H3042" t="str" cm="1">
        <f t="array" ref="H3042">_xlfn.IFS(B3042&lt;=12,"New (0-12 mo)",B3042&lt;=24,"Established (13-24 mo)",B3042&lt;=48,"Loyal (25-48 mo)",TRUE,"Veteran (49+ mo)")</f>
        <v>Veteran (49+ mo)</v>
      </c>
      <c r="I3042">
        <f>COUNTIF('Raw Data'!G3042:O3042,"Yes")</f>
        <v>7</v>
      </c>
      <c r="J3042">
        <f t="shared" ca="1" si="94"/>
        <v>44044</v>
      </c>
      <c r="K3042" t="str">
        <f>'Raw Data'!U3042</f>
        <v>Yes</v>
      </c>
      <c r="L3042" t="str">
        <f t="shared" si="95"/>
        <v>Low Risk</v>
      </c>
      <c r="N3042" s="34"/>
    </row>
    <row r="3043" spans="1:14" x14ac:dyDescent="0.3">
      <c r="A3043" s="5" t="str">
        <f>'Raw Data'!A3043</f>
        <v>1406-PUQVY</v>
      </c>
      <c r="B3043">
        <f>'Raw Data'!F3043</f>
        <v>1</v>
      </c>
      <c r="C3043" t="str">
        <f>'Raw Data'!P3043</f>
        <v>Month-to-month</v>
      </c>
      <c r="D3043" t="str">
        <f>'Raw Data'!I3043</f>
        <v>DSL</v>
      </c>
      <c r="E3043" t="str">
        <f>'Raw Data'!R3043</f>
        <v>Electronic check</v>
      </c>
      <c r="F3043">
        <f>'Raw Data'!S3043</f>
        <v>49.9</v>
      </c>
      <c r="G3043">
        <f>IFERROR(VALUE('Raw Data'!T3043),0)</f>
        <v>49.9</v>
      </c>
      <c r="H3043" t="str" cm="1">
        <f t="array" ref="H3043">_xlfn.IFS(B3043&lt;=12,"New (0-12 mo)",B3043&lt;=24,"Established (13-24 mo)",B3043&lt;=48,"Loyal (25-48 mo)",TRUE,"Veteran (49+ mo)")</f>
        <v>New (0-12 mo)</v>
      </c>
      <c r="I3043">
        <f>COUNTIF('Raw Data'!G3043:O3043,"Yes")</f>
        <v>2</v>
      </c>
      <c r="J3043">
        <f t="shared" ca="1" si="94"/>
        <v>46174</v>
      </c>
      <c r="K3043" t="str">
        <f>'Raw Data'!U3043</f>
        <v>No</v>
      </c>
      <c r="L3043" t="str">
        <f t="shared" si="95"/>
        <v>High Risk</v>
      </c>
      <c r="N3043" s="34"/>
    </row>
    <row r="3044" spans="1:14" x14ac:dyDescent="0.3">
      <c r="A3044" s="5" t="str">
        <f>'Raw Data'!A3044</f>
        <v>1322-AGOQM</v>
      </c>
      <c r="B3044">
        <f>'Raw Data'!F3044</f>
        <v>46</v>
      </c>
      <c r="C3044" t="str">
        <f>'Raw Data'!P3044</f>
        <v>Month-to-month</v>
      </c>
      <c r="D3044" t="str">
        <f>'Raw Data'!I3044</f>
        <v>DSL</v>
      </c>
      <c r="E3044" t="str">
        <f>'Raw Data'!R3044</f>
        <v>Bank transfer (automatic)</v>
      </c>
      <c r="F3044">
        <f>'Raw Data'!S3044</f>
        <v>30.3</v>
      </c>
      <c r="G3044">
        <f>IFERROR(VALUE('Raw Data'!T3044),0)</f>
        <v>1380.1</v>
      </c>
      <c r="H3044" t="str" cm="1">
        <f t="array" ref="H3044">_xlfn.IFS(B3044&lt;=12,"New (0-12 mo)",B3044&lt;=24,"Established (13-24 mo)",B3044&lt;=48,"Loyal (25-48 mo)",TRUE,"Veteran (49+ mo)")</f>
        <v>Loyal (25-48 mo)</v>
      </c>
      <c r="I3044">
        <f>COUNTIF('Raw Data'!G3044:O3044,"Yes")</f>
        <v>1</v>
      </c>
      <c r="J3044">
        <f t="shared" ca="1" si="94"/>
        <v>44805</v>
      </c>
      <c r="K3044" t="str">
        <f>'Raw Data'!U3044</f>
        <v>Yes</v>
      </c>
      <c r="L3044" t="str">
        <f t="shared" si="95"/>
        <v>Low-Medium Risk</v>
      </c>
      <c r="N3044" s="34"/>
    </row>
    <row r="3045" spans="1:14" x14ac:dyDescent="0.3">
      <c r="A3045" s="5" t="str">
        <f>'Raw Data'!A3045</f>
        <v>3677-IYRBF</v>
      </c>
      <c r="B3045">
        <f>'Raw Data'!F3045</f>
        <v>2</v>
      </c>
      <c r="C3045" t="str">
        <f>'Raw Data'!P3045</f>
        <v>Month-to-month</v>
      </c>
      <c r="D3045" t="str">
        <f>'Raw Data'!I3045</f>
        <v>DSL</v>
      </c>
      <c r="E3045" t="str">
        <f>'Raw Data'!R3045</f>
        <v>Electronic check</v>
      </c>
      <c r="F3045">
        <f>'Raw Data'!S3045</f>
        <v>30.4</v>
      </c>
      <c r="G3045">
        <f>IFERROR(VALUE('Raw Data'!T3045),0)</f>
        <v>78.650000000000006</v>
      </c>
      <c r="H3045" t="str" cm="1">
        <f t="array" ref="H3045">_xlfn.IFS(B3045&lt;=12,"New (0-12 mo)",B3045&lt;=24,"Established (13-24 mo)",B3045&lt;=48,"Loyal (25-48 mo)",TRUE,"Veteran (49+ mo)")</f>
        <v>New (0-12 mo)</v>
      </c>
      <c r="I3045">
        <f>COUNTIF('Raw Data'!G3045:O3045,"Yes")</f>
        <v>1</v>
      </c>
      <c r="J3045">
        <f t="shared" ca="1" si="94"/>
        <v>46143</v>
      </c>
      <c r="K3045" t="str">
        <f>'Raw Data'!U3045</f>
        <v>Yes</v>
      </c>
      <c r="L3045" t="str">
        <f t="shared" si="95"/>
        <v>High Risk</v>
      </c>
      <c r="N3045" s="34"/>
    </row>
    <row r="3046" spans="1:14" x14ac:dyDescent="0.3">
      <c r="A3046" s="5" t="str">
        <f>'Raw Data'!A3046</f>
        <v>5692-FPTAH</v>
      </c>
      <c r="B3046">
        <f>'Raw Data'!F3046</f>
        <v>1</v>
      </c>
      <c r="C3046" t="str">
        <f>'Raw Data'!P3046</f>
        <v>Month-to-month</v>
      </c>
      <c r="D3046" t="str">
        <f>'Raw Data'!I3046</f>
        <v>DSL</v>
      </c>
      <c r="E3046" t="str">
        <f>'Raw Data'!R3046</f>
        <v>Mailed check</v>
      </c>
      <c r="F3046">
        <f>'Raw Data'!S3046</f>
        <v>45.4</v>
      </c>
      <c r="G3046">
        <f>IFERROR(VALUE('Raw Data'!T3046),0)</f>
        <v>45.4</v>
      </c>
      <c r="H3046" t="str" cm="1">
        <f t="array" ref="H3046">_xlfn.IFS(B3046&lt;=12,"New (0-12 mo)",B3046&lt;=24,"Established (13-24 mo)",B3046&lt;=48,"Loyal (25-48 mo)",TRUE,"Veteran (49+ mo)")</f>
        <v>New (0-12 mo)</v>
      </c>
      <c r="I3046">
        <f>COUNTIF('Raw Data'!G3046:O3046,"Yes")</f>
        <v>1</v>
      </c>
      <c r="J3046">
        <f t="shared" ca="1" si="94"/>
        <v>46174</v>
      </c>
      <c r="K3046" t="str">
        <f>'Raw Data'!U3046</f>
        <v>Yes</v>
      </c>
      <c r="L3046" t="str">
        <f t="shared" si="95"/>
        <v>High Risk</v>
      </c>
      <c r="N3046" s="34"/>
    </row>
    <row r="3047" spans="1:14" x14ac:dyDescent="0.3">
      <c r="A3047" s="5" t="str">
        <f>'Raw Data'!A3047</f>
        <v>9114-AAFQH</v>
      </c>
      <c r="B3047">
        <f>'Raw Data'!F3047</f>
        <v>48</v>
      </c>
      <c r="C3047" t="str">
        <f>'Raw Data'!P3047</f>
        <v>One year</v>
      </c>
      <c r="D3047" t="str">
        <f>'Raw Data'!I3047</f>
        <v>DSL</v>
      </c>
      <c r="E3047" t="str">
        <f>'Raw Data'!R3047</f>
        <v>Electronic check</v>
      </c>
      <c r="F3047">
        <f>'Raw Data'!S3047</f>
        <v>65.650000000000006</v>
      </c>
      <c r="G3047">
        <f>IFERROR(VALUE('Raw Data'!T3047),0)</f>
        <v>3094.65</v>
      </c>
      <c r="H3047" t="str" cm="1">
        <f t="array" ref="H3047">_xlfn.IFS(B3047&lt;=12,"New (0-12 mo)",B3047&lt;=24,"Established (13-24 mo)",B3047&lt;=48,"Loyal (25-48 mo)",TRUE,"Veteran (49+ mo)")</f>
        <v>Loyal (25-48 mo)</v>
      </c>
      <c r="I3047">
        <f>COUNTIF('Raw Data'!G3047:O3047,"Yes")</f>
        <v>4</v>
      </c>
      <c r="J3047">
        <f t="shared" ca="1" si="94"/>
        <v>44743</v>
      </c>
      <c r="K3047" t="str">
        <f>'Raw Data'!U3047</f>
        <v>No</v>
      </c>
      <c r="L3047" t="str">
        <f t="shared" si="95"/>
        <v>Low Risk</v>
      </c>
      <c r="N3047" s="34"/>
    </row>
    <row r="3048" spans="1:14" x14ac:dyDescent="0.3">
      <c r="A3048" s="5" t="str">
        <f>'Raw Data'!A3048</f>
        <v>8715-KKTFG</v>
      </c>
      <c r="B3048">
        <f>'Raw Data'!F3048</f>
        <v>61</v>
      </c>
      <c r="C3048" t="str">
        <f>'Raw Data'!P3048</f>
        <v>One year</v>
      </c>
      <c r="D3048" t="str">
        <f>'Raw Data'!I3048</f>
        <v>Fiber optic</v>
      </c>
      <c r="E3048" t="str">
        <f>'Raw Data'!R3048</f>
        <v>Bank transfer (automatic)</v>
      </c>
      <c r="F3048">
        <f>'Raw Data'!S3048</f>
        <v>103.3</v>
      </c>
      <c r="G3048">
        <f>IFERROR(VALUE('Raw Data'!T3048),0)</f>
        <v>6518.35</v>
      </c>
      <c r="H3048" t="str" cm="1">
        <f t="array" ref="H3048">_xlfn.IFS(B3048&lt;=12,"New (0-12 mo)",B3048&lt;=24,"Established (13-24 mo)",B3048&lt;=48,"Loyal (25-48 mo)",TRUE,"Veteran (49+ mo)")</f>
        <v>Veteran (49+ mo)</v>
      </c>
      <c r="I3048">
        <f>COUNTIF('Raw Data'!G3048:O3048,"Yes")</f>
        <v>6</v>
      </c>
      <c r="J3048">
        <f t="shared" ca="1" si="94"/>
        <v>44348</v>
      </c>
      <c r="K3048" t="str">
        <f>'Raw Data'!U3048</f>
        <v>No</v>
      </c>
      <c r="L3048" t="str">
        <f t="shared" si="95"/>
        <v>Low Risk</v>
      </c>
      <c r="N3048" s="34"/>
    </row>
    <row r="3049" spans="1:14" x14ac:dyDescent="0.3">
      <c r="A3049" s="5" t="str">
        <f>'Raw Data'!A3049</f>
        <v>1550-LOAHA</v>
      </c>
      <c r="B3049">
        <f>'Raw Data'!F3049</f>
        <v>32</v>
      </c>
      <c r="C3049" t="str">
        <f>'Raw Data'!P3049</f>
        <v>Month-to-month</v>
      </c>
      <c r="D3049" t="str">
        <f>'Raw Data'!I3049</f>
        <v>Fiber optic</v>
      </c>
      <c r="E3049" t="str">
        <f>'Raw Data'!R3049</f>
        <v>Bank transfer (automatic)</v>
      </c>
      <c r="F3049">
        <f>'Raw Data'!S3049</f>
        <v>84.15</v>
      </c>
      <c r="G3049">
        <f>IFERROR(VALUE('Raw Data'!T3049),0)</f>
        <v>2585.9499999999998</v>
      </c>
      <c r="H3049" t="str" cm="1">
        <f t="array" ref="H3049">_xlfn.IFS(B3049&lt;=12,"New (0-12 mo)",B3049&lt;=24,"Established (13-24 mo)",B3049&lt;=48,"Loyal (25-48 mo)",TRUE,"Veteran (49+ mo)")</f>
        <v>Loyal (25-48 mo)</v>
      </c>
      <c r="I3049">
        <f>COUNTIF('Raw Data'!G3049:O3049,"Yes")</f>
        <v>3</v>
      </c>
      <c r="J3049">
        <f t="shared" ca="1" si="94"/>
        <v>45231</v>
      </c>
      <c r="K3049" t="str">
        <f>'Raw Data'!U3049</f>
        <v>Yes</v>
      </c>
      <c r="L3049" t="str">
        <f t="shared" si="95"/>
        <v>Low-Medium Risk</v>
      </c>
      <c r="N3049" s="34"/>
    </row>
    <row r="3050" spans="1:14" x14ac:dyDescent="0.3">
      <c r="A3050" s="5" t="str">
        <f>'Raw Data'!A3050</f>
        <v>1728-BQDMA</v>
      </c>
      <c r="B3050">
        <f>'Raw Data'!F3050</f>
        <v>2</v>
      </c>
      <c r="C3050" t="str">
        <f>'Raw Data'!P3050</f>
        <v>Month-to-month</v>
      </c>
      <c r="D3050" t="str">
        <f>'Raw Data'!I3050</f>
        <v>DSL</v>
      </c>
      <c r="E3050" t="str">
        <f>'Raw Data'!R3050</f>
        <v>Electronic check</v>
      </c>
      <c r="F3050">
        <f>'Raw Data'!S3050</f>
        <v>44.45</v>
      </c>
      <c r="G3050">
        <f>IFERROR(VALUE('Raw Data'!T3050),0)</f>
        <v>82.7</v>
      </c>
      <c r="H3050" t="str" cm="1">
        <f t="array" ref="H3050">_xlfn.IFS(B3050&lt;=12,"New (0-12 mo)",B3050&lt;=24,"Established (13-24 mo)",B3050&lt;=48,"Loyal (25-48 mo)",TRUE,"Veteran (49+ mo)")</f>
        <v>New (0-12 mo)</v>
      </c>
      <c r="I3050">
        <f>COUNTIF('Raw Data'!G3050:O3050,"Yes")</f>
        <v>1</v>
      </c>
      <c r="J3050">
        <f t="shared" ca="1" si="94"/>
        <v>46143</v>
      </c>
      <c r="K3050" t="str">
        <f>'Raw Data'!U3050</f>
        <v>No</v>
      </c>
      <c r="L3050" t="str">
        <f t="shared" si="95"/>
        <v>High Risk</v>
      </c>
      <c r="N3050" s="34"/>
    </row>
    <row r="3051" spans="1:14" x14ac:dyDescent="0.3">
      <c r="A3051" s="5" t="str">
        <f>'Raw Data'!A3051</f>
        <v>0268-QKIWO</v>
      </c>
      <c r="B3051">
        <f>'Raw Data'!F3051</f>
        <v>3</v>
      </c>
      <c r="C3051" t="str">
        <f>'Raw Data'!P3051</f>
        <v>Month-to-month</v>
      </c>
      <c r="D3051" t="str">
        <f>'Raw Data'!I3051</f>
        <v>No</v>
      </c>
      <c r="E3051" t="str">
        <f>'Raw Data'!R3051</f>
        <v>Electronic check</v>
      </c>
      <c r="F3051">
        <f>'Raw Data'!S3051</f>
        <v>19.75</v>
      </c>
      <c r="G3051">
        <f>IFERROR(VALUE('Raw Data'!T3051),0)</f>
        <v>58.85</v>
      </c>
      <c r="H3051" t="str" cm="1">
        <f t="array" ref="H3051">_xlfn.IFS(B3051&lt;=12,"New (0-12 mo)",B3051&lt;=24,"Established (13-24 mo)",B3051&lt;=48,"Loyal (25-48 mo)",TRUE,"Veteran (49+ mo)")</f>
        <v>New (0-12 mo)</v>
      </c>
      <c r="I3051">
        <f>COUNTIF('Raw Data'!G3051:O3051,"Yes")</f>
        <v>1</v>
      </c>
      <c r="J3051">
        <f t="shared" ca="1" si="94"/>
        <v>46113</v>
      </c>
      <c r="K3051" t="str">
        <f>'Raw Data'!U3051</f>
        <v>Yes</v>
      </c>
      <c r="L3051" t="str">
        <f t="shared" si="95"/>
        <v>High Risk</v>
      </c>
      <c r="N3051" s="34"/>
    </row>
    <row r="3052" spans="1:14" x14ac:dyDescent="0.3">
      <c r="A3052" s="5" t="str">
        <f>'Raw Data'!A3052</f>
        <v>0876-WDUUZ</v>
      </c>
      <c r="B3052">
        <f>'Raw Data'!F3052</f>
        <v>5</v>
      </c>
      <c r="C3052" t="str">
        <f>'Raw Data'!P3052</f>
        <v>Month-to-month</v>
      </c>
      <c r="D3052" t="str">
        <f>'Raw Data'!I3052</f>
        <v>Fiber optic</v>
      </c>
      <c r="E3052" t="str">
        <f>'Raw Data'!R3052</f>
        <v>Credit card (automatic)</v>
      </c>
      <c r="F3052">
        <f>'Raw Data'!S3052</f>
        <v>85.4</v>
      </c>
      <c r="G3052">
        <f>IFERROR(VALUE('Raw Data'!T3052),0)</f>
        <v>425.9</v>
      </c>
      <c r="H3052" t="str" cm="1">
        <f t="array" ref="H3052">_xlfn.IFS(B3052&lt;=12,"New (0-12 mo)",B3052&lt;=24,"Established (13-24 mo)",B3052&lt;=48,"Loyal (25-48 mo)",TRUE,"Veteran (49+ mo)")</f>
        <v>New (0-12 mo)</v>
      </c>
      <c r="I3052">
        <f>COUNTIF('Raw Data'!G3052:O3052,"Yes")</f>
        <v>3</v>
      </c>
      <c r="J3052">
        <f t="shared" ca="1" si="94"/>
        <v>46054</v>
      </c>
      <c r="K3052" t="str">
        <f>'Raw Data'!U3052</f>
        <v>Yes</v>
      </c>
      <c r="L3052" t="str">
        <f t="shared" si="95"/>
        <v>High Risk</v>
      </c>
      <c r="N3052" s="34"/>
    </row>
    <row r="3053" spans="1:14" x14ac:dyDescent="0.3">
      <c r="A3053" s="5" t="str">
        <f>'Raw Data'!A3053</f>
        <v>5117-ZSMHQ</v>
      </c>
      <c r="B3053">
        <f>'Raw Data'!F3053</f>
        <v>71</v>
      </c>
      <c r="C3053" t="str">
        <f>'Raw Data'!P3053</f>
        <v>Two year</v>
      </c>
      <c r="D3053" t="str">
        <f>'Raw Data'!I3053</f>
        <v>DSL</v>
      </c>
      <c r="E3053" t="str">
        <f>'Raw Data'!R3053</f>
        <v>Bank transfer (automatic)</v>
      </c>
      <c r="F3053">
        <f>'Raw Data'!S3053</f>
        <v>89.9</v>
      </c>
      <c r="G3053">
        <f>IFERROR(VALUE('Raw Data'!T3053),0)</f>
        <v>6342.7</v>
      </c>
      <c r="H3053" t="str" cm="1">
        <f t="array" ref="H3053">_xlfn.IFS(B3053&lt;=12,"New (0-12 mo)",B3053&lt;=24,"Established (13-24 mo)",B3053&lt;=48,"Loyal (25-48 mo)",TRUE,"Veteran (49+ mo)")</f>
        <v>Veteran (49+ mo)</v>
      </c>
      <c r="I3053">
        <f>COUNTIF('Raw Data'!G3053:O3053,"Yes")</f>
        <v>8</v>
      </c>
      <c r="J3053">
        <f t="shared" ca="1" si="94"/>
        <v>44044</v>
      </c>
      <c r="K3053" t="str">
        <f>'Raw Data'!U3053</f>
        <v>No</v>
      </c>
      <c r="L3053" t="str">
        <f t="shared" si="95"/>
        <v>Low Risk</v>
      </c>
      <c r="N3053" s="34"/>
    </row>
    <row r="3054" spans="1:14" x14ac:dyDescent="0.3">
      <c r="A3054" s="5" t="str">
        <f>'Raw Data'!A3054</f>
        <v>5151-HQRDG</v>
      </c>
      <c r="B3054">
        <f>'Raw Data'!F3054</f>
        <v>37</v>
      </c>
      <c r="C3054" t="str">
        <f>'Raw Data'!P3054</f>
        <v>Month-to-month</v>
      </c>
      <c r="D3054" t="str">
        <f>'Raw Data'!I3054</f>
        <v>DSL</v>
      </c>
      <c r="E3054" t="str">
        <f>'Raw Data'!R3054</f>
        <v>Mailed check</v>
      </c>
      <c r="F3054">
        <f>'Raw Data'!S3054</f>
        <v>55.05</v>
      </c>
      <c r="G3054">
        <f>IFERROR(VALUE('Raw Data'!T3054),0)</f>
        <v>2030.75</v>
      </c>
      <c r="H3054" t="str" cm="1">
        <f t="array" ref="H3054">_xlfn.IFS(B3054&lt;=12,"New (0-12 mo)",B3054&lt;=24,"Established (13-24 mo)",B3054&lt;=48,"Loyal (25-48 mo)",TRUE,"Veteran (49+ mo)")</f>
        <v>Loyal (25-48 mo)</v>
      </c>
      <c r="I3054">
        <f>COUNTIF('Raw Data'!G3054:O3054,"Yes")</f>
        <v>3</v>
      </c>
      <c r="J3054">
        <f t="shared" ca="1" si="94"/>
        <v>45078</v>
      </c>
      <c r="K3054" t="str">
        <f>'Raw Data'!U3054</f>
        <v>No</v>
      </c>
      <c r="L3054" t="str">
        <f t="shared" si="95"/>
        <v>Low-Medium Risk</v>
      </c>
      <c r="N3054" s="34"/>
    </row>
    <row r="3055" spans="1:14" x14ac:dyDescent="0.3">
      <c r="A3055" s="5" t="str">
        <f>'Raw Data'!A3055</f>
        <v>0960-HUWBM</v>
      </c>
      <c r="B3055">
        <f>'Raw Data'!F3055</f>
        <v>65</v>
      </c>
      <c r="C3055" t="str">
        <f>'Raw Data'!P3055</f>
        <v>Two year</v>
      </c>
      <c r="D3055" t="str">
        <f>'Raw Data'!I3055</f>
        <v>Fiber optic</v>
      </c>
      <c r="E3055" t="str">
        <f>'Raw Data'!R3055</f>
        <v>Bank transfer (automatic)</v>
      </c>
      <c r="F3055">
        <f>'Raw Data'!S3055</f>
        <v>104.1</v>
      </c>
      <c r="G3055">
        <f>IFERROR(VALUE('Raw Data'!T3055),0)</f>
        <v>6700.05</v>
      </c>
      <c r="H3055" t="str" cm="1">
        <f t="array" ref="H3055">_xlfn.IFS(B3055&lt;=12,"New (0-12 mo)",B3055&lt;=24,"Established (13-24 mo)",B3055&lt;=48,"Loyal (25-48 mo)",TRUE,"Veteran (49+ mo)")</f>
        <v>Veteran (49+ mo)</v>
      </c>
      <c r="I3055">
        <f>COUNTIF('Raw Data'!G3055:O3055,"Yes")</f>
        <v>6</v>
      </c>
      <c r="J3055">
        <f t="shared" ca="1" si="94"/>
        <v>44228</v>
      </c>
      <c r="K3055" t="str">
        <f>'Raw Data'!U3055</f>
        <v>No</v>
      </c>
      <c r="L3055" t="str">
        <f t="shared" si="95"/>
        <v>Low Risk</v>
      </c>
      <c r="N3055" s="34"/>
    </row>
    <row r="3056" spans="1:14" x14ac:dyDescent="0.3">
      <c r="A3056" s="5" t="str">
        <f>'Raw Data'!A3056</f>
        <v>6465-GSRCL</v>
      </c>
      <c r="B3056">
        <f>'Raw Data'!F3056</f>
        <v>67</v>
      </c>
      <c r="C3056" t="str">
        <f>'Raw Data'!P3056</f>
        <v>One year</v>
      </c>
      <c r="D3056" t="str">
        <f>'Raw Data'!I3056</f>
        <v>Fiber optic</v>
      </c>
      <c r="E3056" t="str">
        <f>'Raw Data'!R3056</f>
        <v>Bank transfer (automatic)</v>
      </c>
      <c r="F3056">
        <f>'Raw Data'!S3056</f>
        <v>106.6</v>
      </c>
      <c r="G3056">
        <f>IFERROR(VALUE('Raw Data'!T3056),0)</f>
        <v>7244.7</v>
      </c>
      <c r="H3056" t="str" cm="1">
        <f t="array" ref="H3056">_xlfn.IFS(B3056&lt;=12,"New (0-12 mo)",B3056&lt;=24,"Established (13-24 mo)",B3056&lt;=48,"Loyal (25-48 mo)",TRUE,"Veteran (49+ mo)")</f>
        <v>Veteran (49+ mo)</v>
      </c>
      <c r="I3056">
        <f>COUNTIF('Raw Data'!G3056:O3056,"Yes")</f>
        <v>6</v>
      </c>
      <c r="J3056">
        <f t="shared" ca="1" si="94"/>
        <v>44166</v>
      </c>
      <c r="K3056" t="str">
        <f>'Raw Data'!U3056</f>
        <v>No</v>
      </c>
      <c r="L3056" t="str">
        <f t="shared" si="95"/>
        <v>Low Risk</v>
      </c>
      <c r="N3056" s="34"/>
    </row>
    <row r="3057" spans="1:14" x14ac:dyDescent="0.3">
      <c r="A3057" s="5" t="str">
        <f>'Raw Data'!A3057</f>
        <v>0617-FHSGK</v>
      </c>
      <c r="B3057">
        <f>'Raw Data'!F3057</f>
        <v>49</v>
      </c>
      <c r="C3057" t="str">
        <f>'Raw Data'!P3057</f>
        <v>Month-to-month</v>
      </c>
      <c r="D3057" t="str">
        <f>'Raw Data'!I3057</f>
        <v>Fiber optic</v>
      </c>
      <c r="E3057" t="str">
        <f>'Raw Data'!R3057</f>
        <v>Credit card (automatic)</v>
      </c>
      <c r="F3057">
        <f>'Raw Data'!S3057</f>
        <v>75.2</v>
      </c>
      <c r="G3057">
        <f>IFERROR(VALUE('Raw Data'!T3057),0)</f>
        <v>3678.3</v>
      </c>
      <c r="H3057" t="str" cm="1">
        <f t="array" ref="H3057">_xlfn.IFS(B3057&lt;=12,"New (0-12 mo)",B3057&lt;=24,"Established (13-24 mo)",B3057&lt;=48,"Loyal (25-48 mo)",TRUE,"Veteran (49+ mo)")</f>
        <v>Veteran (49+ mo)</v>
      </c>
      <c r="I3057">
        <f>COUNTIF('Raw Data'!G3057:O3057,"Yes")</f>
        <v>2</v>
      </c>
      <c r="J3057">
        <f t="shared" ca="1" si="94"/>
        <v>44713</v>
      </c>
      <c r="K3057" t="str">
        <f>'Raw Data'!U3057</f>
        <v>Yes</v>
      </c>
      <c r="L3057" t="str">
        <f t="shared" si="95"/>
        <v>Low-Medium Risk</v>
      </c>
      <c r="N3057" s="34"/>
    </row>
    <row r="3058" spans="1:14" x14ac:dyDescent="0.3">
      <c r="A3058" s="5" t="str">
        <f>'Raw Data'!A3058</f>
        <v>0263-FJTQO</v>
      </c>
      <c r="B3058">
        <f>'Raw Data'!F3058</f>
        <v>50</v>
      </c>
      <c r="C3058" t="str">
        <f>'Raw Data'!P3058</f>
        <v>Two year</v>
      </c>
      <c r="D3058" t="str">
        <f>'Raw Data'!I3058</f>
        <v>DSL</v>
      </c>
      <c r="E3058" t="str">
        <f>'Raw Data'!R3058</f>
        <v>Credit card (automatic)</v>
      </c>
      <c r="F3058">
        <f>'Raw Data'!S3058</f>
        <v>70.5</v>
      </c>
      <c r="G3058">
        <f>IFERROR(VALUE('Raw Data'!T3058),0)</f>
        <v>3486.65</v>
      </c>
      <c r="H3058" t="str" cm="1">
        <f t="array" ref="H3058">_xlfn.IFS(B3058&lt;=12,"New (0-12 mo)",B3058&lt;=24,"Established (13-24 mo)",B3058&lt;=48,"Loyal (25-48 mo)",TRUE,"Veteran (49+ mo)")</f>
        <v>Veteran (49+ mo)</v>
      </c>
      <c r="I3058">
        <f>COUNTIF('Raw Data'!G3058:O3058,"Yes")</f>
        <v>5</v>
      </c>
      <c r="J3058">
        <f t="shared" ca="1" si="94"/>
        <v>44682</v>
      </c>
      <c r="K3058" t="str">
        <f>'Raw Data'!U3058</f>
        <v>No</v>
      </c>
      <c r="L3058" t="str">
        <f t="shared" si="95"/>
        <v>Low Risk</v>
      </c>
      <c r="N3058" s="34"/>
    </row>
    <row r="3059" spans="1:14" x14ac:dyDescent="0.3">
      <c r="A3059" s="5" t="str">
        <f>'Raw Data'!A3059</f>
        <v>7319-ZNRTR</v>
      </c>
      <c r="B3059">
        <f>'Raw Data'!F3059</f>
        <v>25</v>
      </c>
      <c r="C3059" t="str">
        <f>'Raw Data'!P3059</f>
        <v>One year</v>
      </c>
      <c r="D3059" t="str">
        <f>'Raw Data'!I3059</f>
        <v>No</v>
      </c>
      <c r="E3059" t="str">
        <f>'Raw Data'!R3059</f>
        <v>Electronic check</v>
      </c>
      <c r="F3059">
        <f>'Raw Data'!S3059</f>
        <v>19.600000000000001</v>
      </c>
      <c r="G3059">
        <f>IFERROR(VALUE('Raw Data'!T3059),0)</f>
        <v>411.15</v>
      </c>
      <c r="H3059" t="str" cm="1">
        <f t="array" ref="H3059">_xlfn.IFS(B3059&lt;=12,"New (0-12 mo)",B3059&lt;=24,"Established (13-24 mo)",B3059&lt;=48,"Loyal (25-48 mo)",TRUE,"Veteran (49+ mo)")</f>
        <v>Loyal (25-48 mo)</v>
      </c>
      <c r="I3059">
        <f>COUNTIF('Raw Data'!G3059:O3059,"Yes")</f>
        <v>1</v>
      </c>
      <c r="J3059">
        <f t="shared" ca="1" si="94"/>
        <v>45444</v>
      </c>
      <c r="K3059" t="str">
        <f>'Raw Data'!U3059</f>
        <v>No</v>
      </c>
      <c r="L3059" t="str">
        <f t="shared" si="95"/>
        <v>Low Risk</v>
      </c>
      <c r="N3059" s="34"/>
    </row>
    <row r="3060" spans="1:14" x14ac:dyDescent="0.3">
      <c r="A3060" s="5" t="str">
        <f>'Raw Data'!A3060</f>
        <v>2858-MOFSQ</v>
      </c>
      <c r="B3060">
        <f>'Raw Data'!F3060</f>
        <v>17</v>
      </c>
      <c r="C3060" t="str">
        <f>'Raw Data'!P3060</f>
        <v>One year</v>
      </c>
      <c r="D3060" t="str">
        <f>'Raw Data'!I3060</f>
        <v>DSL</v>
      </c>
      <c r="E3060" t="str">
        <f>'Raw Data'!R3060</f>
        <v>Mailed check</v>
      </c>
      <c r="F3060">
        <f>'Raw Data'!S3060</f>
        <v>55.85</v>
      </c>
      <c r="G3060">
        <f>IFERROR(VALUE('Raw Data'!T3060),0)</f>
        <v>937.5</v>
      </c>
      <c r="H3060" t="str" cm="1">
        <f t="array" ref="H3060">_xlfn.IFS(B3060&lt;=12,"New (0-12 mo)",B3060&lt;=24,"Established (13-24 mo)",B3060&lt;=48,"Loyal (25-48 mo)",TRUE,"Veteran (49+ mo)")</f>
        <v>Established (13-24 mo)</v>
      </c>
      <c r="I3060">
        <f>COUNTIF('Raw Data'!G3060:O3060,"Yes")</f>
        <v>3</v>
      </c>
      <c r="J3060">
        <f t="shared" ca="1" si="94"/>
        <v>45689</v>
      </c>
      <c r="K3060" t="str">
        <f>'Raw Data'!U3060</f>
        <v>Yes</v>
      </c>
      <c r="L3060" t="str">
        <f t="shared" si="95"/>
        <v>Low Risk</v>
      </c>
      <c r="N3060" s="34"/>
    </row>
    <row r="3061" spans="1:14" x14ac:dyDescent="0.3">
      <c r="A3061" s="5" t="str">
        <f>'Raw Data'!A3061</f>
        <v>7503-EPSZW</v>
      </c>
      <c r="B3061">
        <f>'Raw Data'!F3061</f>
        <v>64</v>
      </c>
      <c r="C3061" t="str">
        <f>'Raw Data'!P3061</f>
        <v>Two year</v>
      </c>
      <c r="D3061" t="str">
        <f>'Raw Data'!I3061</f>
        <v>No</v>
      </c>
      <c r="E3061" t="str">
        <f>'Raw Data'!R3061</f>
        <v>Mailed check</v>
      </c>
      <c r="F3061">
        <f>'Raw Data'!S3061</f>
        <v>24.05</v>
      </c>
      <c r="G3061">
        <f>IFERROR(VALUE('Raw Data'!T3061),0)</f>
        <v>1559.15</v>
      </c>
      <c r="H3061" t="str" cm="1">
        <f t="array" ref="H3061">_xlfn.IFS(B3061&lt;=12,"New (0-12 mo)",B3061&lt;=24,"Established (13-24 mo)",B3061&lt;=48,"Loyal (25-48 mo)",TRUE,"Veteran (49+ mo)")</f>
        <v>Veteran (49+ mo)</v>
      </c>
      <c r="I3061">
        <f>COUNTIF('Raw Data'!G3061:O3061,"Yes")</f>
        <v>2</v>
      </c>
      <c r="J3061">
        <f t="shared" ca="1" si="94"/>
        <v>44256</v>
      </c>
      <c r="K3061" t="str">
        <f>'Raw Data'!U3061</f>
        <v>No</v>
      </c>
      <c r="L3061" t="str">
        <f t="shared" si="95"/>
        <v>Low Risk</v>
      </c>
      <c r="N3061" s="34"/>
    </row>
    <row r="3062" spans="1:14" x14ac:dyDescent="0.3">
      <c r="A3062" s="5" t="str">
        <f>'Raw Data'!A3062</f>
        <v>7089-XXAYG</v>
      </c>
      <c r="B3062">
        <f>'Raw Data'!F3062</f>
        <v>25</v>
      </c>
      <c r="C3062" t="str">
        <f>'Raw Data'!P3062</f>
        <v>One year</v>
      </c>
      <c r="D3062" t="str">
        <f>'Raw Data'!I3062</f>
        <v>DSL</v>
      </c>
      <c r="E3062" t="str">
        <f>'Raw Data'!R3062</f>
        <v>Credit card (automatic)</v>
      </c>
      <c r="F3062">
        <f>'Raw Data'!S3062</f>
        <v>38.1</v>
      </c>
      <c r="G3062">
        <f>IFERROR(VALUE('Raw Data'!T3062),0)</f>
        <v>970.4</v>
      </c>
      <c r="H3062" t="str" cm="1">
        <f t="array" ref="H3062">_xlfn.IFS(B3062&lt;=12,"New (0-12 mo)",B3062&lt;=24,"Established (13-24 mo)",B3062&lt;=48,"Loyal (25-48 mo)",TRUE,"Veteran (49+ mo)")</f>
        <v>Loyal (25-48 mo)</v>
      </c>
      <c r="I3062">
        <f>COUNTIF('Raw Data'!G3062:O3062,"Yes")</f>
        <v>2</v>
      </c>
      <c r="J3062">
        <f t="shared" ca="1" si="94"/>
        <v>45444</v>
      </c>
      <c r="K3062" t="str">
        <f>'Raw Data'!U3062</f>
        <v>No</v>
      </c>
      <c r="L3062" t="str">
        <f t="shared" si="95"/>
        <v>Low Risk</v>
      </c>
      <c r="N3062" s="34"/>
    </row>
    <row r="3063" spans="1:14" x14ac:dyDescent="0.3">
      <c r="A3063" s="5" t="str">
        <f>'Raw Data'!A3063</f>
        <v>8118-LSUEL</v>
      </c>
      <c r="B3063">
        <f>'Raw Data'!F3063</f>
        <v>23</v>
      </c>
      <c r="C3063" t="str">
        <f>'Raw Data'!P3063</f>
        <v>Month-to-month</v>
      </c>
      <c r="D3063" t="str">
        <f>'Raw Data'!I3063</f>
        <v>Fiber optic</v>
      </c>
      <c r="E3063" t="str">
        <f>'Raw Data'!R3063</f>
        <v>Electronic check</v>
      </c>
      <c r="F3063">
        <f>'Raw Data'!S3063</f>
        <v>106.4</v>
      </c>
      <c r="G3063">
        <f>IFERROR(VALUE('Raw Data'!T3063),0)</f>
        <v>2483.5</v>
      </c>
      <c r="H3063" t="str" cm="1">
        <f t="array" ref="H3063">_xlfn.IFS(B3063&lt;=12,"New (0-12 mo)",B3063&lt;=24,"Established (13-24 mo)",B3063&lt;=48,"Loyal (25-48 mo)",TRUE,"Veteran (49+ mo)")</f>
        <v>Established (13-24 mo)</v>
      </c>
      <c r="I3063">
        <f>COUNTIF('Raw Data'!G3063:O3063,"Yes")</f>
        <v>6</v>
      </c>
      <c r="J3063">
        <f t="shared" ca="1" si="94"/>
        <v>45505</v>
      </c>
      <c r="K3063" t="str">
        <f>'Raw Data'!U3063</f>
        <v>Yes</v>
      </c>
      <c r="L3063" t="str">
        <f t="shared" si="95"/>
        <v>Medium Risk</v>
      </c>
      <c r="N3063" s="34"/>
    </row>
    <row r="3064" spans="1:14" x14ac:dyDescent="0.3">
      <c r="A3064" s="5" t="str">
        <f>'Raw Data'!A3064</f>
        <v>8070-AAWZP</v>
      </c>
      <c r="B3064">
        <f>'Raw Data'!F3064</f>
        <v>24</v>
      </c>
      <c r="C3064" t="str">
        <f>'Raw Data'!P3064</f>
        <v>Month-to-month</v>
      </c>
      <c r="D3064" t="str">
        <f>'Raw Data'!I3064</f>
        <v>DSL</v>
      </c>
      <c r="E3064" t="str">
        <f>'Raw Data'!R3064</f>
        <v>Mailed check</v>
      </c>
      <c r="F3064">
        <f>'Raw Data'!S3064</f>
        <v>34.25</v>
      </c>
      <c r="G3064">
        <f>IFERROR(VALUE('Raw Data'!T3064),0)</f>
        <v>828.2</v>
      </c>
      <c r="H3064" t="str" cm="1">
        <f t="array" ref="H3064">_xlfn.IFS(B3064&lt;=12,"New (0-12 mo)",B3064&lt;=24,"Established (13-24 mo)",B3064&lt;=48,"Loyal (25-48 mo)",TRUE,"Veteran (49+ mo)")</f>
        <v>Established (13-24 mo)</v>
      </c>
      <c r="I3064">
        <f>COUNTIF('Raw Data'!G3064:O3064,"Yes")</f>
        <v>2</v>
      </c>
      <c r="J3064">
        <f t="shared" ca="1" si="94"/>
        <v>45474</v>
      </c>
      <c r="K3064" t="str">
        <f>'Raw Data'!U3064</f>
        <v>No</v>
      </c>
      <c r="L3064" t="str">
        <f t="shared" si="95"/>
        <v>Medium Risk</v>
      </c>
      <c r="N3064" s="34"/>
    </row>
    <row r="3065" spans="1:14" x14ac:dyDescent="0.3">
      <c r="A3065" s="5" t="str">
        <f>'Raw Data'!A3065</f>
        <v>1666-JXLKU</v>
      </c>
      <c r="B3065">
        <f>'Raw Data'!F3065</f>
        <v>37</v>
      </c>
      <c r="C3065" t="str">
        <f>'Raw Data'!P3065</f>
        <v>Month-to-month</v>
      </c>
      <c r="D3065" t="str">
        <f>'Raw Data'!I3065</f>
        <v>Fiber optic</v>
      </c>
      <c r="E3065" t="str">
        <f>'Raw Data'!R3065</f>
        <v>Electronic check</v>
      </c>
      <c r="F3065">
        <f>'Raw Data'!S3065</f>
        <v>100.05</v>
      </c>
      <c r="G3065">
        <f>IFERROR(VALUE('Raw Data'!T3065),0)</f>
        <v>3810.55</v>
      </c>
      <c r="H3065" t="str" cm="1">
        <f t="array" ref="H3065">_xlfn.IFS(B3065&lt;=12,"New (0-12 mo)",B3065&lt;=24,"Established (13-24 mo)",B3065&lt;=48,"Loyal (25-48 mo)",TRUE,"Veteran (49+ mo)")</f>
        <v>Loyal (25-48 mo)</v>
      </c>
      <c r="I3065">
        <f>COUNTIF('Raw Data'!G3065:O3065,"Yes")</f>
        <v>5</v>
      </c>
      <c r="J3065">
        <f t="shared" ca="1" si="94"/>
        <v>45078</v>
      </c>
      <c r="K3065" t="str">
        <f>'Raw Data'!U3065</f>
        <v>No</v>
      </c>
      <c r="L3065" t="str">
        <f t="shared" si="95"/>
        <v>Low-Medium Risk</v>
      </c>
      <c r="N3065" s="34"/>
    </row>
    <row r="3066" spans="1:14" x14ac:dyDescent="0.3">
      <c r="A3066" s="5" t="str">
        <f>'Raw Data'!A3066</f>
        <v>7855-DIWPO</v>
      </c>
      <c r="B3066">
        <f>'Raw Data'!F3066</f>
        <v>21</v>
      </c>
      <c r="C3066" t="str">
        <f>'Raw Data'!P3066</f>
        <v>Month-to-month</v>
      </c>
      <c r="D3066" t="str">
        <f>'Raw Data'!I3066</f>
        <v>Fiber optic</v>
      </c>
      <c r="E3066" t="str">
        <f>'Raw Data'!R3066</f>
        <v>Electronic check</v>
      </c>
      <c r="F3066">
        <f>'Raw Data'!S3066</f>
        <v>68.650000000000006</v>
      </c>
      <c r="G3066">
        <f>IFERROR(VALUE('Raw Data'!T3066),0)</f>
        <v>1493.2</v>
      </c>
      <c r="H3066" t="str" cm="1">
        <f t="array" ref="H3066">_xlfn.IFS(B3066&lt;=12,"New (0-12 mo)",B3066&lt;=24,"Established (13-24 mo)",B3066&lt;=48,"Loyal (25-48 mo)",TRUE,"Veteran (49+ mo)")</f>
        <v>Established (13-24 mo)</v>
      </c>
      <c r="I3066">
        <f>COUNTIF('Raw Data'!G3066:O3066,"Yes")</f>
        <v>1</v>
      </c>
      <c r="J3066">
        <f t="shared" ca="1" si="94"/>
        <v>45566</v>
      </c>
      <c r="K3066" t="str">
        <f>'Raw Data'!U3066</f>
        <v>No</v>
      </c>
      <c r="L3066" t="str">
        <f t="shared" si="95"/>
        <v>Medium Risk</v>
      </c>
      <c r="N3066" s="34"/>
    </row>
    <row r="3067" spans="1:14" x14ac:dyDescent="0.3">
      <c r="A3067" s="5" t="str">
        <f>'Raw Data'!A3067</f>
        <v>5133-POWUA</v>
      </c>
      <c r="B3067">
        <f>'Raw Data'!F3067</f>
        <v>1</v>
      </c>
      <c r="C3067" t="str">
        <f>'Raw Data'!P3067</f>
        <v>Month-to-month</v>
      </c>
      <c r="D3067" t="str">
        <f>'Raw Data'!I3067</f>
        <v>DSL</v>
      </c>
      <c r="E3067" t="str">
        <f>'Raw Data'!R3067</f>
        <v>Mailed check</v>
      </c>
      <c r="F3067">
        <f>'Raw Data'!S3067</f>
        <v>45.8</v>
      </c>
      <c r="G3067">
        <f>IFERROR(VALUE('Raw Data'!T3067),0)</f>
        <v>45.8</v>
      </c>
      <c r="H3067" t="str" cm="1">
        <f t="array" ref="H3067">_xlfn.IFS(B3067&lt;=12,"New (0-12 mo)",B3067&lt;=24,"Established (13-24 mo)",B3067&lt;=48,"Loyal (25-48 mo)",TRUE,"Veteran (49+ mo)")</f>
        <v>New (0-12 mo)</v>
      </c>
      <c r="I3067">
        <f>COUNTIF('Raw Data'!G3067:O3067,"Yes")</f>
        <v>1</v>
      </c>
      <c r="J3067">
        <f t="shared" ca="1" si="94"/>
        <v>46174</v>
      </c>
      <c r="K3067" t="str">
        <f>'Raw Data'!U3067</f>
        <v>No</v>
      </c>
      <c r="L3067" t="str">
        <f t="shared" si="95"/>
        <v>High Risk</v>
      </c>
      <c r="N3067" s="34"/>
    </row>
    <row r="3068" spans="1:14" x14ac:dyDescent="0.3">
      <c r="A3068" s="5" t="str">
        <f>'Raw Data'!A3068</f>
        <v>5652-MSDEY</v>
      </c>
      <c r="B3068">
        <f>'Raw Data'!F3068</f>
        <v>10</v>
      </c>
      <c r="C3068" t="str">
        <f>'Raw Data'!P3068</f>
        <v>Month-to-month</v>
      </c>
      <c r="D3068" t="str">
        <f>'Raw Data'!I3068</f>
        <v>Fiber optic</v>
      </c>
      <c r="E3068" t="str">
        <f>'Raw Data'!R3068</f>
        <v>Mailed check</v>
      </c>
      <c r="F3068">
        <f>'Raw Data'!S3068</f>
        <v>75.75</v>
      </c>
      <c r="G3068">
        <f>IFERROR(VALUE('Raw Data'!T3068),0)</f>
        <v>777.3</v>
      </c>
      <c r="H3068" t="str" cm="1">
        <f t="array" ref="H3068">_xlfn.IFS(B3068&lt;=12,"New (0-12 mo)",B3068&lt;=24,"Established (13-24 mo)",B3068&lt;=48,"Loyal (25-48 mo)",TRUE,"Veteran (49+ mo)")</f>
        <v>New (0-12 mo)</v>
      </c>
      <c r="I3068">
        <f>COUNTIF('Raw Data'!G3068:O3068,"Yes")</f>
        <v>2</v>
      </c>
      <c r="J3068">
        <f t="shared" ca="1" si="94"/>
        <v>45901</v>
      </c>
      <c r="K3068" t="str">
        <f>'Raw Data'!U3068</f>
        <v>No</v>
      </c>
      <c r="L3068" t="str">
        <f t="shared" si="95"/>
        <v>High Risk</v>
      </c>
      <c r="N3068" s="34"/>
    </row>
    <row r="3069" spans="1:14" x14ac:dyDescent="0.3">
      <c r="A3069" s="5" t="str">
        <f>'Raw Data'!A3069</f>
        <v>7005-CCBKV</v>
      </c>
      <c r="B3069">
        <f>'Raw Data'!F3069</f>
        <v>6</v>
      </c>
      <c r="C3069" t="str">
        <f>'Raw Data'!P3069</f>
        <v>Month-to-month</v>
      </c>
      <c r="D3069" t="str">
        <f>'Raw Data'!I3069</f>
        <v>Fiber optic</v>
      </c>
      <c r="E3069" t="str">
        <f>'Raw Data'!R3069</f>
        <v>Electronic check</v>
      </c>
      <c r="F3069">
        <f>'Raw Data'!S3069</f>
        <v>84.4</v>
      </c>
      <c r="G3069">
        <f>IFERROR(VALUE('Raw Data'!T3069),0)</f>
        <v>556.35</v>
      </c>
      <c r="H3069" t="str" cm="1">
        <f t="array" ref="H3069">_xlfn.IFS(B3069&lt;=12,"New (0-12 mo)",B3069&lt;=24,"Established (13-24 mo)",B3069&lt;=48,"Loyal (25-48 mo)",TRUE,"Veteran (49+ mo)")</f>
        <v>New (0-12 mo)</v>
      </c>
      <c r="I3069">
        <f>COUNTIF('Raw Data'!G3069:O3069,"Yes")</f>
        <v>3</v>
      </c>
      <c r="J3069">
        <f t="shared" ca="1" si="94"/>
        <v>46023</v>
      </c>
      <c r="K3069" t="str">
        <f>'Raw Data'!U3069</f>
        <v>Yes</v>
      </c>
      <c r="L3069" t="str">
        <f t="shared" si="95"/>
        <v>High Risk</v>
      </c>
      <c r="N3069" s="34"/>
    </row>
    <row r="3070" spans="1:14" x14ac:dyDescent="0.3">
      <c r="A3070" s="5" t="str">
        <f>'Raw Data'!A3070</f>
        <v>1810-BOHSY</v>
      </c>
      <c r="B3070">
        <f>'Raw Data'!F3070</f>
        <v>51</v>
      </c>
      <c r="C3070" t="str">
        <f>'Raw Data'!P3070</f>
        <v>One year</v>
      </c>
      <c r="D3070" t="str">
        <f>'Raw Data'!I3070</f>
        <v>Fiber optic</v>
      </c>
      <c r="E3070" t="str">
        <f>'Raw Data'!R3070</f>
        <v>Credit card (automatic)</v>
      </c>
      <c r="F3070">
        <f>'Raw Data'!S3070</f>
        <v>96.4</v>
      </c>
      <c r="G3070">
        <f>IFERROR(VALUE('Raw Data'!T3070),0)</f>
        <v>4911.05</v>
      </c>
      <c r="H3070" t="str" cm="1">
        <f t="array" ref="H3070">_xlfn.IFS(B3070&lt;=12,"New (0-12 mo)",B3070&lt;=24,"Established (13-24 mo)",B3070&lt;=48,"Loyal (25-48 mo)",TRUE,"Veteran (49+ mo)")</f>
        <v>Veteran (49+ mo)</v>
      </c>
      <c r="I3070">
        <f>COUNTIF('Raw Data'!G3070:O3070,"Yes")</f>
        <v>5</v>
      </c>
      <c r="J3070">
        <f t="shared" ca="1" si="94"/>
        <v>44652</v>
      </c>
      <c r="K3070" t="str">
        <f>'Raw Data'!U3070</f>
        <v>No</v>
      </c>
      <c r="L3070" t="str">
        <f t="shared" si="95"/>
        <v>Low Risk</v>
      </c>
      <c r="N3070" s="34"/>
    </row>
    <row r="3071" spans="1:14" x14ac:dyDescent="0.3">
      <c r="A3071" s="5" t="str">
        <f>'Raw Data'!A3071</f>
        <v>1784-BXEFA</v>
      </c>
      <c r="B3071">
        <f>'Raw Data'!F3071</f>
        <v>10</v>
      </c>
      <c r="C3071" t="str">
        <f>'Raw Data'!P3071</f>
        <v>Month-to-month</v>
      </c>
      <c r="D3071" t="str">
        <f>'Raw Data'!I3071</f>
        <v>No</v>
      </c>
      <c r="E3071" t="str">
        <f>'Raw Data'!R3071</f>
        <v>Mailed check</v>
      </c>
      <c r="F3071">
        <f>'Raw Data'!S3071</f>
        <v>20.55</v>
      </c>
      <c r="G3071">
        <f>IFERROR(VALUE('Raw Data'!T3071),0)</f>
        <v>187.35</v>
      </c>
      <c r="H3071" t="str" cm="1">
        <f t="array" ref="H3071">_xlfn.IFS(B3071&lt;=12,"New (0-12 mo)",B3071&lt;=24,"Established (13-24 mo)",B3071&lt;=48,"Loyal (25-48 mo)",TRUE,"Veteran (49+ mo)")</f>
        <v>New (0-12 mo)</v>
      </c>
      <c r="I3071">
        <f>COUNTIF('Raw Data'!G3071:O3071,"Yes")</f>
        <v>1</v>
      </c>
      <c r="J3071">
        <f t="shared" ca="1" si="94"/>
        <v>45901</v>
      </c>
      <c r="K3071" t="str">
        <f>'Raw Data'!U3071</f>
        <v>No</v>
      </c>
      <c r="L3071" t="str">
        <f t="shared" si="95"/>
        <v>High Risk</v>
      </c>
      <c r="N3071" s="34"/>
    </row>
    <row r="3072" spans="1:14" x14ac:dyDescent="0.3">
      <c r="A3072" s="5" t="str">
        <f>'Raw Data'!A3072</f>
        <v>7351-MHQVU</v>
      </c>
      <c r="B3072">
        <f>'Raw Data'!F3072</f>
        <v>6</v>
      </c>
      <c r="C3072" t="str">
        <f>'Raw Data'!P3072</f>
        <v>Month-to-month</v>
      </c>
      <c r="D3072" t="str">
        <f>'Raw Data'!I3072</f>
        <v>DSL</v>
      </c>
      <c r="E3072" t="str">
        <f>'Raw Data'!R3072</f>
        <v>Credit card (automatic)</v>
      </c>
      <c r="F3072">
        <f>'Raw Data'!S3072</f>
        <v>50.95</v>
      </c>
      <c r="G3072">
        <f>IFERROR(VALUE('Raw Data'!T3072),0)</f>
        <v>307.60000000000002</v>
      </c>
      <c r="H3072" t="str" cm="1">
        <f t="array" ref="H3072">_xlfn.IFS(B3072&lt;=12,"New (0-12 mo)",B3072&lt;=24,"Established (13-24 mo)",B3072&lt;=48,"Loyal (25-48 mo)",TRUE,"Veteran (49+ mo)")</f>
        <v>New (0-12 mo)</v>
      </c>
      <c r="I3072">
        <f>COUNTIF('Raw Data'!G3072:O3072,"Yes")</f>
        <v>4</v>
      </c>
      <c r="J3072">
        <f t="shared" ca="1" si="94"/>
        <v>46023</v>
      </c>
      <c r="K3072" t="str">
        <f>'Raw Data'!U3072</f>
        <v>No</v>
      </c>
      <c r="L3072" t="str">
        <f t="shared" si="95"/>
        <v>High Risk</v>
      </c>
      <c r="N3072" s="34"/>
    </row>
    <row r="3073" spans="1:14" x14ac:dyDescent="0.3">
      <c r="A3073" s="5" t="str">
        <f>'Raw Data'!A3073</f>
        <v>9224-VTYID</v>
      </c>
      <c r="B3073">
        <f>'Raw Data'!F3073</f>
        <v>47</v>
      </c>
      <c r="C3073" t="str">
        <f>'Raw Data'!P3073</f>
        <v>Two year</v>
      </c>
      <c r="D3073" t="str">
        <f>'Raw Data'!I3073</f>
        <v>DSL</v>
      </c>
      <c r="E3073" t="str">
        <f>'Raw Data'!R3073</f>
        <v>Mailed check</v>
      </c>
      <c r="F3073">
        <f>'Raw Data'!S3073</f>
        <v>90.5</v>
      </c>
      <c r="G3073">
        <f>IFERROR(VALUE('Raw Data'!T3073),0)</f>
        <v>4318.3500000000004</v>
      </c>
      <c r="H3073" t="str" cm="1">
        <f t="array" ref="H3073">_xlfn.IFS(B3073&lt;=12,"New (0-12 mo)",B3073&lt;=24,"Established (13-24 mo)",B3073&lt;=48,"Loyal (25-48 mo)",TRUE,"Veteran (49+ mo)")</f>
        <v>Loyal (25-48 mo)</v>
      </c>
      <c r="I3073">
        <f>COUNTIF('Raw Data'!G3073:O3073,"Yes")</f>
        <v>8</v>
      </c>
      <c r="J3073">
        <f t="shared" ca="1" si="94"/>
        <v>44774</v>
      </c>
      <c r="K3073" t="str">
        <f>'Raw Data'!U3073</f>
        <v>No</v>
      </c>
      <c r="L3073" t="str">
        <f t="shared" si="95"/>
        <v>Low Risk</v>
      </c>
      <c r="N3073" s="34"/>
    </row>
    <row r="3074" spans="1:14" x14ac:dyDescent="0.3">
      <c r="A3074" s="5" t="str">
        <f>'Raw Data'!A3074</f>
        <v>9500-IWPXQ</v>
      </c>
      <c r="B3074">
        <f>'Raw Data'!F3074</f>
        <v>61</v>
      </c>
      <c r="C3074" t="str">
        <f>'Raw Data'!P3074</f>
        <v>One year</v>
      </c>
      <c r="D3074" t="str">
        <f>'Raw Data'!I3074</f>
        <v>DSL</v>
      </c>
      <c r="E3074" t="str">
        <f>'Raw Data'!R3074</f>
        <v>Electronic check</v>
      </c>
      <c r="F3074">
        <f>'Raw Data'!S3074</f>
        <v>79.400000000000006</v>
      </c>
      <c r="G3074">
        <f>IFERROR(VALUE('Raw Data'!T3074),0)</f>
        <v>4820.55</v>
      </c>
      <c r="H3074" t="str" cm="1">
        <f t="array" ref="H3074">_xlfn.IFS(B3074&lt;=12,"New (0-12 mo)",B3074&lt;=24,"Established (13-24 mo)",B3074&lt;=48,"Loyal (25-48 mo)",TRUE,"Veteran (49+ mo)")</f>
        <v>Veteran (49+ mo)</v>
      </c>
      <c r="I3074">
        <f>COUNTIF('Raw Data'!G3074:O3074,"Yes")</f>
        <v>7</v>
      </c>
      <c r="J3074">
        <f t="shared" ref="J3074:J3137" ca="1" si="96">EDATE(TODAY(),-B3074)</f>
        <v>44348</v>
      </c>
      <c r="K3074" t="str">
        <f>'Raw Data'!U3074</f>
        <v>No</v>
      </c>
      <c r="L3074" t="str">
        <f t="shared" ref="L3074:L3137" si="97">IF(AND(C3074="Month-to-month",B3074&lt;=12),"High Risk",IF(AND(C3074="Month-to-month",B3074&lt;=24),"Medium Risk",IF(C3074="Month-to-month","Low-Medium Risk","Low Risk")))</f>
        <v>Low Risk</v>
      </c>
      <c r="N3074" s="34"/>
    </row>
    <row r="3075" spans="1:14" x14ac:dyDescent="0.3">
      <c r="A3075" s="5" t="str">
        <f>'Raw Data'!A3075</f>
        <v>5762-TJXGK</v>
      </c>
      <c r="B3075">
        <f>'Raw Data'!F3075</f>
        <v>52</v>
      </c>
      <c r="C3075" t="str">
        <f>'Raw Data'!P3075</f>
        <v>Two year</v>
      </c>
      <c r="D3075" t="str">
        <f>'Raw Data'!I3075</f>
        <v>DSL</v>
      </c>
      <c r="E3075" t="str">
        <f>'Raw Data'!R3075</f>
        <v>Bank transfer (automatic)</v>
      </c>
      <c r="F3075">
        <f>'Raw Data'!S3075</f>
        <v>58.75</v>
      </c>
      <c r="G3075">
        <f>IFERROR(VALUE('Raw Data'!T3075),0)</f>
        <v>3038.55</v>
      </c>
      <c r="H3075" t="str" cm="1">
        <f t="array" ref="H3075">_xlfn.IFS(B3075&lt;=12,"New (0-12 mo)",B3075&lt;=24,"Established (13-24 mo)",B3075&lt;=48,"Loyal (25-48 mo)",TRUE,"Veteran (49+ mo)")</f>
        <v>Veteran (49+ mo)</v>
      </c>
      <c r="I3075">
        <f>COUNTIF('Raw Data'!G3075:O3075,"Yes")</f>
        <v>5</v>
      </c>
      <c r="J3075">
        <f t="shared" ca="1" si="96"/>
        <v>44621</v>
      </c>
      <c r="K3075" t="str">
        <f>'Raw Data'!U3075</f>
        <v>No</v>
      </c>
      <c r="L3075" t="str">
        <f t="shared" si="97"/>
        <v>Low Risk</v>
      </c>
      <c r="N3075" s="34"/>
    </row>
    <row r="3076" spans="1:14" x14ac:dyDescent="0.3">
      <c r="A3076" s="5" t="str">
        <f>'Raw Data'!A3076</f>
        <v>4504-YOULA</v>
      </c>
      <c r="B3076">
        <f>'Raw Data'!F3076</f>
        <v>35</v>
      </c>
      <c r="C3076" t="str">
        <f>'Raw Data'!P3076</f>
        <v>Month-to-month</v>
      </c>
      <c r="D3076" t="str">
        <f>'Raw Data'!I3076</f>
        <v>DSL</v>
      </c>
      <c r="E3076" t="str">
        <f>'Raw Data'!R3076</f>
        <v>Credit card (automatic)</v>
      </c>
      <c r="F3076">
        <f>'Raw Data'!S3076</f>
        <v>59.45</v>
      </c>
      <c r="G3076">
        <f>IFERROR(VALUE('Raw Data'!T3076),0)</f>
        <v>2136.9</v>
      </c>
      <c r="H3076" t="str" cm="1">
        <f t="array" ref="H3076">_xlfn.IFS(B3076&lt;=12,"New (0-12 mo)",B3076&lt;=24,"Established (13-24 mo)",B3076&lt;=48,"Loyal (25-48 mo)",TRUE,"Veteran (49+ mo)")</f>
        <v>Loyal (25-48 mo)</v>
      </c>
      <c r="I3076">
        <f>COUNTIF('Raw Data'!G3076:O3076,"Yes")</f>
        <v>4</v>
      </c>
      <c r="J3076">
        <f t="shared" ca="1" si="96"/>
        <v>45139</v>
      </c>
      <c r="K3076" t="str">
        <f>'Raw Data'!U3076</f>
        <v>No</v>
      </c>
      <c r="L3076" t="str">
        <f t="shared" si="97"/>
        <v>Low-Medium Risk</v>
      </c>
      <c r="N3076" s="34"/>
    </row>
    <row r="3077" spans="1:14" x14ac:dyDescent="0.3">
      <c r="A3077" s="5" t="str">
        <f>'Raw Data'!A3077</f>
        <v>5569-IDSEY</v>
      </c>
      <c r="B3077">
        <f>'Raw Data'!F3077</f>
        <v>71</v>
      </c>
      <c r="C3077" t="str">
        <f>'Raw Data'!P3077</f>
        <v>One year</v>
      </c>
      <c r="D3077" t="str">
        <f>'Raw Data'!I3077</f>
        <v>Fiber optic</v>
      </c>
      <c r="E3077" t="str">
        <f>'Raw Data'!R3077</f>
        <v>Bank transfer (automatic)</v>
      </c>
      <c r="F3077">
        <f>'Raw Data'!S3077</f>
        <v>105.7</v>
      </c>
      <c r="G3077">
        <f>IFERROR(VALUE('Raw Data'!T3077),0)</f>
        <v>7472.15</v>
      </c>
      <c r="H3077" t="str" cm="1">
        <f t="array" ref="H3077">_xlfn.IFS(B3077&lt;=12,"New (0-12 mo)",B3077&lt;=24,"Established (13-24 mo)",B3077&lt;=48,"Loyal (25-48 mo)",TRUE,"Veteran (49+ mo)")</f>
        <v>Veteran (49+ mo)</v>
      </c>
      <c r="I3077">
        <f>COUNTIF('Raw Data'!G3077:O3077,"Yes")</f>
        <v>6</v>
      </c>
      <c r="J3077">
        <f t="shared" ca="1" si="96"/>
        <v>44044</v>
      </c>
      <c r="K3077" t="str">
        <f>'Raw Data'!U3077</f>
        <v>No</v>
      </c>
      <c r="L3077" t="str">
        <f t="shared" si="97"/>
        <v>Low Risk</v>
      </c>
      <c r="N3077" s="34"/>
    </row>
    <row r="3078" spans="1:14" x14ac:dyDescent="0.3">
      <c r="A3078" s="5" t="str">
        <f>'Raw Data'!A3078</f>
        <v>4250-FDVOU</v>
      </c>
      <c r="B3078">
        <f>'Raw Data'!F3078</f>
        <v>6</v>
      </c>
      <c r="C3078" t="str">
        <f>'Raw Data'!P3078</f>
        <v>Month-to-month</v>
      </c>
      <c r="D3078" t="str">
        <f>'Raw Data'!I3078</f>
        <v>DSL</v>
      </c>
      <c r="E3078" t="str">
        <f>'Raw Data'!R3078</f>
        <v>Electronic check</v>
      </c>
      <c r="F3078">
        <f>'Raw Data'!S3078</f>
        <v>56.25</v>
      </c>
      <c r="G3078">
        <f>IFERROR(VALUE('Raw Data'!T3078),0)</f>
        <v>389.1</v>
      </c>
      <c r="H3078" t="str" cm="1">
        <f t="array" ref="H3078">_xlfn.IFS(B3078&lt;=12,"New (0-12 mo)",B3078&lt;=24,"Established (13-24 mo)",B3078&lt;=48,"Loyal (25-48 mo)",TRUE,"Veteran (49+ mo)")</f>
        <v>New (0-12 mo)</v>
      </c>
      <c r="I3078">
        <f>COUNTIF('Raw Data'!G3078:O3078,"Yes")</f>
        <v>3</v>
      </c>
      <c r="J3078">
        <f t="shared" ca="1" si="96"/>
        <v>46023</v>
      </c>
      <c r="K3078" t="str">
        <f>'Raw Data'!U3078</f>
        <v>Yes</v>
      </c>
      <c r="L3078" t="str">
        <f t="shared" si="97"/>
        <v>High Risk</v>
      </c>
      <c r="N3078" s="34"/>
    </row>
    <row r="3079" spans="1:14" x14ac:dyDescent="0.3">
      <c r="A3079" s="5" t="str">
        <f>'Raw Data'!A3079</f>
        <v>7284-ZZLOH</v>
      </c>
      <c r="B3079">
        <f>'Raw Data'!F3079</f>
        <v>45</v>
      </c>
      <c r="C3079" t="str">
        <f>'Raw Data'!P3079</f>
        <v>Two year</v>
      </c>
      <c r="D3079" t="str">
        <f>'Raw Data'!I3079</f>
        <v>DSL</v>
      </c>
      <c r="E3079" t="str">
        <f>'Raw Data'!R3079</f>
        <v>Credit card (automatic)</v>
      </c>
      <c r="F3079">
        <f>'Raw Data'!S3079</f>
        <v>53.3</v>
      </c>
      <c r="G3079">
        <f>IFERROR(VALUE('Raw Data'!T3079),0)</f>
        <v>2296.25</v>
      </c>
      <c r="H3079" t="str" cm="1">
        <f t="array" ref="H3079">_xlfn.IFS(B3079&lt;=12,"New (0-12 mo)",B3079&lt;=24,"Established (13-24 mo)",B3079&lt;=48,"Loyal (25-48 mo)",TRUE,"Veteran (49+ mo)")</f>
        <v>Loyal (25-48 mo)</v>
      </c>
      <c r="I3079">
        <f>COUNTIF('Raw Data'!G3079:O3079,"Yes")</f>
        <v>3</v>
      </c>
      <c r="J3079">
        <f t="shared" ca="1" si="96"/>
        <v>44835</v>
      </c>
      <c r="K3079" t="str">
        <f>'Raw Data'!U3079</f>
        <v>No</v>
      </c>
      <c r="L3079" t="str">
        <f t="shared" si="97"/>
        <v>Low Risk</v>
      </c>
      <c r="N3079" s="34"/>
    </row>
    <row r="3080" spans="1:14" x14ac:dyDescent="0.3">
      <c r="A3080" s="5" t="str">
        <f>'Raw Data'!A3080</f>
        <v>5277-ZLOOR</v>
      </c>
      <c r="B3080">
        <f>'Raw Data'!F3080</f>
        <v>2</v>
      </c>
      <c r="C3080" t="str">
        <f>'Raw Data'!P3080</f>
        <v>Month-to-month</v>
      </c>
      <c r="D3080" t="str">
        <f>'Raw Data'!I3080</f>
        <v>Fiber optic</v>
      </c>
      <c r="E3080" t="str">
        <f>'Raw Data'!R3080</f>
        <v>Electronic check</v>
      </c>
      <c r="F3080">
        <f>'Raw Data'!S3080</f>
        <v>85.55</v>
      </c>
      <c r="G3080">
        <f>IFERROR(VALUE('Raw Data'!T3080),0)</f>
        <v>187.45</v>
      </c>
      <c r="H3080" t="str" cm="1">
        <f t="array" ref="H3080">_xlfn.IFS(B3080&lt;=12,"New (0-12 mo)",B3080&lt;=24,"Established (13-24 mo)",B3080&lt;=48,"Loyal (25-48 mo)",TRUE,"Veteran (49+ mo)")</f>
        <v>New (0-12 mo)</v>
      </c>
      <c r="I3080">
        <f>COUNTIF('Raw Data'!G3080:O3080,"Yes")</f>
        <v>3</v>
      </c>
      <c r="J3080">
        <f t="shared" ca="1" si="96"/>
        <v>46143</v>
      </c>
      <c r="K3080" t="str">
        <f>'Raw Data'!U3080</f>
        <v>Yes</v>
      </c>
      <c r="L3080" t="str">
        <f t="shared" si="97"/>
        <v>High Risk</v>
      </c>
      <c r="N3080" s="34"/>
    </row>
    <row r="3081" spans="1:14" x14ac:dyDescent="0.3">
      <c r="A3081" s="5" t="str">
        <f>'Raw Data'!A3081</f>
        <v>2141-RRYGO</v>
      </c>
      <c r="B3081">
        <f>'Raw Data'!F3081</f>
        <v>4</v>
      </c>
      <c r="C3081" t="str">
        <f>'Raw Data'!P3081</f>
        <v>Month-to-month</v>
      </c>
      <c r="D3081" t="str">
        <f>'Raw Data'!I3081</f>
        <v>DSL</v>
      </c>
      <c r="E3081" t="str">
        <f>'Raw Data'!R3081</f>
        <v>Bank transfer (automatic)</v>
      </c>
      <c r="F3081">
        <f>'Raw Data'!S3081</f>
        <v>68.650000000000006</v>
      </c>
      <c r="G3081">
        <f>IFERROR(VALUE('Raw Data'!T3081),0)</f>
        <v>261.25</v>
      </c>
      <c r="H3081" t="str" cm="1">
        <f t="array" ref="H3081">_xlfn.IFS(B3081&lt;=12,"New (0-12 mo)",B3081&lt;=24,"Established (13-24 mo)",B3081&lt;=48,"Loyal (25-48 mo)",TRUE,"Veteran (49+ mo)")</f>
        <v>New (0-12 mo)</v>
      </c>
      <c r="I3081">
        <f>COUNTIF('Raw Data'!G3081:O3081,"Yes")</f>
        <v>4</v>
      </c>
      <c r="J3081">
        <f t="shared" ca="1" si="96"/>
        <v>46082</v>
      </c>
      <c r="K3081" t="str">
        <f>'Raw Data'!U3081</f>
        <v>Yes</v>
      </c>
      <c r="L3081" t="str">
        <f t="shared" si="97"/>
        <v>High Risk</v>
      </c>
      <c r="N3081" s="34"/>
    </row>
    <row r="3082" spans="1:14" x14ac:dyDescent="0.3">
      <c r="A3082" s="5" t="str">
        <f>'Raw Data'!A3082</f>
        <v>1777-JYQPJ</v>
      </c>
      <c r="B3082">
        <f>'Raw Data'!F3082</f>
        <v>2</v>
      </c>
      <c r="C3082" t="str">
        <f>'Raw Data'!P3082</f>
        <v>Month-to-month</v>
      </c>
      <c r="D3082" t="str">
        <f>'Raw Data'!I3082</f>
        <v>DSL</v>
      </c>
      <c r="E3082" t="str">
        <f>'Raw Data'!R3082</f>
        <v>Mailed check</v>
      </c>
      <c r="F3082">
        <f>'Raw Data'!S3082</f>
        <v>24.3</v>
      </c>
      <c r="G3082">
        <f>IFERROR(VALUE('Raw Data'!T3082),0)</f>
        <v>38.450000000000003</v>
      </c>
      <c r="H3082" t="str" cm="1">
        <f t="array" ref="H3082">_xlfn.IFS(B3082&lt;=12,"New (0-12 mo)",B3082&lt;=24,"Established (13-24 mo)",B3082&lt;=48,"Loyal (25-48 mo)",TRUE,"Veteran (49+ mo)")</f>
        <v>New (0-12 mo)</v>
      </c>
      <c r="I3082">
        <f>COUNTIF('Raw Data'!G3082:O3082,"Yes")</f>
        <v>0</v>
      </c>
      <c r="J3082">
        <f t="shared" ca="1" si="96"/>
        <v>46143</v>
      </c>
      <c r="K3082" t="str">
        <f>'Raw Data'!U3082</f>
        <v>No</v>
      </c>
      <c r="L3082" t="str">
        <f t="shared" si="97"/>
        <v>High Risk</v>
      </c>
      <c r="N3082" s="34"/>
    </row>
    <row r="3083" spans="1:14" x14ac:dyDescent="0.3">
      <c r="A3083" s="5" t="str">
        <f>'Raw Data'!A3083</f>
        <v>6376-GAHQE</v>
      </c>
      <c r="B3083">
        <f>'Raw Data'!F3083</f>
        <v>4</v>
      </c>
      <c r="C3083" t="str">
        <f>'Raw Data'!P3083</f>
        <v>Month-to-month</v>
      </c>
      <c r="D3083" t="str">
        <f>'Raw Data'!I3083</f>
        <v>Fiber optic</v>
      </c>
      <c r="E3083" t="str">
        <f>'Raw Data'!R3083</f>
        <v>Electronic check</v>
      </c>
      <c r="F3083">
        <f>'Raw Data'!S3083</f>
        <v>77.849999999999994</v>
      </c>
      <c r="G3083">
        <f>IFERROR(VALUE('Raw Data'!T3083),0)</f>
        <v>299.2</v>
      </c>
      <c r="H3083" t="str" cm="1">
        <f t="array" ref="H3083">_xlfn.IFS(B3083&lt;=12,"New (0-12 mo)",B3083&lt;=24,"Established (13-24 mo)",B3083&lt;=48,"Loyal (25-48 mo)",TRUE,"Veteran (49+ mo)")</f>
        <v>New (0-12 mo)</v>
      </c>
      <c r="I3083">
        <f>COUNTIF('Raw Data'!G3083:O3083,"Yes")</f>
        <v>2</v>
      </c>
      <c r="J3083">
        <f t="shared" ca="1" si="96"/>
        <v>46082</v>
      </c>
      <c r="K3083" t="str">
        <f>'Raw Data'!U3083</f>
        <v>Yes</v>
      </c>
      <c r="L3083" t="str">
        <f t="shared" si="97"/>
        <v>High Risk</v>
      </c>
      <c r="N3083" s="34"/>
    </row>
    <row r="3084" spans="1:14" x14ac:dyDescent="0.3">
      <c r="A3084" s="5" t="str">
        <f>'Raw Data'!A3084</f>
        <v>3401-URHDA</v>
      </c>
      <c r="B3084">
        <f>'Raw Data'!F3084</f>
        <v>51</v>
      </c>
      <c r="C3084" t="str">
        <f>'Raw Data'!P3084</f>
        <v>One year</v>
      </c>
      <c r="D3084" t="str">
        <f>'Raw Data'!I3084</f>
        <v>DSL</v>
      </c>
      <c r="E3084" t="str">
        <f>'Raw Data'!R3084</f>
        <v>Credit card (automatic)</v>
      </c>
      <c r="F3084">
        <f>'Raw Data'!S3084</f>
        <v>59.9</v>
      </c>
      <c r="G3084">
        <f>IFERROR(VALUE('Raw Data'!T3084),0)</f>
        <v>3043.6</v>
      </c>
      <c r="H3084" t="str" cm="1">
        <f t="array" ref="H3084">_xlfn.IFS(B3084&lt;=12,"New (0-12 mo)",B3084&lt;=24,"Established (13-24 mo)",B3084&lt;=48,"Loyal (25-48 mo)",TRUE,"Veteran (49+ mo)")</f>
        <v>Veteran (49+ mo)</v>
      </c>
      <c r="I3084">
        <f>COUNTIF('Raw Data'!G3084:O3084,"Yes")</f>
        <v>4</v>
      </c>
      <c r="J3084">
        <f t="shared" ca="1" si="96"/>
        <v>44652</v>
      </c>
      <c r="K3084" t="str">
        <f>'Raw Data'!U3084</f>
        <v>No</v>
      </c>
      <c r="L3084" t="str">
        <f t="shared" si="97"/>
        <v>Low Risk</v>
      </c>
      <c r="N3084" s="34"/>
    </row>
    <row r="3085" spans="1:14" x14ac:dyDescent="0.3">
      <c r="A3085" s="5" t="str">
        <f>'Raw Data'!A3085</f>
        <v>1599-EAHXY</v>
      </c>
      <c r="B3085">
        <f>'Raw Data'!F3085</f>
        <v>60</v>
      </c>
      <c r="C3085" t="str">
        <f>'Raw Data'!P3085</f>
        <v>One year</v>
      </c>
      <c r="D3085" t="str">
        <f>'Raw Data'!I3085</f>
        <v>No</v>
      </c>
      <c r="E3085" t="str">
        <f>'Raw Data'!R3085</f>
        <v>Credit card (automatic)</v>
      </c>
      <c r="F3085">
        <f>'Raw Data'!S3085</f>
        <v>23.95</v>
      </c>
      <c r="G3085">
        <f>IFERROR(VALUE('Raw Data'!T3085),0)</f>
        <v>1506.4</v>
      </c>
      <c r="H3085" t="str" cm="1">
        <f t="array" ref="H3085">_xlfn.IFS(B3085&lt;=12,"New (0-12 mo)",B3085&lt;=24,"Established (13-24 mo)",B3085&lt;=48,"Loyal (25-48 mo)",TRUE,"Veteran (49+ mo)")</f>
        <v>Veteran (49+ mo)</v>
      </c>
      <c r="I3085">
        <f>COUNTIF('Raw Data'!G3085:O3085,"Yes")</f>
        <v>2</v>
      </c>
      <c r="J3085">
        <f t="shared" ca="1" si="96"/>
        <v>44378</v>
      </c>
      <c r="K3085" t="str">
        <f>'Raw Data'!U3085</f>
        <v>No</v>
      </c>
      <c r="L3085" t="str">
        <f t="shared" si="97"/>
        <v>Low Risk</v>
      </c>
      <c r="N3085" s="34"/>
    </row>
    <row r="3086" spans="1:14" x14ac:dyDescent="0.3">
      <c r="A3086" s="5" t="str">
        <f>'Raw Data'!A3086</f>
        <v>8631-XVRZL</v>
      </c>
      <c r="B3086">
        <f>'Raw Data'!F3086</f>
        <v>9</v>
      </c>
      <c r="C3086" t="str">
        <f>'Raw Data'!P3086</f>
        <v>One year</v>
      </c>
      <c r="D3086" t="str">
        <f>'Raw Data'!I3086</f>
        <v>No</v>
      </c>
      <c r="E3086" t="str">
        <f>'Raw Data'!R3086</f>
        <v>Mailed check</v>
      </c>
      <c r="F3086">
        <f>'Raw Data'!S3086</f>
        <v>20.149999999999999</v>
      </c>
      <c r="G3086">
        <f>IFERROR(VALUE('Raw Data'!T3086),0)</f>
        <v>163.69999999999999</v>
      </c>
      <c r="H3086" t="str" cm="1">
        <f t="array" ref="H3086">_xlfn.IFS(B3086&lt;=12,"New (0-12 mo)",B3086&lt;=24,"Established (13-24 mo)",B3086&lt;=48,"Loyal (25-48 mo)",TRUE,"Veteran (49+ mo)")</f>
        <v>New (0-12 mo)</v>
      </c>
      <c r="I3086">
        <f>COUNTIF('Raw Data'!G3086:O3086,"Yes")</f>
        <v>1</v>
      </c>
      <c r="J3086">
        <f t="shared" ca="1" si="96"/>
        <v>45931</v>
      </c>
      <c r="K3086" t="str">
        <f>'Raw Data'!U3086</f>
        <v>No</v>
      </c>
      <c r="L3086" t="str">
        <f t="shared" si="97"/>
        <v>Low Risk</v>
      </c>
      <c r="N3086" s="34"/>
    </row>
    <row r="3087" spans="1:14" x14ac:dyDescent="0.3">
      <c r="A3087" s="5" t="str">
        <f>'Raw Data'!A3087</f>
        <v>5052-PNLOS</v>
      </c>
      <c r="B3087">
        <f>'Raw Data'!F3087</f>
        <v>3</v>
      </c>
      <c r="C3087" t="str">
        <f>'Raw Data'!P3087</f>
        <v>Month-to-month</v>
      </c>
      <c r="D3087" t="str">
        <f>'Raw Data'!I3087</f>
        <v>Fiber optic</v>
      </c>
      <c r="E3087" t="str">
        <f>'Raw Data'!R3087</f>
        <v>Bank transfer (automatic)</v>
      </c>
      <c r="F3087">
        <f>'Raw Data'!S3087</f>
        <v>105.35</v>
      </c>
      <c r="G3087">
        <f>IFERROR(VALUE('Raw Data'!T3087),0)</f>
        <v>323.25</v>
      </c>
      <c r="H3087" t="str" cm="1">
        <f t="array" ref="H3087">_xlfn.IFS(B3087&lt;=12,"New (0-12 mo)",B3087&lt;=24,"Established (13-24 mo)",B3087&lt;=48,"Loyal (25-48 mo)",TRUE,"Veteran (49+ mo)")</f>
        <v>New (0-12 mo)</v>
      </c>
      <c r="I3087">
        <f>COUNTIF('Raw Data'!G3087:O3087,"Yes")</f>
        <v>6</v>
      </c>
      <c r="J3087">
        <f t="shared" ca="1" si="96"/>
        <v>46113</v>
      </c>
      <c r="K3087" t="str">
        <f>'Raw Data'!U3087</f>
        <v>Yes</v>
      </c>
      <c r="L3087" t="str">
        <f t="shared" si="97"/>
        <v>High Risk</v>
      </c>
      <c r="N3087" s="34"/>
    </row>
    <row r="3088" spans="1:14" x14ac:dyDescent="0.3">
      <c r="A3088" s="5" t="str">
        <f>'Raw Data'!A3088</f>
        <v>3853-LYGAM</v>
      </c>
      <c r="B3088">
        <f>'Raw Data'!F3088</f>
        <v>17</v>
      </c>
      <c r="C3088" t="str">
        <f>'Raw Data'!P3088</f>
        <v>Month-to-month</v>
      </c>
      <c r="D3088" t="str">
        <f>'Raw Data'!I3088</f>
        <v>Fiber optic</v>
      </c>
      <c r="E3088" t="str">
        <f>'Raw Data'!R3088</f>
        <v>Bank transfer (automatic)</v>
      </c>
      <c r="F3088">
        <f>'Raw Data'!S3088</f>
        <v>95.65</v>
      </c>
      <c r="G3088">
        <f>IFERROR(VALUE('Raw Data'!T3088),0)</f>
        <v>1640</v>
      </c>
      <c r="H3088" t="str" cm="1">
        <f t="array" ref="H3088">_xlfn.IFS(B3088&lt;=12,"New (0-12 mo)",B3088&lt;=24,"Established (13-24 mo)",B3088&lt;=48,"Loyal (25-48 mo)",TRUE,"Veteran (49+ mo)")</f>
        <v>Established (13-24 mo)</v>
      </c>
      <c r="I3088">
        <f>COUNTIF('Raw Data'!G3088:O3088,"Yes")</f>
        <v>5</v>
      </c>
      <c r="J3088">
        <f t="shared" ca="1" si="96"/>
        <v>45689</v>
      </c>
      <c r="K3088" t="str">
        <f>'Raw Data'!U3088</f>
        <v>No</v>
      </c>
      <c r="L3088" t="str">
        <f t="shared" si="97"/>
        <v>Medium Risk</v>
      </c>
      <c r="N3088" s="34"/>
    </row>
    <row r="3089" spans="1:14" x14ac:dyDescent="0.3">
      <c r="A3089" s="5" t="str">
        <f>'Raw Data'!A3089</f>
        <v>6979-ZNSFF</v>
      </c>
      <c r="B3089">
        <f>'Raw Data'!F3089</f>
        <v>8</v>
      </c>
      <c r="C3089" t="str">
        <f>'Raw Data'!P3089</f>
        <v>Month-to-month</v>
      </c>
      <c r="D3089" t="str">
        <f>'Raw Data'!I3089</f>
        <v>Fiber optic</v>
      </c>
      <c r="E3089" t="str">
        <f>'Raw Data'!R3089</f>
        <v>Electronic check</v>
      </c>
      <c r="F3089">
        <f>'Raw Data'!S3089</f>
        <v>87.05</v>
      </c>
      <c r="G3089">
        <f>IFERROR(VALUE('Raw Data'!T3089),0)</f>
        <v>762.1</v>
      </c>
      <c r="H3089" t="str" cm="1">
        <f t="array" ref="H3089">_xlfn.IFS(B3089&lt;=12,"New (0-12 mo)",B3089&lt;=24,"Established (13-24 mo)",B3089&lt;=48,"Loyal (25-48 mo)",TRUE,"Veteran (49+ mo)")</f>
        <v>New (0-12 mo)</v>
      </c>
      <c r="I3089">
        <f>COUNTIF('Raw Data'!G3089:O3089,"Yes")</f>
        <v>3</v>
      </c>
      <c r="J3089">
        <f t="shared" ca="1" si="96"/>
        <v>45962</v>
      </c>
      <c r="K3089" t="str">
        <f>'Raw Data'!U3089</f>
        <v>Yes</v>
      </c>
      <c r="L3089" t="str">
        <f t="shared" si="97"/>
        <v>High Risk</v>
      </c>
      <c r="N3089" s="34"/>
    </row>
    <row r="3090" spans="1:14" x14ac:dyDescent="0.3">
      <c r="A3090" s="5" t="str">
        <f>'Raw Data'!A3090</f>
        <v>5751-USDBL</v>
      </c>
      <c r="B3090">
        <f>'Raw Data'!F3090</f>
        <v>46</v>
      </c>
      <c r="C3090" t="str">
        <f>'Raw Data'!P3090</f>
        <v>Two year</v>
      </c>
      <c r="D3090" t="str">
        <f>'Raw Data'!I3090</f>
        <v>DSL</v>
      </c>
      <c r="E3090" t="str">
        <f>'Raw Data'!R3090</f>
        <v>Mailed check</v>
      </c>
      <c r="F3090">
        <f>'Raw Data'!S3090</f>
        <v>81</v>
      </c>
      <c r="G3090">
        <f>IFERROR(VALUE('Raw Data'!T3090),0)</f>
        <v>3846.35</v>
      </c>
      <c r="H3090" t="str" cm="1">
        <f t="array" ref="H3090">_xlfn.IFS(B3090&lt;=12,"New (0-12 mo)",B3090&lt;=24,"Established (13-24 mo)",B3090&lt;=48,"Loyal (25-48 mo)",TRUE,"Veteran (49+ mo)")</f>
        <v>Loyal (25-48 mo)</v>
      </c>
      <c r="I3090">
        <f>COUNTIF('Raw Data'!G3090:O3090,"Yes")</f>
        <v>6</v>
      </c>
      <c r="J3090">
        <f t="shared" ca="1" si="96"/>
        <v>44805</v>
      </c>
      <c r="K3090" t="str">
        <f>'Raw Data'!U3090</f>
        <v>No</v>
      </c>
      <c r="L3090" t="str">
        <f t="shared" si="97"/>
        <v>Low Risk</v>
      </c>
      <c r="N3090" s="34"/>
    </row>
    <row r="3091" spans="1:14" x14ac:dyDescent="0.3">
      <c r="A3091" s="5" t="str">
        <f>'Raw Data'!A3091</f>
        <v>5680-LQOGP</v>
      </c>
      <c r="B3091">
        <f>'Raw Data'!F3091</f>
        <v>68</v>
      </c>
      <c r="C3091" t="str">
        <f>'Raw Data'!P3091</f>
        <v>Two year</v>
      </c>
      <c r="D3091" t="str">
        <f>'Raw Data'!I3091</f>
        <v>DSL</v>
      </c>
      <c r="E3091" t="str">
        <f>'Raw Data'!R3091</f>
        <v>Credit card (automatic)</v>
      </c>
      <c r="F3091">
        <f>'Raw Data'!S3091</f>
        <v>82.45</v>
      </c>
      <c r="G3091">
        <f>IFERROR(VALUE('Raw Data'!T3091),0)</f>
        <v>5646.6</v>
      </c>
      <c r="H3091" t="str" cm="1">
        <f t="array" ref="H3091">_xlfn.IFS(B3091&lt;=12,"New (0-12 mo)",B3091&lt;=24,"Established (13-24 mo)",B3091&lt;=48,"Loyal (25-48 mo)",TRUE,"Veteran (49+ mo)")</f>
        <v>Veteran (49+ mo)</v>
      </c>
      <c r="I3091">
        <f>COUNTIF('Raw Data'!G3091:O3091,"Yes")</f>
        <v>7</v>
      </c>
      <c r="J3091">
        <f t="shared" ca="1" si="96"/>
        <v>44136</v>
      </c>
      <c r="K3091" t="str">
        <f>'Raw Data'!U3091</f>
        <v>No</v>
      </c>
      <c r="L3091" t="str">
        <f t="shared" si="97"/>
        <v>Low Risk</v>
      </c>
      <c r="N3091" s="34"/>
    </row>
    <row r="3092" spans="1:14" x14ac:dyDescent="0.3">
      <c r="A3092" s="5" t="str">
        <f>'Raw Data'!A3092</f>
        <v>2386-LAHRK</v>
      </c>
      <c r="B3092">
        <f>'Raw Data'!F3092</f>
        <v>1</v>
      </c>
      <c r="C3092" t="str">
        <f>'Raw Data'!P3092</f>
        <v>Month-to-month</v>
      </c>
      <c r="D3092" t="str">
        <f>'Raw Data'!I3092</f>
        <v>DSL</v>
      </c>
      <c r="E3092" t="str">
        <f>'Raw Data'!R3092</f>
        <v>Mailed check</v>
      </c>
      <c r="F3092">
        <f>'Raw Data'!S3092</f>
        <v>53.5</v>
      </c>
      <c r="G3092">
        <f>IFERROR(VALUE('Raw Data'!T3092),0)</f>
        <v>53.5</v>
      </c>
      <c r="H3092" t="str" cm="1">
        <f t="array" ref="H3092">_xlfn.IFS(B3092&lt;=12,"New (0-12 mo)",B3092&lt;=24,"Established (13-24 mo)",B3092&lt;=48,"Loyal (25-48 mo)",TRUE,"Veteran (49+ mo)")</f>
        <v>New (0-12 mo)</v>
      </c>
      <c r="I3092">
        <f>COUNTIF('Raw Data'!G3092:O3092,"Yes")</f>
        <v>2</v>
      </c>
      <c r="J3092">
        <f t="shared" ca="1" si="96"/>
        <v>46174</v>
      </c>
      <c r="K3092" t="str">
        <f>'Raw Data'!U3092</f>
        <v>Yes</v>
      </c>
      <c r="L3092" t="str">
        <f t="shared" si="97"/>
        <v>High Risk</v>
      </c>
      <c r="N3092" s="34"/>
    </row>
    <row r="3093" spans="1:14" x14ac:dyDescent="0.3">
      <c r="A3093" s="5" t="str">
        <f>'Raw Data'!A3093</f>
        <v>8189-DUKMV</v>
      </c>
      <c r="B3093">
        <f>'Raw Data'!F3093</f>
        <v>4</v>
      </c>
      <c r="C3093" t="str">
        <f>'Raw Data'!P3093</f>
        <v>One year</v>
      </c>
      <c r="D3093" t="str">
        <f>'Raw Data'!I3093</f>
        <v>No</v>
      </c>
      <c r="E3093" t="str">
        <f>'Raw Data'!R3093</f>
        <v>Bank transfer (automatic)</v>
      </c>
      <c r="F3093">
        <f>'Raw Data'!S3093</f>
        <v>20.5</v>
      </c>
      <c r="G3093">
        <f>IFERROR(VALUE('Raw Data'!T3093),0)</f>
        <v>79.05</v>
      </c>
      <c r="H3093" t="str" cm="1">
        <f t="array" ref="H3093">_xlfn.IFS(B3093&lt;=12,"New (0-12 mo)",B3093&lt;=24,"Established (13-24 mo)",B3093&lt;=48,"Loyal (25-48 mo)",TRUE,"Veteran (49+ mo)")</f>
        <v>New (0-12 mo)</v>
      </c>
      <c r="I3093">
        <f>COUNTIF('Raw Data'!G3093:O3093,"Yes")</f>
        <v>1</v>
      </c>
      <c r="J3093">
        <f t="shared" ca="1" si="96"/>
        <v>46082</v>
      </c>
      <c r="K3093" t="str">
        <f>'Raw Data'!U3093</f>
        <v>No</v>
      </c>
      <c r="L3093" t="str">
        <f t="shared" si="97"/>
        <v>Low Risk</v>
      </c>
      <c r="N3093" s="34"/>
    </row>
    <row r="3094" spans="1:14" x14ac:dyDescent="0.3">
      <c r="A3094" s="5" t="str">
        <f>'Raw Data'!A3094</f>
        <v>6032-IGALN</v>
      </c>
      <c r="B3094">
        <f>'Raw Data'!F3094</f>
        <v>1</v>
      </c>
      <c r="C3094" t="str">
        <f>'Raw Data'!P3094</f>
        <v>Month-to-month</v>
      </c>
      <c r="D3094" t="str">
        <f>'Raw Data'!I3094</f>
        <v>DSL</v>
      </c>
      <c r="E3094" t="str">
        <f>'Raw Data'!R3094</f>
        <v>Mailed check</v>
      </c>
      <c r="F3094">
        <f>'Raw Data'!S3094</f>
        <v>25.1</v>
      </c>
      <c r="G3094">
        <f>IFERROR(VALUE('Raw Data'!T3094),0)</f>
        <v>25.1</v>
      </c>
      <c r="H3094" t="str" cm="1">
        <f t="array" ref="H3094">_xlfn.IFS(B3094&lt;=12,"New (0-12 mo)",B3094&lt;=24,"Established (13-24 mo)",B3094&lt;=48,"Loyal (25-48 mo)",TRUE,"Veteran (49+ mo)")</f>
        <v>New (0-12 mo)</v>
      </c>
      <c r="I3094">
        <f>COUNTIF('Raw Data'!G3094:O3094,"Yes")</f>
        <v>0</v>
      </c>
      <c r="J3094">
        <f t="shared" ca="1" si="96"/>
        <v>46174</v>
      </c>
      <c r="K3094" t="str">
        <f>'Raw Data'!U3094</f>
        <v>Yes</v>
      </c>
      <c r="L3094" t="str">
        <f t="shared" si="97"/>
        <v>High Risk</v>
      </c>
      <c r="N3094" s="34"/>
    </row>
    <row r="3095" spans="1:14" x14ac:dyDescent="0.3">
      <c r="A3095" s="5" t="str">
        <f>'Raw Data'!A3095</f>
        <v>9931-DCEZH</v>
      </c>
      <c r="B3095">
        <f>'Raw Data'!F3095</f>
        <v>28</v>
      </c>
      <c r="C3095" t="str">
        <f>'Raw Data'!P3095</f>
        <v>One year</v>
      </c>
      <c r="D3095" t="str">
        <f>'Raw Data'!I3095</f>
        <v>DSL</v>
      </c>
      <c r="E3095" t="str">
        <f>'Raw Data'!R3095</f>
        <v>Credit card (automatic)</v>
      </c>
      <c r="F3095">
        <f>'Raw Data'!S3095</f>
        <v>54.4</v>
      </c>
      <c r="G3095">
        <f>IFERROR(VALUE('Raw Data'!T3095),0)</f>
        <v>1516.6</v>
      </c>
      <c r="H3095" t="str" cm="1">
        <f t="array" ref="H3095">_xlfn.IFS(B3095&lt;=12,"New (0-12 mo)",B3095&lt;=24,"Established (13-24 mo)",B3095&lt;=48,"Loyal (25-48 mo)",TRUE,"Veteran (49+ mo)")</f>
        <v>Loyal (25-48 mo)</v>
      </c>
      <c r="I3095">
        <f>COUNTIF('Raw Data'!G3095:O3095,"Yes")</f>
        <v>3</v>
      </c>
      <c r="J3095">
        <f t="shared" ca="1" si="96"/>
        <v>45352</v>
      </c>
      <c r="K3095" t="str">
        <f>'Raw Data'!U3095</f>
        <v>No</v>
      </c>
      <c r="L3095" t="str">
        <f t="shared" si="97"/>
        <v>Low Risk</v>
      </c>
      <c r="N3095" s="34"/>
    </row>
    <row r="3096" spans="1:14" x14ac:dyDescent="0.3">
      <c r="A3096" s="5" t="str">
        <f>'Raw Data'!A3096</f>
        <v>1898-JSNDC</v>
      </c>
      <c r="B3096">
        <f>'Raw Data'!F3096</f>
        <v>39</v>
      </c>
      <c r="C3096" t="str">
        <f>'Raw Data'!P3096</f>
        <v>One year</v>
      </c>
      <c r="D3096" t="str">
        <f>'Raw Data'!I3096</f>
        <v>DSL</v>
      </c>
      <c r="E3096" t="str">
        <f>'Raw Data'!R3096</f>
        <v>Credit card (automatic)</v>
      </c>
      <c r="F3096">
        <f>'Raw Data'!S3096</f>
        <v>58.6</v>
      </c>
      <c r="G3096">
        <f>IFERROR(VALUE('Raw Data'!T3096),0)</f>
        <v>2224.5</v>
      </c>
      <c r="H3096" t="str" cm="1">
        <f t="array" ref="H3096">_xlfn.IFS(B3096&lt;=12,"New (0-12 mo)",B3096&lt;=24,"Established (13-24 mo)",B3096&lt;=48,"Loyal (25-48 mo)",TRUE,"Veteran (49+ mo)")</f>
        <v>Loyal (25-48 mo)</v>
      </c>
      <c r="I3096">
        <f>COUNTIF('Raw Data'!G3096:O3096,"Yes")</f>
        <v>3</v>
      </c>
      <c r="J3096">
        <f t="shared" ca="1" si="96"/>
        <v>45017</v>
      </c>
      <c r="K3096" t="str">
        <f>'Raw Data'!U3096</f>
        <v>No</v>
      </c>
      <c r="L3096" t="str">
        <f t="shared" si="97"/>
        <v>Low Risk</v>
      </c>
      <c r="N3096" s="34"/>
    </row>
    <row r="3097" spans="1:14" x14ac:dyDescent="0.3">
      <c r="A3097" s="5" t="str">
        <f>'Raw Data'!A3097</f>
        <v>0315-LVCRK</v>
      </c>
      <c r="B3097">
        <f>'Raw Data'!F3097</f>
        <v>11</v>
      </c>
      <c r="C3097" t="str">
        <f>'Raw Data'!P3097</f>
        <v>Month-to-month</v>
      </c>
      <c r="D3097" t="str">
        <f>'Raw Data'!I3097</f>
        <v>Fiber optic</v>
      </c>
      <c r="E3097" t="str">
        <f>'Raw Data'!R3097</f>
        <v>Electronic check</v>
      </c>
      <c r="F3097">
        <f>'Raw Data'!S3097</f>
        <v>84.8</v>
      </c>
      <c r="G3097">
        <f>IFERROR(VALUE('Raw Data'!T3097),0)</f>
        <v>888.75</v>
      </c>
      <c r="H3097" t="str" cm="1">
        <f t="array" ref="H3097">_xlfn.IFS(B3097&lt;=12,"New (0-12 mo)",B3097&lt;=24,"Established (13-24 mo)",B3097&lt;=48,"Loyal (25-48 mo)",TRUE,"Veteran (49+ mo)")</f>
        <v>New (0-12 mo)</v>
      </c>
      <c r="I3097">
        <f>COUNTIF('Raw Data'!G3097:O3097,"Yes")</f>
        <v>3</v>
      </c>
      <c r="J3097">
        <f t="shared" ca="1" si="96"/>
        <v>45870</v>
      </c>
      <c r="K3097" t="str">
        <f>'Raw Data'!U3097</f>
        <v>No</v>
      </c>
      <c r="L3097" t="str">
        <f t="shared" si="97"/>
        <v>High Risk</v>
      </c>
      <c r="N3097" s="34"/>
    </row>
    <row r="3098" spans="1:14" x14ac:dyDescent="0.3">
      <c r="A3098" s="5" t="str">
        <f>'Raw Data'!A3098</f>
        <v>3911-RSNHI</v>
      </c>
      <c r="B3098">
        <f>'Raw Data'!F3098</f>
        <v>71</v>
      </c>
      <c r="C3098" t="str">
        <f>'Raw Data'!P3098</f>
        <v>Two year</v>
      </c>
      <c r="D3098" t="str">
        <f>'Raw Data'!I3098</f>
        <v>DSL</v>
      </c>
      <c r="E3098" t="str">
        <f>'Raw Data'!R3098</f>
        <v>Credit card (automatic)</v>
      </c>
      <c r="F3098">
        <f>'Raw Data'!S3098</f>
        <v>61.4</v>
      </c>
      <c r="G3098">
        <f>IFERROR(VALUE('Raw Data'!T3098),0)</f>
        <v>4310.3500000000004</v>
      </c>
      <c r="H3098" t="str" cm="1">
        <f t="array" ref="H3098">_xlfn.IFS(B3098&lt;=12,"New (0-12 mo)",B3098&lt;=24,"Established (13-24 mo)",B3098&lt;=48,"Loyal (25-48 mo)",TRUE,"Veteran (49+ mo)")</f>
        <v>Veteran (49+ mo)</v>
      </c>
      <c r="I3098">
        <f>COUNTIF('Raw Data'!G3098:O3098,"Yes")</f>
        <v>5</v>
      </c>
      <c r="J3098">
        <f t="shared" ca="1" si="96"/>
        <v>44044</v>
      </c>
      <c r="K3098" t="str">
        <f>'Raw Data'!U3098</f>
        <v>No</v>
      </c>
      <c r="L3098" t="str">
        <f t="shared" si="97"/>
        <v>Low Risk</v>
      </c>
      <c r="N3098" s="34"/>
    </row>
    <row r="3099" spans="1:14" x14ac:dyDescent="0.3">
      <c r="A3099" s="5" t="str">
        <f>'Raw Data'!A3099</f>
        <v>2410-CIYFZ</v>
      </c>
      <c r="B3099">
        <f>'Raw Data'!F3099</f>
        <v>2</v>
      </c>
      <c r="C3099" t="str">
        <f>'Raw Data'!P3099</f>
        <v>Month-to-month</v>
      </c>
      <c r="D3099" t="str">
        <f>'Raw Data'!I3099</f>
        <v>No</v>
      </c>
      <c r="E3099" t="str">
        <f>'Raw Data'!R3099</f>
        <v>Mailed check</v>
      </c>
      <c r="F3099">
        <f>'Raw Data'!S3099</f>
        <v>20.399999999999999</v>
      </c>
      <c r="G3099">
        <f>IFERROR(VALUE('Raw Data'!T3099),0)</f>
        <v>42.9</v>
      </c>
      <c r="H3099" t="str" cm="1">
        <f t="array" ref="H3099">_xlfn.IFS(B3099&lt;=12,"New (0-12 mo)",B3099&lt;=24,"Established (13-24 mo)",B3099&lt;=48,"Loyal (25-48 mo)",TRUE,"Veteran (49+ mo)")</f>
        <v>New (0-12 mo)</v>
      </c>
      <c r="I3099">
        <f>COUNTIF('Raw Data'!G3099:O3099,"Yes")</f>
        <v>1</v>
      </c>
      <c r="J3099">
        <f t="shared" ca="1" si="96"/>
        <v>46143</v>
      </c>
      <c r="K3099" t="str">
        <f>'Raw Data'!U3099</f>
        <v>No</v>
      </c>
      <c r="L3099" t="str">
        <f t="shared" si="97"/>
        <v>High Risk</v>
      </c>
      <c r="N3099" s="34"/>
    </row>
    <row r="3100" spans="1:14" x14ac:dyDescent="0.3">
      <c r="A3100" s="5" t="str">
        <f>'Raw Data'!A3100</f>
        <v>4248-HCETZ</v>
      </c>
      <c r="B3100">
        <f>'Raw Data'!F3100</f>
        <v>30</v>
      </c>
      <c r="C3100" t="str">
        <f>'Raw Data'!P3100</f>
        <v>Month-to-month</v>
      </c>
      <c r="D3100" t="str">
        <f>'Raw Data'!I3100</f>
        <v>Fiber optic</v>
      </c>
      <c r="E3100" t="str">
        <f>'Raw Data'!R3100</f>
        <v>Mailed check</v>
      </c>
      <c r="F3100">
        <f>'Raw Data'!S3100</f>
        <v>79.650000000000006</v>
      </c>
      <c r="G3100">
        <f>IFERROR(VALUE('Raw Data'!T3100),0)</f>
        <v>2365.15</v>
      </c>
      <c r="H3100" t="str" cm="1">
        <f t="array" ref="H3100">_xlfn.IFS(B3100&lt;=12,"New (0-12 mo)",B3100&lt;=24,"Established (13-24 mo)",B3100&lt;=48,"Loyal (25-48 mo)",TRUE,"Veteran (49+ mo)")</f>
        <v>Loyal (25-48 mo)</v>
      </c>
      <c r="I3100">
        <f>COUNTIF('Raw Data'!G3100:O3100,"Yes")</f>
        <v>3</v>
      </c>
      <c r="J3100">
        <f t="shared" ca="1" si="96"/>
        <v>45292</v>
      </c>
      <c r="K3100" t="str">
        <f>'Raw Data'!U3100</f>
        <v>Yes</v>
      </c>
      <c r="L3100" t="str">
        <f t="shared" si="97"/>
        <v>Low-Medium Risk</v>
      </c>
      <c r="N3100" s="34"/>
    </row>
    <row r="3101" spans="1:14" x14ac:dyDescent="0.3">
      <c r="A3101" s="5" t="str">
        <f>'Raw Data'!A3101</f>
        <v>5505-OVWQW</v>
      </c>
      <c r="B3101">
        <f>'Raw Data'!F3101</f>
        <v>17</v>
      </c>
      <c r="C3101" t="str">
        <f>'Raw Data'!P3101</f>
        <v>One year</v>
      </c>
      <c r="D3101" t="str">
        <f>'Raw Data'!I3101</f>
        <v>No</v>
      </c>
      <c r="E3101" t="str">
        <f>'Raw Data'!R3101</f>
        <v>Mailed check</v>
      </c>
      <c r="F3101">
        <f>'Raw Data'!S3101</f>
        <v>20.149999999999999</v>
      </c>
      <c r="G3101">
        <f>IFERROR(VALUE('Raw Data'!T3101),0)</f>
        <v>353.65</v>
      </c>
      <c r="H3101" t="str" cm="1">
        <f t="array" ref="H3101">_xlfn.IFS(B3101&lt;=12,"New (0-12 mo)",B3101&lt;=24,"Established (13-24 mo)",B3101&lt;=48,"Loyal (25-48 mo)",TRUE,"Veteran (49+ mo)")</f>
        <v>Established (13-24 mo)</v>
      </c>
      <c r="I3101">
        <f>COUNTIF('Raw Data'!G3101:O3101,"Yes")</f>
        <v>1</v>
      </c>
      <c r="J3101">
        <f t="shared" ca="1" si="96"/>
        <v>45689</v>
      </c>
      <c r="K3101" t="str">
        <f>'Raw Data'!U3101</f>
        <v>No</v>
      </c>
      <c r="L3101" t="str">
        <f t="shared" si="97"/>
        <v>Low Risk</v>
      </c>
      <c r="N3101" s="34"/>
    </row>
    <row r="3102" spans="1:14" x14ac:dyDescent="0.3">
      <c r="A3102" s="5" t="str">
        <f>'Raw Data'!A3102</f>
        <v>7271-AJDTL</v>
      </c>
      <c r="B3102">
        <f>'Raw Data'!F3102</f>
        <v>55</v>
      </c>
      <c r="C3102" t="str">
        <f>'Raw Data'!P3102</f>
        <v>Month-to-month</v>
      </c>
      <c r="D3102" t="str">
        <f>'Raw Data'!I3102</f>
        <v>Fiber optic</v>
      </c>
      <c r="E3102" t="str">
        <f>'Raw Data'!R3102</f>
        <v>Credit card (automatic)</v>
      </c>
      <c r="F3102">
        <f>'Raw Data'!S3102</f>
        <v>94.45</v>
      </c>
      <c r="G3102">
        <f>IFERROR(VALUE('Raw Data'!T3102),0)</f>
        <v>5073.1000000000004</v>
      </c>
      <c r="H3102" t="str" cm="1">
        <f t="array" ref="H3102">_xlfn.IFS(B3102&lt;=12,"New (0-12 mo)",B3102&lt;=24,"Established (13-24 mo)",B3102&lt;=48,"Loyal (25-48 mo)",TRUE,"Veteran (49+ mo)")</f>
        <v>Veteran (49+ mo)</v>
      </c>
      <c r="I3102">
        <f>COUNTIF('Raw Data'!G3102:O3102,"Yes")</f>
        <v>5</v>
      </c>
      <c r="J3102">
        <f t="shared" ca="1" si="96"/>
        <v>44531</v>
      </c>
      <c r="K3102" t="str">
        <f>'Raw Data'!U3102</f>
        <v>No</v>
      </c>
      <c r="L3102" t="str">
        <f t="shared" si="97"/>
        <v>Low-Medium Risk</v>
      </c>
      <c r="N3102" s="34"/>
    </row>
    <row r="3103" spans="1:14" x14ac:dyDescent="0.3">
      <c r="A3103" s="5" t="str">
        <f>'Raw Data'!A3103</f>
        <v>1867-TJHTS</v>
      </c>
      <c r="B3103">
        <f>'Raw Data'!F3103</f>
        <v>58</v>
      </c>
      <c r="C3103" t="str">
        <f>'Raw Data'!P3103</f>
        <v>Month-to-month</v>
      </c>
      <c r="D3103" t="str">
        <f>'Raw Data'!I3103</f>
        <v>Fiber optic</v>
      </c>
      <c r="E3103" t="str">
        <f>'Raw Data'!R3103</f>
        <v>Bank transfer (automatic)</v>
      </c>
      <c r="F3103">
        <f>'Raw Data'!S3103</f>
        <v>79.8</v>
      </c>
      <c r="G3103">
        <f>IFERROR(VALUE('Raw Data'!T3103),0)</f>
        <v>4526.8500000000004</v>
      </c>
      <c r="H3103" t="str" cm="1">
        <f t="array" ref="H3103">_xlfn.IFS(B3103&lt;=12,"New (0-12 mo)",B3103&lt;=24,"Established (13-24 mo)",B3103&lt;=48,"Loyal (25-48 mo)",TRUE,"Veteran (49+ mo)")</f>
        <v>Veteran (49+ mo)</v>
      </c>
      <c r="I3103">
        <f>COUNTIF('Raw Data'!G3103:O3103,"Yes")</f>
        <v>3</v>
      </c>
      <c r="J3103">
        <f t="shared" ca="1" si="96"/>
        <v>44440</v>
      </c>
      <c r="K3103" t="str">
        <f>'Raw Data'!U3103</f>
        <v>No</v>
      </c>
      <c r="L3103" t="str">
        <f t="shared" si="97"/>
        <v>Low-Medium Risk</v>
      </c>
      <c r="N3103" s="34"/>
    </row>
    <row r="3104" spans="1:14" x14ac:dyDescent="0.3">
      <c r="A3104" s="5" t="str">
        <f>'Raw Data'!A3104</f>
        <v>0516-WJVXC</v>
      </c>
      <c r="B3104">
        <f>'Raw Data'!F3104</f>
        <v>5</v>
      </c>
      <c r="C3104" t="str">
        <f>'Raw Data'!P3104</f>
        <v>Month-to-month</v>
      </c>
      <c r="D3104" t="str">
        <f>'Raw Data'!I3104</f>
        <v>DSL</v>
      </c>
      <c r="E3104" t="str">
        <f>'Raw Data'!R3104</f>
        <v>Electronic check</v>
      </c>
      <c r="F3104">
        <f>'Raw Data'!S3104</f>
        <v>54.2</v>
      </c>
      <c r="G3104">
        <f>IFERROR(VALUE('Raw Data'!T3104),0)</f>
        <v>308.25</v>
      </c>
      <c r="H3104" t="str" cm="1">
        <f t="array" ref="H3104">_xlfn.IFS(B3104&lt;=12,"New (0-12 mo)",B3104&lt;=24,"Established (13-24 mo)",B3104&lt;=48,"Loyal (25-48 mo)",TRUE,"Veteran (49+ mo)")</f>
        <v>New (0-12 mo)</v>
      </c>
      <c r="I3104">
        <f>COUNTIF('Raw Data'!G3104:O3104,"Yes")</f>
        <v>3</v>
      </c>
      <c r="J3104">
        <f t="shared" ca="1" si="96"/>
        <v>46054</v>
      </c>
      <c r="K3104" t="str">
        <f>'Raw Data'!U3104</f>
        <v>Yes</v>
      </c>
      <c r="L3104" t="str">
        <f t="shared" si="97"/>
        <v>High Risk</v>
      </c>
      <c r="N3104" s="34"/>
    </row>
    <row r="3105" spans="1:14" x14ac:dyDescent="0.3">
      <c r="A3105" s="5" t="str">
        <f>'Raw Data'!A3105</f>
        <v>9174-FKWZE</v>
      </c>
      <c r="B3105">
        <f>'Raw Data'!F3105</f>
        <v>1</v>
      </c>
      <c r="C3105" t="str">
        <f>'Raw Data'!P3105</f>
        <v>Month-to-month</v>
      </c>
      <c r="D3105" t="str">
        <f>'Raw Data'!I3105</f>
        <v>No</v>
      </c>
      <c r="E3105" t="str">
        <f>'Raw Data'!R3105</f>
        <v>Electronic check</v>
      </c>
      <c r="F3105">
        <f>'Raw Data'!S3105</f>
        <v>19.45</v>
      </c>
      <c r="G3105">
        <f>IFERROR(VALUE('Raw Data'!T3105),0)</f>
        <v>19.45</v>
      </c>
      <c r="H3105" t="str" cm="1">
        <f t="array" ref="H3105">_xlfn.IFS(B3105&lt;=12,"New (0-12 mo)",B3105&lt;=24,"Established (13-24 mo)",B3105&lt;=48,"Loyal (25-48 mo)",TRUE,"Veteran (49+ mo)")</f>
        <v>New (0-12 mo)</v>
      </c>
      <c r="I3105">
        <f>COUNTIF('Raw Data'!G3105:O3105,"Yes")</f>
        <v>1</v>
      </c>
      <c r="J3105">
        <f t="shared" ca="1" si="96"/>
        <v>46174</v>
      </c>
      <c r="K3105" t="str">
        <f>'Raw Data'!U3105</f>
        <v>Yes</v>
      </c>
      <c r="L3105" t="str">
        <f t="shared" si="97"/>
        <v>High Risk</v>
      </c>
      <c r="N3105" s="34"/>
    </row>
    <row r="3106" spans="1:14" x14ac:dyDescent="0.3">
      <c r="A3106" s="5" t="str">
        <f>'Raw Data'!A3106</f>
        <v>6860-YRJZP</v>
      </c>
      <c r="B3106">
        <f>'Raw Data'!F3106</f>
        <v>9</v>
      </c>
      <c r="C3106" t="str">
        <f>'Raw Data'!P3106</f>
        <v>Month-to-month</v>
      </c>
      <c r="D3106" t="str">
        <f>'Raw Data'!I3106</f>
        <v>Fiber optic</v>
      </c>
      <c r="E3106" t="str">
        <f>'Raw Data'!R3106</f>
        <v>Electronic check</v>
      </c>
      <c r="F3106">
        <f>'Raw Data'!S3106</f>
        <v>74.05</v>
      </c>
      <c r="G3106">
        <f>IFERROR(VALUE('Raw Data'!T3106),0)</f>
        <v>678.45</v>
      </c>
      <c r="H3106" t="str" cm="1">
        <f t="array" ref="H3106">_xlfn.IFS(B3106&lt;=12,"New (0-12 mo)",B3106&lt;=24,"Established (13-24 mo)",B3106&lt;=48,"Loyal (25-48 mo)",TRUE,"Veteran (49+ mo)")</f>
        <v>New (0-12 mo)</v>
      </c>
      <c r="I3106">
        <f>COUNTIF('Raw Data'!G3106:O3106,"Yes")</f>
        <v>2</v>
      </c>
      <c r="J3106">
        <f t="shared" ca="1" si="96"/>
        <v>45931</v>
      </c>
      <c r="K3106" t="str">
        <f>'Raw Data'!U3106</f>
        <v>No</v>
      </c>
      <c r="L3106" t="str">
        <f t="shared" si="97"/>
        <v>High Risk</v>
      </c>
      <c r="N3106" s="34"/>
    </row>
    <row r="3107" spans="1:14" x14ac:dyDescent="0.3">
      <c r="A3107" s="5" t="str">
        <f>'Raw Data'!A3107</f>
        <v>4429-WYGFR</v>
      </c>
      <c r="B3107">
        <f>'Raw Data'!F3107</f>
        <v>26</v>
      </c>
      <c r="C3107" t="str">
        <f>'Raw Data'!P3107</f>
        <v>Month-to-month</v>
      </c>
      <c r="D3107" t="str">
        <f>'Raw Data'!I3107</f>
        <v>DSL</v>
      </c>
      <c r="E3107" t="str">
        <f>'Raw Data'!R3107</f>
        <v>Bank transfer (automatic)</v>
      </c>
      <c r="F3107">
        <f>'Raw Data'!S3107</f>
        <v>49.15</v>
      </c>
      <c r="G3107">
        <f>IFERROR(VALUE('Raw Data'!T3107),0)</f>
        <v>1237.3</v>
      </c>
      <c r="H3107" t="str" cm="1">
        <f t="array" ref="H3107">_xlfn.IFS(B3107&lt;=12,"New (0-12 mo)",B3107&lt;=24,"Established (13-24 mo)",B3107&lt;=48,"Loyal (25-48 mo)",TRUE,"Veteran (49+ mo)")</f>
        <v>Loyal (25-48 mo)</v>
      </c>
      <c r="I3107">
        <f>COUNTIF('Raw Data'!G3107:O3107,"Yes")</f>
        <v>2</v>
      </c>
      <c r="J3107">
        <f t="shared" ca="1" si="96"/>
        <v>45413</v>
      </c>
      <c r="K3107" t="str">
        <f>'Raw Data'!U3107</f>
        <v>No</v>
      </c>
      <c r="L3107" t="str">
        <f t="shared" si="97"/>
        <v>Low-Medium Risk</v>
      </c>
      <c r="N3107" s="34"/>
    </row>
    <row r="3108" spans="1:14" x14ac:dyDescent="0.3">
      <c r="A3108" s="5" t="str">
        <f>'Raw Data'!A3108</f>
        <v>2817-LVCPP</v>
      </c>
      <c r="B3108">
        <f>'Raw Data'!F3108</f>
        <v>50</v>
      </c>
      <c r="C3108" t="str">
        <f>'Raw Data'!P3108</f>
        <v>Two year</v>
      </c>
      <c r="D3108" t="str">
        <f>'Raw Data'!I3108</f>
        <v>No</v>
      </c>
      <c r="E3108" t="str">
        <f>'Raw Data'!R3108</f>
        <v>Credit card (automatic)</v>
      </c>
      <c r="F3108">
        <f>'Raw Data'!S3108</f>
        <v>19.399999999999999</v>
      </c>
      <c r="G3108">
        <f>IFERROR(VALUE('Raw Data'!T3108),0)</f>
        <v>1023.95</v>
      </c>
      <c r="H3108" t="str" cm="1">
        <f t="array" ref="H3108">_xlfn.IFS(B3108&lt;=12,"New (0-12 mo)",B3108&lt;=24,"Established (13-24 mo)",B3108&lt;=48,"Loyal (25-48 mo)",TRUE,"Veteran (49+ mo)")</f>
        <v>Veteran (49+ mo)</v>
      </c>
      <c r="I3108">
        <f>COUNTIF('Raw Data'!G3108:O3108,"Yes")</f>
        <v>1</v>
      </c>
      <c r="J3108">
        <f t="shared" ca="1" si="96"/>
        <v>44682</v>
      </c>
      <c r="K3108" t="str">
        <f>'Raw Data'!U3108</f>
        <v>No</v>
      </c>
      <c r="L3108" t="str">
        <f t="shared" si="97"/>
        <v>Low Risk</v>
      </c>
      <c r="N3108" s="34"/>
    </row>
    <row r="3109" spans="1:14" x14ac:dyDescent="0.3">
      <c r="A3109" s="5" t="str">
        <f>'Raw Data'!A3109</f>
        <v>5038-ETMLM</v>
      </c>
      <c r="B3109">
        <f>'Raw Data'!F3109</f>
        <v>72</v>
      </c>
      <c r="C3109" t="str">
        <f>'Raw Data'!P3109</f>
        <v>Two year</v>
      </c>
      <c r="D3109" t="str">
        <f>'Raw Data'!I3109</f>
        <v>Fiber optic</v>
      </c>
      <c r="E3109" t="str">
        <f>'Raw Data'!R3109</f>
        <v>Bank transfer (automatic)</v>
      </c>
      <c r="F3109">
        <f>'Raw Data'!S3109</f>
        <v>113.65</v>
      </c>
      <c r="G3109">
        <f>IFERROR(VALUE('Raw Data'!T3109),0)</f>
        <v>8182.75</v>
      </c>
      <c r="H3109" t="str" cm="1">
        <f t="array" ref="H3109">_xlfn.IFS(B3109&lt;=12,"New (0-12 mo)",B3109&lt;=24,"Established (13-24 mo)",B3109&lt;=48,"Loyal (25-48 mo)",TRUE,"Veteran (49+ mo)")</f>
        <v>Veteran (49+ mo)</v>
      </c>
      <c r="I3109">
        <f>COUNTIF('Raw Data'!G3109:O3109,"Yes")</f>
        <v>8</v>
      </c>
      <c r="J3109">
        <f t="shared" ca="1" si="96"/>
        <v>44013</v>
      </c>
      <c r="K3109" t="str">
        <f>'Raw Data'!U3109</f>
        <v>No</v>
      </c>
      <c r="L3109" t="str">
        <f t="shared" si="97"/>
        <v>Low Risk</v>
      </c>
      <c r="N3109" s="34"/>
    </row>
    <row r="3110" spans="1:14" x14ac:dyDescent="0.3">
      <c r="A3110" s="5" t="str">
        <f>'Raw Data'!A3110</f>
        <v>5056-FIMPT</v>
      </c>
      <c r="B3110">
        <f>'Raw Data'!F3110</f>
        <v>43</v>
      </c>
      <c r="C3110" t="str">
        <f>'Raw Data'!P3110</f>
        <v>One year</v>
      </c>
      <c r="D3110" t="str">
        <f>'Raw Data'!I3110</f>
        <v>Fiber optic</v>
      </c>
      <c r="E3110" t="str">
        <f>'Raw Data'!R3110</f>
        <v>Credit card (automatic)</v>
      </c>
      <c r="F3110">
        <f>'Raw Data'!S3110</f>
        <v>106</v>
      </c>
      <c r="G3110">
        <f>IFERROR(VALUE('Raw Data'!T3110),0)</f>
        <v>4532.3</v>
      </c>
      <c r="H3110" t="str" cm="1">
        <f t="array" ref="H3110">_xlfn.IFS(B3110&lt;=12,"New (0-12 mo)",B3110&lt;=24,"Established (13-24 mo)",B3110&lt;=48,"Loyal (25-48 mo)",TRUE,"Veteran (49+ mo)")</f>
        <v>Loyal (25-48 mo)</v>
      </c>
      <c r="I3110">
        <f>COUNTIF('Raw Data'!G3110:O3110,"Yes")</f>
        <v>6</v>
      </c>
      <c r="J3110">
        <f t="shared" ca="1" si="96"/>
        <v>44896</v>
      </c>
      <c r="K3110" t="str">
        <f>'Raw Data'!U3110</f>
        <v>No</v>
      </c>
      <c r="L3110" t="str">
        <f t="shared" si="97"/>
        <v>Low Risk</v>
      </c>
      <c r="N3110" s="34"/>
    </row>
    <row r="3111" spans="1:14" x14ac:dyDescent="0.3">
      <c r="A3111" s="5" t="str">
        <f>'Raw Data'!A3111</f>
        <v>4521-WFJAI</v>
      </c>
      <c r="B3111">
        <f>'Raw Data'!F3111</f>
        <v>56</v>
      </c>
      <c r="C3111" t="str">
        <f>'Raw Data'!P3111</f>
        <v>Two year</v>
      </c>
      <c r="D3111" t="str">
        <f>'Raw Data'!I3111</f>
        <v>No</v>
      </c>
      <c r="E3111" t="str">
        <f>'Raw Data'!R3111</f>
        <v>Bank transfer (automatic)</v>
      </c>
      <c r="F3111">
        <f>'Raw Data'!S3111</f>
        <v>25.95</v>
      </c>
      <c r="G3111">
        <f>IFERROR(VALUE('Raw Data'!T3111),0)</f>
        <v>1444.05</v>
      </c>
      <c r="H3111" t="str" cm="1">
        <f t="array" ref="H3111">_xlfn.IFS(B3111&lt;=12,"New (0-12 mo)",B3111&lt;=24,"Established (13-24 mo)",B3111&lt;=48,"Loyal (25-48 mo)",TRUE,"Veteran (49+ mo)")</f>
        <v>Veteran (49+ mo)</v>
      </c>
      <c r="I3111">
        <f>COUNTIF('Raw Data'!G3111:O3111,"Yes")</f>
        <v>2</v>
      </c>
      <c r="J3111">
        <f t="shared" ca="1" si="96"/>
        <v>44501</v>
      </c>
      <c r="K3111" t="str">
        <f>'Raw Data'!U3111</f>
        <v>No</v>
      </c>
      <c r="L3111" t="str">
        <f t="shared" si="97"/>
        <v>Low Risk</v>
      </c>
      <c r="N3111" s="34"/>
    </row>
    <row r="3112" spans="1:14" x14ac:dyDescent="0.3">
      <c r="A3112" s="5" t="str">
        <f>'Raw Data'!A3112</f>
        <v>6569-KTMDU</v>
      </c>
      <c r="B3112">
        <f>'Raw Data'!F3112</f>
        <v>1</v>
      </c>
      <c r="C3112" t="str">
        <f>'Raw Data'!P3112</f>
        <v>Month-to-month</v>
      </c>
      <c r="D3112" t="str">
        <f>'Raw Data'!I3112</f>
        <v>No</v>
      </c>
      <c r="E3112" t="str">
        <f>'Raw Data'!R3112</f>
        <v>Mailed check</v>
      </c>
      <c r="F3112">
        <f>'Raw Data'!S3112</f>
        <v>19.100000000000001</v>
      </c>
      <c r="G3112">
        <f>IFERROR(VALUE('Raw Data'!T3112),0)</f>
        <v>19.100000000000001</v>
      </c>
      <c r="H3112" t="str" cm="1">
        <f t="array" ref="H3112">_xlfn.IFS(B3112&lt;=12,"New (0-12 mo)",B3112&lt;=24,"Established (13-24 mo)",B3112&lt;=48,"Loyal (25-48 mo)",TRUE,"Veteran (49+ mo)")</f>
        <v>New (0-12 mo)</v>
      </c>
      <c r="I3112">
        <f>COUNTIF('Raw Data'!G3112:O3112,"Yes")</f>
        <v>1</v>
      </c>
      <c r="J3112">
        <f t="shared" ca="1" si="96"/>
        <v>46174</v>
      </c>
      <c r="K3112" t="str">
        <f>'Raw Data'!U3112</f>
        <v>No</v>
      </c>
      <c r="L3112" t="str">
        <f t="shared" si="97"/>
        <v>High Risk</v>
      </c>
      <c r="N3112" s="34"/>
    </row>
    <row r="3113" spans="1:14" x14ac:dyDescent="0.3">
      <c r="A3113" s="5" t="str">
        <f>'Raw Data'!A3113</f>
        <v>8809-RIHDD</v>
      </c>
      <c r="B3113">
        <f>'Raw Data'!F3113</f>
        <v>72</v>
      </c>
      <c r="C3113" t="str">
        <f>'Raw Data'!P3113</f>
        <v>Two year</v>
      </c>
      <c r="D3113" t="str">
        <f>'Raw Data'!I3113</f>
        <v>Fiber optic</v>
      </c>
      <c r="E3113" t="str">
        <f>'Raw Data'!R3113</f>
        <v>Electronic check</v>
      </c>
      <c r="F3113">
        <f>'Raw Data'!S3113</f>
        <v>103.4</v>
      </c>
      <c r="G3113">
        <f>IFERROR(VALUE('Raw Data'!T3113),0)</f>
        <v>7372.65</v>
      </c>
      <c r="H3113" t="str" cm="1">
        <f t="array" ref="H3113">_xlfn.IFS(B3113&lt;=12,"New (0-12 mo)",B3113&lt;=24,"Established (13-24 mo)",B3113&lt;=48,"Loyal (25-48 mo)",TRUE,"Veteran (49+ mo)")</f>
        <v>Veteran (49+ mo)</v>
      </c>
      <c r="I3113">
        <f>COUNTIF('Raw Data'!G3113:O3113,"Yes")</f>
        <v>6</v>
      </c>
      <c r="J3113">
        <f t="shared" ca="1" si="96"/>
        <v>44013</v>
      </c>
      <c r="K3113" t="str">
        <f>'Raw Data'!U3113</f>
        <v>Yes</v>
      </c>
      <c r="L3113" t="str">
        <f t="shared" si="97"/>
        <v>Low Risk</v>
      </c>
      <c r="N3113" s="34"/>
    </row>
    <row r="3114" spans="1:14" x14ac:dyDescent="0.3">
      <c r="A3114" s="5" t="str">
        <f>'Raw Data'!A3114</f>
        <v>8809-XKHMD</v>
      </c>
      <c r="B3114">
        <f>'Raw Data'!F3114</f>
        <v>72</v>
      </c>
      <c r="C3114" t="str">
        <f>'Raw Data'!P3114</f>
        <v>Two year</v>
      </c>
      <c r="D3114" t="str">
        <f>'Raw Data'!I3114</f>
        <v>Fiber optic</v>
      </c>
      <c r="E3114" t="str">
        <f>'Raw Data'!R3114</f>
        <v>Bank transfer (automatic)</v>
      </c>
      <c r="F3114">
        <f>'Raw Data'!S3114</f>
        <v>100.55</v>
      </c>
      <c r="G3114">
        <f>IFERROR(VALUE('Raw Data'!T3114),0)</f>
        <v>7325.1</v>
      </c>
      <c r="H3114" t="str" cm="1">
        <f t="array" ref="H3114">_xlfn.IFS(B3114&lt;=12,"New (0-12 mo)",B3114&lt;=24,"Established (13-24 mo)",B3114&lt;=48,"Loyal (25-48 mo)",TRUE,"Veteran (49+ mo)")</f>
        <v>Veteran (49+ mo)</v>
      </c>
      <c r="I3114">
        <f>COUNTIF('Raw Data'!G3114:O3114,"Yes")</f>
        <v>6</v>
      </c>
      <c r="J3114">
        <f t="shared" ca="1" si="96"/>
        <v>44013</v>
      </c>
      <c r="K3114" t="str">
        <f>'Raw Data'!U3114</f>
        <v>No</v>
      </c>
      <c r="L3114" t="str">
        <f t="shared" si="97"/>
        <v>Low Risk</v>
      </c>
      <c r="N3114" s="34"/>
    </row>
    <row r="3115" spans="1:14" x14ac:dyDescent="0.3">
      <c r="A3115" s="5" t="str">
        <f>'Raw Data'!A3115</f>
        <v>0396-YCHWO</v>
      </c>
      <c r="B3115">
        <f>'Raw Data'!F3115</f>
        <v>36</v>
      </c>
      <c r="C3115" t="str">
        <f>'Raw Data'!P3115</f>
        <v>Month-to-month</v>
      </c>
      <c r="D3115" t="str">
        <f>'Raw Data'!I3115</f>
        <v>Fiber optic</v>
      </c>
      <c r="E3115" t="str">
        <f>'Raw Data'!R3115</f>
        <v>Electronic check</v>
      </c>
      <c r="F3115">
        <f>'Raw Data'!S3115</f>
        <v>95.4</v>
      </c>
      <c r="G3115">
        <f>IFERROR(VALUE('Raw Data'!T3115),0)</f>
        <v>3474.2</v>
      </c>
      <c r="H3115" t="str" cm="1">
        <f t="array" ref="H3115">_xlfn.IFS(B3115&lt;=12,"New (0-12 mo)",B3115&lt;=24,"Established (13-24 mo)",B3115&lt;=48,"Loyal (25-48 mo)",TRUE,"Veteran (49+ mo)")</f>
        <v>Loyal (25-48 mo)</v>
      </c>
      <c r="I3115">
        <f>COUNTIF('Raw Data'!G3115:O3115,"Yes")</f>
        <v>4</v>
      </c>
      <c r="J3115">
        <f t="shared" ca="1" si="96"/>
        <v>45108</v>
      </c>
      <c r="K3115" t="str">
        <f>'Raw Data'!U3115</f>
        <v>No</v>
      </c>
      <c r="L3115" t="str">
        <f t="shared" si="97"/>
        <v>Low-Medium Risk</v>
      </c>
      <c r="N3115" s="34"/>
    </row>
    <row r="3116" spans="1:14" x14ac:dyDescent="0.3">
      <c r="A3116" s="5" t="str">
        <f>'Raw Data'!A3116</f>
        <v>0867-LDTTC</v>
      </c>
      <c r="B3116">
        <f>'Raw Data'!F3116</f>
        <v>5</v>
      </c>
      <c r="C3116" t="str">
        <f>'Raw Data'!P3116</f>
        <v>Month-to-month</v>
      </c>
      <c r="D3116" t="str">
        <f>'Raw Data'!I3116</f>
        <v>DSL</v>
      </c>
      <c r="E3116" t="str">
        <f>'Raw Data'!R3116</f>
        <v>Bank transfer (automatic)</v>
      </c>
      <c r="F3116">
        <f>'Raw Data'!S3116</f>
        <v>75.150000000000006</v>
      </c>
      <c r="G3116">
        <f>IFERROR(VALUE('Raw Data'!T3116),0)</f>
        <v>392.65</v>
      </c>
      <c r="H3116" t="str" cm="1">
        <f t="array" ref="H3116">_xlfn.IFS(B3116&lt;=12,"New (0-12 mo)",B3116&lt;=24,"Established (13-24 mo)",B3116&lt;=48,"Loyal (25-48 mo)",TRUE,"Veteran (49+ mo)")</f>
        <v>New (0-12 mo)</v>
      </c>
      <c r="I3116">
        <f>COUNTIF('Raw Data'!G3116:O3116,"Yes")</f>
        <v>5</v>
      </c>
      <c r="J3116">
        <f t="shared" ca="1" si="96"/>
        <v>46054</v>
      </c>
      <c r="K3116" t="str">
        <f>'Raw Data'!U3116</f>
        <v>No</v>
      </c>
      <c r="L3116" t="str">
        <f t="shared" si="97"/>
        <v>High Risk</v>
      </c>
      <c r="N3116" s="34"/>
    </row>
    <row r="3117" spans="1:14" x14ac:dyDescent="0.3">
      <c r="A3117" s="5" t="str">
        <f>'Raw Data'!A3117</f>
        <v>4822-NGOCH</v>
      </c>
      <c r="B3117">
        <f>'Raw Data'!F3117</f>
        <v>13</v>
      </c>
      <c r="C3117" t="str">
        <f>'Raw Data'!P3117</f>
        <v>Month-to-month</v>
      </c>
      <c r="D3117" t="str">
        <f>'Raw Data'!I3117</f>
        <v>Fiber optic</v>
      </c>
      <c r="E3117" t="str">
        <f>'Raw Data'!R3117</f>
        <v>Electronic check</v>
      </c>
      <c r="F3117">
        <f>'Raw Data'!S3117</f>
        <v>84.45</v>
      </c>
      <c r="G3117">
        <f>IFERROR(VALUE('Raw Data'!T3117),0)</f>
        <v>1058.5999999999999</v>
      </c>
      <c r="H3117" t="str" cm="1">
        <f t="array" ref="H3117">_xlfn.IFS(B3117&lt;=12,"New (0-12 mo)",B3117&lt;=24,"Established (13-24 mo)",B3117&lt;=48,"Loyal (25-48 mo)",TRUE,"Veteran (49+ mo)")</f>
        <v>Established (13-24 mo)</v>
      </c>
      <c r="I3117">
        <f>COUNTIF('Raw Data'!G3117:O3117,"Yes")</f>
        <v>4</v>
      </c>
      <c r="J3117">
        <f t="shared" ca="1" si="96"/>
        <v>45809</v>
      </c>
      <c r="K3117" t="str">
        <f>'Raw Data'!U3117</f>
        <v>Yes</v>
      </c>
      <c r="L3117" t="str">
        <f t="shared" si="97"/>
        <v>Medium Risk</v>
      </c>
      <c r="N3117" s="34"/>
    </row>
    <row r="3118" spans="1:14" x14ac:dyDescent="0.3">
      <c r="A3118" s="5" t="str">
        <f>'Raw Data'!A3118</f>
        <v>9391-DXGGG</v>
      </c>
      <c r="B3118">
        <f>'Raw Data'!F3118</f>
        <v>44</v>
      </c>
      <c r="C3118" t="str">
        <f>'Raw Data'!P3118</f>
        <v>One year</v>
      </c>
      <c r="D3118" t="str">
        <f>'Raw Data'!I3118</f>
        <v>Fiber optic</v>
      </c>
      <c r="E3118" t="str">
        <f>'Raw Data'!R3118</f>
        <v>Credit card (automatic)</v>
      </c>
      <c r="F3118">
        <f>'Raw Data'!S3118</f>
        <v>89.15</v>
      </c>
      <c r="G3118">
        <f>IFERROR(VALUE('Raw Data'!T3118),0)</f>
        <v>3990.75</v>
      </c>
      <c r="H3118" t="str" cm="1">
        <f t="array" ref="H3118">_xlfn.IFS(B3118&lt;=12,"New (0-12 mo)",B3118&lt;=24,"Established (13-24 mo)",B3118&lt;=48,"Loyal (25-48 mo)",TRUE,"Veteran (49+ mo)")</f>
        <v>Loyal (25-48 mo)</v>
      </c>
      <c r="I3118">
        <f>COUNTIF('Raw Data'!G3118:O3118,"Yes")</f>
        <v>4</v>
      </c>
      <c r="J3118">
        <f t="shared" ca="1" si="96"/>
        <v>44866</v>
      </c>
      <c r="K3118" t="str">
        <f>'Raw Data'!U3118</f>
        <v>No</v>
      </c>
      <c r="L3118" t="str">
        <f t="shared" si="97"/>
        <v>Low Risk</v>
      </c>
      <c r="N3118" s="34"/>
    </row>
    <row r="3119" spans="1:14" x14ac:dyDescent="0.3">
      <c r="A3119" s="5" t="str">
        <f>'Raw Data'!A3119</f>
        <v>9844-FELAJ</v>
      </c>
      <c r="B3119">
        <f>'Raw Data'!F3119</f>
        <v>70</v>
      </c>
      <c r="C3119" t="str">
        <f>'Raw Data'!P3119</f>
        <v>One year</v>
      </c>
      <c r="D3119" t="str">
        <f>'Raw Data'!I3119</f>
        <v>Fiber optic</v>
      </c>
      <c r="E3119" t="str">
        <f>'Raw Data'!R3119</f>
        <v>Electronic check</v>
      </c>
      <c r="F3119">
        <f>'Raw Data'!S3119</f>
        <v>107.9</v>
      </c>
      <c r="G3119">
        <f>IFERROR(VALUE('Raw Data'!T3119),0)</f>
        <v>7475.85</v>
      </c>
      <c r="H3119" t="str" cm="1">
        <f t="array" ref="H3119">_xlfn.IFS(B3119&lt;=12,"New (0-12 mo)",B3119&lt;=24,"Established (13-24 mo)",B3119&lt;=48,"Loyal (25-48 mo)",TRUE,"Veteran (49+ mo)")</f>
        <v>Veteran (49+ mo)</v>
      </c>
      <c r="I3119">
        <f>COUNTIF('Raw Data'!G3119:O3119,"Yes")</f>
        <v>7</v>
      </c>
      <c r="J3119">
        <f t="shared" ca="1" si="96"/>
        <v>44075</v>
      </c>
      <c r="K3119" t="str">
        <f>'Raw Data'!U3119</f>
        <v>No</v>
      </c>
      <c r="L3119" t="str">
        <f t="shared" si="97"/>
        <v>Low Risk</v>
      </c>
      <c r="N3119" s="34"/>
    </row>
    <row r="3120" spans="1:14" x14ac:dyDescent="0.3">
      <c r="A3120" s="5" t="str">
        <f>'Raw Data'!A3120</f>
        <v>2122-SZZZD</v>
      </c>
      <c r="B3120">
        <f>'Raw Data'!F3120</f>
        <v>44</v>
      </c>
      <c r="C3120" t="str">
        <f>'Raw Data'!P3120</f>
        <v>One year</v>
      </c>
      <c r="D3120" t="str">
        <f>'Raw Data'!I3120</f>
        <v>No</v>
      </c>
      <c r="E3120" t="str">
        <f>'Raw Data'!R3120</f>
        <v>Credit card (automatic)</v>
      </c>
      <c r="F3120">
        <f>'Raw Data'!S3120</f>
        <v>19.5</v>
      </c>
      <c r="G3120">
        <f>IFERROR(VALUE('Raw Data'!T3120),0)</f>
        <v>835.5</v>
      </c>
      <c r="H3120" t="str" cm="1">
        <f t="array" ref="H3120">_xlfn.IFS(B3120&lt;=12,"New (0-12 mo)",B3120&lt;=24,"Established (13-24 mo)",B3120&lt;=48,"Loyal (25-48 mo)",TRUE,"Veteran (49+ mo)")</f>
        <v>Loyal (25-48 mo)</v>
      </c>
      <c r="I3120">
        <f>COUNTIF('Raw Data'!G3120:O3120,"Yes")</f>
        <v>1</v>
      </c>
      <c r="J3120">
        <f t="shared" ca="1" si="96"/>
        <v>44866</v>
      </c>
      <c r="K3120" t="str">
        <f>'Raw Data'!U3120</f>
        <v>No</v>
      </c>
      <c r="L3120" t="str">
        <f t="shared" si="97"/>
        <v>Low Risk</v>
      </c>
      <c r="N3120" s="34"/>
    </row>
    <row r="3121" spans="1:14" x14ac:dyDescent="0.3">
      <c r="A3121" s="5" t="str">
        <f>'Raw Data'!A3121</f>
        <v>5307-DZCVC</v>
      </c>
      <c r="B3121">
        <f>'Raw Data'!F3121</f>
        <v>32</v>
      </c>
      <c r="C3121" t="str">
        <f>'Raw Data'!P3121</f>
        <v>Month-to-month</v>
      </c>
      <c r="D3121" t="str">
        <f>'Raw Data'!I3121</f>
        <v>Fiber optic</v>
      </c>
      <c r="E3121" t="str">
        <f>'Raw Data'!R3121</f>
        <v>Credit card (automatic)</v>
      </c>
      <c r="F3121">
        <f>'Raw Data'!S3121</f>
        <v>85.95</v>
      </c>
      <c r="G3121">
        <f>IFERROR(VALUE('Raw Data'!T3121),0)</f>
        <v>2628.6</v>
      </c>
      <c r="H3121" t="str" cm="1">
        <f t="array" ref="H3121">_xlfn.IFS(B3121&lt;=12,"New (0-12 mo)",B3121&lt;=24,"Established (13-24 mo)",B3121&lt;=48,"Loyal (25-48 mo)",TRUE,"Veteran (49+ mo)")</f>
        <v>Loyal (25-48 mo)</v>
      </c>
      <c r="I3121">
        <f>COUNTIF('Raw Data'!G3121:O3121,"Yes")</f>
        <v>3</v>
      </c>
      <c r="J3121">
        <f t="shared" ca="1" si="96"/>
        <v>45231</v>
      </c>
      <c r="K3121" t="str">
        <f>'Raw Data'!U3121</f>
        <v>Yes</v>
      </c>
      <c r="L3121" t="str">
        <f t="shared" si="97"/>
        <v>Low-Medium Risk</v>
      </c>
      <c r="N3121" s="34"/>
    </row>
    <row r="3122" spans="1:14" x14ac:dyDescent="0.3">
      <c r="A3122" s="5" t="str">
        <f>'Raw Data'!A3122</f>
        <v>3148-AOIQT</v>
      </c>
      <c r="B3122">
        <f>'Raw Data'!F3122</f>
        <v>69</v>
      </c>
      <c r="C3122" t="str">
        <f>'Raw Data'!P3122</f>
        <v>Two year</v>
      </c>
      <c r="D3122" t="str">
        <f>'Raw Data'!I3122</f>
        <v>No</v>
      </c>
      <c r="E3122" t="str">
        <f>'Raw Data'!R3122</f>
        <v>Credit card (automatic)</v>
      </c>
      <c r="F3122">
        <f>'Raw Data'!S3122</f>
        <v>24.95</v>
      </c>
      <c r="G3122">
        <f>IFERROR(VALUE('Raw Data'!T3122),0)</f>
        <v>1718.35</v>
      </c>
      <c r="H3122" t="str" cm="1">
        <f t="array" ref="H3122">_xlfn.IFS(B3122&lt;=12,"New (0-12 mo)",B3122&lt;=24,"Established (13-24 mo)",B3122&lt;=48,"Loyal (25-48 mo)",TRUE,"Veteran (49+ mo)")</f>
        <v>Veteran (49+ mo)</v>
      </c>
      <c r="I3122">
        <f>COUNTIF('Raw Data'!G3122:O3122,"Yes")</f>
        <v>2</v>
      </c>
      <c r="J3122">
        <f t="shared" ca="1" si="96"/>
        <v>44105</v>
      </c>
      <c r="K3122" t="str">
        <f>'Raw Data'!U3122</f>
        <v>No</v>
      </c>
      <c r="L3122" t="str">
        <f t="shared" si="97"/>
        <v>Low Risk</v>
      </c>
      <c r="N3122" s="34"/>
    </row>
    <row r="3123" spans="1:14" x14ac:dyDescent="0.3">
      <c r="A3123" s="5" t="str">
        <f>'Raw Data'!A3123</f>
        <v>8679-JOEVF</v>
      </c>
      <c r="B3123">
        <f>'Raw Data'!F3123</f>
        <v>16</v>
      </c>
      <c r="C3123" t="str">
        <f>'Raw Data'!P3123</f>
        <v>Month-to-month</v>
      </c>
      <c r="D3123" t="str">
        <f>'Raw Data'!I3123</f>
        <v>DSL</v>
      </c>
      <c r="E3123" t="str">
        <f>'Raw Data'!R3123</f>
        <v>Electronic check</v>
      </c>
      <c r="F3123">
        <f>'Raw Data'!S3123</f>
        <v>59.4</v>
      </c>
      <c r="G3123">
        <f>IFERROR(VALUE('Raw Data'!T3123),0)</f>
        <v>1023.9</v>
      </c>
      <c r="H3123" t="str" cm="1">
        <f t="array" ref="H3123">_xlfn.IFS(B3123&lt;=12,"New (0-12 mo)",B3123&lt;=24,"Established (13-24 mo)",B3123&lt;=48,"Loyal (25-48 mo)",TRUE,"Veteran (49+ mo)")</f>
        <v>Established (13-24 mo)</v>
      </c>
      <c r="I3123">
        <f>COUNTIF('Raw Data'!G3123:O3123,"Yes")</f>
        <v>3</v>
      </c>
      <c r="J3123">
        <f t="shared" ca="1" si="96"/>
        <v>45717</v>
      </c>
      <c r="K3123" t="str">
        <f>'Raw Data'!U3123</f>
        <v>Yes</v>
      </c>
      <c r="L3123" t="str">
        <f t="shared" si="97"/>
        <v>Medium Risk</v>
      </c>
      <c r="N3123" s="34"/>
    </row>
    <row r="3124" spans="1:14" x14ac:dyDescent="0.3">
      <c r="A3124" s="5" t="str">
        <f>'Raw Data'!A3124</f>
        <v>8395-ETZKQ</v>
      </c>
      <c r="B3124">
        <f>'Raw Data'!F3124</f>
        <v>68</v>
      </c>
      <c r="C3124" t="str">
        <f>'Raw Data'!P3124</f>
        <v>One year</v>
      </c>
      <c r="D3124" t="str">
        <f>'Raw Data'!I3124</f>
        <v>No</v>
      </c>
      <c r="E3124" t="str">
        <f>'Raw Data'!R3124</f>
        <v>Bank transfer (automatic)</v>
      </c>
      <c r="F3124">
        <f>'Raw Data'!S3124</f>
        <v>19.5</v>
      </c>
      <c r="G3124">
        <f>IFERROR(VALUE('Raw Data'!T3124),0)</f>
        <v>1193.55</v>
      </c>
      <c r="H3124" t="str" cm="1">
        <f t="array" ref="H3124">_xlfn.IFS(B3124&lt;=12,"New (0-12 mo)",B3124&lt;=24,"Established (13-24 mo)",B3124&lt;=48,"Loyal (25-48 mo)",TRUE,"Veteran (49+ mo)")</f>
        <v>Veteran (49+ mo)</v>
      </c>
      <c r="I3124">
        <f>COUNTIF('Raw Data'!G3124:O3124,"Yes")</f>
        <v>1</v>
      </c>
      <c r="J3124">
        <f t="shared" ca="1" si="96"/>
        <v>44136</v>
      </c>
      <c r="K3124" t="str">
        <f>'Raw Data'!U3124</f>
        <v>No</v>
      </c>
      <c r="L3124" t="str">
        <f t="shared" si="97"/>
        <v>Low Risk</v>
      </c>
      <c r="N3124" s="34"/>
    </row>
    <row r="3125" spans="1:14" x14ac:dyDescent="0.3">
      <c r="A3125" s="5" t="str">
        <f>'Raw Data'!A3125</f>
        <v>6692-YQHXC</v>
      </c>
      <c r="B3125">
        <f>'Raw Data'!F3125</f>
        <v>16</v>
      </c>
      <c r="C3125" t="str">
        <f>'Raw Data'!P3125</f>
        <v>Month-to-month</v>
      </c>
      <c r="D3125" t="str">
        <f>'Raw Data'!I3125</f>
        <v>Fiber optic</v>
      </c>
      <c r="E3125" t="str">
        <f>'Raw Data'!R3125</f>
        <v>Credit card (automatic)</v>
      </c>
      <c r="F3125">
        <f>'Raw Data'!S3125</f>
        <v>69.95</v>
      </c>
      <c r="G3125">
        <f>IFERROR(VALUE('Raw Data'!T3125),0)</f>
        <v>1205.5</v>
      </c>
      <c r="H3125" t="str" cm="1">
        <f t="array" ref="H3125">_xlfn.IFS(B3125&lt;=12,"New (0-12 mo)",B3125&lt;=24,"Established (13-24 mo)",B3125&lt;=48,"Loyal (25-48 mo)",TRUE,"Veteran (49+ mo)")</f>
        <v>Established (13-24 mo)</v>
      </c>
      <c r="I3125">
        <f>COUNTIF('Raw Data'!G3125:O3125,"Yes")</f>
        <v>1</v>
      </c>
      <c r="J3125">
        <f t="shared" ca="1" si="96"/>
        <v>45717</v>
      </c>
      <c r="K3125" t="str">
        <f>'Raw Data'!U3125</f>
        <v>No</v>
      </c>
      <c r="L3125" t="str">
        <f t="shared" si="97"/>
        <v>Medium Risk</v>
      </c>
      <c r="N3125" s="34"/>
    </row>
    <row r="3126" spans="1:14" x14ac:dyDescent="0.3">
      <c r="A3126" s="5" t="str">
        <f>'Raw Data'!A3126</f>
        <v>3889-VWBID</v>
      </c>
      <c r="B3126">
        <f>'Raw Data'!F3126</f>
        <v>68</v>
      </c>
      <c r="C3126" t="str">
        <f>'Raw Data'!P3126</f>
        <v>Two year</v>
      </c>
      <c r="D3126" t="str">
        <f>'Raw Data'!I3126</f>
        <v>DSL</v>
      </c>
      <c r="E3126" t="str">
        <f>'Raw Data'!R3126</f>
        <v>Bank transfer (automatic)</v>
      </c>
      <c r="F3126">
        <f>'Raw Data'!S3126</f>
        <v>82.85</v>
      </c>
      <c r="G3126">
        <f>IFERROR(VALUE('Raw Data'!T3126),0)</f>
        <v>5776.45</v>
      </c>
      <c r="H3126" t="str" cm="1">
        <f t="array" ref="H3126">_xlfn.IFS(B3126&lt;=12,"New (0-12 mo)",B3126&lt;=24,"Established (13-24 mo)",B3126&lt;=48,"Loyal (25-48 mo)",TRUE,"Veteran (49+ mo)")</f>
        <v>Veteran (49+ mo)</v>
      </c>
      <c r="I3126">
        <f>COUNTIF('Raw Data'!G3126:O3126,"Yes")</f>
        <v>6</v>
      </c>
      <c r="J3126">
        <f t="shared" ca="1" si="96"/>
        <v>44136</v>
      </c>
      <c r="K3126" t="str">
        <f>'Raw Data'!U3126</f>
        <v>No</v>
      </c>
      <c r="L3126" t="str">
        <f t="shared" si="97"/>
        <v>Low Risk</v>
      </c>
      <c r="N3126" s="34"/>
    </row>
    <row r="3127" spans="1:14" x14ac:dyDescent="0.3">
      <c r="A3127" s="5" t="str">
        <f>'Raw Data'!A3127</f>
        <v>5222-JCXZT</v>
      </c>
      <c r="B3127">
        <f>'Raw Data'!F3127</f>
        <v>4</v>
      </c>
      <c r="C3127" t="str">
        <f>'Raw Data'!P3127</f>
        <v>Month-to-month</v>
      </c>
      <c r="D3127" t="str">
        <f>'Raw Data'!I3127</f>
        <v>No</v>
      </c>
      <c r="E3127" t="str">
        <f>'Raw Data'!R3127</f>
        <v>Mailed check</v>
      </c>
      <c r="F3127">
        <f>'Raw Data'!S3127</f>
        <v>19</v>
      </c>
      <c r="G3127">
        <f>IFERROR(VALUE('Raw Data'!T3127),0)</f>
        <v>78.900000000000006</v>
      </c>
      <c r="H3127" t="str" cm="1">
        <f t="array" ref="H3127">_xlfn.IFS(B3127&lt;=12,"New (0-12 mo)",B3127&lt;=24,"Established (13-24 mo)",B3127&lt;=48,"Loyal (25-48 mo)",TRUE,"Veteran (49+ mo)")</f>
        <v>New (0-12 mo)</v>
      </c>
      <c r="I3127">
        <f>COUNTIF('Raw Data'!G3127:O3127,"Yes")</f>
        <v>1</v>
      </c>
      <c r="J3127">
        <f t="shared" ca="1" si="96"/>
        <v>46082</v>
      </c>
      <c r="K3127" t="str">
        <f>'Raw Data'!U3127</f>
        <v>No</v>
      </c>
      <c r="L3127" t="str">
        <f t="shared" si="97"/>
        <v>High Risk</v>
      </c>
      <c r="N3127" s="34"/>
    </row>
    <row r="3128" spans="1:14" x14ac:dyDescent="0.3">
      <c r="A3128" s="5" t="str">
        <f>'Raw Data'!A3128</f>
        <v>9754-CLVZW</v>
      </c>
      <c r="B3128">
        <f>'Raw Data'!F3128</f>
        <v>26</v>
      </c>
      <c r="C3128" t="str">
        <f>'Raw Data'!P3128</f>
        <v>Month-to-month</v>
      </c>
      <c r="D3128" t="str">
        <f>'Raw Data'!I3128</f>
        <v>DSL</v>
      </c>
      <c r="E3128" t="str">
        <f>'Raw Data'!R3128</f>
        <v>Credit card (automatic)</v>
      </c>
      <c r="F3128">
        <f>'Raw Data'!S3128</f>
        <v>38.85</v>
      </c>
      <c r="G3128">
        <f>IFERROR(VALUE('Raw Data'!T3128),0)</f>
        <v>1025.1500000000001</v>
      </c>
      <c r="H3128" t="str" cm="1">
        <f t="array" ref="H3128">_xlfn.IFS(B3128&lt;=12,"New (0-12 mo)",B3128&lt;=24,"Established (13-24 mo)",B3128&lt;=48,"Loyal (25-48 mo)",TRUE,"Veteran (49+ mo)")</f>
        <v>Loyal (25-48 mo)</v>
      </c>
      <c r="I3128">
        <f>COUNTIF('Raw Data'!G3128:O3128,"Yes")</f>
        <v>3</v>
      </c>
      <c r="J3128">
        <f t="shared" ca="1" si="96"/>
        <v>45413</v>
      </c>
      <c r="K3128" t="str">
        <f>'Raw Data'!U3128</f>
        <v>No</v>
      </c>
      <c r="L3128" t="str">
        <f t="shared" si="97"/>
        <v>Low-Medium Risk</v>
      </c>
      <c r="N3128" s="34"/>
    </row>
    <row r="3129" spans="1:14" x14ac:dyDescent="0.3">
      <c r="A3129" s="5" t="str">
        <f>'Raw Data'!A3129</f>
        <v>1432-FPAXX</v>
      </c>
      <c r="B3129">
        <f>'Raw Data'!F3129</f>
        <v>29</v>
      </c>
      <c r="C3129" t="str">
        <f>'Raw Data'!P3129</f>
        <v>Month-to-month</v>
      </c>
      <c r="D3129" t="str">
        <f>'Raw Data'!I3129</f>
        <v>DSL</v>
      </c>
      <c r="E3129" t="str">
        <f>'Raw Data'!R3129</f>
        <v>Electronic check</v>
      </c>
      <c r="F3129">
        <f>'Raw Data'!S3129</f>
        <v>30.6</v>
      </c>
      <c r="G3129">
        <f>IFERROR(VALUE('Raw Data'!T3129),0)</f>
        <v>856.35</v>
      </c>
      <c r="H3129" t="str" cm="1">
        <f t="array" ref="H3129">_xlfn.IFS(B3129&lt;=12,"New (0-12 mo)",B3129&lt;=24,"Established (13-24 mo)",B3129&lt;=48,"Loyal (25-48 mo)",TRUE,"Veteran (49+ mo)")</f>
        <v>Loyal (25-48 mo)</v>
      </c>
      <c r="I3129">
        <f>COUNTIF('Raw Data'!G3129:O3129,"Yes")</f>
        <v>1</v>
      </c>
      <c r="J3129">
        <f t="shared" ca="1" si="96"/>
        <v>45323</v>
      </c>
      <c r="K3129" t="str">
        <f>'Raw Data'!U3129</f>
        <v>Yes</v>
      </c>
      <c r="L3129" t="str">
        <f t="shared" si="97"/>
        <v>Low-Medium Risk</v>
      </c>
      <c r="N3129" s="34"/>
    </row>
    <row r="3130" spans="1:14" x14ac:dyDescent="0.3">
      <c r="A3130" s="5" t="str">
        <f>'Raw Data'!A3130</f>
        <v>2739-CCZMB</v>
      </c>
      <c r="B3130">
        <f>'Raw Data'!F3130</f>
        <v>5</v>
      </c>
      <c r="C3130" t="str">
        <f>'Raw Data'!P3130</f>
        <v>Month-to-month</v>
      </c>
      <c r="D3130" t="str">
        <f>'Raw Data'!I3130</f>
        <v>No</v>
      </c>
      <c r="E3130" t="str">
        <f>'Raw Data'!R3130</f>
        <v>Credit card (automatic)</v>
      </c>
      <c r="F3130">
        <f>'Raw Data'!S3130</f>
        <v>20.350000000000001</v>
      </c>
      <c r="G3130">
        <f>IFERROR(VALUE('Raw Data'!T3130),0)</f>
        <v>122</v>
      </c>
      <c r="H3130" t="str" cm="1">
        <f t="array" ref="H3130">_xlfn.IFS(B3130&lt;=12,"New (0-12 mo)",B3130&lt;=24,"Established (13-24 mo)",B3130&lt;=48,"Loyal (25-48 mo)",TRUE,"Veteran (49+ mo)")</f>
        <v>New (0-12 mo)</v>
      </c>
      <c r="I3130">
        <f>COUNTIF('Raw Data'!G3130:O3130,"Yes")</f>
        <v>1</v>
      </c>
      <c r="J3130">
        <f t="shared" ca="1" si="96"/>
        <v>46054</v>
      </c>
      <c r="K3130" t="str">
        <f>'Raw Data'!U3130</f>
        <v>No</v>
      </c>
      <c r="L3130" t="str">
        <f t="shared" si="97"/>
        <v>High Risk</v>
      </c>
      <c r="N3130" s="34"/>
    </row>
    <row r="3131" spans="1:14" x14ac:dyDescent="0.3">
      <c r="A3131" s="5" t="str">
        <f>'Raw Data'!A3131</f>
        <v>7080-TNUWP</v>
      </c>
      <c r="B3131">
        <f>'Raw Data'!F3131</f>
        <v>70</v>
      </c>
      <c r="C3131" t="str">
        <f>'Raw Data'!P3131</f>
        <v>One year</v>
      </c>
      <c r="D3131" t="str">
        <f>'Raw Data'!I3131</f>
        <v>Fiber optic</v>
      </c>
      <c r="E3131" t="str">
        <f>'Raw Data'!R3131</f>
        <v>Bank transfer (automatic)</v>
      </c>
      <c r="F3131">
        <f>'Raw Data'!S3131</f>
        <v>95</v>
      </c>
      <c r="G3131">
        <f>IFERROR(VALUE('Raw Data'!T3131),0)</f>
        <v>6602.9</v>
      </c>
      <c r="H3131" t="str" cm="1">
        <f t="array" ref="H3131">_xlfn.IFS(B3131&lt;=12,"New (0-12 mo)",B3131&lt;=24,"Established (13-24 mo)",B3131&lt;=48,"Loyal (25-48 mo)",TRUE,"Veteran (49+ mo)")</f>
        <v>Veteran (49+ mo)</v>
      </c>
      <c r="I3131">
        <f>COUNTIF('Raw Data'!G3131:O3131,"Yes")</f>
        <v>5</v>
      </c>
      <c r="J3131">
        <f t="shared" ca="1" si="96"/>
        <v>44075</v>
      </c>
      <c r="K3131" t="str">
        <f>'Raw Data'!U3131</f>
        <v>No</v>
      </c>
      <c r="L3131" t="str">
        <f t="shared" si="97"/>
        <v>Low Risk</v>
      </c>
      <c r="N3131" s="34"/>
    </row>
    <row r="3132" spans="1:14" x14ac:dyDescent="0.3">
      <c r="A3132" s="5" t="str">
        <f>'Raw Data'!A3132</f>
        <v>0496-AHOOK</v>
      </c>
      <c r="B3132">
        <f>'Raw Data'!F3132</f>
        <v>24</v>
      </c>
      <c r="C3132" t="str">
        <f>'Raw Data'!P3132</f>
        <v>One year</v>
      </c>
      <c r="D3132" t="str">
        <f>'Raw Data'!I3132</f>
        <v>DSL</v>
      </c>
      <c r="E3132" t="str">
        <f>'Raw Data'!R3132</f>
        <v>Bank transfer (automatic)</v>
      </c>
      <c r="F3132">
        <f>'Raw Data'!S3132</f>
        <v>74.400000000000006</v>
      </c>
      <c r="G3132">
        <f>IFERROR(VALUE('Raw Data'!T3132),0)</f>
        <v>1712.9</v>
      </c>
      <c r="H3132" t="str" cm="1">
        <f t="array" ref="H3132">_xlfn.IFS(B3132&lt;=12,"New (0-12 mo)",B3132&lt;=24,"Established (13-24 mo)",B3132&lt;=48,"Loyal (25-48 mo)",TRUE,"Veteran (49+ mo)")</f>
        <v>Established (13-24 mo)</v>
      </c>
      <c r="I3132">
        <f>COUNTIF('Raw Data'!G3132:O3132,"Yes")</f>
        <v>5</v>
      </c>
      <c r="J3132">
        <f t="shared" ca="1" si="96"/>
        <v>45474</v>
      </c>
      <c r="K3132" t="str">
        <f>'Raw Data'!U3132</f>
        <v>No</v>
      </c>
      <c r="L3132" t="str">
        <f t="shared" si="97"/>
        <v>Low Risk</v>
      </c>
      <c r="N3132" s="34"/>
    </row>
    <row r="3133" spans="1:14" x14ac:dyDescent="0.3">
      <c r="A3133" s="5" t="str">
        <f>'Raw Data'!A3133</f>
        <v>8336-TAVKX</v>
      </c>
      <c r="B3133">
        <f>'Raw Data'!F3133</f>
        <v>72</v>
      </c>
      <c r="C3133" t="str">
        <f>'Raw Data'!P3133</f>
        <v>Two year</v>
      </c>
      <c r="D3133" t="str">
        <f>'Raw Data'!I3133</f>
        <v>DSL</v>
      </c>
      <c r="E3133" t="str">
        <f>'Raw Data'!R3133</f>
        <v>Bank transfer (automatic)</v>
      </c>
      <c r="F3133">
        <f>'Raw Data'!S3133</f>
        <v>78.45</v>
      </c>
      <c r="G3133">
        <f>IFERROR(VALUE('Raw Data'!T3133),0)</f>
        <v>5682.25</v>
      </c>
      <c r="H3133" t="str" cm="1">
        <f t="array" ref="H3133">_xlfn.IFS(B3133&lt;=12,"New (0-12 mo)",B3133&lt;=24,"Established (13-24 mo)",B3133&lt;=48,"Loyal (25-48 mo)",TRUE,"Veteran (49+ mo)")</f>
        <v>Veteran (49+ mo)</v>
      </c>
      <c r="I3133">
        <f>COUNTIF('Raw Data'!G3133:O3133,"Yes")</f>
        <v>7</v>
      </c>
      <c r="J3133">
        <f t="shared" ca="1" si="96"/>
        <v>44013</v>
      </c>
      <c r="K3133" t="str">
        <f>'Raw Data'!U3133</f>
        <v>No</v>
      </c>
      <c r="L3133" t="str">
        <f t="shared" si="97"/>
        <v>Low Risk</v>
      </c>
      <c r="N3133" s="34"/>
    </row>
    <row r="3134" spans="1:14" x14ac:dyDescent="0.3">
      <c r="A3134" s="5" t="str">
        <f>'Raw Data'!A3134</f>
        <v>2468-SJFLM</v>
      </c>
      <c r="B3134">
        <f>'Raw Data'!F3134</f>
        <v>1</v>
      </c>
      <c r="C3134" t="str">
        <f>'Raw Data'!P3134</f>
        <v>Month-to-month</v>
      </c>
      <c r="D3134" t="str">
        <f>'Raw Data'!I3134</f>
        <v>Fiber optic</v>
      </c>
      <c r="E3134" t="str">
        <f>'Raw Data'!R3134</f>
        <v>Mailed check</v>
      </c>
      <c r="F3134">
        <f>'Raw Data'!S3134</f>
        <v>74.3</v>
      </c>
      <c r="G3134">
        <f>IFERROR(VALUE('Raw Data'!T3134),0)</f>
        <v>74.3</v>
      </c>
      <c r="H3134" t="str" cm="1">
        <f t="array" ref="H3134">_xlfn.IFS(B3134&lt;=12,"New (0-12 mo)",B3134&lt;=24,"Established (13-24 mo)",B3134&lt;=48,"Loyal (25-48 mo)",TRUE,"Veteran (49+ mo)")</f>
        <v>New (0-12 mo)</v>
      </c>
      <c r="I3134">
        <f>COUNTIF('Raw Data'!G3134:O3134,"Yes")</f>
        <v>2</v>
      </c>
      <c r="J3134">
        <f t="shared" ca="1" si="96"/>
        <v>46174</v>
      </c>
      <c r="K3134" t="str">
        <f>'Raw Data'!U3134</f>
        <v>No</v>
      </c>
      <c r="L3134" t="str">
        <f t="shared" si="97"/>
        <v>High Risk</v>
      </c>
      <c r="N3134" s="34"/>
    </row>
    <row r="3135" spans="1:14" x14ac:dyDescent="0.3">
      <c r="A3135" s="5" t="str">
        <f>'Raw Data'!A3135</f>
        <v>3181-VTHOE</v>
      </c>
      <c r="B3135">
        <f>'Raw Data'!F3135</f>
        <v>70</v>
      </c>
      <c r="C3135" t="str">
        <f>'Raw Data'!P3135</f>
        <v>One year</v>
      </c>
      <c r="D3135" t="str">
        <f>'Raw Data'!I3135</f>
        <v>DSL</v>
      </c>
      <c r="E3135" t="str">
        <f>'Raw Data'!R3135</f>
        <v>Bank transfer (automatic)</v>
      </c>
      <c r="F3135">
        <f>'Raw Data'!S3135</f>
        <v>51.05</v>
      </c>
      <c r="G3135">
        <f>IFERROR(VALUE('Raw Data'!T3135),0)</f>
        <v>3635.15</v>
      </c>
      <c r="H3135" t="str" cm="1">
        <f t="array" ref="H3135">_xlfn.IFS(B3135&lt;=12,"New (0-12 mo)",B3135&lt;=24,"Established (13-24 mo)",B3135&lt;=48,"Loyal (25-48 mo)",TRUE,"Veteran (49+ mo)")</f>
        <v>Veteran (49+ mo)</v>
      </c>
      <c r="I3135">
        <f>COUNTIF('Raw Data'!G3135:O3135,"Yes")</f>
        <v>4</v>
      </c>
      <c r="J3135">
        <f t="shared" ca="1" si="96"/>
        <v>44075</v>
      </c>
      <c r="K3135" t="str">
        <f>'Raw Data'!U3135</f>
        <v>No</v>
      </c>
      <c r="L3135" t="str">
        <f t="shared" si="97"/>
        <v>Low Risk</v>
      </c>
      <c r="N3135" s="34"/>
    </row>
    <row r="3136" spans="1:14" x14ac:dyDescent="0.3">
      <c r="A3136" s="5" t="str">
        <f>'Raw Data'!A3136</f>
        <v>7168-HDQHG</v>
      </c>
      <c r="B3136">
        <f>'Raw Data'!F3136</f>
        <v>36</v>
      </c>
      <c r="C3136" t="str">
        <f>'Raw Data'!P3136</f>
        <v>Month-to-month</v>
      </c>
      <c r="D3136" t="str">
        <f>'Raw Data'!I3136</f>
        <v>No</v>
      </c>
      <c r="E3136" t="str">
        <f>'Raw Data'!R3136</f>
        <v>Bank transfer (automatic)</v>
      </c>
      <c r="F3136">
        <f>'Raw Data'!S3136</f>
        <v>19.2</v>
      </c>
      <c r="G3136">
        <f>IFERROR(VALUE('Raw Data'!T3136),0)</f>
        <v>702.9</v>
      </c>
      <c r="H3136" t="str" cm="1">
        <f t="array" ref="H3136">_xlfn.IFS(B3136&lt;=12,"New (0-12 mo)",B3136&lt;=24,"Established (13-24 mo)",B3136&lt;=48,"Loyal (25-48 mo)",TRUE,"Veteran (49+ mo)")</f>
        <v>Loyal (25-48 mo)</v>
      </c>
      <c r="I3136">
        <f>COUNTIF('Raw Data'!G3136:O3136,"Yes")</f>
        <v>1</v>
      </c>
      <c r="J3136">
        <f t="shared" ca="1" si="96"/>
        <v>45108</v>
      </c>
      <c r="K3136" t="str">
        <f>'Raw Data'!U3136</f>
        <v>No</v>
      </c>
      <c r="L3136" t="str">
        <f t="shared" si="97"/>
        <v>Low-Medium Risk</v>
      </c>
      <c r="N3136" s="34"/>
    </row>
    <row r="3137" spans="1:14" x14ac:dyDescent="0.3">
      <c r="A3137" s="5" t="str">
        <f>'Raw Data'!A3137</f>
        <v>4803-AXVYP</v>
      </c>
      <c r="B3137">
        <f>'Raw Data'!F3137</f>
        <v>38</v>
      </c>
      <c r="C3137" t="str">
        <f>'Raw Data'!P3137</f>
        <v>Month-to-month</v>
      </c>
      <c r="D3137" t="str">
        <f>'Raw Data'!I3137</f>
        <v>Fiber optic</v>
      </c>
      <c r="E3137" t="str">
        <f>'Raw Data'!R3137</f>
        <v>Electronic check</v>
      </c>
      <c r="F3137">
        <f>'Raw Data'!S3137</f>
        <v>99.55</v>
      </c>
      <c r="G3137">
        <f>IFERROR(VALUE('Raw Data'!T3137),0)</f>
        <v>3734.25</v>
      </c>
      <c r="H3137" t="str" cm="1">
        <f t="array" ref="H3137">_xlfn.IFS(B3137&lt;=12,"New (0-12 mo)",B3137&lt;=24,"Established (13-24 mo)",B3137&lt;=48,"Loyal (25-48 mo)",TRUE,"Veteran (49+ mo)")</f>
        <v>Loyal (25-48 mo)</v>
      </c>
      <c r="I3137">
        <f>COUNTIF('Raw Data'!G3137:O3137,"Yes")</f>
        <v>5</v>
      </c>
      <c r="J3137">
        <f t="shared" ca="1" si="96"/>
        <v>45047</v>
      </c>
      <c r="K3137" t="str">
        <f>'Raw Data'!U3137</f>
        <v>Yes</v>
      </c>
      <c r="L3137" t="str">
        <f t="shared" si="97"/>
        <v>Low-Medium Risk</v>
      </c>
      <c r="N3137" s="34"/>
    </row>
    <row r="3138" spans="1:14" x14ac:dyDescent="0.3">
      <c r="A3138" s="5" t="str">
        <f>'Raw Data'!A3138</f>
        <v>3884-HCSWG</v>
      </c>
      <c r="B3138">
        <f>'Raw Data'!F3138</f>
        <v>17</v>
      </c>
      <c r="C3138" t="str">
        <f>'Raw Data'!P3138</f>
        <v>Month-to-month</v>
      </c>
      <c r="D3138" t="str">
        <f>'Raw Data'!I3138</f>
        <v>Fiber optic</v>
      </c>
      <c r="E3138" t="str">
        <f>'Raw Data'!R3138</f>
        <v>Electronic check</v>
      </c>
      <c r="F3138">
        <f>'Raw Data'!S3138</f>
        <v>70</v>
      </c>
      <c r="G3138">
        <f>IFERROR(VALUE('Raw Data'!T3138),0)</f>
        <v>1144.5</v>
      </c>
      <c r="H3138" t="str" cm="1">
        <f t="array" ref="H3138">_xlfn.IFS(B3138&lt;=12,"New (0-12 mo)",B3138&lt;=24,"Established (13-24 mo)",B3138&lt;=48,"Loyal (25-48 mo)",TRUE,"Veteran (49+ mo)")</f>
        <v>Established (13-24 mo)</v>
      </c>
      <c r="I3138">
        <f>COUNTIF('Raw Data'!G3138:O3138,"Yes")</f>
        <v>1</v>
      </c>
      <c r="J3138">
        <f t="shared" ref="J3138:J3201" ca="1" si="98">EDATE(TODAY(),-B3138)</f>
        <v>45689</v>
      </c>
      <c r="K3138" t="str">
        <f>'Raw Data'!U3138</f>
        <v>Yes</v>
      </c>
      <c r="L3138" t="str">
        <f t="shared" ref="L3138:L3201" si="99">IF(AND(C3138="Month-to-month",B3138&lt;=12),"High Risk",IF(AND(C3138="Month-to-month",B3138&lt;=24),"Medium Risk",IF(C3138="Month-to-month","Low-Medium Risk","Low Risk")))</f>
        <v>Medium Risk</v>
      </c>
      <c r="N3138" s="34"/>
    </row>
    <row r="3139" spans="1:14" x14ac:dyDescent="0.3">
      <c r="A3139" s="5" t="str">
        <f>'Raw Data'!A3139</f>
        <v>4567-AKPIA</v>
      </c>
      <c r="B3139">
        <f>'Raw Data'!F3139</f>
        <v>41</v>
      </c>
      <c r="C3139" t="str">
        <f>'Raw Data'!P3139</f>
        <v>One year</v>
      </c>
      <c r="D3139" t="str">
        <f>'Raw Data'!I3139</f>
        <v>Fiber optic</v>
      </c>
      <c r="E3139" t="str">
        <f>'Raw Data'!R3139</f>
        <v>Bank transfer (automatic)</v>
      </c>
      <c r="F3139">
        <f>'Raw Data'!S3139</f>
        <v>109.1</v>
      </c>
      <c r="G3139">
        <f>IFERROR(VALUE('Raw Data'!T3139),0)</f>
        <v>4454.25</v>
      </c>
      <c r="H3139" t="str" cm="1">
        <f t="array" ref="H3139">_xlfn.IFS(B3139&lt;=12,"New (0-12 mo)",B3139&lt;=24,"Established (13-24 mo)",B3139&lt;=48,"Loyal (25-48 mo)",TRUE,"Veteran (49+ mo)")</f>
        <v>Loyal (25-48 mo)</v>
      </c>
      <c r="I3139">
        <f>COUNTIF('Raw Data'!G3139:O3139,"Yes")</f>
        <v>7</v>
      </c>
      <c r="J3139">
        <f t="shared" ca="1" si="98"/>
        <v>44958</v>
      </c>
      <c r="K3139" t="str">
        <f>'Raw Data'!U3139</f>
        <v>No</v>
      </c>
      <c r="L3139" t="str">
        <f t="shared" si="99"/>
        <v>Low Risk</v>
      </c>
      <c r="N3139" s="34"/>
    </row>
    <row r="3140" spans="1:14" x14ac:dyDescent="0.3">
      <c r="A3140" s="5" t="str">
        <f>'Raw Data'!A3140</f>
        <v>5077-DXTCG</v>
      </c>
      <c r="B3140">
        <f>'Raw Data'!F3140</f>
        <v>1</v>
      </c>
      <c r="C3140" t="str">
        <f>'Raw Data'!P3140</f>
        <v>Month-to-month</v>
      </c>
      <c r="D3140" t="str">
        <f>'Raw Data'!I3140</f>
        <v>DSL</v>
      </c>
      <c r="E3140" t="str">
        <f>'Raw Data'!R3140</f>
        <v>Electronic check</v>
      </c>
      <c r="F3140">
        <f>'Raw Data'!S3140</f>
        <v>45.3</v>
      </c>
      <c r="G3140">
        <f>IFERROR(VALUE('Raw Data'!T3140),0)</f>
        <v>45.3</v>
      </c>
      <c r="H3140" t="str" cm="1">
        <f t="array" ref="H3140">_xlfn.IFS(B3140&lt;=12,"New (0-12 mo)",B3140&lt;=24,"Established (13-24 mo)",B3140&lt;=48,"Loyal (25-48 mo)",TRUE,"Veteran (49+ mo)")</f>
        <v>New (0-12 mo)</v>
      </c>
      <c r="I3140">
        <f>COUNTIF('Raw Data'!G3140:O3140,"Yes")</f>
        <v>1</v>
      </c>
      <c r="J3140">
        <f t="shared" ca="1" si="98"/>
        <v>46174</v>
      </c>
      <c r="K3140" t="str">
        <f>'Raw Data'!U3140</f>
        <v>Yes</v>
      </c>
      <c r="L3140" t="str">
        <f t="shared" si="99"/>
        <v>High Risk</v>
      </c>
      <c r="N3140" s="34"/>
    </row>
    <row r="3141" spans="1:14" x14ac:dyDescent="0.3">
      <c r="A3141" s="5" t="str">
        <f>'Raw Data'!A3141</f>
        <v>1142-WACZW</v>
      </c>
      <c r="B3141">
        <f>'Raw Data'!F3141</f>
        <v>2</v>
      </c>
      <c r="C3141" t="str">
        <f>'Raw Data'!P3141</f>
        <v>Month-to-month</v>
      </c>
      <c r="D3141" t="str">
        <f>'Raw Data'!I3141</f>
        <v>DSL</v>
      </c>
      <c r="E3141" t="str">
        <f>'Raw Data'!R3141</f>
        <v>Bank transfer (automatic)</v>
      </c>
      <c r="F3141">
        <f>'Raw Data'!S3141</f>
        <v>29.85</v>
      </c>
      <c r="G3141">
        <f>IFERROR(VALUE('Raw Data'!T3141),0)</f>
        <v>75.599999999999994</v>
      </c>
      <c r="H3141" t="str" cm="1">
        <f t="array" ref="H3141">_xlfn.IFS(B3141&lt;=12,"New (0-12 mo)",B3141&lt;=24,"Established (13-24 mo)",B3141&lt;=48,"Loyal (25-48 mo)",TRUE,"Veteran (49+ mo)")</f>
        <v>New (0-12 mo)</v>
      </c>
      <c r="I3141">
        <f>COUNTIF('Raw Data'!G3141:O3141,"Yes")</f>
        <v>1</v>
      </c>
      <c r="J3141">
        <f t="shared" ca="1" si="98"/>
        <v>46143</v>
      </c>
      <c r="K3141" t="str">
        <f>'Raw Data'!U3141</f>
        <v>Yes</v>
      </c>
      <c r="L3141" t="str">
        <f t="shared" si="99"/>
        <v>High Risk</v>
      </c>
      <c r="N3141" s="34"/>
    </row>
    <row r="3142" spans="1:14" x14ac:dyDescent="0.3">
      <c r="A3142" s="5" t="str">
        <f>'Raw Data'!A3142</f>
        <v>7901-HXJVA</v>
      </c>
      <c r="B3142">
        <f>'Raw Data'!F3142</f>
        <v>14</v>
      </c>
      <c r="C3142" t="str">
        <f>'Raw Data'!P3142</f>
        <v>Month-to-month</v>
      </c>
      <c r="D3142" t="str">
        <f>'Raw Data'!I3142</f>
        <v>Fiber optic</v>
      </c>
      <c r="E3142" t="str">
        <f>'Raw Data'!R3142</f>
        <v>Electronic check</v>
      </c>
      <c r="F3142">
        <f>'Raw Data'!S3142</f>
        <v>76.45</v>
      </c>
      <c r="G3142">
        <f>IFERROR(VALUE('Raw Data'!T3142),0)</f>
        <v>1117.55</v>
      </c>
      <c r="H3142" t="str" cm="1">
        <f t="array" ref="H3142">_xlfn.IFS(B3142&lt;=12,"New (0-12 mo)",B3142&lt;=24,"Established (13-24 mo)",B3142&lt;=48,"Loyal (25-48 mo)",TRUE,"Veteran (49+ mo)")</f>
        <v>Established (13-24 mo)</v>
      </c>
      <c r="I3142">
        <f>COUNTIF('Raw Data'!G3142:O3142,"Yes")</f>
        <v>2</v>
      </c>
      <c r="J3142">
        <f t="shared" ca="1" si="98"/>
        <v>45778</v>
      </c>
      <c r="K3142" t="str">
        <f>'Raw Data'!U3142</f>
        <v>No</v>
      </c>
      <c r="L3142" t="str">
        <f t="shared" si="99"/>
        <v>Medium Risk</v>
      </c>
      <c r="N3142" s="34"/>
    </row>
    <row r="3143" spans="1:14" x14ac:dyDescent="0.3">
      <c r="A3143" s="5" t="str">
        <f>'Raw Data'!A3143</f>
        <v>5649-ANRML</v>
      </c>
      <c r="B3143">
        <f>'Raw Data'!F3143</f>
        <v>2</v>
      </c>
      <c r="C3143" t="str">
        <f>'Raw Data'!P3143</f>
        <v>Month-to-month</v>
      </c>
      <c r="D3143" t="str">
        <f>'Raw Data'!I3143</f>
        <v>Fiber optic</v>
      </c>
      <c r="E3143" t="str">
        <f>'Raw Data'!R3143</f>
        <v>Credit card (automatic)</v>
      </c>
      <c r="F3143">
        <f>'Raw Data'!S3143</f>
        <v>95.1</v>
      </c>
      <c r="G3143">
        <f>IFERROR(VALUE('Raw Data'!T3143),0)</f>
        <v>180.25</v>
      </c>
      <c r="H3143" t="str" cm="1">
        <f t="array" ref="H3143">_xlfn.IFS(B3143&lt;=12,"New (0-12 mo)",B3143&lt;=24,"Established (13-24 mo)",B3143&lt;=48,"Loyal (25-48 mo)",TRUE,"Veteran (49+ mo)")</f>
        <v>New (0-12 mo)</v>
      </c>
      <c r="I3143">
        <f>COUNTIF('Raw Data'!G3143:O3143,"Yes")</f>
        <v>5</v>
      </c>
      <c r="J3143">
        <f t="shared" ca="1" si="98"/>
        <v>46143</v>
      </c>
      <c r="K3143" t="str">
        <f>'Raw Data'!U3143</f>
        <v>Yes</v>
      </c>
      <c r="L3143" t="str">
        <f t="shared" si="99"/>
        <v>High Risk</v>
      </c>
      <c r="N3143" s="34"/>
    </row>
    <row r="3144" spans="1:14" x14ac:dyDescent="0.3">
      <c r="A3144" s="5" t="str">
        <f>'Raw Data'!A3144</f>
        <v>4892-VLANZ</v>
      </c>
      <c r="B3144">
        <f>'Raw Data'!F3144</f>
        <v>1</v>
      </c>
      <c r="C3144" t="str">
        <f>'Raw Data'!P3144</f>
        <v>Month-to-month</v>
      </c>
      <c r="D3144" t="str">
        <f>'Raw Data'!I3144</f>
        <v>No</v>
      </c>
      <c r="E3144" t="str">
        <f>'Raw Data'!R3144</f>
        <v>Mailed check</v>
      </c>
      <c r="F3144">
        <f>'Raw Data'!S3144</f>
        <v>19.8</v>
      </c>
      <c r="G3144">
        <f>IFERROR(VALUE('Raw Data'!T3144),0)</f>
        <v>19.8</v>
      </c>
      <c r="H3144" t="str" cm="1">
        <f t="array" ref="H3144">_xlfn.IFS(B3144&lt;=12,"New (0-12 mo)",B3144&lt;=24,"Established (13-24 mo)",B3144&lt;=48,"Loyal (25-48 mo)",TRUE,"Veteran (49+ mo)")</f>
        <v>New (0-12 mo)</v>
      </c>
      <c r="I3144">
        <f>COUNTIF('Raw Data'!G3144:O3144,"Yes")</f>
        <v>1</v>
      </c>
      <c r="J3144">
        <f t="shared" ca="1" si="98"/>
        <v>46174</v>
      </c>
      <c r="K3144" t="str">
        <f>'Raw Data'!U3144</f>
        <v>Yes</v>
      </c>
      <c r="L3144" t="str">
        <f t="shared" si="99"/>
        <v>High Risk</v>
      </c>
      <c r="N3144" s="34"/>
    </row>
    <row r="3145" spans="1:14" x14ac:dyDescent="0.3">
      <c r="A3145" s="5" t="str">
        <f>'Raw Data'!A3145</f>
        <v>5924-IFQTT</v>
      </c>
      <c r="B3145">
        <f>'Raw Data'!F3145</f>
        <v>13</v>
      </c>
      <c r="C3145" t="str">
        <f>'Raw Data'!P3145</f>
        <v>Month-to-month</v>
      </c>
      <c r="D3145" t="str">
        <f>'Raw Data'!I3145</f>
        <v>DSL</v>
      </c>
      <c r="E3145" t="str">
        <f>'Raw Data'!R3145</f>
        <v>Electronic check</v>
      </c>
      <c r="F3145">
        <f>'Raw Data'!S3145</f>
        <v>72.8</v>
      </c>
      <c r="G3145">
        <f>IFERROR(VALUE('Raw Data'!T3145),0)</f>
        <v>930.05</v>
      </c>
      <c r="H3145" t="str" cm="1">
        <f t="array" ref="H3145">_xlfn.IFS(B3145&lt;=12,"New (0-12 mo)",B3145&lt;=24,"Established (13-24 mo)",B3145&lt;=48,"Loyal (25-48 mo)",TRUE,"Veteran (49+ mo)")</f>
        <v>Established (13-24 mo)</v>
      </c>
      <c r="I3145">
        <f>COUNTIF('Raw Data'!G3145:O3145,"Yes")</f>
        <v>6</v>
      </c>
      <c r="J3145">
        <f t="shared" ca="1" si="98"/>
        <v>45809</v>
      </c>
      <c r="K3145" t="str">
        <f>'Raw Data'!U3145</f>
        <v>No</v>
      </c>
      <c r="L3145" t="str">
        <f t="shared" si="99"/>
        <v>Medium Risk</v>
      </c>
      <c r="N3145" s="34"/>
    </row>
    <row r="3146" spans="1:14" x14ac:dyDescent="0.3">
      <c r="A3146" s="5" t="str">
        <f>'Raw Data'!A3146</f>
        <v>7968-QUXNS</v>
      </c>
      <c r="B3146">
        <f>'Raw Data'!F3146</f>
        <v>6</v>
      </c>
      <c r="C3146" t="str">
        <f>'Raw Data'!P3146</f>
        <v>Month-to-month</v>
      </c>
      <c r="D3146" t="str">
        <f>'Raw Data'!I3146</f>
        <v>No</v>
      </c>
      <c r="E3146" t="str">
        <f>'Raw Data'!R3146</f>
        <v>Mailed check</v>
      </c>
      <c r="F3146">
        <f>'Raw Data'!S3146</f>
        <v>18.95</v>
      </c>
      <c r="G3146">
        <f>IFERROR(VALUE('Raw Data'!T3146),0)</f>
        <v>110.15</v>
      </c>
      <c r="H3146" t="str" cm="1">
        <f t="array" ref="H3146">_xlfn.IFS(B3146&lt;=12,"New (0-12 mo)",B3146&lt;=24,"Established (13-24 mo)",B3146&lt;=48,"Loyal (25-48 mo)",TRUE,"Veteran (49+ mo)")</f>
        <v>New (0-12 mo)</v>
      </c>
      <c r="I3146">
        <f>COUNTIF('Raw Data'!G3146:O3146,"Yes")</f>
        <v>1</v>
      </c>
      <c r="J3146">
        <f t="shared" ca="1" si="98"/>
        <v>46023</v>
      </c>
      <c r="K3146" t="str">
        <f>'Raw Data'!U3146</f>
        <v>No</v>
      </c>
      <c r="L3146" t="str">
        <f t="shared" si="99"/>
        <v>High Risk</v>
      </c>
      <c r="N3146" s="34"/>
    </row>
    <row r="3147" spans="1:14" x14ac:dyDescent="0.3">
      <c r="A3147" s="5" t="str">
        <f>'Raw Data'!A3147</f>
        <v>2919-HBCJO</v>
      </c>
      <c r="B3147">
        <f>'Raw Data'!F3147</f>
        <v>4</v>
      </c>
      <c r="C3147" t="str">
        <f>'Raw Data'!P3147</f>
        <v>Month-to-month</v>
      </c>
      <c r="D3147" t="str">
        <f>'Raw Data'!I3147</f>
        <v>Fiber optic</v>
      </c>
      <c r="E3147" t="str">
        <f>'Raw Data'!R3147</f>
        <v>Bank transfer (automatic)</v>
      </c>
      <c r="F3147">
        <f>'Raw Data'!S3147</f>
        <v>76.650000000000006</v>
      </c>
      <c r="G3147">
        <f>IFERROR(VALUE('Raw Data'!T3147),0)</f>
        <v>333.6</v>
      </c>
      <c r="H3147" t="str" cm="1">
        <f t="array" ref="H3147">_xlfn.IFS(B3147&lt;=12,"New (0-12 mo)",B3147&lt;=24,"Established (13-24 mo)",B3147&lt;=48,"Loyal (25-48 mo)",TRUE,"Veteran (49+ mo)")</f>
        <v>New (0-12 mo)</v>
      </c>
      <c r="I3147">
        <f>COUNTIF('Raw Data'!G3147:O3147,"Yes")</f>
        <v>2</v>
      </c>
      <c r="J3147">
        <f t="shared" ca="1" si="98"/>
        <v>46082</v>
      </c>
      <c r="K3147" t="str">
        <f>'Raw Data'!U3147</f>
        <v>Yes</v>
      </c>
      <c r="L3147" t="str">
        <f t="shared" si="99"/>
        <v>High Risk</v>
      </c>
      <c r="N3147" s="34"/>
    </row>
    <row r="3148" spans="1:14" x14ac:dyDescent="0.3">
      <c r="A3148" s="5" t="str">
        <f>'Raw Data'!A3148</f>
        <v>4236-XPXAV</v>
      </c>
      <c r="B3148">
        <f>'Raw Data'!F3148</f>
        <v>5</v>
      </c>
      <c r="C3148" t="str">
        <f>'Raw Data'!P3148</f>
        <v>Month-to-month</v>
      </c>
      <c r="D3148" t="str">
        <f>'Raw Data'!I3148</f>
        <v>Fiber optic</v>
      </c>
      <c r="E3148" t="str">
        <f>'Raw Data'!R3148</f>
        <v>Mailed check</v>
      </c>
      <c r="F3148">
        <f>'Raw Data'!S3148</f>
        <v>99.15</v>
      </c>
      <c r="G3148">
        <f>IFERROR(VALUE('Raw Data'!T3148),0)</f>
        <v>465.05</v>
      </c>
      <c r="H3148" t="str" cm="1">
        <f t="array" ref="H3148">_xlfn.IFS(B3148&lt;=12,"New (0-12 mo)",B3148&lt;=24,"Established (13-24 mo)",B3148&lt;=48,"Loyal (25-48 mo)",TRUE,"Veteran (49+ mo)")</f>
        <v>New (0-12 mo)</v>
      </c>
      <c r="I3148">
        <f>COUNTIF('Raw Data'!G3148:O3148,"Yes")</f>
        <v>5</v>
      </c>
      <c r="J3148">
        <f t="shared" ca="1" si="98"/>
        <v>46054</v>
      </c>
      <c r="K3148" t="str">
        <f>'Raw Data'!U3148</f>
        <v>Yes</v>
      </c>
      <c r="L3148" t="str">
        <f t="shared" si="99"/>
        <v>High Risk</v>
      </c>
      <c r="N3148" s="34"/>
    </row>
    <row r="3149" spans="1:14" x14ac:dyDescent="0.3">
      <c r="A3149" s="5" t="str">
        <f>'Raw Data'!A3149</f>
        <v>8903-WMRNW</v>
      </c>
      <c r="B3149">
        <f>'Raw Data'!F3149</f>
        <v>15</v>
      </c>
      <c r="C3149" t="str">
        <f>'Raw Data'!P3149</f>
        <v>Month-to-month</v>
      </c>
      <c r="D3149" t="str">
        <f>'Raw Data'!I3149</f>
        <v>Fiber optic</v>
      </c>
      <c r="E3149" t="str">
        <f>'Raw Data'!R3149</f>
        <v>Electronic check</v>
      </c>
      <c r="F3149">
        <f>'Raw Data'!S3149</f>
        <v>101.75</v>
      </c>
      <c r="G3149">
        <f>IFERROR(VALUE('Raw Data'!T3149),0)</f>
        <v>1669.4</v>
      </c>
      <c r="H3149" t="str" cm="1">
        <f t="array" ref="H3149">_xlfn.IFS(B3149&lt;=12,"New (0-12 mo)",B3149&lt;=24,"Established (13-24 mo)",B3149&lt;=48,"Loyal (25-48 mo)",TRUE,"Veteran (49+ mo)")</f>
        <v>Established (13-24 mo)</v>
      </c>
      <c r="I3149">
        <f>COUNTIF('Raw Data'!G3149:O3149,"Yes")</f>
        <v>5</v>
      </c>
      <c r="J3149">
        <f t="shared" ca="1" si="98"/>
        <v>45748</v>
      </c>
      <c r="K3149" t="str">
        <f>'Raw Data'!U3149</f>
        <v>No</v>
      </c>
      <c r="L3149" t="str">
        <f t="shared" si="99"/>
        <v>Medium Risk</v>
      </c>
      <c r="N3149" s="34"/>
    </row>
    <row r="3150" spans="1:14" x14ac:dyDescent="0.3">
      <c r="A3150" s="5" t="str">
        <f>'Raw Data'!A3150</f>
        <v>2452-SNHFZ</v>
      </c>
      <c r="B3150">
        <f>'Raw Data'!F3150</f>
        <v>47</v>
      </c>
      <c r="C3150" t="str">
        <f>'Raw Data'!P3150</f>
        <v>Month-to-month</v>
      </c>
      <c r="D3150" t="str">
        <f>'Raw Data'!I3150</f>
        <v>Fiber optic</v>
      </c>
      <c r="E3150" t="str">
        <f>'Raw Data'!R3150</f>
        <v>Credit card (automatic)</v>
      </c>
      <c r="F3150">
        <f>'Raw Data'!S3150</f>
        <v>75.45</v>
      </c>
      <c r="G3150">
        <f>IFERROR(VALUE('Raw Data'!T3150),0)</f>
        <v>3545.1</v>
      </c>
      <c r="H3150" t="str" cm="1">
        <f t="array" ref="H3150">_xlfn.IFS(B3150&lt;=12,"New (0-12 mo)",B3150&lt;=24,"Established (13-24 mo)",B3150&lt;=48,"Loyal (25-48 mo)",TRUE,"Veteran (49+ mo)")</f>
        <v>Loyal (25-48 mo)</v>
      </c>
      <c r="I3150">
        <f>COUNTIF('Raw Data'!G3150:O3150,"Yes")</f>
        <v>2</v>
      </c>
      <c r="J3150">
        <f t="shared" ca="1" si="98"/>
        <v>44774</v>
      </c>
      <c r="K3150" t="str">
        <f>'Raw Data'!U3150</f>
        <v>No</v>
      </c>
      <c r="L3150" t="str">
        <f t="shared" si="99"/>
        <v>Low-Medium Risk</v>
      </c>
      <c r="N3150" s="34"/>
    </row>
    <row r="3151" spans="1:14" x14ac:dyDescent="0.3">
      <c r="A3151" s="5" t="str">
        <f>'Raw Data'!A3151</f>
        <v>3629-WEAAM</v>
      </c>
      <c r="B3151">
        <f>'Raw Data'!F3151</f>
        <v>8</v>
      </c>
      <c r="C3151" t="str">
        <f>'Raw Data'!P3151</f>
        <v>Month-to-month</v>
      </c>
      <c r="D3151" t="str">
        <f>'Raw Data'!I3151</f>
        <v>DSL</v>
      </c>
      <c r="E3151" t="str">
        <f>'Raw Data'!R3151</f>
        <v>Mailed check</v>
      </c>
      <c r="F3151">
        <f>'Raw Data'!S3151</f>
        <v>64.099999999999994</v>
      </c>
      <c r="G3151">
        <f>IFERROR(VALUE('Raw Data'!T3151),0)</f>
        <v>504.05</v>
      </c>
      <c r="H3151" t="str" cm="1">
        <f t="array" ref="H3151">_xlfn.IFS(B3151&lt;=12,"New (0-12 mo)",B3151&lt;=24,"Established (13-24 mo)",B3151&lt;=48,"Loyal (25-48 mo)",TRUE,"Veteran (49+ mo)")</f>
        <v>New (0-12 mo)</v>
      </c>
      <c r="I3151">
        <f>COUNTIF('Raw Data'!G3151:O3151,"Yes")</f>
        <v>4</v>
      </c>
      <c r="J3151">
        <f t="shared" ca="1" si="98"/>
        <v>45962</v>
      </c>
      <c r="K3151" t="str">
        <f>'Raw Data'!U3151</f>
        <v>No</v>
      </c>
      <c r="L3151" t="str">
        <f t="shared" si="99"/>
        <v>High Risk</v>
      </c>
      <c r="N3151" s="34"/>
    </row>
    <row r="3152" spans="1:14" x14ac:dyDescent="0.3">
      <c r="A3152" s="5" t="str">
        <f>'Raw Data'!A3152</f>
        <v>6029-CSMJE</v>
      </c>
      <c r="B3152">
        <f>'Raw Data'!F3152</f>
        <v>17</v>
      </c>
      <c r="C3152" t="str">
        <f>'Raw Data'!P3152</f>
        <v>Month-to-month</v>
      </c>
      <c r="D3152" t="str">
        <f>'Raw Data'!I3152</f>
        <v>DSL</v>
      </c>
      <c r="E3152" t="str">
        <f>'Raw Data'!R3152</f>
        <v>Mailed check</v>
      </c>
      <c r="F3152">
        <f>'Raw Data'!S3152</f>
        <v>25.65</v>
      </c>
      <c r="G3152">
        <f>IFERROR(VALUE('Raw Data'!T3152),0)</f>
        <v>440.2</v>
      </c>
      <c r="H3152" t="str" cm="1">
        <f t="array" ref="H3152">_xlfn.IFS(B3152&lt;=12,"New (0-12 mo)",B3152&lt;=24,"Established (13-24 mo)",B3152&lt;=48,"Loyal (25-48 mo)",TRUE,"Veteran (49+ mo)")</f>
        <v>Established (13-24 mo)</v>
      </c>
      <c r="I3152">
        <f>COUNTIF('Raw Data'!G3152:O3152,"Yes")</f>
        <v>0</v>
      </c>
      <c r="J3152">
        <f t="shared" ca="1" si="98"/>
        <v>45689</v>
      </c>
      <c r="K3152" t="str">
        <f>'Raw Data'!U3152</f>
        <v>No</v>
      </c>
      <c r="L3152" t="str">
        <f t="shared" si="99"/>
        <v>Medium Risk</v>
      </c>
      <c r="N3152" s="34"/>
    </row>
    <row r="3153" spans="1:14" x14ac:dyDescent="0.3">
      <c r="A3153" s="5" t="str">
        <f>'Raw Data'!A3153</f>
        <v>7993-NQLJE</v>
      </c>
      <c r="B3153">
        <f>'Raw Data'!F3153</f>
        <v>15</v>
      </c>
      <c r="C3153" t="str">
        <f>'Raw Data'!P3153</f>
        <v>Month-to-month</v>
      </c>
      <c r="D3153" t="str">
        <f>'Raw Data'!I3153</f>
        <v>Fiber optic</v>
      </c>
      <c r="E3153" t="str">
        <f>'Raw Data'!R3153</f>
        <v>Mailed check</v>
      </c>
      <c r="F3153">
        <f>'Raw Data'!S3153</f>
        <v>75.099999999999994</v>
      </c>
      <c r="G3153">
        <f>IFERROR(VALUE('Raw Data'!T3153),0)</f>
        <v>1151.55</v>
      </c>
      <c r="H3153" t="str" cm="1">
        <f t="array" ref="H3153">_xlfn.IFS(B3153&lt;=12,"New (0-12 mo)",B3153&lt;=24,"Established (13-24 mo)",B3153&lt;=48,"Loyal (25-48 mo)",TRUE,"Veteran (49+ mo)")</f>
        <v>Established (13-24 mo)</v>
      </c>
      <c r="I3153">
        <f>COUNTIF('Raw Data'!G3153:O3153,"Yes")</f>
        <v>2</v>
      </c>
      <c r="J3153">
        <f t="shared" ca="1" si="98"/>
        <v>45748</v>
      </c>
      <c r="K3153" t="str">
        <f>'Raw Data'!U3153</f>
        <v>No</v>
      </c>
      <c r="L3153" t="str">
        <f t="shared" si="99"/>
        <v>Medium Risk</v>
      </c>
      <c r="N3153" s="34"/>
    </row>
    <row r="3154" spans="1:14" x14ac:dyDescent="0.3">
      <c r="A3154" s="5" t="str">
        <f>'Raw Data'!A3154</f>
        <v>9909-DFRJA</v>
      </c>
      <c r="B3154">
        <f>'Raw Data'!F3154</f>
        <v>26</v>
      </c>
      <c r="C3154" t="str">
        <f>'Raw Data'!P3154</f>
        <v>One year</v>
      </c>
      <c r="D3154" t="str">
        <f>'Raw Data'!I3154</f>
        <v>Fiber optic</v>
      </c>
      <c r="E3154" t="str">
        <f>'Raw Data'!R3154</f>
        <v>Bank transfer (automatic)</v>
      </c>
      <c r="F3154">
        <f>'Raw Data'!S3154</f>
        <v>95.85</v>
      </c>
      <c r="G3154">
        <f>IFERROR(VALUE('Raw Data'!T3154),0)</f>
        <v>2475.35</v>
      </c>
      <c r="H3154" t="str" cm="1">
        <f t="array" ref="H3154">_xlfn.IFS(B3154&lt;=12,"New (0-12 mo)",B3154&lt;=24,"Established (13-24 mo)",B3154&lt;=48,"Loyal (25-48 mo)",TRUE,"Veteran (49+ mo)")</f>
        <v>Loyal (25-48 mo)</v>
      </c>
      <c r="I3154">
        <f>COUNTIF('Raw Data'!G3154:O3154,"Yes")</f>
        <v>5</v>
      </c>
      <c r="J3154">
        <f t="shared" ca="1" si="98"/>
        <v>45413</v>
      </c>
      <c r="K3154" t="str">
        <f>'Raw Data'!U3154</f>
        <v>No</v>
      </c>
      <c r="L3154" t="str">
        <f t="shared" si="99"/>
        <v>Low Risk</v>
      </c>
      <c r="N3154" s="34"/>
    </row>
    <row r="3155" spans="1:14" x14ac:dyDescent="0.3">
      <c r="A3155" s="5" t="str">
        <f>'Raw Data'!A3155</f>
        <v>9099-FTUHS</v>
      </c>
      <c r="B3155">
        <f>'Raw Data'!F3155</f>
        <v>23</v>
      </c>
      <c r="C3155" t="str">
        <f>'Raw Data'!P3155</f>
        <v>Month-to-month</v>
      </c>
      <c r="D3155" t="str">
        <f>'Raw Data'!I3155</f>
        <v>DSL</v>
      </c>
      <c r="E3155" t="str">
        <f>'Raw Data'!R3155</f>
        <v>Electronic check</v>
      </c>
      <c r="F3155">
        <f>'Raw Data'!S3155</f>
        <v>54.4</v>
      </c>
      <c r="G3155">
        <f>IFERROR(VALUE('Raw Data'!T3155),0)</f>
        <v>1249.25</v>
      </c>
      <c r="H3155" t="str" cm="1">
        <f t="array" ref="H3155">_xlfn.IFS(B3155&lt;=12,"New (0-12 mo)",B3155&lt;=24,"Established (13-24 mo)",B3155&lt;=48,"Loyal (25-48 mo)",TRUE,"Veteran (49+ mo)")</f>
        <v>Established (13-24 mo)</v>
      </c>
      <c r="I3155">
        <f>COUNTIF('Raw Data'!G3155:O3155,"Yes")</f>
        <v>3</v>
      </c>
      <c r="J3155">
        <f t="shared" ca="1" si="98"/>
        <v>45505</v>
      </c>
      <c r="K3155" t="str">
        <f>'Raw Data'!U3155</f>
        <v>No</v>
      </c>
      <c r="L3155" t="str">
        <f t="shared" si="99"/>
        <v>Medium Risk</v>
      </c>
      <c r="N3155" s="34"/>
    </row>
    <row r="3156" spans="1:14" x14ac:dyDescent="0.3">
      <c r="A3156" s="5" t="str">
        <f>'Raw Data'!A3156</f>
        <v>0581-BXBUB</v>
      </c>
      <c r="B3156">
        <f>'Raw Data'!F3156</f>
        <v>4</v>
      </c>
      <c r="C3156" t="str">
        <f>'Raw Data'!P3156</f>
        <v>Month-to-month</v>
      </c>
      <c r="D3156" t="str">
        <f>'Raw Data'!I3156</f>
        <v>Fiber optic</v>
      </c>
      <c r="E3156" t="str">
        <f>'Raw Data'!R3156</f>
        <v>Electronic check</v>
      </c>
      <c r="F3156">
        <f>'Raw Data'!S3156</f>
        <v>72.75</v>
      </c>
      <c r="G3156">
        <f>IFERROR(VALUE('Raw Data'!T3156),0)</f>
        <v>317.75</v>
      </c>
      <c r="H3156" t="str" cm="1">
        <f t="array" ref="H3156">_xlfn.IFS(B3156&lt;=12,"New (0-12 mo)",B3156&lt;=24,"Established (13-24 mo)",B3156&lt;=48,"Loyal (25-48 mo)",TRUE,"Veteran (49+ mo)")</f>
        <v>New (0-12 mo)</v>
      </c>
      <c r="I3156">
        <f>COUNTIF('Raw Data'!G3156:O3156,"Yes")</f>
        <v>2</v>
      </c>
      <c r="J3156">
        <f t="shared" ca="1" si="98"/>
        <v>46082</v>
      </c>
      <c r="K3156" t="str">
        <f>'Raw Data'!U3156</f>
        <v>No</v>
      </c>
      <c r="L3156" t="str">
        <f t="shared" si="99"/>
        <v>High Risk</v>
      </c>
      <c r="N3156" s="34"/>
    </row>
    <row r="3157" spans="1:14" x14ac:dyDescent="0.3">
      <c r="A3157" s="5" t="str">
        <f>'Raw Data'!A3157</f>
        <v>4962-CHQPW</v>
      </c>
      <c r="B3157">
        <f>'Raw Data'!F3157</f>
        <v>29</v>
      </c>
      <c r="C3157" t="str">
        <f>'Raw Data'!P3157</f>
        <v>One year</v>
      </c>
      <c r="D3157" t="str">
        <f>'Raw Data'!I3157</f>
        <v>No</v>
      </c>
      <c r="E3157" t="str">
        <f>'Raw Data'!R3157</f>
        <v>Mailed check</v>
      </c>
      <c r="F3157">
        <f>'Raw Data'!S3157</f>
        <v>19.850000000000001</v>
      </c>
      <c r="G3157">
        <f>IFERROR(VALUE('Raw Data'!T3157),0)</f>
        <v>535.04999999999995</v>
      </c>
      <c r="H3157" t="str" cm="1">
        <f t="array" ref="H3157">_xlfn.IFS(B3157&lt;=12,"New (0-12 mo)",B3157&lt;=24,"Established (13-24 mo)",B3157&lt;=48,"Loyal (25-48 mo)",TRUE,"Veteran (49+ mo)")</f>
        <v>Loyal (25-48 mo)</v>
      </c>
      <c r="I3157">
        <f>COUNTIF('Raw Data'!G3157:O3157,"Yes")</f>
        <v>1</v>
      </c>
      <c r="J3157">
        <f t="shared" ca="1" si="98"/>
        <v>45323</v>
      </c>
      <c r="K3157" t="str">
        <f>'Raw Data'!U3157</f>
        <v>No</v>
      </c>
      <c r="L3157" t="str">
        <f t="shared" si="99"/>
        <v>Low Risk</v>
      </c>
      <c r="N3157" s="34"/>
    </row>
    <row r="3158" spans="1:14" x14ac:dyDescent="0.3">
      <c r="A3158" s="5" t="str">
        <f>'Raw Data'!A3158</f>
        <v>9467-ROOLM</v>
      </c>
      <c r="B3158">
        <f>'Raw Data'!F3158</f>
        <v>25</v>
      </c>
      <c r="C3158" t="str">
        <f>'Raw Data'!P3158</f>
        <v>Month-to-month</v>
      </c>
      <c r="D3158" t="str">
        <f>'Raw Data'!I3158</f>
        <v>No</v>
      </c>
      <c r="E3158" t="str">
        <f>'Raw Data'!R3158</f>
        <v>Mailed check</v>
      </c>
      <c r="F3158">
        <f>'Raw Data'!S3158</f>
        <v>19.05</v>
      </c>
      <c r="G3158">
        <f>IFERROR(VALUE('Raw Data'!T3158),0)</f>
        <v>461.3</v>
      </c>
      <c r="H3158" t="str" cm="1">
        <f t="array" ref="H3158">_xlfn.IFS(B3158&lt;=12,"New (0-12 mo)",B3158&lt;=24,"Established (13-24 mo)",B3158&lt;=48,"Loyal (25-48 mo)",TRUE,"Veteran (49+ mo)")</f>
        <v>Loyal (25-48 mo)</v>
      </c>
      <c r="I3158">
        <f>COUNTIF('Raw Data'!G3158:O3158,"Yes")</f>
        <v>1</v>
      </c>
      <c r="J3158">
        <f t="shared" ca="1" si="98"/>
        <v>45444</v>
      </c>
      <c r="K3158" t="str">
        <f>'Raw Data'!U3158</f>
        <v>No</v>
      </c>
      <c r="L3158" t="str">
        <f t="shared" si="99"/>
        <v>Low-Medium Risk</v>
      </c>
      <c r="N3158" s="34"/>
    </row>
    <row r="3159" spans="1:14" x14ac:dyDescent="0.3">
      <c r="A3159" s="5" t="str">
        <f>'Raw Data'!A3159</f>
        <v>3030-YZADT</v>
      </c>
      <c r="B3159">
        <f>'Raw Data'!F3159</f>
        <v>9</v>
      </c>
      <c r="C3159" t="str">
        <f>'Raw Data'!P3159</f>
        <v>Month-to-month</v>
      </c>
      <c r="D3159" t="str">
        <f>'Raw Data'!I3159</f>
        <v>DSL</v>
      </c>
      <c r="E3159" t="str">
        <f>'Raw Data'!R3159</f>
        <v>Mailed check</v>
      </c>
      <c r="F3159">
        <f>'Raw Data'!S3159</f>
        <v>44.95</v>
      </c>
      <c r="G3159">
        <f>IFERROR(VALUE('Raw Data'!T3159),0)</f>
        <v>431</v>
      </c>
      <c r="H3159" t="str" cm="1">
        <f t="array" ref="H3159">_xlfn.IFS(B3159&lt;=12,"New (0-12 mo)",B3159&lt;=24,"Established (13-24 mo)",B3159&lt;=48,"Loyal (25-48 mo)",TRUE,"Veteran (49+ mo)")</f>
        <v>New (0-12 mo)</v>
      </c>
      <c r="I3159">
        <f>COUNTIF('Raw Data'!G3159:O3159,"Yes")</f>
        <v>1</v>
      </c>
      <c r="J3159">
        <f t="shared" ca="1" si="98"/>
        <v>45931</v>
      </c>
      <c r="K3159" t="str">
        <f>'Raw Data'!U3159</f>
        <v>Yes</v>
      </c>
      <c r="L3159" t="str">
        <f t="shared" si="99"/>
        <v>High Risk</v>
      </c>
      <c r="N3159" s="34"/>
    </row>
    <row r="3160" spans="1:14" x14ac:dyDescent="0.3">
      <c r="A3160" s="5" t="str">
        <f>'Raw Data'!A3160</f>
        <v>7410-KTVFV</v>
      </c>
      <c r="B3160">
        <f>'Raw Data'!F3160</f>
        <v>18</v>
      </c>
      <c r="C3160" t="str">
        <f>'Raw Data'!P3160</f>
        <v>Month-to-month</v>
      </c>
      <c r="D3160" t="str">
        <f>'Raw Data'!I3160</f>
        <v>DSL</v>
      </c>
      <c r="E3160" t="str">
        <f>'Raw Data'!R3160</f>
        <v>Mailed check</v>
      </c>
      <c r="F3160">
        <f>'Raw Data'!S3160</f>
        <v>49.55</v>
      </c>
      <c r="G3160">
        <f>IFERROR(VALUE('Raw Data'!T3160),0)</f>
        <v>878.35</v>
      </c>
      <c r="H3160" t="str" cm="1">
        <f t="array" ref="H3160">_xlfn.IFS(B3160&lt;=12,"New (0-12 mo)",B3160&lt;=24,"Established (13-24 mo)",B3160&lt;=48,"Loyal (25-48 mo)",TRUE,"Veteran (49+ mo)")</f>
        <v>Established (13-24 mo)</v>
      </c>
      <c r="I3160">
        <f>COUNTIF('Raw Data'!G3160:O3160,"Yes")</f>
        <v>2</v>
      </c>
      <c r="J3160">
        <f t="shared" ca="1" si="98"/>
        <v>45658</v>
      </c>
      <c r="K3160" t="str">
        <f>'Raw Data'!U3160</f>
        <v>Yes</v>
      </c>
      <c r="L3160" t="str">
        <f t="shared" si="99"/>
        <v>Medium Risk</v>
      </c>
      <c r="N3160" s="34"/>
    </row>
    <row r="3161" spans="1:14" x14ac:dyDescent="0.3">
      <c r="A3161" s="5" t="str">
        <f>'Raw Data'!A3161</f>
        <v>5150-ITWWB</v>
      </c>
      <c r="B3161">
        <f>'Raw Data'!F3161</f>
        <v>3</v>
      </c>
      <c r="C3161" t="str">
        <f>'Raw Data'!P3161</f>
        <v>Month-to-month</v>
      </c>
      <c r="D3161" t="str">
        <f>'Raw Data'!I3161</f>
        <v>Fiber optic</v>
      </c>
      <c r="E3161" t="str">
        <f>'Raw Data'!R3161</f>
        <v>Electronic check</v>
      </c>
      <c r="F3161">
        <f>'Raw Data'!S3161</f>
        <v>94.85</v>
      </c>
      <c r="G3161">
        <f>IFERROR(VALUE('Raw Data'!T3161),0)</f>
        <v>335.75</v>
      </c>
      <c r="H3161" t="str" cm="1">
        <f t="array" ref="H3161">_xlfn.IFS(B3161&lt;=12,"New (0-12 mo)",B3161&lt;=24,"Established (13-24 mo)",B3161&lt;=48,"Loyal (25-48 mo)",TRUE,"Veteran (49+ mo)")</f>
        <v>New (0-12 mo)</v>
      </c>
      <c r="I3161">
        <f>COUNTIF('Raw Data'!G3161:O3161,"Yes")</f>
        <v>4</v>
      </c>
      <c r="J3161">
        <f t="shared" ca="1" si="98"/>
        <v>46113</v>
      </c>
      <c r="K3161" t="str">
        <f>'Raw Data'!U3161</f>
        <v>No</v>
      </c>
      <c r="L3161" t="str">
        <f t="shared" si="99"/>
        <v>High Risk</v>
      </c>
      <c r="N3161" s="34"/>
    </row>
    <row r="3162" spans="1:14" x14ac:dyDescent="0.3">
      <c r="A3162" s="5" t="str">
        <f>'Raw Data'!A3162</f>
        <v>2253-KPMNB</v>
      </c>
      <c r="B3162">
        <f>'Raw Data'!F3162</f>
        <v>69</v>
      </c>
      <c r="C3162" t="str">
        <f>'Raw Data'!P3162</f>
        <v>Two year</v>
      </c>
      <c r="D3162" t="str">
        <f>'Raw Data'!I3162</f>
        <v>DSL</v>
      </c>
      <c r="E3162" t="str">
        <f>'Raw Data'!R3162</f>
        <v>Bank transfer (automatic)</v>
      </c>
      <c r="F3162">
        <f>'Raw Data'!S3162</f>
        <v>46.25</v>
      </c>
      <c r="G3162">
        <f>IFERROR(VALUE('Raw Data'!T3162),0)</f>
        <v>3121.4</v>
      </c>
      <c r="H3162" t="str" cm="1">
        <f t="array" ref="H3162">_xlfn.IFS(B3162&lt;=12,"New (0-12 mo)",B3162&lt;=24,"Established (13-24 mo)",B3162&lt;=48,"Loyal (25-48 mo)",TRUE,"Veteran (49+ mo)")</f>
        <v>Veteran (49+ mo)</v>
      </c>
      <c r="I3162">
        <f>COUNTIF('Raw Data'!G3162:O3162,"Yes")</f>
        <v>4</v>
      </c>
      <c r="J3162">
        <f t="shared" ca="1" si="98"/>
        <v>44105</v>
      </c>
      <c r="K3162" t="str">
        <f>'Raw Data'!U3162</f>
        <v>No</v>
      </c>
      <c r="L3162" t="str">
        <f t="shared" si="99"/>
        <v>Low Risk</v>
      </c>
      <c r="N3162" s="34"/>
    </row>
    <row r="3163" spans="1:14" x14ac:dyDescent="0.3">
      <c r="A3163" s="5" t="str">
        <f>'Raw Data'!A3163</f>
        <v>1345-ZUKID</v>
      </c>
      <c r="B3163">
        <f>'Raw Data'!F3163</f>
        <v>14</v>
      </c>
      <c r="C3163" t="str">
        <f>'Raw Data'!P3163</f>
        <v>One year</v>
      </c>
      <c r="D3163" t="str">
        <f>'Raw Data'!I3163</f>
        <v>No</v>
      </c>
      <c r="E3163" t="str">
        <f>'Raw Data'!R3163</f>
        <v>Mailed check</v>
      </c>
      <c r="F3163">
        <f>'Raw Data'!S3163</f>
        <v>19.350000000000001</v>
      </c>
      <c r="G3163">
        <f>IFERROR(VALUE('Raw Data'!T3163),0)</f>
        <v>324.8</v>
      </c>
      <c r="H3163" t="str" cm="1">
        <f t="array" ref="H3163">_xlfn.IFS(B3163&lt;=12,"New (0-12 mo)",B3163&lt;=24,"Established (13-24 mo)",B3163&lt;=48,"Loyal (25-48 mo)",TRUE,"Veteran (49+ mo)")</f>
        <v>Established (13-24 mo)</v>
      </c>
      <c r="I3163">
        <f>COUNTIF('Raw Data'!G3163:O3163,"Yes")</f>
        <v>1</v>
      </c>
      <c r="J3163">
        <f t="shared" ca="1" si="98"/>
        <v>45778</v>
      </c>
      <c r="K3163" t="str">
        <f>'Raw Data'!U3163</f>
        <v>No</v>
      </c>
      <c r="L3163" t="str">
        <f t="shared" si="99"/>
        <v>Low Risk</v>
      </c>
      <c r="N3163" s="34"/>
    </row>
    <row r="3164" spans="1:14" x14ac:dyDescent="0.3">
      <c r="A3164" s="5" t="str">
        <f>'Raw Data'!A3164</f>
        <v>6429-SHBCB</v>
      </c>
      <c r="B3164">
        <f>'Raw Data'!F3164</f>
        <v>19</v>
      </c>
      <c r="C3164" t="str">
        <f>'Raw Data'!P3164</f>
        <v>Month-to-month</v>
      </c>
      <c r="D3164" t="str">
        <f>'Raw Data'!I3164</f>
        <v>DSL</v>
      </c>
      <c r="E3164" t="str">
        <f>'Raw Data'!R3164</f>
        <v>Mailed check</v>
      </c>
      <c r="F3164">
        <f>'Raw Data'!S3164</f>
        <v>69.599999999999994</v>
      </c>
      <c r="G3164">
        <f>IFERROR(VALUE('Raw Data'!T3164),0)</f>
        <v>1394.55</v>
      </c>
      <c r="H3164" t="str" cm="1">
        <f t="array" ref="H3164">_xlfn.IFS(B3164&lt;=12,"New (0-12 mo)",B3164&lt;=24,"Established (13-24 mo)",B3164&lt;=48,"Loyal (25-48 mo)",TRUE,"Veteran (49+ mo)")</f>
        <v>Established (13-24 mo)</v>
      </c>
      <c r="I3164">
        <f>COUNTIF('Raw Data'!G3164:O3164,"Yes")</f>
        <v>4</v>
      </c>
      <c r="J3164">
        <f t="shared" ca="1" si="98"/>
        <v>45627</v>
      </c>
      <c r="K3164" t="str">
        <f>'Raw Data'!U3164</f>
        <v>No</v>
      </c>
      <c r="L3164" t="str">
        <f t="shared" si="99"/>
        <v>Medium Risk</v>
      </c>
      <c r="N3164" s="34"/>
    </row>
    <row r="3165" spans="1:14" x14ac:dyDescent="0.3">
      <c r="A3165" s="5" t="str">
        <f>'Raw Data'!A3165</f>
        <v>9281-OFDMF</v>
      </c>
      <c r="B3165">
        <f>'Raw Data'!F3165</f>
        <v>39</v>
      </c>
      <c r="C3165" t="str">
        <f>'Raw Data'!P3165</f>
        <v>Month-to-month</v>
      </c>
      <c r="D3165" t="str">
        <f>'Raw Data'!I3165</f>
        <v>Fiber optic</v>
      </c>
      <c r="E3165" t="str">
        <f>'Raw Data'!R3165</f>
        <v>Electronic check</v>
      </c>
      <c r="F3165">
        <f>'Raw Data'!S3165</f>
        <v>90.7</v>
      </c>
      <c r="G3165">
        <f>IFERROR(VALUE('Raw Data'!T3165),0)</f>
        <v>3413.25</v>
      </c>
      <c r="H3165" t="str" cm="1">
        <f t="array" ref="H3165">_xlfn.IFS(B3165&lt;=12,"New (0-12 mo)",B3165&lt;=24,"Established (13-24 mo)",B3165&lt;=48,"Loyal (25-48 mo)",TRUE,"Veteran (49+ mo)")</f>
        <v>Loyal (25-48 mo)</v>
      </c>
      <c r="I3165">
        <f>COUNTIF('Raw Data'!G3165:O3165,"Yes")</f>
        <v>4</v>
      </c>
      <c r="J3165">
        <f t="shared" ca="1" si="98"/>
        <v>45017</v>
      </c>
      <c r="K3165" t="str">
        <f>'Raw Data'!U3165</f>
        <v>No</v>
      </c>
      <c r="L3165" t="str">
        <f t="shared" si="99"/>
        <v>Low-Medium Risk</v>
      </c>
      <c r="N3165" s="34"/>
    </row>
    <row r="3166" spans="1:14" x14ac:dyDescent="0.3">
      <c r="A3166" s="5" t="str">
        <f>'Raw Data'!A3166</f>
        <v>2603-HVKCG</v>
      </c>
      <c r="B3166">
        <f>'Raw Data'!F3166</f>
        <v>31</v>
      </c>
      <c r="C3166" t="str">
        <f>'Raw Data'!P3166</f>
        <v>Month-to-month</v>
      </c>
      <c r="D3166" t="str">
        <f>'Raw Data'!I3166</f>
        <v>Fiber optic</v>
      </c>
      <c r="E3166" t="str">
        <f>'Raw Data'!R3166</f>
        <v>Electronic check</v>
      </c>
      <c r="F3166">
        <f>'Raw Data'!S3166</f>
        <v>101.4</v>
      </c>
      <c r="G3166">
        <f>IFERROR(VALUE('Raw Data'!T3166),0)</f>
        <v>3143.65</v>
      </c>
      <c r="H3166" t="str" cm="1">
        <f t="array" ref="H3166">_xlfn.IFS(B3166&lt;=12,"New (0-12 mo)",B3166&lt;=24,"Established (13-24 mo)",B3166&lt;=48,"Loyal (25-48 mo)",TRUE,"Veteran (49+ mo)")</f>
        <v>Loyal (25-48 mo)</v>
      </c>
      <c r="I3166">
        <f>COUNTIF('Raw Data'!G3166:O3166,"Yes")</f>
        <v>5</v>
      </c>
      <c r="J3166">
        <f t="shared" ca="1" si="98"/>
        <v>45261</v>
      </c>
      <c r="K3166" t="str">
        <f>'Raw Data'!U3166</f>
        <v>No</v>
      </c>
      <c r="L3166" t="str">
        <f t="shared" si="99"/>
        <v>Low-Medium Risk</v>
      </c>
      <c r="N3166" s="34"/>
    </row>
    <row r="3167" spans="1:14" x14ac:dyDescent="0.3">
      <c r="A3167" s="5" t="str">
        <f>'Raw Data'!A3167</f>
        <v>1834-WULEG</v>
      </c>
      <c r="B3167">
        <f>'Raw Data'!F3167</f>
        <v>24</v>
      </c>
      <c r="C3167" t="str">
        <f>'Raw Data'!P3167</f>
        <v>One year</v>
      </c>
      <c r="D3167" t="str">
        <f>'Raw Data'!I3167</f>
        <v>No</v>
      </c>
      <c r="E3167" t="str">
        <f>'Raw Data'!R3167</f>
        <v>Mailed check</v>
      </c>
      <c r="F3167">
        <f>'Raw Data'!S3167</f>
        <v>20.25</v>
      </c>
      <c r="G3167">
        <f>IFERROR(VALUE('Raw Data'!T3167),0)</f>
        <v>439.75</v>
      </c>
      <c r="H3167" t="str" cm="1">
        <f t="array" ref="H3167">_xlfn.IFS(B3167&lt;=12,"New (0-12 mo)",B3167&lt;=24,"Established (13-24 mo)",B3167&lt;=48,"Loyal (25-48 mo)",TRUE,"Veteran (49+ mo)")</f>
        <v>Established (13-24 mo)</v>
      </c>
      <c r="I3167">
        <f>COUNTIF('Raw Data'!G3167:O3167,"Yes")</f>
        <v>1</v>
      </c>
      <c r="J3167">
        <f t="shared" ca="1" si="98"/>
        <v>45474</v>
      </c>
      <c r="K3167" t="str">
        <f>'Raw Data'!U3167</f>
        <v>No</v>
      </c>
      <c r="L3167" t="str">
        <f t="shared" si="99"/>
        <v>Low Risk</v>
      </c>
      <c r="N3167" s="34"/>
    </row>
    <row r="3168" spans="1:14" x14ac:dyDescent="0.3">
      <c r="A3168" s="5" t="str">
        <f>'Raw Data'!A3168</f>
        <v>9097-ZUBYC</v>
      </c>
      <c r="B3168">
        <f>'Raw Data'!F3168</f>
        <v>14</v>
      </c>
      <c r="C3168" t="str">
        <f>'Raw Data'!P3168</f>
        <v>Month-to-month</v>
      </c>
      <c r="D3168" t="str">
        <f>'Raw Data'!I3168</f>
        <v>DSL</v>
      </c>
      <c r="E3168" t="str">
        <f>'Raw Data'!R3168</f>
        <v>Bank transfer (automatic)</v>
      </c>
      <c r="F3168">
        <f>'Raw Data'!S3168</f>
        <v>48.8</v>
      </c>
      <c r="G3168">
        <f>IFERROR(VALUE('Raw Data'!T3168),0)</f>
        <v>664.4</v>
      </c>
      <c r="H3168" t="str" cm="1">
        <f t="array" ref="H3168">_xlfn.IFS(B3168&lt;=12,"New (0-12 mo)",B3168&lt;=24,"Established (13-24 mo)",B3168&lt;=48,"Loyal (25-48 mo)",TRUE,"Veteran (49+ mo)")</f>
        <v>Established (13-24 mo)</v>
      </c>
      <c r="I3168">
        <f>COUNTIF('Raw Data'!G3168:O3168,"Yes")</f>
        <v>2</v>
      </c>
      <c r="J3168">
        <f t="shared" ca="1" si="98"/>
        <v>45778</v>
      </c>
      <c r="K3168" t="str">
        <f>'Raw Data'!U3168</f>
        <v>No</v>
      </c>
      <c r="L3168" t="str">
        <f t="shared" si="99"/>
        <v>Medium Risk</v>
      </c>
      <c r="N3168" s="34"/>
    </row>
    <row r="3169" spans="1:14" x14ac:dyDescent="0.3">
      <c r="A3169" s="5" t="str">
        <f>'Raw Data'!A3169</f>
        <v>5148-ORICT</v>
      </c>
      <c r="B3169">
        <f>'Raw Data'!F3169</f>
        <v>64</v>
      </c>
      <c r="C3169" t="str">
        <f>'Raw Data'!P3169</f>
        <v>Two year</v>
      </c>
      <c r="D3169" t="str">
        <f>'Raw Data'!I3169</f>
        <v>DSL</v>
      </c>
      <c r="E3169" t="str">
        <f>'Raw Data'!R3169</f>
        <v>Mailed check</v>
      </c>
      <c r="F3169">
        <f>'Raw Data'!S3169</f>
        <v>74.349999999999994</v>
      </c>
      <c r="G3169">
        <f>IFERROR(VALUE('Raw Data'!T3169),0)</f>
        <v>4759.55</v>
      </c>
      <c r="H3169" t="str" cm="1">
        <f t="array" ref="H3169">_xlfn.IFS(B3169&lt;=12,"New (0-12 mo)",B3169&lt;=24,"Established (13-24 mo)",B3169&lt;=48,"Loyal (25-48 mo)",TRUE,"Veteran (49+ mo)")</f>
        <v>Veteran (49+ mo)</v>
      </c>
      <c r="I3169">
        <f>COUNTIF('Raw Data'!G3169:O3169,"Yes")</f>
        <v>6</v>
      </c>
      <c r="J3169">
        <f t="shared" ca="1" si="98"/>
        <v>44256</v>
      </c>
      <c r="K3169" t="str">
        <f>'Raw Data'!U3169</f>
        <v>No</v>
      </c>
      <c r="L3169" t="str">
        <f t="shared" si="99"/>
        <v>Low Risk</v>
      </c>
      <c r="N3169" s="34"/>
    </row>
    <row r="3170" spans="1:14" x14ac:dyDescent="0.3">
      <c r="A3170" s="5" t="str">
        <f>'Raw Data'!A3170</f>
        <v>4893-GYUJU</v>
      </c>
      <c r="B3170">
        <f>'Raw Data'!F3170</f>
        <v>50</v>
      </c>
      <c r="C3170" t="str">
        <f>'Raw Data'!P3170</f>
        <v>One year</v>
      </c>
      <c r="D3170" t="str">
        <f>'Raw Data'!I3170</f>
        <v>No</v>
      </c>
      <c r="E3170" t="str">
        <f>'Raw Data'!R3170</f>
        <v>Mailed check</v>
      </c>
      <c r="F3170">
        <f>'Raw Data'!S3170</f>
        <v>19.350000000000001</v>
      </c>
      <c r="G3170">
        <f>IFERROR(VALUE('Raw Data'!T3170),0)</f>
        <v>1033</v>
      </c>
      <c r="H3170" t="str" cm="1">
        <f t="array" ref="H3170">_xlfn.IFS(B3170&lt;=12,"New (0-12 mo)",B3170&lt;=24,"Established (13-24 mo)",B3170&lt;=48,"Loyal (25-48 mo)",TRUE,"Veteran (49+ mo)")</f>
        <v>Veteran (49+ mo)</v>
      </c>
      <c r="I3170">
        <f>COUNTIF('Raw Data'!G3170:O3170,"Yes")</f>
        <v>1</v>
      </c>
      <c r="J3170">
        <f t="shared" ca="1" si="98"/>
        <v>44682</v>
      </c>
      <c r="K3170" t="str">
        <f>'Raw Data'!U3170</f>
        <v>No</v>
      </c>
      <c r="L3170" t="str">
        <f t="shared" si="99"/>
        <v>Low Risk</v>
      </c>
      <c r="N3170" s="34"/>
    </row>
    <row r="3171" spans="1:14" x14ac:dyDescent="0.3">
      <c r="A3171" s="5" t="str">
        <f>'Raw Data'!A3171</f>
        <v>4578-PHJYZ</v>
      </c>
      <c r="B3171">
        <f>'Raw Data'!F3171</f>
        <v>52</v>
      </c>
      <c r="C3171" t="str">
        <f>'Raw Data'!P3171</f>
        <v>One year</v>
      </c>
      <c r="D3171" t="str">
        <f>'Raw Data'!I3171</f>
        <v>DSL</v>
      </c>
      <c r="E3171" t="str">
        <f>'Raw Data'!R3171</f>
        <v>Electronic check</v>
      </c>
      <c r="F3171">
        <f>'Raw Data'!S3171</f>
        <v>68.75</v>
      </c>
      <c r="G3171">
        <f>IFERROR(VALUE('Raw Data'!T3171),0)</f>
        <v>3482.85</v>
      </c>
      <c r="H3171" t="str" cm="1">
        <f t="array" ref="H3171">_xlfn.IFS(B3171&lt;=12,"New (0-12 mo)",B3171&lt;=24,"Established (13-24 mo)",B3171&lt;=48,"Loyal (25-48 mo)",TRUE,"Veteran (49+ mo)")</f>
        <v>Veteran (49+ mo)</v>
      </c>
      <c r="I3171">
        <f>COUNTIF('Raw Data'!G3171:O3171,"Yes")</f>
        <v>5</v>
      </c>
      <c r="J3171">
        <f t="shared" ca="1" si="98"/>
        <v>44621</v>
      </c>
      <c r="K3171" t="str">
        <f>'Raw Data'!U3171</f>
        <v>No</v>
      </c>
      <c r="L3171" t="str">
        <f t="shared" si="99"/>
        <v>Low Risk</v>
      </c>
      <c r="N3171" s="34"/>
    </row>
    <row r="3172" spans="1:14" x14ac:dyDescent="0.3">
      <c r="A3172" s="5" t="str">
        <f>'Raw Data'!A3172</f>
        <v>7272-QDCKA</v>
      </c>
      <c r="B3172">
        <f>'Raw Data'!F3172</f>
        <v>28</v>
      </c>
      <c r="C3172" t="str">
        <f>'Raw Data'!P3172</f>
        <v>One year</v>
      </c>
      <c r="D3172" t="str">
        <f>'Raw Data'!I3172</f>
        <v>Fiber optic</v>
      </c>
      <c r="E3172" t="str">
        <f>'Raw Data'!R3172</f>
        <v>Electronic check</v>
      </c>
      <c r="F3172">
        <f>'Raw Data'!S3172</f>
        <v>100.2</v>
      </c>
      <c r="G3172">
        <f>IFERROR(VALUE('Raw Data'!T3172),0)</f>
        <v>2688.45</v>
      </c>
      <c r="H3172" t="str" cm="1">
        <f t="array" ref="H3172">_xlfn.IFS(B3172&lt;=12,"New (0-12 mo)",B3172&lt;=24,"Established (13-24 mo)",B3172&lt;=48,"Loyal (25-48 mo)",TRUE,"Veteran (49+ mo)")</f>
        <v>Loyal (25-48 mo)</v>
      </c>
      <c r="I3172">
        <f>COUNTIF('Raw Data'!G3172:O3172,"Yes")</f>
        <v>5</v>
      </c>
      <c r="J3172">
        <f t="shared" ca="1" si="98"/>
        <v>45352</v>
      </c>
      <c r="K3172" t="str">
        <f>'Raw Data'!U3172</f>
        <v>No</v>
      </c>
      <c r="L3172" t="str">
        <f t="shared" si="99"/>
        <v>Low Risk</v>
      </c>
      <c r="N3172" s="34"/>
    </row>
    <row r="3173" spans="1:14" x14ac:dyDescent="0.3">
      <c r="A3173" s="5" t="str">
        <f>'Raw Data'!A3173</f>
        <v>8908-SLFCJ</v>
      </c>
      <c r="B3173">
        <f>'Raw Data'!F3173</f>
        <v>21</v>
      </c>
      <c r="C3173" t="str">
        <f>'Raw Data'!P3173</f>
        <v>Two year</v>
      </c>
      <c r="D3173" t="str">
        <f>'Raw Data'!I3173</f>
        <v>No</v>
      </c>
      <c r="E3173" t="str">
        <f>'Raw Data'!R3173</f>
        <v>Credit card (automatic)</v>
      </c>
      <c r="F3173">
        <f>'Raw Data'!S3173</f>
        <v>20.85</v>
      </c>
      <c r="G3173">
        <f>IFERROR(VALUE('Raw Data'!T3173),0)</f>
        <v>435.25</v>
      </c>
      <c r="H3173" t="str" cm="1">
        <f t="array" ref="H3173">_xlfn.IFS(B3173&lt;=12,"New (0-12 mo)",B3173&lt;=24,"Established (13-24 mo)",B3173&lt;=48,"Loyal (25-48 mo)",TRUE,"Veteran (49+ mo)")</f>
        <v>Established (13-24 mo)</v>
      </c>
      <c r="I3173">
        <f>COUNTIF('Raw Data'!G3173:O3173,"Yes")</f>
        <v>1</v>
      </c>
      <c r="J3173">
        <f t="shared" ca="1" si="98"/>
        <v>45566</v>
      </c>
      <c r="K3173" t="str">
        <f>'Raw Data'!U3173</f>
        <v>No</v>
      </c>
      <c r="L3173" t="str">
        <f t="shared" si="99"/>
        <v>Low Risk</v>
      </c>
      <c r="N3173" s="34"/>
    </row>
    <row r="3174" spans="1:14" x14ac:dyDescent="0.3">
      <c r="A3174" s="5" t="str">
        <f>'Raw Data'!A3174</f>
        <v>8393-DLHGA</v>
      </c>
      <c r="B3174">
        <f>'Raw Data'!F3174</f>
        <v>25</v>
      </c>
      <c r="C3174" t="str">
        <f>'Raw Data'!P3174</f>
        <v>Month-to-month</v>
      </c>
      <c r="D3174" t="str">
        <f>'Raw Data'!I3174</f>
        <v>Fiber optic</v>
      </c>
      <c r="E3174" t="str">
        <f>'Raw Data'!R3174</f>
        <v>Electronic check</v>
      </c>
      <c r="F3174">
        <f>'Raw Data'!S3174</f>
        <v>95.9</v>
      </c>
      <c r="G3174">
        <f>IFERROR(VALUE('Raw Data'!T3174),0)</f>
        <v>2448.75</v>
      </c>
      <c r="H3174" t="str" cm="1">
        <f t="array" ref="H3174">_xlfn.IFS(B3174&lt;=12,"New (0-12 mo)",B3174&lt;=24,"Established (13-24 mo)",B3174&lt;=48,"Loyal (25-48 mo)",TRUE,"Veteran (49+ mo)")</f>
        <v>Loyal (25-48 mo)</v>
      </c>
      <c r="I3174">
        <f>COUNTIF('Raw Data'!G3174:O3174,"Yes")</f>
        <v>4</v>
      </c>
      <c r="J3174">
        <f t="shared" ca="1" si="98"/>
        <v>45444</v>
      </c>
      <c r="K3174" t="str">
        <f>'Raw Data'!U3174</f>
        <v>Yes</v>
      </c>
      <c r="L3174" t="str">
        <f t="shared" si="99"/>
        <v>Low-Medium Risk</v>
      </c>
      <c r="N3174" s="34"/>
    </row>
    <row r="3175" spans="1:14" x14ac:dyDescent="0.3">
      <c r="A3175" s="5" t="str">
        <f>'Raw Data'!A3175</f>
        <v>9766-HGEDE</v>
      </c>
      <c r="B3175">
        <f>'Raw Data'!F3175</f>
        <v>17</v>
      </c>
      <c r="C3175" t="str">
        <f>'Raw Data'!P3175</f>
        <v>One year</v>
      </c>
      <c r="D3175" t="str">
        <f>'Raw Data'!I3175</f>
        <v>No</v>
      </c>
      <c r="E3175" t="str">
        <f>'Raw Data'!R3175</f>
        <v>Mailed check</v>
      </c>
      <c r="F3175">
        <f>'Raw Data'!S3175</f>
        <v>19.350000000000001</v>
      </c>
      <c r="G3175">
        <f>IFERROR(VALUE('Raw Data'!T3175),0)</f>
        <v>307</v>
      </c>
      <c r="H3175" t="str" cm="1">
        <f t="array" ref="H3175">_xlfn.IFS(B3175&lt;=12,"New (0-12 mo)",B3175&lt;=24,"Established (13-24 mo)",B3175&lt;=48,"Loyal (25-48 mo)",TRUE,"Veteran (49+ mo)")</f>
        <v>Established (13-24 mo)</v>
      </c>
      <c r="I3175">
        <f>COUNTIF('Raw Data'!G3175:O3175,"Yes")</f>
        <v>1</v>
      </c>
      <c r="J3175">
        <f t="shared" ca="1" si="98"/>
        <v>45689</v>
      </c>
      <c r="K3175" t="str">
        <f>'Raw Data'!U3175</f>
        <v>No</v>
      </c>
      <c r="L3175" t="str">
        <f t="shared" si="99"/>
        <v>Low Risk</v>
      </c>
      <c r="N3175" s="34"/>
    </row>
    <row r="3176" spans="1:14" x14ac:dyDescent="0.3">
      <c r="A3176" s="5" t="str">
        <f>'Raw Data'!A3176</f>
        <v>6968-MHOMU</v>
      </c>
      <c r="B3176">
        <f>'Raw Data'!F3176</f>
        <v>58</v>
      </c>
      <c r="C3176" t="str">
        <f>'Raw Data'!P3176</f>
        <v>One year</v>
      </c>
      <c r="D3176" t="str">
        <f>'Raw Data'!I3176</f>
        <v>DSL</v>
      </c>
      <c r="E3176" t="str">
        <f>'Raw Data'!R3176</f>
        <v>Credit card (automatic)</v>
      </c>
      <c r="F3176">
        <f>'Raw Data'!S3176</f>
        <v>45</v>
      </c>
      <c r="G3176">
        <f>IFERROR(VALUE('Raw Data'!T3176),0)</f>
        <v>2689.35</v>
      </c>
      <c r="H3176" t="str" cm="1">
        <f t="array" ref="H3176">_xlfn.IFS(B3176&lt;=12,"New (0-12 mo)",B3176&lt;=24,"Established (13-24 mo)",B3176&lt;=48,"Loyal (25-48 mo)",TRUE,"Veteran (49+ mo)")</f>
        <v>Veteran (49+ mo)</v>
      </c>
      <c r="I3176">
        <f>COUNTIF('Raw Data'!G3176:O3176,"Yes")</f>
        <v>2</v>
      </c>
      <c r="J3176">
        <f t="shared" ca="1" si="98"/>
        <v>44440</v>
      </c>
      <c r="K3176" t="str">
        <f>'Raw Data'!U3176</f>
        <v>No</v>
      </c>
      <c r="L3176" t="str">
        <f t="shared" si="99"/>
        <v>Low Risk</v>
      </c>
      <c r="N3176" s="34"/>
    </row>
    <row r="3177" spans="1:14" x14ac:dyDescent="0.3">
      <c r="A3177" s="5" t="str">
        <f>'Raw Data'!A3177</f>
        <v>7395-IGJOS</v>
      </c>
      <c r="B3177">
        <f>'Raw Data'!F3177</f>
        <v>17</v>
      </c>
      <c r="C3177" t="str">
        <f>'Raw Data'!P3177</f>
        <v>Month-to-month</v>
      </c>
      <c r="D3177" t="str">
        <f>'Raw Data'!I3177</f>
        <v>Fiber optic</v>
      </c>
      <c r="E3177" t="str">
        <f>'Raw Data'!R3177</f>
        <v>Bank transfer (automatic)</v>
      </c>
      <c r="F3177">
        <f>'Raw Data'!S3177</f>
        <v>81.5</v>
      </c>
      <c r="G3177">
        <f>IFERROR(VALUE('Raw Data'!T3177),0)</f>
        <v>1329.2</v>
      </c>
      <c r="H3177" t="str" cm="1">
        <f t="array" ref="H3177">_xlfn.IFS(B3177&lt;=12,"New (0-12 mo)",B3177&lt;=24,"Established (13-24 mo)",B3177&lt;=48,"Loyal (25-48 mo)",TRUE,"Veteran (49+ mo)")</f>
        <v>Established (13-24 mo)</v>
      </c>
      <c r="I3177">
        <f>COUNTIF('Raw Data'!G3177:O3177,"Yes")</f>
        <v>2</v>
      </c>
      <c r="J3177">
        <f t="shared" ca="1" si="98"/>
        <v>45689</v>
      </c>
      <c r="K3177" t="str">
        <f>'Raw Data'!U3177</f>
        <v>Yes</v>
      </c>
      <c r="L3177" t="str">
        <f t="shared" si="99"/>
        <v>Medium Risk</v>
      </c>
      <c r="N3177" s="34"/>
    </row>
    <row r="3178" spans="1:14" x14ac:dyDescent="0.3">
      <c r="A3178" s="5" t="str">
        <f>'Raw Data'!A3178</f>
        <v>5044-XDPYX</v>
      </c>
      <c r="B3178">
        <f>'Raw Data'!F3178</f>
        <v>51</v>
      </c>
      <c r="C3178" t="str">
        <f>'Raw Data'!P3178</f>
        <v>Two year</v>
      </c>
      <c r="D3178" t="str">
        <f>'Raw Data'!I3178</f>
        <v>No</v>
      </c>
      <c r="E3178" t="str">
        <f>'Raw Data'!R3178</f>
        <v>Mailed check</v>
      </c>
      <c r="F3178">
        <f>'Raw Data'!S3178</f>
        <v>25.5</v>
      </c>
      <c r="G3178">
        <f>IFERROR(VALUE('Raw Data'!T3178),0)</f>
        <v>1281.25</v>
      </c>
      <c r="H3178" t="str" cm="1">
        <f t="array" ref="H3178">_xlfn.IFS(B3178&lt;=12,"New (0-12 mo)",B3178&lt;=24,"Established (13-24 mo)",B3178&lt;=48,"Loyal (25-48 mo)",TRUE,"Veteran (49+ mo)")</f>
        <v>Veteran (49+ mo)</v>
      </c>
      <c r="I3178">
        <f>COUNTIF('Raw Data'!G3178:O3178,"Yes")</f>
        <v>2</v>
      </c>
      <c r="J3178">
        <f t="shared" ca="1" si="98"/>
        <v>44652</v>
      </c>
      <c r="K3178" t="str">
        <f>'Raw Data'!U3178</f>
        <v>No</v>
      </c>
      <c r="L3178" t="str">
        <f t="shared" si="99"/>
        <v>Low Risk</v>
      </c>
      <c r="N3178" s="34"/>
    </row>
    <row r="3179" spans="1:14" x14ac:dyDescent="0.3">
      <c r="A3179" s="5" t="str">
        <f>'Raw Data'!A3179</f>
        <v>1814-WFGVS</v>
      </c>
      <c r="B3179">
        <f>'Raw Data'!F3179</f>
        <v>72</v>
      </c>
      <c r="C3179" t="str">
        <f>'Raw Data'!P3179</f>
        <v>Two year</v>
      </c>
      <c r="D3179" t="str">
        <f>'Raw Data'!I3179</f>
        <v>DSL</v>
      </c>
      <c r="E3179" t="str">
        <f>'Raw Data'!R3179</f>
        <v>Mailed check</v>
      </c>
      <c r="F3179">
        <f>'Raw Data'!S3179</f>
        <v>48.9</v>
      </c>
      <c r="G3179">
        <f>IFERROR(VALUE('Raw Data'!T3179),0)</f>
        <v>3527</v>
      </c>
      <c r="H3179" t="str" cm="1">
        <f t="array" ref="H3179">_xlfn.IFS(B3179&lt;=12,"New (0-12 mo)",B3179&lt;=24,"Established (13-24 mo)",B3179&lt;=48,"Loyal (25-48 mo)",TRUE,"Veteran (49+ mo)")</f>
        <v>Veteran (49+ mo)</v>
      </c>
      <c r="I3179">
        <f>COUNTIF('Raw Data'!G3179:O3179,"Yes")</f>
        <v>4</v>
      </c>
      <c r="J3179">
        <f t="shared" ca="1" si="98"/>
        <v>44013</v>
      </c>
      <c r="K3179" t="str">
        <f>'Raw Data'!U3179</f>
        <v>No</v>
      </c>
      <c r="L3179" t="str">
        <f t="shared" si="99"/>
        <v>Low Risk</v>
      </c>
      <c r="N3179" s="34"/>
    </row>
    <row r="3180" spans="1:14" x14ac:dyDescent="0.3">
      <c r="A3180" s="5" t="str">
        <f>'Raw Data'!A3180</f>
        <v>2834-SPCJV</v>
      </c>
      <c r="B3180">
        <f>'Raw Data'!F3180</f>
        <v>52</v>
      </c>
      <c r="C3180" t="str">
        <f>'Raw Data'!P3180</f>
        <v>Month-to-month</v>
      </c>
      <c r="D3180" t="str">
        <f>'Raw Data'!I3180</f>
        <v>Fiber optic</v>
      </c>
      <c r="E3180" t="str">
        <f>'Raw Data'!R3180</f>
        <v>Electronic check</v>
      </c>
      <c r="F3180">
        <f>'Raw Data'!S3180</f>
        <v>84.1</v>
      </c>
      <c r="G3180">
        <f>IFERROR(VALUE('Raw Data'!T3180),0)</f>
        <v>4348.6499999999996</v>
      </c>
      <c r="H3180" t="str" cm="1">
        <f t="array" ref="H3180">_xlfn.IFS(B3180&lt;=12,"New (0-12 mo)",B3180&lt;=24,"Established (13-24 mo)",B3180&lt;=48,"Loyal (25-48 mo)",TRUE,"Veteran (49+ mo)")</f>
        <v>Veteran (49+ mo)</v>
      </c>
      <c r="I3180">
        <f>COUNTIF('Raw Data'!G3180:O3180,"Yes")</f>
        <v>3</v>
      </c>
      <c r="J3180">
        <f t="shared" ca="1" si="98"/>
        <v>44621</v>
      </c>
      <c r="K3180" t="str">
        <f>'Raw Data'!U3180</f>
        <v>Yes</v>
      </c>
      <c r="L3180" t="str">
        <f t="shared" si="99"/>
        <v>Low-Medium Risk</v>
      </c>
      <c r="N3180" s="34"/>
    </row>
    <row r="3181" spans="1:14" x14ac:dyDescent="0.3">
      <c r="A3181" s="5" t="str">
        <f>'Raw Data'!A3181</f>
        <v>3721-WKIIL</v>
      </c>
      <c r="B3181">
        <f>'Raw Data'!F3181</f>
        <v>27</v>
      </c>
      <c r="C3181" t="str">
        <f>'Raw Data'!P3181</f>
        <v>Two year</v>
      </c>
      <c r="D3181" t="str">
        <f>'Raw Data'!I3181</f>
        <v>No</v>
      </c>
      <c r="E3181" t="str">
        <f>'Raw Data'!R3181</f>
        <v>Mailed check</v>
      </c>
      <c r="F3181">
        <f>'Raw Data'!S3181</f>
        <v>19.600000000000001</v>
      </c>
      <c r="G3181">
        <f>IFERROR(VALUE('Raw Data'!T3181),0)</f>
        <v>561.15</v>
      </c>
      <c r="H3181" t="str" cm="1">
        <f t="array" ref="H3181">_xlfn.IFS(B3181&lt;=12,"New (0-12 mo)",B3181&lt;=24,"Established (13-24 mo)",B3181&lt;=48,"Loyal (25-48 mo)",TRUE,"Veteran (49+ mo)")</f>
        <v>Loyal (25-48 mo)</v>
      </c>
      <c r="I3181">
        <f>COUNTIF('Raw Data'!G3181:O3181,"Yes")</f>
        <v>1</v>
      </c>
      <c r="J3181">
        <f t="shared" ca="1" si="98"/>
        <v>45383</v>
      </c>
      <c r="K3181" t="str">
        <f>'Raw Data'!U3181</f>
        <v>No</v>
      </c>
      <c r="L3181" t="str">
        <f t="shared" si="99"/>
        <v>Low Risk</v>
      </c>
      <c r="N3181" s="34"/>
    </row>
    <row r="3182" spans="1:14" x14ac:dyDescent="0.3">
      <c r="A3182" s="5" t="str">
        <f>'Raw Data'!A3182</f>
        <v>6734-CKRSM</v>
      </c>
      <c r="B3182">
        <f>'Raw Data'!F3182</f>
        <v>3</v>
      </c>
      <c r="C3182" t="str">
        <f>'Raw Data'!P3182</f>
        <v>Month-to-month</v>
      </c>
      <c r="D3182" t="str">
        <f>'Raw Data'!I3182</f>
        <v>No</v>
      </c>
      <c r="E3182" t="str">
        <f>'Raw Data'!R3182</f>
        <v>Mailed check</v>
      </c>
      <c r="F3182">
        <f>'Raw Data'!S3182</f>
        <v>20</v>
      </c>
      <c r="G3182">
        <f>IFERROR(VALUE('Raw Data'!T3182),0)</f>
        <v>63.6</v>
      </c>
      <c r="H3182" t="str" cm="1">
        <f t="array" ref="H3182">_xlfn.IFS(B3182&lt;=12,"New (0-12 mo)",B3182&lt;=24,"Established (13-24 mo)",B3182&lt;=48,"Loyal (25-48 mo)",TRUE,"Veteran (49+ mo)")</f>
        <v>New (0-12 mo)</v>
      </c>
      <c r="I3182">
        <f>COUNTIF('Raw Data'!G3182:O3182,"Yes")</f>
        <v>1</v>
      </c>
      <c r="J3182">
        <f t="shared" ca="1" si="98"/>
        <v>46113</v>
      </c>
      <c r="K3182" t="str">
        <f>'Raw Data'!U3182</f>
        <v>No</v>
      </c>
      <c r="L3182" t="str">
        <f t="shared" si="99"/>
        <v>High Risk</v>
      </c>
      <c r="N3182" s="34"/>
    </row>
    <row r="3183" spans="1:14" x14ac:dyDescent="0.3">
      <c r="A3183" s="5" t="str">
        <f>'Raw Data'!A3183</f>
        <v>1265-ZFOSD</v>
      </c>
      <c r="B3183">
        <f>'Raw Data'!F3183</f>
        <v>64</v>
      </c>
      <c r="C3183" t="str">
        <f>'Raw Data'!P3183</f>
        <v>Two year</v>
      </c>
      <c r="D3183" t="str">
        <f>'Raw Data'!I3183</f>
        <v>DSL</v>
      </c>
      <c r="E3183" t="str">
        <f>'Raw Data'!R3183</f>
        <v>Mailed check</v>
      </c>
      <c r="F3183">
        <f>'Raw Data'!S3183</f>
        <v>81.3</v>
      </c>
      <c r="G3183">
        <f>IFERROR(VALUE('Raw Data'!T3183),0)</f>
        <v>5129.3</v>
      </c>
      <c r="H3183" t="str" cm="1">
        <f t="array" ref="H3183">_xlfn.IFS(B3183&lt;=12,"New (0-12 mo)",B3183&lt;=24,"Established (13-24 mo)",B3183&lt;=48,"Loyal (25-48 mo)",TRUE,"Veteran (49+ mo)")</f>
        <v>Veteran (49+ mo)</v>
      </c>
      <c r="I3183">
        <f>COUNTIF('Raw Data'!G3183:O3183,"Yes")</f>
        <v>7</v>
      </c>
      <c r="J3183">
        <f t="shared" ca="1" si="98"/>
        <v>44256</v>
      </c>
      <c r="K3183" t="str">
        <f>'Raw Data'!U3183</f>
        <v>No</v>
      </c>
      <c r="L3183" t="str">
        <f t="shared" si="99"/>
        <v>Low Risk</v>
      </c>
      <c r="N3183" s="34"/>
    </row>
    <row r="3184" spans="1:14" x14ac:dyDescent="0.3">
      <c r="A3184" s="5" t="str">
        <f>'Raw Data'!A3184</f>
        <v>6568-POCUI</v>
      </c>
      <c r="B3184">
        <f>'Raw Data'!F3184</f>
        <v>45</v>
      </c>
      <c r="C3184" t="str">
        <f>'Raw Data'!P3184</f>
        <v>Two year</v>
      </c>
      <c r="D3184" t="str">
        <f>'Raw Data'!I3184</f>
        <v>Fiber optic</v>
      </c>
      <c r="E3184" t="str">
        <f>'Raw Data'!R3184</f>
        <v>Credit card (automatic)</v>
      </c>
      <c r="F3184">
        <f>'Raw Data'!S3184</f>
        <v>95.2</v>
      </c>
      <c r="G3184">
        <f>IFERROR(VALUE('Raw Data'!T3184),0)</f>
        <v>4285.8</v>
      </c>
      <c r="H3184" t="str" cm="1">
        <f t="array" ref="H3184">_xlfn.IFS(B3184&lt;=12,"New (0-12 mo)",B3184&lt;=24,"Established (13-24 mo)",B3184&lt;=48,"Loyal (25-48 mo)",TRUE,"Veteran (49+ mo)")</f>
        <v>Loyal (25-48 mo)</v>
      </c>
      <c r="I3184">
        <f>COUNTIF('Raw Data'!G3184:O3184,"Yes")</f>
        <v>4</v>
      </c>
      <c r="J3184">
        <f t="shared" ca="1" si="98"/>
        <v>44835</v>
      </c>
      <c r="K3184" t="str">
        <f>'Raw Data'!U3184</f>
        <v>No</v>
      </c>
      <c r="L3184" t="str">
        <f t="shared" si="99"/>
        <v>Low Risk</v>
      </c>
      <c r="N3184" s="34"/>
    </row>
    <row r="3185" spans="1:14" x14ac:dyDescent="0.3">
      <c r="A3185" s="5" t="str">
        <f>'Raw Data'!A3185</f>
        <v>7890-VYYWG</v>
      </c>
      <c r="B3185">
        <f>'Raw Data'!F3185</f>
        <v>3</v>
      </c>
      <c r="C3185" t="str">
        <f>'Raw Data'!P3185</f>
        <v>Month-to-month</v>
      </c>
      <c r="D3185" t="str">
        <f>'Raw Data'!I3185</f>
        <v>DSL</v>
      </c>
      <c r="E3185" t="str">
        <f>'Raw Data'!R3185</f>
        <v>Mailed check</v>
      </c>
      <c r="F3185">
        <f>'Raw Data'!S3185</f>
        <v>36.450000000000003</v>
      </c>
      <c r="G3185">
        <f>IFERROR(VALUE('Raw Data'!T3185),0)</f>
        <v>93.7</v>
      </c>
      <c r="H3185" t="str" cm="1">
        <f t="array" ref="H3185">_xlfn.IFS(B3185&lt;=12,"New (0-12 mo)",B3185&lt;=24,"Established (13-24 mo)",B3185&lt;=48,"Loyal (25-48 mo)",TRUE,"Veteran (49+ mo)")</f>
        <v>New (0-12 mo)</v>
      </c>
      <c r="I3185">
        <f>COUNTIF('Raw Data'!G3185:O3185,"Yes")</f>
        <v>1</v>
      </c>
      <c r="J3185">
        <f t="shared" ca="1" si="98"/>
        <v>46113</v>
      </c>
      <c r="K3185" t="str">
        <f>'Raw Data'!U3185</f>
        <v>Yes</v>
      </c>
      <c r="L3185" t="str">
        <f t="shared" si="99"/>
        <v>High Risk</v>
      </c>
      <c r="N3185" s="34"/>
    </row>
    <row r="3186" spans="1:14" x14ac:dyDescent="0.3">
      <c r="A3186" s="5" t="str">
        <f>'Raw Data'!A3186</f>
        <v>5197-LQXXH</v>
      </c>
      <c r="B3186">
        <f>'Raw Data'!F3186</f>
        <v>71</v>
      </c>
      <c r="C3186" t="str">
        <f>'Raw Data'!P3186</f>
        <v>Two year</v>
      </c>
      <c r="D3186" t="str">
        <f>'Raw Data'!I3186</f>
        <v>DSL</v>
      </c>
      <c r="E3186" t="str">
        <f>'Raw Data'!R3186</f>
        <v>Credit card (automatic)</v>
      </c>
      <c r="F3186">
        <f>'Raw Data'!S3186</f>
        <v>83.3</v>
      </c>
      <c r="G3186">
        <f>IFERROR(VALUE('Raw Data'!T3186),0)</f>
        <v>5894.5</v>
      </c>
      <c r="H3186" t="str" cm="1">
        <f t="array" ref="H3186">_xlfn.IFS(B3186&lt;=12,"New (0-12 mo)",B3186&lt;=24,"Established (13-24 mo)",B3186&lt;=48,"Loyal (25-48 mo)",TRUE,"Veteran (49+ mo)")</f>
        <v>Veteran (49+ mo)</v>
      </c>
      <c r="I3186">
        <f>COUNTIF('Raw Data'!G3186:O3186,"Yes")</f>
        <v>7</v>
      </c>
      <c r="J3186">
        <f t="shared" ca="1" si="98"/>
        <v>44044</v>
      </c>
      <c r="K3186" t="str">
        <f>'Raw Data'!U3186</f>
        <v>No</v>
      </c>
      <c r="L3186" t="str">
        <f t="shared" si="99"/>
        <v>Low Risk</v>
      </c>
      <c r="N3186" s="34"/>
    </row>
    <row r="3187" spans="1:14" x14ac:dyDescent="0.3">
      <c r="A3187" s="5" t="str">
        <f>'Raw Data'!A3187</f>
        <v>9907-SWKKF</v>
      </c>
      <c r="B3187">
        <f>'Raw Data'!F3187</f>
        <v>1</v>
      </c>
      <c r="C3187" t="str">
        <f>'Raw Data'!P3187</f>
        <v>Month-to-month</v>
      </c>
      <c r="D3187" t="str">
        <f>'Raw Data'!I3187</f>
        <v>DSL</v>
      </c>
      <c r="E3187" t="str">
        <f>'Raw Data'!R3187</f>
        <v>Mailed check</v>
      </c>
      <c r="F3187">
        <f>'Raw Data'!S3187</f>
        <v>25.05</v>
      </c>
      <c r="G3187">
        <f>IFERROR(VALUE('Raw Data'!T3187),0)</f>
        <v>25.05</v>
      </c>
      <c r="H3187" t="str" cm="1">
        <f t="array" ref="H3187">_xlfn.IFS(B3187&lt;=12,"New (0-12 mo)",B3187&lt;=24,"Established (13-24 mo)",B3187&lt;=48,"Loyal (25-48 mo)",TRUE,"Veteran (49+ mo)")</f>
        <v>New (0-12 mo)</v>
      </c>
      <c r="I3187">
        <f>COUNTIF('Raw Data'!G3187:O3187,"Yes")</f>
        <v>0</v>
      </c>
      <c r="J3187">
        <f t="shared" ca="1" si="98"/>
        <v>46174</v>
      </c>
      <c r="K3187" t="str">
        <f>'Raw Data'!U3187</f>
        <v>Yes</v>
      </c>
      <c r="L3187" t="str">
        <f t="shared" si="99"/>
        <v>High Risk</v>
      </c>
      <c r="N3187" s="34"/>
    </row>
    <row r="3188" spans="1:14" x14ac:dyDescent="0.3">
      <c r="A3188" s="5" t="str">
        <f>'Raw Data'!A3188</f>
        <v>3457-PQBYH</v>
      </c>
      <c r="B3188">
        <f>'Raw Data'!F3188</f>
        <v>58</v>
      </c>
      <c r="C3188" t="str">
        <f>'Raw Data'!P3188</f>
        <v>Two year</v>
      </c>
      <c r="D3188" t="str">
        <f>'Raw Data'!I3188</f>
        <v>No</v>
      </c>
      <c r="E3188" t="str">
        <f>'Raw Data'!R3188</f>
        <v>Credit card (automatic)</v>
      </c>
      <c r="F3188">
        <f>'Raw Data'!S3188</f>
        <v>20.3</v>
      </c>
      <c r="G3188">
        <f>IFERROR(VALUE('Raw Data'!T3188),0)</f>
        <v>1160.75</v>
      </c>
      <c r="H3188" t="str" cm="1">
        <f t="array" ref="H3188">_xlfn.IFS(B3188&lt;=12,"New (0-12 mo)",B3188&lt;=24,"Established (13-24 mo)",B3188&lt;=48,"Loyal (25-48 mo)",TRUE,"Veteran (49+ mo)")</f>
        <v>Veteran (49+ mo)</v>
      </c>
      <c r="I3188">
        <f>COUNTIF('Raw Data'!G3188:O3188,"Yes")</f>
        <v>1</v>
      </c>
      <c r="J3188">
        <f t="shared" ca="1" si="98"/>
        <v>44440</v>
      </c>
      <c r="K3188" t="str">
        <f>'Raw Data'!U3188</f>
        <v>No</v>
      </c>
      <c r="L3188" t="str">
        <f t="shared" si="99"/>
        <v>Low Risk</v>
      </c>
      <c r="N3188" s="34"/>
    </row>
    <row r="3189" spans="1:14" x14ac:dyDescent="0.3">
      <c r="A3189" s="5" t="str">
        <f>'Raw Data'!A3189</f>
        <v>7682-AZNDK</v>
      </c>
      <c r="B3189">
        <f>'Raw Data'!F3189</f>
        <v>34</v>
      </c>
      <c r="C3189" t="str">
        <f>'Raw Data'!P3189</f>
        <v>Month-to-month</v>
      </c>
      <c r="D3189" t="str">
        <f>'Raw Data'!I3189</f>
        <v>Fiber optic</v>
      </c>
      <c r="E3189" t="str">
        <f>'Raw Data'!R3189</f>
        <v>Electronic check</v>
      </c>
      <c r="F3189">
        <f>'Raw Data'!S3189</f>
        <v>89.85</v>
      </c>
      <c r="G3189">
        <f>IFERROR(VALUE('Raw Data'!T3189),0)</f>
        <v>3091.75</v>
      </c>
      <c r="H3189" t="str" cm="1">
        <f t="array" ref="H3189">_xlfn.IFS(B3189&lt;=12,"New (0-12 mo)",B3189&lt;=24,"Established (13-24 mo)",B3189&lt;=48,"Loyal (25-48 mo)",TRUE,"Veteran (49+ mo)")</f>
        <v>Loyal (25-48 mo)</v>
      </c>
      <c r="I3189">
        <f>COUNTIF('Raw Data'!G3189:O3189,"Yes")</f>
        <v>4</v>
      </c>
      <c r="J3189">
        <f t="shared" ca="1" si="98"/>
        <v>45170</v>
      </c>
      <c r="K3189" t="str">
        <f>'Raw Data'!U3189</f>
        <v>No</v>
      </c>
      <c r="L3189" t="str">
        <f t="shared" si="99"/>
        <v>Low-Medium Risk</v>
      </c>
      <c r="N3189" s="34"/>
    </row>
    <row r="3190" spans="1:14" x14ac:dyDescent="0.3">
      <c r="A3190" s="5" t="str">
        <f>'Raw Data'!A3190</f>
        <v>0587-DMGBH</v>
      </c>
      <c r="B3190">
        <f>'Raw Data'!F3190</f>
        <v>8</v>
      </c>
      <c r="C3190" t="str">
        <f>'Raw Data'!P3190</f>
        <v>Month-to-month</v>
      </c>
      <c r="D3190" t="str">
        <f>'Raw Data'!I3190</f>
        <v>DSL</v>
      </c>
      <c r="E3190" t="str">
        <f>'Raw Data'!R3190</f>
        <v>Electronic check</v>
      </c>
      <c r="F3190">
        <f>'Raw Data'!S3190</f>
        <v>49.85</v>
      </c>
      <c r="G3190">
        <f>IFERROR(VALUE('Raw Data'!T3190),0)</f>
        <v>365.55</v>
      </c>
      <c r="H3190" t="str" cm="1">
        <f t="array" ref="H3190">_xlfn.IFS(B3190&lt;=12,"New (0-12 mo)",B3190&lt;=24,"Established (13-24 mo)",B3190&lt;=48,"Loyal (25-48 mo)",TRUE,"Veteran (49+ mo)")</f>
        <v>New (0-12 mo)</v>
      </c>
      <c r="I3190">
        <f>COUNTIF('Raw Data'!G3190:O3190,"Yes")</f>
        <v>2</v>
      </c>
      <c r="J3190">
        <f t="shared" ca="1" si="98"/>
        <v>45962</v>
      </c>
      <c r="K3190" t="str">
        <f>'Raw Data'!U3190</f>
        <v>Yes</v>
      </c>
      <c r="L3190" t="str">
        <f t="shared" si="99"/>
        <v>High Risk</v>
      </c>
      <c r="N3190" s="34"/>
    </row>
    <row r="3191" spans="1:14" x14ac:dyDescent="0.3">
      <c r="A3191" s="5" t="str">
        <f>'Raw Data'!A3191</f>
        <v>5384-ZTTWP</v>
      </c>
      <c r="B3191">
        <f>'Raw Data'!F3191</f>
        <v>15</v>
      </c>
      <c r="C3191" t="str">
        <f>'Raw Data'!P3191</f>
        <v>Month-to-month</v>
      </c>
      <c r="D3191" t="str">
        <f>'Raw Data'!I3191</f>
        <v>No</v>
      </c>
      <c r="E3191" t="str">
        <f>'Raw Data'!R3191</f>
        <v>Mailed check</v>
      </c>
      <c r="F3191">
        <f>'Raw Data'!S3191</f>
        <v>19.8</v>
      </c>
      <c r="G3191">
        <f>IFERROR(VALUE('Raw Data'!T3191),0)</f>
        <v>272.95</v>
      </c>
      <c r="H3191" t="str" cm="1">
        <f t="array" ref="H3191">_xlfn.IFS(B3191&lt;=12,"New (0-12 mo)",B3191&lt;=24,"Established (13-24 mo)",B3191&lt;=48,"Loyal (25-48 mo)",TRUE,"Veteran (49+ mo)")</f>
        <v>Established (13-24 mo)</v>
      </c>
      <c r="I3191">
        <f>COUNTIF('Raw Data'!G3191:O3191,"Yes")</f>
        <v>1</v>
      </c>
      <c r="J3191">
        <f t="shared" ca="1" si="98"/>
        <v>45748</v>
      </c>
      <c r="K3191" t="str">
        <f>'Raw Data'!U3191</f>
        <v>No</v>
      </c>
      <c r="L3191" t="str">
        <f t="shared" si="99"/>
        <v>Medium Risk</v>
      </c>
      <c r="N3191" s="34"/>
    </row>
    <row r="3192" spans="1:14" x14ac:dyDescent="0.3">
      <c r="A3192" s="5" t="str">
        <f>'Raw Data'!A3192</f>
        <v>3745-HRPHI</v>
      </c>
      <c r="B3192">
        <f>'Raw Data'!F3192</f>
        <v>66</v>
      </c>
      <c r="C3192" t="str">
        <f>'Raw Data'!P3192</f>
        <v>Two year</v>
      </c>
      <c r="D3192" t="str">
        <f>'Raw Data'!I3192</f>
        <v>DSL</v>
      </c>
      <c r="E3192" t="str">
        <f>'Raw Data'!R3192</f>
        <v>Bank transfer (automatic)</v>
      </c>
      <c r="F3192">
        <f>'Raw Data'!S3192</f>
        <v>54.65</v>
      </c>
      <c r="G3192">
        <f>IFERROR(VALUE('Raw Data'!T3192),0)</f>
        <v>3632</v>
      </c>
      <c r="H3192" t="str" cm="1">
        <f t="array" ref="H3192">_xlfn.IFS(B3192&lt;=12,"New (0-12 mo)",B3192&lt;=24,"Established (13-24 mo)",B3192&lt;=48,"Loyal (25-48 mo)",TRUE,"Veteran (49+ mo)")</f>
        <v>Veteran (49+ mo)</v>
      </c>
      <c r="I3192">
        <f>COUNTIF('Raw Data'!G3192:O3192,"Yes")</f>
        <v>4</v>
      </c>
      <c r="J3192">
        <f t="shared" ca="1" si="98"/>
        <v>44197</v>
      </c>
      <c r="K3192" t="str">
        <f>'Raw Data'!U3192</f>
        <v>No</v>
      </c>
      <c r="L3192" t="str">
        <f t="shared" si="99"/>
        <v>Low Risk</v>
      </c>
      <c r="N3192" s="34"/>
    </row>
    <row r="3193" spans="1:14" x14ac:dyDescent="0.3">
      <c r="A3193" s="5" t="str">
        <f>'Raw Data'!A3193</f>
        <v>7636-OWBPG</v>
      </c>
      <c r="B3193">
        <f>'Raw Data'!F3193</f>
        <v>12</v>
      </c>
      <c r="C3193" t="str">
        <f>'Raw Data'!P3193</f>
        <v>Month-to-month</v>
      </c>
      <c r="D3193" t="str">
        <f>'Raw Data'!I3193</f>
        <v>DSL</v>
      </c>
      <c r="E3193" t="str">
        <f>'Raw Data'!R3193</f>
        <v>Credit card (automatic)</v>
      </c>
      <c r="F3193">
        <f>'Raw Data'!S3193</f>
        <v>29.35</v>
      </c>
      <c r="G3193">
        <f>IFERROR(VALUE('Raw Data'!T3193),0)</f>
        <v>381.2</v>
      </c>
      <c r="H3193" t="str" cm="1">
        <f t="array" ref="H3193">_xlfn.IFS(B3193&lt;=12,"New (0-12 mo)",B3193&lt;=24,"Established (13-24 mo)",B3193&lt;=48,"Loyal (25-48 mo)",TRUE,"Veteran (49+ mo)")</f>
        <v>New (0-12 mo)</v>
      </c>
      <c r="I3193">
        <f>COUNTIF('Raw Data'!G3193:O3193,"Yes")</f>
        <v>1</v>
      </c>
      <c r="J3193">
        <f t="shared" ca="1" si="98"/>
        <v>45839</v>
      </c>
      <c r="K3193" t="str">
        <f>'Raw Data'!U3193</f>
        <v>No</v>
      </c>
      <c r="L3193" t="str">
        <f t="shared" si="99"/>
        <v>High Risk</v>
      </c>
      <c r="N3193" s="34"/>
    </row>
    <row r="3194" spans="1:14" x14ac:dyDescent="0.3">
      <c r="A3194" s="5" t="str">
        <f>'Raw Data'!A3194</f>
        <v>1231-YNDEK</v>
      </c>
      <c r="B3194">
        <f>'Raw Data'!F3194</f>
        <v>58</v>
      </c>
      <c r="C3194" t="str">
        <f>'Raw Data'!P3194</f>
        <v>Two year</v>
      </c>
      <c r="D3194" t="str">
        <f>'Raw Data'!I3194</f>
        <v>No</v>
      </c>
      <c r="E3194" t="str">
        <f>'Raw Data'!R3194</f>
        <v>Bank transfer (automatic)</v>
      </c>
      <c r="F3194">
        <f>'Raw Data'!S3194</f>
        <v>19.149999999999999</v>
      </c>
      <c r="G3194">
        <f>IFERROR(VALUE('Raw Data'!T3194),0)</f>
        <v>1035.5</v>
      </c>
      <c r="H3194" t="str" cm="1">
        <f t="array" ref="H3194">_xlfn.IFS(B3194&lt;=12,"New (0-12 mo)",B3194&lt;=24,"Established (13-24 mo)",B3194&lt;=48,"Loyal (25-48 mo)",TRUE,"Veteran (49+ mo)")</f>
        <v>Veteran (49+ mo)</v>
      </c>
      <c r="I3194">
        <f>COUNTIF('Raw Data'!G3194:O3194,"Yes")</f>
        <v>1</v>
      </c>
      <c r="J3194">
        <f t="shared" ca="1" si="98"/>
        <v>44440</v>
      </c>
      <c r="K3194" t="str">
        <f>'Raw Data'!U3194</f>
        <v>No</v>
      </c>
      <c r="L3194" t="str">
        <f t="shared" si="99"/>
        <v>Low Risk</v>
      </c>
      <c r="N3194" s="34"/>
    </row>
    <row r="3195" spans="1:14" x14ac:dyDescent="0.3">
      <c r="A3195" s="5" t="str">
        <f>'Raw Data'!A3195</f>
        <v>1407-DIGZV</v>
      </c>
      <c r="B3195">
        <f>'Raw Data'!F3195</f>
        <v>3</v>
      </c>
      <c r="C3195" t="str">
        <f>'Raw Data'!P3195</f>
        <v>Two year</v>
      </c>
      <c r="D3195" t="str">
        <f>'Raw Data'!I3195</f>
        <v>No</v>
      </c>
      <c r="E3195" t="str">
        <f>'Raw Data'!R3195</f>
        <v>Mailed check</v>
      </c>
      <c r="F3195">
        <f>'Raw Data'!S3195</f>
        <v>19.100000000000001</v>
      </c>
      <c r="G3195">
        <f>IFERROR(VALUE('Raw Data'!T3195),0)</f>
        <v>52</v>
      </c>
      <c r="H3195" t="str" cm="1">
        <f t="array" ref="H3195">_xlfn.IFS(B3195&lt;=12,"New (0-12 mo)",B3195&lt;=24,"Established (13-24 mo)",B3195&lt;=48,"Loyal (25-48 mo)",TRUE,"Veteran (49+ mo)")</f>
        <v>New (0-12 mo)</v>
      </c>
      <c r="I3195">
        <f>COUNTIF('Raw Data'!G3195:O3195,"Yes")</f>
        <v>1</v>
      </c>
      <c r="J3195">
        <f t="shared" ca="1" si="98"/>
        <v>46113</v>
      </c>
      <c r="K3195" t="str">
        <f>'Raw Data'!U3195</f>
        <v>No</v>
      </c>
      <c r="L3195" t="str">
        <f t="shared" si="99"/>
        <v>Low Risk</v>
      </c>
      <c r="N3195" s="34"/>
    </row>
    <row r="3196" spans="1:14" x14ac:dyDescent="0.3">
      <c r="A3196" s="5" t="str">
        <f>'Raw Data'!A3196</f>
        <v>6397-JNZZG</v>
      </c>
      <c r="B3196">
        <f>'Raw Data'!F3196</f>
        <v>43</v>
      </c>
      <c r="C3196" t="str">
        <f>'Raw Data'!P3196</f>
        <v>Month-to-month</v>
      </c>
      <c r="D3196" t="str">
        <f>'Raw Data'!I3196</f>
        <v>DSL</v>
      </c>
      <c r="E3196" t="str">
        <f>'Raw Data'!R3196</f>
        <v>Credit card (automatic)</v>
      </c>
      <c r="F3196">
        <f>'Raw Data'!S3196</f>
        <v>55.55</v>
      </c>
      <c r="G3196">
        <f>IFERROR(VALUE('Raw Data'!T3196),0)</f>
        <v>2342.1999999999998</v>
      </c>
      <c r="H3196" t="str" cm="1">
        <f t="array" ref="H3196">_xlfn.IFS(B3196&lt;=12,"New (0-12 mo)",B3196&lt;=24,"Established (13-24 mo)",B3196&lt;=48,"Loyal (25-48 mo)",TRUE,"Veteran (49+ mo)")</f>
        <v>Loyal (25-48 mo)</v>
      </c>
      <c r="I3196">
        <f>COUNTIF('Raw Data'!G3196:O3196,"Yes")</f>
        <v>4</v>
      </c>
      <c r="J3196">
        <f t="shared" ca="1" si="98"/>
        <v>44896</v>
      </c>
      <c r="K3196" t="str">
        <f>'Raw Data'!U3196</f>
        <v>Yes</v>
      </c>
      <c r="L3196" t="str">
        <f t="shared" si="99"/>
        <v>Low-Medium Risk</v>
      </c>
      <c r="N3196" s="34"/>
    </row>
    <row r="3197" spans="1:14" x14ac:dyDescent="0.3">
      <c r="A3197" s="5" t="str">
        <f>'Raw Data'!A3197</f>
        <v>0570-BFQHT</v>
      </c>
      <c r="B3197">
        <f>'Raw Data'!F3197</f>
        <v>9</v>
      </c>
      <c r="C3197" t="str">
        <f>'Raw Data'!P3197</f>
        <v>Month-to-month</v>
      </c>
      <c r="D3197" t="str">
        <f>'Raw Data'!I3197</f>
        <v>Fiber optic</v>
      </c>
      <c r="E3197" t="str">
        <f>'Raw Data'!R3197</f>
        <v>Electronic check</v>
      </c>
      <c r="F3197">
        <f>'Raw Data'!S3197</f>
        <v>80.55</v>
      </c>
      <c r="G3197">
        <f>IFERROR(VALUE('Raw Data'!T3197),0)</f>
        <v>653.9</v>
      </c>
      <c r="H3197" t="str" cm="1">
        <f t="array" ref="H3197">_xlfn.IFS(B3197&lt;=12,"New (0-12 mo)",B3197&lt;=24,"Established (13-24 mo)",B3197&lt;=48,"Loyal (25-48 mo)",TRUE,"Veteran (49+ mo)")</f>
        <v>New (0-12 mo)</v>
      </c>
      <c r="I3197">
        <f>COUNTIF('Raw Data'!G3197:O3197,"Yes")</f>
        <v>3</v>
      </c>
      <c r="J3197">
        <f t="shared" ca="1" si="98"/>
        <v>45931</v>
      </c>
      <c r="K3197" t="str">
        <f>'Raw Data'!U3197</f>
        <v>No</v>
      </c>
      <c r="L3197" t="str">
        <f t="shared" si="99"/>
        <v>High Risk</v>
      </c>
      <c r="N3197" s="34"/>
    </row>
    <row r="3198" spans="1:14" x14ac:dyDescent="0.3">
      <c r="A3198" s="5" t="str">
        <f>'Raw Data'!A3198</f>
        <v>4393-OBCRR</v>
      </c>
      <c r="B3198">
        <f>'Raw Data'!F3198</f>
        <v>3</v>
      </c>
      <c r="C3198" t="str">
        <f>'Raw Data'!P3198</f>
        <v>One year</v>
      </c>
      <c r="D3198" t="str">
        <f>'Raw Data'!I3198</f>
        <v>No</v>
      </c>
      <c r="E3198" t="str">
        <f>'Raw Data'!R3198</f>
        <v>Mailed check</v>
      </c>
      <c r="F3198">
        <f>'Raw Data'!S3198</f>
        <v>20.25</v>
      </c>
      <c r="G3198">
        <f>IFERROR(VALUE('Raw Data'!T3198),0)</f>
        <v>71.2</v>
      </c>
      <c r="H3198" t="str" cm="1">
        <f t="array" ref="H3198">_xlfn.IFS(B3198&lt;=12,"New (0-12 mo)",B3198&lt;=24,"Established (13-24 mo)",B3198&lt;=48,"Loyal (25-48 mo)",TRUE,"Veteran (49+ mo)")</f>
        <v>New (0-12 mo)</v>
      </c>
      <c r="I3198">
        <f>COUNTIF('Raw Data'!G3198:O3198,"Yes")</f>
        <v>1</v>
      </c>
      <c r="J3198">
        <f t="shared" ca="1" si="98"/>
        <v>46113</v>
      </c>
      <c r="K3198" t="str">
        <f>'Raw Data'!U3198</f>
        <v>No</v>
      </c>
      <c r="L3198" t="str">
        <f t="shared" si="99"/>
        <v>Low Risk</v>
      </c>
      <c r="N3198" s="34"/>
    </row>
    <row r="3199" spans="1:14" x14ac:dyDescent="0.3">
      <c r="A3199" s="5" t="str">
        <f>'Raw Data'!A3199</f>
        <v>3523-QRQLL</v>
      </c>
      <c r="B3199">
        <f>'Raw Data'!F3199</f>
        <v>22</v>
      </c>
      <c r="C3199" t="str">
        <f>'Raw Data'!P3199</f>
        <v>One year</v>
      </c>
      <c r="D3199" t="str">
        <f>'Raw Data'!I3199</f>
        <v>DSL</v>
      </c>
      <c r="E3199" t="str">
        <f>'Raw Data'!R3199</f>
        <v>Bank transfer (automatic)</v>
      </c>
      <c r="F3199">
        <f>'Raw Data'!S3199</f>
        <v>69.5</v>
      </c>
      <c r="G3199">
        <f>IFERROR(VALUE('Raw Data'!T3199),0)</f>
        <v>1498.2</v>
      </c>
      <c r="H3199" t="str" cm="1">
        <f t="array" ref="H3199">_xlfn.IFS(B3199&lt;=12,"New (0-12 mo)",B3199&lt;=24,"Established (13-24 mo)",B3199&lt;=48,"Loyal (25-48 mo)",TRUE,"Veteran (49+ mo)")</f>
        <v>Established (13-24 mo)</v>
      </c>
      <c r="I3199">
        <f>COUNTIF('Raw Data'!G3199:O3199,"Yes")</f>
        <v>4</v>
      </c>
      <c r="J3199">
        <f t="shared" ca="1" si="98"/>
        <v>45536</v>
      </c>
      <c r="K3199" t="str">
        <f>'Raw Data'!U3199</f>
        <v>Yes</v>
      </c>
      <c r="L3199" t="str">
        <f t="shared" si="99"/>
        <v>Low Risk</v>
      </c>
      <c r="N3199" s="34"/>
    </row>
    <row r="3200" spans="1:14" x14ac:dyDescent="0.3">
      <c r="A3200" s="5" t="str">
        <f>'Raw Data'!A3200</f>
        <v>8564-LDKFL</v>
      </c>
      <c r="B3200">
        <f>'Raw Data'!F3200</f>
        <v>40</v>
      </c>
      <c r="C3200" t="str">
        <f>'Raw Data'!P3200</f>
        <v>One year</v>
      </c>
      <c r="D3200" t="str">
        <f>'Raw Data'!I3200</f>
        <v>Fiber optic</v>
      </c>
      <c r="E3200" t="str">
        <f>'Raw Data'!R3200</f>
        <v>Bank transfer (automatic)</v>
      </c>
      <c r="F3200">
        <f>'Raw Data'!S3200</f>
        <v>106</v>
      </c>
      <c r="G3200">
        <f>IFERROR(VALUE('Raw Data'!T3200),0)</f>
        <v>4178.6499999999996</v>
      </c>
      <c r="H3200" t="str" cm="1">
        <f t="array" ref="H3200">_xlfn.IFS(B3200&lt;=12,"New (0-12 mo)",B3200&lt;=24,"Established (13-24 mo)",B3200&lt;=48,"Loyal (25-48 mo)",TRUE,"Veteran (49+ mo)")</f>
        <v>Loyal (25-48 mo)</v>
      </c>
      <c r="I3200">
        <f>COUNTIF('Raw Data'!G3200:O3200,"Yes")</f>
        <v>6</v>
      </c>
      <c r="J3200">
        <f t="shared" ca="1" si="98"/>
        <v>44986</v>
      </c>
      <c r="K3200" t="str">
        <f>'Raw Data'!U3200</f>
        <v>No</v>
      </c>
      <c r="L3200" t="str">
        <f t="shared" si="99"/>
        <v>Low Risk</v>
      </c>
      <c r="N3200" s="34"/>
    </row>
    <row r="3201" spans="1:14" x14ac:dyDescent="0.3">
      <c r="A3201" s="5" t="str">
        <f>'Raw Data'!A3201</f>
        <v>3696-DFHHB</v>
      </c>
      <c r="B3201">
        <f>'Raw Data'!F3201</f>
        <v>68</v>
      </c>
      <c r="C3201" t="str">
        <f>'Raw Data'!P3201</f>
        <v>Two year</v>
      </c>
      <c r="D3201" t="str">
        <f>'Raw Data'!I3201</f>
        <v>No</v>
      </c>
      <c r="E3201" t="str">
        <f>'Raw Data'!R3201</f>
        <v>Bank transfer (automatic)</v>
      </c>
      <c r="F3201">
        <f>'Raw Data'!S3201</f>
        <v>25.5</v>
      </c>
      <c r="G3201">
        <f>IFERROR(VALUE('Raw Data'!T3201),0)</f>
        <v>1821.8</v>
      </c>
      <c r="H3201" t="str" cm="1">
        <f t="array" ref="H3201">_xlfn.IFS(B3201&lt;=12,"New (0-12 mo)",B3201&lt;=24,"Established (13-24 mo)",B3201&lt;=48,"Loyal (25-48 mo)",TRUE,"Veteran (49+ mo)")</f>
        <v>Veteran (49+ mo)</v>
      </c>
      <c r="I3201">
        <f>COUNTIF('Raw Data'!G3201:O3201,"Yes")</f>
        <v>2</v>
      </c>
      <c r="J3201">
        <f t="shared" ca="1" si="98"/>
        <v>44136</v>
      </c>
      <c r="K3201" t="str">
        <f>'Raw Data'!U3201</f>
        <v>No</v>
      </c>
      <c r="L3201" t="str">
        <f t="shared" si="99"/>
        <v>Low Risk</v>
      </c>
      <c r="N3201" s="34"/>
    </row>
    <row r="3202" spans="1:14" x14ac:dyDescent="0.3">
      <c r="A3202" s="5" t="str">
        <f>'Raw Data'!A3202</f>
        <v>0895-DQHEW</v>
      </c>
      <c r="B3202">
        <f>'Raw Data'!F3202</f>
        <v>54</v>
      </c>
      <c r="C3202" t="str">
        <f>'Raw Data'!P3202</f>
        <v>Month-to-month</v>
      </c>
      <c r="D3202" t="str">
        <f>'Raw Data'!I3202</f>
        <v>Fiber optic</v>
      </c>
      <c r="E3202" t="str">
        <f>'Raw Data'!R3202</f>
        <v>Electronic check</v>
      </c>
      <c r="F3202">
        <f>'Raw Data'!S3202</f>
        <v>104.3</v>
      </c>
      <c r="G3202">
        <f>IFERROR(VALUE('Raw Data'!T3202),0)</f>
        <v>5278.15</v>
      </c>
      <c r="H3202" t="str" cm="1">
        <f t="array" ref="H3202">_xlfn.IFS(B3202&lt;=12,"New (0-12 mo)",B3202&lt;=24,"Established (13-24 mo)",B3202&lt;=48,"Loyal (25-48 mo)",TRUE,"Veteran (49+ mo)")</f>
        <v>Veteran (49+ mo)</v>
      </c>
      <c r="I3202">
        <f>COUNTIF('Raw Data'!G3202:O3202,"Yes")</f>
        <v>6</v>
      </c>
      <c r="J3202">
        <f t="shared" ref="J3202:J3265" ca="1" si="100">EDATE(TODAY(),-B3202)</f>
        <v>44562</v>
      </c>
      <c r="K3202" t="str">
        <f>'Raw Data'!U3202</f>
        <v>Yes</v>
      </c>
      <c r="L3202" t="str">
        <f t="shared" ref="L3202:L3265" si="101">IF(AND(C3202="Month-to-month",B3202&lt;=12),"High Risk",IF(AND(C3202="Month-to-month",B3202&lt;=24),"Medium Risk",IF(C3202="Month-to-month","Low-Medium Risk","Low Risk")))</f>
        <v>Low-Medium Risk</v>
      </c>
      <c r="N3202" s="34"/>
    </row>
    <row r="3203" spans="1:14" x14ac:dyDescent="0.3">
      <c r="A3203" s="5" t="str">
        <f>'Raw Data'!A3203</f>
        <v>4717-GHADL</v>
      </c>
      <c r="B3203">
        <f>'Raw Data'!F3203</f>
        <v>50</v>
      </c>
      <c r="C3203" t="str">
        <f>'Raw Data'!P3203</f>
        <v>Two year</v>
      </c>
      <c r="D3203" t="str">
        <f>'Raw Data'!I3203</f>
        <v>DSL</v>
      </c>
      <c r="E3203" t="str">
        <f>'Raw Data'!R3203</f>
        <v>Mailed check</v>
      </c>
      <c r="F3203">
        <f>'Raw Data'!S3203</f>
        <v>79.599999999999994</v>
      </c>
      <c r="G3203">
        <f>IFERROR(VALUE('Raw Data'!T3203),0)</f>
        <v>4024.2</v>
      </c>
      <c r="H3203" t="str" cm="1">
        <f t="array" ref="H3203">_xlfn.IFS(B3203&lt;=12,"New (0-12 mo)",B3203&lt;=24,"Established (13-24 mo)",B3203&lt;=48,"Loyal (25-48 mo)",TRUE,"Veteran (49+ mo)")</f>
        <v>Veteran (49+ mo)</v>
      </c>
      <c r="I3203">
        <f>COUNTIF('Raw Data'!G3203:O3203,"Yes")</f>
        <v>6</v>
      </c>
      <c r="J3203">
        <f t="shared" ca="1" si="100"/>
        <v>44682</v>
      </c>
      <c r="K3203" t="str">
        <f>'Raw Data'!U3203</f>
        <v>No</v>
      </c>
      <c r="L3203" t="str">
        <f t="shared" si="101"/>
        <v>Low Risk</v>
      </c>
      <c r="N3203" s="34"/>
    </row>
    <row r="3204" spans="1:14" x14ac:dyDescent="0.3">
      <c r="A3204" s="5" t="str">
        <f>'Raw Data'!A3204</f>
        <v>5501-TVMGM</v>
      </c>
      <c r="B3204">
        <f>'Raw Data'!F3204</f>
        <v>1</v>
      </c>
      <c r="C3204" t="str">
        <f>'Raw Data'!P3204</f>
        <v>Month-to-month</v>
      </c>
      <c r="D3204" t="str">
        <f>'Raw Data'!I3204</f>
        <v>DSL</v>
      </c>
      <c r="E3204" t="str">
        <f>'Raw Data'!R3204</f>
        <v>Electronic check</v>
      </c>
      <c r="F3204">
        <f>'Raw Data'!S3204</f>
        <v>55.25</v>
      </c>
      <c r="G3204">
        <f>IFERROR(VALUE('Raw Data'!T3204),0)</f>
        <v>55.25</v>
      </c>
      <c r="H3204" t="str" cm="1">
        <f t="array" ref="H3204">_xlfn.IFS(B3204&lt;=12,"New (0-12 mo)",B3204&lt;=24,"Established (13-24 mo)",B3204&lt;=48,"Loyal (25-48 mo)",TRUE,"Veteran (49+ mo)")</f>
        <v>New (0-12 mo)</v>
      </c>
      <c r="I3204">
        <f>COUNTIF('Raw Data'!G3204:O3204,"Yes")</f>
        <v>2</v>
      </c>
      <c r="J3204">
        <f t="shared" ca="1" si="100"/>
        <v>46174</v>
      </c>
      <c r="K3204" t="str">
        <f>'Raw Data'!U3204</f>
        <v>No</v>
      </c>
      <c r="L3204" t="str">
        <f t="shared" si="101"/>
        <v>High Risk</v>
      </c>
      <c r="N3204" s="34"/>
    </row>
    <row r="3205" spans="1:14" x14ac:dyDescent="0.3">
      <c r="A3205" s="5" t="str">
        <f>'Raw Data'!A3205</f>
        <v>5879-HMFFH</v>
      </c>
      <c r="B3205">
        <f>'Raw Data'!F3205</f>
        <v>72</v>
      </c>
      <c r="C3205" t="str">
        <f>'Raw Data'!P3205</f>
        <v>Two year</v>
      </c>
      <c r="D3205" t="str">
        <f>'Raw Data'!I3205</f>
        <v>DSL</v>
      </c>
      <c r="E3205" t="str">
        <f>'Raw Data'!R3205</f>
        <v>Bank transfer (automatic)</v>
      </c>
      <c r="F3205">
        <f>'Raw Data'!S3205</f>
        <v>88.05</v>
      </c>
      <c r="G3205">
        <f>IFERROR(VALUE('Raw Data'!T3205),0)</f>
        <v>6520.8</v>
      </c>
      <c r="H3205" t="str" cm="1">
        <f t="array" ref="H3205">_xlfn.IFS(B3205&lt;=12,"New (0-12 mo)",B3205&lt;=24,"Established (13-24 mo)",B3205&lt;=48,"Loyal (25-48 mo)",TRUE,"Veteran (49+ mo)")</f>
        <v>Veteran (49+ mo)</v>
      </c>
      <c r="I3205">
        <f>COUNTIF('Raw Data'!G3205:O3205,"Yes")</f>
        <v>8</v>
      </c>
      <c r="J3205">
        <f t="shared" ca="1" si="100"/>
        <v>44013</v>
      </c>
      <c r="K3205" t="str">
        <f>'Raw Data'!U3205</f>
        <v>No</v>
      </c>
      <c r="L3205" t="str">
        <f t="shared" si="101"/>
        <v>Low Risk</v>
      </c>
      <c r="N3205" s="34"/>
    </row>
    <row r="3206" spans="1:14" x14ac:dyDescent="0.3">
      <c r="A3206" s="5" t="str">
        <f>'Raw Data'!A3206</f>
        <v>6772-WFQRD</v>
      </c>
      <c r="B3206">
        <f>'Raw Data'!F3206</f>
        <v>40</v>
      </c>
      <c r="C3206" t="str">
        <f>'Raw Data'!P3206</f>
        <v>One year</v>
      </c>
      <c r="D3206" t="str">
        <f>'Raw Data'!I3206</f>
        <v>No</v>
      </c>
      <c r="E3206" t="str">
        <f>'Raw Data'!R3206</f>
        <v>Bank transfer (automatic)</v>
      </c>
      <c r="F3206">
        <f>'Raw Data'!S3206</f>
        <v>20.399999999999999</v>
      </c>
      <c r="G3206">
        <f>IFERROR(VALUE('Raw Data'!T3206),0)</f>
        <v>854.9</v>
      </c>
      <c r="H3206" t="str" cm="1">
        <f t="array" ref="H3206">_xlfn.IFS(B3206&lt;=12,"New (0-12 mo)",B3206&lt;=24,"Established (13-24 mo)",B3206&lt;=48,"Loyal (25-48 mo)",TRUE,"Veteran (49+ mo)")</f>
        <v>Loyal (25-48 mo)</v>
      </c>
      <c r="I3206">
        <f>COUNTIF('Raw Data'!G3206:O3206,"Yes")</f>
        <v>1</v>
      </c>
      <c r="J3206">
        <f t="shared" ca="1" si="100"/>
        <v>44986</v>
      </c>
      <c r="K3206" t="str">
        <f>'Raw Data'!U3206</f>
        <v>No</v>
      </c>
      <c r="L3206" t="str">
        <f t="shared" si="101"/>
        <v>Low Risk</v>
      </c>
      <c r="N3206" s="34"/>
    </row>
    <row r="3207" spans="1:14" x14ac:dyDescent="0.3">
      <c r="A3207" s="5" t="str">
        <f>'Raw Data'!A3207</f>
        <v>3810-DVDQQ</v>
      </c>
      <c r="B3207">
        <f>'Raw Data'!F3207</f>
        <v>72</v>
      </c>
      <c r="C3207" t="str">
        <f>'Raw Data'!P3207</f>
        <v>Two year</v>
      </c>
      <c r="D3207" t="str">
        <f>'Raw Data'!I3207</f>
        <v>Fiber optic</v>
      </c>
      <c r="E3207" t="str">
        <f>'Raw Data'!R3207</f>
        <v>Bank transfer (automatic)</v>
      </c>
      <c r="F3207">
        <f>'Raw Data'!S3207</f>
        <v>117.6</v>
      </c>
      <c r="G3207">
        <f>IFERROR(VALUE('Raw Data'!T3207),0)</f>
        <v>8308.9</v>
      </c>
      <c r="H3207" t="str" cm="1">
        <f t="array" ref="H3207">_xlfn.IFS(B3207&lt;=12,"New (0-12 mo)",B3207&lt;=24,"Established (13-24 mo)",B3207&lt;=48,"Loyal (25-48 mo)",TRUE,"Veteran (49+ mo)")</f>
        <v>Veteran (49+ mo)</v>
      </c>
      <c r="I3207">
        <f>COUNTIF('Raw Data'!G3207:O3207,"Yes")</f>
        <v>8</v>
      </c>
      <c r="J3207">
        <f t="shared" ca="1" si="100"/>
        <v>44013</v>
      </c>
      <c r="K3207" t="str">
        <f>'Raw Data'!U3207</f>
        <v>No</v>
      </c>
      <c r="L3207" t="str">
        <f t="shared" si="101"/>
        <v>Low Risk</v>
      </c>
      <c r="N3207" s="34"/>
    </row>
    <row r="3208" spans="1:14" x14ac:dyDescent="0.3">
      <c r="A3208" s="5" t="str">
        <f>'Raw Data'!A3208</f>
        <v>6972-SNKKW</v>
      </c>
      <c r="B3208">
        <f>'Raw Data'!F3208</f>
        <v>6</v>
      </c>
      <c r="C3208" t="str">
        <f>'Raw Data'!P3208</f>
        <v>Month-to-month</v>
      </c>
      <c r="D3208" t="str">
        <f>'Raw Data'!I3208</f>
        <v>No</v>
      </c>
      <c r="E3208" t="str">
        <f>'Raw Data'!R3208</f>
        <v>Mailed check</v>
      </c>
      <c r="F3208">
        <f>'Raw Data'!S3208</f>
        <v>20</v>
      </c>
      <c r="G3208">
        <f>IFERROR(VALUE('Raw Data'!T3208),0)</f>
        <v>109.2</v>
      </c>
      <c r="H3208" t="str" cm="1">
        <f t="array" ref="H3208">_xlfn.IFS(B3208&lt;=12,"New (0-12 mo)",B3208&lt;=24,"Established (13-24 mo)",B3208&lt;=48,"Loyal (25-48 mo)",TRUE,"Veteran (49+ mo)")</f>
        <v>New (0-12 mo)</v>
      </c>
      <c r="I3208">
        <f>COUNTIF('Raw Data'!G3208:O3208,"Yes")</f>
        <v>1</v>
      </c>
      <c r="J3208">
        <f t="shared" ca="1" si="100"/>
        <v>46023</v>
      </c>
      <c r="K3208" t="str">
        <f>'Raw Data'!U3208</f>
        <v>No</v>
      </c>
      <c r="L3208" t="str">
        <f t="shared" si="101"/>
        <v>High Risk</v>
      </c>
      <c r="N3208" s="34"/>
    </row>
    <row r="3209" spans="1:14" x14ac:dyDescent="0.3">
      <c r="A3209" s="5" t="str">
        <f>'Raw Data'!A3209</f>
        <v>3694-GLTJM</v>
      </c>
      <c r="B3209">
        <f>'Raw Data'!F3209</f>
        <v>5</v>
      </c>
      <c r="C3209" t="str">
        <f>'Raw Data'!P3209</f>
        <v>Month-to-month</v>
      </c>
      <c r="D3209" t="str">
        <f>'Raw Data'!I3209</f>
        <v>No</v>
      </c>
      <c r="E3209" t="str">
        <f>'Raw Data'!R3209</f>
        <v>Credit card (automatic)</v>
      </c>
      <c r="F3209">
        <f>'Raw Data'!S3209</f>
        <v>19.649999999999999</v>
      </c>
      <c r="G3209">
        <f>IFERROR(VALUE('Raw Data'!T3209),0)</f>
        <v>92.05</v>
      </c>
      <c r="H3209" t="str" cm="1">
        <f t="array" ref="H3209">_xlfn.IFS(B3209&lt;=12,"New (0-12 mo)",B3209&lt;=24,"Established (13-24 mo)",B3209&lt;=48,"Loyal (25-48 mo)",TRUE,"Veteran (49+ mo)")</f>
        <v>New (0-12 mo)</v>
      </c>
      <c r="I3209">
        <f>COUNTIF('Raw Data'!G3209:O3209,"Yes")</f>
        <v>1</v>
      </c>
      <c r="J3209">
        <f t="shared" ca="1" si="100"/>
        <v>46054</v>
      </c>
      <c r="K3209" t="str">
        <f>'Raw Data'!U3209</f>
        <v>No</v>
      </c>
      <c r="L3209" t="str">
        <f t="shared" si="101"/>
        <v>High Risk</v>
      </c>
      <c r="N3209" s="34"/>
    </row>
    <row r="3210" spans="1:14" x14ac:dyDescent="0.3">
      <c r="A3210" s="5" t="str">
        <f>'Raw Data'!A3210</f>
        <v>8550-XSXUQ</v>
      </c>
      <c r="B3210">
        <f>'Raw Data'!F3210</f>
        <v>48</v>
      </c>
      <c r="C3210" t="str">
        <f>'Raw Data'!P3210</f>
        <v>One year</v>
      </c>
      <c r="D3210" t="str">
        <f>'Raw Data'!I3210</f>
        <v>DSL</v>
      </c>
      <c r="E3210" t="str">
        <f>'Raw Data'!R3210</f>
        <v>Credit card (automatic)</v>
      </c>
      <c r="F3210">
        <f>'Raw Data'!S3210</f>
        <v>70.55</v>
      </c>
      <c r="G3210">
        <f>IFERROR(VALUE('Raw Data'!T3210),0)</f>
        <v>3420.5</v>
      </c>
      <c r="H3210" t="str" cm="1">
        <f t="array" ref="H3210">_xlfn.IFS(B3210&lt;=12,"New (0-12 mo)",B3210&lt;=24,"Established (13-24 mo)",B3210&lt;=48,"Loyal (25-48 mo)",TRUE,"Veteran (49+ mo)")</f>
        <v>Loyal (25-48 mo)</v>
      </c>
      <c r="I3210">
        <f>COUNTIF('Raw Data'!G3210:O3210,"Yes")</f>
        <v>5</v>
      </c>
      <c r="J3210">
        <f t="shared" ca="1" si="100"/>
        <v>44743</v>
      </c>
      <c r="K3210" t="str">
        <f>'Raw Data'!U3210</f>
        <v>No</v>
      </c>
      <c r="L3210" t="str">
        <f t="shared" si="101"/>
        <v>Low Risk</v>
      </c>
      <c r="N3210" s="34"/>
    </row>
    <row r="3211" spans="1:14" x14ac:dyDescent="0.3">
      <c r="A3211" s="5" t="str">
        <f>'Raw Data'!A3211</f>
        <v>8149-RSOUN</v>
      </c>
      <c r="B3211">
        <f>'Raw Data'!F3211</f>
        <v>1</v>
      </c>
      <c r="C3211" t="str">
        <f>'Raw Data'!P3211</f>
        <v>Month-to-month</v>
      </c>
      <c r="D3211" t="str">
        <f>'Raw Data'!I3211</f>
        <v>Fiber optic</v>
      </c>
      <c r="E3211" t="str">
        <f>'Raw Data'!R3211</f>
        <v>Electronic check</v>
      </c>
      <c r="F3211">
        <f>'Raw Data'!S3211</f>
        <v>93.85</v>
      </c>
      <c r="G3211">
        <f>IFERROR(VALUE('Raw Data'!T3211),0)</f>
        <v>93.85</v>
      </c>
      <c r="H3211" t="str" cm="1">
        <f t="array" ref="H3211">_xlfn.IFS(B3211&lt;=12,"New (0-12 mo)",B3211&lt;=24,"Established (13-24 mo)",B3211&lt;=48,"Loyal (25-48 mo)",TRUE,"Veteran (49+ mo)")</f>
        <v>New (0-12 mo)</v>
      </c>
      <c r="I3211">
        <f>COUNTIF('Raw Data'!G3211:O3211,"Yes")</f>
        <v>4</v>
      </c>
      <c r="J3211">
        <f t="shared" ca="1" si="100"/>
        <v>46174</v>
      </c>
      <c r="K3211" t="str">
        <f>'Raw Data'!U3211</f>
        <v>Yes</v>
      </c>
      <c r="L3211" t="str">
        <f t="shared" si="101"/>
        <v>High Risk</v>
      </c>
      <c r="N3211" s="34"/>
    </row>
    <row r="3212" spans="1:14" x14ac:dyDescent="0.3">
      <c r="A3212" s="5" t="str">
        <f>'Raw Data'!A3212</f>
        <v>9055-MOJJJ</v>
      </c>
      <c r="B3212">
        <f>'Raw Data'!F3212</f>
        <v>64</v>
      </c>
      <c r="C3212" t="str">
        <f>'Raw Data'!P3212</f>
        <v>One year</v>
      </c>
      <c r="D3212" t="str">
        <f>'Raw Data'!I3212</f>
        <v>DSL</v>
      </c>
      <c r="E3212" t="str">
        <f>'Raw Data'!R3212</f>
        <v>Mailed check</v>
      </c>
      <c r="F3212">
        <f>'Raw Data'!S3212</f>
        <v>65.8</v>
      </c>
      <c r="G3212">
        <f>IFERROR(VALUE('Raw Data'!T3212),0)</f>
        <v>4068</v>
      </c>
      <c r="H3212" t="str" cm="1">
        <f t="array" ref="H3212">_xlfn.IFS(B3212&lt;=12,"New (0-12 mo)",B3212&lt;=24,"Established (13-24 mo)",B3212&lt;=48,"Loyal (25-48 mo)",TRUE,"Veteran (49+ mo)")</f>
        <v>Veteran (49+ mo)</v>
      </c>
      <c r="I3212">
        <f>COUNTIF('Raw Data'!G3212:O3212,"Yes")</f>
        <v>4</v>
      </c>
      <c r="J3212">
        <f t="shared" ca="1" si="100"/>
        <v>44256</v>
      </c>
      <c r="K3212" t="str">
        <f>'Raw Data'!U3212</f>
        <v>No</v>
      </c>
      <c r="L3212" t="str">
        <f t="shared" si="101"/>
        <v>Low Risk</v>
      </c>
      <c r="N3212" s="34"/>
    </row>
    <row r="3213" spans="1:14" x14ac:dyDescent="0.3">
      <c r="A3213" s="5" t="str">
        <f>'Raw Data'!A3213</f>
        <v>4359-INNWN</v>
      </c>
      <c r="B3213">
        <f>'Raw Data'!F3213</f>
        <v>17</v>
      </c>
      <c r="C3213" t="str">
        <f>'Raw Data'!P3213</f>
        <v>One year</v>
      </c>
      <c r="D3213" t="str">
        <f>'Raw Data'!I3213</f>
        <v>No</v>
      </c>
      <c r="E3213" t="str">
        <f>'Raw Data'!R3213</f>
        <v>Credit card (automatic)</v>
      </c>
      <c r="F3213">
        <f>'Raw Data'!S3213</f>
        <v>20.05</v>
      </c>
      <c r="G3213">
        <f>IFERROR(VALUE('Raw Data'!T3213),0)</f>
        <v>337.9</v>
      </c>
      <c r="H3213" t="str" cm="1">
        <f t="array" ref="H3213">_xlfn.IFS(B3213&lt;=12,"New (0-12 mo)",B3213&lt;=24,"Established (13-24 mo)",B3213&lt;=48,"Loyal (25-48 mo)",TRUE,"Veteran (49+ mo)")</f>
        <v>Established (13-24 mo)</v>
      </c>
      <c r="I3213">
        <f>COUNTIF('Raw Data'!G3213:O3213,"Yes")</f>
        <v>1</v>
      </c>
      <c r="J3213">
        <f t="shared" ca="1" si="100"/>
        <v>45689</v>
      </c>
      <c r="K3213" t="str">
        <f>'Raw Data'!U3213</f>
        <v>No</v>
      </c>
      <c r="L3213" t="str">
        <f t="shared" si="101"/>
        <v>Low Risk</v>
      </c>
      <c r="N3213" s="34"/>
    </row>
    <row r="3214" spans="1:14" x14ac:dyDescent="0.3">
      <c r="A3214" s="5" t="str">
        <f>'Raw Data'!A3214</f>
        <v>0585-EGDDA</v>
      </c>
      <c r="B3214">
        <f>'Raw Data'!F3214</f>
        <v>40</v>
      </c>
      <c r="C3214" t="str">
        <f>'Raw Data'!P3214</f>
        <v>Month-to-month</v>
      </c>
      <c r="D3214" t="str">
        <f>'Raw Data'!I3214</f>
        <v>Fiber optic</v>
      </c>
      <c r="E3214" t="str">
        <f>'Raw Data'!R3214</f>
        <v>Electronic check</v>
      </c>
      <c r="F3214">
        <f>'Raw Data'!S3214</f>
        <v>80</v>
      </c>
      <c r="G3214">
        <f>IFERROR(VALUE('Raw Data'!T3214),0)</f>
        <v>3168.75</v>
      </c>
      <c r="H3214" t="str" cm="1">
        <f t="array" ref="H3214">_xlfn.IFS(B3214&lt;=12,"New (0-12 mo)",B3214&lt;=24,"Established (13-24 mo)",B3214&lt;=48,"Loyal (25-48 mo)",TRUE,"Veteran (49+ mo)")</f>
        <v>Loyal (25-48 mo)</v>
      </c>
      <c r="I3214">
        <f>COUNTIF('Raw Data'!G3214:O3214,"Yes")</f>
        <v>3</v>
      </c>
      <c r="J3214">
        <f t="shared" ca="1" si="100"/>
        <v>44986</v>
      </c>
      <c r="K3214" t="str">
        <f>'Raw Data'!U3214</f>
        <v>No</v>
      </c>
      <c r="L3214" t="str">
        <f t="shared" si="101"/>
        <v>Low-Medium Risk</v>
      </c>
      <c r="N3214" s="34"/>
    </row>
    <row r="3215" spans="1:14" x14ac:dyDescent="0.3">
      <c r="A3215" s="5" t="str">
        <f>'Raw Data'!A3215</f>
        <v>4032-RMHCI</v>
      </c>
      <c r="B3215">
        <f>'Raw Data'!F3215</f>
        <v>41</v>
      </c>
      <c r="C3215" t="str">
        <f>'Raw Data'!P3215</f>
        <v>One year</v>
      </c>
      <c r="D3215" t="str">
        <f>'Raw Data'!I3215</f>
        <v>DSL</v>
      </c>
      <c r="E3215" t="str">
        <f>'Raw Data'!R3215</f>
        <v>Credit card (automatic)</v>
      </c>
      <c r="F3215">
        <f>'Raw Data'!S3215</f>
        <v>35.4</v>
      </c>
      <c r="G3215">
        <f>IFERROR(VALUE('Raw Data'!T3215),0)</f>
        <v>1412.4</v>
      </c>
      <c r="H3215" t="str" cm="1">
        <f t="array" ref="H3215">_xlfn.IFS(B3215&lt;=12,"New (0-12 mo)",B3215&lt;=24,"Established (13-24 mo)",B3215&lt;=48,"Loyal (25-48 mo)",TRUE,"Veteran (49+ mo)")</f>
        <v>Loyal (25-48 mo)</v>
      </c>
      <c r="I3215">
        <f>COUNTIF('Raw Data'!G3215:O3215,"Yes")</f>
        <v>2</v>
      </c>
      <c r="J3215">
        <f t="shared" ca="1" si="100"/>
        <v>44958</v>
      </c>
      <c r="K3215" t="str">
        <f>'Raw Data'!U3215</f>
        <v>No</v>
      </c>
      <c r="L3215" t="str">
        <f t="shared" si="101"/>
        <v>Low Risk</v>
      </c>
      <c r="N3215" s="34"/>
    </row>
    <row r="3216" spans="1:14" x14ac:dyDescent="0.3">
      <c r="A3216" s="5" t="str">
        <f>'Raw Data'!A3216</f>
        <v>0549-CYCQN</v>
      </c>
      <c r="B3216">
        <f>'Raw Data'!F3216</f>
        <v>51</v>
      </c>
      <c r="C3216" t="str">
        <f>'Raw Data'!P3216</f>
        <v>One year</v>
      </c>
      <c r="D3216" t="str">
        <f>'Raw Data'!I3216</f>
        <v>Fiber optic</v>
      </c>
      <c r="E3216" t="str">
        <f>'Raw Data'!R3216</f>
        <v>Bank transfer (automatic)</v>
      </c>
      <c r="F3216">
        <f>'Raw Data'!S3216</f>
        <v>79.599999999999994</v>
      </c>
      <c r="G3216">
        <f>IFERROR(VALUE('Raw Data'!T3216),0)</f>
        <v>3974.7</v>
      </c>
      <c r="H3216" t="str" cm="1">
        <f t="array" ref="H3216">_xlfn.IFS(B3216&lt;=12,"New (0-12 mo)",B3216&lt;=24,"Established (13-24 mo)",B3216&lt;=48,"Loyal (25-48 mo)",TRUE,"Veteran (49+ mo)")</f>
        <v>Veteran (49+ mo)</v>
      </c>
      <c r="I3216">
        <f>COUNTIF('Raw Data'!G3216:O3216,"Yes")</f>
        <v>3</v>
      </c>
      <c r="J3216">
        <f t="shared" ca="1" si="100"/>
        <v>44652</v>
      </c>
      <c r="K3216" t="str">
        <f>'Raw Data'!U3216</f>
        <v>No</v>
      </c>
      <c r="L3216" t="str">
        <f t="shared" si="101"/>
        <v>Low Risk</v>
      </c>
      <c r="N3216" s="34"/>
    </row>
    <row r="3217" spans="1:14" x14ac:dyDescent="0.3">
      <c r="A3217" s="5" t="str">
        <f>'Raw Data'!A3217</f>
        <v>3481-JHUZH</v>
      </c>
      <c r="B3217">
        <f>'Raw Data'!F3217</f>
        <v>41</v>
      </c>
      <c r="C3217" t="str">
        <f>'Raw Data'!P3217</f>
        <v>Month-to-month</v>
      </c>
      <c r="D3217" t="str">
        <f>'Raw Data'!I3217</f>
        <v>Fiber optic</v>
      </c>
      <c r="E3217" t="str">
        <f>'Raw Data'!R3217</f>
        <v>Electronic check</v>
      </c>
      <c r="F3217">
        <f>'Raw Data'!S3217</f>
        <v>80.25</v>
      </c>
      <c r="G3217">
        <f>IFERROR(VALUE('Raw Data'!T3217),0)</f>
        <v>3439</v>
      </c>
      <c r="H3217" t="str" cm="1">
        <f t="array" ref="H3217">_xlfn.IFS(B3217&lt;=12,"New (0-12 mo)",B3217&lt;=24,"Established (13-24 mo)",B3217&lt;=48,"Loyal (25-48 mo)",TRUE,"Veteran (49+ mo)")</f>
        <v>Loyal (25-48 mo)</v>
      </c>
      <c r="I3217">
        <f>COUNTIF('Raw Data'!G3217:O3217,"Yes")</f>
        <v>3</v>
      </c>
      <c r="J3217">
        <f t="shared" ca="1" si="100"/>
        <v>44958</v>
      </c>
      <c r="K3217" t="str">
        <f>'Raw Data'!U3217</f>
        <v>No</v>
      </c>
      <c r="L3217" t="str">
        <f t="shared" si="101"/>
        <v>Low-Medium Risk</v>
      </c>
      <c r="N3217" s="34"/>
    </row>
    <row r="3218" spans="1:14" x14ac:dyDescent="0.3">
      <c r="A3218" s="5" t="str">
        <f>'Raw Data'!A3218</f>
        <v>7250-EQKIY</v>
      </c>
      <c r="B3218">
        <f>'Raw Data'!F3218</f>
        <v>1</v>
      </c>
      <c r="C3218" t="str">
        <f>'Raw Data'!P3218</f>
        <v>Month-to-month</v>
      </c>
      <c r="D3218" t="str">
        <f>'Raw Data'!I3218</f>
        <v>DSL</v>
      </c>
      <c r="E3218" t="str">
        <f>'Raw Data'!R3218</f>
        <v>Mailed check</v>
      </c>
      <c r="F3218">
        <f>'Raw Data'!S3218</f>
        <v>50.45</v>
      </c>
      <c r="G3218">
        <f>IFERROR(VALUE('Raw Data'!T3218),0)</f>
        <v>50.45</v>
      </c>
      <c r="H3218" t="str" cm="1">
        <f t="array" ref="H3218">_xlfn.IFS(B3218&lt;=12,"New (0-12 mo)",B3218&lt;=24,"Established (13-24 mo)",B3218&lt;=48,"Loyal (25-48 mo)",TRUE,"Veteran (49+ mo)")</f>
        <v>New (0-12 mo)</v>
      </c>
      <c r="I3218">
        <f>COUNTIF('Raw Data'!G3218:O3218,"Yes")</f>
        <v>2</v>
      </c>
      <c r="J3218">
        <f t="shared" ca="1" si="100"/>
        <v>46174</v>
      </c>
      <c r="K3218" t="str">
        <f>'Raw Data'!U3218</f>
        <v>Yes</v>
      </c>
      <c r="L3218" t="str">
        <f t="shared" si="101"/>
        <v>High Risk</v>
      </c>
      <c r="N3218" s="34"/>
    </row>
    <row r="3219" spans="1:14" x14ac:dyDescent="0.3">
      <c r="A3219" s="5" t="str">
        <f>'Raw Data'!A3219</f>
        <v>3594-IVHJZ</v>
      </c>
      <c r="B3219">
        <f>'Raw Data'!F3219</f>
        <v>2</v>
      </c>
      <c r="C3219" t="str">
        <f>'Raw Data'!P3219</f>
        <v>Month-to-month</v>
      </c>
      <c r="D3219" t="str">
        <f>'Raw Data'!I3219</f>
        <v>No</v>
      </c>
      <c r="E3219" t="str">
        <f>'Raw Data'!R3219</f>
        <v>Mailed check</v>
      </c>
      <c r="F3219">
        <f>'Raw Data'!S3219</f>
        <v>20.45</v>
      </c>
      <c r="G3219">
        <f>IFERROR(VALUE('Raw Data'!T3219),0)</f>
        <v>42.45</v>
      </c>
      <c r="H3219" t="str" cm="1">
        <f t="array" ref="H3219">_xlfn.IFS(B3219&lt;=12,"New (0-12 mo)",B3219&lt;=24,"Established (13-24 mo)",B3219&lt;=48,"Loyal (25-48 mo)",TRUE,"Veteran (49+ mo)")</f>
        <v>New (0-12 mo)</v>
      </c>
      <c r="I3219">
        <f>COUNTIF('Raw Data'!G3219:O3219,"Yes")</f>
        <v>1</v>
      </c>
      <c r="J3219">
        <f t="shared" ca="1" si="100"/>
        <v>46143</v>
      </c>
      <c r="K3219" t="str">
        <f>'Raw Data'!U3219</f>
        <v>No</v>
      </c>
      <c r="L3219" t="str">
        <f t="shared" si="101"/>
        <v>High Risk</v>
      </c>
      <c r="N3219" s="34"/>
    </row>
    <row r="3220" spans="1:14" x14ac:dyDescent="0.3">
      <c r="A3220" s="5" t="str">
        <f>'Raw Data'!A3220</f>
        <v>6869-FGJJC</v>
      </c>
      <c r="B3220">
        <f>'Raw Data'!F3220</f>
        <v>68</v>
      </c>
      <c r="C3220" t="str">
        <f>'Raw Data'!P3220</f>
        <v>One year</v>
      </c>
      <c r="D3220" t="str">
        <f>'Raw Data'!I3220</f>
        <v>Fiber optic</v>
      </c>
      <c r="E3220" t="str">
        <f>'Raw Data'!R3220</f>
        <v>Credit card (automatic)</v>
      </c>
      <c r="F3220">
        <f>'Raw Data'!S3220</f>
        <v>79.599999999999994</v>
      </c>
      <c r="G3220">
        <f>IFERROR(VALUE('Raw Data'!T3220),0)</f>
        <v>5461.45</v>
      </c>
      <c r="H3220" t="str" cm="1">
        <f t="array" ref="H3220">_xlfn.IFS(B3220&lt;=12,"New (0-12 mo)",B3220&lt;=24,"Established (13-24 mo)",B3220&lt;=48,"Loyal (25-48 mo)",TRUE,"Veteran (49+ mo)")</f>
        <v>Veteran (49+ mo)</v>
      </c>
      <c r="I3220">
        <f>COUNTIF('Raw Data'!G3220:O3220,"Yes")</f>
        <v>3</v>
      </c>
      <c r="J3220">
        <f t="shared" ca="1" si="100"/>
        <v>44136</v>
      </c>
      <c r="K3220" t="str">
        <f>'Raw Data'!U3220</f>
        <v>No</v>
      </c>
      <c r="L3220" t="str">
        <f t="shared" si="101"/>
        <v>Low Risk</v>
      </c>
      <c r="N3220" s="34"/>
    </row>
    <row r="3221" spans="1:14" x14ac:dyDescent="0.3">
      <c r="A3221" s="5" t="str">
        <f>'Raw Data'!A3221</f>
        <v>3896-ZVNET</v>
      </c>
      <c r="B3221">
        <f>'Raw Data'!F3221</f>
        <v>24</v>
      </c>
      <c r="C3221" t="str">
        <f>'Raw Data'!P3221</f>
        <v>Two year</v>
      </c>
      <c r="D3221" t="str">
        <f>'Raw Data'!I3221</f>
        <v>No</v>
      </c>
      <c r="E3221" t="str">
        <f>'Raw Data'!R3221</f>
        <v>Mailed check</v>
      </c>
      <c r="F3221">
        <f>'Raw Data'!S3221</f>
        <v>24.7</v>
      </c>
      <c r="G3221">
        <f>IFERROR(VALUE('Raw Data'!T3221),0)</f>
        <v>571.75</v>
      </c>
      <c r="H3221" t="str" cm="1">
        <f t="array" ref="H3221">_xlfn.IFS(B3221&lt;=12,"New (0-12 mo)",B3221&lt;=24,"Established (13-24 mo)",B3221&lt;=48,"Loyal (25-48 mo)",TRUE,"Veteran (49+ mo)")</f>
        <v>Established (13-24 mo)</v>
      </c>
      <c r="I3221">
        <f>COUNTIF('Raw Data'!G3221:O3221,"Yes")</f>
        <v>2</v>
      </c>
      <c r="J3221">
        <f t="shared" ca="1" si="100"/>
        <v>45474</v>
      </c>
      <c r="K3221" t="str">
        <f>'Raw Data'!U3221</f>
        <v>No</v>
      </c>
      <c r="L3221" t="str">
        <f t="shared" si="101"/>
        <v>Low Risk</v>
      </c>
      <c r="N3221" s="34"/>
    </row>
    <row r="3222" spans="1:14" x14ac:dyDescent="0.3">
      <c r="A3222" s="5" t="str">
        <f>'Raw Data'!A3222</f>
        <v>8205-VSLRB</v>
      </c>
      <c r="B3222">
        <f>'Raw Data'!F3222</f>
        <v>70</v>
      </c>
      <c r="C3222" t="str">
        <f>'Raw Data'!P3222</f>
        <v>Two year</v>
      </c>
      <c r="D3222" t="str">
        <f>'Raw Data'!I3222</f>
        <v>DSL</v>
      </c>
      <c r="E3222" t="str">
        <f>'Raw Data'!R3222</f>
        <v>Credit card (automatic)</v>
      </c>
      <c r="F3222">
        <f>'Raw Data'!S3222</f>
        <v>77.3</v>
      </c>
      <c r="G3222">
        <f>IFERROR(VALUE('Raw Data'!T3222),0)</f>
        <v>5498.2</v>
      </c>
      <c r="H3222" t="str" cm="1">
        <f t="array" ref="H3222">_xlfn.IFS(B3222&lt;=12,"New (0-12 mo)",B3222&lt;=24,"Established (13-24 mo)",B3222&lt;=48,"Loyal (25-48 mo)",TRUE,"Veteran (49+ mo)")</f>
        <v>Veteran (49+ mo)</v>
      </c>
      <c r="I3222">
        <f>COUNTIF('Raw Data'!G3222:O3222,"Yes")</f>
        <v>6</v>
      </c>
      <c r="J3222">
        <f t="shared" ca="1" si="100"/>
        <v>44075</v>
      </c>
      <c r="K3222" t="str">
        <f>'Raw Data'!U3222</f>
        <v>No</v>
      </c>
      <c r="L3222" t="str">
        <f t="shared" si="101"/>
        <v>Low Risk</v>
      </c>
      <c r="N3222" s="34"/>
    </row>
    <row r="3223" spans="1:14" x14ac:dyDescent="0.3">
      <c r="A3223" s="5" t="str">
        <f>'Raw Data'!A3223</f>
        <v>5960-MVTUK</v>
      </c>
      <c r="B3223">
        <f>'Raw Data'!F3223</f>
        <v>3</v>
      </c>
      <c r="C3223" t="str">
        <f>'Raw Data'!P3223</f>
        <v>Month-to-month</v>
      </c>
      <c r="D3223" t="str">
        <f>'Raw Data'!I3223</f>
        <v>DSL</v>
      </c>
      <c r="E3223" t="str">
        <f>'Raw Data'!R3223</f>
        <v>Electronic check</v>
      </c>
      <c r="F3223">
        <f>'Raw Data'!S3223</f>
        <v>29.75</v>
      </c>
      <c r="G3223">
        <f>IFERROR(VALUE('Raw Data'!T3223),0)</f>
        <v>96.85</v>
      </c>
      <c r="H3223" t="str" cm="1">
        <f t="array" ref="H3223">_xlfn.IFS(B3223&lt;=12,"New (0-12 mo)",B3223&lt;=24,"Established (13-24 mo)",B3223&lt;=48,"Loyal (25-48 mo)",TRUE,"Veteran (49+ mo)")</f>
        <v>New (0-12 mo)</v>
      </c>
      <c r="I3223">
        <f>COUNTIF('Raw Data'!G3223:O3223,"Yes")</f>
        <v>1</v>
      </c>
      <c r="J3223">
        <f t="shared" ca="1" si="100"/>
        <v>46113</v>
      </c>
      <c r="K3223" t="str">
        <f>'Raw Data'!U3223</f>
        <v>No</v>
      </c>
      <c r="L3223" t="str">
        <f t="shared" si="101"/>
        <v>High Risk</v>
      </c>
      <c r="N3223" s="34"/>
    </row>
    <row r="3224" spans="1:14" x14ac:dyDescent="0.3">
      <c r="A3224" s="5" t="str">
        <f>'Raw Data'!A3224</f>
        <v>6817-WTYHE</v>
      </c>
      <c r="B3224">
        <f>'Raw Data'!F3224</f>
        <v>2</v>
      </c>
      <c r="C3224" t="str">
        <f>'Raw Data'!P3224</f>
        <v>Month-to-month</v>
      </c>
      <c r="D3224" t="str">
        <f>'Raw Data'!I3224</f>
        <v>DSL</v>
      </c>
      <c r="E3224" t="str">
        <f>'Raw Data'!R3224</f>
        <v>Bank transfer (automatic)</v>
      </c>
      <c r="F3224">
        <f>'Raw Data'!S3224</f>
        <v>44.9</v>
      </c>
      <c r="G3224">
        <f>IFERROR(VALUE('Raw Data'!T3224),0)</f>
        <v>111.05</v>
      </c>
      <c r="H3224" t="str" cm="1">
        <f t="array" ref="H3224">_xlfn.IFS(B3224&lt;=12,"New (0-12 mo)",B3224&lt;=24,"Established (13-24 mo)",B3224&lt;=48,"Loyal (25-48 mo)",TRUE,"Veteran (49+ mo)")</f>
        <v>New (0-12 mo)</v>
      </c>
      <c r="I3224">
        <f>COUNTIF('Raw Data'!G3224:O3224,"Yes")</f>
        <v>1</v>
      </c>
      <c r="J3224">
        <f t="shared" ca="1" si="100"/>
        <v>46143</v>
      </c>
      <c r="K3224" t="str">
        <f>'Raw Data'!U3224</f>
        <v>No</v>
      </c>
      <c r="L3224" t="str">
        <f t="shared" si="101"/>
        <v>High Risk</v>
      </c>
      <c r="N3224" s="34"/>
    </row>
    <row r="3225" spans="1:14" x14ac:dyDescent="0.3">
      <c r="A3225" s="5" t="str">
        <f>'Raw Data'!A3225</f>
        <v>3082-VQXNH</v>
      </c>
      <c r="B3225">
        <f>'Raw Data'!F3225</f>
        <v>3</v>
      </c>
      <c r="C3225" t="str">
        <f>'Raw Data'!P3225</f>
        <v>Month-to-month</v>
      </c>
      <c r="D3225" t="str">
        <f>'Raw Data'!I3225</f>
        <v>DSL</v>
      </c>
      <c r="E3225" t="str">
        <f>'Raw Data'!R3225</f>
        <v>Credit card (automatic)</v>
      </c>
      <c r="F3225">
        <f>'Raw Data'!S3225</f>
        <v>29.8</v>
      </c>
      <c r="G3225">
        <f>IFERROR(VALUE('Raw Data'!T3225),0)</f>
        <v>94.4</v>
      </c>
      <c r="H3225" t="str" cm="1">
        <f t="array" ref="H3225">_xlfn.IFS(B3225&lt;=12,"New (0-12 mo)",B3225&lt;=24,"Established (13-24 mo)",B3225&lt;=48,"Loyal (25-48 mo)",TRUE,"Veteran (49+ mo)")</f>
        <v>New (0-12 mo)</v>
      </c>
      <c r="I3225">
        <f>COUNTIF('Raw Data'!G3225:O3225,"Yes")</f>
        <v>1</v>
      </c>
      <c r="J3225">
        <f t="shared" ca="1" si="100"/>
        <v>46113</v>
      </c>
      <c r="K3225" t="str">
        <f>'Raw Data'!U3225</f>
        <v>No</v>
      </c>
      <c r="L3225" t="str">
        <f t="shared" si="101"/>
        <v>High Risk</v>
      </c>
      <c r="N3225" s="34"/>
    </row>
    <row r="3226" spans="1:14" x14ac:dyDescent="0.3">
      <c r="A3226" s="5" t="str">
        <f>'Raw Data'!A3226</f>
        <v>4013-UBXWQ</v>
      </c>
      <c r="B3226">
        <f>'Raw Data'!F3226</f>
        <v>7</v>
      </c>
      <c r="C3226" t="str">
        <f>'Raw Data'!P3226</f>
        <v>Month-to-month</v>
      </c>
      <c r="D3226" t="str">
        <f>'Raw Data'!I3226</f>
        <v>DSL</v>
      </c>
      <c r="E3226" t="str">
        <f>'Raw Data'!R3226</f>
        <v>Electronic check</v>
      </c>
      <c r="F3226">
        <f>'Raw Data'!S3226</f>
        <v>74.650000000000006</v>
      </c>
      <c r="G3226">
        <f>IFERROR(VALUE('Raw Data'!T3226),0)</f>
        <v>521.1</v>
      </c>
      <c r="H3226" t="str" cm="1">
        <f t="array" ref="H3226">_xlfn.IFS(B3226&lt;=12,"New (0-12 mo)",B3226&lt;=24,"Established (13-24 mo)",B3226&lt;=48,"Loyal (25-48 mo)",TRUE,"Veteran (49+ mo)")</f>
        <v>New (0-12 mo)</v>
      </c>
      <c r="I3226">
        <f>COUNTIF('Raw Data'!G3226:O3226,"Yes")</f>
        <v>5</v>
      </c>
      <c r="J3226">
        <f t="shared" ca="1" si="100"/>
        <v>45992</v>
      </c>
      <c r="K3226" t="str">
        <f>'Raw Data'!U3226</f>
        <v>Yes</v>
      </c>
      <c r="L3226" t="str">
        <f t="shared" si="101"/>
        <v>High Risk</v>
      </c>
      <c r="N3226" s="34"/>
    </row>
    <row r="3227" spans="1:14" x14ac:dyDescent="0.3">
      <c r="A3227" s="5" t="str">
        <f>'Raw Data'!A3227</f>
        <v>4931-TRZWN</v>
      </c>
      <c r="B3227">
        <f>'Raw Data'!F3227</f>
        <v>13</v>
      </c>
      <c r="C3227" t="str">
        <f>'Raw Data'!P3227</f>
        <v>Month-to-month</v>
      </c>
      <c r="D3227" t="str">
        <f>'Raw Data'!I3227</f>
        <v>DSL</v>
      </c>
      <c r="E3227" t="str">
        <f>'Raw Data'!R3227</f>
        <v>Electronic check</v>
      </c>
      <c r="F3227">
        <f>'Raw Data'!S3227</f>
        <v>71.95</v>
      </c>
      <c r="G3227">
        <f>IFERROR(VALUE('Raw Data'!T3227),0)</f>
        <v>923.85</v>
      </c>
      <c r="H3227" t="str" cm="1">
        <f t="array" ref="H3227">_xlfn.IFS(B3227&lt;=12,"New (0-12 mo)",B3227&lt;=24,"Established (13-24 mo)",B3227&lt;=48,"Loyal (25-48 mo)",TRUE,"Veteran (49+ mo)")</f>
        <v>Established (13-24 mo)</v>
      </c>
      <c r="I3227">
        <f>COUNTIF('Raw Data'!G3227:O3227,"Yes")</f>
        <v>4</v>
      </c>
      <c r="J3227">
        <f t="shared" ca="1" si="100"/>
        <v>45809</v>
      </c>
      <c r="K3227" t="str">
        <f>'Raw Data'!U3227</f>
        <v>No</v>
      </c>
      <c r="L3227" t="str">
        <f t="shared" si="101"/>
        <v>Medium Risk</v>
      </c>
      <c r="N3227" s="34"/>
    </row>
    <row r="3228" spans="1:14" x14ac:dyDescent="0.3">
      <c r="A3228" s="5" t="str">
        <f>'Raw Data'!A3228</f>
        <v>0750-EKNGL</v>
      </c>
      <c r="B3228">
        <f>'Raw Data'!F3228</f>
        <v>7</v>
      </c>
      <c r="C3228" t="str">
        <f>'Raw Data'!P3228</f>
        <v>Month-to-month</v>
      </c>
      <c r="D3228" t="str">
        <f>'Raw Data'!I3228</f>
        <v>No</v>
      </c>
      <c r="E3228" t="str">
        <f>'Raw Data'!R3228</f>
        <v>Mailed check</v>
      </c>
      <c r="F3228">
        <f>'Raw Data'!S3228</f>
        <v>20.75</v>
      </c>
      <c r="G3228">
        <f>IFERROR(VALUE('Raw Data'!T3228),0)</f>
        <v>141.1</v>
      </c>
      <c r="H3228" t="str" cm="1">
        <f t="array" ref="H3228">_xlfn.IFS(B3228&lt;=12,"New (0-12 mo)",B3228&lt;=24,"Established (13-24 mo)",B3228&lt;=48,"Loyal (25-48 mo)",TRUE,"Veteran (49+ mo)")</f>
        <v>New (0-12 mo)</v>
      </c>
      <c r="I3228">
        <f>COUNTIF('Raw Data'!G3228:O3228,"Yes")</f>
        <v>1</v>
      </c>
      <c r="J3228">
        <f t="shared" ca="1" si="100"/>
        <v>45992</v>
      </c>
      <c r="K3228" t="str">
        <f>'Raw Data'!U3228</f>
        <v>No</v>
      </c>
      <c r="L3228" t="str">
        <f t="shared" si="101"/>
        <v>High Risk</v>
      </c>
      <c r="N3228" s="34"/>
    </row>
    <row r="3229" spans="1:14" x14ac:dyDescent="0.3">
      <c r="A3229" s="5" t="str">
        <f>'Raw Data'!A3229</f>
        <v>7669-LCRSD</v>
      </c>
      <c r="B3229">
        <f>'Raw Data'!F3229</f>
        <v>12</v>
      </c>
      <c r="C3229" t="str">
        <f>'Raw Data'!P3229</f>
        <v>Month-to-month</v>
      </c>
      <c r="D3229" t="str">
        <f>'Raw Data'!I3229</f>
        <v>DSL</v>
      </c>
      <c r="E3229" t="str">
        <f>'Raw Data'!R3229</f>
        <v>Mailed check</v>
      </c>
      <c r="F3229">
        <f>'Raw Data'!S3229</f>
        <v>56.3</v>
      </c>
      <c r="G3229">
        <f>IFERROR(VALUE('Raw Data'!T3229),0)</f>
        <v>628.65</v>
      </c>
      <c r="H3229" t="str" cm="1">
        <f t="array" ref="H3229">_xlfn.IFS(B3229&lt;=12,"New (0-12 mo)",B3229&lt;=24,"Established (13-24 mo)",B3229&lt;=48,"Loyal (25-48 mo)",TRUE,"Veteran (49+ mo)")</f>
        <v>New (0-12 mo)</v>
      </c>
      <c r="I3229">
        <f>COUNTIF('Raw Data'!G3229:O3229,"Yes")</f>
        <v>2</v>
      </c>
      <c r="J3229">
        <f t="shared" ca="1" si="100"/>
        <v>45839</v>
      </c>
      <c r="K3229" t="str">
        <f>'Raw Data'!U3229</f>
        <v>No</v>
      </c>
      <c r="L3229" t="str">
        <f t="shared" si="101"/>
        <v>High Risk</v>
      </c>
      <c r="N3229" s="34"/>
    </row>
    <row r="3230" spans="1:14" x14ac:dyDescent="0.3">
      <c r="A3230" s="5" t="str">
        <f>'Raw Data'!A3230</f>
        <v>3567-PQTSO</v>
      </c>
      <c r="B3230">
        <f>'Raw Data'!F3230</f>
        <v>53</v>
      </c>
      <c r="C3230" t="str">
        <f>'Raw Data'!P3230</f>
        <v>One year</v>
      </c>
      <c r="D3230" t="str">
        <f>'Raw Data'!I3230</f>
        <v>Fiber optic</v>
      </c>
      <c r="E3230" t="str">
        <f>'Raw Data'!R3230</f>
        <v>Electronic check</v>
      </c>
      <c r="F3230">
        <f>'Raw Data'!S3230</f>
        <v>105.25</v>
      </c>
      <c r="G3230">
        <f>IFERROR(VALUE('Raw Data'!T3230),0)</f>
        <v>5576.3</v>
      </c>
      <c r="H3230" t="str" cm="1">
        <f t="array" ref="H3230">_xlfn.IFS(B3230&lt;=12,"New (0-12 mo)",B3230&lt;=24,"Established (13-24 mo)",B3230&lt;=48,"Loyal (25-48 mo)",TRUE,"Veteran (49+ mo)")</f>
        <v>Veteran (49+ mo)</v>
      </c>
      <c r="I3230">
        <f>COUNTIF('Raw Data'!G3230:O3230,"Yes")</f>
        <v>6</v>
      </c>
      <c r="J3230">
        <f t="shared" ca="1" si="100"/>
        <v>44593</v>
      </c>
      <c r="K3230" t="str">
        <f>'Raw Data'!U3230</f>
        <v>No</v>
      </c>
      <c r="L3230" t="str">
        <f t="shared" si="101"/>
        <v>Low Risk</v>
      </c>
      <c r="N3230" s="34"/>
    </row>
    <row r="3231" spans="1:14" x14ac:dyDescent="0.3">
      <c r="A3231" s="5" t="str">
        <f>'Raw Data'!A3231</f>
        <v>5519-NPHVG</v>
      </c>
      <c r="B3231">
        <f>'Raw Data'!F3231</f>
        <v>12</v>
      </c>
      <c r="C3231" t="str">
        <f>'Raw Data'!P3231</f>
        <v>Month-to-month</v>
      </c>
      <c r="D3231" t="str">
        <f>'Raw Data'!I3231</f>
        <v>Fiber optic</v>
      </c>
      <c r="E3231" t="str">
        <f>'Raw Data'!R3231</f>
        <v>Electronic check</v>
      </c>
      <c r="F3231">
        <f>'Raw Data'!S3231</f>
        <v>94.2</v>
      </c>
      <c r="G3231">
        <f>IFERROR(VALUE('Raw Data'!T3231),0)</f>
        <v>1046.0999999999999</v>
      </c>
      <c r="H3231" t="str" cm="1">
        <f t="array" ref="H3231">_xlfn.IFS(B3231&lt;=12,"New (0-12 mo)",B3231&lt;=24,"Established (13-24 mo)",B3231&lt;=48,"Loyal (25-48 mo)",TRUE,"Veteran (49+ mo)")</f>
        <v>New (0-12 mo)</v>
      </c>
      <c r="I3231">
        <f>COUNTIF('Raw Data'!G3231:O3231,"Yes")</f>
        <v>4</v>
      </c>
      <c r="J3231">
        <f t="shared" ca="1" si="100"/>
        <v>45839</v>
      </c>
      <c r="K3231" t="str">
        <f>'Raw Data'!U3231</f>
        <v>Yes</v>
      </c>
      <c r="L3231" t="str">
        <f t="shared" si="101"/>
        <v>High Risk</v>
      </c>
      <c r="N3231" s="34"/>
    </row>
    <row r="3232" spans="1:14" x14ac:dyDescent="0.3">
      <c r="A3232" s="5" t="str">
        <f>'Raw Data'!A3232</f>
        <v>8043-PNYSD</v>
      </c>
      <c r="B3232">
        <f>'Raw Data'!F3232</f>
        <v>63</v>
      </c>
      <c r="C3232" t="str">
        <f>'Raw Data'!P3232</f>
        <v>Two year</v>
      </c>
      <c r="D3232" t="str">
        <f>'Raw Data'!I3232</f>
        <v>No</v>
      </c>
      <c r="E3232" t="str">
        <f>'Raw Data'!R3232</f>
        <v>Mailed check</v>
      </c>
      <c r="F3232">
        <f>'Raw Data'!S3232</f>
        <v>19.55</v>
      </c>
      <c r="G3232">
        <f>IFERROR(VALUE('Raw Data'!T3232),0)</f>
        <v>1245.5999999999999</v>
      </c>
      <c r="H3232" t="str" cm="1">
        <f t="array" ref="H3232">_xlfn.IFS(B3232&lt;=12,"New (0-12 mo)",B3232&lt;=24,"Established (13-24 mo)",B3232&lt;=48,"Loyal (25-48 mo)",TRUE,"Veteran (49+ mo)")</f>
        <v>Veteran (49+ mo)</v>
      </c>
      <c r="I3232">
        <f>COUNTIF('Raw Data'!G3232:O3232,"Yes")</f>
        <v>1</v>
      </c>
      <c r="J3232">
        <f t="shared" ca="1" si="100"/>
        <v>44287</v>
      </c>
      <c r="K3232" t="str">
        <f>'Raw Data'!U3232</f>
        <v>No</v>
      </c>
      <c r="L3232" t="str">
        <f t="shared" si="101"/>
        <v>Low Risk</v>
      </c>
      <c r="N3232" s="34"/>
    </row>
    <row r="3233" spans="1:14" x14ac:dyDescent="0.3">
      <c r="A3233" s="5" t="str">
        <f>'Raw Data'!A3233</f>
        <v>9938-EKRGF</v>
      </c>
      <c r="B3233">
        <f>'Raw Data'!F3233</f>
        <v>15</v>
      </c>
      <c r="C3233" t="str">
        <f>'Raw Data'!P3233</f>
        <v>Month-to-month</v>
      </c>
      <c r="D3233" t="str">
        <f>'Raw Data'!I3233</f>
        <v>DSL</v>
      </c>
      <c r="E3233" t="str">
        <f>'Raw Data'!R3233</f>
        <v>Mailed check</v>
      </c>
      <c r="F3233">
        <f>'Raw Data'!S3233</f>
        <v>84.45</v>
      </c>
      <c r="G3233">
        <f>IFERROR(VALUE('Raw Data'!T3233),0)</f>
        <v>1287.8499999999999</v>
      </c>
      <c r="H3233" t="str" cm="1">
        <f t="array" ref="H3233">_xlfn.IFS(B3233&lt;=12,"New (0-12 mo)",B3233&lt;=24,"Established (13-24 mo)",B3233&lt;=48,"Loyal (25-48 mo)",TRUE,"Veteran (49+ mo)")</f>
        <v>Established (13-24 mo)</v>
      </c>
      <c r="I3233">
        <f>COUNTIF('Raw Data'!G3233:O3233,"Yes")</f>
        <v>7</v>
      </c>
      <c r="J3233">
        <f t="shared" ca="1" si="100"/>
        <v>45748</v>
      </c>
      <c r="K3233" t="str">
        <f>'Raw Data'!U3233</f>
        <v>No</v>
      </c>
      <c r="L3233" t="str">
        <f t="shared" si="101"/>
        <v>Medium Risk</v>
      </c>
      <c r="N3233" s="34"/>
    </row>
    <row r="3234" spans="1:14" x14ac:dyDescent="0.3">
      <c r="A3234" s="5" t="str">
        <f>'Raw Data'!A3234</f>
        <v>2703-AMTUL</v>
      </c>
      <c r="B3234">
        <f>'Raw Data'!F3234</f>
        <v>36</v>
      </c>
      <c r="C3234" t="str">
        <f>'Raw Data'!P3234</f>
        <v>One year</v>
      </c>
      <c r="D3234" t="str">
        <f>'Raw Data'!I3234</f>
        <v>DSL</v>
      </c>
      <c r="E3234" t="str">
        <f>'Raw Data'!R3234</f>
        <v>Mailed check</v>
      </c>
      <c r="F3234">
        <f>'Raw Data'!S3234</f>
        <v>53.65</v>
      </c>
      <c r="G3234">
        <f>IFERROR(VALUE('Raw Data'!T3234),0)</f>
        <v>1939.35</v>
      </c>
      <c r="H3234" t="str" cm="1">
        <f t="array" ref="H3234">_xlfn.IFS(B3234&lt;=12,"New (0-12 mo)",B3234&lt;=24,"Established (13-24 mo)",B3234&lt;=48,"Loyal (25-48 mo)",TRUE,"Veteran (49+ mo)")</f>
        <v>Loyal (25-48 mo)</v>
      </c>
      <c r="I3234">
        <f>COUNTIF('Raw Data'!G3234:O3234,"Yes")</f>
        <v>3</v>
      </c>
      <c r="J3234">
        <f t="shared" ca="1" si="100"/>
        <v>45108</v>
      </c>
      <c r="K3234" t="str">
        <f>'Raw Data'!U3234</f>
        <v>No</v>
      </c>
      <c r="L3234" t="str">
        <f t="shared" si="101"/>
        <v>Low Risk</v>
      </c>
      <c r="N3234" s="34"/>
    </row>
    <row r="3235" spans="1:14" x14ac:dyDescent="0.3">
      <c r="A3235" s="5" t="str">
        <f>'Raw Data'!A3235</f>
        <v>0928-JMXNP</v>
      </c>
      <c r="B3235">
        <f>'Raw Data'!F3235</f>
        <v>4</v>
      </c>
      <c r="C3235" t="str">
        <f>'Raw Data'!P3235</f>
        <v>Month-to-month</v>
      </c>
      <c r="D3235" t="str">
        <f>'Raw Data'!I3235</f>
        <v>DSL</v>
      </c>
      <c r="E3235" t="str">
        <f>'Raw Data'!R3235</f>
        <v>Electronic check</v>
      </c>
      <c r="F3235">
        <f>'Raw Data'!S3235</f>
        <v>29.9</v>
      </c>
      <c r="G3235">
        <f>IFERROR(VALUE('Raw Data'!T3235),0)</f>
        <v>118.25</v>
      </c>
      <c r="H3235" t="str" cm="1">
        <f t="array" ref="H3235">_xlfn.IFS(B3235&lt;=12,"New (0-12 mo)",B3235&lt;=24,"Established (13-24 mo)",B3235&lt;=48,"Loyal (25-48 mo)",TRUE,"Veteran (49+ mo)")</f>
        <v>New (0-12 mo)</v>
      </c>
      <c r="I3235">
        <f>COUNTIF('Raw Data'!G3235:O3235,"Yes")</f>
        <v>1</v>
      </c>
      <c r="J3235">
        <f t="shared" ca="1" si="100"/>
        <v>46082</v>
      </c>
      <c r="K3235" t="str">
        <f>'Raw Data'!U3235</f>
        <v>No</v>
      </c>
      <c r="L3235" t="str">
        <f t="shared" si="101"/>
        <v>High Risk</v>
      </c>
      <c r="N3235" s="34"/>
    </row>
    <row r="3236" spans="1:14" x14ac:dyDescent="0.3">
      <c r="A3236" s="5" t="str">
        <f>'Raw Data'!A3236</f>
        <v>8173-RXAYP</v>
      </c>
      <c r="B3236">
        <f>'Raw Data'!F3236</f>
        <v>24</v>
      </c>
      <c r="C3236" t="str">
        <f>'Raw Data'!P3236</f>
        <v>Two year</v>
      </c>
      <c r="D3236" t="str">
        <f>'Raw Data'!I3236</f>
        <v>No</v>
      </c>
      <c r="E3236" t="str">
        <f>'Raw Data'!R3236</f>
        <v>Mailed check</v>
      </c>
      <c r="F3236">
        <f>'Raw Data'!S3236</f>
        <v>19.7</v>
      </c>
      <c r="G3236">
        <f>IFERROR(VALUE('Raw Data'!T3236),0)</f>
        <v>452.55</v>
      </c>
      <c r="H3236" t="str" cm="1">
        <f t="array" ref="H3236">_xlfn.IFS(B3236&lt;=12,"New (0-12 mo)",B3236&lt;=24,"Established (13-24 mo)",B3236&lt;=48,"Loyal (25-48 mo)",TRUE,"Veteran (49+ mo)")</f>
        <v>Established (13-24 mo)</v>
      </c>
      <c r="I3236">
        <f>COUNTIF('Raw Data'!G3236:O3236,"Yes")</f>
        <v>1</v>
      </c>
      <c r="J3236">
        <f t="shared" ca="1" si="100"/>
        <v>45474</v>
      </c>
      <c r="K3236" t="str">
        <f>'Raw Data'!U3236</f>
        <v>No</v>
      </c>
      <c r="L3236" t="str">
        <f t="shared" si="101"/>
        <v>Low Risk</v>
      </c>
      <c r="N3236" s="34"/>
    </row>
    <row r="3237" spans="1:14" x14ac:dyDescent="0.3">
      <c r="A3237" s="5" t="str">
        <f>'Raw Data'!A3237</f>
        <v>4825-XJGDM</v>
      </c>
      <c r="B3237">
        <f>'Raw Data'!F3237</f>
        <v>61</v>
      </c>
      <c r="C3237" t="str">
        <f>'Raw Data'!P3237</f>
        <v>One year</v>
      </c>
      <c r="D3237" t="str">
        <f>'Raw Data'!I3237</f>
        <v>DSL</v>
      </c>
      <c r="E3237" t="str">
        <f>'Raw Data'!R3237</f>
        <v>Credit card (automatic)</v>
      </c>
      <c r="F3237">
        <f>'Raw Data'!S3237</f>
        <v>43.7</v>
      </c>
      <c r="G3237">
        <f>IFERROR(VALUE('Raw Data'!T3237),0)</f>
        <v>2696.55</v>
      </c>
      <c r="H3237" t="str" cm="1">
        <f t="array" ref="H3237">_xlfn.IFS(B3237&lt;=12,"New (0-12 mo)",B3237&lt;=24,"Established (13-24 mo)",B3237&lt;=48,"Loyal (25-48 mo)",TRUE,"Veteran (49+ mo)")</f>
        <v>Veteran (49+ mo)</v>
      </c>
      <c r="I3237">
        <f>COUNTIF('Raw Data'!G3237:O3237,"Yes")</f>
        <v>4</v>
      </c>
      <c r="J3237">
        <f t="shared" ca="1" si="100"/>
        <v>44348</v>
      </c>
      <c r="K3237" t="str">
        <f>'Raw Data'!U3237</f>
        <v>No</v>
      </c>
      <c r="L3237" t="str">
        <f t="shared" si="101"/>
        <v>Low Risk</v>
      </c>
      <c r="N3237" s="34"/>
    </row>
    <row r="3238" spans="1:14" x14ac:dyDescent="0.3">
      <c r="A3238" s="5" t="str">
        <f>'Raw Data'!A3238</f>
        <v>5402-HTOTQ</v>
      </c>
      <c r="B3238">
        <f>'Raw Data'!F3238</f>
        <v>16</v>
      </c>
      <c r="C3238" t="str">
        <f>'Raw Data'!P3238</f>
        <v>Month-to-month</v>
      </c>
      <c r="D3238" t="str">
        <f>'Raw Data'!I3238</f>
        <v>DSL</v>
      </c>
      <c r="E3238" t="str">
        <f>'Raw Data'!R3238</f>
        <v>Electronic check</v>
      </c>
      <c r="F3238">
        <f>'Raw Data'!S3238</f>
        <v>55.3</v>
      </c>
      <c r="G3238">
        <f>IFERROR(VALUE('Raw Data'!T3238),0)</f>
        <v>875.35</v>
      </c>
      <c r="H3238" t="str" cm="1">
        <f t="array" ref="H3238">_xlfn.IFS(B3238&lt;=12,"New (0-12 mo)",B3238&lt;=24,"Established (13-24 mo)",B3238&lt;=48,"Loyal (25-48 mo)",TRUE,"Veteran (49+ mo)")</f>
        <v>Established (13-24 mo)</v>
      </c>
      <c r="I3238">
        <f>COUNTIF('Raw Data'!G3238:O3238,"Yes")</f>
        <v>3</v>
      </c>
      <c r="J3238">
        <f t="shared" ca="1" si="100"/>
        <v>45717</v>
      </c>
      <c r="K3238" t="str">
        <f>'Raw Data'!U3238</f>
        <v>No</v>
      </c>
      <c r="L3238" t="str">
        <f t="shared" si="101"/>
        <v>Medium Risk</v>
      </c>
      <c r="N3238" s="34"/>
    </row>
    <row r="3239" spans="1:14" x14ac:dyDescent="0.3">
      <c r="A3239" s="5" t="str">
        <f>'Raw Data'!A3239</f>
        <v>6734-JDTTV</v>
      </c>
      <c r="B3239">
        <f>'Raw Data'!F3239</f>
        <v>65</v>
      </c>
      <c r="C3239" t="str">
        <f>'Raw Data'!P3239</f>
        <v>Two year</v>
      </c>
      <c r="D3239" t="str">
        <f>'Raw Data'!I3239</f>
        <v>No</v>
      </c>
      <c r="E3239" t="str">
        <f>'Raw Data'!R3239</f>
        <v>Credit card (automatic)</v>
      </c>
      <c r="F3239">
        <f>'Raw Data'!S3239</f>
        <v>19.850000000000001</v>
      </c>
      <c r="G3239">
        <f>IFERROR(VALUE('Raw Data'!T3239),0)</f>
        <v>1267.05</v>
      </c>
      <c r="H3239" t="str" cm="1">
        <f t="array" ref="H3239">_xlfn.IFS(B3239&lt;=12,"New (0-12 mo)",B3239&lt;=24,"Established (13-24 mo)",B3239&lt;=48,"Loyal (25-48 mo)",TRUE,"Veteran (49+ mo)")</f>
        <v>Veteran (49+ mo)</v>
      </c>
      <c r="I3239">
        <f>COUNTIF('Raw Data'!G3239:O3239,"Yes")</f>
        <v>1</v>
      </c>
      <c r="J3239">
        <f t="shared" ca="1" si="100"/>
        <v>44228</v>
      </c>
      <c r="K3239" t="str">
        <f>'Raw Data'!U3239</f>
        <v>No</v>
      </c>
      <c r="L3239" t="str">
        <f t="shared" si="101"/>
        <v>Low Risk</v>
      </c>
      <c r="N3239" s="34"/>
    </row>
    <row r="3240" spans="1:14" x14ac:dyDescent="0.3">
      <c r="A3240" s="5" t="str">
        <f>'Raw Data'!A3240</f>
        <v>7850-THJMU</v>
      </c>
      <c r="B3240">
        <f>'Raw Data'!F3240</f>
        <v>26</v>
      </c>
      <c r="C3240" t="str">
        <f>'Raw Data'!P3240</f>
        <v>Two year</v>
      </c>
      <c r="D3240" t="str">
        <f>'Raw Data'!I3240</f>
        <v>No</v>
      </c>
      <c r="E3240" t="str">
        <f>'Raw Data'!R3240</f>
        <v>Credit card (automatic)</v>
      </c>
      <c r="F3240">
        <f>'Raw Data'!S3240</f>
        <v>19.649999999999999</v>
      </c>
      <c r="G3240">
        <f>IFERROR(VALUE('Raw Data'!T3240),0)</f>
        <v>494.9</v>
      </c>
      <c r="H3240" t="str" cm="1">
        <f t="array" ref="H3240">_xlfn.IFS(B3240&lt;=12,"New (0-12 mo)",B3240&lt;=24,"Established (13-24 mo)",B3240&lt;=48,"Loyal (25-48 mo)",TRUE,"Veteran (49+ mo)")</f>
        <v>Loyal (25-48 mo)</v>
      </c>
      <c r="I3240">
        <f>COUNTIF('Raw Data'!G3240:O3240,"Yes")</f>
        <v>1</v>
      </c>
      <c r="J3240">
        <f t="shared" ca="1" si="100"/>
        <v>45413</v>
      </c>
      <c r="K3240" t="str">
        <f>'Raw Data'!U3240</f>
        <v>No</v>
      </c>
      <c r="L3240" t="str">
        <f t="shared" si="101"/>
        <v>Low Risk</v>
      </c>
      <c r="N3240" s="34"/>
    </row>
    <row r="3241" spans="1:14" x14ac:dyDescent="0.3">
      <c r="A3241" s="5" t="str">
        <f>'Raw Data'!A3241</f>
        <v>3890-RTCMS</v>
      </c>
      <c r="B3241">
        <f>'Raw Data'!F3241</f>
        <v>16</v>
      </c>
      <c r="C3241" t="str">
        <f>'Raw Data'!P3241</f>
        <v>Month-to-month</v>
      </c>
      <c r="D3241" t="str">
        <f>'Raw Data'!I3241</f>
        <v>DSL</v>
      </c>
      <c r="E3241" t="str">
        <f>'Raw Data'!R3241</f>
        <v>Mailed check</v>
      </c>
      <c r="F3241">
        <f>'Raw Data'!S3241</f>
        <v>49.45</v>
      </c>
      <c r="G3241">
        <f>IFERROR(VALUE('Raw Data'!T3241),0)</f>
        <v>799</v>
      </c>
      <c r="H3241" t="str" cm="1">
        <f t="array" ref="H3241">_xlfn.IFS(B3241&lt;=12,"New (0-12 mo)",B3241&lt;=24,"Established (13-24 mo)",B3241&lt;=48,"Loyal (25-48 mo)",TRUE,"Veteran (49+ mo)")</f>
        <v>Established (13-24 mo)</v>
      </c>
      <c r="I3241">
        <f>COUNTIF('Raw Data'!G3241:O3241,"Yes")</f>
        <v>2</v>
      </c>
      <c r="J3241">
        <f t="shared" ca="1" si="100"/>
        <v>45717</v>
      </c>
      <c r="K3241" t="str">
        <f>'Raw Data'!U3241</f>
        <v>No</v>
      </c>
      <c r="L3241" t="str">
        <f t="shared" si="101"/>
        <v>Medium Risk</v>
      </c>
      <c r="N3241" s="34"/>
    </row>
    <row r="3242" spans="1:14" x14ac:dyDescent="0.3">
      <c r="A3242" s="5" t="str">
        <f>'Raw Data'!A3242</f>
        <v>8849-GYOKR</v>
      </c>
      <c r="B3242">
        <f>'Raw Data'!F3242</f>
        <v>54</v>
      </c>
      <c r="C3242" t="str">
        <f>'Raw Data'!P3242</f>
        <v>One year</v>
      </c>
      <c r="D3242" t="str">
        <f>'Raw Data'!I3242</f>
        <v>Fiber optic</v>
      </c>
      <c r="E3242" t="str">
        <f>'Raw Data'!R3242</f>
        <v>Bank transfer (automatic)</v>
      </c>
      <c r="F3242">
        <f>'Raw Data'!S3242</f>
        <v>106.55</v>
      </c>
      <c r="G3242">
        <f>IFERROR(VALUE('Raw Data'!T3242),0)</f>
        <v>5763.3</v>
      </c>
      <c r="H3242" t="str" cm="1">
        <f t="array" ref="H3242">_xlfn.IFS(B3242&lt;=12,"New (0-12 mo)",B3242&lt;=24,"Established (13-24 mo)",B3242&lt;=48,"Loyal (25-48 mo)",TRUE,"Veteran (49+ mo)")</f>
        <v>Veteran (49+ mo)</v>
      </c>
      <c r="I3242">
        <f>COUNTIF('Raw Data'!G3242:O3242,"Yes")</f>
        <v>6</v>
      </c>
      <c r="J3242">
        <f t="shared" ca="1" si="100"/>
        <v>44562</v>
      </c>
      <c r="K3242" t="str">
        <f>'Raw Data'!U3242</f>
        <v>Yes</v>
      </c>
      <c r="L3242" t="str">
        <f t="shared" si="101"/>
        <v>Low Risk</v>
      </c>
      <c r="N3242" s="34"/>
    </row>
    <row r="3243" spans="1:14" x14ac:dyDescent="0.3">
      <c r="A3243" s="5" t="str">
        <f>'Raw Data'!A3243</f>
        <v>3148-BLQJT</v>
      </c>
      <c r="B3243">
        <f>'Raw Data'!F3243</f>
        <v>1</v>
      </c>
      <c r="C3243" t="str">
        <f>'Raw Data'!P3243</f>
        <v>Month-to-month</v>
      </c>
      <c r="D3243" t="str">
        <f>'Raw Data'!I3243</f>
        <v>No</v>
      </c>
      <c r="E3243" t="str">
        <f>'Raw Data'!R3243</f>
        <v>Mailed check</v>
      </c>
      <c r="F3243">
        <f>'Raw Data'!S3243</f>
        <v>20.100000000000001</v>
      </c>
      <c r="G3243">
        <f>IFERROR(VALUE('Raw Data'!T3243),0)</f>
        <v>20.100000000000001</v>
      </c>
      <c r="H3243" t="str" cm="1">
        <f t="array" ref="H3243">_xlfn.IFS(B3243&lt;=12,"New (0-12 mo)",B3243&lt;=24,"Established (13-24 mo)",B3243&lt;=48,"Loyal (25-48 mo)",TRUE,"Veteran (49+ mo)")</f>
        <v>New (0-12 mo)</v>
      </c>
      <c r="I3243">
        <f>COUNTIF('Raw Data'!G3243:O3243,"Yes")</f>
        <v>1</v>
      </c>
      <c r="J3243">
        <f t="shared" ca="1" si="100"/>
        <v>46174</v>
      </c>
      <c r="K3243" t="str">
        <f>'Raw Data'!U3243</f>
        <v>Yes</v>
      </c>
      <c r="L3243" t="str">
        <f t="shared" si="101"/>
        <v>High Risk</v>
      </c>
      <c r="N3243" s="34"/>
    </row>
    <row r="3244" spans="1:14" x14ac:dyDescent="0.3">
      <c r="A3244" s="5" t="str">
        <f>'Raw Data'!A3244</f>
        <v>3717-FDJFU</v>
      </c>
      <c r="B3244">
        <f>'Raw Data'!F3244</f>
        <v>5</v>
      </c>
      <c r="C3244" t="str">
        <f>'Raw Data'!P3244</f>
        <v>Two year</v>
      </c>
      <c r="D3244" t="str">
        <f>'Raw Data'!I3244</f>
        <v>No</v>
      </c>
      <c r="E3244" t="str">
        <f>'Raw Data'!R3244</f>
        <v>Mailed check</v>
      </c>
      <c r="F3244">
        <f>'Raw Data'!S3244</f>
        <v>20.45</v>
      </c>
      <c r="G3244">
        <f>IFERROR(VALUE('Raw Data'!T3244),0)</f>
        <v>106.9</v>
      </c>
      <c r="H3244" t="str" cm="1">
        <f t="array" ref="H3244">_xlfn.IFS(B3244&lt;=12,"New (0-12 mo)",B3244&lt;=24,"Established (13-24 mo)",B3244&lt;=48,"Loyal (25-48 mo)",TRUE,"Veteran (49+ mo)")</f>
        <v>New (0-12 mo)</v>
      </c>
      <c r="I3244">
        <f>COUNTIF('Raw Data'!G3244:O3244,"Yes")</f>
        <v>1</v>
      </c>
      <c r="J3244">
        <f t="shared" ca="1" si="100"/>
        <v>46054</v>
      </c>
      <c r="K3244" t="str">
        <f>'Raw Data'!U3244</f>
        <v>No</v>
      </c>
      <c r="L3244" t="str">
        <f t="shared" si="101"/>
        <v>Low Risk</v>
      </c>
      <c r="N3244" s="34"/>
    </row>
    <row r="3245" spans="1:14" x14ac:dyDescent="0.3">
      <c r="A3245" s="5" t="str">
        <f>'Raw Data'!A3245</f>
        <v>3665-JATSN</v>
      </c>
      <c r="B3245">
        <f>'Raw Data'!F3245</f>
        <v>19</v>
      </c>
      <c r="C3245" t="str">
        <f>'Raw Data'!P3245</f>
        <v>Month-to-month</v>
      </c>
      <c r="D3245" t="str">
        <f>'Raw Data'!I3245</f>
        <v>DSL</v>
      </c>
      <c r="E3245" t="str">
        <f>'Raw Data'!R3245</f>
        <v>Electronic check</v>
      </c>
      <c r="F3245">
        <f>'Raw Data'!S3245</f>
        <v>39.700000000000003</v>
      </c>
      <c r="G3245">
        <f>IFERROR(VALUE('Raw Data'!T3245),0)</f>
        <v>710.05</v>
      </c>
      <c r="H3245" t="str" cm="1">
        <f t="array" ref="H3245">_xlfn.IFS(B3245&lt;=12,"New (0-12 mo)",B3245&lt;=24,"Established (13-24 mo)",B3245&lt;=48,"Loyal (25-48 mo)",TRUE,"Veteran (49+ mo)")</f>
        <v>Established (13-24 mo)</v>
      </c>
      <c r="I3245">
        <f>COUNTIF('Raw Data'!G3245:O3245,"Yes")</f>
        <v>2</v>
      </c>
      <c r="J3245">
        <f t="shared" ca="1" si="100"/>
        <v>45627</v>
      </c>
      <c r="K3245" t="str">
        <f>'Raw Data'!U3245</f>
        <v>No</v>
      </c>
      <c r="L3245" t="str">
        <f t="shared" si="101"/>
        <v>Medium Risk</v>
      </c>
      <c r="N3245" s="34"/>
    </row>
    <row r="3246" spans="1:14" x14ac:dyDescent="0.3">
      <c r="A3246" s="5" t="str">
        <f>'Raw Data'!A3246</f>
        <v>7966-YOTQW</v>
      </c>
      <c r="B3246">
        <f>'Raw Data'!F3246</f>
        <v>10</v>
      </c>
      <c r="C3246" t="str">
        <f>'Raw Data'!P3246</f>
        <v>Month-to-month</v>
      </c>
      <c r="D3246" t="str">
        <f>'Raw Data'!I3246</f>
        <v>DSL</v>
      </c>
      <c r="E3246" t="str">
        <f>'Raw Data'!R3246</f>
        <v>Credit card (automatic)</v>
      </c>
      <c r="F3246">
        <f>'Raw Data'!S3246</f>
        <v>54.5</v>
      </c>
      <c r="G3246">
        <f>IFERROR(VALUE('Raw Data'!T3246),0)</f>
        <v>568.20000000000005</v>
      </c>
      <c r="H3246" t="str" cm="1">
        <f t="array" ref="H3246">_xlfn.IFS(B3246&lt;=12,"New (0-12 mo)",B3246&lt;=24,"Established (13-24 mo)",B3246&lt;=48,"Loyal (25-48 mo)",TRUE,"Veteran (49+ mo)")</f>
        <v>New (0-12 mo)</v>
      </c>
      <c r="I3246">
        <f>COUNTIF('Raw Data'!G3246:O3246,"Yes")</f>
        <v>3</v>
      </c>
      <c r="J3246">
        <f t="shared" ca="1" si="100"/>
        <v>45901</v>
      </c>
      <c r="K3246" t="str">
        <f>'Raw Data'!U3246</f>
        <v>No</v>
      </c>
      <c r="L3246" t="str">
        <f t="shared" si="101"/>
        <v>High Risk</v>
      </c>
      <c r="N3246" s="34"/>
    </row>
    <row r="3247" spans="1:14" x14ac:dyDescent="0.3">
      <c r="A3247" s="5" t="str">
        <f>'Raw Data'!A3247</f>
        <v>0461-CVKMU</v>
      </c>
      <c r="B3247">
        <f>'Raw Data'!F3247</f>
        <v>23</v>
      </c>
      <c r="C3247" t="str">
        <f>'Raw Data'!P3247</f>
        <v>Month-to-month</v>
      </c>
      <c r="D3247" t="str">
        <f>'Raw Data'!I3247</f>
        <v>Fiber optic</v>
      </c>
      <c r="E3247" t="str">
        <f>'Raw Data'!R3247</f>
        <v>Electronic check</v>
      </c>
      <c r="F3247">
        <f>'Raw Data'!S3247</f>
        <v>83.8</v>
      </c>
      <c r="G3247">
        <f>IFERROR(VALUE('Raw Data'!T3247),0)</f>
        <v>1900.25</v>
      </c>
      <c r="H3247" t="str" cm="1">
        <f t="array" ref="H3247">_xlfn.IFS(B3247&lt;=12,"New (0-12 mo)",B3247&lt;=24,"Established (13-24 mo)",B3247&lt;=48,"Loyal (25-48 mo)",TRUE,"Veteran (49+ mo)")</f>
        <v>Established (13-24 mo)</v>
      </c>
      <c r="I3247">
        <f>COUNTIF('Raw Data'!G3247:O3247,"Yes")</f>
        <v>4</v>
      </c>
      <c r="J3247">
        <f t="shared" ca="1" si="100"/>
        <v>45505</v>
      </c>
      <c r="K3247" t="str">
        <f>'Raw Data'!U3247</f>
        <v>Yes</v>
      </c>
      <c r="L3247" t="str">
        <f t="shared" si="101"/>
        <v>Medium Risk</v>
      </c>
      <c r="N3247" s="34"/>
    </row>
    <row r="3248" spans="1:14" x14ac:dyDescent="0.3">
      <c r="A3248" s="5" t="str">
        <f>'Raw Data'!A3248</f>
        <v>8806-EAGWC</v>
      </c>
      <c r="B3248">
        <f>'Raw Data'!F3248</f>
        <v>3</v>
      </c>
      <c r="C3248" t="str">
        <f>'Raw Data'!P3248</f>
        <v>Month-to-month</v>
      </c>
      <c r="D3248" t="str">
        <f>'Raw Data'!I3248</f>
        <v>DSL</v>
      </c>
      <c r="E3248" t="str">
        <f>'Raw Data'!R3248</f>
        <v>Mailed check</v>
      </c>
      <c r="F3248">
        <f>'Raw Data'!S3248</f>
        <v>55.15</v>
      </c>
      <c r="G3248">
        <f>IFERROR(VALUE('Raw Data'!T3248),0)</f>
        <v>159.15</v>
      </c>
      <c r="H3248" t="str" cm="1">
        <f t="array" ref="H3248">_xlfn.IFS(B3248&lt;=12,"New (0-12 mo)",B3248&lt;=24,"Established (13-24 mo)",B3248&lt;=48,"Loyal (25-48 mo)",TRUE,"Veteran (49+ mo)")</f>
        <v>New (0-12 mo)</v>
      </c>
      <c r="I3248">
        <f>COUNTIF('Raw Data'!G3248:O3248,"Yes")</f>
        <v>2</v>
      </c>
      <c r="J3248">
        <f t="shared" ca="1" si="100"/>
        <v>46113</v>
      </c>
      <c r="K3248" t="str">
        <f>'Raw Data'!U3248</f>
        <v>Yes</v>
      </c>
      <c r="L3248" t="str">
        <f t="shared" si="101"/>
        <v>High Risk</v>
      </c>
      <c r="N3248" s="34"/>
    </row>
    <row r="3249" spans="1:14" x14ac:dyDescent="0.3">
      <c r="A3249" s="5" t="str">
        <f>'Raw Data'!A3249</f>
        <v>8853-TZDGH</v>
      </c>
      <c r="B3249">
        <f>'Raw Data'!F3249</f>
        <v>72</v>
      </c>
      <c r="C3249" t="str">
        <f>'Raw Data'!P3249</f>
        <v>Two year</v>
      </c>
      <c r="D3249" t="str">
        <f>'Raw Data'!I3249</f>
        <v>Fiber optic</v>
      </c>
      <c r="E3249" t="str">
        <f>'Raw Data'!R3249</f>
        <v>Bank transfer (automatic)</v>
      </c>
      <c r="F3249">
        <f>'Raw Data'!S3249</f>
        <v>111.6</v>
      </c>
      <c r="G3249">
        <f>IFERROR(VALUE('Raw Data'!T3249),0)</f>
        <v>8012.75</v>
      </c>
      <c r="H3249" t="str" cm="1">
        <f t="array" ref="H3249">_xlfn.IFS(B3249&lt;=12,"New (0-12 mo)",B3249&lt;=24,"Established (13-24 mo)",B3249&lt;=48,"Loyal (25-48 mo)",TRUE,"Veteran (49+ mo)")</f>
        <v>Veteran (49+ mo)</v>
      </c>
      <c r="I3249">
        <f>COUNTIF('Raw Data'!G3249:O3249,"Yes")</f>
        <v>7</v>
      </c>
      <c r="J3249">
        <f t="shared" ca="1" si="100"/>
        <v>44013</v>
      </c>
      <c r="K3249" t="str">
        <f>'Raw Data'!U3249</f>
        <v>No</v>
      </c>
      <c r="L3249" t="str">
        <f t="shared" si="101"/>
        <v>Low Risk</v>
      </c>
      <c r="N3249" s="34"/>
    </row>
    <row r="3250" spans="1:14" x14ac:dyDescent="0.3">
      <c r="A3250" s="5" t="str">
        <f>'Raw Data'!A3250</f>
        <v>7779-LGOVN</v>
      </c>
      <c r="B3250">
        <f>'Raw Data'!F3250</f>
        <v>10</v>
      </c>
      <c r="C3250" t="str">
        <f>'Raw Data'!P3250</f>
        <v>Month-to-month</v>
      </c>
      <c r="D3250" t="str">
        <f>'Raw Data'!I3250</f>
        <v>Fiber optic</v>
      </c>
      <c r="E3250" t="str">
        <f>'Raw Data'!R3250</f>
        <v>Electronic check</v>
      </c>
      <c r="F3250">
        <f>'Raw Data'!S3250</f>
        <v>86.65</v>
      </c>
      <c r="G3250">
        <f>IFERROR(VALUE('Raw Data'!T3250),0)</f>
        <v>856.65</v>
      </c>
      <c r="H3250" t="str" cm="1">
        <f t="array" ref="H3250">_xlfn.IFS(B3250&lt;=12,"New (0-12 mo)",B3250&lt;=24,"Established (13-24 mo)",B3250&lt;=48,"Loyal (25-48 mo)",TRUE,"Veteran (49+ mo)")</f>
        <v>New (0-12 mo)</v>
      </c>
      <c r="I3250">
        <f>COUNTIF('Raw Data'!G3250:O3250,"Yes")</f>
        <v>3</v>
      </c>
      <c r="J3250">
        <f t="shared" ca="1" si="100"/>
        <v>45901</v>
      </c>
      <c r="K3250" t="str">
        <f>'Raw Data'!U3250</f>
        <v>Yes</v>
      </c>
      <c r="L3250" t="str">
        <f t="shared" si="101"/>
        <v>High Risk</v>
      </c>
      <c r="N3250" s="34"/>
    </row>
    <row r="3251" spans="1:14" x14ac:dyDescent="0.3">
      <c r="A3251" s="5" t="str">
        <f>'Raw Data'!A3251</f>
        <v>4324-BZCKL</v>
      </c>
      <c r="B3251">
        <f>'Raw Data'!F3251</f>
        <v>10</v>
      </c>
      <c r="C3251" t="str">
        <f>'Raw Data'!P3251</f>
        <v>Month-to-month</v>
      </c>
      <c r="D3251" t="str">
        <f>'Raw Data'!I3251</f>
        <v>DSL</v>
      </c>
      <c r="E3251" t="str">
        <f>'Raw Data'!R3251</f>
        <v>Mailed check</v>
      </c>
      <c r="F3251">
        <f>'Raw Data'!S3251</f>
        <v>55.55</v>
      </c>
      <c r="G3251">
        <f>IFERROR(VALUE('Raw Data'!T3251),0)</f>
        <v>551.29999999999995</v>
      </c>
      <c r="H3251" t="str" cm="1">
        <f t="array" ref="H3251">_xlfn.IFS(B3251&lt;=12,"New (0-12 mo)",B3251&lt;=24,"Established (13-24 mo)",B3251&lt;=48,"Loyal (25-48 mo)",TRUE,"Veteran (49+ mo)")</f>
        <v>New (0-12 mo)</v>
      </c>
      <c r="I3251">
        <f>COUNTIF('Raw Data'!G3251:O3251,"Yes")</f>
        <v>3</v>
      </c>
      <c r="J3251">
        <f t="shared" ca="1" si="100"/>
        <v>45901</v>
      </c>
      <c r="K3251" t="str">
        <f>'Raw Data'!U3251</f>
        <v>No</v>
      </c>
      <c r="L3251" t="str">
        <f t="shared" si="101"/>
        <v>High Risk</v>
      </c>
      <c r="N3251" s="34"/>
    </row>
    <row r="3252" spans="1:14" x14ac:dyDescent="0.3">
      <c r="A3252" s="5" t="str">
        <f>'Raw Data'!A3252</f>
        <v>6924-TDGMT</v>
      </c>
      <c r="B3252">
        <f>'Raw Data'!F3252</f>
        <v>11</v>
      </c>
      <c r="C3252" t="str">
        <f>'Raw Data'!P3252</f>
        <v>One year</v>
      </c>
      <c r="D3252" t="str">
        <f>'Raw Data'!I3252</f>
        <v>No</v>
      </c>
      <c r="E3252" t="str">
        <f>'Raw Data'!R3252</f>
        <v>Mailed check</v>
      </c>
      <c r="F3252">
        <f>'Raw Data'!S3252</f>
        <v>20.55</v>
      </c>
      <c r="G3252">
        <f>IFERROR(VALUE('Raw Data'!T3252),0)</f>
        <v>184.95</v>
      </c>
      <c r="H3252" t="str" cm="1">
        <f t="array" ref="H3252">_xlfn.IFS(B3252&lt;=12,"New (0-12 mo)",B3252&lt;=24,"Established (13-24 mo)",B3252&lt;=48,"Loyal (25-48 mo)",TRUE,"Veteran (49+ mo)")</f>
        <v>New (0-12 mo)</v>
      </c>
      <c r="I3252">
        <f>COUNTIF('Raw Data'!G3252:O3252,"Yes")</f>
        <v>1</v>
      </c>
      <c r="J3252">
        <f t="shared" ca="1" si="100"/>
        <v>45870</v>
      </c>
      <c r="K3252" t="str">
        <f>'Raw Data'!U3252</f>
        <v>No</v>
      </c>
      <c r="L3252" t="str">
        <f t="shared" si="101"/>
        <v>Low Risk</v>
      </c>
      <c r="N3252" s="34"/>
    </row>
    <row r="3253" spans="1:14" x14ac:dyDescent="0.3">
      <c r="A3253" s="5" t="str">
        <f>'Raw Data'!A3253</f>
        <v>9710-ZUSHQ</v>
      </c>
      <c r="B3253">
        <f>'Raw Data'!F3253</f>
        <v>37</v>
      </c>
      <c r="C3253" t="str">
        <f>'Raw Data'!P3253</f>
        <v>Month-to-month</v>
      </c>
      <c r="D3253" t="str">
        <f>'Raw Data'!I3253</f>
        <v>Fiber optic</v>
      </c>
      <c r="E3253" t="str">
        <f>'Raw Data'!R3253</f>
        <v>Bank transfer (automatic)</v>
      </c>
      <c r="F3253">
        <f>'Raw Data'!S3253</f>
        <v>106.75</v>
      </c>
      <c r="G3253">
        <f>IFERROR(VALUE('Raw Data'!T3253),0)</f>
        <v>4056.75</v>
      </c>
      <c r="H3253" t="str" cm="1">
        <f t="array" ref="H3253">_xlfn.IFS(B3253&lt;=12,"New (0-12 mo)",B3253&lt;=24,"Established (13-24 mo)",B3253&lt;=48,"Loyal (25-48 mo)",TRUE,"Veteran (49+ mo)")</f>
        <v>Loyal (25-48 mo)</v>
      </c>
      <c r="I3253">
        <f>COUNTIF('Raw Data'!G3253:O3253,"Yes")</f>
        <v>6</v>
      </c>
      <c r="J3253">
        <f t="shared" ca="1" si="100"/>
        <v>45078</v>
      </c>
      <c r="K3253" t="str">
        <f>'Raw Data'!U3253</f>
        <v>Yes</v>
      </c>
      <c r="L3253" t="str">
        <f t="shared" si="101"/>
        <v>Low-Medium Risk</v>
      </c>
      <c r="N3253" s="34"/>
    </row>
    <row r="3254" spans="1:14" x14ac:dyDescent="0.3">
      <c r="A3254" s="5" t="str">
        <f>'Raw Data'!A3254</f>
        <v>1536-YHDOE</v>
      </c>
      <c r="B3254">
        <f>'Raw Data'!F3254</f>
        <v>17</v>
      </c>
      <c r="C3254" t="str">
        <f>'Raw Data'!P3254</f>
        <v>One year</v>
      </c>
      <c r="D3254" t="str">
        <f>'Raw Data'!I3254</f>
        <v>DSL</v>
      </c>
      <c r="E3254" t="str">
        <f>'Raw Data'!R3254</f>
        <v>Mailed check</v>
      </c>
      <c r="F3254">
        <f>'Raw Data'!S3254</f>
        <v>62.1</v>
      </c>
      <c r="G3254">
        <f>IFERROR(VALUE('Raw Data'!T3254),0)</f>
        <v>1096.6500000000001</v>
      </c>
      <c r="H3254" t="str" cm="1">
        <f t="array" ref="H3254">_xlfn.IFS(B3254&lt;=12,"New (0-12 mo)",B3254&lt;=24,"Established (13-24 mo)",B3254&lt;=48,"Loyal (25-48 mo)",TRUE,"Veteran (49+ mo)")</f>
        <v>Established (13-24 mo)</v>
      </c>
      <c r="I3254">
        <f>COUNTIF('Raw Data'!G3254:O3254,"Yes")</f>
        <v>4</v>
      </c>
      <c r="J3254">
        <f t="shared" ca="1" si="100"/>
        <v>45689</v>
      </c>
      <c r="K3254" t="str">
        <f>'Raw Data'!U3254</f>
        <v>No</v>
      </c>
      <c r="L3254" t="str">
        <f t="shared" si="101"/>
        <v>Low Risk</v>
      </c>
      <c r="N3254" s="34"/>
    </row>
    <row r="3255" spans="1:14" x14ac:dyDescent="0.3">
      <c r="A3255" s="5" t="str">
        <f>'Raw Data'!A3255</f>
        <v>8123-QBNAZ</v>
      </c>
      <c r="B3255">
        <f>'Raw Data'!F3255</f>
        <v>36</v>
      </c>
      <c r="C3255" t="str">
        <f>'Raw Data'!P3255</f>
        <v>Month-to-month</v>
      </c>
      <c r="D3255" t="str">
        <f>'Raw Data'!I3255</f>
        <v>Fiber optic</v>
      </c>
      <c r="E3255" t="str">
        <f>'Raw Data'!R3255</f>
        <v>Credit card (automatic)</v>
      </c>
      <c r="F3255">
        <f>'Raw Data'!S3255</f>
        <v>104.5</v>
      </c>
      <c r="G3255">
        <f>IFERROR(VALUE('Raw Data'!T3255),0)</f>
        <v>3684.95</v>
      </c>
      <c r="H3255" t="str" cm="1">
        <f t="array" ref="H3255">_xlfn.IFS(B3255&lt;=12,"New (0-12 mo)",B3255&lt;=24,"Established (13-24 mo)",B3255&lt;=48,"Loyal (25-48 mo)",TRUE,"Veteran (49+ mo)")</f>
        <v>Loyal (25-48 mo)</v>
      </c>
      <c r="I3255">
        <f>COUNTIF('Raw Data'!G3255:O3255,"Yes")</f>
        <v>6</v>
      </c>
      <c r="J3255">
        <f t="shared" ca="1" si="100"/>
        <v>45108</v>
      </c>
      <c r="K3255" t="str">
        <f>'Raw Data'!U3255</f>
        <v>No</v>
      </c>
      <c r="L3255" t="str">
        <f t="shared" si="101"/>
        <v>Low-Medium Risk</v>
      </c>
      <c r="N3255" s="34"/>
    </row>
    <row r="3256" spans="1:14" x14ac:dyDescent="0.3">
      <c r="A3256" s="5" t="str">
        <f>'Raw Data'!A3256</f>
        <v>3629-ZNKXA</v>
      </c>
      <c r="B3256">
        <f>'Raw Data'!F3256</f>
        <v>17</v>
      </c>
      <c r="C3256" t="str">
        <f>'Raw Data'!P3256</f>
        <v>Month-to-month</v>
      </c>
      <c r="D3256" t="str">
        <f>'Raw Data'!I3256</f>
        <v>Fiber optic</v>
      </c>
      <c r="E3256" t="str">
        <f>'Raw Data'!R3256</f>
        <v>Electronic check</v>
      </c>
      <c r="F3256">
        <f>'Raw Data'!S3256</f>
        <v>101.8</v>
      </c>
      <c r="G3256">
        <f>IFERROR(VALUE('Raw Data'!T3256),0)</f>
        <v>1752.45</v>
      </c>
      <c r="H3256" t="str" cm="1">
        <f t="array" ref="H3256">_xlfn.IFS(B3256&lt;=12,"New (0-12 mo)",B3256&lt;=24,"Established (13-24 mo)",B3256&lt;=48,"Loyal (25-48 mo)",TRUE,"Veteran (49+ mo)")</f>
        <v>Established (13-24 mo)</v>
      </c>
      <c r="I3256">
        <f>COUNTIF('Raw Data'!G3256:O3256,"Yes")</f>
        <v>5</v>
      </c>
      <c r="J3256">
        <f t="shared" ca="1" si="100"/>
        <v>45689</v>
      </c>
      <c r="K3256" t="str">
        <f>'Raw Data'!U3256</f>
        <v>No</v>
      </c>
      <c r="L3256" t="str">
        <f t="shared" si="101"/>
        <v>Medium Risk</v>
      </c>
      <c r="N3256" s="34"/>
    </row>
    <row r="3257" spans="1:14" x14ac:dyDescent="0.3">
      <c r="A3257" s="5" t="str">
        <f>'Raw Data'!A3257</f>
        <v>4827-LTQRJ</v>
      </c>
      <c r="B3257">
        <f>'Raw Data'!F3257</f>
        <v>66</v>
      </c>
      <c r="C3257" t="str">
        <f>'Raw Data'!P3257</f>
        <v>One year</v>
      </c>
      <c r="D3257" t="str">
        <f>'Raw Data'!I3257</f>
        <v>Fiber optic</v>
      </c>
      <c r="E3257" t="str">
        <f>'Raw Data'!R3257</f>
        <v>Credit card (automatic)</v>
      </c>
      <c r="F3257">
        <f>'Raw Data'!S3257</f>
        <v>110.6</v>
      </c>
      <c r="G3257">
        <f>IFERROR(VALUE('Raw Data'!T3257),0)</f>
        <v>7210.85</v>
      </c>
      <c r="H3257" t="str" cm="1">
        <f t="array" ref="H3257">_xlfn.IFS(B3257&lt;=12,"New (0-12 mo)",B3257&lt;=24,"Established (13-24 mo)",B3257&lt;=48,"Loyal (25-48 mo)",TRUE,"Veteran (49+ mo)")</f>
        <v>Veteran (49+ mo)</v>
      </c>
      <c r="I3257">
        <f>COUNTIF('Raw Data'!G3257:O3257,"Yes")</f>
        <v>7</v>
      </c>
      <c r="J3257">
        <f t="shared" ca="1" si="100"/>
        <v>44197</v>
      </c>
      <c r="K3257" t="str">
        <f>'Raw Data'!U3257</f>
        <v>No</v>
      </c>
      <c r="L3257" t="str">
        <f t="shared" si="101"/>
        <v>Low Risk</v>
      </c>
      <c r="N3257" s="34"/>
    </row>
    <row r="3258" spans="1:14" x14ac:dyDescent="0.3">
      <c r="A3258" s="5" t="str">
        <f>'Raw Data'!A3258</f>
        <v>7711-YIJWC</v>
      </c>
      <c r="B3258">
        <f>'Raw Data'!F3258</f>
        <v>61</v>
      </c>
      <c r="C3258" t="str">
        <f>'Raw Data'!P3258</f>
        <v>One year</v>
      </c>
      <c r="D3258" t="str">
        <f>'Raw Data'!I3258</f>
        <v>DSL</v>
      </c>
      <c r="E3258" t="str">
        <f>'Raw Data'!R3258</f>
        <v>Bank transfer (automatic)</v>
      </c>
      <c r="F3258">
        <f>'Raw Data'!S3258</f>
        <v>84.9</v>
      </c>
      <c r="G3258">
        <f>IFERROR(VALUE('Raw Data'!T3258),0)</f>
        <v>5264.5</v>
      </c>
      <c r="H3258" t="str" cm="1">
        <f t="array" ref="H3258">_xlfn.IFS(B3258&lt;=12,"New (0-12 mo)",B3258&lt;=24,"Established (13-24 mo)",B3258&lt;=48,"Loyal (25-48 mo)",TRUE,"Veteran (49+ mo)")</f>
        <v>Veteran (49+ mo)</v>
      </c>
      <c r="I3258">
        <f>COUNTIF('Raw Data'!G3258:O3258,"Yes")</f>
        <v>7</v>
      </c>
      <c r="J3258">
        <f t="shared" ca="1" si="100"/>
        <v>44348</v>
      </c>
      <c r="K3258" t="str">
        <f>'Raw Data'!U3258</f>
        <v>No</v>
      </c>
      <c r="L3258" t="str">
        <f t="shared" si="101"/>
        <v>Low Risk</v>
      </c>
      <c r="N3258" s="34"/>
    </row>
    <row r="3259" spans="1:14" x14ac:dyDescent="0.3">
      <c r="A3259" s="5" t="str">
        <f>'Raw Data'!A3259</f>
        <v>5482-VXSXJ</v>
      </c>
      <c r="B3259">
        <f>'Raw Data'!F3259</f>
        <v>22</v>
      </c>
      <c r="C3259" t="str">
        <f>'Raw Data'!P3259</f>
        <v>Month-to-month</v>
      </c>
      <c r="D3259" t="str">
        <f>'Raw Data'!I3259</f>
        <v>Fiber optic</v>
      </c>
      <c r="E3259" t="str">
        <f>'Raw Data'!R3259</f>
        <v>Mailed check</v>
      </c>
      <c r="F3259">
        <f>'Raw Data'!S3259</f>
        <v>93.2</v>
      </c>
      <c r="G3259">
        <f>IFERROR(VALUE('Raw Data'!T3259),0)</f>
        <v>2157.3000000000002</v>
      </c>
      <c r="H3259" t="str" cm="1">
        <f t="array" ref="H3259">_xlfn.IFS(B3259&lt;=12,"New (0-12 mo)",B3259&lt;=24,"Established (13-24 mo)",B3259&lt;=48,"Loyal (25-48 mo)",TRUE,"Veteran (49+ mo)")</f>
        <v>Established (13-24 mo)</v>
      </c>
      <c r="I3259">
        <f>COUNTIF('Raw Data'!G3259:O3259,"Yes")</f>
        <v>4</v>
      </c>
      <c r="J3259">
        <f t="shared" ca="1" si="100"/>
        <v>45536</v>
      </c>
      <c r="K3259" t="str">
        <f>'Raw Data'!U3259</f>
        <v>No</v>
      </c>
      <c r="L3259" t="str">
        <f t="shared" si="101"/>
        <v>Medium Risk</v>
      </c>
      <c r="N3259" s="34"/>
    </row>
    <row r="3260" spans="1:14" x14ac:dyDescent="0.3">
      <c r="A3260" s="5" t="str">
        <f>'Raw Data'!A3260</f>
        <v>7365-BVCJH</v>
      </c>
      <c r="B3260">
        <f>'Raw Data'!F3260</f>
        <v>1</v>
      </c>
      <c r="C3260" t="str">
        <f>'Raw Data'!P3260</f>
        <v>Month-to-month</v>
      </c>
      <c r="D3260" t="str">
        <f>'Raw Data'!I3260</f>
        <v>DSL</v>
      </c>
      <c r="E3260" t="str">
        <f>'Raw Data'!R3260</f>
        <v>Electronic check</v>
      </c>
      <c r="F3260">
        <f>'Raw Data'!S3260</f>
        <v>24.4</v>
      </c>
      <c r="G3260">
        <f>IFERROR(VALUE('Raw Data'!T3260),0)</f>
        <v>24.4</v>
      </c>
      <c r="H3260" t="str" cm="1">
        <f t="array" ref="H3260">_xlfn.IFS(B3260&lt;=12,"New (0-12 mo)",B3260&lt;=24,"Established (13-24 mo)",B3260&lt;=48,"Loyal (25-48 mo)",TRUE,"Veteran (49+ mo)")</f>
        <v>New (0-12 mo)</v>
      </c>
      <c r="I3260">
        <f>COUNTIF('Raw Data'!G3260:O3260,"Yes")</f>
        <v>0</v>
      </c>
      <c r="J3260">
        <f t="shared" ca="1" si="100"/>
        <v>46174</v>
      </c>
      <c r="K3260" t="str">
        <f>'Raw Data'!U3260</f>
        <v>No</v>
      </c>
      <c r="L3260" t="str">
        <f t="shared" si="101"/>
        <v>High Risk</v>
      </c>
      <c r="N3260" s="34"/>
    </row>
    <row r="3261" spans="1:14" x14ac:dyDescent="0.3">
      <c r="A3261" s="5" t="str">
        <f>'Raw Data'!A3261</f>
        <v>9620-ENEJV</v>
      </c>
      <c r="B3261">
        <f>'Raw Data'!F3261</f>
        <v>6</v>
      </c>
      <c r="C3261" t="str">
        <f>'Raw Data'!P3261</f>
        <v>Month-to-month</v>
      </c>
      <c r="D3261" t="str">
        <f>'Raw Data'!I3261</f>
        <v>Fiber optic</v>
      </c>
      <c r="E3261" t="str">
        <f>'Raw Data'!R3261</f>
        <v>Credit card (automatic)</v>
      </c>
      <c r="F3261">
        <f>'Raw Data'!S3261</f>
        <v>70.55</v>
      </c>
      <c r="G3261">
        <f>IFERROR(VALUE('Raw Data'!T3261),0)</f>
        <v>433.95</v>
      </c>
      <c r="H3261" t="str" cm="1">
        <f t="array" ref="H3261">_xlfn.IFS(B3261&lt;=12,"New (0-12 mo)",B3261&lt;=24,"Established (13-24 mo)",B3261&lt;=48,"Loyal (25-48 mo)",TRUE,"Veteran (49+ mo)")</f>
        <v>New (0-12 mo)</v>
      </c>
      <c r="I3261">
        <f>COUNTIF('Raw Data'!G3261:O3261,"Yes")</f>
        <v>1</v>
      </c>
      <c r="J3261">
        <f t="shared" ca="1" si="100"/>
        <v>46023</v>
      </c>
      <c r="K3261" t="str">
        <f>'Raw Data'!U3261</f>
        <v>No</v>
      </c>
      <c r="L3261" t="str">
        <f t="shared" si="101"/>
        <v>High Risk</v>
      </c>
      <c r="N3261" s="34"/>
    </row>
    <row r="3262" spans="1:14" x14ac:dyDescent="0.3">
      <c r="A3262" s="5" t="str">
        <f>'Raw Data'!A3262</f>
        <v>4183-WCSEP</v>
      </c>
      <c r="B3262">
        <f>'Raw Data'!F3262</f>
        <v>31</v>
      </c>
      <c r="C3262" t="str">
        <f>'Raw Data'!P3262</f>
        <v>Month-to-month</v>
      </c>
      <c r="D3262" t="str">
        <f>'Raw Data'!I3262</f>
        <v>Fiber optic</v>
      </c>
      <c r="E3262" t="str">
        <f>'Raw Data'!R3262</f>
        <v>Electronic check</v>
      </c>
      <c r="F3262">
        <f>'Raw Data'!S3262</f>
        <v>78.45</v>
      </c>
      <c r="G3262">
        <f>IFERROR(VALUE('Raw Data'!T3262),0)</f>
        <v>2435.15</v>
      </c>
      <c r="H3262" t="str" cm="1">
        <f t="array" ref="H3262">_xlfn.IFS(B3262&lt;=12,"New (0-12 mo)",B3262&lt;=24,"Established (13-24 mo)",B3262&lt;=48,"Loyal (25-48 mo)",TRUE,"Veteran (49+ mo)")</f>
        <v>Loyal (25-48 mo)</v>
      </c>
      <c r="I3262">
        <f>COUNTIF('Raw Data'!G3262:O3262,"Yes")</f>
        <v>3</v>
      </c>
      <c r="J3262">
        <f t="shared" ca="1" si="100"/>
        <v>45261</v>
      </c>
      <c r="K3262" t="str">
        <f>'Raw Data'!U3262</f>
        <v>Yes</v>
      </c>
      <c r="L3262" t="str">
        <f t="shared" si="101"/>
        <v>Low-Medium Risk</v>
      </c>
      <c r="N3262" s="34"/>
    </row>
    <row r="3263" spans="1:14" x14ac:dyDescent="0.3">
      <c r="A3263" s="5" t="str">
        <f>'Raw Data'!A3263</f>
        <v>2378-YIZKA</v>
      </c>
      <c r="B3263">
        <f>'Raw Data'!F3263</f>
        <v>68</v>
      </c>
      <c r="C3263" t="str">
        <f>'Raw Data'!P3263</f>
        <v>Two year</v>
      </c>
      <c r="D3263" t="str">
        <f>'Raw Data'!I3263</f>
        <v>DSL</v>
      </c>
      <c r="E3263" t="str">
        <f>'Raw Data'!R3263</f>
        <v>Credit card (automatic)</v>
      </c>
      <c r="F3263">
        <f>'Raw Data'!S3263</f>
        <v>85</v>
      </c>
      <c r="G3263">
        <f>IFERROR(VALUE('Raw Data'!T3263),0)</f>
        <v>5607.75</v>
      </c>
      <c r="H3263" t="str" cm="1">
        <f t="array" ref="H3263">_xlfn.IFS(B3263&lt;=12,"New (0-12 mo)",B3263&lt;=24,"Established (13-24 mo)",B3263&lt;=48,"Loyal (25-48 mo)",TRUE,"Veteran (49+ mo)")</f>
        <v>Veteran (49+ mo)</v>
      </c>
      <c r="I3263">
        <f>COUNTIF('Raw Data'!G3263:O3263,"Yes")</f>
        <v>7</v>
      </c>
      <c r="J3263">
        <f t="shared" ca="1" si="100"/>
        <v>44136</v>
      </c>
      <c r="K3263" t="str">
        <f>'Raw Data'!U3263</f>
        <v>No</v>
      </c>
      <c r="L3263" t="str">
        <f t="shared" si="101"/>
        <v>Low Risk</v>
      </c>
      <c r="N3263" s="34"/>
    </row>
    <row r="3264" spans="1:14" x14ac:dyDescent="0.3">
      <c r="A3264" s="5" t="str">
        <f>'Raw Data'!A3264</f>
        <v>5498-TXHLF</v>
      </c>
      <c r="B3264">
        <f>'Raw Data'!F3264</f>
        <v>34</v>
      </c>
      <c r="C3264" t="str">
        <f>'Raw Data'!P3264</f>
        <v>Month-to-month</v>
      </c>
      <c r="D3264" t="str">
        <f>'Raw Data'!I3264</f>
        <v>Fiber optic</v>
      </c>
      <c r="E3264" t="str">
        <f>'Raw Data'!R3264</f>
        <v>Electronic check</v>
      </c>
      <c r="F3264">
        <f>'Raw Data'!S3264</f>
        <v>87.45</v>
      </c>
      <c r="G3264">
        <f>IFERROR(VALUE('Raw Data'!T3264),0)</f>
        <v>2874.15</v>
      </c>
      <c r="H3264" t="str" cm="1">
        <f t="array" ref="H3264">_xlfn.IFS(B3264&lt;=12,"New (0-12 mo)",B3264&lt;=24,"Established (13-24 mo)",B3264&lt;=48,"Loyal (25-48 mo)",TRUE,"Veteran (49+ mo)")</f>
        <v>Loyal (25-48 mo)</v>
      </c>
      <c r="I3264">
        <f>COUNTIF('Raw Data'!G3264:O3264,"Yes")</f>
        <v>4</v>
      </c>
      <c r="J3264">
        <f t="shared" ca="1" si="100"/>
        <v>45170</v>
      </c>
      <c r="K3264" t="str">
        <f>'Raw Data'!U3264</f>
        <v>Yes</v>
      </c>
      <c r="L3264" t="str">
        <f t="shared" si="101"/>
        <v>Low-Medium Risk</v>
      </c>
      <c r="N3264" s="34"/>
    </row>
    <row r="3265" spans="1:14" x14ac:dyDescent="0.3">
      <c r="A3265" s="5" t="str">
        <f>'Raw Data'!A3265</f>
        <v>0689-DSXGL</v>
      </c>
      <c r="B3265">
        <f>'Raw Data'!F3265</f>
        <v>52</v>
      </c>
      <c r="C3265" t="str">
        <f>'Raw Data'!P3265</f>
        <v>Month-to-month</v>
      </c>
      <c r="D3265" t="str">
        <f>'Raw Data'!I3265</f>
        <v>Fiber optic</v>
      </c>
      <c r="E3265" t="str">
        <f>'Raw Data'!R3265</f>
        <v>Bank transfer (automatic)</v>
      </c>
      <c r="F3265">
        <f>'Raw Data'!S3265</f>
        <v>85.8</v>
      </c>
      <c r="G3265">
        <f>IFERROR(VALUE('Raw Data'!T3265),0)</f>
        <v>4433.3</v>
      </c>
      <c r="H3265" t="str" cm="1">
        <f t="array" ref="H3265">_xlfn.IFS(B3265&lt;=12,"New (0-12 mo)",B3265&lt;=24,"Established (13-24 mo)",B3265&lt;=48,"Loyal (25-48 mo)",TRUE,"Veteran (49+ mo)")</f>
        <v>Veteran (49+ mo)</v>
      </c>
      <c r="I3265">
        <f>COUNTIF('Raw Data'!G3265:O3265,"Yes")</f>
        <v>4</v>
      </c>
      <c r="J3265">
        <f t="shared" ca="1" si="100"/>
        <v>44621</v>
      </c>
      <c r="K3265" t="str">
        <f>'Raw Data'!U3265</f>
        <v>No</v>
      </c>
      <c r="L3265" t="str">
        <f t="shared" si="101"/>
        <v>Low-Medium Risk</v>
      </c>
      <c r="N3265" s="34"/>
    </row>
    <row r="3266" spans="1:14" x14ac:dyDescent="0.3">
      <c r="A3266" s="5" t="str">
        <f>'Raw Data'!A3266</f>
        <v>6818-DJXAA</v>
      </c>
      <c r="B3266">
        <f>'Raw Data'!F3266</f>
        <v>10</v>
      </c>
      <c r="C3266" t="str">
        <f>'Raw Data'!P3266</f>
        <v>Month-to-month</v>
      </c>
      <c r="D3266" t="str">
        <f>'Raw Data'!I3266</f>
        <v>Fiber optic</v>
      </c>
      <c r="E3266" t="str">
        <f>'Raw Data'!R3266</f>
        <v>Electronic check</v>
      </c>
      <c r="F3266">
        <f>'Raw Data'!S3266</f>
        <v>91.1</v>
      </c>
      <c r="G3266">
        <f>IFERROR(VALUE('Raw Data'!T3266),0)</f>
        <v>964.35</v>
      </c>
      <c r="H3266" t="str" cm="1">
        <f t="array" ref="H3266">_xlfn.IFS(B3266&lt;=12,"New (0-12 mo)",B3266&lt;=24,"Established (13-24 mo)",B3266&lt;=48,"Loyal (25-48 mo)",TRUE,"Veteran (49+ mo)")</f>
        <v>New (0-12 mo)</v>
      </c>
      <c r="I3266">
        <f>COUNTIF('Raw Data'!G3266:O3266,"Yes")</f>
        <v>4</v>
      </c>
      <c r="J3266">
        <f t="shared" ref="J3266:J3329" ca="1" si="102">EDATE(TODAY(),-B3266)</f>
        <v>45901</v>
      </c>
      <c r="K3266" t="str">
        <f>'Raw Data'!U3266</f>
        <v>No</v>
      </c>
      <c r="L3266" t="str">
        <f t="shared" ref="L3266:L3329" si="103">IF(AND(C3266="Month-to-month",B3266&lt;=12),"High Risk",IF(AND(C3266="Month-to-month",B3266&lt;=24),"Medium Risk",IF(C3266="Month-to-month","Low-Medium Risk","Low Risk")))</f>
        <v>High Risk</v>
      </c>
      <c r="N3266" s="34"/>
    </row>
    <row r="3267" spans="1:14" x14ac:dyDescent="0.3">
      <c r="A3267" s="5" t="str">
        <f>'Raw Data'!A3267</f>
        <v>9722-UJOJR</v>
      </c>
      <c r="B3267">
        <f>'Raw Data'!F3267</f>
        <v>29</v>
      </c>
      <c r="C3267" t="str">
        <f>'Raw Data'!P3267</f>
        <v>Month-to-month</v>
      </c>
      <c r="D3267" t="str">
        <f>'Raw Data'!I3267</f>
        <v>Fiber optic</v>
      </c>
      <c r="E3267" t="str">
        <f>'Raw Data'!R3267</f>
        <v>Electronic check</v>
      </c>
      <c r="F3267">
        <f>'Raw Data'!S3267</f>
        <v>70.75</v>
      </c>
      <c r="G3267">
        <f>IFERROR(VALUE('Raw Data'!T3267),0)</f>
        <v>1974.8</v>
      </c>
      <c r="H3267" t="str" cm="1">
        <f t="array" ref="H3267">_xlfn.IFS(B3267&lt;=12,"New (0-12 mo)",B3267&lt;=24,"Established (13-24 mo)",B3267&lt;=48,"Loyal (25-48 mo)",TRUE,"Veteran (49+ mo)")</f>
        <v>Loyal (25-48 mo)</v>
      </c>
      <c r="I3267">
        <f>COUNTIF('Raw Data'!G3267:O3267,"Yes")</f>
        <v>1</v>
      </c>
      <c r="J3267">
        <f t="shared" ca="1" si="102"/>
        <v>45323</v>
      </c>
      <c r="K3267" t="str">
        <f>'Raw Data'!U3267</f>
        <v>Yes</v>
      </c>
      <c r="L3267" t="str">
        <f t="shared" si="103"/>
        <v>Low-Medium Risk</v>
      </c>
      <c r="N3267" s="34"/>
    </row>
    <row r="3268" spans="1:14" x14ac:dyDescent="0.3">
      <c r="A3268" s="5" t="str">
        <f>'Raw Data'!A3268</f>
        <v>0464-WJTKO</v>
      </c>
      <c r="B3268">
        <f>'Raw Data'!F3268</f>
        <v>72</v>
      </c>
      <c r="C3268" t="str">
        <f>'Raw Data'!P3268</f>
        <v>Two year</v>
      </c>
      <c r="D3268" t="str">
        <f>'Raw Data'!I3268</f>
        <v>No</v>
      </c>
      <c r="E3268" t="str">
        <f>'Raw Data'!R3268</f>
        <v>Bank transfer (automatic)</v>
      </c>
      <c r="F3268">
        <f>'Raw Data'!S3268</f>
        <v>20.100000000000001</v>
      </c>
      <c r="G3268">
        <f>IFERROR(VALUE('Raw Data'!T3268),0)</f>
        <v>1460.85</v>
      </c>
      <c r="H3268" t="str" cm="1">
        <f t="array" ref="H3268">_xlfn.IFS(B3268&lt;=12,"New (0-12 mo)",B3268&lt;=24,"Established (13-24 mo)",B3268&lt;=48,"Loyal (25-48 mo)",TRUE,"Veteran (49+ mo)")</f>
        <v>Veteran (49+ mo)</v>
      </c>
      <c r="I3268">
        <f>COUNTIF('Raw Data'!G3268:O3268,"Yes")</f>
        <v>1</v>
      </c>
      <c r="J3268">
        <f t="shared" ca="1" si="102"/>
        <v>44013</v>
      </c>
      <c r="K3268" t="str">
        <f>'Raw Data'!U3268</f>
        <v>No</v>
      </c>
      <c r="L3268" t="str">
        <f t="shared" si="103"/>
        <v>Low Risk</v>
      </c>
      <c r="N3268" s="34"/>
    </row>
    <row r="3269" spans="1:14" x14ac:dyDescent="0.3">
      <c r="A3269" s="5" t="str">
        <f>'Raw Data'!A3269</f>
        <v>8902-ZEOVF</v>
      </c>
      <c r="B3269">
        <f>'Raw Data'!F3269</f>
        <v>47</v>
      </c>
      <c r="C3269" t="str">
        <f>'Raw Data'!P3269</f>
        <v>One year</v>
      </c>
      <c r="D3269" t="str">
        <f>'Raw Data'!I3269</f>
        <v>No</v>
      </c>
      <c r="E3269" t="str">
        <f>'Raw Data'!R3269</f>
        <v>Mailed check</v>
      </c>
      <c r="F3269">
        <f>'Raw Data'!S3269</f>
        <v>20.05</v>
      </c>
      <c r="G3269">
        <f>IFERROR(VALUE('Raw Data'!T3269),0)</f>
        <v>951.55</v>
      </c>
      <c r="H3269" t="str" cm="1">
        <f t="array" ref="H3269">_xlfn.IFS(B3269&lt;=12,"New (0-12 mo)",B3269&lt;=24,"Established (13-24 mo)",B3269&lt;=48,"Loyal (25-48 mo)",TRUE,"Veteran (49+ mo)")</f>
        <v>Loyal (25-48 mo)</v>
      </c>
      <c r="I3269">
        <f>COUNTIF('Raw Data'!G3269:O3269,"Yes")</f>
        <v>1</v>
      </c>
      <c r="J3269">
        <f t="shared" ca="1" si="102"/>
        <v>44774</v>
      </c>
      <c r="K3269" t="str">
        <f>'Raw Data'!U3269</f>
        <v>No</v>
      </c>
      <c r="L3269" t="str">
        <f t="shared" si="103"/>
        <v>Low Risk</v>
      </c>
      <c r="N3269" s="34"/>
    </row>
    <row r="3270" spans="1:14" x14ac:dyDescent="0.3">
      <c r="A3270" s="5" t="str">
        <f>'Raw Data'!A3270</f>
        <v>6778-EICRF</v>
      </c>
      <c r="B3270">
        <f>'Raw Data'!F3270</f>
        <v>24</v>
      </c>
      <c r="C3270" t="str">
        <f>'Raw Data'!P3270</f>
        <v>One year</v>
      </c>
      <c r="D3270" t="str">
        <f>'Raw Data'!I3270</f>
        <v>DSL</v>
      </c>
      <c r="E3270" t="str">
        <f>'Raw Data'!R3270</f>
        <v>Mailed check</v>
      </c>
      <c r="F3270">
        <f>'Raw Data'!S3270</f>
        <v>74.8</v>
      </c>
      <c r="G3270">
        <f>IFERROR(VALUE('Raw Data'!T3270),0)</f>
        <v>1821.2</v>
      </c>
      <c r="H3270" t="str" cm="1">
        <f t="array" ref="H3270">_xlfn.IFS(B3270&lt;=12,"New (0-12 mo)",B3270&lt;=24,"Established (13-24 mo)",B3270&lt;=48,"Loyal (25-48 mo)",TRUE,"Veteran (49+ mo)")</f>
        <v>Established (13-24 mo)</v>
      </c>
      <c r="I3270">
        <f>COUNTIF('Raw Data'!G3270:O3270,"Yes")</f>
        <v>5</v>
      </c>
      <c r="J3270">
        <f t="shared" ca="1" si="102"/>
        <v>45474</v>
      </c>
      <c r="K3270" t="str">
        <f>'Raw Data'!U3270</f>
        <v>No</v>
      </c>
      <c r="L3270" t="str">
        <f t="shared" si="103"/>
        <v>Low Risk</v>
      </c>
      <c r="N3270" s="34"/>
    </row>
    <row r="3271" spans="1:14" x14ac:dyDescent="0.3">
      <c r="A3271" s="5" t="str">
        <f>'Raw Data'!A3271</f>
        <v>2662-NNTDK</v>
      </c>
      <c r="B3271">
        <f>'Raw Data'!F3271</f>
        <v>65</v>
      </c>
      <c r="C3271" t="str">
        <f>'Raw Data'!P3271</f>
        <v>One year</v>
      </c>
      <c r="D3271" t="str">
        <f>'Raw Data'!I3271</f>
        <v>No</v>
      </c>
      <c r="E3271" t="str">
        <f>'Raw Data'!R3271</f>
        <v>Credit card (automatic)</v>
      </c>
      <c r="F3271">
        <f>'Raw Data'!S3271</f>
        <v>24.8</v>
      </c>
      <c r="G3271">
        <f>IFERROR(VALUE('Raw Data'!T3271),0)</f>
        <v>1600.95</v>
      </c>
      <c r="H3271" t="str" cm="1">
        <f t="array" ref="H3271">_xlfn.IFS(B3271&lt;=12,"New (0-12 mo)",B3271&lt;=24,"Established (13-24 mo)",B3271&lt;=48,"Loyal (25-48 mo)",TRUE,"Veteran (49+ mo)")</f>
        <v>Veteran (49+ mo)</v>
      </c>
      <c r="I3271">
        <f>COUNTIF('Raw Data'!G3271:O3271,"Yes")</f>
        <v>2</v>
      </c>
      <c r="J3271">
        <f t="shared" ca="1" si="102"/>
        <v>44228</v>
      </c>
      <c r="K3271" t="str">
        <f>'Raw Data'!U3271</f>
        <v>No</v>
      </c>
      <c r="L3271" t="str">
        <f t="shared" si="103"/>
        <v>Low Risk</v>
      </c>
      <c r="N3271" s="34"/>
    </row>
    <row r="3272" spans="1:14" x14ac:dyDescent="0.3">
      <c r="A3272" s="5" t="str">
        <f>'Raw Data'!A3272</f>
        <v>4132-KALRO</v>
      </c>
      <c r="B3272">
        <f>'Raw Data'!F3272</f>
        <v>4</v>
      </c>
      <c r="C3272" t="str">
        <f>'Raw Data'!P3272</f>
        <v>Month-to-month</v>
      </c>
      <c r="D3272" t="str">
        <f>'Raw Data'!I3272</f>
        <v>Fiber optic</v>
      </c>
      <c r="E3272" t="str">
        <f>'Raw Data'!R3272</f>
        <v>Mailed check</v>
      </c>
      <c r="F3272">
        <f>'Raw Data'!S3272</f>
        <v>100.85</v>
      </c>
      <c r="G3272">
        <f>IFERROR(VALUE('Raw Data'!T3272),0)</f>
        <v>399.25</v>
      </c>
      <c r="H3272" t="str" cm="1">
        <f t="array" ref="H3272">_xlfn.IFS(B3272&lt;=12,"New (0-12 mo)",B3272&lt;=24,"Established (13-24 mo)",B3272&lt;=48,"Loyal (25-48 mo)",TRUE,"Veteran (49+ mo)")</f>
        <v>New (0-12 mo)</v>
      </c>
      <c r="I3272">
        <f>COUNTIF('Raw Data'!G3272:O3272,"Yes")</f>
        <v>5</v>
      </c>
      <c r="J3272">
        <f t="shared" ca="1" si="102"/>
        <v>46082</v>
      </c>
      <c r="K3272" t="str">
        <f>'Raw Data'!U3272</f>
        <v>No</v>
      </c>
      <c r="L3272" t="str">
        <f t="shared" si="103"/>
        <v>High Risk</v>
      </c>
      <c r="N3272" s="34"/>
    </row>
    <row r="3273" spans="1:14" x14ac:dyDescent="0.3">
      <c r="A3273" s="5" t="str">
        <f>'Raw Data'!A3273</f>
        <v>3902-FOIGH</v>
      </c>
      <c r="B3273">
        <f>'Raw Data'!F3273</f>
        <v>12</v>
      </c>
      <c r="C3273" t="str">
        <f>'Raw Data'!P3273</f>
        <v>Month-to-month</v>
      </c>
      <c r="D3273" t="str">
        <f>'Raw Data'!I3273</f>
        <v>Fiber optic</v>
      </c>
      <c r="E3273" t="str">
        <f>'Raw Data'!R3273</f>
        <v>Electronic check</v>
      </c>
      <c r="F3273">
        <f>'Raw Data'!S3273</f>
        <v>101.35</v>
      </c>
      <c r="G3273">
        <f>IFERROR(VALUE('Raw Data'!T3273),0)</f>
        <v>1218.55</v>
      </c>
      <c r="H3273" t="str" cm="1">
        <f t="array" ref="H3273">_xlfn.IFS(B3273&lt;=12,"New (0-12 mo)",B3273&lt;=24,"Established (13-24 mo)",B3273&lt;=48,"Loyal (25-48 mo)",TRUE,"Veteran (49+ mo)")</f>
        <v>New (0-12 mo)</v>
      </c>
      <c r="I3273">
        <f>COUNTIF('Raw Data'!G3273:O3273,"Yes")</f>
        <v>5</v>
      </c>
      <c r="J3273">
        <f t="shared" ca="1" si="102"/>
        <v>45839</v>
      </c>
      <c r="K3273" t="str">
        <f>'Raw Data'!U3273</f>
        <v>Yes</v>
      </c>
      <c r="L3273" t="str">
        <f t="shared" si="103"/>
        <v>High Risk</v>
      </c>
      <c r="N3273" s="34"/>
    </row>
    <row r="3274" spans="1:14" x14ac:dyDescent="0.3">
      <c r="A3274" s="5" t="str">
        <f>'Raw Data'!A3274</f>
        <v>6772-KSATR</v>
      </c>
      <c r="B3274">
        <f>'Raw Data'!F3274</f>
        <v>1</v>
      </c>
      <c r="C3274" t="str">
        <f>'Raw Data'!P3274</f>
        <v>Month-to-month</v>
      </c>
      <c r="D3274" t="str">
        <f>'Raw Data'!I3274</f>
        <v>Fiber optic</v>
      </c>
      <c r="E3274" t="str">
        <f>'Raw Data'!R3274</f>
        <v>Electronic check</v>
      </c>
      <c r="F3274">
        <f>'Raw Data'!S3274</f>
        <v>81.7</v>
      </c>
      <c r="G3274">
        <f>IFERROR(VALUE('Raw Data'!T3274),0)</f>
        <v>81.7</v>
      </c>
      <c r="H3274" t="str" cm="1">
        <f t="array" ref="H3274">_xlfn.IFS(B3274&lt;=12,"New (0-12 mo)",B3274&lt;=24,"Established (13-24 mo)",B3274&lt;=48,"Loyal (25-48 mo)",TRUE,"Veteran (49+ mo)")</f>
        <v>New (0-12 mo)</v>
      </c>
      <c r="I3274">
        <f>COUNTIF('Raw Data'!G3274:O3274,"Yes")</f>
        <v>3</v>
      </c>
      <c r="J3274">
        <f t="shared" ca="1" si="102"/>
        <v>46174</v>
      </c>
      <c r="K3274" t="str">
        <f>'Raw Data'!U3274</f>
        <v>Yes</v>
      </c>
      <c r="L3274" t="str">
        <f t="shared" si="103"/>
        <v>High Risk</v>
      </c>
      <c r="N3274" s="34"/>
    </row>
    <row r="3275" spans="1:14" x14ac:dyDescent="0.3">
      <c r="A3275" s="5" t="str">
        <f>'Raw Data'!A3275</f>
        <v>7112-OPOTK</v>
      </c>
      <c r="B3275">
        <f>'Raw Data'!F3275</f>
        <v>33</v>
      </c>
      <c r="C3275" t="str">
        <f>'Raw Data'!P3275</f>
        <v>Month-to-month</v>
      </c>
      <c r="D3275" t="str">
        <f>'Raw Data'!I3275</f>
        <v>Fiber optic</v>
      </c>
      <c r="E3275" t="str">
        <f>'Raw Data'!R3275</f>
        <v>Electronic check</v>
      </c>
      <c r="F3275">
        <f>'Raw Data'!S3275</f>
        <v>68.25</v>
      </c>
      <c r="G3275">
        <f>IFERROR(VALUE('Raw Data'!T3275),0)</f>
        <v>2171.15</v>
      </c>
      <c r="H3275" t="str" cm="1">
        <f t="array" ref="H3275">_xlfn.IFS(B3275&lt;=12,"New (0-12 mo)",B3275&lt;=24,"Established (13-24 mo)",B3275&lt;=48,"Loyal (25-48 mo)",TRUE,"Veteran (49+ mo)")</f>
        <v>Loyal (25-48 mo)</v>
      </c>
      <c r="I3275">
        <f>COUNTIF('Raw Data'!G3275:O3275,"Yes")</f>
        <v>1</v>
      </c>
      <c r="J3275">
        <f t="shared" ca="1" si="102"/>
        <v>45200</v>
      </c>
      <c r="K3275" t="str">
        <f>'Raw Data'!U3275</f>
        <v>Yes</v>
      </c>
      <c r="L3275" t="str">
        <f t="shared" si="103"/>
        <v>Low-Medium Risk</v>
      </c>
      <c r="N3275" s="34"/>
    </row>
    <row r="3276" spans="1:14" x14ac:dyDescent="0.3">
      <c r="A3276" s="5" t="str">
        <f>'Raw Data'!A3276</f>
        <v>2874-YXVVA</v>
      </c>
      <c r="B3276">
        <f>'Raw Data'!F3276</f>
        <v>34</v>
      </c>
      <c r="C3276" t="str">
        <f>'Raw Data'!P3276</f>
        <v>Month-to-month</v>
      </c>
      <c r="D3276" t="str">
        <f>'Raw Data'!I3276</f>
        <v>Fiber optic</v>
      </c>
      <c r="E3276" t="str">
        <f>'Raw Data'!R3276</f>
        <v>Electronic check</v>
      </c>
      <c r="F3276">
        <f>'Raw Data'!S3276</f>
        <v>105.1</v>
      </c>
      <c r="G3276">
        <f>IFERROR(VALUE('Raw Data'!T3276),0)</f>
        <v>3634.8</v>
      </c>
      <c r="H3276" t="str" cm="1">
        <f t="array" ref="H3276">_xlfn.IFS(B3276&lt;=12,"New (0-12 mo)",B3276&lt;=24,"Established (13-24 mo)",B3276&lt;=48,"Loyal (25-48 mo)",TRUE,"Veteran (49+ mo)")</f>
        <v>Loyal (25-48 mo)</v>
      </c>
      <c r="I3276">
        <f>COUNTIF('Raw Data'!G3276:O3276,"Yes")</f>
        <v>6</v>
      </c>
      <c r="J3276">
        <f t="shared" ca="1" si="102"/>
        <v>45170</v>
      </c>
      <c r="K3276" t="str">
        <f>'Raw Data'!U3276</f>
        <v>No</v>
      </c>
      <c r="L3276" t="str">
        <f t="shared" si="103"/>
        <v>Low-Medium Risk</v>
      </c>
      <c r="N3276" s="34"/>
    </row>
    <row r="3277" spans="1:14" x14ac:dyDescent="0.3">
      <c r="A3277" s="5" t="str">
        <f>'Raw Data'!A3277</f>
        <v>1245-HARPS</v>
      </c>
      <c r="B3277">
        <f>'Raw Data'!F3277</f>
        <v>14</v>
      </c>
      <c r="C3277" t="str">
        <f>'Raw Data'!P3277</f>
        <v>Two year</v>
      </c>
      <c r="D3277" t="str">
        <f>'Raw Data'!I3277</f>
        <v>No</v>
      </c>
      <c r="E3277" t="str">
        <f>'Raw Data'!R3277</f>
        <v>Mailed check</v>
      </c>
      <c r="F3277">
        <f>'Raw Data'!S3277</f>
        <v>20.399999999999999</v>
      </c>
      <c r="G3277">
        <f>IFERROR(VALUE('Raw Data'!T3277),0)</f>
        <v>292.39999999999998</v>
      </c>
      <c r="H3277" t="str" cm="1">
        <f t="array" ref="H3277">_xlfn.IFS(B3277&lt;=12,"New (0-12 mo)",B3277&lt;=24,"Established (13-24 mo)",B3277&lt;=48,"Loyal (25-48 mo)",TRUE,"Veteran (49+ mo)")</f>
        <v>Established (13-24 mo)</v>
      </c>
      <c r="I3277">
        <f>COUNTIF('Raw Data'!G3277:O3277,"Yes")</f>
        <v>1</v>
      </c>
      <c r="J3277">
        <f t="shared" ca="1" si="102"/>
        <v>45778</v>
      </c>
      <c r="K3277" t="str">
        <f>'Raw Data'!U3277</f>
        <v>No</v>
      </c>
      <c r="L3277" t="str">
        <f t="shared" si="103"/>
        <v>Low Risk</v>
      </c>
      <c r="N3277" s="34"/>
    </row>
    <row r="3278" spans="1:14" x14ac:dyDescent="0.3">
      <c r="A3278" s="5" t="str">
        <f>'Raw Data'!A3278</f>
        <v>4210-QFJMF</v>
      </c>
      <c r="B3278">
        <f>'Raw Data'!F3278</f>
        <v>4</v>
      </c>
      <c r="C3278" t="str">
        <f>'Raw Data'!P3278</f>
        <v>Month-to-month</v>
      </c>
      <c r="D3278" t="str">
        <f>'Raw Data'!I3278</f>
        <v>Fiber optic</v>
      </c>
      <c r="E3278" t="str">
        <f>'Raw Data'!R3278</f>
        <v>Electronic check</v>
      </c>
      <c r="F3278">
        <f>'Raw Data'!S3278</f>
        <v>79.150000000000006</v>
      </c>
      <c r="G3278">
        <f>IFERROR(VALUE('Raw Data'!T3278),0)</f>
        <v>317.25</v>
      </c>
      <c r="H3278" t="str" cm="1">
        <f t="array" ref="H3278">_xlfn.IFS(B3278&lt;=12,"New (0-12 mo)",B3278&lt;=24,"Established (13-24 mo)",B3278&lt;=48,"Loyal (25-48 mo)",TRUE,"Veteran (49+ mo)")</f>
        <v>New (0-12 mo)</v>
      </c>
      <c r="I3278">
        <f>COUNTIF('Raw Data'!G3278:O3278,"Yes")</f>
        <v>2</v>
      </c>
      <c r="J3278">
        <f t="shared" ca="1" si="102"/>
        <v>46082</v>
      </c>
      <c r="K3278" t="str">
        <f>'Raw Data'!U3278</f>
        <v>Yes</v>
      </c>
      <c r="L3278" t="str">
        <f t="shared" si="103"/>
        <v>High Risk</v>
      </c>
      <c r="N3278" s="34"/>
    </row>
    <row r="3279" spans="1:14" x14ac:dyDescent="0.3">
      <c r="A3279" s="5" t="str">
        <f>'Raw Data'!A3279</f>
        <v>4323-ELYYB</v>
      </c>
      <c r="B3279">
        <f>'Raw Data'!F3279</f>
        <v>13</v>
      </c>
      <c r="C3279" t="str">
        <f>'Raw Data'!P3279</f>
        <v>One year</v>
      </c>
      <c r="D3279" t="str">
        <f>'Raw Data'!I3279</f>
        <v>No</v>
      </c>
      <c r="E3279" t="str">
        <f>'Raw Data'!R3279</f>
        <v>Mailed check</v>
      </c>
      <c r="F3279">
        <f>'Raw Data'!S3279</f>
        <v>20</v>
      </c>
      <c r="G3279">
        <f>IFERROR(VALUE('Raw Data'!T3279),0)</f>
        <v>218.55</v>
      </c>
      <c r="H3279" t="str" cm="1">
        <f t="array" ref="H3279">_xlfn.IFS(B3279&lt;=12,"New (0-12 mo)",B3279&lt;=24,"Established (13-24 mo)",B3279&lt;=48,"Loyal (25-48 mo)",TRUE,"Veteran (49+ mo)")</f>
        <v>Established (13-24 mo)</v>
      </c>
      <c r="I3279">
        <f>COUNTIF('Raw Data'!G3279:O3279,"Yes")</f>
        <v>1</v>
      </c>
      <c r="J3279">
        <f t="shared" ca="1" si="102"/>
        <v>45809</v>
      </c>
      <c r="K3279" t="str">
        <f>'Raw Data'!U3279</f>
        <v>No</v>
      </c>
      <c r="L3279" t="str">
        <f t="shared" si="103"/>
        <v>Low Risk</v>
      </c>
      <c r="N3279" s="34"/>
    </row>
    <row r="3280" spans="1:14" x14ac:dyDescent="0.3">
      <c r="A3280" s="5" t="str">
        <f>'Raw Data'!A3280</f>
        <v>4293-ETKAP</v>
      </c>
      <c r="B3280">
        <f>'Raw Data'!F3280</f>
        <v>65</v>
      </c>
      <c r="C3280" t="str">
        <f>'Raw Data'!P3280</f>
        <v>Two year</v>
      </c>
      <c r="D3280" t="str">
        <f>'Raw Data'!I3280</f>
        <v>DSL</v>
      </c>
      <c r="E3280" t="str">
        <f>'Raw Data'!R3280</f>
        <v>Bank transfer (automatic)</v>
      </c>
      <c r="F3280">
        <f>'Raw Data'!S3280</f>
        <v>79.400000000000006</v>
      </c>
      <c r="G3280">
        <f>IFERROR(VALUE('Raw Data'!T3280),0)</f>
        <v>5071.8999999999996</v>
      </c>
      <c r="H3280" t="str" cm="1">
        <f t="array" ref="H3280">_xlfn.IFS(B3280&lt;=12,"New (0-12 mo)",B3280&lt;=24,"Established (13-24 mo)",B3280&lt;=48,"Loyal (25-48 mo)",TRUE,"Veteran (49+ mo)")</f>
        <v>Veteran (49+ mo)</v>
      </c>
      <c r="I3280">
        <f>COUNTIF('Raw Data'!G3280:O3280,"Yes")</f>
        <v>6</v>
      </c>
      <c r="J3280">
        <f t="shared" ca="1" si="102"/>
        <v>44228</v>
      </c>
      <c r="K3280" t="str">
        <f>'Raw Data'!U3280</f>
        <v>No</v>
      </c>
      <c r="L3280" t="str">
        <f t="shared" si="103"/>
        <v>Low Risk</v>
      </c>
      <c r="N3280" s="34"/>
    </row>
    <row r="3281" spans="1:14" x14ac:dyDescent="0.3">
      <c r="A3281" s="5" t="str">
        <f>'Raw Data'!A3281</f>
        <v>6064-PUPMC</v>
      </c>
      <c r="B3281">
        <f>'Raw Data'!F3281</f>
        <v>23</v>
      </c>
      <c r="C3281" t="str">
        <f>'Raw Data'!P3281</f>
        <v>One year</v>
      </c>
      <c r="D3281" t="str">
        <f>'Raw Data'!I3281</f>
        <v>DSL</v>
      </c>
      <c r="E3281" t="str">
        <f>'Raw Data'!R3281</f>
        <v>Credit card (automatic)</v>
      </c>
      <c r="F3281">
        <f>'Raw Data'!S3281</f>
        <v>57.2</v>
      </c>
      <c r="G3281">
        <f>IFERROR(VALUE('Raw Data'!T3281),0)</f>
        <v>1423.35</v>
      </c>
      <c r="H3281" t="str" cm="1">
        <f t="array" ref="H3281">_xlfn.IFS(B3281&lt;=12,"New (0-12 mo)",B3281&lt;=24,"Established (13-24 mo)",B3281&lt;=48,"Loyal (25-48 mo)",TRUE,"Veteran (49+ mo)")</f>
        <v>Established (13-24 mo)</v>
      </c>
      <c r="I3281">
        <f>COUNTIF('Raw Data'!G3281:O3281,"Yes")</f>
        <v>3</v>
      </c>
      <c r="J3281">
        <f t="shared" ca="1" si="102"/>
        <v>45505</v>
      </c>
      <c r="K3281" t="str">
        <f>'Raw Data'!U3281</f>
        <v>No</v>
      </c>
      <c r="L3281" t="str">
        <f t="shared" si="103"/>
        <v>Low Risk</v>
      </c>
      <c r="N3281" s="34"/>
    </row>
    <row r="3282" spans="1:14" x14ac:dyDescent="0.3">
      <c r="A3282" s="5" t="str">
        <f>'Raw Data'!A3282</f>
        <v>6504-VBLFL</v>
      </c>
      <c r="B3282">
        <f>'Raw Data'!F3282</f>
        <v>55</v>
      </c>
      <c r="C3282" t="str">
        <f>'Raw Data'!P3282</f>
        <v>Two year</v>
      </c>
      <c r="D3282" t="str">
        <f>'Raw Data'!I3282</f>
        <v>DSL</v>
      </c>
      <c r="E3282" t="str">
        <f>'Raw Data'!R3282</f>
        <v>Electronic check</v>
      </c>
      <c r="F3282">
        <f>'Raw Data'!S3282</f>
        <v>58.6</v>
      </c>
      <c r="G3282">
        <f>IFERROR(VALUE('Raw Data'!T3282),0)</f>
        <v>3068.6</v>
      </c>
      <c r="H3282" t="str" cm="1">
        <f t="array" ref="H3282">_xlfn.IFS(B3282&lt;=12,"New (0-12 mo)",B3282&lt;=24,"Established (13-24 mo)",B3282&lt;=48,"Loyal (25-48 mo)",TRUE,"Veteran (49+ mo)")</f>
        <v>Veteran (49+ mo)</v>
      </c>
      <c r="I3282">
        <f>COUNTIF('Raw Data'!G3282:O3282,"Yes")</f>
        <v>4</v>
      </c>
      <c r="J3282">
        <f t="shared" ca="1" si="102"/>
        <v>44531</v>
      </c>
      <c r="K3282" t="str">
        <f>'Raw Data'!U3282</f>
        <v>No</v>
      </c>
      <c r="L3282" t="str">
        <f t="shared" si="103"/>
        <v>Low Risk</v>
      </c>
      <c r="N3282" s="34"/>
    </row>
    <row r="3283" spans="1:14" x14ac:dyDescent="0.3">
      <c r="A3283" s="5" t="str">
        <f>'Raw Data'!A3283</f>
        <v>6322-PJJDJ</v>
      </c>
      <c r="B3283">
        <f>'Raw Data'!F3283</f>
        <v>49</v>
      </c>
      <c r="C3283" t="str">
        <f>'Raw Data'!P3283</f>
        <v>Two year</v>
      </c>
      <c r="D3283" t="str">
        <f>'Raw Data'!I3283</f>
        <v>Fiber optic</v>
      </c>
      <c r="E3283" t="str">
        <f>'Raw Data'!R3283</f>
        <v>Electronic check</v>
      </c>
      <c r="F3283">
        <f>'Raw Data'!S3283</f>
        <v>94.8</v>
      </c>
      <c r="G3283">
        <f>IFERROR(VALUE('Raw Data'!T3283),0)</f>
        <v>4690.6499999999996</v>
      </c>
      <c r="H3283" t="str" cm="1">
        <f t="array" ref="H3283">_xlfn.IFS(B3283&lt;=12,"New (0-12 mo)",B3283&lt;=24,"Established (13-24 mo)",B3283&lt;=48,"Loyal (25-48 mo)",TRUE,"Veteran (49+ mo)")</f>
        <v>Veteran (49+ mo)</v>
      </c>
      <c r="I3283">
        <f>COUNTIF('Raw Data'!G3283:O3283,"Yes")</f>
        <v>4</v>
      </c>
      <c r="J3283">
        <f t="shared" ca="1" si="102"/>
        <v>44713</v>
      </c>
      <c r="K3283" t="str">
        <f>'Raw Data'!U3283</f>
        <v>No</v>
      </c>
      <c r="L3283" t="str">
        <f t="shared" si="103"/>
        <v>Low Risk</v>
      </c>
      <c r="N3283" s="34"/>
    </row>
    <row r="3284" spans="1:14" x14ac:dyDescent="0.3">
      <c r="A3284" s="5" t="str">
        <f>'Raw Data'!A3284</f>
        <v>0330-BGYZE</v>
      </c>
      <c r="B3284">
        <f>'Raw Data'!F3284</f>
        <v>60</v>
      </c>
      <c r="C3284" t="str">
        <f>'Raw Data'!P3284</f>
        <v>One year</v>
      </c>
      <c r="D3284" t="str">
        <f>'Raw Data'!I3284</f>
        <v>Fiber optic</v>
      </c>
      <c r="E3284" t="str">
        <f>'Raw Data'!R3284</f>
        <v>Bank transfer (automatic)</v>
      </c>
      <c r="F3284">
        <f>'Raw Data'!S3284</f>
        <v>102.5</v>
      </c>
      <c r="G3284">
        <f>IFERROR(VALUE('Raw Data'!T3284),0)</f>
        <v>6157.6</v>
      </c>
      <c r="H3284" t="str" cm="1">
        <f t="array" ref="H3284">_xlfn.IFS(B3284&lt;=12,"New (0-12 mo)",B3284&lt;=24,"Established (13-24 mo)",B3284&lt;=48,"Loyal (25-48 mo)",TRUE,"Veteran (49+ mo)")</f>
        <v>Veteran (49+ mo)</v>
      </c>
      <c r="I3284">
        <f>COUNTIF('Raw Data'!G3284:O3284,"Yes")</f>
        <v>6</v>
      </c>
      <c r="J3284">
        <f t="shared" ca="1" si="102"/>
        <v>44378</v>
      </c>
      <c r="K3284" t="str">
        <f>'Raw Data'!U3284</f>
        <v>No</v>
      </c>
      <c r="L3284" t="str">
        <f t="shared" si="103"/>
        <v>Low Risk</v>
      </c>
      <c r="N3284" s="34"/>
    </row>
    <row r="3285" spans="1:14" x14ac:dyDescent="0.3">
      <c r="A3285" s="5" t="str">
        <f>'Raw Data'!A3285</f>
        <v>1085-LDWAM</v>
      </c>
      <c r="B3285">
        <f>'Raw Data'!F3285</f>
        <v>69</v>
      </c>
      <c r="C3285" t="str">
        <f>'Raw Data'!P3285</f>
        <v>One year</v>
      </c>
      <c r="D3285" t="str">
        <f>'Raw Data'!I3285</f>
        <v>No</v>
      </c>
      <c r="E3285" t="str">
        <f>'Raw Data'!R3285</f>
        <v>Credit card (automatic)</v>
      </c>
      <c r="F3285">
        <f>'Raw Data'!S3285</f>
        <v>20.350000000000001</v>
      </c>
      <c r="G3285">
        <f>IFERROR(VALUE('Raw Data'!T3285),0)</f>
        <v>1442.65</v>
      </c>
      <c r="H3285" t="str" cm="1">
        <f t="array" ref="H3285">_xlfn.IFS(B3285&lt;=12,"New (0-12 mo)",B3285&lt;=24,"Established (13-24 mo)",B3285&lt;=48,"Loyal (25-48 mo)",TRUE,"Veteran (49+ mo)")</f>
        <v>Veteran (49+ mo)</v>
      </c>
      <c r="I3285">
        <f>COUNTIF('Raw Data'!G3285:O3285,"Yes")</f>
        <v>1</v>
      </c>
      <c r="J3285">
        <f t="shared" ca="1" si="102"/>
        <v>44105</v>
      </c>
      <c r="K3285" t="str">
        <f>'Raw Data'!U3285</f>
        <v>No</v>
      </c>
      <c r="L3285" t="str">
        <f t="shared" si="103"/>
        <v>Low Risk</v>
      </c>
      <c r="N3285" s="34"/>
    </row>
    <row r="3286" spans="1:14" x14ac:dyDescent="0.3">
      <c r="A3286" s="5" t="str">
        <f>'Raw Data'!A3286</f>
        <v>7586-ZATGZ</v>
      </c>
      <c r="B3286">
        <f>'Raw Data'!F3286</f>
        <v>40</v>
      </c>
      <c r="C3286" t="str">
        <f>'Raw Data'!P3286</f>
        <v>Month-to-month</v>
      </c>
      <c r="D3286" t="str">
        <f>'Raw Data'!I3286</f>
        <v>Fiber optic</v>
      </c>
      <c r="E3286" t="str">
        <f>'Raw Data'!R3286</f>
        <v>Electronic check</v>
      </c>
      <c r="F3286">
        <f>'Raw Data'!S3286</f>
        <v>84.9</v>
      </c>
      <c r="G3286">
        <f>IFERROR(VALUE('Raw Data'!T3286),0)</f>
        <v>3369.05</v>
      </c>
      <c r="H3286" t="str" cm="1">
        <f t="array" ref="H3286">_xlfn.IFS(B3286&lt;=12,"New (0-12 mo)",B3286&lt;=24,"Established (13-24 mo)",B3286&lt;=48,"Loyal (25-48 mo)",TRUE,"Veteran (49+ mo)")</f>
        <v>Loyal (25-48 mo)</v>
      </c>
      <c r="I3286">
        <f>COUNTIF('Raw Data'!G3286:O3286,"Yes")</f>
        <v>3</v>
      </c>
      <c r="J3286">
        <f t="shared" ca="1" si="102"/>
        <v>44986</v>
      </c>
      <c r="K3286" t="str">
        <f>'Raw Data'!U3286</f>
        <v>No</v>
      </c>
      <c r="L3286" t="str">
        <f t="shared" si="103"/>
        <v>Low-Medium Risk</v>
      </c>
      <c r="N3286" s="34"/>
    </row>
    <row r="3287" spans="1:14" x14ac:dyDescent="0.3">
      <c r="A3287" s="5" t="str">
        <f>'Raw Data'!A3287</f>
        <v>7197-VOJMM</v>
      </c>
      <c r="B3287">
        <f>'Raw Data'!F3287</f>
        <v>67</v>
      </c>
      <c r="C3287" t="str">
        <f>'Raw Data'!P3287</f>
        <v>Two year</v>
      </c>
      <c r="D3287" t="str">
        <f>'Raw Data'!I3287</f>
        <v>DSL</v>
      </c>
      <c r="E3287" t="str">
        <f>'Raw Data'!R3287</f>
        <v>Credit card (automatic)</v>
      </c>
      <c r="F3287">
        <f>'Raw Data'!S3287</f>
        <v>69.2</v>
      </c>
      <c r="G3287">
        <f>IFERROR(VALUE('Raw Data'!T3287),0)</f>
        <v>4671.6499999999996</v>
      </c>
      <c r="H3287" t="str" cm="1">
        <f t="array" ref="H3287">_xlfn.IFS(B3287&lt;=12,"New (0-12 mo)",B3287&lt;=24,"Established (13-24 mo)",B3287&lt;=48,"Loyal (25-48 mo)",TRUE,"Veteran (49+ mo)")</f>
        <v>Veteran (49+ mo)</v>
      </c>
      <c r="I3287">
        <f>COUNTIF('Raw Data'!G3287:O3287,"Yes")</f>
        <v>5</v>
      </c>
      <c r="J3287">
        <f t="shared" ca="1" si="102"/>
        <v>44166</v>
      </c>
      <c r="K3287" t="str">
        <f>'Raw Data'!U3287</f>
        <v>No</v>
      </c>
      <c r="L3287" t="str">
        <f t="shared" si="103"/>
        <v>Low Risk</v>
      </c>
      <c r="N3287" s="34"/>
    </row>
    <row r="3288" spans="1:14" x14ac:dyDescent="0.3">
      <c r="A3288" s="5" t="str">
        <f>'Raw Data'!A3288</f>
        <v>3318-OSATS</v>
      </c>
      <c r="B3288">
        <f>'Raw Data'!F3288</f>
        <v>35</v>
      </c>
      <c r="C3288" t="str">
        <f>'Raw Data'!P3288</f>
        <v>Month-to-month</v>
      </c>
      <c r="D3288" t="str">
        <f>'Raw Data'!I3288</f>
        <v>Fiber optic</v>
      </c>
      <c r="E3288" t="str">
        <f>'Raw Data'!R3288</f>
        <v>Electronic check</v>
      </c>
      <c r="F3288">
        <f>'Raw Data'!S3288</f>
        <v>95.45</v>
      </c>
      <c r="G3288">
        <f>IFERROR(VALUE('Raw Data'!T3288),0)</f>
        <v>3474.05</v>
      </c>
      <c r="H3288" t="str" cm="1">
        <f t="array" ref="H3288">_xlfn.IFS(B3288&lt;=12,"New (0-12 mo)",B3288&lt;=24,"Established (13-24 mo)",B3288&lt;=48,"Loyal (25-48 mo)",TRUE,"Veteran (49+ mo)")</f>
        <v>Loyal (25-48 mo)</v>
      </c>
      <c r="I3288">
        <f>COUNTIF('Raw Data'!G3288:O3288,"Yes")</f>
        <v>4</v>
      </c>
      <c r="J3288">
        <f t="shared" ca="1" si="102"/>
        <v>45139</v>
      </c>
      <c r="K3288" t="str">
        <f>'Raw Data'!U3288</f>
        <v>Yes</v>
      </c>
      <c r="L3288" t="str">
        <f t="shared" si="103"/>
        <v>Low-Medium Risk</v>
      </c>
      <c r="N3288" s="34"/>
    </row>
    <row r="3289" spans="1:14" x14ac:dyDescent="0.3">
      <c r="A3289" s="5" t="str">
        <f>'Raw Data'!A3289</f>
        <v>5828-AVIPD</v>
      </c>
      <c r="B3289">
        <f>'Raw Data'!F3289</f>
        <v>19</v>
      </c>
      <c r="C3289" t="str">
        <f>'Raw Data'!P3289</f>
        <v>One year</v>
      </c>
      <c r="D3289" t="str">
        <f>'Raw Data'!I3289</f>
        <v>Fiber optic</v>
      </c>
      <c r="E3289" t="str">
        <f>'Raw Data'!R3289</f>
        <v>Electronic check</v>
      </c>
      <c r="F3289">
        <f>'Raw Data'!S3289</f>
        <v>100.95</v>
      </c>
      <c r="G3289">
        <f>IFERROR(VALUE('Raw Data'!T3289),0)</f>
        <v>1875.55</v>
      </c>
      <c r="H3289" t="str" cm="1">
        <f t="array" ref="H3289">_xlfn.IFS(B3289&lt;=12,"New (0-12 mo)",B3289&lt;=24,"Established (13-24 mo)",B3289&lt;=48,"Loyal (25-48 mo)",TRUE,"Veteran (49+ mo)")</f>
        <v>Established (13-24 mo)</v>
      </c>
      <c r="I3289">
        <f>COUNTIF('Raw Data'!G3289:O3289,"Yes")</f>
        <v>5</v>
      </c>
      <c r="J3289">
        <f t="shared" ca="1" si="102"/>
        <v>45627</v>
      </c>
      <c r="K3289" t="str">
        <f>'Raw Data'!U3289</f>
        <v>Yes</v>
      </c>
      <c r="L3289" t="str">
        <f t="shared" si="103"/>
        <v>Low Risk</v>
      </c>
      <c r="N3289" s="34"/>
    </row>
    <row r="3290" spans="1:14" x14ac:dyDescent="0.3">
      <c r="A3290" s="5" t="str">
        <f>'Raw Data'!A3290</f>
        <v>1843-TLSGD</v>
      </c>
      <c r="B3290">
        <f>'Raw Data'!F3290</f>
        <v>13</v>
      </c>
      <c r="C3290" t="str">
        <f>'Raw Data'!P3290</f>
        <v>Two year</v>
      </c>
      <c r="D3290" t="str">
        <f>'Raw Data'!I3290</f>
        <v>No</v>
      </c>
      <c r="E3290" t="str">
        <f>'Raw Data'!R3290</f>
        <v>Mailed check</v>
      </c>
      <c r="F3290">
        <f>'Raw Data'!S3290</f>
        <v>20.85</v>
      </c>
      <c r="G3290">
        <f>IFERROR(VALUE('Raw Data'!T3290),0)</f>
        <v>272.35000000000002</v>
      </c>
      <c r="H3290" t="str" cm="1">
        <f t="array" ref="H3290">_xlfn.IFS(B3290&lt;=12,"New (0-12 mo)",B3290&lt;=24,"Established (13-24 mo)",B3290&lt;=48,"Loyal (25-48 mo)",TRUE,"Veteran (49+ mo)")</f>
        <v>Established (13-24 mo)</v>
      </c>
      <c r="I3290">
        <f>COUNTIF('Raw Data'!G3290:O3290,"Yes")</f>
        <v>1</v>
      </c>
      <c r="J3290">
        <f t="shared" ca="1" si="102"/>
        <v>45809</v>
      </c>
      <c r="K3290" t="str">
        <f>'Raw Data'!U3290</f>
        <v>No</v>
      </c>
      <c r="L3290" t="str">
        <f t="shared" si="103"/>
        <v>Low Risk</v>
      </c>
      <c r="N3290" s="34"/>
    </row>
    <row r="3291" spans="1:14" x14ac:dyDescent="0.3">
      <c r="A3291" s="5" t="str">
        <f>'Raw Data'!A3291</f>
        <v>9626-VFRGG</v>
      </c>
      <c r="B3291">
        <f>'Raw Data'!F3291</f>
        <v>41</v>
      </c>
      <c r="C3291" t="str">
        <f>'Raw Data'!P3291</f>
        <v>Month-to-month</v>
      </c>
      <c r="D3291" t="str">
        <f>'Raw Data'!I3291</f>
        <v>Fiber optic</v>
      </c>
      <c r="E3291" t="str">
        <f>'Raw Data'!R3291</f>
        <v>Bank transfer (automatic)</v>
      </c>
      <c r="F3291">
        <f>'Raw Data'!S3291</f>
        <v>88.5</v>
      </c>
      <c r="G3291">
        <f>IFERROR(VALUE('Raw Data'!T3291),0)</f>
        <v>3645.05</v>
      </c>
      <c r="H3291" t="str" cm="1">
        <f t="array" ref="H3291">_xlfn.IFS(B3291&lt;=12,"New (0-12 mo)",B3291&lt;=24,"Established (13-24 mo)",B3291&lt;=48,"Loyal (25-48 mo)",TRUE,"Veteran (49+ mo)")</f>
        <v>Loyal (25-48 mo)</v>
      </c>
      <c r="I3291">
        <f>COUNTIF('Raw Data'!G3291:O3291,"Yes")</f>
        <v>4</v>
      </c>
      <c r="J3291">
        <f t="shared" ca="1" si="102"/>
        <v>44958</v>
      </c>
      <c r="K3291" t="str">
        <f>'Raw Data'!U3291</f>
        <v>No</v>
      </c>
      <c r="L3291" t="str">
        <f t="shared" si="103"/>
        <v>Low-Medium Risk</v>
      </c>
      <c r="N3291" s="34"/>
    </row>
    <row r="3292" spans="1:14" x14ac:dyDescent="0.3">
      <c r="A3292" s="5" t="str">
        <f>'Raw Data'!A3292</f>
        <v>7075-BNDVQ</v>
      </c>
      <c r="B3292">
        <f>'Raw Data'!F3292</f>
        <v>4</v>
      </c>
      <c r="C3292" t="str">
        <f>'Raw Data'!P3292</f>
        <v>Month-to-month</v>
      </c>
      <c r="D3292" t="str">
        <f>'Raw Data'!I3292</f>
        <v>DSL</v>
      </c>
      <c r="E3292" t="str">
        <f>'Raw Data'!R3292</f>
        <v>Mailed check</v>
      </c>
      <c r="F3292">
        <f>'Raw Data'!S3292</f>
        <v>35</v>
      </c>
      <c r="G3292">
        <f>IFERROR(VALUE('Raw Data'!T3292),0)</f>
        <v>135.75</v>
      </c>
      <c r="H3292" t="str" cm="1">
        <f t="array" ref="H3292">_xlfn.IFS(B3292&lt;=12,"New (0-12 mo)",B3292&lt;=24,"Established (13-24 mo)",B3292&lt;=48,"Loyal (25-48 mo)",TRUE,"Veteran (49+ mo)")</f>
        <v>New (0-12 mo)</v>
      </c>
      <c r="I3292">
        <f>COUNTIF('Raw Data'!G3292:O3292,"Yes")</f>
        <v>2</v>
      </c>
      <c r="J3292">
        <f t="shared" ca="1" si="102"/>
        <v>46082</v>
      </c>
      <c r="K3292" t="str">
        <f>'Raw Data'!U3292</f>
        <v>No</v>
      </c>
      <c r="L3292" t="str">
        <f t="shared" si="103"/>
        <v>High Risk</v>
      </c>
      <c r="N3292" s="34"/>
    </row>
    <row r="3293" spans="1:14" x14ac:dyDescent="0.3">
      <c r="A3293" s="5" t="str">
        <f>'Raw Data'!A3293</f>
        <v>9143-CANJF</v>
      </c>
      <c r="B3293">
        <f>'Raw Data'!F3293</f>
        <v>24</v>
      </c>
      <c r="C3293" t="str">
        <f>'Raw Data'!P3293</f>
        <v>Month-to-month</v>
      </c>
      <c r="D3293" t="str">
        <f>'Raw Data'!I3293</f>
        <v>DSL</v>
      </c>
      <c r="E3293" t="str">
        <f>'Raw Data'!R3293</f>
        <v>Electronic check</v>
      </c>
      <c r="F3293">
        <f>'Raw Data'!S3293</f>
        <v>55.15</v>
      </c>
      <c r="G3293">
        <f>IFERROR(VALUE('Raw Data'!T3293),0)</f>
        <v>1319.85</v>
      </c>
      <c r="H3293" t="str" cm="1">
        <f t="array" ref="H3293">_xlfn.IFS(B3293&lt;=12,"New (0-12 mo)",B3293&lt;=24,"Established (13-24 mo)",B3293&lt;=48,"Loyal (25-48 mo)",TRUE,"Veteran (49+ mo)")</f>
        <v>Established (13-24 mo)</v>
      </c>
      <c r="I3293">
        <f>COUNTIF('Raw Data'!G3293:O3293,"Yes")</f>
        <v>3</v>
      </c>
      <c r="J3293">
        <f t="shared" ca="1" si="102"/>
        <v>45474</v>
      </c>
      <c r="K3293" t="str">
        <f>'Raw Data'!U3293</f>
        <v>No</v>
      </c>
      <c r="L3293" t="str">
        <f t="shared" si="103"/>
        <v>Medium Risk</v>
      </c>
      <c r="N3293" s="34"/>
    </row>
    <row r="3294" spans="1:14" x14ac:dyDescent="0.3">
      <c r="A3294" s="5" t="str">
        <f>'Raw Data'!A3294</f>
        <v>7284-BUYEC</v>
      </c>
      <c r="B3294">
        <f>'Raw Data'!F3294</f>
        <v>5</v>
      </c>
      <c r="C3294" t="str">
        <f>'Raw Data'!P3294</f>
        <v>Month-to-month</v>
      </c>
      <c r="D3294" t="str">
        <f>'Raw Data'!I3294</f>
        <v>DSL</v>
      </c>
      <c r="E3294" t="str">
        <f>'Raw Data'!R3294</f>
        <v>Credit card (automatic)</v>
      </c>
      <c r="F3294">
        <f>'Raw Data'!S3294</f>
        <v>50.95</v>
      </c>
      <c r="G3294">
        <f>IFERROR(VALUE('Raw Data'!T3294),0)</f>
        <v>229.4</v>
      </c>
      <c r="H3294" t="str" cm="1">
        <f t="array" ref="H3294">_xlfn.IFS(B3294&lt;=12,"New (0-12 mo)",B3294&lt;=24,"Established (13-24 mo)",B3294&lt;=48,"Loyal (25-48 mo)",TRUE,"Veteran (49+ mo)")</f>
        <v>New (0-12 mo)</v>
      </c>
      <c r="I3294">
        <f>COUNTIF('Raw Data'!G3294:O3294,"Yes")</f>
        <v>3</v>
      </c>
      <c r="J3294">
        <f t="shared" ca="1" si="102"/>
        <v>46054</v>
      </c>
      <c r="K3294" t="str">
        <f>'Raw Data'!U3294</f>
        <v>No</v>
      </c>
      <c r="L3294" t="str">
        <f t="shared" si="103"/>
        <v>High Risk</v>
      </c>
      <c r="N3294" s="34"/>
    </row>
    <row r="3295" spans="1:14" x14ac:dyDescent="0.3">
      <c r="A3295" s="5" t="str">
        <f>'Raw Data'!A3295</f>
        <v>2041-JIJCI</v>
      </c>
      <c r="B3295">
        <f>'Raw Data'!F3295</f>
        <v>5</v>
      </c>
      <c r="C3295" t="str">
        <f>'Raw Data'!P3295</f>
        <v>Month-to-month</v>
      </c>
      <c r="D3295" t="str">
        <f>'Raw Data'!I3295</f>
        <v>DSL</v>
      </c>
      <c r="E3295" t="str">
        <f>'Raw Data'!R3295</f>
        <v>Electronic check</v>
      </c>
      <c r="F3295">
        <f>'Raw Data'!S3295</f>
        <v>64</v>
      </c>
      <c r="G3295">
        <f>IFERROR(VALUE('Raw Data'!T3295),0)</f>
        <v>370.25</v>
      </c>
      <c r="H3295" t="str" cm="1">
        <f t="array" ref="H3295">_xlfn.IFS(B3295&lt;=12,"New (0-12 mo)",B3295&lt;=24,"Established (13-24 mo)",B3295&lt;=48,"Loyal (25-48 mo)",TRUE,"Veteran (49+ mo)")</f>
        <v>New (0-12 mo)</v>
      </c>
      <c r="I3295">
        <f>COUNTIF('Raw Data'!G3295:O3295,"Yes")</f>
        <v>4</v>
      </c>
      <c r="J3295">
        <f t="shared" ca="1" si="102"/>
        <v>46054</v>
      </c>
      <c r="K3295" t="str">
        <f>'Raw Data'!U3295</f>
        <v>No</v>
      </c>
      <c r="L3295" t="str">
        <f t="shared" si="103"/>
        <v>High Risk</v>
      </c>
      <c r="N3295" s="34"/>
    </row>
    <row r="3296" spans="1:14" x14ac:dyDescent="0.3">
      <c r="A3296" s="5" t="str">
        <f>'Raw Data'!A3296</f>
        <v>1086-LXKFY</v>
      </c>
      <c r="B3296">
        <f>'Raw Data'!F3296</f>
        <v>1</v>
      </c>
      <c r="C3296" t="str">
        <f>'Raw Data'!P3296</f>
        <v>Month-to-month</v>
      </c>
      <c r="D3296" t="str">
        <f>'Raw Data'!I3296</f>
        <v>Fiber optic</v>
      </c>
      <c r="E3296" t="str">
        <f>'Raw Data'!R3296</f>
        <v>Mailed check</v>
      </c>
      <c r="F3296">
        <f>'Raw Data'!S3296</f>
        <v>69.099999999999994</v>
      </c>
      <c r="G3296">
        <f>IFERROR(VALUE('Raw Data'!T3296),0)</f>
        <v>69.099999999999994</v>
      </c>
      <c r="H3296" t="str" cm="1">
        <f t="array" ref="H3296">_xlfn.IFS(B3296&lt;=12,"New (0-12 mo)",B3296&lt;=24,"Established (13-24 mo)",B3296&lt;=48,"Loyal (25-48 mo)",TRUE,"Veteran (49+ mo)")</f>
        <v>New (0-12 mo)</v>
      </c>
      <c r="I3296">
        <f>COUNTIF('Raw Data'!G3296:O3296,"Yes")</f>
        <v>1</v>
      </c>
      <c r="J3296">
        <f t="shared" ca="1" si="102"/>
        <v>46174</v>
      </c>
      <c r="K3296" t="str">
        <f>'Raw Data'!U3296</f>
        <v>Yes</v>
      </c>
      <c r="L3296" t="str">
        <f t="shared" si="103"/>
        <v>High Risk</v>
      </c>
      <c r="N3296" s="34"/>
    </row>
    <row r="3297" spans="1:14" x14ac:dyDescent="0.3">
      <c r="A3297" s="5" t="str">
        <f>'Raw Data'!A3297</f>
        <v>4900-MSOMT</v>
      </c>
      <c r="B3297">
        <f>'Raw Data'!F3297</f>
        <v>72</v>
      </c>
      <c r="C3297" t="str">
        <f>'Raw Data'!P3297</f>
        <v>Two year</v>
      </c>
      <c r="D3297" t="str">
        <f>'Raw Data'!I3297</f>
        <v>DSL</v>
      </c>
      <c r="E3297" t="str">
        <f>'Raw Data'!R3297</f>
        <v>Bank transfer (automatic)</v>
      </c>
      <c r="F3297">
        <f>'Raw Data'!S3297</f>
        <v>80.2</v>
      </c>
      <c r="G3297">
        <f>IFERROR(VALUE('Raw Data'!T3297),0)</f>
        <v>5714.2</v>
      </c>
      <c r="H3297" t="str" cm="1">
        <f t="array" ref="H3297">_xlfn.IFS(B3297&lt;=12,"New (0-12 mo)",B3297&lt;=24,"Established (13-24 mo)",B3297&lt;=48,"Loyal (25-48 mo)",TRUE,"Veteran (49+ mo)")</f>
        <v>Veteran (49+ mo)</v>
      </c>
      <c r="I3297">
        <f>COUNTIF('Raw Data'!G3297:O3297,"Yes")</f>
        <v>7</v>
      </c>
      <c r="J3297">
        <f t="shared" ca="1" si="102"/>
        <v>44013</v>
      </c>
      <c r="K3297" t="str">
        <f>'Raw Data'!U3297</f>
        <v>No</v>
      </c>
      <c r="L3297" t="str">
        <f t="shared" si="103"/>
        <v>Low Risk</v>
      </c>
      <c r="N3297" s="34"/>
    </row>
    <row r="3298" spans="1:14" x14ac:dyDescent="0.3">
      <c r="A3298" s="5" t="str">
        <f>'Raw Data'!A3298</f>
        <v>2229-VWQJH</v>
      </c>
      <c r="B3298">
        <f>'Raw Data'!F3298</f>
        <v>24</v>
      </c>
      <c r="C3298" t="str">
        <f>'Raw Data'!P3298</f>
        <v>Month-to-month</v>
      </c>
      <c r="D3298" t="str">
        <f>'Raw Data'!I3298</f>
        <v>DSL</v>
      </c>
      <c r="E3298" t="str">
        <f>'Raw Data'!R3298</f>
        <v>Credit card (automatic)</v>
      </c>
      <c r="F3298">
        <f>'Raw Data'!S3298</f>
        <v>49.3</v>
      </c>
      <c r="G3298">
        <f>IFERROR(VALUE('Raw Data'!T3298),0)</f>
        <v>1233.25</v>
      </c>
      <c r="H3298" t="str" cm="1">
        <f t="array" ref="H3298">_xlfn.IFS(B3298&lt;=12,"New (0-12 mo)",B3298&lt;=24,"Established (13-24 mo)",B3298&lt;=48,"Loyal (25-48 mo)",TRUE,"Veteran (49+ mo)")</f>
        <v>Established (13-24 mo)</v>
      </c>
      <c r="I3298">
        <f>COUNTIF('Raw Data'!G3298:O3298,"Yes")</f>
        <v>2</v>
      </c>
      <c r="J3298">
        <f t="shared" ca="1" si="102"/>
        <v>45474</v>
      </c>
      <c r="K3298" t="str">
        <f>'Raw Data'!U3298</f>
        <v>No</v>
      </c>
      <c r="L3298" t="str">
        <f t="shared" si="103"/>
        <v>Medium Risk</v>
      </c>
      <c r="N3298" s="34"/>
    </row>
    <row r="3299" spans="1:14" x14ac:dyDescent="0.3">
      <c r="A3299" s="5" t="str">
        <f>'Raw Data'!A3299</f>
        <v>9194-GFVOI</v>
      </c>
      <c r="B3299">
        <f>'Raw Data'!F3299</f>
        <v>42</v>
      </c>
      <c r="C3299" t="str">
        <f>'Raw Data'!P3299</f>
        <v>Two year</v>
      </c>
      <c r="D3299" t="str">
        <f>'Raw Data'!I3299</f>
        <v>DSL</v>
      </c>
      <c r="E3299" t="str">
        <f>'Raw Data'!R3299</f>
        <v>Credit card (automatic)</v>
      </c>
      <c r="F3299">
        <f>'Raw Data'!S3299</f>
        <v>84.35</v>
      </c>
      <c r="G3299">
        <f>IFERROR(VALUE('Raw Data'!T3299),0)</f>
        <v>3571.6</v>
      </c>
      <c r="H3299" t="str" cm="1">
        <f t="array" ref="H3299">_xlfn.IFS(B3299&lt;=12,"New (0-12 mo)",B3299&lt;=24,"Established (13-24 mo)",B3299&lt;=48,"Loyal (25-48 mo)",TRUE,"Veteran (49+ mo)")</f>
        <v>Loyal (25-48 mo)</v>
      </c>
      <c r="I3299">
        <f>COUNTIF('Raw Data'!G3299:O3299,"Yes")</f>
        <v>7</v>
      </c>
      <c r="J3299">
        <f t="shared" ca="1" si="102"/>
        <v>44927</v>
      </c>
      <c r="K3299" t="str">
        <f>'Raw Data'!U3299</f>
        <v>No</v>
      </c>
      <c r="L3299" t="str">
        <f t="shared" si="103"/>
        <v>Low Risk</v>
      </c>
      <c r="N3299" s="34"/>
    </row>
    <row r="3300" spans="1:14" x14ac:dyDescent="0.3">
      <c r="A3300" s="5" t="str">
        <f>'Raw Data'!A3300</f>
        <v>1336-EZFZY</v>
      </c>
      <c r="B3300">
        <f>'Raw Data'!F3300</f>
        <v>4</v>
      </c>
      <c r="C3300" t="str">
        <f>'Raw Data'!P3300</f>
        <v>Month-to-month</v>
      </c>
      <c r="D3300" t="str">
        <f>'Raw Data'!I3300</f>
        <v>No</v>
      </c>
      <c r="E3300" t="str">
        <f>'Raw Data'!R3300</f>
        <v>Mailed check</v>
      </c>
      <c r="F3300">
        <f>'Raw Data'!S3300</f>
        <v>20.05</v>
      </c>
      <c r="G3300">
        <f>IFERROR(VALUE('Raw Data'!T3300),0)</f>
        <v>83.3</v>
      </c>
      <c r="H3300" t="str" cm="1">
        <f t="array" ref="H3300">_xlfn.IFS(B3300&lt;=12,"New (0-12 mo)",B3300&lt;=24,"Established (13-24 mo)",B3300&lt;=48,"Loyal (25-48 mo)",TRUE,"Veteran (49+ mo)")</f>
        <v>New (0-12 mo)</v>
      </c>
      <c r="I3300">
        <f>COUNTIF('Raw Data'!G3300:O3300,"Yes")</f>
        <v>1</v>
      </c>
      <c r="J3300">
        <f t="shared" ca="1" si="102"/>
        <v>46082</v>
      </c>
      <c r="K3300" t="str">
        <f>'Raw Data'!U3300</f>
        <v>No</v>
      </c>
      <c r="L3300" t="str">
        <f t="shared" si="103"/>
        <v>High Risk</v>
      </c>
      <c r="N3300" s="34"/>
    </row>
    <row r="3301" spans="1:14" x14ac:dyDescent="0.3">
      <c r="A3301" s="5" t="str">
        <f>'Raw Data'!A3301</f>
        <v>4282-MSACW</v>
      </c>
      <c r="B3301">
        <f>'Raw Data'!F3301</f>
        <v>68</v>
      </c>
      <c r="C3301" t="str">
        <f>'Raw Data'!P3301</f>
        <v>One year</v>
      </c>
      <c r="D3301" t="str">
        <f>'Raw Data'!I3301</f>
        <v>Fiber optic</v>
      </c>
      <c r="E3301" t="str">
        <f>'Raw Data'!R3301</f>
        <v>Credit card (automatic)</v>
      </c>
      <c r="F3301">
        <f>'Raw Data'!S3301</f>
        <v>117.2</v>
      </c>
      <c r="G3301">
        <f>IFERROR(VALUE('Raw Data'!T3301),0)</f>
        <v>8035.95</v>
      </c>
      <c r="H3301" t="str" cm="1">
        <f t="array" ref="H3301">_xlfn.IFS(B3301&lt;=12,"New (0-12 mo)",B3301&lt;=24,"Established (13-24 mo)",B3301&lt;=48,"Loyal (25-48 mo)",TRUE,"Veteran (49+ mo)")</f>
        <v>Veteran (49+ mo)</v>
      </c>
      <c r="I3301">
        <f>COUNTIF('Raw Data'!G3301:O3301,"Yes")</f>
        <v>8</v>
      </c>
      <c r="J3301">
        <f t="shared" ca="1" si="102"/>
        <v>44136</v>
      </c>
      <c r="K3301" t="str">
        <f>'Raw Data'!U3301</f>
        <v>No</v>
      </c>
      <c r="L3301" t="str">
        <f t="shared" si="103"/>
        <v>Low Risk</v>
      </c>
      <c r="N3301" s="34"/>
    </row>
    <row r="3302" spans="1:14" x14ac:dyDescent="0.3">
      <c r="A3302" s="5" t="str">
        <f>'Raw Data'!A3302</f>
        <v>1403-LKLIK</v>
      </c>
      <c r="B3302">
        <f>'Raw Data'!F3302</f>
        <v>33</v>
      </c>
      <c r="C3302" t="str">
        <f>'Raw Data'!P3302</f>
        <v>One year</v>
      </c>
      <c r="D3302" t="str">
        <f>'Raw Data'!I3302</f>
        <v>No</v>
      </c>
      <c r="E3302" t="str">
        <f>'Raw Data'!R3302</f>
        <v>Mailed check</v>
      </c>
      <c r="F3302">
        <f>'Raw Data'!S3302</f>
        <v>20.100000000000001</v>
      </c>
      <c r="G3302">
        <f>IFERROR(VALUE('Raw Data'!T3302),0)</f>
        <v>579.4</v>
      </c>
      <c r="H3302" t="str" cm="1">
        <f t="array" ref="H3302">_xlfn.IFS(B3302&lt;=12,"New (0-12 mo)",B3302&lt;=24,"Established (13-24 mo)",B3302&lt;=48,"Loyal (25-48 mo)",TRUE,"Veteran (49+ mo)")</f>
        <v>Loyal (25-48 mo)</v>
      </c>
      <c r="I3302">
        <f>COUNTIF('Raw Data'!G3302:O3302,"Yes")</f>
        <v>1</v>
      </c>
      <c r="J3302">
        <f t="shared" ca="1" si="102"/>
        <v>45200</v>
      </c>
      <c r="K3302" t="str">
        <f>'Raw Data'!U3302</f>
        <v>No</v>
      </c>
      <c r="L3302" t="str">
        <f t="shared" si="103"/>
        <v>Low Risk</v>
      </c>
      <c r="N3302" s="34"/>
    </row>
    <row r="3303" spans="1:14" x14ac:dyDescent="0.3">
      <c r="A3303" s="5" t="str">
        <f>'Raw Data'!A3303</f>
        <v>2636-ALXXZ</v>
      </c>
      <c r="B3303">
        <f>'Raw Data'!F3303</f>
        <v>1</v>
      </c>
      <c r="C3303" t="str">
        <f>'Raw Data'!P3303</f>
        <v>Month-to-month</v>
      </c>
      <c r="D3303" t="str">
        <f>'Raw Data'!I3303</f>
        <v>Fiber optic</v>
      </c>
      <c r="E3303" t="str">
        <f>'Raw Data'!R3303</f>
        <v>Electronic check</v>
      </c>
      <c r="F3303">
        <f>'Raw Data'!S3303</f>
        <v>69.599999999999994</v>
      </c>
      <c r="G3303">
        <f>IFERROR(VALUE('Raw Data'!T3303),0)</f>
        <v>69.599999999999994</v>
      </c>
      <c r="H3303" t="str" cm="1">
        <f t="array" ref="H3303">_xlfn.IFS(B3303&lt;=12,"New (0-12 mo)",B3303&lt;=24,"Established (13-24 mo)",B3303&lt;=48,"Loyal (25-48 mo)",TRUE,"Veteran (49+ mo)")</f>
        <v>New (0-12 mo)</v>
      </c>
      <c r="I3303">
        <f>COUNTIF('Raw Data'!G3303:O3303,"Yes")</f>
        <v>1</v>
      </c>
      <c r="J3303">
        <f t="shared" ca="1" si="102"/>
        <v>46174</v>
      </c>
      <c r="K3303" t="str">
        <f>'Raw Data'!U3303</f>
        <v>Yes</v>
      </c>
      <c r="L3303" t="str">
        <f t="shared" si="103"/>
        <v>High Risk</v>
      </c>
      <c r="N3303" s="34"/>
    </row>
    <row r="3304" spans="1:14" x14ac:dyDescent="0.3">
      <c r="A3304" s="5" t="str">
        <f>'Raw Data'!A3304</f>
        <v>7774-OJSXI</v>
      </c>
      <c r="B3304">
        <f>'Raw Data'!F3304</f>
        <v>31</v>
      </c>
      <c r="C3304" t="str">
        <f>'Raw Data'!P3304</f>
        <v>One year</v>
      </c>
      <c r="D3304" t="str">
        <f>'Raw Data'!I3304</f>
        <v>Fiber optic</v>
      </c>
      <c r="E3304" t="str">
        <f>'Raw Data'!R3304</f>
        <v>Electronic check</v>
      </c>
      <c r="F3304">
        <f>'Raw Data'!S3304</f>
        <v>103.45</v>
      </c>
      <c r="G3304">
        <f>IFERROR(VALUE('Raw Data'!T3304),0)</f>
        <v>3066.45</v>
      </c>
      <c r="H3304" t="str" cm="1">
        <f t="array" ref="H3304">_xlfn.IFS(B3304&lt;=12,"New (0-12 mo)",B3304&lt;=24,"Established (13-24 mo)",B3304&lt;=48,"Loyal (25-48 mo)",TRUE,"Veteran (49+ mo)")</f>
        <v>Loyal (25-48 mo)</v>
      </c>
      <c r="I3304">
        <f>COUNTIF('Raw Data'!G3304:O3304,"Yes")</f>
        <v>6</v>
      </c>
      <c r="J3304">
        <f t="shared" ca="1" si="102"/>
        <v>45261</v>
      </c>
      <c r="K3304" t="str">
        <f>'Raw Data'!U3304</f>
        <v>Yes</v>
      </c>
      <c r="L3304" t="str">
        <f t="shared" si="103"/>
        <v>Low Risk</v>
      </c>
      <c r="N3304" s="34"/>
    </row>
    <row r="3305" spans="1:14" x14ac:dyDescent="0.3">
      <c r="A3305" s="5" t="str">
        <f>'Raw Data'!A3305</f>
        <v>7786-WBJYI</v>
      </c>
      <c r="B3305">
        <f>'Raw Data'!F3305</f>
        <v>4</v>
      </c>
      <c r="C3305" t="str">
        <f>'Raw Data'!P3305</f>
        <v>Month-to-month</v>
      </c>
      <c r="D3305" t="str">
        <f>'Raw Data'!I3305</f>
        <v>Fiber optic</v>
      </c>
      <c r="E3305" t="str">
        <f>'Raw Data'!R3305</f>
        <v>Bank transfer (automatic)</v>
      </c>
      <c r="F3305">
        <f>'Raw Data'!S3305</f>
        <v>77.95</v>
      </c>
      <c r="G3305">
        <f>IFERROR(VALUE('Raw Data'!T3305),0)</f>
        <v>305.55</v>
      </c>
      <c r="H3305" t="str" cm="1">
        <f t="array" ref="H3305">_xlfn.IFS(B3305&lt;=12,"New (0-12 mo)",B3305&lt;=24,"Established (13-24 mo)",B3305&lt;=48,"Loyal (25-48 mo)",TRUE,"Veteran (49+ mo)")</f>
        <v>New (0-12 mo)</v>
      </c>
      <c r="I3305">
        <f>COUNTIF('Raw Data'!G3305:O3305,"Yes")</f>
        <v>3</v>
      </c>
      <c r="J3305">
        <f t="shared" ca="1" si="102"/>
        <v>46082</v>
      </c>
      <c r="K3305" t="str">
        <f>'Raw Data'!U3305</f>
        <v>Yes</v>
      </c>
      <c r="L3305" t="str">
        <f t="shared" si="103"/>
        <v>High Risk</v>
      </c>
      <c r="N3305" s="34"/>
    </row>
    <row r="3306" spans="1:14" x14ac:dyDescent="0.3">
      <c r="A3306" s="5" t="str">
        <f>'Raw Data'!A3306</f>
        <v>0136-IFMYD</v>
      </c>
      <c r="B3306">
        <f>'Raw Data'!F3306</f>
        <v>69</v>
      </c>
      <c r="C3306" t="str">
        <f>'Raw Data'!P3306</f>
        <v>Two year</v>
      </c>
      <c r="D3306" t="str">
        <f>'Raw Data'!I3306</f>
        <v>Fiber optic</v>
      </c>
      <c r="E3306" t="str">
        <f>'Raw Data'!R3306</f>
        <v>Electronic check</v>
      </c>
      <c r="F3306">
        <f>'Raw Data'!S3306</f>
        <v>109.95</v>
      </c>
      <c r="G3306">
        <f>IFERROR(VALUE('Raw Data'!T3306),0)</f>
        <v>7634.25</v>
      </c>
      <c r="H3306" t="str" cm="1">
        <f t="array" ref="H3306">_xlfn.IFS(B3306&lt;=12,"New (0-12 mo)",B3306&lt;=24,"Established (13-24 mo)",B3306&lt;=48,"Loyal (25-48 mo)",TRUE,"Veteran (49+ mo)")</f>
        <v>Veteran (49+ mo)</v>
      </c>
      <c r="I3306">
        <f>COUNTIF('Raw Data'!G3306:O3306,"Yes")</f>
        <v>7</v>
      </c>
      <c r="J3306">
        <f t="shared" ca="1" si="102"/>
        <v>44105</v>
      </c>
      <c r="K3306" t="str">
        <f>'Raw Data'!U3306</f>
        <v>No</v>
      </c>
      <c r="L3306" t="str">
        <f t="shared" si="103"/>
        <v>Low Risk</v>
      </c>
      <c r="N3306" s="34"/>
    </row>
    <row r="3307" spans="1:14" x14ac:dyDescent="0.3">
      <c r="A3307" s="5" t="str">
        <f>'Raw Data'!A3307</f>
        <v>5144-TVGLP</v>
      </c>
      <c r="B3307">
        <f>'Raw Data'!F3307</f>
        <v>38</v>
      </c>
      <c r="C3307" t="str">
        <f>'Raw Data'!P3307</f>
        <v>Month-to-month</v>
      </c>
      <c r="D3307" t="str">
        <f>'Raw Data'!I3307</f>
        <v>Fiber optic</v>
      </c>
      <c r="E3307" t="str">
        <f>'Raw Data'!R3307</f>
        <v>Electronic check</v>
      </c>
      <c r="F3307">
        <f>'Raw Data'!S3307</f>
        <v>94.75</v>
      </c>
      <c r="G3307">
        <f>IFERROR(VALUE('Raw Data'!T3307),0)</f>
        <v>3653</v>
      </c>
      <c r="H3307" t="str" cm="1">
        <f t="array" ref="H3307">_xlfn.IFS(B3307&lt;=12,"New (0-12 mo)",B3307&lt;=24,"Established (13-24 mo)",B3307&lt;=48,"Loyal (25-48 mo)",TRUE,"Veteran (49+ mo)")</f>
        <v>Loyal (25-48 mo)</v>
      </c>
      <c r="I3307">
        <f>COUNTIF('Raw Data'!G3307:O3307,"Yes")</f>
        <v>4</v>
      </c>
      <c r="J3307">
        <f t="shared" ca="1" si="102"/>
        <v>45047</v>
      </c>
      <c r="K3307" t="str">
        <f>'Raw Data'!U3307</f>
        <v>No</v>
      </c>
      <c r="L3307" t="str">
        <f t="shared" si="103"/>
        <v>Low-Medium Risk</v>
      </c>
      <c r="N3307" s="34"/>
    </row>
    <row r="3308" spans="1:14" x14ac:dyDescent="0.3">
      <c r="A3308" s="5" t="str">
        <f>'Raw Data'!A3308</f>
        <v>9643-AVVWI</v>
      </c>
      <c r="B3308">
        <f>'Raw Data'!F3308</f>
        <v>3</v>
      </c>
      <c r="C3308" t="str">
        <f>'Raw Data'!P3308</f>
        <v>Month-to-month</v>
      </c>
      <c r="D3308" t="str">
        <f>'Raw Data'!I3308</f>
        <v>Fiber optic</v>
      </c>
      <c r="E3308" t="str">
        <f>'Raw Data'!R3308</f>
        <v>Electronic check</v>
      </c>
      <c r="F3308">
        <f>'Raw Data'!S3308</f>
        <v>80</v>
      </c>
      <c r="G3308">
        <f>IFERROR(VALUE('Raw Data'!T3308),0)</f>
        <v>241.3</v>
      </c>
      <c r="H3308" t="str" cm="1">
        <f t="array" ref="H3308">_xlfn.IFS(B3308&lt;=12,"New (0-12 mo)",B3308&lt;=24,"Established (13-24 mo)",B3308&lt;=48,"Loyal (25-48 mo)",TRUE,"Veteran (49+ mo)")</f>
        <v>New (0-12 mo)</v>
      </c>
      <c r="I3308">
        <f>COUNTIF('Raw Data'!G3308:O3308,"Yes")</f>
        <v>3</v>
      </c>
      <c r="J3308">
        <f t="shared" ca="1" si="102"/>
        <v>46113</v>
      </c>
      <c r="K3308" t="str">
        <f>'Raw Data'!U3308</f>
        <v>No</v>
      </c>
      <c r="L3308" t="str">
        <f t="shared" si="103"/>
        <v>High Risk</v>
      </c>
      <c r="N3308" s="34"/>
    </row>
    <row r="3309" spans="1:14" x14ac:dyDescent="0.3">
      <c r="A3309" s="5" t="str">
        <f>'Raw Data'!A3309</f>
        <v>0253-ZTEOB</v>
      </c>
      <c r="B3309">
        <f>'Raw Data'!F3309</f>
        <v>48</v>
      </c>
      <c r="C3309" t="str">
        <f>'Raw Data'!P3309</f>
        <v>Two year</v>
      </c>
      <c r="D3309" t="str">
        <f>'Raw Data'!I3309</f>
        <v>DSL</v>
      </c>
      <c r="E3309" t="str">
        <f>'Raw Data'!R3309</f>
        <v>Electronic check</v>
      </c>
      <c r="F3309">
        <f>'Raw Data'!S3309</f>
        <v>79.650000000000006</v>
      </c>
      <c r="G3309">
        <f>IFERROR(VALUE('Raw Data'!T3309),0)</f>
        <v>3870.3</v>
      </c>
      <c r="H3309" t="str" cm="1">
        <f t="array" ref="H3309">_xlfn.IFS(B3309&lt;=12,"New (0-12 mo)",B3309&lt;=24,"Established (13-24 mo)",B3309&lt;=48,"Loyal (25-48 mo)",TRUE,"Veteran (49+ mo)")</f>
        <v>Loyal (25-48 mo)</v>
      </c>
      <c r="I3309">
        <f>COUNTIF('Raw Data'!G3309:O3309,"Yes")</f>
        <v>6</v>
      </c>
      <c r="J3309">
        <f t="shared" ca="1" si="102"/>
        <v>44743</v>
      </c>
      <c r="K3309" t="str">
        <f>'Raw Data'!U3309</f>
        <v>No</v>
      </c>
      <c r="L3309" t="str">
        <f t="shared" si="103"/>
        <v>Low Risk</v>
      </c>
      <c r="N3309" s="34"/>
    </row>
    <row r="3310" spans="1:14" x14ac:dyDescent="0.3">
      <c r="A3310" s="5" t="str">
        <f>'Raw Data'!A3310</f>
        <v>2706-QZIHY</v>
      </c>
      <c r="B3310">
        <f>'Raw Data'!F3310</f>
        <v>15</v>
      </c>
      <c r="C3310" t="str">
        <f>'Raw Data'!P3310</f>
        <v>Two year</v>
      </c>
      <c r="D3310" t="str">
        <f>'Raw Data'!I3310</f>
        <v>No</v>
      </c>
      <c r="E3310" t="str">
        <f>'Raw Data'!R3310</f>
        <v>Mailed check</v>
      </c>
      <c r="F3310">
        <f>'Raw Data'!S3310</f>
        <v>25.2</v>
      </c>
      <c r="G3310">
        <f>IFERROR(VALUE('Raw Data'!T3310),0)</f>
        <v>387.9</v>
      </c>
      <c r="H3310" t="str" cm="1">
        <f t="array" ref="H3310">_xlfn.IFS(B3310&lt;=12,"New (0-12 mo)",B3310&lt;=24,"Established (13-24 mo)",B3310&lt;=48,"Loyal (25-48 mo)",TRUE,"Veteran (49+ mo)")</f>
        <v>Established (13-24 mo)</v>
      </c>
      <c r="I3310">
        <f>COUNTIF('Raw Data'!G3310:O3310,"Yes")</f>
        <v>2</v>
      </c>
      <c r="J3310">
        <f t="shared" ca="1" si="102"/>
        <v>45748</v>
      </c>
      <c r="K3310" t="str">
        <f>'Raw Data'!U3310</f>
        <v>No</v>
      </c>
      <c r="L3310" t="str">
        <f t="shared" si="103"/>
        <v>Low Risk</v>
      </c>
      <c r="N3310" s="34"/>
    </row>
    <row r="3311" spans="1:14" x14ac:dyDescent="0.3">
      <c r="A3311" s="5" t="str">
        <f>'Raw Data'!A3311</f>
        <v>6061-PQHMK</v>
      </c>
      <c r="B3311">
        <f>'Raw Data'!F3311</f>
        <v>25</v>
      </c>
      <c r="C3311" t="str">
        <f>'Raw Data'!P3311</f>
        <v>One year</v>
      </c>
      <c r="D3311" t="str">
        <f>'Raw Data'!I3311</f>
        <v>No</v>
      </c>
      <c r="E3311" t="str">
        <f>'Raw Data'!R3311</f>
        <v>Credit card (automatic)</v>
      </c>
      <c r="F3311">
        <f>'Raw Data'!S3311</f>
        <v>19.899999999999999</v>
      </c>
      <c r="G3311">
        <f>IFERROR(VALUE('Raw Data'!T3311),0)</f>
        <v>527.5</v>
      </c>
      <c r="H3311" t="str" cm="1">
        <f t="array" ref="H3311">_xlfn.IFS(B3311&lt;=12,"New (0-12 mo)",B3311&lt;=24,"Established (13-24 mo)",B3311&lt;=48,"Loyal (25-48 mo)",TRUE,"Veteran (49+ mo)")</f>
        <v>Loyal (25-48 mo)</v>
      </c>
      <c r="I3311">
        <f>COUNTIF('Raw Data'!G3311:O3311,"Yes")</f>
        <v>1</v>
      </c>
      <c r="J3311">
        <f t="shared" ca="1" si="102"/>
        <v>45444</v>
      </c>
      <c r="K3311" t="str">
        <f>'Raw Data'!U3311</f>
        <v>No</v>
      </c>
      <c r="L3311" t="str">
        <f t="shared" si="103"/>
        <v>Low Risk</v>
      </c>
      <c r="N3311" s="34"/>
    </row>
    <row r="3312" spans="1:14" x14ac:dyDescent="0.3">
      <c r="A3312" s="5" t="str">
        <f>'Raw Data'!A3312</f>
        <v>9885-CSMWE</v>
      </c>
      <c r="B3312">
        <f>'Raw Data'!F3312</f>
        <v>1</v>
      </c>
      <c r="C3312" t="str">
        <f>'Raw Data'!P3312</f>
        <v>Month-to-month</v>
      </c>
      <c r="D3312" t="str">
        <f>'Raw Data'!I3312</f>
        <v>Fiber optic</v>
      </c>
      <c r="E3312" t="str">
        <f>'Raw Data'!R3312</f>
        <v>Electronic check</v>
      </c>
      <c r="F3312">
        <f>'Raw Data'!S3312</f>
        <v>78.45</v>
      </c>
      <c r="G3312">
        <f>IFERROR(VALUE('Raw Data'!T3312),0)</f>
        <v>78.45</v>
      </c>
      <c r="H3312" t="str" cm="1">
        <f t="array" ref="H3312">_xlfn.IFS(B3312&lt;=12,"New (0-12 mo)",B3312&lt;=24,"Established (13-24 mo)",B3312&lt;=48,"Loyal (25-48 mo)",TRUE,"Veteran (49+ mo)")</f>
        <v>New (0-12 mo)</v>
      </c>
      <c r="I3312">
        <f>COUNTIF('Raw Data'!G3312:O3312,"Yes")</f>
        <v>2</v>
      </c>
      <c r="J3312">
        <f t="shared" ca="1" si="102"/>
        <v>46174</v>
      </c>
      <c r="K3312" t="str">
        <f>'Raw Data'!U3312</f>
        <v>Yes</v>
      </c>
      <c r="L3312" t="str">
        <f t="shared" si="103"/>
        <v>High Risk</v>
      </c>
      <c r="N3312" s="34"/>
    </row>
    <row r="3313" spans="1:14" x14ac:dyDescent="0.3">
      <c r="A3313" s="5" t="str">
        <f>'Raw Data'!A3313</f>
        <v>6137-MFAJN</v>
      </c>
      <c r="B3313">
        <f>'Raw Data'!F3313</f>
        <v>48</v>
      </c>
      <c r="C3313" t="str">
        <f>'Raw Data'!P3313</f>
        <v>Month-to-month</v>
      </c>
      <c r="D3313" t="str">
        <f>'Raw Data'!I3313</f>
        <v>DSL</v>
      </c>
      <c r="E3313" t="str">
        <f>'Raw Data'!R3313</f>
        <v>Electronic check</v>
      </c>
      <c r="F3313">
        <f>'Raw Data'!S3313</f>
        <v>44.8</v>
      </c>
      <c r="G3313">
        <f>IFERROR(VALUE('Raw Data'!T3313),0)</f>
        <v>2104.5500000000002</v>
      </c>
      <c r="H3313" t="str" cm="1">
        <f t="array" ref="H3313">_xlfn.IFS(B3313&lt;=12,"New (0-12 mo)",B3313&lt;=24,"Established (13-24 mo)",B3313&lt;=48,"Loyal (25-48 mo)",TRUE,"Veteran (49+ mo)")</f>
        <v>Loyal (25-48 mo)</v>
      </c>
      <c r="I3313">
        <f>COUNTIF('Raw Data'!G3313:O3313,"Yes")</f>
        <v>3</v>
      </c>
      <c r="J3313">
        <f t="shared" ca="1" si="102"/>
        <v>44743</v>
      </c>
      <c r="K3313" t="str">
        <f>'Raw Data'!U3313</f>
        <v>No</v>
      </c>
      <c r="L3313" t="str">
        <f t="shared" si="103"/>
        <v>Low-Medium Risk</v>
      </c>
      <c r="N3313" s="34"/>
    </row>
    <row r="3314" spans="1:14" x14ac:dyDescent="0.3">
      <c r="A3314" s="5" t="str">
        <f>'Raw Data'!A3314</f>
        <v>9122-UMROB</v>
      </c>
      <c r="B3314">
        <f>'Raw Data'!F3314</f>
        <v>1</v>
      </c>
      <c r="C3314" t="str">
        <f>'Raw Data'!P3314</f>
        <v>Month-to-month</v>
      </c>
      <c r="D3314" t="str">
        <f>'Raw Data'!I3314</f>
        <v>No</v>
      </c>
      <c r="E3314" t="str">
        <f>'Raw Data'!R3314</f>
        <v>Mailed check</v>
      </c>
      <c r="F3314">
        <f>'Raw Data'!S3314</f>
        <v>20.3</v>
      </c>
      <c r="G3314">
        <f>IFERROR(VALUE('Raw Data'!T3314),0)</f>
        <v>20.3</v>
      </c>
      <c r="H3314" t="str" cm="1">
        <f t="array" ref="H3314">_xlfn.IFS(B3314&lt;=12,"New (0-12 mo)",B3314&lt;=24,"Established (13-24 mo)",B3314&lt;=48,"Loyal (25-48 mo)",TRUE,"Veteran (49+ mo)")</f>
        <v>New (0-12 mo)</v>
      </c>
      <c r="I3314">
        <f>COUNTIF('Raw Data'!G3314:O3314,"Yes")</f>
        <v>1</v>
      </c>
      <c r="J3314">
        <f t="shared" ca="1" si="102"/>
        <v>46174</v>
      </c>
      <c r="K3314" t="str">
        <f>'Raw Data'!U3314</f>
        <v>No</v>
      </c>
      <c r="L3314" t="str">
        <f t="shared" si="103"/>
        <v>High Risk</v>
      </c>
      <c r="N3314" s="34"/>
    </row>
    <row r="3315" spans="1:14" x14ac:dyDescent="0.3">
      <c r="A3315" s="5" t="str">
        <f>'Raw Data'!A3315</f>
        <v>4232-JGKIY</v>
      </c>
      <c r="B3315">
        <f>'Raw Data'!F3315</f>
        <v>1</v>
      </c>
      <c r="C3315" t="str">
        <f>'Raw Data'!P3315</f>
        <v>Month-to-month</v>
      </c>
      <c r="D3315" t="str">
        <f>'Raw Data'!I3315</f>
        <v>No</v>
      </c>
      <c r="E3315" t="str">
        <f>'Raw Data'!R3315</f>
        <v>Electronic check</v>
      </c>
      <c r="F3315">
        <f>'Raw Data'!S3315</f>
        <v>19.2</v>
      </c>
      <c r="G3315">
        <f>IFERROR(VALUE('Raw Data'!T3315),0)</f>
        <v>19.2</v>
      </c>
      <c r="H3315" t="str" cm="1">
        <f t="array" ref="H3315">_xlfn.IFS(B3315&lt;=12,"New (0-12 mo)",B3315&lt;=24,"Established (13-24 mo)",B3315&lt;=48,"Loyal (25-48 mo)",TRUE,"Veteran (49+ mo)")</f>
        <v>New (0-12 mo)</v>
      </c>
      <c r="I3315">
        <f>COUNTIF('Raw Data'!G3315:O3315,"Yes")</f>
        <v>1</v>
      </c>
      <c r="J3315">
        <f t="shared" ca="1" si="102"/>
        <v>46174</v>
      </c>
      <c r="K3315" t="str">
        <f>'Raw Data'!U3315</f>
        <v>No</v>
      </c>
      <c r="L3315" t="str">
        <f t="shared" si="103"/>
        <v>High Risk</v>
      </c>
      <c r="N3315" s="34"/>
    </row>
    <row r="3316" spans="1:14" x14ac:dyDescent="0.3">
      <c r="A3316" s="5" t="str">
        <f>'Raw Data'!A3316</f>
        <v>2402-TAIRZ</v>
      </c>
      <c r="B3316">
        <f>'Raw Data'!F3316</f>
        <v>37</v>
      </c>
      <c r="C3316" t="str">
        <f>'Raw Data'!P3316</f>
        <v>One year</v>
      </c>
      <c r="D3316" t="str">
        <f>'Raw Data'!I3316</f>
        <v>Fiber optic</v>
      </c>
      <c r="E3316" t="str">
        <f>'Raw Data'!R3316</f>
        <v>Electronic check</v>
      </c>
      <c r="F3316">
        <f>'Raw Data'!S3316</f>
        <v>80.05</v>
      </c>
      <c r="G3316">
        <f>IFERROR(VALUE('Raw Data'!T3316),0)</f>
        <v>3019.1</v>
      </c>
      <c r="H3316" t="str" cm="1">
        <f t="array" ref="H3316">_xlfn.IFS(B3316&lt;=12,"New (0-12 mo)",B3316&lt;=24,"Established (13-24 mo)",B3316&lt;=48,"Loyal (25-48 mo)",TRUE,"Veteran (49+ mo)")</f>
        <v>Loyal (25-48 mo)</v>
      </c>
      <c r="I3316">
        <f>COUNTIF('Raw Data'!G3316:O3316,"Yes")</f>
        <v>3</v>
      </c>
      <c r="J3316">
        <f t="shared" ca="1" si="102"/>
        <v>45078</v>
      </c>
      <c r="K3316" t="str">
        <f>'Raw Data'!U3316</f>
        <v>No</v>
      </c>
      <c r="L3316" t="str">
        <f t="shared" si="103"/>
        <v>Low Risk</v>
      </c>
      <c r="N3316" s="34"/>
    </row>
    <row r="3317" spans="1:14" x14ac:dyDescent="0.3">
      <c r="A3317" s="5" t="str">
        <f>'Raw Data'!A3317</f>
        <v>9659-ZTWSM</v>
      </c>
      <c r="B3317">
        <f>'Raw Data'!F3317</f>
        <v>66</v>
      </c>
      <c r="C3317" t="str">
        <f>'Raw Data'!P3317</f>
        <v>One year</v>
      </c>
      <c r="D3317" t="str">
        <f>'Raw Data'!I3317</f>
        <v>Fiber optic</v>
      </c>
      <c r="E3317" t="str">
        <f>'Raw Data'!R3317</f>
        <v>Bank transfer (automatic)</v>
      </c>
      <c r="F3317">
        <f>'Raw Data'!S3317</f>
        <v>107.35</v>
      </c>
      <c r="G3317">
        <f>IFERROR(VALUE('Raw Data'!T3317),0)</f>
        <v>7051.95</v>
      </c>
      <c r="H3317" t="str" cm="1">
        <f t="array" ref="H3317">_xlfn.IFS(B3317&lt;=12,"New (0-12 mo)",B3317&lt;=24,"Established (13-24 mo)",B3317&lt;=48,"Loyal (25-48 mo)",TRUE,"Veteran (49+ mo)")</f>
        <v>Veteran (49+ mo)</v>
      </c>
      <c r="I3317">
        <f>COUNTIF('Raw Data'!G3317:O3317,"Yes")</f>
        <v>7</v>
      </c>
      <c r="J3317">
        <f t="shared" ca="1" si="102"/>
        <v>44197</v>
      </c>
      <c r="K3317" t="str">
        <f>'Raw Data'!U3317</f>
        <v>No</v>
      </c>
      <c r="L3317" t="str">
        <f t="shared" si="103"/>
        <v>Low Risk</v>
      </c>
      <c r="N3317" s="34"/>
    </row>
    <row r="3318" spans="1:14" x14ac:dyDescent="0.3">
      <c r="A3318" s="5" t="str">
        <f>'Raw Data'!A3318</f>
        <v>9139-TWBAS</v>
      </c>
      <c r="B3318">
        <f>'Raw Data'!F3318</f>
        <v>26</v>
      </c>
      <c r="C3318" t="str">
        <f>'Raw Data'!P3318</f>
        <v>One year</v>
      </c>
      <c r="D3318" t="str">
        <f>'Raw Data'!I3318</f>
        <v>DSL</v>
      </c>
      <c r="E3318" t="str">
        <f>'Raw Data'!R3318</f>
        <v>Bank transfer (automatic)</v>
      </c>
      <c r="F3318">
        <f>'Raw Data'!S3318</f>
        <v>47.85</v>
      </c>
      <c r="G3318">
        <f>IFERROR(VALUE('Raw Data'!T3318),0)</f>
        <v>1190.5</v>
      </c>
      <c r="H3318" t="str" cm="1">
        <f t="array" ref="H3318">_xlfn.IFS(B3318&lt;=12,"New (0-12 mo)",B3318&lt;=24,"Established (13-24 mo)",B3318&lt;=48,"Loyal (25-48 mo)",TRUE,"Veteran (49+ mo)")</f>
        <v>Loyal (25-48 mo)</v>
      </c>
      <c r="I3318">
        <f>COUNTIF('Raw Data'!G3318:O3318,"Yes")</f>
        <v>4</v>
      </c>
      <c r="J3318">
        <f t="shared" ca="1" si="102"/>
        <v>45413</v>
      </c>
      <c r="K3318" t="str">
        <f>'Raw Data'!U3318</f>
        <v>No</v>
      </c>
      <c r="L3318" t="str">
        <f t="shared" si="103"/>
        <v>Low Risk</v>
      </c>
      <c r="N3318" s="34"/>
    </row>
    <row r="3319" spans="1:14" x14ac:dyDescent="0.3">
      <c r="A3319" s="5" t="str">
        <f>'Raw Data'!A3319</f>
        <v>6685-GBWJZ</v>
      </c>
      <c r="B3319">
        <f>'Raw Data'!F3319</f>
        <v>63</v>
      </c>
      <c r="C3319" t="str">
        <f>'Raw Data'!P3319</f>
        <v>One year</v>
      </c>
      <c r="D3319" t="str">
        <f>'Raw Data'!I3319</f>
        <v>DSL</v>
      </c>
      <c r="E3319" t="str">
        <f>'Raw Data'!R3319</f>
        <v>Credit card (automatic)</v>
      </c>
      <c r="F3319">
        <f>'Raw Data'!S3319</f>
        <v>70.8</v>
      </c>
      <c r="G3319">
        <f>IFERROR(VALUE('Raw Data'!T3319),0)</f>
        <v>4448.8</v>
      </c>
      <c r="H3319" t="str" cm="1">
        <f t="array" ref="H3319">_xlfn.IFS(B3319&lt;=12,"New (0-12 mo)",B3319&lt;=24,"Established (13-24 mo)",B3319&lt;=48,"Loyal (25-48 mo)",TRUE,"Veteran (49+ mo)")</f>
        <v>Veteran (49+ mo)</v>
      </c>
      <c r="I3319">
        <f>COUNTIF('Raw Data'!G3319:O3319,"Yes")</f>
        <v>5</v>
      </c>
      <c r="J3319">
        <f t="shared" ca="1" si="102"/>
        <v>44287</v>
      </c>
      <c r="K3319" t="str">
        <f>'Raw Data'!U3319</f>
        <v>No</v>
      </c>
      <c r="L3319" t="str">
        <f t="shared" si="103"/>
        <v>Low Risk</v>
      </c>
      <c r="N3319" s="34"/>
    </row>
    <row r="3320" spans="1:14" x14ac:dyDescent="0.3">
      <c r="A3320" s="5" t="str">
        <f>'Raw Data'!A3320</f>
        <v>5016-ETTFF</v>
      </c>
      <c r="B3320">
        <f>'Raw Data'!F3320</f>
        <v>10</v>
      </c>
      <c r="C3320" t="str">
        <f>'Raw Data'!P3320</f>
        <v>Month-to-month</v>
      </c>
      <c r="D3320" t="str">
        <f>'Raw Data'!I3320</f>
        <v>DSL</v>
      </c>
      <c r="E3320" t="str">
        <f>'Raw Data'!R3320</f>
        <v>Mailed check</v>
      </c>
      <c r="F3320">
        <f>'Raw Data'!S3320</f>
        <v>29.5</v>
      </c>
      <c r="G3320">
        <f>IFERROR(VALUE('Raw Data'!T3320),0)</f>
        <v>255.25</v>
      </c>
      <c r="H3320" t="str" cm="1">
        <f t="array" ref="H3320">_xlfn.IFS(B3320&lt;=12,"New (0-12 mo)",B3320&lt;=24,"Established (13-24 mo)",B3320&lt;=48,"Loyal (25-48 mo)",TRUE,"Veteran (49+ mo)")</f>
        <v>New (0-12 mo)</v>
      </c>
      <c r="I3320">
        <f>COUNTIF('Raw Data'!G3320:O3320,"Yes")</f>
        <v>1</v>
      </c>
      <c r="J3320">
        <f t="shared" ca="1" si="102"/>
        <v>45901</v>
      </c>
      <c r="K3320" t="str">
        <f>'Raw Data'!U3320</f>
        <v>Yes</v>
      </c>
      <c r="L3320" t="str">
        <f t="shared" si="103"/>
        <v>High Risk</v>
      </c>
      <c r="N3320" s="34"/>
    </row>
    <row r="3321" spans="1:14" x14ac:dyDescent="0.3">
      <c r="A3321" s="5" t="str">
        <f>'Raw Data'!A3321</f>
        <v>3866-MDTUB</v>
      </c>
      <c r="B3321">
        <f>'Raw Data'!F3321</f>
        <v>2</v>
      </c>
      <c r="C3321" t="str">
        <f>'Raw Data'!P3321</f>
        <v>Month-to-month</v>
      </c>
      <c r="D3321" t="str">
        <f>'Raw Data'!I3321</f>
        <v>DSL</v>
      </c>
      <c r="E3321" t="str">
        <f>'Raw Data'!R3321</f>
        <v>Electronic check</v>
      </c>
      <c r="F3321">
        <f>'Raw Data'!S3321</f>
        <v>70.75</v>
      </c>
      <c r="G3321">
        <f>IFERROR(VALUE('Raw Data'!T3321),0)</f>
        <v>146.9</v>
      </c>
      <c r="H3321" t="str" cm="1">
        <f t="array" ref="H3321">_xlfn.IFS(B3321&lt;=12,"New (0-12 mo)",B3321&lt;=24,"Established (13-24 mo)",B3321&lt;=48,"Loyal (25-48 mo)",TRUE,"Veteran (49+ mo)")</f>
        <v>New (0-12 mo)</v>
      </c>
      <c r="I3321">
        <f>COUNTIF('Raw Data'!G3321:O3321,"Yes")</f>
        <v>4</v>
      </c>
      <c r="J3321">
        <f t="shared" ca="1" si="102"/>
        <v>46143</v>
      </c>
      <c r="K3321" t="str">
        <f>'Raw Data'!U3321</f>
        <v>Yes</v>
      </c>
      <c r="L3321" t="str">
        <f t="shared" si="103"/>
        <v>High Risk</v>
      </c>
      <c r="N3321" s="34"/>
    </row>
    <row r="3322" spans="1:14" x14ac:dyDescent="0.3">
      <c r="A3322" s="5" t="str">
        <f>'Raw Data'!A3322</f>
        <v>2195-VVRJF</v>
      </c>
      <c r="B3322">
        <f>'Raw Data'!F3322</f>
        <v>18</v>
      </c>
      <c r="C3322" t="str">
        <f>'Raw Data'!P3322</f>
        <v>Month-to-month</v>
      </c>
      <c r="D3322" t="str">
        <f>'Raw Data'!I3322</f>
        <v>DSL</v>
      </c>
      <c r="E3322" t="str">
        <f>'Raw Data'!R3322</f>
        <v>Credit card (automatic)</v>
      </c>
      <c r="F3322">
        <f>'Raw Data'!S3322</f>
        <v>59.1</v>
      </c>
      <c r="G3322">
        <f>IFERROR(VALUE('Raw Data'!T3322),0)</f>
        <v>1011.05</v>
      </c>
      <c r="H3322" t="str" cm="1">
        <f t="array" ref="H3322">_xlfn.IFS(B3322&lt;=12,"New (0-12 mo)",B3322&lt;=24,"Established (13-24 mo)",B3322&lt;=48,"Loyal (25-48 mo)",TRUE,"Veteran (49+ mo)")</f>
        <v>Established (13-24 mo)</v>
      </c>
      <c r="I3322">
        <f>COUNTIF('Raw Data'!G3322:O3322,"Yes")</f>
        <v>3</v>
      </c>
      <c r="J3322">
        <f t="shared" ca="1" si="102"/>
        <v>45658</v>
      </c>
      <c r="K3322" t="str">
        <f>'Raw Data'!U3322</f>
        <v>No</v>
      </c>
      <c r="L3322" t="str">
        <f t="shared" si="103"/>
        <v>Medium Risk</v>
      </c>
      <c r="N3322" s="34"/>
    </row>
    <row r="3323" spans="1:14" x14ac:dyDescent="0.3">
      <c r="A3323" s="5" t="str">
        <f>'Raw Data'!A3323</f>
        <v>3913-RDSJZ</v>
      </c>
      <c r="B3323">
        <f>'Raw Data'!F3323</f>
        <v>64</v>
      </c>
      <c r="C3323" t="str">
        <f>'Raw Data'!P3323</f>
        <v>Two year</v>
      </c>
      <c r="D3323" t="str">
        <f>'Raw Data'!I3323</f>
        <v>No</v>
      </c>
      <c r="E3323" t="str">
        <f>'Raw Data'!R3323</f>
        <v>Mailed check</v>
      </c>
      <c r="F3323">
        <f>'Raw Data'!S3323</f>
        <v>25.55</v>
      </c>
      <c r="G3323">
        <f>IFERROR(VALUE('Raw Data'!T3323),0)</f>
        <v>1714.95</v>
      </c>
      <c r="H3323" t="str" cm="1">
        <f t="array" ref="H3323">_xlfn.IFS(B3323&lt;=12,"New (0-12 mo)",B3323&lt;=24,"Established (13-24 mo)",B3323&lt;=48,"Loyal (25-48 mo)",TRUE,"Veteran (49+ mo)")</f>
        <v>Veteran (49+ mo)</v>
      </c>
      <c r="I3323">
        <f>COUNTIF('Raw Data'!G3323:O3323,"Yes")</f>
        <v>2</v>
      </c>
      <c r="J3323">
        <f t="shared" ca="1" si="102"/>
        <v>44256</v>
      </c>
      <c r="K3323" t="str">
        <f>'Raw Data'!U3323</f>
        <v>No</v>
      </c>
      <c r="L3323" t="str">
        <f t="shared" si="103"/>
        <v>Low Risk</v>
      </c>
      <c r="N3323" s="34"/>
    </row>
    <row r="3324" spans="1:14" x14ac:dyDescent="0.3">
      <c r="A3324" s="5" t="str">
        <f>'Raw Data'!A3324</f>
        <v>8058-JMEQO</v>
      </c>
      <c r="B3324">
        <f>'Raw Data'!F3324</f>
        <v>9</v>
      </c>
      <c r="C3324" t="str">
        <f>'Raw Data'!P3324</f>
        <v>Month-to-month</v>
      </c>
      <c r="D3324" t="str">
        <f>'Raw Data'!I3324</f>
        <v>Fiber optic</v>
      </c>
      <c r="E3324" t="str">
        <f>'Raw Data'!R3324</f>
        <v>Electronic check</v>
      </c>
      <c r="F3324">
        <f>'Raw Data'!S3324</f>
        <v>84.45</v>
      </c>
      <c r="G3324">
        <f>IFERROR(VALUE('Raw Data'!T3324),0)</f>
        <v>762.5</v>
      </c>
      <c r="H3324" t="str" cm="1">
        <f t="array" ref="H3324">_xlfn.IFS(B3324&lt;=12,"New (0-12 mo)",B3324&lt;=24,"Established (13-24 mo)",B3324&lt;=48,"Loyal (25-48 mo)",TRUE,"Veteran (49+ mo)")</f>
        <v>New (0-12 mo)</v>
      </c>
      <c r="I3324">
        <f>COUNTIF('Raw Data'!G3324:O3324,"Yes")</f>
        <v>3</v>
      </c>
      <c r="J3324">
        <f t="shared" ca="1" si="102"/>
        <v>45931</v>
      </c>
      <c r="K3324" t="str">
        <f>'Raw Data'!U3324</f>
        <v>Yes</v>
      </c>
      <c r="L3324" t="str">
        <f t="shared" si="103"/>
        <v>High Risk</v>
      </c>
      <c r="N3324" s="34"/>
    </row>
    <row r="3325" spans="1:14" x14ac:dyDescent="0.3">
      <c r="A3325" s="5" t="str">
        <f>'Raw Data'!A3325</f>
        <v>4203-QGNZA</v>
      </c>
      <c r="B3325">
        <f>'Raw Data'!F3325</f>
        <v>28</v>
      </c>
      <c r="C3325" t="str">
        <f>'Raw Data'!P3325</f>
        <v>Month-to-month</v>
      </c>
      <c r="D3325" t="str">
        <f>'Raw Data'!I3325</f>
        <v>No</v>
      </c>
      <c r="E3325" t="str">
        <f>'Raw Data'!R3325</f>
        <v>Mailed check</v>
      </c>
      <c r="F3325">
        <f>'Raw Data'!S3325</f>
        <v>20.25</v>
      </c>
      <c r="G3325">
        <f>IFERROR(VALUE('Raw Data'!T3325),0)</f>
        <v>535.35</v>
      </c>
      <c r="H3325" t="str" cm="1">
        <f t="array" ref="H3325">_xlfn.IFS(B3325&lt;=12,"New (0-12 mo)",B3325&lt;=24,"Established (13-24 mo)",B3325&lt;=48,"Loyal (25-48 mo)",TRUE,"Veteran (49+ mo)")</f>
        <v>Loyal (25-48 mo)</v>
      </c>
      <c r="I3325">
        <f>COUNTIF('Raw Data'!G3325:O3325,"Yes")</f>
        <v>1</v>
      </c>
      <c r="J3325">
        <f t="shared" ca="1" si="102"/>
        <v>45352</v>
      </c>
      <c r="K3325" t="str">
        <f>'Raw Data'!U3325</f>
        <v>No</v>
      </c>
      <c r="L3325" t="str">
        <f t="shared" si="103"/>
        <v>Low-Medium Risk</v>
      </c>
      <c r="N3325" s="34"/>
    </row>
    <row r="3326" spans="1:14" x14ac:dyDescent="0.3">
      <c r="A3326" s="5" t="str">
        <f>'Raw Data'!A3326</f>
        <v>5043-TRZWM</v>
      </c>
      <c r="B3326">
        <f>'Raw Data'!F3326</f>
        <v>1</v>
      </c>
      <c r="C3326" t="str">
        <f>'Raw Data'!P3326</f>
        <v>Month-to-month</v>
      </c>
      <c r="D3326" t="str">
        <f>'Raw Data'!I3326</f>
        <v>Fiber optic</v>
      </c>
      <c r="E3326" t="str">
        <f>'Raw Data'!R3326</f>
        <v>Electronic check</v>
      </c>
      <c r="F3326">
        <f>'Raw Data'!S3326</f>
        <v>75.55</v>
      </c>
      <c r="G3326">
        <f>IFERROR(VALUE('Raw Data'!T3326),0)</f>
        <v>75.55</v>
      </c>
      <c r="H3326" t="str" cm="1">
        <f t="array" ref="H3326">_xlfn.IFS(B3326&lt;=12,"New (0-12 mo)",B3326&lt;=24,"Established (13-24 mo)",B3326&lt;=48,"Loyal (25-48 mo)",TRUE,"Veteran (49+ mo)")</f>
        <v>New (0-12 mo)</v>
      </c>
      <c r="I3326">
        <f>COUNTIF('Raw Data'!G3326:O3326,"Yes")</f>
        <v>2</v>
      </c>
      <c r="J3326">
        <f t="shared" ca="1" si="102"/>
        <v>46174</v>
      </c>
      <c r="K3326" t="str">
        <f>'Raw Data'!U3326</f>
        <v>No</v>
      </c>
      <c r="L3326" t="str">
        <f t="shared" si="103"/>
        <v>High Risk</v>
      </c>
      <c r="N3326" s="34"/>
    </row>
    <row r="3327" spans="1:14" x14ac:dyDescent="0.3">
      <c r="A3327" s="5" t="str">
        <f>'Raw Data'!A3327</f>
        <v>0697-ZMSWS</v>
      </c>
      <c r="B3327">
        <f>'Raw Data'!F3327</f>
        <v>4</v>
      </c>
      <c r="C3327" t="str">
        <f>'Raw Data'!P3327</f>
        <v>Month-to-month</v>
      </c>
      <c r="D3327" t="str">
        <f>'Raw Data'!I3327</f>
        <v>Fiber optic</v>
      </c>
      <c r="E3327" t="str">
        <f>'Raw Data'!R3327</f>
        <v>Electronic check</v>
      </c>
      <c r="F3327">
        <f>'Raw Data'!S3327</f>
        <v>85.65</v>
      </c>
      <c r="G3327">
        <f>IFERROR(VALUE('Raw Data'!T3327),0)</f>
        <v>338.9</v>
      </c>
      <c r="H3327" t="str" cm="1">
        <f t="array" ref="H3327">_xlfn.IFS(B3327&lt;=12,"New (0-12 mo)",B3327&lt;=24,"Established (13-24 mo)",B3327&lt;=48,"Loyal (25-48 mo)",TRUE,"Veteran (49+ mo)")</f>
        <v>New (0-12 mo)</v>
      </c>
      <c r="I3327">
        <f>COUNTIF('Raw Data'!G3327:O3327,"Yes")</f>
        <v>3</v>
      </c>
      <c r="J3327">
        <f t="shared" ca="1" si="102"/>
        <v>46082</v>
      </c>
      <c r="K3327" t="str">
        <f>'Raw Data'!U3327</f>
        <v>Yes</v>
      </c>
      <c r="L3327" t="str">
        <f t="shared" si="103"/>
        <v>High Risk</v>
      </c>
      <c r="N3327" s="34"/>
    </row>
    <row r="3328" spans="1:14" x14ac:dyDescent="0.3">
      <c r="A3328" s="5" t="str">
        <f>'Raw Data'!A3328</f>
        <v>7657-DYEPJ</v>
      </c>
      <c r="B3328">
        <f>'Raw Data'!F3328</f>
        <v>38</v>
      </c>
      <c r="C3328" t="str">
        <f>'Raw Data'!P3328</f>
        <v>One year</v>
      </c>
      <c r="D3328" t="str">
        <f>'Raw Data'!I3328</f>
        <v>DSL</v>
      </c>
      <c r="E3328" t="str">
        <f>'Raw Data'!R3328</f>
        <v>Credit card (automatic)</v>
      </c>
      <c r="F3328">
        <f>'Raw Data'!S3328</f>
        <v>70.150000000000006</v>
      </c>
      <c r="G3328">
        <f>IFERROR(VALUE('Raw Data'!T3328),0)</f>
        <v>2497.35</v>
      </c>
      <c r="H3328" t="str" cm="1">
        <f t="array" ref="H3328">_xlfn.IFS(B3328&lt;=12,"New (0-12 mo)",B3328&lt;=24,"Established (13-24 mo)",B3328&lt;=48,"Loyal (25-48 mo)",TRUE,"Veteran (49+ mo)")</f>
        <v>Loyal (25-48 mo)</v>
      </c>
      <c r="I3328">
        <f>COUNTIF('Raw Data'!G3328:O3328,"Yes")</f>
        <v>5</v>
      </c>
      <c r="J3328">
        <f t="shared" ca="1" si="102"/>
        <v>45047</v>
      </c>
      <c r="K3328" t="str">
        <f>'Raw Data'!U3328</f>
        <v>Yes</v>
      </c>
      <c r="L3328" t="str">
        <f t="shared" si="103"/>
        <v>Low Risk</v>
      </c>
      <c r="N3328" s="34"/>
    </row>
    <row r="3329" spans="1:14" x14ac:dyDescent="0.3">
      <c r="A3329" s="5" t="str">
        <f>'Raw Data'!A3329</f>
        <v>9494-BDNNC</v>
      </c>
      <c r="B3329">
        <f>'Raw Data'!F3329</f>
        <v>66</v>
      </c>
      <c r="C3329" t="str">
        <f>'Raw Data'!P3329</f>
        <v>One year</v>
      </c>
      <c r="D3329" t="str">
        <f>'Raw Data'!I3329</f>
        <v>Fiber optic</v>
      </c>
      <c r="E3329" t="str">
        <f>'Raw Data'!R3329</f>
        <v>Electronic check</v>
      </c>
      <c r="F3329">
        <f>'Raw Data'!S3329</f>
        <v>95.3</v>
      </c>
      <c r="G3329">
        <f>IFERROR(VALUE('Raw Data'!T3329),0)</f>
        <v>6273.4</v>
      </c>
      <c r="H3329" t="str" cm="1">
        <f t="array" ref="H3329">_xlfn.IFS(B3329&lt;=12,"New (0-12 mo)",B3329&lt;=24,"Established (13-24 mo)",B3329&lt;=48,"Loyal (25-48 mo)",TRUE,"Veteran (49+ mo)")</f>
        <v>Veteran (49+ mo)</v>
      </c>
      <c r="I3329">
        <f>COUNTIF('Raw Data'!G3329:O3329,"Yes")</f>
        <v>5</v>
      </c>
      <c r="J3329">
        <f t="shared" ca="1" si="102"/>
        <v>44197</v>
      </c>
      <c r="K3329" t="str">
        <f>'Raw Data'!U3329</f>
        <v>No</v>
      </c>
      <c r="L3329" t="str">
        <f t="shared" si="103"/>
        <v>Low Risk</v>
      </c>
      <c r="N3329" s="34"/>
    </row>
    <row r="3330" spans="1:14" x14ac:dyDescent="0.3">
      <c r="A3330" s="5" t="str">
        <f>'Raw Data'!A3330</f>
        <v>1640-PLFMP</v>
      </c>
      <c r="B3330">
        <f>'Raw Data'!F3330</f>
        <v>1</v>
      </c>
      <c r="C3330" t="str">
        <f>'Raw Data'!P3330</f>
        <v>Month-to-month</v>
      </c>
      <c r="D3330" t="str">
        <f>'Raw Data'!I3330</f>
        <v>Fiber optic</v>
      </c>
      <c r="E3330" t="str">
        <f>'Raw Data'!R3330</f>
        <v>Electronic check</v>
      </c>
      <c r="F3330">
        <f>'Raw Data'!S3330</f>
        <v>70.25</v>
      </c>
      <c r="G3330">
        <f>IFERROR(VALUE('Raw Data'!T3330),0)</f>
        <v>70.25</v>
      </c>
      <c r="H3330" t="str" cm="1">
        <f t="array" ref="H3330">_xlfn.IFS(B3330&lt;=12,"New (0-12 mo)",B3330&lt;=24,"Established (13-24 mo)",B3330&lt;=48,"Loyal (25-48 mo)",TRUE,"Veteran (49+ mo)")</f>
        <v>New (0-12 mo)</v>
      </c>
      <c r="I3330">
        <f>COUNTIF('Raw Data'!G3330:O3330,"Yes")</f>
        <v>1</v>
      </c>
      <c r="J3330">
        <f t="shared" ref="J3330:J3393" ca="1" si="104">EDATE(TODAY(),-B3330)</f>
        <v>46174</v>
      </c>
      <c r="K3330" t="str">
        <f>'Raw Data'!U3330</f>
        <v>No</v>
      </c>
      <c r="L3330" t="str">
        <f t="shared" ref="L3330:L3393" si="105">IF(AND(C3330="Month-to-month",B3330&lt;=12),"High Risk",IF(AND(C3330="Month-to-month",B3330&lt;=24),"Medium Risk",IF(C3330="Month-to-month","Low-Medium Risk","Low Risk")))</f>
        <v>High Risk</v>
      </c>
      <c r="N3330" s="34"/>
    </row>
    <row r="3331" spans="1:14" x14ac:dyDescent="0.3">
      <c r="A3331" s="5" t="str">
        <f>'Raw Data'!A3331</f>
        <v>5366-OBVMR</v>
      </c>
      <c r="B3331">
        <f>'Raw Data'!F3331</f>
        <v>18</v>
      </c>
      <c r="C3331" t="str">
        <f>'Raw Data'!P3331</f>
        <v>Month-to-month</v>
      </c>
      <c r="D3331" t="str">
        <f>'Raw Data'!I3331</f>
        <v>DSL</v>
      </c>
      <c r="E3331" t="str">
        <f>'Raw Data'!R3331</f>
        <v>Mailed check</v>
      </c>
      <c r="F3331">
        <f>'Raw Data'!S3331</f>
        <v>50.3</v>
      </c>
      <c r="G3331">
        <f>IFERROR(VALUE('Raw Data'!T3331),0)</f>
        <v>908.75</v>
      </c>
      <c r="H3331" t="str" cm="1">
        <f t="array" ref="H3331">_xlfn.IFS(B3331&lt;=12,"New (0-12 mo)",B3331&lt;=24,"Established (13-24 mo)",B3331&lt;=48,"Loyal (25-48 mo)",TRUE,"Veteran (49+ mo)")</f>
        <v>Established (13-24 mo)</v>
      </c>
      <c r="I3331">
        <f>COUNTIF('Raw Data'!G3331:O3331,"Yes")</f>
        <v>2</v>
      </c>
      <c r="J3331">
        <f t="shared" ca="1" si="104"/>
        <v>45658</v>
      </c>
      <c r="K3331" t="str">
        <f>'Raw Data'!U3331</f>
        <v>No</v>
      </c>
      <c r="L3331" t="str">
        <f t="shared" si="105"/>
        <v>Medium Risk</v>
      </c>
      <c r="N3331" s="34"/>
    </row>
    <row r="3332" spans="1:14" x14ac:dyDescent="0.3">
      <c r="A3332" s="5" t="str">
        <f>'Raw Data'!A3332</f>
        <v>8276-MQBYC</v>
      </c>
      <c r="B3332">
        <f>'Raw Data'!F3332</f>
        <v>51</v>
      </c>
      <c r="C3332" t="str">
        <f>'Raw Data'!P3332</f>
        <v>Month-to-month</v>
      </c>
      <c r="D3332" t="str">
        <f>'Raw Data'!I3332</f>
        <v>Fiber optic</v>
      </c>
      <c r="E3332" t="str">
        <f>'Raw Data'!R3332</f>
        <v>Electronic check</v>
      </c>
      <c r="F3332">
        <f>'Raw Data'!S3332</f>
        <v>97.8</v>
      </c>
      <c r="G3332">
        <f>IFERROR(VALUE('Raw Data'!T3332),0)</f>
        <v>4913.3</v>
      </c>
      <c r="H3332" t="str" cm="1">
        <f t="array" ref="H3332">_xlfn.IFS(B3332&lt;=12,"New (0-12 mo)",B3332&lt;=24,"Established (13-24 mo)",B3332&lt;=48,"Loyal (25-48 mo)",TRUE,"Veteran (49+ mo)")</f>
        <v>Veteran (49+ mo)</v>
      </c>
      <c r="I3332">
        <f>COUNTIF('Raw Data'!G3332:O3332,"Yes")</f>
        <v>5</v>
      </c>
      <c r="J3332">
        <f t="shared" ca="1" si="104"/>
        <v>44652</v>
      </c>
      <c r="K3332" t="str">
        <f>'Raw Data'!U3332</f>
        <v>Yes</v>
      </c>
      <c r="L3332" t="str">
        <f t="shared" si="105"/>
        <v>Low-Medium Risk</v>
      </c>
      <c r="N3332" s="34"/>
    </row>
    <row r="3333" spans="1:14" x14ac:dyDescent="0.3">
      <c r="A3333" s="5" t="str">
        <f>'Raw Data'!A3333</f>
        <v>7644-OMVMY</v>
      </c>
      <c r="B3333">
        <f>'Raw Data'!F3333</f>
        <v>0</v>
      </c>
      <c r="C3333" t="str">
        <f>'Raw Data'!P3333</f>
        <v>Two year</v>
      </c>
      <c r="D3333" t="str">
        <f>'Raw Data'!I3333</f>
        <v>No</v>
      </c>
      <c r="E3333" t="str">
        <f>'Raw Data'!R3333</f>
        <v>Mailed check</v>
      </c>
      <c r="F3333">
        <f>'Raw Data'!S3333</f>
        <v>19.850000000000001</v>
      </c>
      <c r="G3333">
        <f>IFERROR(VALUE('Raw Data'!T3333),0)</f>
        <v>0</v>
      </c>
      <c r="H3333" t="str" cm="1">
        <f t="array" ref="H3333">_xlfn.IFS(B3333&lt;=12,"New (0-12 mo)",B3333&lt;=24,"Established (13-24 mo)",B3333&lt;=48,"Loyal (25-48 mo)",TRUE,"Veteran (49+ mo)")</f>
        <v>New (0-12 mo)</v>
      </c>
      <c r="I3333">
        <f>COUNTIF('Raw Data'!G3333:O3333,"Yes")</f>
        <v>1</v>
      </c>
      <c r="J3333">
        <f t="shared" ca="1" si="104"/>
        <v>46204</v>
      </c>
      <c r="K3333" t="str">
        <f>'Raw Data'!U3333</f>
        <v>No</v>
      </c>
      <c r="L3333" t="str">
        <f t="shared" si="105"/>
        <v>Low Risk</v>
      </c>
      <c r="N3333" s="34"/>
    </row>
    <row r="3334" spans="1:14" x14ac:dyDescent="0.3">
      <c r="A3334" s="5" t="str">
        <f>'Raw Data'!A3334</f>
        <v>7593-XFKDI</v>
      </c>
      <c r="B3334">
        <f>'Raw Data'!F3334</f>
        <v>1</v>
      </c>
      <c r="C3334" t="str">
        <f>'Raw Data'!P3334</f>
        <v>Month-to-month</v>
      </c>
      <c r="D3334" t="str">
        <f>'Raw Data'!I3334</f>
        <v>DSL</v>
      </c>
      <c r="E3334" t="str">
        <f>'Raw Data'!R3334</f>
        <v>Mailed check</v>
      </c>
      <c r="F3334">
        <f>'Raw Data'!S3334</f>
        <v>46.3</v>
      </c>
      <c r="G3334">
        <f>IFERROR(VALUE('Raw Data'!T3334),0)</f>
        <v>46.3</v>
      </c>
      <c r="H3334" t="str" cm="1">
        <f t="array" ref="H3334">_xlfn.IFS(B3334&lt;=12,"New (0-12 mo)",B3334&lt;=24,"Established (13-24 mo)",B3334&lt;=48,"Loyal (25-48 mo)",TRUE,"Veteran (49+ mo)")</f>
        <v>New (0-12 mo)</v>
      </c>
      <c r="I3334">
        <f>COUNTIF('Raw Data'!G3334:O3334,"Yes")</f>
        <v>1</v>
      </c>
      <c r="J3334">
        <f t="shared" ca="1" si="104"/>
        <v>46174</v>
      </c>
      <c r="K3334" t="str">
        <f>'Raw Data'!U3334</f>
        <v>Yes</v>
      </c>
      <c r="L3334" t="str">
        <f t="shared" si="105"/>
        <v>High Risk</v>
      </c>
      <c r="N3334" s="34"/>
    </row>
    <row r="3335" spans="1:14" x14ac:dyDescent="0.3">
      <c r="A3335" s="5" t="str">
        <f>'Raw Data'!A3335</f>
        <v>4573-JKNAE</v>
      </c>
      <c r="B3335">
        <f>'Raw Data'!F3335</f>
        <v>12</v>
      </c>
      <c r="C3335" t="str">
        <f>'Raw Data'!P3335</f>
        <v>Two year</v>
      </c>
      <c r="D3335" t="str">
        <f>'Raw Data'!I3335</f>
        <v>No</v>
      </c>
      <c r="E3335" t="str">
        <f>'Raw Data'!R3335</f>
        <v>Bank transfer (automatic)</v>
      </c>
      <c r="F3335">
        <f>'Raw Data'!S3335</f>
        <v>19.350000000000001</v>
      </c>
      <c r="G3335">
        <f>IFERROR(VALUE('Raw Data'!T3335),0)</f>
        <v>212.3</v>
      </c>
      <c r="H3335" t="str" cm="1">
        <f t="array" ref="H3335">_xlfn.IFS(B3335&lt;=12,"New (0-12 mo)",B3335&lt;=24,"Established (13-24 mo)",B3335&lt;=48,"Loyal (25-48 mo)",TRUE,"Veteran (49+ mo)")</f>
        <v>New (0-12 mo)</v>
      </c>
      <c r="I3335">
        <f>COUNTIF('Raw Data'!G3335:O3335,"Yes")</f>
        <v>1</v>
      </c>
      <c r="J3335">
        <f t="shared" ca="1" si="104"/>
        <v>45839</v>
      </c>
      <c r="K3335" t="str">
        <f>'Raw Data'!U3335</f>
        <v>No</v>
      </c>
      <c r="L3335" t="str">
        <f t="shared" si="105"/>
        <v>Low Risk</v>
      </c>
      <c r="N3335" s="34"/>
    </row>
    <row r="3336" spans="1:14" x14ac:dyDescent="0.3">
      <c r="A3336" s="5" t="str">
        <f>'Raw Data'!A3336</f>
        <v>0337-CNPZE</v>
      </c>
      <c r="B3336">
        <f>'Raw Data'!F3336</f>
        <v>41</v>
      </c>
      <c r="C3336" t="str">
        <f>'Raw Data'!P3336</f>
        <v>Month-to-month</v>
      </c>
      <c r="D3336" t="str">
        <f>'Raw Data'!I3336</f>
        <v>Fiber optic</v>
      </c>
      <c r="E3336" t="str">
        <f>'Raw Data'!R3336</f>
        <v>Electronic check</v>
      </c>
      <c r="F3336">
        <f>'Raw Data'!S3336</f>
        <v>106.3</v>
      </c>
      <c r="G3336">
        <f>IFERROR(VALUE('Raw Data'!T3336),0)</f>
        <v>4443.45</v>
      </c>
      <c r="H3336" t="str" cm="1">
        <f t="array" ref="H3336">_xlfn.IFS(B3336&lt;=12,"New (0-12 mo)",B3336&lt;=24,"Established (13-24 mo)",B3336&lt;=48,"Loyal (25-48 mo)",TRUE,"Veteran (49+ mo)")</f>
        <v>Loyal (25-48 mo)</v>
      </c>
      <c r="I3336">
        <f>COUNTIF('Raw Data'!G3336:O3336,"Yes")</f>
        <v>6</v>
      </c>
      <c r="J3336">
        <f t="shared" ca="1" si="104"/>
        <v>44958</v>
      </c>
      <c r="K3336" t="str">
        <f>'Raw Data'!U3336</f>
        <v>Yes</v>
      </c>
      <c r="L3336" t="str">
        <f t="shared" si="105"/>
        <v>Low-Medium Risk</v>
      </c>
      <c r="N3336" s="34"/>
    </row>
    <row r="3337" spans="1:14" x14ac:dyDescent="0.3">
      <c r="A3337" s="5" t="str">
        <f>'Raw Data'!A3337</f>
        <v>9817-APLHW</v>
      </c>
      <c r="B3337">
        <f>'Raw Data'!F3337</f>
        <v>12</v>
      </c>
      <c r="C3337" t="str">
        <f>'Raw Data'!P3337</f>
        <v>Month-to-month</v>
      </c>
      <c r="D3337" t="str">
        <f>'Raw Data'!I3337</f>
        <v>No</v>
      </c>
      <c r="E3337" t="str">
        <f>'Raw Data'!R3337</f>
        <v>Electronic check</v>
      </c>
      <c r="F3337">
        <f>'Raw Data'!S3337</f>
        <v>25</v>
      </c>
      <c r="G3337">
        <f>IFERROR(VALUE('Raw Data'!T3337),0)</f>
        <v>316.2</v>
      </c>
      <c r="H3337" t="str" cm="1">
        <f t="array" ref="H3337">_xlfn.IFS(B3337&lt;=12,"New (0-12 mo)",B3337&lt;=24,"Established (13-24 mo)",B3337&lt;=48,"Loyal (25-48 mo)",TRUE,"Veteran (49+ mo)")</f>
        <v>New (0-12 mo)</v>
      </c>
      <c r="I3337">
        <f>COUNTIF('Raw Data'!G3337:O3337,"Yes")</f>
        <v>2</v>
      </c>
      <c r="J3337">
        <f t="shared" ca="1" si="104"/>
        <v>45839</v>
      </c>
      <c r="K3337" t="str">
        <f>'Raw Data'!U3337</f>
        <v>No</v>
      </c>
      <c r="L3337" t="str">
        <f t="shared" si="105"/>
        <v>High Risk</v>
      </c>
      <c r="N3337" s="34"/>
    </row>
    <row r="3338" spans="1:14" x14ac:dyDescent="0.3">
      <c r="A3338" s="5" t="str">
        <f>'Raw Data'!A3338</f>
        <v>8380-MQINP</v>
      </c>
      <c r="B3338">
        <f>'Raw Data'!F3338</f>
        <v>55</v>
      </c>
      <c r="C3338" t="str">
        <f>'Raw Data'!P3338</f>
        <v>Two year</v>
      </c>
      <c r="D3338" t="str">
        <f>'Raw Data'!I3338</f>
        <v>No</v>
      </c>
      <c r="E3338" t="str">
        <f>'Raw Data'!R3338</f>
        <v>Mailed check</v>
      </c>
      <c r="F3338">
        <f>'Raw Data'!S3338</f>
        <v>20.3</v>
      </c>
      <c r="G3338">
        <f>IFERROR(VALUE('Raw Data'!T3338),0)</f>
        <v>1079.05</v>
      </c>
      <c r="H3338" t="str" cm="1">
        <f t="array" ref="H3338">_xlfn.IFS(B3338&lt;=12,"New (0-12 mo)",B3338&lt;=24,"Established (13-24 mo)",B3338&lt;=48,"Loyal (25-48 mo)",TRUE,"Veteran (49+ mo)")</f>
        <v>Veteran (49+ mo)</v>
      </c>
      <c r="I3338">
        <f>COUNTIF('Raw Data'!G3338:O3338,"Yes")</f>
        <v>1</v>
      </c>
      <c r="J3338">
        <f t="shared" ca="1" si="104"/>
        <v>44531</v>
      </c>
      <c r="K3338" t="str">
        <f>'Raw Data'!U3338</f>
        <v>No</v>
      </c>
      <c r="L3338" t="str">
        <f t="shared" si="105"/>
        <v>Low Risk</v>
      </c>
      <c r="N3338" s="34"/>
    </row>
    <row r="3339" spans="1:14" x14ac:dyDescent="0.3">
      <c r="A3339" s="5" t="str">
        <f>'Raw Data'!A3339</f>
        <v>0840-DFEZH</v>
      </c>
      <c r="B3339">
        <f>'Raw Data'!F3339</f>
        <v>7</v>
      </c>
      <c r="C3339" t="str">
        <f>'Raw Data'!P3339</f>
        <v>Month-to-month</v>
      </c>
      <c r="D3339" t="str">
        <f>'Raw Data'!I3339</f>
        <v>Fiber optic</v>
      </c>
      <c r="E3339" t="str">
        <f>'Raw Data'!R3339</f>
        <v>Electronic check</v>
      </c>
      <c r="F3339">
        <f>'Raw Data'!S3339</f>
        <v>75.349999999999994</v>
      </c>
      <c r="G3339">
        <f>IFERROR(VALUE('Raw Data'!T3339),0)</f>
        <v>564.65</v>
      </c>
      <c r="H3339" t="str" cm="1">
        <f t="array" ref="H3339">_xlfn.IFS(B3339&lt;=12,"New (0-12 mo)",B3339&lt;=24,"Established (13-24 mo)",B3339&lt;=48,"Loyal (25-48 mo)",TRUE,"Veteran (49+ mo)")</f>
        <v>New (0-12 mo)</v>
      </c>
      <c r="I3339">
        <f>COUNTIF('Raw Data'!G3339:O3339,"Yes")</f>
        <v>2</v>
      </c>
      <c r="J3339">
        <f t="shared" ca="1" si="104"/>
        <v>45992</v>
      </c>
      <c r="K3339" t="str">
        <f>'Raw Data'!U3339</f>
        <v>No</v>
      </c>
      <c r="L3339" t="str">
        <f t="shared" si="105"/>
        <v>High Risk</v>
      </c>
      <c r="N3339" s="34"/>
    </row>
    <row r="3340" spans="1:14" x14ac:dyDescent="0.3">
      <c r="A3340" s="5" t="str">
        <f>'Raw Data'!A3340</f>
        <v>1513-XNPPH</v>
      </c>
      <c r="B3340">
        <f>'Raw Data'!F3340</f>
        <v>12</v>
      </c>
      <c r="C3340" t="str">
        <f>'Raw Data'!P3340</f>
        <v>Month-to-month</v>
      </c>
      <c r="D3340" t="str">
        <f>'Raw Data'!I3340</f>
        <v>Fiber optic</v>
      </c>
      <c r="E3340" t="str">
        <f>'Raw Data'!R3340</f>
        <v>Electronic check</v>
      </c>
      <c r="F3340">
        <f>'Raw Data'!S3340</f>
        <v>89.4</v>
      </c>
      <c r="G3340">
        <f>IFERROR(VALUE('Raw Data'!T3340),0)</f>
        <v>1095.6500000000001</v>
      </c>
      <c r="H3340" t="str" cm="1">
        <f t="array" ref="H3340">_xlfn.IFS(B3340&lt;=12,"New (0-12 mo)",B3340&lt;=24,"Established (13-24 mo)",B3340&lt;=48,"Loyal (25-48 mo)",TRUE,"Veteran (49+ mo)")</f>
        <v>New (0-12 mo)</v>
      </c>
      <c r="I3340">
        <f>COUNTIF('Raw Data'!G3340:O3340,"Yes")</f>
        <v>4</v>
      </c>
      <c r="J3340">
        <f t="shared" ca="1" si="104"/>
        <v>45839</v>
      </c>
      <c r="K3340" t="str">
        <f>'Raw Data'!U3340</f>
        <v>Yes</v>
      </c>
      <c r="L3340" t="str">
        <f t="shared" si="105"/>
        <v>High Risk</v>
      </c>
      <c r="N3340" s="34"/>
    </row>
    <row r="3341" spans="1:14" x14ac:dyDescent="0.3">
      <c r="A3341" s="5" t="str">
        <f>'Raw Data'!A3341</f>
        <v>8690-ZVLCL</v>
      </c>
      <c r="B3341">
        <f>'Raw Data'!F3341</f>
        <v>68</v>
      </c>
      <c r="C3341" t="str">
        <f>'Raw Data'!P3341</f>
        <v>Two year</v>
      </c>
      <c r="D3341" t="str">
        <f>'Raw Data'!I3341</f>
        <v>DSL</v>
      </c>
      <c r="E3341" t="str">
        <f>'Raw Data'!R3341</f>
        <v>Credit card (automatic)</v>
      </c>
      <c r="F3341">
        <f>'Raw Data'!S3341</f>
        <v>88</v>
      </c>
      <c r="G3341">
        <f>IFERROR(VALUE('Raw Data'!T3341),0)</f>
        <v>6161.9</v>
      </c>
      <c r="H3341" t="str" cm="1">
        <f t="array" ref="H3341">_xlfn.IFS(B3341&lt;=12,"New (0-12 mo)",B3341&lt;=24,"Established (13-24 mo)",B3341&lt;=48,"Loyal (25-48 mo)",TRUE,"Veteran (49+ mo)")</f>
        <v>Veteran (49+ mo)</v>
      </c>
      <c r="I3341">
        <f>COUNTIF('Raw Data'!G3341:O3341,"Yes")</f>
        <v>8</v>
      </c>
      <c r="J3341">
        <f t="shared" ca="1" si="104"/>
        <v>44136</v>
      </c>
      <c r="K3341" t="str">
        <f>'Raw Data'!U3341</f>
        <v>No</v>
      </c>
      <c r="L3341" t="str">
        <f t="shared" si="105"/>
        <v>Low Risk</v>
      </c>
      <c r="N3341" s="34"/>
    </row>
    <row r="3342" spans="1:14" x14ac:dyDescent="0.3">
      <c r="A3342" s="5" t="str">
        <f>'Raw Data'!A3342</f>
        <v>6015-VVHHE</v>
      </c>
      <c r="B3342">
        <f>'Raw Data'!F3342</f>
        <v>5</v>
      </c>
      <c r="C3342" t="str">
        <f>'Raw Data'!P3342</f>
        <v>Month-to-month</v>
      </c>
      <c r="D3342" t="str">
        <f>'Raw Data'!I3342</f>
        <v>Fiber optic</v>
      </c>
      <c r="E3342" t="str">
        <f>'Raw Data'!R3342</f>
        <v>Credit card (automatic)</v>
      </c>
      <c r="F3342">
        <f>'Raw Data'!S3342</f>
        <v>83.15</v>
      </c>
      <c r="G3342">
        <f>IFERROR(VALUE('Raw Data'!T3342),0)</f>
        <v>446.05</v>
      </c>
      <c r="H3342" t="str" cm="1">
        <f t="array" ref="H3342">_xlfn.IFS(B3342&lt;=12,"New (0-12 mo)",B3342&lt;=24,"Established (13-24 mo)",B3342&lt;=48,"Loyal (25-48 mo)",TRUE,"Veteran (49+ mo)")</f>
        <v>New (0-12 mo)</v>
      </c>
      <c r="I3342">
        <f>COUNTIF('Raw Data'!G3342:O3342,"Yes")</f>
        <v>3</v>
      </c>
      <c r="J3342">
        <f t="shared" ca="1" si="104"/>
        <v>46054</v>
      </c>
      <c r="K3342" t="str">
        <f>'Raw Data'!U3342</f>
        <v>Yes</v>
      </c>
      <c r="L3342" t="str">
        <f t="shared" si="105"/>
        <v>High Risk</v>
      </c>
      <c r="N3342" s="34"/>
    </row>
    <row r="3343" spans="1:14" x14ac:dyDescent="0.3">
      <c r="A3343" s="5" t="str">
        <f>'Raw Data'!A3343</f>
        <v>1125-SNVCK</v>
      </c>
      <c r="B3343">
        <f>'Raw Data'!F3343</f>
        <v>49</v>
      </c>
      <c r="C3343" t="str">
        <f>'Raw Data'!P3343</f>
        <v>Month-to-month</v>
      </c>
      <c r="D3343" t="str">
        <f>'Raw Data'!I3343</f>
        <v>DSL</v>
      </c>
      <c r="E3343" t="str">
        <f>'Raw Data'!R3343</f>
        <v>Mailed check</v>
      </c>
      <c r="F3343">
        <f>'Raw Data'!S3343</f>
        <v>43.8</v>
      </c>
      <c r="G3343">
        <f>IFERROR(VALUE('Raw Data'!T3343),0)</f>
        <v>2106.0500000000002</v>
      </c>
      <c r="H3343" t="str" cm="1">
        <f t="array" ref="H3343">_xlfn.IFS(B3343&lt;=12,"New (0-12 mo)",B3343&lt;=24,"Established (13-24 mo)",B3343&lt;=48,"Loyal (25-48 mo)",TRUE,"Veteran (49+ mo)")</f>
        <v>Veteran (49+ mo)</v>
      </c>
      <c r="I3343">
        <f>COUNTIF('Raw Data'!G3343:O3343,"Yes")</f>
        <v>1</v>
      </c>
      <c r="J3343">
        <f t="shared" ca="1" si="104"/>
        <v>44713</v>
      </c>
      <c r="K3343" t="str">
        <f>'Raw Data'!U3343</f>
        <v>No</v>
      </c>
      <c r="L3343" t="str">
        <f t="shared" si="105"/>
        <v>Low-Medium Risk</v>
      </c>
      <c r="N3343" s="34"/>
    </row>
    <row r="3344" spans="1:14" x14ac:dyDescent="0.3">
      <c r="A3344" s="5" t="str">
        <f>'Raw Data'!A3344</f>
        <v>0384-LPITE</v>
      </c>
      <c r="B3344">
        <f>'Raw Data'!F3344</f>
        <v>40</v>
      </c>
      <c r="C3344" t="str">
        <f>'Raw Data'!P3344</f>
        <v>One year</v>
      </c>
      <c r="D3344" t="str">
        <f>'Raw Data'!I3344</f>
        <v>DSL</v>
      </c>
      <c r="E3344" t="str">
        <f>'Raw Data'!R3344</f>
        <v>Credit card (automatic)</v>
      </c>
      <c r="F3344">
        <f>'Raw Data'!S3344</f>
        <v>62.05</v>
      </c>
      <c r="G3344">
        <f>IFERROR(VALUE('Raw Data'!T3344),0)</f>
        <v>2511.5500000000002</v>
      </c>
      <c r="H3344" t="str" cm="1">
        <f t="array" ref="H3344">_xlfn.IFS(B3344&lt;=12,"New (0-12 mo)",B3344&lt;=24,"Established (13-24 mo)",B3344&lt;=48,"Loyal (25-48 mo)",TRUE,"Veteran (49+ mo)")</f>
        <v>Loyal (25-48 mo)</v>
      </c>
      <c r="I3344">
        <f>COUNTIF('Raw Data'!G3344:O3344,"Yes")</f>
        <v>5</v>
      </c>
      <c r="J3344">
        <f t="shared" ca="1" si="104"/>
        <v>44986</v>
      </c>
      <c r="K3344" t="str">
        <f>'Raw Data'!U3344</f>
        <v>No</v>
      </c>
      <c r="L3344" t="str">
        <f t="shared" si="105"/>
        <v>Low Risk</v>
      </c>
      <c r="N3344" s="34"/>
    </row>
    <row r="3345" spans="1:14" x14ac:dyDescent="0.3">
      <c r="A3345" s="5" t="str">
        <f>'Raw Data'!A3345</f>
        <v>4616-EWBNJ</v>
      </c>
      <c r="B3345">
        <f>'Raw Data'!F3345</f>
        <v>16</v>
      </c>
      <c r="C3345" t="str">
        <f>'Raw Data'!P3345</f>
        <v>One year</v>
      </c>
      <c r="D3345" t="str">
        <f>'Raw Data'!I3345</f>
        <v>No</v>
      </c>
      <c r="E3345" t="str">
        <f>'Raw Data'!R3345</f>
        <v>Bank transfer (automatic)</v>
      </c>
      <c r="F3345">
        <f>'Raw Data'!S3345</f>
        <v>20.100000000000001</v>
      </c>
      <c r="G3345">
        <f>IFERROR(VALUE('Raw Data'!T3345),0)</f>
        <v>318.60000000000002</v>
      </c>
      <c r="H3345" t="str" cm="1">
        <f t="array" ref="H3345">_xlfn.IFS(B3345&lt;=12,"New (0-12 mo)",B3345&lt;=24,"Established (13-24 mo)",B3345&lt;=48,"Loyal (25-48 mo)",TRUE,"Veteran (49+ mo)")</f>
        <v>Established (13-24 mo)</v>
      </c>
      <c r="I3345">
        <f>COUNTIF('Raw Data'!G3345:O3345,"Yes")</f>
        <v>1</v>
      </c>
      <c r="J3345">
        <f t="shared" ca="1" si="104"/>
        <v>45717</v>
      </c>
      <c r="K3345" t="str">
        <f>'Raw Data'!U3345</f>
        <v>No</v>
      </c>
      <c r="L3345" t="str">
        <f t="shared" si="105"/>
        <v>Low Risk</v>
      </c>
      <c r="N3345" s="34"/>
    </row>
    <row r="3346" spans="1:14" x14ac:dyDescent="0.3">
      <c r="A3346" s="5" t="str">
        <f>'Raw Data'!A3346</f>
        <v>6347-DCUIK</v>
      </c>
      <c r="B3346">
        <f>'Raw Data'!F3346</f>
        <v>10</v>
      </c>
      <c r="C3346" t="str">
        <f>'Raw Data'!P3346</f>
        <v>Month-to-month</v>
      </c>
      <c r="D3346" t="str">
        <f>'Raw Data'!I3346</f>
        <v>Fiber optic</v>
      </c>
      <c r="E3346" t="str">
        <f>'Raw Data'!R3346</f>
        <v>Mailed check</v>
      </c>
      <c r="F3346">
        <f>'Raw Data'!S3346</f>
        <v>74.150000000000006</v>
      </c>
      <c r="G3346">
        <f>IFERROR(VALUE('Raw Data'!T3346),0)</f>
        <v>811.8</v>
      </c>
      <c r="H3346" t="str" cm="1">
        <f t="array" ref="H3346">_xlfn.IFS(B3346&lt;=12,"New (0-12 mo)",B3346&lt;=24,"Established (13-24 mo)",B3346&lt;=48,"Loyal (25-48 mo)",TRUE,"Veteran (49+ mo)")</f>
        <v>New (0-12 mo)</v>
      </c>
      <c r="I3346">
        <f>COUNTIF('Raw Data'!G3346:O3346,"Yes")</f>
        <v>2</v>
      </c>
      <c r="J3346">
        <f t="shared" ca="1" si="104"/>
        <v>45901</v>
      </c>
      <c r="K3346" t="str">
        <f>'Raw Data'!U3346</f>
        <v>Yes</v>
      </c>
      <c r="L3346" t="str">
        <f t="shared" si="105"/>
        <v>High Risk</v>
      </c>
      <c r="N3346" s="34"/>
    </row>
    <row r="3347" spans="1:14" x14ac:dyDescent="0.3">
      <c r="A3347" s="5" t="str">
        <f>'Raw Data'!A3347</f>
        <v>1335-HQMKX</v>
      </c>
      <c r="B3347">
        <f>'Raw Data'!F3347</f>
        <v>72</v>
      </c>
      <c r="C3347" t="str">
        <f>'Raw Data'!P3347</f>
        <v>One year</v>
      </c>
      <c r="D3347" t="str">
        <f>'Raw Data'!I3347</f>
        <v>Fiber optic</v>
      </c>
      <c r="E3347" t="str">
        <f>'Raw Data'!R3347</f>
        <v>Electronic check</v>
      </c>
      <c r="F3347">
        <f>'Raw Data'!S3347</f>
        <v>101.35</v>
      </c>
      <c r="G3347">
        <f>IFERROR(VALUE('Raw Data'!T3347),0)</f>
        <v>7323.15</v>
      </c>
      <c r="H3347" t="str" cm="1">
        <f t="array" ref="H3347">_xlfn.IFS(B3347&lt;=12,"New (0-12 mo)",B3347&lt;=24,"Established (13-24 mo)",B3347&lt;=48,"Loyal (25-48 mo)",TRUE,"Veteran (49+ mo)")</f>
        <v>Veteran (49+ mo)</v>
      </c>
      <c r="I3347">
        <f>COUNTIF('Raw Data'!G3347:O3347,"Yes")</f>
        <v>6</v>
      </c>
      <c r="J3347">
        <f t="shared" ca="1" si="104"/>
        <v>44013</v>
      </c>
      <c r="K3347" t="str">
        <f>'Raw Data'!U3347</f>
        <v>No</v>
      </c>
      <c r="L3347" t="str">
        <f t="shared" si="105"/>
        <v>Low Risk</v>
      </c>
      <c r="N3347" s="34"/>
    </row>
    <row r="3348" spans="1:14" x14ac:dyDescent="0.3">
      <c r="A3348" s="5" t="str">
        <f>'Raw Data'!A3348</f>
        <v>2545-EBUPK</v>
      </c>
      <c r="B3348">
        <f>'Raw Data'!F3348</f>
        <v>2</v>
      </c>
      <c r="C3348" t="str">
        <f>'Raw Data'!P3348</f>
        <v>Month-to-month</v>
      </c>
      <c r="D3348" t="str">
        <f>'Raw Data'!I3348</f>
        <v>Fiber optic</v>
      </c>
      <c r="E3348" t="str">
        <f>'Raw Data'!R3348</f>
        <v>Electronic check</v>
      </c>
      <c r="F3348">
        <f>'Raw Data'!S3348</f>
        <v>84.05</v>
      </c>
      <c r="G3348">
        <f>IFERROR(VALUE('Raw Data'!T3348),0)</f>
        <v>186.05</v>
      </c>
      <c r="H3348" t="str" cm="1">
        <f t="array" ref="H3348">_xlfn.IFS(B3348&lt;=12,"New (0-12 mo)",B3348&lt;=24,"Established (13-24 mo)",B3348&lt;=48,"Loyal (25-48 mo)",TRUE,"Veteran (49+ mo)")</f>
        <v>New (0-12 mo)</v>
      </c>
      <c r="I3348">
        <f>COUNTIF('Raw Data'!G3348:O3348,"Yes")</f>
        <v>3</v>
      </c>
      <c r="J3348">
        <f t="shared" ca="1" si="104"/>
        <v>46143</v>
      </c>
      <c r="K3348" t="str">
        <f>'Raw Data'!U3348</f>
        <v>No</v>
      </c>
      <c r="L3348" t="str">
        <f t="shared" si="105"/>
        <v>High Risk</v>
      </c>
      <c r="N3348" s="34"/>
    </row>
    <row r="3349" spans="1:14" x14ac:dyDescent="0.3">
      <c r="A3349" s="5" t="str">
        <f>'Raw Data'!A3349</f>
        <v>6923-AQONU</v>
      </c>
      <c r="B3349">
        <f>'Raw Data'!F3349</f>
        <v>23</v>
      </c>
      <c r="C3349" t="str">
        <f>'Raw Data'!P3349</f>
        <v>Two year</v>
      </c>
      <c r="D3349" t="str">
        <f>'Raw Data'!I3349</f>
        <v>No</v>
      </c>
      <c r="E3349" t="str">
        <f>'Raw Data'!R3349</f>
        <v>Mailed check</v>
      </c>
      <c r="F3349">
        <f>'Raw Data'!S3349</f>
        <v>20.9</v>
      </c>
      <c r="G3349">
        <f>IFERROR(VALUE('Raw Data'!T3349),0)</f>
        <v>454</v>
      </c>
      <c r="H3349" t="str" cm="1">
        <f t="array" ref="H3349">_xlfn.IFS(B3349&lt;=12,"New (0-12 mo)",B3349&lt;=24,"Established (13-24 mo)",B3349&lt;=48,"Loyal (25-48 mo)",TRUE,"Veteran (49+ mo)")</f>
        <v>Established (13-24 mo)</v>
      </c>
      <c r="I3349">
        <f>COUNTIF('Raw Data'!G3349:O3349,"Yes")</f>
        <v>1</v>
      </c>
      <c r="J3349">
        <f t="shared" ca="1" si="104"/>
        <v>45505</v>
      </c>
      <c r="K3349" t="str">
        <f>'Raw Data'!U3349</f>
        <v>No</v>
      </c>
      <c r="L3349" t="str">
        <f t="shared" si="105"/>
        <v>Low Risk</v>
      </c>
      <c r="N3349" s="34"/>
    </row>
    <row r="3350" spans="1:14" x14ac:dyDescent="0.3">
      <c r="A3350" s="5" t="str">
        <f>'Raw Data'!A3350</f>
        <v>2172-EJXVF</v>
      </c>
      <c r="B3350">
        <f>'Raw Data'!F3350</f>
        <v>71</v>
      </c>
      <c r="C3350" t="str">
        <f>'Raw Data'!P3350</f>
        <v>One year</v>
      </c>
      <c r="D3350" t="str">
        <f>'Raw Data'!I3350</f>
        <v>Fiber optic</v>
      </c>
      <c r="E3350" t="str">
        <f>'Raw Data'!R3350</f>
        <v>Electronic check</v>
      </c>
      <c r="F3350">
        <f>'Raw Data'!S3350</f>
        <v>105.9</v>
      </c>
      <c r="G3350">
        <f>IFERROR(VALUE('Raw Data'!T3350),0)</f>
        <v>7521.95</v>
      </c>
      <c r="H3350" t="str" cm="1">
        <f t="array" ref="H3350">_xlfn.IFS(B3350&lt;=12,"New (0-12 mo)",B3350&lt;=24,"Established (13-24 mo)",B3350&lt;=48,"Loyal (25-48 mo)",TRUE,"Veteran (49+ mo)")</f>
        <v>Veteran (49+ mo)</v>
      </c>
      <c r="I3350">
        <f>COUNTIF('Raw Data'!G3350:O3350,"Yes")</f>
        <v>6</v>
      </c>
      <c r="J3350">
        <f t="shared" ca="1" si="104"/>
        <v>44044</v>
      </c>
      <c r="K3350" t="str">
        <f>'Raw Data'!U3350</f>
        <v>No</v>
      </c>
      <c r="L3350" t="str">
        <f t="shared" si="105"/>
        <v>Low Risk</v>
      </c>
      <c r="N3350" s="34"/>
    </row>
    <row r="3351" spans="1:14" x14ac:dyDescent="0.3">
      <c r="A3351" s="5" t="str">
        <f>'Raw Data'!A3351</f>
        <v>0897-FEGMU</v>
      </c>
      <c r="B3351">
        <f>'Raw Data'!F3351</f>
        <v>11</v>
      </c>
      <c r="C3351" t="str">
        <f>'Raw Data'!P3351</f>
        <v>Month-to-month</v>
      </c>
      <c r="D3351" t="str">
        <f>'Raw Data'!I3351</f>
        <v>Fiber optic</v>
      </c>
      <c r="E3351" t="str">
        <f>'Raw Data'!R3351</f>
        <v>Electronic check</v>
      </c>
      <c r="F3351">
        <f>'Raw Data'!S3351</f>
        <v>99.5</v>
      </c>
      <c r="G3351">
        <f>IFERROR(VALUE('Raw Data'!T3351),0)</f>
        <v>1056.95</v>
      </c>
      <c r="H3351" t="str" cm="1">
        <f t="array" ref="H3351">_xlfn.IFS(B3351&lt;=12,"New (0-12 mo)",B3351&lt;=24,"Established (13-24 mo)",B3351&lt;=48,"Loyal (25-48 mo)",TRUE,"Veteran (49+ mo)")</f>
        <v>New (0-12 mo)</v>
      </c>
      <c r="I3351">
        <f>COUNTIF('Raw Data'!G3351:O3351,"Yes")</f>
        <v>5</v>
      </c>
      <c r="J3351">
        <f t="shared" ca="1" si="104"/>
        <v>45870</v>
      </c>
      <c r="K3351" t="str">
        <f>'Raw Data'!U3351</f>
        <v>Yes</v>
      </c>
      <c r="L3351" t="str">
        <f t="shared" si="105"/>
        <v>High Risk</v>
      </c>
      <c r="N3351" s="34"/>
    </row>
    <row r="3352" spans="1:14" x14ac:dyDescent="0.3">
      <c r="A3352" s="5" t="str">
        <f>'Raw Data'!A3352</f>
        <v>7663-RGWBC</v>
      </c>
      <c r="B3352">
        <f>'Raw Data'!F3352</f>
        <v>1</v>
      </c>
      <c r="C3352" t="str">
        <f>'Raw Data'!P3352</f>
        <v>Month-to-month</v>
      </c>
      <c r="D3352" t="str">
        <f>'Raw Data'!I3352</f>
        <v>DSL</v>
      </c>
      <c r="E3352" t="str">
        <f>'Raw Data'!R3352</f>
        <v>Mailed check</v>
      </c>
      <c r="F3352">
        <f>'Raw Data'!S3352</f>
        <v>44.15</v>
      </c>
      <c r="G3352">
        <f>IFERROR(VALUE('Raw Data'!T3352),0)</f>
        <v>44.15</v>
      </c>
      <c r="H3352" t="str" cm="1">
        <f t="array" ref="H3352">_xlfn.IFS(B3352&lt;=12,"New (0-12 mo)",B3352&lt;=24,"Established (13-24 mo)",B3352&lt;=48,"Loyal (25-48 mo)",TRUE,"Veteran (49+ mo)")</f>
        <v>New (0-12 mo)</v>
      </c>
      <c r="I3352">
        <f>COUNTIF('Raw Data'!G3352:O3352,"Yes")</f>
        <v>1</v>
      </c>
      <c r="J3352">
        <f t="shared" ca="1" si="104"/>
        <v>46174</v>
      </c>
      <c r="K3352" t="str">
        <f>'Raw Data'!U3352</f>
        <v>Yes</v>
      </c>
      <c r="L3352" t="str">
        <f t="shared" si="105"/>
        <v>High Risk</v>
      </c>
      <c r="N3352" s="34"/>
    </row>
    <row r="3353" spans="1:14" x14ac:dyDescent="0.3">
      <c r="A3353" s="5" t="str">
        <f>'Raw Data'!A3353</f>
        <v>1120-BMWUB</v>
      </c>
      <c r="B3353">
        <f>'Raw Data'!F3353</f>
        <v>16</v>
      </c>
      <c r="C3353" t="str">
        <f>'Raw Data'!P3353</f>
        <v>Month-to-month</v>
      </c>
      <c r="D3353" t="str">
        <f>'Raw Data'!I3353</f>
        <v>DSL</v>
      </c>
      <c r="E3353" t="str">
        <f>'Raw Data'!R3353</f>
        <v>Mailed check</v>
      </c>
      <c r="F3353">
        <f>'Raw Data'!S3353</f>
        <v>53.9</v>
      </c>
      <c r="G3353">
        <f>IFERROR(VALUE('Raw Data'!T3353),0)</f>
        <v>834.15</v>
      </c>
      <c r="H3353" t="str" cm="1">
        <f t="array" ref="H3353">_xlfn.IFS(B3353&lt;=12,"New (0-12 mo)",B3353&lt;=24,"Established (13-24 mo)",B3353&lt;=48,"Loyal (25-48 mo)",TRUE,"Veteran (49+ mo)")</f>
        <v>Established (13-24 mo)</v>
      </c>
      <c r="I3353">
        <f>COUNTIF('Raw Data'!G3353:O3353,"Yes")</f>
        <v>3</v>
      </c>
      <c r="J3353">
        <f t="shared" ca="1" si="104"/>
        <v>45717</v>
      </c>
      <c r="K3353" t="str">
        <f>'Raw Data'!U3353</f>
        <v>Yes</v>
      </c>
      <c r="L3353" t="str">
        <f t="shared" si="105"/>
        <v>Medium Risk</v>
      </c>
      <c r="N3353" s="34"/>
    </row>
    <row r="3354" spans="1:14" x14ac:dyDescent="0.3">
      <c r="A3354" s="5" t="str">
        <f>'Raw Data'!A3354</f>
        <v>9124-LHCJQ</v>
      </c>
      <c r="B3354">
        <f>'Raw Data'!F3354</f>
        <v>1</v>
      </c>
      <c r="C3354" t="str">
        <f>'Raw Data'!P3354</f>
        <v>Month-to-month</v>
      </c>
      <c r="D3354" t="str">
        <f>'Raw Data'!I3354</f>
        <v>Fiber optic</v>
      </c>
      <c r="E3354" t="str">
        <f>'Raw Data'!R3354</f>
        <v>Mailed check</v>
      </c>
      <c r="F3354">
        <f>'Raw Data'!S3354</f>
        <v>85.45</v>
      </c>
      <c r="G3354">
        <f>IFERROR(VALUE('Raw Data'!T3354),0)</f>
        <v>85.45</v>
      </c>
      <c r="H3354" t="str" cm="1">
        <f t="array" ref="H3354">_xlfn.IFS(B3354&lt;=12,"New (0-12 mo)",B3354&lt;=24,"Established (13-24 mo)",B3354&lt;=48,"Loyal (25-48 mo)",TRUE,"Veteran (49+ mo)")</f>
        <v>New (0-12 mo)</v>
      </c>
      <c r="I3354">
        <f>COUNTIF('Raw Data'!G3354:O3354,"Yes")</f>
        <v>3</v>
      </c>
      <c r="J3354">
        <f t="shared" ca="1" si="104"/>
        <v>46174</v>
      </c>
      <c r="K3354" t="str">
        <f>'Raw Data'!U3354</f>
        <v>Yes</v>
      </c>
      <c r="L3354" t="str">
        <f t="shared" si="105"/>
        <v>High Risk</v>
      </c>
      <c r="N3354" s="34"/>
    </row>
    <row r="3355" spans="1:14" x14ac:dyDescent="0.3">
      <c r="A3355" s="5" t="str">
        <f>'Raw Data'!A3355</f>
        <v>4536-PLEQY</v>
      </c>
      <c r="B3355">
        <f>'Raw Data'!F3355</f>
        <v>12</v>
      </c>
      <c r="C3355" t="str">
        <f>'Raw Data'!P3355</f>
        <v>Month-to-month</v>
      </c>
      <c r="D3355" t="str">
        <f>'Raw Data'!I3355</f>
        <v>Fiber optic</v>
      </c>
      <c r="E3355" t="str">
        <f>'Raw Data'!R3355</f>
        <v>Credit card (automatic)</v>
      </c>
      <c r="F3355">
        <f>'Raw Data'!S3355</f>
        <v>85.05</v>
      </c>
      <c r="G3355">
        <f>IFERROR(VALUE('Raw Data'!T3355),0)</f>
        <v>999.8</v>
      </c>
      <c r="H3355" t="str" cm="1">
        <f t="array" ref="H3355">_xlfn.IFS(B3355&lt;=12,"New (0-12 mo)",B3355&lt;=24,"Established (13-24 mo)",B3355&lt;=48,"Loyal (25-48 mo)",TRUE,"Veteran (49+ mo)")</f>
        <v>New (0-12 mo)</v>
      </c>
      <c r="I3355">
        <f>COUNTIF('Raw Data'!G3355:O3355,"Yes")</f>
        <v>3</v>
      </c>
      <c r="J3355">
        <f t="shared" ca="1" si="104"/>
        <v>45839</v>
      </c>
      <c r="K3355" t="str">
        <f>'Raw Data'!U3355</f>
        <v>No</v>
      </c>
      <c r="L3355" t="str">
        <f t="shared" si="105"/>
        <v>High Risk</v>
      </c>
      <c r="N3355" s="34"/>
    </row>
    <row r="3356" spans="1:14" x14ac:dyDescent="0.3">
      <c r="A3356" s="5" t="str">
        <f>'Raw Data'!A3356</f>
        <v>7029-IJEJK</v>
      </c>
      <c r="B3356">
        <f>'Raw Data'!F3356</f>
        <v>54</v>
      </c>
      <c r="C3356" t="str">
        <f>'Raw Data'!P3356</f>
        <v>One year</v>
      </c>
      <c r="D3356" t="str">
        <f>'Raw Data'!I3356</f>
        <v>DSL</v>
      </c>
      <c r="E3356" t="str">
        <f>'Raw Data'!R3356</f>
        <v>Bank transfer (automatic)</v>
      </c>
      <c r="F3356">
        <f>'Raw Data'!S3356</f>
        <v>44.1</v>
      </c>
      <c r="G3356">
        <f>IFERROR(VALUE('Raw Data'!T3356),0)</f>
        <v>2369.6999999999998</v>
      </c>
      <c r="H3356" t="str" cm="1">
        <f t="array" ref="H3356">_xlfn.IFS(B3356&lt;=12,"New (0-12 mo)",B3356&lt;=24,"Established (13-24 mo)",B3356&lt;=48,"Loyal (25-48 mo)",TRUE,"Veteran (49+ mo)")</f>
        <v>Veteran (49+ mo)</v>
      </c>
      <c r="I3356">
        <f>COUNTIF('Raw Data'!G3356:O3356,"Yes")</f>
        <v>3</v>
      </c>
      <c r="J3356">
        <f t="shared" ca="1" si="104"/>
        <v>44562</v>
      </c>
      <c r="K3356" t="str">
        <f>'Raw Data'!U3356</f>
        <v>No</v>
      </c>
      <c r="L3356" t="str">
        <f t="shared" si="105"/>
        <v>Low Risk</v>
      </c>
      <c r="N3356" s="34"/>
    </row>
    <row r="3357" spans="1:14" x14ac:dyDescent="0.3">
      <c r="A3357" s="5" t="str">
        <f>'Raw Data'!A3357</f>
        <v>8871-JLMHM</v>
      </c>
      <c r="B3357">
        <f>'Raw Data'!F3357</f>
        <v>68</v>
      </c>
      <c r="C3357" t="str">
        <f>'Raw Data'!P3357</f>
        <v>Two year</v>
      </c>
      <c r="D3357" t="str">
        <f>'Raw Data'!I3357</f>
        <v>Fiber optic</v>
      </c>
      <c r="E3357" t="str">
        <f>'Raw Data'!R3357</f>
        <v>Credit card (automatic)</v>
      </c>
      <c r="F3357">
        <f>'Raw Data'!S3357</f>
        <v>90.2</v>
      </c>
      <c r="G3357">
        <f>IFERROR(VALUE('Raw Data'!T3357),0)</f>
        <v>6297.65</v>
      </c>
      <c r="H3357" t="str" cm="1">
        <f t="array" ref="H3357">_xlfn.IFS(B3357&lt;=12,"New (0-12 mo)",B3357&lt;=24,"Established (13-24 mo)",B3357&lt;=48,"Loyal (25-48 mo)",TRUE,"Veteran (49+ mo)")</f>
        <v>Veteran (49+ mo)</v>
      </c>
      <c r="I3357">
        <f>COUNTIF('Raw Data'!G3357:O3357,"Yes")</f>
        <v>5</v>
      </c>
      <c r="J3357">
        <f t="shared" ca="1" si="104"/>
        <v>44136</v>
      </c>
      <c r="K3357" t="str">
        <f>'Raw Data'!U3357</f>
        <v>No</v>
      </c>
      <c r="L3357" t="str">
        <f t="shared" si="105"/>
        <v>Low Risk</v>
      </c>
      <c r="N3357" s="34"/>
    </row>
    <row r="3358" spans="1:14" x14ac:dyDescent="0.3">
      <c r="A3358" s="5" t="str">
        <f>'Raw Data'!A3358</f>
        <v>2235-ZGKPT</v>
      </c>
      <c r="B3358">
        <f>'Raw Data'!F3358</f>
        <v>4</v>
      </c>
      <c r="C3358" t="str">
        <f>'Raw Data'!P3358</f>
        <v>Month-to-month</v>
      </c>
      <c r="D3358" t="str">
        <f>'Raw Data'!I3358</f>
        <v>DSL</v>
      </c>
      <c r="E3358" t="str">
        <f>'Raw Data'!R3358</f>
        <v>Mailed check</v>
      </c>
      <c r="F3358">
        <f>'Raw Data'!S3358</f>
        <v>50.85</v>
      </c>
      <c r="G3358">
        <f>IFERROR(VALUE('Raw Data'!T3358),0)</f>
        <v>239.55</v>
      </c>
      <c r="H3358" t="str" cm="1">
        <f t="array" ref="H3358">_xlfn.IFS(B3358&lt;=12,"New (0-12 mo)",B3358&lt;=24,"Established (13-24 mo)",B3358&lt;=48,"Loyal (25-48 mo)",TRUE,"Veteran (49+ mo)")</f>
        <v>New (0-12 mo)</v>
      </c>
      <c r="I3358">
        <f>COUNTIF('Raw Data'!G3358:O3358,"Yes")</f>
        <v>2</v>
      </c>
      <c r="J3358">
        <f t="shared" ca="1" si="104"/>
        <v>46082</v>
      </c>
      <c r="K3358" t="str">
        <f>'Raw Data'!U3358</f>
        <v>Yes</v>
      </c>
      <c r="L3358" t="str">
        <f t="shared" si="105"/>
        <v>High Risk</v>
      </c>
      <c r="N3358" s="34"/>
    </row>
    <row r="3359" spans="1:14" x14ac:dyDescent="0.3">
      <c r="A3359" s="5" t="str">
        <f>'Raw Data'!A3359</f>
        <v>3891-PUQOD</v>
      </c>
      <c r="B3359">
        <f>'Raw Data'!F3359</f>
        <v>1</v>
      </c>
      <c r="C3359" t="str">
        <f>'Raw Data'!P3359</f>
        <v>Month-to-month</v>
      </c>
      <c r="D3359" t="str">
        <f>'Raw Data'!I3359</f>
        <v>DSL</v>
      </c>
      <c r="E3359" t="str">
        <f>'Raw Data'!R3359</f>
        <v>Electronic check</v>
      </c>
      <c r="F3359">
        <f>'Raw Data'!S3359</f>
        <v>59.2</v>
      </c>
      <c r="G3359">
        <f>IFERROR(VALUE('Raw Data'!T3359),0)</f>
        <v>59.2</v>
      </c>
      <c r="H3359" t="str" cm="1">
        <f t="array" ref="H3359">_xlfn.IFS(B3359&lt;=12,"New (0-12 mo)",B3359&lt;=24,"Established (13-24 mo)",B3359&lt;=48,"Loyal (25-48 mo)",TRUE,"Veteran (49+ mo)")</f>
        <v>New (0-12 mo)</v>
      </c>
      <c r="I3359">
        <f>COUNTIF('Raw Data'!G3359:O3359,"Yes")</f>
        <v>3</v>
      </c>
      <c r="J3359">
        <f t="shared" ca="1" si="104"/>
        <v>46174</v>
      </c>
      <c r="K3359" t="str">
        <f>'Raw Data'!U3359</f>
        <v>Yes</v>
      </c>
      <c r="L3359" t="str">
        <f t="shared" si="105"/>
        <v>High Risk</v>
      </c>
      <c r="N3359" s="34"/>
    </row>
    <row r="3360" spans="1:14" x14ac:dyDescent="0.3">
      <c r="A3360" s="5" t="str">
        <f>'Raw Data'!A3360</f>
        <v>5447-VYTKW</v>
      </c>
      <c r="B3360">
        <f>'Raw Data'!F3360</f>
        <v>27</v>
      </c>
      <c r="C3360" t="str">
        <f>'Raw Data'!P3360</f>
        <v>Month-to-month</v>
      </c>
      <c r="D3360" t="str">
        <f>'Raw Data'!I3360</f>
        <v>DSL</v>
      </c>
      <c r="E3360" t="str">
        <f>'Raw Data'!R3360</f>
        <v>Mailed check</v>
      </c>
      <c r="F3360">
        <f>'Raw Data'!S3360</f>
        <v>53.45</v>
      </c>
      <c r="G3360">
        <f>IFERROR(VALUE('Raw Data'!T3360),0)</f>
        <v>1461.45</v>
      </c>
      <c r="H3360" t="str" cm="1">
        <f t="array" ref="H3360">_xlfn.IFS(B3360&lt;=12,"New (0-12 mo)",B3360&lt;=24,"Established (13-24 mo)",B3360&lt;=48,"Loyal (25-48 mo)",TRUE,"Veteran (49+ mo)")</f>
        <v>Loyal (25-48 mo)</v>
      </c>
      <c r="I3360">
        <f>COUNTIF('Raw Data'!G3360:O3360,"Yes")</f>
        <v>3</v>
      </c>
      <c r="J3360">
        <f t="shared" ca="1" si="104"/>
        <v>45383</v>
      </c>
      <c r="K3360" t="str">
        <f>'Raw Data'!U3360</f>
        <v>No</v>
      </c>
      <c r="L3360" t="str">
        <f t="shared" si="105"/>
        <v>Low-Medium Risk</v>
      </c>
      <c r="N3360" s="34"/>
    </row>
    <row r="3361" spans="1:14" x14ac:dyDescent="0.3">
      <c r="A3361" s="5" t="str">
        <f>'Raw Data'!A3361</f>
        <v>3623-FQBOX</v>
      </c>
      <c r="B3361">
        <f>'Raw Data'!F3361</f>
        <v>21</v>
      </c>
      <c r="C3361" t="str">
        <f>'Raw Data'!P3361</f>
        <v>Month-to-month</v>
      </c>
      <c r="D3361" t="str">
        <f>'Raw Data'!I3361</f>
        <v>No</v>
      </c>
      <c r="E3361" t="str">
        <f>'Raw Data'!R3361</f>
        <v>Mailed check</v>
      </c>
      <c r="F3361">
        <f>'Raw Data'!S3361</f>
        <v>19.95</v>
      </c>
      <c r="G3361">
        <f>IFERROR(VALUE('Raw Data'!T3361),0)</f>
        <v>416.4</v>
      </c>
      <c r="H3361" t="str" cm="1">
        <f t="array" ref="H3361">_xlfn.IFS(B3361&lt;=12,"New (0-12 mo)",B3361&lt;=24,"Established (13-24 mo)",B3361&lt;=48,"Loyal (25-48 mo)",TRUE,"Veteran (49+ mo)")</f>
        <v>Established (13-24 mo)</v>
      </c>
      <c r="I3361">
        <f>COUNTIF('Raw Data'!G3361:O3361,"Yes")</f>
        <v>1</v>
      </c>
      <c r="J3361">
        <f t="shared" ca="1" si="104"/>
        <v>45566</v>
      </c>
      <c r="K3361" t="str">
        <f>'Raw Data'!U3361</f>
        <v>No</v>
      </c>
      <c r="L3361" t="str">
        <f t="shared" si="105"/>
        <v>Medium Risk</v>
      </c>
      <c r="N3361" s="34"/>
    </row>
    <row r="3362" spans="1:14" x14ac:dyDescent="0.3">
      <c r="A3362" s="5" t="str">
        <f>'Raw Data'!A3362</f>
        <v>0689-NKYLF</v>
      </c>
      <c r="B3362">
        <f>'Raw Data'!F3362</f>
        <v>13</v>
      </c>
      <c r="C3362" t="str">
        <f>'Raw Data'!P3362</f>
        <v>Month-to-month</v>
      </c>
      <c r="D3362" t="str">
        <f>'Raw Data'!I3362</f>
        <v>Fiber optic</v>
      </c>
      <c r="E3362" t="str">
        <f>'Raw Data'!R3362</f>
        <v>Electronic check</v>
      </c>
      <c r="F3362">
        <f>'Raw Data'!S3362</f>
        <v>83.2</v>
      </c>
      <c r="G3362">
        <f>IFERROR(VALUE('Raw Data'!T3362),0)</f>
        <v>1060.5999999999999</v>
      </c>
      <c r="H3362" t="str" cm="1">
        <f t="array" ref="H3362">_xlfn.IFS(B3362&lt;=12,"New (0-12 mo)",B3362&lt;=24,"Established (13-24 mo)",B3362&lt;=48,"Loyal (25-48 mo)",TRUE,"Veteran (49+ mo)")</f>
        <v>Established (13-24 mo)</v>
      </c>
      <c r="I3362">
        <f>COUNTIF('Raw Data'!G3362:O3362,"Yes")</f>
        <v>3</v>
      </c>
      <c r="J3362">
        <f t="shared" ca="1" si="104"/>
        <v>45809</v>
      </c>
      <c r="K3362" t="str">
        <f>'Raw Data'!U3362</f>
        <v>Yes</v>
      </c>
      <c r="L3362" t="str">
        <f t="shared" si="105"/>
        <v>Medium Risk</v>
      </c>
      <c r="N3362" s="34"/>
    </row>
    <row r="3363" spans="1:14" x14ac:dyDescent="0.3">
      <c r="A3363" s="5" t="str">
        <f>'Raw Data'!A3363</f>
        <v>8659-HDIYE</v>
      </c>
      <c r="B3363">
        <f>'Raw Data'!F3363</f>
        <v>64</v>
      </c>
      <c r="C3363" t="str">
        <f>'Raw Data'!P3363</f>
        <v>Month-to-month</v>
      </c>
      <c r="D3363" t="str">
        <f>'Raw Data'!I3363</f>
        <v>DSL</v>
      </c>
      <c r="E3363" t="str">
        <f>'Raw Data'!R3363</f>
        <v>Credit card (automatic)</v>
      </c>
      <c r="F3363">
        <f>'Raw Data'!S3363</f>
        <v>74.650000000000006</v>
      </c>
      <c r="G3363">
        <f>IFERROR(VALUE('Raw Data'!T3363),0)</f>
        <v>4869.3500000000004</v>
      </c>
      <c r="H3363" t="str" cm="1">
        <f t="array" ref="H3363">_xlfn.IFS(B3363&lt;=12,"New (0-12 mo)",B3363&lt;=24,"Established (13-24 mo)",B3363&lt;=48,"Loyal (25-48 mo)",TRUE,"Veteran (49+ mo)")</f>
        <v>Veteran (49+ mo)</v>
      </c>
      <c r="I3363">
        <f>COUNTIF('Raw Data'!G3363:O3363,"Yes")</f>
        <v>6</v>
      </c>
      <c r="J3363">
        <f t="shared" ca="1" si="104"/>
        <v>44256</v>
      </c>
      <c r="K3363" t="str">
        <f>'Raw Data'!U3363</f>
        <v>No</v>
      </c>
      <c r="L3363" t="str">
        <f t="shared" si="105"/>
        <v>Low-Medium Risk</v>
      </c>
      <c r="N3363" s="34"/>
    </row>
    <row r="3364" spans="1:14" x14ac:dyDescent="0.3">
      <c r="A3364" s="5" t="str">
        <f>'Raw Data'!A3364</f>
        <v>3658-KIBGF</v>
      </c>
      <c r="B3364">
        <f>'Raw Data'!F3364</f>
        <v>1</v>
      </c>
      <c r="C3364" t="str">
        <f>'Raw Data'!P3364</f>
        <v>Month-to-month</v>
      </c>
      <c r="D3364" t="str">
        <f>'Raw Data'!I3364</f>
        <v>DSL</v>
      </c>
      <c r="E3364" t="str">
        <f>'Raw Data'!R3364</f>
        <v>Electronic check</v>
      </c>
      <c r="F3364">
        <f>'Raw Data'!S3364</f>
        <v>54.9</v>
      </c>
      <c r="G3364">
        <f>IFERROR(VALUE('Raw Data'!T3364),0)</f>
        <v>54.9</v>
      </c>
      <c r="H3364" t="str" cm="1">
        <f t="array" ref="H3364">_xlfn.IFS(B3364&lt;=12,"New (0-12 mo)",B3364&lt;=24,"Established (13-24 mo)",B3364&lt;=48,"Loyal (25-48 mo)",TRUE,"Veteran (49+ mo)")</f>
        <v>New (0-12 mo)</v>
      </c>
      <c r="I3364">
        <f>COUNTIF('Raw Data'!G3364:O3364,"Yes")</f>
        <v>3</v>
      </c>
      <c r="J3364">
        <f t="shared" ca="1" si="104"/>
        <v>46174</v>
      </c>
      <c r="K3364" t="str">
        <f>'Raw Data'!U3364</f>
        <v>Yes</v>
      </c>
      <c r="L3364" t="str">
        <f t="shared" si="105"/>
        <v>High Risk</v>
      </c>
      <c r="N3364" s="34"/>
    </row>
    <row r="3365" spans="1:14" x14ac:dyDescent="0.3">
      <c r="A3365" s="5" t="str">
        <f>'Raw Data'!A3365</f>
        <v>3474-BAFSJ</v>
      </c>
      <c r="B3365">
        <f>'Raw Data'!F3365</f>
        <v>57</v>
      </c>
      <c r="C3365" t="str">
        <f>'Raw Data'!P3365</f>
        <v>Two year</v>
      </c>
      <c r="D3365" t="str">
        <f>'Raw Data'!I3365</f>
        <v>DSL</v>
      </c>
      <c r="E3365" t="str">
        <f>'Raw Data'!R3365</f>
        <v>Bank transfer (automatic)</v>
      </c>
      <c r="F3365">
        <f>'Raw Data'!S3365</f>
        <v>57.5</v>
      </c>
      <c r="G3365">
        <f>IFERROR(VALUE('Raw Data'!T3365),0)</f>
        <v>3265.95</v>
      </c>
      <c r="H3365" t="str" cm="1">
        <f t="array" ref="H3365">_xlfn.IFS(B3365&lt;=12,"New (0-12 mo)",B3365&lt;=24,"Established (13-24 mo)",B3365&lt;=48,"Loyal (25-48 mo)",TRUE,"Veteran (49+ mo)")</f>
        <v>Veteran (49+ mo)</v>
      </c>
      <c r="I3365">
        <f>COUNTIF('Raw Data'!G3365:O3365,"Yes")</f>
        <v>5</v>
      </c>
      <c r="J3365">
        <f t="shared" ca="1" si="104"/>
        <v>44470</v>
      </c>
      <c r="K3365" t="str">
        <f>'Raw Data'!U3365</f>
        <v>No</v>
      </c>
      <c r="L3365" t="str">
        <f t="shared" si="105"/>
        <v>Low Risk</v>
      </c>
      <c r="N3365" s="34"/>
    </row>
    <row r="3366" spans="1:14" x14ac:dyDescent="0.3">
      <c r="A3366" s="5" t="str">
        <f>'Raw Data'!A3366</f>
        <v>5519-YLDGW</v>
      </c>
      <c r="B3366">
        <f>'Raw Data'!F3366</f>
        <v>21</v>
      </c>
      <c r="C3366" t="str">
        <f>'Raw Data'!P3366</f>
        <v>Month-to-month</v>
      </c>
      <c r="D3366" t="str">
        <f>'Raw Data'!I3366</f>
        <v>Fiber optic</v>
      </c>
      <c r="E3366" t="str">
        <f>'Raw Data'!R3366</f>
        <v>Electronic check</v>
      </c>
      <c r="F3366">
        <f>'Raw Data'!S3366</f>
        <v>103.9</v>
      </c>
      <c r="G3366">
        <f>IFERROR(VALUE('Raw Data'!T3366),0)</f>
        <v>2254.1999999999998</v>
      </c>
      <c r="H3366" t="str" cm="1">
        <f t="array" ref="H3366">_xlfn.IFS(B3366&lt;=12,"New (0-12 mo)",B3366&lt;=24,"Established (13-24 mo)",B3366&lt;=48,"Loyal (25-48 mo)",TRUE,"Veteran (49+ mo)")</f>
        <v>Established (13-24 mo)</v>
      </c>
      <c r="I3366">
        <f>COUNTIF('Raw Data'!G3366:O3366,"Yes")</f>
        <v>6</v>
      </c>
      <c r="J3366">
        <f t="shared" ca="1" si="104"/>
        <v>45566</v>
      </c>
      <c r="K3366" t="str">
        <f>'Raw Data'!U3366</f>
        <v>Yes</v>
      </c>
      <c r="L3366" t="str">
        <f t="shared" si="105"/>
        <v>Medium Risk</v>
      </c>
      <c r="N3366" s="34"/>
    </row>
    <row r="3367" spans="1:14" x14ac:dyDescent="0.3">
      <c r="A3367" s="5" t="str">
        <f>'Raw Data'!A3367</f>
        <v>3865-ZFZIB</v>
      </c>
      <c r="B3367">
        <f>'Raw Data'!F3367</f>
        <v>19</v>
      </c>
      <c r="C3367" t="str">
        <f>'Raw Data'!P3367</f>
        <v>Two year</v>
      </c>
      <c r="D3367" t="str">
        <f>'Raw Data'!I3367</f>
        <v>No</v>
      </c>
      <c r="E3367" t="str">
        <f>'Raw Data'!R3367</f>
        <v>Mailed check</v>
      </c>
      <c r="F3367">
        <f>'Raw Data'!S3367</f>
        <v>19.649999999999999</v>
      </c>
      <c r="G3367">
        <f>IFERROR(VALUE('Raw Data'!T3367),0)</f>
        <v>358.15</v>
      </c>
      <c r="H3367" t="str" cm="1">
        <f t="array" ref="H3367">_xlfn.IFS(B3367&lt;=12,"New (0-12 mo)",B3367&lt;=24,"Established (13-24 mo)",B3367&lt;=48,"Loyal (25-48 mo)",TRUE,"Veteran (49+ mo)")</f>
        <v>Established (13-24 mo)</v>
      </c>
      <c r="I3367">
        <f>COUNTIF('Raw Data'!G3367:O3367,"Yes")</f>
        <v>1</v>
      </c>
      <c r="J3367">
        <f t="shared" ca="1" si="104"/>
        <v>45627</v>
      </c>
      <c r="K3367" t="str">
        <f>'Raw Data'!U3367</f>
        <v>No</v>
      </c>
      <c r="L3367" t="str">
        <f t="shared" si="105"/>
        <v>Low Risk</v>
      </c>
      <c r="N3367" s="34"/>
    </row>
    <row r="3368" spans="1:14" x14ac:dyDescent="0.3">
      <c r="A3368" s="5" t="str">
        <f>'Raw Data'!A3368</f>
        <v>1855-AGAWH</v>
      </c>
      <c r="B3368">
        <f>'Raw Data'!F3368</f>
        <v>31</v>
      </c>
      <c r="C3368" t="str">
        <f>'Raw Data'!P3368</f>
        <v>One year</v>
      </c>
      <c r="D3368" t="str">
        <f>'Raw Data'!I3368</f>
        <v>Fiber optic</v>
      </c>
      <c r="E3368" t="str">
        <f>'Raw Data'!R3368</f>
        <v>Electronic check</v>
      </c>
      <c r="F3368">
        <f>'Raw Data'!S3368</f>
        <v>93.8</v>
      </c>
      <c r="G3368">
        <f>IFERROR(VALUE('Raw Data'!T3368),0)</f>
        <v>2939.8</v>
      </c>
      <c r="H3368" t="str" cm="1">
        <f t="array" ref="H3368">_xlfn.IFS(B3368&lt;=12,"New (0-12 mo)",B3368&lt;=24,"Established (13-24 mo)",B3368&lt;=48,"Loyal (25-48 mo)",TRUE,"Veteran (49+ mo)")</f>
        <v>Loyal (25-48 mo)</v>
      </c>
      <c r="I3368">
        <f>COUNTIF('Raw Data'!G3368:O3368,"Yes")</f>
        <v>4</v>
      </c>
      <c r="J3368">
        <f t="shared" ca="1" si="104"/>
        <v>45261</v>
      </c>
      <c r="K3368" t="str">
        <f>'Raw Data'!U3368</f>
        <v>No</v>
      </c>
      <c r="L3368" t="str">
        <f t="shared" si="105"/>
        <v>Low Risk</v>
      </c>
      <c r="N3368" s="34"/>
    </row>
    <row r="3369" spans="1:14" x14ac:dyDescent="0.3">
      <c r="A3369" s="5" t="str">
        <f>'Raw Data'!A3369</f>
        <v>7109-CQYUZ</v>
      </c>
      <c r="B3369">
        <f>'Raw Data'!F3369</f>
        <v>52</v>
      </c>
      <c r="C3369" t="str">
        <f>'Raw Data'!P3369</f>
        <v>Two year</v>
      </c>
      <c r="D3369" t="str">
        <f>'Raw Data'!I3369</f>
        <v>DSL</v>
      </c>
      <c r="E3369" t="str">
        <f>'Raw Data'!R3369</f>
        <v>Mailed check</v>
      </c>
      <c r="F3369">
        <f>'Raw Data'!S3369</f>
        <v>89.25</v>
      </c>
      <c r="G3369">
        <f>IFERROR(VALUE('Raw Data'!T3369),0)</f>
        <v>4652.3999999999996</v>
      </c>
      <c r="H3369" t="str" cm="1">
        <f t="array" ref="H3369">_xlfn.IFS(B3369&lt;=12,"New (0-12 mo)",B3369&lt;=24,"Established (13-24 mo)",B3369&lt;=48,"Loyal (25-48 mo)",TRUE,"Veteran (49+ mo)")</f>
        <v>Veteran (49+ mo)</v>
      </c>
      <c r="I3369">
        <f>COUNTIF('Raw Data'!G3369:O3369,"Yes")</f>
        <v>8</v>
      </c>
      <c r="J3369">
        <f t="shared" ca="1" si="104"/>
        <v>44621</v>
      </c>
      <c r="K3369" t="str">
        <f>'Raw Data'!U3369</f>
        <v>No</v>
      </c>
      <c r="L3369" t="str">
        <f t="shared" si="105"/>
        <v>Low Risk</v>
      </c>
      <c r="N3369" s="34"/>
    </row>
    <row r="3370" spans="1:14" x14ac:dyDescent="0.3">
      <c r="A3370" s="5" t="str">
        <f>'Raw Data'!A3370</f>
        <v>1370-GGAWX</v>
      </c>
      <c r="B3370">
        <f>'Raw Data'!F3370</f>
        <v>46</v>
      </c>
      <c r="C3370" t="str">
        <f>'Raw Data'!P3370</f>
        <v>One year</v>
      </c>
      <c r="D3370" t="str">
        <f>'Raw Data'!I3370</f>
        <v>Fiber optic</v>
      </c>
      <c r="E3370" t="str">
        <f>'Raw Data'!R3370</f>
        <v>Electronic check</v>
      </c>
      <c r="F3370">
        <f>'Raw Data'!S3370</f>
        <v>94.15</v>
      </c>
      <c r="G3370">
        <f>IFERROR(VALUE('Raw Data'!T3370),0)</f>
        <v>4408.45</v>
      </c>
      <c r="H3370" t="str" cm="1">
        <f t="array" ref="H3370">_xlfn.IFS(B3370&lt;=12,"New (0-12 mo)",B3370&lt;=24,"Established (13-24 mo)",B3370&lt;=48,"Loyal (25-48 mo)",TRUE,"Veteran (49+ mo)")</f>
        <v>Loyal (25-48 mo)</v>
      </c>
      <c r="I3370">
        <f>COUNTIF('Raw Data'!G3370:O3370,"Yes")</f>
        <v>5</v>
      </c>
      <c r="J3370">
        <f t="shared" ca="1" si="104"/>
        <v>44805</v>
      </c>
      <c r="K3370" t="str">
        <f>'Raw Data'!U3370</f>
        <v>No</v>
      </c>
      <c r="L3370" t="str">
        <f t="shared" si="105"/>
        <v>Low Risk</v>
      </c>
      <c r="N3370" s="34"/>
    </row>
    <row r="3371" spans="1:14" x14ac:dyDescent="0.3">
      <c r="A3371" s="5" t="str">
        <f>'Raw Data'!A3371</f>
        <v>4680-KUTAJ</v>
      </c>
      <c r="B3371">
        <f>'Raw Data'!F3371</f>
        <v>11</v>
      </c>
      <c r="C3371" t="str">
        <f>'Raw Data'!P3371</f>
        <v>Month-to-month</v>
      </c>
      <c r="D3371" t="str">
        <f>'Raw Data'!I3371</f>
        <v>DSL</v>
      </c>
      <c r="E3371" t="str">
        <f>'Raw Data'!R3371</f>
        <v>Electronic check</v>
      </c>
      <c r="F3371">
        <f>'Raw Data'!S3371</f>
        <v>55.6</v>
      </c>
      <c r="G3371">
        <f>IFERROR(VALUE('Raw Data'!T3371),0)</f>
        <v>580.79999999999995</v>
      </c>
      <c r="H3371" t="str" cm="1">
        <f t="array" ref="H3371">_xlfn.IFS(B3371&lt;=12,"New (0-12 mo)",B3371&lt;=24,"Established (13-24 mo)",B3371&lt;=48,"Loyal (25-48 mo)",TRUE,"Veteran (49+ mo)")</f>
        <v>New (0-12 mo)</v>
      </c>
      <c r="I3371">
        <f>COUNTIF('Raw Data'!G3371:O3371,"Yes")</f>
        <v>3</v>
      </c>
      <c r="J3371">
        <f t="shared" ca="1" si="104"/>
        <v>45870</v>
      </c>
      <c r="K3371" t="str">
        <f>'Raw Data'!U3371</f>
        <v>No</v>
      </c>
      <c r="L3371" t="str">
        <f t="shared" si="105"/>
        <v>High Risk</v>
      </c>
      <c r="N3371" s="34"/>
    </row>
    <row r="3372" spans="1:14" x14ac:dyDescent="0.3">
      <c r="A3372" s="5" t="str">
        <f>'Raw Data'!A3372</f>
        <v>5307-UVGNB</v>
      </c>
      <c r="B3372">
        <f>'Raw Data'!F3372</f>
        <v>53</v>
      </c>
      <c r="C3372" t="str">
        <f>'Raw Data'!P3372</f>
        <v>Month-to-month</v>
      </c>
      <c r="D3372" t="str">
        <f>'Raw Data'!I3372</f>
        <v>DSL</v>
      </c>
      <c r="E3372" t="str">
        <f>'Raw Data'!R3372</f>
        <v>Bank transfer (automatic)</v>
      </c>
      <c r="F3372">
        <f>'Raw Data'!S3372</f>
        <v>48.7</v>
      </c>
      <c r="G3372">
        <f>IFERROR(VALUE('Raw Data'!T3372),0)</f>
        <v>2495.1999999999998</v>
      </c>
      <c r="H3372" t="str" cm="1">
        <f t="array" ref="H3372">_xlfn.IFS(B3372&lt;=12,"New (0-12 mo)",B3372&lt;=24,"Established (13-24 mo)",B3372&lt;=48,"Loyal (25-48 mo)",TRUE,"Veteran (49+ mo)")</f>
        <v>Veteran (49+ mo)</v>
      </c>
      <c r="I3372">
        <f>COUNTIF('Raw Data'!G3372:O3372,"Yes")</f>
        <v>4</v>
      </c>
      <c r="J3372">
        <f t="shared" ca="1" si="104"/>
        <v>44593</v>
      </c>
      <c r="K3372" t="str">
        <f>'Raw Data'!U3372</f>
        <v>No</v>
      </c>
      <c r="L3372" t="str">
        <f t="shared" si="105"/>
        <v>Low-Medium Risk</v>
      </c>
      <c r="N3372" s="34"/>
    </row>
    <row r="3373" spans="1:14" x14ac:dyDescent="0.3">
      <c r="A3373" s="5" t="str">
        <f>'Raw Data'!A3373</f>
        <v>4946-EDSEW</v>
      </c>
      <c r="B3373">
        <f>'Raw Data'!F3373</f>
        <v>11</v>
      </c>
      <c r="C3373" t="str">
        <f>'Raw Data'!P3373</f>
        <v>Month-to-month</v>
      </c>
      <c r="D3373" t="str">
        <f>'Raw Data'!I3373</f>
        <v>No</v>
      </c>
      <c r="E3373" t="str">
        <f>'Raw Data'!R3373</f>
        <v>Mailed check</v>
      </c>
      <c r="F3373">
        <f>'Raw Data'!S3373</f>
        <v>19.25</v>
      </c>
      <c r="G3373">
        <f>IFERROR(VALUE('Raw Data'!T3373),0)</f>
        <v>180.3</v>
      </c>
      <c r="H3373" t="str" cm="1">
        <f t="array" ref="H3373">_xlfn.IFS(B3373&lt;=12,"New (0-12 mo)",B3373&lt;=24,"Established (13-24 mo)",B3373&lt;=48,"Loyal (25-48 mo)",TRUE,"Veteran (49+ mo)")</f>
        <v>New (0-12 mo)</v>
      </c>
      <c r="I3373">
        <f>COUNTIF('Raw Data'!G3373:O3373,"Yes")</f>
        <v>1</v>
      </c>
      <c r="J3373">
        <f t="shared" ca="1" si="104"/>
        <v>45870</v>
      </c>
      <c r="K3373" t="str">
        <f>'Raw Data'!U3373</f>
        <v>Yes</v>
      </c>
      <c r="L3373" t="str">
        <f t="shared" si="105"/>
        <v>High Risk</v>
      </c>
      <c r="N3373" s="34"/>
    </row>
    <row r="3374" spans="1:14" x14ac:dyDescent="0.3">
      <c r="A3374" s="5" t="str">
        <f>'Raw Data'!A3374</f>
        <v>2883-ILGWO</v>
      </c>
      <c r="B3374">
        <f>'Raw Data'!F3374</f>
        <v>57</v>
      </c>
      <c r="C3374" t="str">
        <f>'Raw Data'!P3374</f>
        <v>Month-to-month</v>
      </c>
      <c r="D3374" t="str">
        <f>'Raw Data'!I3374</f>
        <v>Fiber optic</v>
      </c>
      <c r="E3374" t="str">
        <f>'Raw Data'!R3374</f>
        <v>Bank transfer (automatic)</v>
      </c>
      <c r="F3374">
        <f>'Raw Data'!S3374</f>
        <v>104.9</v>
      </c>
      <c r="G3374">
        <f>IFERROR(VALUE('Raw Data'!T3374),0)</f>
        <v>5913.95</v>
      </c>
      <c r="H3374" t="str" cm="1">
        <f t="array" ref="H3374">_xlfn.IFS(B3374&lt;=12,"New (0-12 mo)",B3374&lt;=24,"Established (13-24 mo)",B3374&lt;=48,"Loyal (25-48 mo)",TRUE,"Veteran (49+ mo)")</f>
        <v>Veteran (49+ mo)</v>
      </c>
      <c r="I3374">
        <f>COUNTIF('Raw Data'!G3374:O3374,"Yes")</f>
        <v>6</v>
      </c>
      <c r="J3374">
        <f t="shared" ca="1" si="104"/>
        <v>44470</v>
      </c>
      <c r="K3374" t="str">
        <f>'Raw Data'!U3374</f>
        <v>No</v>
      </c>
      <c r="L3374" t="str">
        <f t="shared" si="105"/>
        <v>Low-Medium Risk</v>
      </c>
      <c r="N3374" s="34"/>
    </row>
    <row r="3375" spans="1:14" x14ac:dyDescent="0.3">
      <c r="A3375" s="5" t="str">
        <f>'Raw Data'!A3375</f>
        <v>2516-VQRRV</v>
      </c>
      <c r="B3375">
        <f>'Raw Data'!F3375</f>
        <v>2</v>
      </c>
      <c r="C3375" t="str">
        <f>'Raw Data'!P3375</f>
        <v>Month-to-month</v>
      </c>
      <c r="D3375" t="str">
        <f>'Raw Data'!I3375</f>
        <v>Fiber optic</v>
      </c>
      <c r="E3375" t="str">
        <f>'Raw Data'!R3375</f>
        <v>Mailed check</v>
      </c>
      <c r="F3375">
        <f>'Raw Data'!S3375</f>
        <v>75.45</v>
      </c>
      <c r="G3375">
        <f>IFERROR(VALUE('Raw Data'!T3375),0)</f>
        <v>158.4</v>
      </c>
      <c r="H3375" t="str" cm="1">
        <f t="array" ref="H3375">_xlfn.IFS(B3375&lt;=12,"New (0-12 mo)",B3375&lt;=24,"Established (13-24 mo)",B3375&lt;=48,"Loyal (25-48 mo)",TRUE,"Veteran (49+ mo)")</f>
        <v>New (0-12 mo)</v>
      </c>
      <c r="I3375">
        <f>COUNTIF('Raw Data'!G3375:O3375,"Yes")</f>
        <v>2</v>
      </c>
      <c r="J3375">
        <f t="shared" ca="1" si="104"/>
        <v>46143</v>
      </c>
      <c r="K3375" t="str">
        <f>'Raw Data'!U3375</f>
        <v>Yes</v>
      </c>
      <c r="L3375" t="str">
        <f t="shared" si="105"/>
        <v>High Risk</v>
      </c>
      <c r="N3375" s="34"/>
    </row>
    <row r="3376" spans="1:14" x14ac:dyDescent="0.3">
      <c r="A3376" s="5" t="str">
        <f>'Raw Data'!A3376</f>
        <v>7580-UGXNC</v>
      </c>
      <c r="B3376">
        <f>'Raw Data'!F3376</f>
        <v>2</v>
      </c>
      <c r="C3376" t="str">
        <f>'Raw Data'!P3376</f>
        <v>Month-to-month</v>
      </c>
      <c r="D3376" t="str">
        <f>'Raw Data'!I3376</f>
        <v>DSL</v>
      </c>
      <c r="E3376" t="str">
        <f>'Raw Data'!R3376</f>
        <v>Mailed check</v>
      </c>
      <c r="F3376">
        <f>'Raw Data'!S3376</f>
        <v>54.85</v>
      </c>
      <c r="G3376">
        <f>IFERROR(VALUE('Raw Data'!T3376),0)</f>
        <v>104.2</v>
      </c>
      <c r="H3376" t="str" cm="1">
        <f t="array" ref="H3376">_xlfn.IFS(B3376&lt;=12,"New (0-12 mo)",B3376&lt;=24,"Established (13-24 mo)",B3376&lt;=48,"Loyal (25-48 mo)",TRUE,"Veteran (49+ mo)")</f>
        <v>New (0-12 mo)</v>
      </c>
      <c r="I3376">
        <f>COUNTIF('Raw Data'!G3376:O3376,"Yes")</f>
        <v>3</v>
      </c>
      <c r="J3376">
        <f t="shared" ca="1" si="104"/>
        <v>46143</v>
      </c>
      <c r="K3376" t="str">
        <f>'Raw Data'!U3376</f>
        <v>Yes</v>
      </c>
      <c r="L3376" t="str">
        <f t="shared" si="105"/>
        <v>High Risk</v>
      </c>
      <c r="N3376" s="34"/>
    </row>
    <row r="3377" spans="1:14" x14ac:dyDescent="0.3">
      <c r="A3377" s="5" t="str">
        <f>'Raw Data'!A3377</f>
        <v>3642-BYHDO</v>
      </c>
      <c r="B3377">
        <f>'Raw Data'!F3377</f>
        <v>71</v>
      </c>
      <c r="C3377" t="str">
        <f>'Raw Data'!P3377</f>
        <v>Two year</v>
      </c>
      <c r="D3377" t="str">
        <f>'Raw Data'!I3377</f>
        <v>No</v>
      </c>
      <c r="E3377" t="str">
        <f>'Raw Data'!R3377</f>
        <v>Bank transfer (automatic)</v>
      </c>
      <c r="F3377">
        <f>'Raw Data'!S3377</f>
        <v>19.899999999999999</v>
      </c>
      <c r="G3377">
        <f>IFERROR(VALUE('Raw Data'!T3377),0)</f>
        <v>1389.35</v>
      </c>
      <c r="H3377" t="str" cm="1">
        <f t="array" ref="H3377">_xlfn.IFS(B3377&lt;=12,"New (0-12 mo)",B3377&lt;=24,"Established (13-24 mo)",B3377&lt;=48,"Loyal (25-48 mo)",TRUE,"Veteran (49+ mo)")</f>
        <v>Veteran (49+ mo)</v>
      </c>
      <c r="I3377">
        <f>COUNTIF('Raw Data'!G3377:O3377,"Yes")</f>
        <v>1</v>
      </c>
      <c r="J3377">
        <f t="shared" ca="1" si="104"/>
        <v>44044</v>
      </c>
      <c r="K3377" t="str">
        <f>'Raw Data'!U3377</f>
        <v>No</v>
      </c>
      <c r="L3377" t="str">
        <f t="shared" si="105"/>
        <v>Low Risk</v>
      </c>
      <c r="N3377" s="34"/>
    </row>
    <row r="3378" spans="1:14" x14ac:dyDescent="0.3">
      <c r="A3378" s="5" t="str">
        <f>'Raw Data'!A3378</f>
        <v>9629-NHXFW</v>
      </c>
      <c r="B3378">
        <f>'Raw Data'!F3378</f>
        <v>1</v>
      </c>
      <c r="C3378" t="str">
        <f>'Raw Data'!P3378</f>
        <v>Month-to-month</v>
      </c>
      <c r="D3378" t="str">
        <f>'Raw Data'!I3378</f>
        <v>No</v>
      </c>
      <c r="E3378" t="str">
        <f>'Raw Data'!R3378</f>
        <v>Mailed check</v>
      </c>
      <c r="F3378">
        <f>'Raw Data'!S3378</f>
        <v>19.399999999999999</v>
      </c>
      <c r="G3378">
        <f>IFERROR(VALUE('Raw Data'!T3378),0)</f>
        <v>19.399999999999999</v>
      </c>
      <c r="H3378" t="str" cm="1">
        <f t="array" ref="H3378">_xlfn.IFS(B3378&lt;=12,"New (0-12 mo)",B3378&lt;=24,"Established (13-24 mo)",B3378&lt;=48,"Loyal (25-48 mo)",TRUE,"Veteran (49+ mo)")</f>
        <v>New (0-12 mo)</v>
      </c>
      <c r="I3378">
        <f>COUNTIF('Raw Data'!G3378:O3378,"Yes")</f>
        <v>1</v>
      </c>
      <c r="J3378">
        <f t="shared" ca="1" si="104"/>
        <v>46174</v>
      </c>
      <c r="K3378" t="str">
        <f>'Raw Data'!U3378</f>
        <v>No</v>
      </c>
      <c r="L3378" t="str">
        <f t="shared" si="105"/>
        <v>High Risk</v>
      </c>
      <c r="N3378" s="34"/>
    </row>
    <row r="3379" spans="1:14" x14ac:dyDescent="0.3">
      <c r="A3379" s="5" t="str">
        <f>'Raw Data'!A3379</f>
        <v>2696-RZVZW</v>
      </c>
      <c r="B3379">
        <f>'Raw Data'!F3379</f>
        <v>68</v>
      </c>
      <c r="C3379" t="str">
        <f>'Raw Data'!P3379</f>
        <v>Two year</v>
      </c>
      <c r="D3379" t="str">
        <f>'Raw Data'!I3379</f>
        <v>No</v>
      </c>
      <c r="E3379" t="str">
        <f>'Raw Data'!R3379</f>
        <v>Credit card (automatic)</v>
      </c>
      <c r="F3379">
        <f>'Raw Data'!S3379</f>
        <v>25.05</v>
      </c>
      <c r="G3379">
        <f>IFERROR(VALUE('Raw Data'!T3379),0)</f>
        <v>1629.2</v>
      </c>
      <c r="H3379" t="str" cm="1">
        <f t="array" ref="H3379">_xlfn.IFS(B3379&lt;=12,"New (0-12 mo)",B3379&lt;=24,"Established (13-24 mo)",B3379&lt;=48,"Loyal (25-48 mo)",TRUE,"Veteran (49+ mo)")</f>
        <v>Veteran (49+ mo)</v>
      </c>
      <c r="I3379">
        <f>COUNTIF('Raw Data'!G3379:O3379,"Yes")</f>
        <v>2</v>
      </c>
      <c r="J3379">
        <f t="shared" ca="1" si="104"/>
        <v>44136</v>
      </c>
      <c r="K3379" t="str">
        <f>'Raw Data'!U3379</f>
        <v>No</v>
      </c>
      <c r="L3379" t="str">
        <f t="shared" si="105"/>
        <v>Low Risk</v>
      </c>
      <c r="N3379" s="34"/>
    </row>
    <row r="3380" spans="1:14" x14ac:dyDescent="0.3">
      <c r="A3380" s="5" t="str">
        <f>'Raw Data'!A3380</f>
        <v>5766-FTRTS</v>
      </c>
      <c r="B3380">
        <f>'Raw Data'!F3380</f>
        <v>72</v>
      </c>
      <c r="C3380" t="str">
        <f>'Raw Data'!P3380</f>
        <v>Two year</v>
      </c>
      <c r="D3380" t="str">
        <f>'Raw Data'!I3380</f>
        <v>DSL</v>
      </c>
      <c r="E3380" t="str">
        <f>'Raw Data'!R3380</f>
        <v>Mailed check</v>
      </c>
      <c r="F3380">
        <f>'Raw Data'!S3380</f>
        <v>84.45</v>
      </c>
      <c r="G3380">
        <f>IFERROR(VALUE('Raw Data'!T3380),0)</f>
        <v>6033.1</v>
      </c>
      <c r="H3380" t="str" cm="1">
        <f t="array" ref="H3380">_xlfn.IFS(B3380&lt;=12,"New (0-12 mo)",B3380&lt;=24,"Established (13-24 mo)",B3380&lt;=48,"Loyal (25-48 mo)",TRUE,"Veteran (49+ mo)")</f>
        <v>Veteran (49+ mo)</v>
      </c>
      <c r="I3380">
        <f>COUNTIF('Raw Data'!G3380:O3380,"Yes")</f>
        <v>7</v>
      </c>
      <c r="J3380">
        <f t="shared" ca="1" si="104"/>
        <v>44013</v>
      </c>
      <c r="K3380" t="str">
        <f>'Raw Data'!U3380</f>
        <v>No</v>
      </c>
      <c r="L3380" t="str">
        <f t="shared" si="105"/>
        <v>Low Risk</v>
      </c>
      <c r="N3380" s="34"/>
    </row>
    <row r="3381" spans="1:14" x14ac:dyDescent="0.3">
      <c r="A3381" s="5" t="str">
        <f>'Raw Data'!A3381</f>
        <v>0396-HUJBP</v>
      </c>
      <c r="B3381">
        <f>'Raw Data'!F3381</f>
        <v>2</v>
      </c>
      <c r="C3381" t="str">
        <f>'Raw Data'!P3381</f>
        <v>Month-to-month</v>
      </c>
      <c r="D3381" t="str">
        <f>'Raw Data'!I3381</f>
        <v>No</v>
      </c>
      <c r="E3381" t="str">
        <f>'Raw Data'!R3381</f>
        <v>Mailed check</v>
      </c>
      <c r="F3381">
        <f>'Raw Data'!S3381</f>
        <v>19.3</v>
      </c>
      <c r="G3381">
        <f>IFERROR(VALUE('Raw Data'!T3381),0)</f>
        <v>44.4</v>
      </c>
      <c r="H3381" t="str" cm="1">
        <f t="array" ref="H3381">_xlfn.IFS(B3381&lt;=12,"New (0-12 mo)",B3381&lt;=24,"Established (13-24 mo)",B3381&lt;=48,"Loyal (25-48 mo)",TRUE,"Veteran (49+ mo)")</f>
        <v>New (0-12 mo)</v>
      </c>
      <c r="I3381">
        <f>COUNTIF('Raw Data'!G3381:O3381,"Yes")</f>
        <v>1</v>
      </c>
      <c r="J3381">
        <f t="shared" ca="1" si="104"/>
        <v>46143</v>
      </c>
      <c r="K3381" t="str">
        <f>'Raw Data'!U3381</f>
        <v>No</v>
      </c>
      <c r="L3381" t="str">
        <f t="shared" si="105"/>
        <v>High Risk</v>
      </c>
      <c r="N3381" s="34"/>
    </row>
    <row r="3382" spans="1:14" x14ac:dyDescent="0.3">
      <c r="A3382" s="5" t="str">
        <f>'Raw Data'!A3382</f>
        <v>5178-LMXOP</v>
      </c>
      <c r="B3382">
        <f>'Raw Data'!F3382</f>
        <v>1</v>
      </c>
      <c r="C3382" t="str">
        <f>'Raw Data'!P3382</f>
        <v>Month-to-month</v>
      </c>
      <c r="D3382" t="str">
        <f>'Raw Data'!I3382</f>
        <v>Fiber optic</v>
      </c>
      <c r="E3382" t="str">
        <f>'Raw Data'!R3382</f>
        <v>Electronic check</v>
      </c>
      <c r="F3382">
        <f>'Raw Data'!S3382</f>
        <v>95.1</v>
      </c>
      <c r="G3382">
        <f>IFERROR(VALUE('Raw Data'!T3382),0)</f>
        <v>95.1</v>
      </c>
      <c r="H3382" t="str" cm="1">
        <f t="array" ref="H3382">_xlfn.IFS(B3382&lt;=12,"New (0-12 mo)",B3382&lt;=24,"Established (13-24 mo)",B3382&lt;=48,"Loyal (25-48 mo)",TRUE,"Veteran (49+ mo)")</f>
        <v>New (0-12 mo)</v>
      </c>
      <c r="I3382">
        <f>COUNTIF('Raw Data'!G3382:O3382,"Yes")</f>
        <v>4</v>
      </c>
      <c r="J3382">
        <f t="shared" ca="1" si="104"/>
        <v>46174</v>
      </c>
      <c r="K3382" t="str">
        <f>'Raw Data'!U3382</f>
        <v>Yes</v>
      </c>
      <c r="L3382" t="str">
        <f t="shared" si="105"/>
        <v>High Risk</v>
      </c>
      <c r="N3382" s="34"/>
    </row>
    <row r="3383" spans="1:14" x14ac:dyDescent="0.3">
      <c r="A3383" s="5" t="str">
        <f>'Raw Data'!A3383</f>
        <v>8879-ZKJOF</v>
      </c>
      <c r="B3383">
        <f>'Raw Data'!F3383</f>
        <v>41</v>
      </c>
      <c r="C3383" t="str">
        <f>'Raw Data'!P3383</f>
        <v>One year</v>
      </c>
      <c r="D3383" t="str">
        <f>'Raw Data'!I3383</f>
        <v>DSL</v>
      </c>
      <c r="E3383" t="str">
        <f>'Raw Data'!R3383</f>
        <v>Bank transfer (automatic)</v>
      </c>
      <c r="F3383">
        <f>'Raw Data'!S3383</f>
        <v>79.849999999999994</v>
      </c>
      <c r="G3383">
        <f>IFERROR(VALUE('Raw Data'!T3383),0)</f>
        <v>3320.75</v>
      </c>
      <c r="H3383" t="str" cm="1">
        <f t="array" ref="H3383">_xlfn.IFS(B3383&lt;=12,"New (0-12 mo)",B3383&lt;=24,"Established (13-24 mo)",B3383&lt;=48,"Loyal (25-48 mo)",TRUE,"Veteran (49+ mo)")</f>
        <v>Loyal (25-48 mo)</v>
      </c>
      <c r="I3383">
        <f>COUNTIF('Raw Data'!G3383:O3383,"Yes")</f>
        <v>6</v>
      </c>
      <c r="J3383">
        <f t="shared" ca="1" si="104"/>
        <v>44958</v>
      </c>
      <c r="K3383" t="str">
        <f>'Raw Data'!U3383</f>
        <v>No</v>
      </c>
      <c r="L3383" t="str">
        <f t="shared" si="105"/>
        <v>Low Risk</v>
      </c>
      <c r="N3383" s="34"/>
    </row>
    <row r="3384" spans="1:14" x14ac:dyDescent="0.3">
      <c r="A3384" s="5" t="str">
        <f>'Raw Data'!A3384</f>
        <v>6285-FTQBF</v>
      </c>
      <c r="B3384">
        <f>'Raw Data'!F3384</f>
        <v>72</v>
      </c>
      <c r="C3384" t="str">
        <f>'Raw Data'!P3384</f>
        <v>Two year</v>
      </c>
      <c r="D3384" t="str">
        <f>'Raw Data'!I3384</f>
        <v>No</v>
      </c>
      <c r="E3384" t="str">
        <f>'Raw Data'!R3384</f>
        <v>Credit card (automatic)</v>
      </c>
      <c r="F3384">
        <f>'Raw Data'!S3384</f>
        <v>25.55</v>
      </c>
      <c r="G3384">
        <f>IFERROR(VALUE('Raw Data'!T3384),0)</f>
        <v>1867.7</v>
      </c>
      <c r="H3384" t="str" cm="1">
        <f t="array" ref="H3384">_xlfn.IFS(B3384&lt;=12,"New (0-12 mo)",B3384&lt;=24,"Established (13-24 mo)",B3384&lt;=48,"Loyal (25-48 mo)",TRUE,"Veteran (49+ mo)")</f>
        <v>Veteran (49+ mo)</v>
      </c>
      <c r="I3384">
        <f>COUNTIF('Raw Data'!G3384:O3384,"Yes")</f>
        <v>2</v>
      </c>
      <c r="J3384">
        <f t="shared" ca="1" si="104"/>
        <v>44013</v>
      </c>
      <c r="K3384" t="str">
        <f>'Raw Data'!U3384</f>
        <v>No</v>
      </c>
      <c r="L3384" t="str">
        <f t="shared" si="105"/>
        <v>Low Risk</v>
      </c>
      <c r="N3384" s="34"/>
    </row>
    <row r="3385" spans="1:14" x14ac:dyDescent="0.3">
      <c r="A3385" s="5" t="str">
        <f>'Raw Data'!A3385</f>
        <v>8185-UPYBR</v>
      </c>
      <c r="B3385">
        <f>'Raw Data'!F3385</f>
        <v>6</v>
      </c>
      <c r="C3385" t="str">
        <f>'Raw Data'!P3385</f>
        <v>Month-to-month</v>
      </c>
      <c r="D3385" t="str">
        <f>'Raw Data'!I3385</f>
        <v>Fiber optic</v>
      </c>
      <c r="E3385" t="str">
        <f>'Raw Data'!R3385</f>
        <v>Electronic check</v>
      </c>
      <c r="F3385">
        <f>'Raw Data'!S3385</f>
        <v>75.5</v>
      </c>
      <c r="G3385">
        <f>IFERROR(VALUE('Raw Data'!T3385),0)</f>
        <v>438</v>
      </c>
      <c r="H3385" t="str" cm="1">
        <f t="array" ref="H3385">_xlfn.IFS(B3385&lt;=12,"New (0-12 mo)",B3385&lt;=24,"Established (13-24 mo)",B3385&lt;=48,"Loyal (25-48 mo)",TRUE,"Veteran (49+ mo)")</f>
        <v>New (0-12 mo)</v>
      </c>
      <c r="I3385">
        <f>COUNTIF('Raw Data'!G3385:O3385,"Yes")</f>
        <v>2</v>
      </c>
      <c r="J3385">
        <f t="shared" ca="1" si="104"/>
        <v>46023</v>
      </c>
      <c r="K3385" t="str">
        <f>'Raw Data'!U3385</f>
        <v>Yes</v>
      </c>
      <c r="L3385" t="str">
        <f t="shared" si="105"/>
        <v>High Risk</v>
      </c>
      <c r="N3385" s="34"/>
    </row>
    <row r="3386" spans="1:14" x14ac:dyDescent="0.3">
      <c r="A3386" s="5" t="str">
        <f>'Raw Data'!A3386</f>
        <v>4585-HETAI</v>
      </c>
      <c r="B3386">
        <f>'Raw Data'!F3386</f>
        <v>4</v>
      </c>
      <c r="C3386" t="str">
        <f>'Raw Data'!P3386</f>
        <v>Month-to-month</v>
      </c>
      <c r="D3386" t="str">
        <f>'Raw Data'!I3386</f>
        <v>Fiber optic</v>
      </c>
      <c r="E3386" t="str">
        <f>'Raw Data'!R3386</f>
        <v>Electronic check</v>
      </c>
      <c r="F3386">
        <f>'Raw Data'!S3386</f>
        <v>73.75</v>
      </c>
      <c r="G3386">
        <f>IFERROR(VALUE('Raw Data'!T3386),0)</f>
        <v>325.45</v>
      </c>
      <c r="H3386" t="str" cm="1">
        <f t="array" ref="H3386">_xlfn.IFS(B3386&lt;=12,"New (0-12 mo)",B3386&lt;=24,"Established (13-24 mo)",B3386&lt;=48,"Loyal (25-48 mo)",TRUE,"Veteran (49+ mo)")</f>
        <v>New (0-12 mo)</v>
      </c>
      <c r="I3386">
        <f>COUNTIF('Raw Data'!G3386:O3386,"Yes")</f>
        <v>2</v>
      </c>
      <c r="J3386">
        <f t="shared" ca="1" si="104"/>
        <v>46082</v>
      </c>
      <c r="K3386" t="str">
        <f>'Raw Data'!U3386</f>
        <v>Yes</v>
      </c>
      <c r="L3386" t="str">
        <f t="shared" si="105"/>
        <v>High Risk</v>
      </c>
      <c r="N3386" s="34"/>
    </row>
    <row r="3387" spans="1:14" x14ac:dyDescent="0.3">
      <c r="A3387" s="5" t="str">
        <f>'Raw Data'!A3387</f>
        <v>7526-BEZQB</v>
      </c>
      <c r="B3387">
        <f>'Raw Data'!F3387</f>
        <v>12</v>
      </c>
      <c r="C3387" t="str">
        <f>'Raw Data'!P3387</f>
        <v>Month-to-month</v>
      </c>
      <c r="D3387" t="str">
        <f>'Raw Data'!I3387</f>
        <v>Fiber optic</v>
      </c>
      <c r="E3387" t="str">
        <f>'Raw Data'!R3387</f>
        <v>Electronic check</v>
      </c>
      <c r="F3387">
        <f>'Raw Data'!S3387</f>
        <v>96.05</v>
      </c>
      <c r="G3387">
        <f>IFERROR(VALUE('Raw Data'!T3387),0)</f>
        <v>1148.0999999999999</v>
      </c>
      <c r="H3387" t="str" cm="1">
        <f t="array" ref="H3387">_xlfn.IFS(B3387&lt;=12,"New (0-12 mo)",B3387&lt;=24,"Established (13-24 mo)",B3387&lt;=48,"Loyal (25-48 mo)",TRUE,"Veteran (49+ mo)")</f>
        <v>New (0-12 mo)</v>
      </c>
      <c r="I3387">
        <f>COUNTIF('Raw Data'!G3387:O3387,"Yes")</f>
        <v>4</v>
      </c>
      <c r="J3387">
        <f t="shared" ca="1" si="104"/>
        <v>45839</v>
      </c>
      <c r="K3387" t="str">
        <f>'Raw Data'!U3387</f>
        <v>Yes</v>
      </c>
      <c r="L3387" t="str">
        <f t="shared" si="105"/>
        <v>High Risk</v>
      </c>
      <c r="N3387" s="34"/>
    </row>
    <row r="3388" spans="1:14" x14ac:dyDescent="0.3">
      <c r="A3388" s="5" t="str">
        <f>'Raw Data'!A3388</f>
        <v>1474-JUWSM</v>
      </c>
      <c r="B3388">
        <f>'Raw Data'!F3388</f>
        <v>58</v>
      </c>
      <c r="C3388" t="str">
        <f>'Raw Data'!P3388</f>
        <v>One year</v>
      </c>
      <c r="D3388" t="str">
        <f>'Raw Data'!I3388</f>
        <v>DSL</v>
      </c>
      <c r="E3388" t="str">
        <f>'Raw Data'!R3388</f>
        <v>Electronic check</v>
      </c>
      <c r="F3388">
        <f>'Raw Data'!S3388</f>
        <v>68.400000000000006</v>
      </c>
      <c r="G3388">
        <f>IFERROR(VALUE('Raw Data'!T3388),0)</f>
        <v>3972.25</v>
      </c>
      <c r="H3388" t="str" cm="1">
        <f t="array" ref="H3388">_xlfn.IFS(B3388&lt;=12,"New (0-12 mo)",B3388&lt;=24,"Established (13-24 mo)",B3388&lt;=48,"Loyal (25-48 mo)",TRUE,"Veteran (49+ mo)")</f>
        <v>Veteran (49+ mo)</v>
      </c>
      <c r="I3388">
        <f>COUNTIF('Raw Data'!G3388:O3388,"Yes")</f>
        <v>5</v>
      </c>
      <c r="J3388">
        <f t="shared" ca="1" si="104"/>
        <v>44440</v>
      </c>
      <c r="K3388" t="str">
        <f>'Raw Data'!U3388</f>
        <v>No</v>
      </c>
      <c r="L3388" t="str">
        <f t="shared" si="105"/>
        <v>Low Risk</v>
      </c>
      <c r="N3388" s="34"/>
    </row>
    <row r="3389" spans="1:14" x14ac:dyDescent="0.3">
      <c r="A3389" s="5" t="str">
        <f>'Raw Data'!A3389</f>
        <v>3530-CRZSB</v>
      </c>
      <c r="B3389">
        <f>'Raw Data'!F3389</f>
        <v>7</v>
      </c>
      <c r="C3389" t="str">
        <f>'Raw Data'!P3389</f>
        <v>Month-to-month</v>
      </c>
      <c r="D3389" t="str">
        <f>'Raw Data'!I3389</f>
        <v>No</v>
      </c>
      <c r="E3389" t="str">
        <f>'Raw Data'!R3389</f>
        <v>Mailed check</v>
      </c>
      <c r="F3389">
        <f>'Raw Data'!S3389</f>
        <v>20.65</v>
      </c>
      <c r="G3389">
        <f>IFERROR(VALUE('Raw Data'!T3389),0)</f>
        <v>155.9</v>
      </c>
      <c r="H3389" t="str" cm="1">
        <f t="array" ref="H3389">_xlfn.IFS(B3389&lt;=12,"New (0-12 mo)",B3389&lt;=24,"Established (13-24 mo)",B3389&lt;=48,"Loyal (25-48 mo)",TRUE,"Veteran (49+ mo)")</f>
        <v>New (0-12 mo)</v>
      </c>
      <c r="I3389">
        <f>COUNTIF('Raw Data'!G3389:O3389,"Yes")</f>
        <v>1</v>
      </c>
      <c r="J3389">
        <f t="shared" ca="1" si="104"/>
        <v>45992</v>
      </c>
      <c r="K3389" t="str">
        <f>'Raw Data'!U3389</f>
        <v>No</v>
      </c>
      <c r="L3389" t="str">
        <f t="shared" si="105"/>
        <v>High Risk</v>
      </c>
      <c r="N3389" s="34"/>
    </row>
    <row r="3390" spans="1:14" x14ac:dyDescent="0.3">
      <c r="A3390" s="5" t="str">
        <f>'Raw Data'!A3390</f>
        <v>8498-XXGWA</v>
      </c>
      <c r="B3390">
        <f>'Raw Data'!F3390</f>
        <v>65</v>
      </c>
      <c r="C3390" t="str">
        <f>'Raw Data'!P3390</f>
        <v>Month-to-month</v>
      </c>
      <c r="D3390" t="str">
        <f>'Raw Data'!I3390</f>
        <v>DSL</v>
      </c>
      <c r="E3390" t="str">
        <f>'Raw Data'!R3390</f>
        <v>Mailed check</v>
      </c>
      <c r="F3390">
        <f>'Raw Data'!S3390</f>
        <v>55.15</v>
      </c>
      <c r="G3390">
        <f>IFERROR(VALUE('Raw Data'!T3390),0)</f>
        <v>3673.15</v>
      </c>
      <c r="H3390" t="str" cm="1">
        <f t="array" ref="H3390">_xlfn.IFS(B3390&lt;=12,"New (0-12 mo)",B3390&lt;=24,"Established (13-24 mo)",B3390&lt;=48,"Loyal (25-48 mo)",TRUE,"Veteran (49+ mo)")</f>
        <v>Veteran (49+ mo)</v>
      </c>
      <c r="I3390">
        <f>COUNTIF('Raw Data'!G3390:O3390,"Yes")</f>
        <v>3</v>
      </c>
      <c r="J3390">
        <f t="shared" ca="1" si="104"/>
        <v>44228</v>
      </c>
      <c r="K3390" t="str">
        <f>'Raw Data'!U3390</f>
        <v>No</v>
      </c>
      <c r="L3390" t="str">
        <f t="shared" si="105"/>
        <v>Low-Medium Risk</v>
      </c>
      <c r="N3390" s="34"/>
    </row>
    <row r="3391" spans="1:14" x14ac:dyDescent="0.3">
      <c r="A3391" s="5" t="str">
        <f>'Raw Data'!A3391</f>
        <v>9617-INGJY</v>
      </c>
      <c r="B3391">
        <f>'Raw Data'!F3391</f>
        <v>1</v>
      </c>
      <c r="C3391" t="str">
        <f>'Raw Data'!P3391</f>
        <v>Month-to-month</v>
      </c>
      <c r="D3391" t="str">
        <f>'Raw Data'!I3391</f>
        <v>Fiber optic</v>
      </c>
      <c r="E3391" t="str">
        <f>'Raw Data'!R3391</f>
        <v>Mailed check</v>
      </c>
      <c r="F3391">
        <f>'Raw Data'!S3391</f>
        <v>70.599999999999994</v>
      </c>
      <c r="G3391">
        <f>IFERROR(VALUE('Raw Data'!T3391),0)</f>
        <v>70.599999999999994</v>
      </c>
      <c r="H3391" t="str" cm="1">
        <f t="array" ref="H3391">_xlfn.IFS(B3391&lt;=12,"New (0-12 mo)",B3391&lt;=24,"Established (13-24 mo)",B3391&lt;=48,"Loyal (25-48 mo)",TRUE,"Veteran (49+ mo)")</f>
        <v>New (0-12 mo)</v>
      </c>
      <c r="I3391">
        <f>COUNTIF('Raw Data'!G3391:O3391,"Yes")</f>
        <v>1</v>
      </c>
      <c r="J3391">
        <f t="shared" ca="1" si="104"/>
        <v>46174</v>
      </c>
      <c r="K3391" t="str">
        <f>'Raw Data'!U3391</f>
        <v>No</v>
      </c>
      <c r="L3391" t="str">
        <f t="shared" si="105"/>
        <v>High Risk</v>
      </c>
      <c r="N3391" s="34"/>
    </row>
    <row r="3392" spans="1:14" x14ac:dyDescent="0.3">
      <c r="A3392" s="5" t="str">
        <f>'Raw Data'!A3392</f>
        <v>0621-TSSMU</v>
      </c>
      <c r="B3392">
        <f>'Raw Data'!F3392</f>
        <v>56</v>
      </c>
      <c r="C3392" t="str">
        <f>'Raw Data'!P3392</f>
        <v>One year</v>
      </c>
      <c r="D3392" t="str">
        <f>'Raw Data'!I3392</f>
        <v>No</v>
      </c>
      <c r="E3392" t="str">
        <f>'Raw Data'!R3392</f>
        <v>Credit card (automatic)</v>
      </c>
      <c r="F3392">
        <f>'Raw Data'!S3392</f>
        <v>19.95</v>
      </c>
      <c r="G3392">
        <f>IFERROR(VALUE('Raw Data'!T3392),0)</f>
        <v>1126.75</v>
      </c>
      <c r="H3392" t="str" cm="1">
        <f t="array" ref="H3392">_xlfn.IFS(B3392&lt;=12,"New (0-12 mo)",B3392&lt;=24,"Established (13-24 mo)",B3392&lt;=48,"Loyal (25-48 mo)",TRUE,"Veteran (49+ mo)")</f>
        <v>Veteran (49+ mo)</v>
      </c>
      <c r="I3392">
        <f>COUNTIF('Raw Data'!G3392:O3392,"Yes")</f>
        <v>1</v>
      </c>
      <c r="J3392">
        <f t="shared" ca="1" si="104"/>
        <v>44501</v>
      </c>
      <c r="K3392" t="str">
        <f>'Raw Data'!U3392</f>
        <v>No</v>
      </c>
      <c r="L3392" t="str">
        <f t="shared" si="105"/>
        <v>Low Risk</v>
      </c>
      <c r="N3392" s="34"/>
    </row>
    <row r="3393" spans="1:14" x14ac:dyDescent="0.3">
      <c r="A3393" s="5" t="str">
        <f>'Raw Data'!A3393</f>
        <v>7234-KMNRQ</v>
      </c>
      <c r="B3393">
        <f>'Raw Data'!F3393</f>
        <v>4</v>
      </c>
      <c r="C3393" t="str">
        <f>'Raw Data'!P3393</f>
        <v>Month-to-month</v>
      </c>
      <c r="D3393" t="str">
        <f>'Raw Data'!I3393</f>
        <v>No</v>
      </c>
      <c r="E3393" t="str">
        <f>'Raw Data'!R3393</f>
        <v>Mailed check</v>
      </c>
      <c r="F3393">
        <f>'Raw Data'!S3393</f>
        <v>19</v>
      </c>
      <c r="G3393">
        <f>IFERROR(VALUE('Raw Data'!T3393),0)</f>
        <v>73.45</v>
      </c>
      <c r="H3393" t="str" cm="1">
        <f t="array" ref="H3393">_xlfn.IFS(B3393&lt;=12,"New (0-12 mo)",B3393&lt;=24,"Established (13-24 mo)",B3393&lt;=48,"Loyal (25-48 mo)",TRUE,"Veteran (49+ mo)")</f>
        <v>New (0-12 mo)</v>
      </c>
      <c r="I3393">
        <f>COUNTIF('Raw Data'!G3393:O3393,"Yes")</f>
        <v>1</v>
      </c>
      <c r="J3393">
        <f t="shared" ca="1" si="104"/>
        <v>46082</v>
      </c>
      <c r="K3393" t="str">
        <f>'Raw Data'!U3393</f>
        <v>No</v>
      </c>
      <c r="L3393" t="str">
        <f t="shared" si="105"/>
        <v>High Risk</v>
      </c>
      <c r="N3393" s="34"/>
    </row>
    <row r="3394" spans="1:14" x14ac:dyDescent="0.3">
      <c r="A3394" s="5" t="str">
        <f>'Raw Data'!A3394</f>
        <v>7636-PEPNS</v>
      </c>
      <c r="B3394">
        <f>'Raw Data'!F3394</f>
        <v>58</v>
      </c>
      <c r="C3394" t="str">
        <f>'Raw Data'!P3394</f>
        <v>One year</v>
      </c>
      <c r="D3394" t="str">
        <f>'Raw Data'!I3394</f>
        <v>DSL</v>
      </c>
      <c r="E3394" t="str">
        <f>'Raw Data'!R3394</f>
        <v>Mailed check</v>
      </c>
      <c r="F3394">
        <f>'Raw Data'!S3394</f>
        <v>44.1</v>
      </c>
      <c r="G3394">
        <f>IFERROR(VALUE('Raw Data'!T3394),0)</f>
        <v>2413.0500000000002</v>
      </c>
      <c r="H3394" t="str" cm="1">
        <f t="array" ref="H3394">_xlfn.IFS(B3394&lt;=12,"New (0-12 mo)",B3394&lt;=24,"Established (13-24 mo)",B3394&lt;=48,"Loyal (25-48 mo)",TRUE,"Veteran (49+ mo)")</f>
        <v>Veteran (49+ mo)</v>
      </c>
      <c r="I3394">
        <f>COUNTIF('Raw Data'!G3394:O3394,"Yes")</f>
        <v>1</v>
      </c>
      <c r="J3394">
        <f t="shared" ref="J3394:J3457" ca="1" si="106">EDATE(TODAY(),-B3394)</f>
        <v>44440</v>
      </c>
      <c r="K3394" t="str">
        <f>'Raw Data'!U3394</f>
        <v>No</v>
      </c>
      <c r="L3394" t="str">
        <f t="shared" ref="L3394:L3457" si="107">IF(AND(C3394="Month-to-month",B3394&lt;=12),"High Risk",IF(AND(C3394="Month-to-month",B3394&lt;=24),"Medium Risk",IF(C3394="Month-to-month","Low-Medium Risk","Low Risk")))</f>
        <v>Low Risk</v>
      </c>
      <c r="N3394" s="34"/>
    </row>
    <row r="3395" spans="1:14" x14ac:dyDescent="0.3">
      <c r="A3395" s="5" t="str">
        <f>'Raw Data'!A3395</f>
        <v>4683-WYDOU</v>
      </c>
      <c r="B3395">
        <f>'Raw Data'!F3395</f>
        <v>62</v>
      </c>
      <c r="C3395" t="str">
        <f>'Raw Data'!P3395</f>
        <v>Two year</v>
      </c>
      <c r="D3395" t="str">
        <f>'Raw Data'!I3395</f>
        <v>Fiber optic</v>
      </c>
      <c r="E3395" t="str">
        <f>'Raw Data'!R3395</f>
        <v>Bank transfer (automatic)</v>
      </c>
      <c r="F3395">
        <f>'Raw Data'!S3395</f>
        <v>107.6</v>
      </c>
      <c r="G3395">
        <f>IFERROR(VALUE('Raw Data'!T3395),0)</f>
        <v>6912.7</v>
      </c>
      <c r="H3395" t="str" cm="1">
        <f t="array" ref="H3395">_xlfn.IFS(B3395&lt;=12,"New (0-12 mo)",B3395&lt;=24,"Established (13-24 mo)",B3395&lt;=48,"Loyal (25-48 mo)",TRUE,"Veteran (49+ mo)")</f>
        <v>Veteran (49+ mo)</v>
      </c>
      <c r="I3395">
        <f>COUNTIF('Raw Data'!G3395:O3395,"Yes")</f>
        <v>6</v>
      </c>
      <c r="J3395">
        <f t="shared" ca="1" si="106"/>
        <v>44317</v>
      </c>
      <c r="K3395" t="str">
        <f>'Raw Data'!U3395</f>
        <v>No</v>
      </c>
      <c r="L3395" t="str">
        <f t="shared" si="107"/>
        <v>Low Risk</v>
      </c>
      <c r="N3395" s="34"/>
    </row>
    <row r="3396" spans="1:14" x14ac:dyDescent="0.3">
      <c r="A3396" s="5" t="str">
        <f>'Raw Data'!A3396</f>
        <v>9052-DHNKM</v>
      </c>
      <c r="B3396">
        <f>'Raw Data'!F3396</f>
        <v>26</v>
      </c>
      <c r="C3396" t="str">
        <f>'Raw Data'!P3396</f>
        <v>One year</v>
      </c>
      <c r="D3396" t="str">
        <f>'Raw Data'!I3396</f>
        <v>DSL</v>
      </c>
      <c r="E3396" t="str">
        <f>'Raw Data'!R3396</f>
        <v>Electronic check</v>
      </c>
      <c r="F3396">
        <f>'Raw Data'!S3396</f>
        <v>61.55</v>
      </c>
      <c r="G3396">
        <f>IFERROR(VALUE('Raw Data'!T3396),0)</f>
        <v>1581.95</v>
      </c>
      <c r="H3396" t="str" cm="1">
        <f t="array" ref="H3396">_xlfn.IFS(B3396&lt;=12,"New (0-12 mo)",B3396&lt;=24,"Established (13-24 mo)",B3396&lt;=48,"Loyal (25-48 mo)",TRUE,"Veteran (49+ mo)")</f>
        <v>Loyal (25-48 mo)</v>
      </c>
      <c r="I3396">
        <f>COUNTIF('Raw Data'!G3396:O3396,"Yes")</f>
        <v>4</v>
      </c>
      <c r="J3396">
        <f t="shared" ca="1" si="106"/>
        <v>45413</v>
      </c>
      <c r="K3396" t="str">
        <f>'Raw Data'!U3396</f>
        <v>No</v>
      </c>
      <c r="L3396" t="str">
        <f t="shared" si="107"/>
        <v>Low Risk</v>
      </c>
      <c r="N3396" s="34"/>
    </row>
    <row r="3397" spans="1:14" x14ac:dyDescent="0.3">
      <c r="A3397" s="5" t="str">
        <f>'Raw Data'!A3397</f>
        <v>6794-HKIAJ</v>
      </c>
      <c r="B3397">
        <f>'Raw Data'!F3397</f>
        <v>62</v>
      </c>
      <c r="C3397" t="str">
        <f>'Raw Data'!P3397</f>
        <v>Month-to-month</v>
      </c>
      <c r="D3397" t="str">
        <f>'Raw Data'!I3397</f>
        <v>Fiber optic</v>
      </c>
      <c r="E3397" t="str">
        <f>'Raw Data'!R3397</f>
        <v>Bank transfer (automatic)</v>
      </c>
      <c r="F3397">
        <f>'Raw Data'!S3397</f>
        <v>90.7</v>
      </c>
      <c r="G3397">
        <f>IFERROR(VALUE('Raw Data'!T3397),0)</f>
        <v>5586.45</v>
      </c>
      <c r="H3397" t="str" cm="1">
        <f t="array" ref="H3397">_xlfn.IFS(B3397&lt;=12,"New (0-12 mo)",B3397&lt;=24,"Established (13-24 mo)",B3397&lt;=48,"Loyal (25-48 mo)",TRUE,"Veteran (49+ mo)")</f>
        <v>Veteran (49+ mo)</v>
      </c>
      <c r="I3397">
        <f>COUNTIF('Raw Data'!G3397:O3397,"Yes")</f>
        <v>5</v>
      </c>
      <c r="J3397">
        <f t="shared" ca="1" si="106"/>
        <v>44317</v>
      </c>
      <c r="K3397" t="str">
        <f>'Raw Data'!U3397</f>
        <v>No</v>
      </c>
      <c r="L3397" t="str">
        <f t="shared" si="107"/>
        <v>Low-Medium Risk</v>
      </c>
      <c r="N3397" s="34"/>
    </row>
    <row r="3398" spans="1:14" x14ac:dyDescent="0.3">
      <c r="A3398" s="5" t="str">
        <f>'Raw Data'!A3398</f>
        <v>5578-NKCXI</v>
      </c>
      <c r="B3398">
        <f>'Raw Data'!F3398</f>
        <v>58</v>
      </c>
      <c r="C3398" t="str">
        <f>'Raw Data'!P3398</f>
        <v>One year</v>
      </c>
      <c r="D3398" t="str">
        <f>'Raw Data'!I3398</f>
        <v>Fiber optic</v>
      </c>
      <c r="E3398" t="str">
        <f>'Raw Data'!R3398</f>
        <v>Credit card (automatic)</v>
      </c>
      <c r="F3398">
        <f>'Raw Data'!S3398</f>
        <v>99.25</v>
      </c>
      <c r="G3398">
        <f>IFERROR(VALUE('Raw Data'!T3398),0)</f>
        <v>5846.65</v>
      </c>
      <c r="H3398" t="str" cm="1">
        <f t="array" ref="H3398">_xlfn.IFS(B3398&lt;=12,"New (0-12 mo)",B3398&lt;=24,"Established (13-24 mo)",B3398&lt;=48,"Loyal (25-48 mo)",TRUE,"Veteran (49+ mo)")</f>
        <v>Veteran (49+ mo)</v>
      </c>
      <c r="I3398">
        <f>COUNTIF('Raw Data'!G3398:O3398,"Yes")</f>
        <v>5</v>
      </c>
      <c r="J3398">
        <f t="shared" ca="1" si="106"/>
        <v>44440</v>
      </c>
      <c r="K3398" t="str">
        <f>'Raw Data'!U3398</f>
        <v>No</v>
      </c>
      <c r="L3398" t="str">
        <f t="shared" si="107"/>
        <v>Low Risk</v>
      </c>
      <c r="N3398" s="34"/>
    </row>
    <row r="3399" spans="1:14" x14ac:dyDescent="0.3">
      <c r="A3399" s="5" t="str">
        <f>'Raw Data'!A3399</f>
        <v>1642-HMARX</v>
      </c>
      <c r="B3399">
        <f>'Raw Data'!F3399</f>
        <v>68</v>
      </c>
      <c r="C3399" t="str">
        <f>'Raw Data'!P3399</f>
        <v>Two year</v>
      </c>
      <c r="D3399" t="str">
        <f>'Raw Data'!I3399</f>
        <v>DSL</v>
      </c>
      <c r="E3399" t="str">
        <f>'Raw Data'!R3399</f>
        <v>Electronic check</v>
      </c>
      <c r="F3399">
        <f>'Raw Data'!S3399</f>
        <v>91.7</v>
      </c>
      <c r="G3399">
        <f>IFERROR(VALUE('Raw Data'!T3399),0)</f>
        <v>6424.7</v>
      </c>
      <c r="H3399" t="str" cm="1">
        <f t="array" ref="H3399">_xlfn.IFS(B3399&lt;=12,"New (0-12 mo)",B3399&lt;=24,"Established (13-24 mo)",B3399&lt;=48,"Loyal (25-48 mo)",TRUE,"Veteran (49+ mo)")</f>
        <v>Veteran (49+ mo)</v>
      </c>
      <c r="I3399">
        <f>COUNTIF('Raw Data'!G3399:O3399,"Yes")</f>
        <v>8</v>
      </c>
      <c r="J3399">
        <f t="shared" ca="1" si="106"/>
        <v>44136</v>
      </c>
      <c r="K3399" t="str">
        <f>'Raw Data'!U3399</f>
        <v>No</v>
      </c>
      <c r="L3399" t="str">
        <f t="shared" si="107"/>
        <v>Low Risk</v>
      </c>
      <c r="N3399" s="34"/>
    </row>
    <row r="3400" spans="1:14" x14ac:dyDescent="0.3">
      <c r="A3400" s="5" t="str">
        <f>'Raw Data'!A3400</f>
        <v>3096-WPXBT</v>
      </c>
      <c r="B3400">
        <f>'Raw Data'!F3400</f>
        <v>61</v>
      </c>
      <c r="C3400" t="str">
        <f>'Raw Data'!P3400</f>
        <v>One year</v>
      </c>
      <c r="D3400" t="str">
        <f>'Raw Data'!I3400</f>
        <v>Fiber optic</v>
      </c>
      <c r="E3400" t="str">
        <f>'Raw Data'!R3400</f>
        <v>Credit card (automatic)</v>
      </c>
      <c r="F3400">
        <f>'Raw Data'!S3400</f>
        <v>100.7</v>
      </c>
      <c r="G3400">
        <f>IFERROR(VALUE('Raw Data'!T3400),0)</f>
        <v>6018.65</v>
      </c>
      <c r="H3400" t="str" cm="1">
        <f t="array" ref="H3400">_xlfn.IFS(B3400&lt;=12,"New (0-12 mo)",B3400&lt;=24,"Established (13-24 mo)",B3400&lt;=48,"Loyal (25-48 mo)",TRUE,"Veteran (49+ mo)")</f>
        <v>Veteran (49+ mo)</v>
      </c>
      <c r="I3400">
        <f>COUNTIF('Raw Data'!G3400:O3400,"Yes")</f>
        <v>6</v>
      </c>
      <c r="J3400">
        <f t="shared" ca="1" si="106"/>
        <v>44348</v>
      </c>
      <c r="K3400" t="str">
        <f>'Raw Data'!U3400</f>
        <v>No</v>
      </c>
      <c r="L3400" t="str">
        <f t="shared" si="107"/>
        <v>Low Risk</v>
      </c>
      <c r="N3400" s="34"/>
    </row>
    <row r="3401" spans="1:14" x14ac:dyDescent="0.3">
      <c r="A3401" s="5" t="str">
        <f>'Raw Data'!A3401</f>
        <v>8434-PNQZX</v>
      </c>
      <c r="B3401">
        <f>'Raw Data'!F3401</f>
        <v>42</v>
      </c>
      <c r="C3401" t="str">
        <f>'Raw Data'!P3401</f>
        <v>Two year</v>
      </c>
      <c r="D3401" t="str">
        <f>'Raw Data'!I3401</f>
        <v>DSL</v>
      </c>
      <c r="E3401" t="str">
        <f>'Raw Data'!R3401</f>
        <v>Credit card (automatic)</v>
      </c>
      <c r="F3401">
        <f>'Raw Data'!S3401</f>
        <v>78.45</v>
      </c>
      <c r="G3401">
        <f>IFERROR(VALUE('Raw Data'!T3401),0)</f>
        <v>3373.4</v>
      </c>
      <c r="H3401" t="str" cm="1">
        <f t="array" ref="H3401">_xlfn.IFS(B3401&lt;=12,"New (0-12 mo)",B3401&lt;=24,"Established (13-24 mo)",B3401&lt;=48,"Loyal (25-48 mo)",TRUE,"Veteran (49+ mo)")</f>
        <v>Loyal (25-48 mo)</v>
      </c>
      <c r="I3401">
        <f>COUNTIF('Raw Data'!G3401:O3401,"Yes")</f>
        <v>6</v>
      </c>
      <c r="J3401">
        <f t="shared" ca="1" si="106"/>
        <v>44927</v>
      </c>
      <c r="K3401" t="str">
        <f>'Raw Data'!U3401</f>
        <v>No</v>
      </c>
      <c r="L3401" t="str">
        <f t="shared" si="107"/>
        <v>Low Risk</v>
      </c>
      <c r="N3401" s="34"/>
    </row>
    <row r="3402" spans="1:14" x14ac:dyDescent="0.3">
      <c r="A3402" s="5" t="str">
        <f>'Raw Data'!A3402</f>
        <v>5950-AAAGJ</v>
      </c>
      <c r="B3402">
        <f>'Raw Data'!F3402</f>
        <v>18</v>
      </c>
      <c r="C3402" t="str">
        <f>'Raw Data'!P3402</f>
        <v>Month-to-month</v>
      </c>
      <c r="D3402" t="str">
        <f>'Raw Data'!I3402</f>
        <v>Fiber optic</v>
      </c>
      <c r="E3402" t="str">
        <f>'Raw Data'!R3402</f>
        <v>Bank transfer (automatic)</v>
      </c>
      <c r="F3402">
        <f>'Raw Data'!S3402</f>
        <v>84.3</v>
      </c>
      <c r="G3402">
        <f>IFERROR(VALUE('Raw Data'!T3402),0)</f>
        <v>1537.9</v>
      </c>
      <c r="H3402" t="str" cm="1">
        <f t="array" ref="H3402">_xlfn.IFS(B3402&lt;=12,"New (0-12 mo)",B3402&lt;=24,"Established (13-24 mo)",B3402&lt;=48,"Loyal (25-48 mo)",TRUE,"Veteran (49+ mo)")</f>
        <v>Established (13-24 mo)</v>
      </c>
      <c r="I3402">
        <f>COUNTIF('Raw Data'!G3402:O3402,"Yes")</f>
        <v>3</v>
      </c>
      <c r="J3402">
        <f t="shared" ca="1" si="106"/>
        <v>45658</v>
      </c>
      <c r="K3402" t="str">
        <f>'Raw Data'!U3402</f>
        <v>No</v>
      </c>
      <c r="L3402" t="str">
        <f t="shared" si="107"/>
        <v>Medium Risk</v>
      </c>
      <c r="N3402" s="34"/>
    </row>
    <row r="3403" spans="1:14" x14ac:dyDescent="0.3">
      <c r="A3403" s="5" t="str">
        <f>'Raw Data'!A3403</f>
        <v>4299-OPXEJ</v>
      </c>
      <c r="B3403">
        <f>'Raw Data'!F3403</f>
        <v>56</v>
      </c>
      <c r="C3403" t="str">
        <f>'Raw Data'!P3403</f>
        <v>Two year</v>
      </c>
      <c r="D3403" t="str">
        <f>'Raw Data'!I3403</f>
        <v>No</v>
      </c>
      <c r="E3403" t="str">
        <f>'Raw Data'!R3403</f>
        <v>Bank transfer (automatic)</v>
      </c>
      <c r="F3403">
        <f>'Raw Data'!S3403</f>
        <v>19.55</v>
      </c>
      <c r="G3403">
        <f>IFERROR(VALUE('Raw Data'!T3403),0)</f>
        <v>1080.55</v>
      </c>
      <c r="H3403" t="str" cm="1">
        <f t="array" ref="H3403">_xlfn.IFS(B3403&lt;=12,"New (0-12 mo)",B3403&lt;=24,"Established (13-24 mo)",B3403&lt;=48,"Loyal (25-48 mo)",TRUE,"Veteran (49+ mo)")</f>
        <v>Veteran (49+ mo)</v>
      </c>
      <c r="I3403">
        <f>COUNTIF('Raw Data'!G3403:O3403,"Yes")</f>
        <v>1</v>
      </c>
      <c r="J3403">
        <f t="shared" ca="1" si="106"/>
        <v>44501</v>
      </c>
      <c r="K3403" t="str">
        <f>'Raw Data'!U3403</f>
        <v>No</v>
      </c>
      <c r="L3403" t="str">
        <f t="shared" si="107"/>
        <v>Low Risk</v>
      </c>
      <c r="N3403" s="34"/>
    </row>
    <row r="3404" spans="1:14" x14ac:dyDescent="0.3">
      <c r="A3404" s="5" t="str">
        <f>'Raw Data'!A3404</f>
        <v>4951-UKAAQ</v>
      </c>
      <c r="B3404">
        <f>'Raw Data'!F3404</f>
        <v>4</v>
      </c>
      <c r="C3404" t="str">
        <f>'Raw Data'!P3404</f>
        <v>Month-to-month</v>
      </c>
      <c r="D3404" t="str">
        <f>'Raw Data'!I3404</f>
        <v>Fiber optic</v>
      </c>
      <c r="E3404" t="str">
        <f>'Raw Data'!R3404</f>
        <v>Electronic check</v>
      </c>
      <c r="F3404">
        <f>'Raw Data'!S3404</f>
        <v>88.95</v>
      </c>
      <c r="G3404">
        <f>IFERROR(VALUE('Raw Data'!T3404),0)</f>
        <v>355.2</v>
      </c>
      <c r="H3404" t="str" cm="1">
        <f t="array" ref="H3404">_xlfn.IFS(B3404&lt;=12,"New (0-12 mo)",B3404&lt;=24,"Established (13-24 mo)",B3404&lt;=48,"Loyal (25-48 mo)",TRUE,"Veteran (49+ mo)")</f>
        <v>New (0-12 mo)</v>
      </c>
      <c r="I3404">
        <f>COUNTIF('Raw Data'!G3404:O3404,"Yes")</f>
        <v>4</v>
      </c>
      <c r="J3404">
        <f t="shared" ca="1" si="106"/>
        <v>46082</v>
      </c>
      <c r="K3404" t="str">
        <f>'Raw Data'!U3404</f>
        <v>Yes</v>
      </c>
      <c r="L3404" t="str">
        <f t="shared" si="107"/>
        <v>High Risk</v>
      </c>
      <c r="N3404" s="34"/>
    </row>
    <row r="3405" spans="1:14" x14ac:dyDescent="0.3">
      <c r="A3405" s="5" t="str">
        <f>'Raw Data'!A3405</f>
        <v>9618-LFJRU</v>
      </c>
      <c r="B3405">
        <f>'Raw Data'!F3405</f>
        <v>4</v>
      </c>
      <c r="C3405" t="str">
        <f>'Raw Data'!P3405</f>
        <v>Month-to-month</v>
      </c>
      <c r="D3405" t="str">
        <f>'Raw Data'!I3405</f>
        <v>No</v>
      </c>
      <c r="E3405" t="str">
        <f>'Raw Data'!R3405</f>
        <v>Credit card (automatic)</v>
      </c>
      <c r="F3405">
        <f>'Raw Data'!S3405</f>
        <v>20.45</v>
      </c>
      <c r="G3405">
        <f>IFERROR(VALUE('Raw Data'!T3405),0)</f>
        <v>82.85</v>
      </c>
      <c r="H3405" t="str" cm="1">
        <f t="array" ref="H3405">_xlfn.IFS(B3405&lt;=12,"New (0-12 mo)",B3405&lt;=24,"Established (13-24 mo)",B3405&lt;=48,"Loyal (25-48 mo)",TRUE,"Veteran (49+ mo)")</f>
        <v>New (0-12 mo)</v>
      </c>
      <c r="I3405">
        <f>COUNTIF('Raw Data'!G3405:O3405,"Yes")</f>
        <v>1</v>
      </c>
      <c r="J3405">
        <f t="shared" ca="1" si="106"/>
        <v>46082</v>
      </c>
      <c r="K3405" t="str">
        <f>'Raw Data'!U3405</f>
        <v>No</v>
      </c>
      <c r="L3405" t="str">
        <f t="shared" si="107"/>
        <v>High Risk</v>
      </c>
      <c r="N3405" s="34"/>
    </row>
    <row r="3406" spans="1:14" x14ac:dyDescent="0.3">
      <c r="A3406" s="5" t="str">
        <f>'Raw Data'!A3406</f>
        <v>6693-DJWTY</v>
      </c>
      <c r="B3406">
        <f>'Raw Data'!F3406</f>
        <v>35</v>
      </c>
      <c r="C3406" t="str">
        <f>'Raw Data'!P3406</f>
        <v>One year</v>
      </c>
      <c r="D3406" t="str">
        <f>'Raw Data'!I3406</f>
        <v>DSL</v>
      </c>
      <c r="E3406" t="str">
        <f>'Raw Data'!R3406</f>
        <v>Credit card (automatic)</v>
      </c>
      <c r="F3406">
        <f>'Raw Data'!S3406</f>
        <v>55.6</v>
      </c>
      <c r="G3406">
        <f>IFERROR(VALUE('Raw Data'!T3406),0)</f>
        <v>2016.45</v>
      </c>
      <c r="H3406" t="str" cm="1">
        <f t="array" ref="H3406">_xlfn.IFS(B3406&lt;=12,"New (0-12 mo)",B3406&lt;=24,"Established (13-24 mo)",B3406&lt;=48,"Loyal (25-48 mo)",TRUE,"Veteran (49+ mo)")</f>
        <v>Loyal (25-48 mo)</v>
      </c>
      <c r="I3406">
        <f>COUNTIF('Raw Data'!G3406:O3406,"Yes")</f>
        <v>3</v>
      </c>
      <c r="J3406">
        <f t="shared" ca="1" si="106"/>
        <v>45139</v>
      </c>
      <c r="K3406" t="str">
        <f>'Raw Data'!U3406</f>
        <v>No</v>
      </c>
      <c r="L3406" t="str">
        <f t="shared" si="107"/>
        <v>Low Risk</v>
      </c>
      <c r="N3406" s="34"/>
    </row>
    <row r="3407" spans="1:14" x14ac:dyDescent="0.3">
      <c r="A3407" s="5" t="str">
        <f>'Raw Data'!A3407</f>
        <v>0744-GKNGE</v>
      </c>
      <c r="B3407">
        <f>'Raw Data'!F3407</f>
        <v>64</v>
      </c>
      <c r="C3407" t="str">
        <f>'Raw Data'!P3407</f>
        <v>Month-to-month</v>
      </c>
      <c r="D3407" t="str">
        <f>'Raw Data'!I3407</f>
        <v>Fiber optic</v>
      </c>
      <c r="E3407" t="str">
        <f>'Raw Data'!R3407</f>
        <v>Bank transfer (automatic)</v>
      </c>
      <c r="F3407">
        <f>'Raw Data'!S3407</f>
        <v>86.8</v>
      </c>
      <c r="G3407">
        <f>IFERROR(VALUE('Raw Data'!T3407),0)</f>
        <v>5327.25</v>
      </c>
      <c r="H3407" t="str" cm="1">
        <f t="array" ref="H3407">_xlfn.IFS(B3407&lt;=12,"New (0-12 mo)",B3407&lt;=24,"Established (13-24 mo)",B3407&lt;=48,"Loyal (25-48 mo)",TRUE,"Veteran (49+ mo)")</f>
        <v>Veteran (49+ mo)</v>
      </c>
      <c r="I3407">
        <f>COUNTIF('Raw Data'!G3407:O3407,"Yes")</f>
        <v>4</v>
      </c>
      <c r="J3407">
        <f t="shared" ca="1" si="106"/>
        <v>44256</v>
      </c>
      <c r="K3407" t="str">
        <f>'Raw Data'!U3407</f>
        <v>No</v>
      </c>
      <c r="L3407" t="str">
        <f t="shared" si="107"/>
        <v>Low-Medium Risk</v>
      </c>
      <c r="N3407" s="34"/>
    </row>
    <row r="3408" spans="1:14" x14ac:dyDescent="0.3">
      <c r="A3408" s="5" t="str">
        <f>'Raw Data'!A3408</f>
        <v>6447-EGDIV</v>
      </c>
      <c r="B3408">
        <f>'Raw Data'!F3408</f>
        <v>31</v>
      </c>
      <c r="C3408" t="str">
        <f>'Raw Data'!P3408</f>
        <v>One year</v>
      </c>
      <c r="D3408" t="str">
        <f>'Raw Data'!I3408</f>
        <v>No</v>
      </c>
      <c r="E3408" t="str">
        <f>'Raw Data'!R3408</f>
        <v>Mailed check</v>
      </c>
      <c r="F3408">
        <f>'Raw Data'!S3408</f>
        <v>20.95</v>
      </c>
      <c r="G3408">
        <f>IFERROR(VALUE('Raw Data'!T3408),0)</f>
        <v>683.25</v>
      </c>
      <c r="H3408" t="str" cm="1">
        <f t="array" ref="H3408">_xlfn.IFS(B3408&lt;=12,"New (0-12 mo)",B3408&lt;=24,"Established (13-24 mo)",B3408&lt;=48,"Loyal (25-48 mo)",TRUE,"Veteran (49+ mo)")</f>
        <v>Loyal (25-48 mo)</v>
      </c>
      <c r="I3408">
        <f>COUNTIF('Raw Data'!G3408:O3408,"Yes")</f>
        <v>1</v>
      </c>
      <c r="J3408">
        <f t="shared" ca="1" si="106"/>
        <v>45261</v>
      </c>
      <c r="K3408" t="str">
        <f>'Raw Data'!U3408</f>
        <v>No</v>
      </c>
      <c r="L3408" t="str">
        <f t="shared" si="107"/>
        <v>Low Risk</v>
      </c>
      <c r="N3408" s="34"/>
    </row>
    <row r="3409" spans="1:14" x14ac:dyDescent="0.3">
      <c r="A3409" s="5" t="str">
        <f>'Raw Data'!A3409</f>
        <v>1167-OYZJF</v>
      </c>
      <c r="B3409">
        <f>'Raw Data'!F3409</f>
        <v>67</v>
      </c>
      <c r="C3409" t="str">
        <f>'Raw Data'!P3409</f>
        <v>Two year</v>
      </c>
      <c r="D3409" t="str">
        <f>'Raw Data'!I3409</f>
        <v>No</v>
      </c>
      <c r="E3409" t="str">
        <f>'Raw Data'!R3409</f>
        <v>Bank transfer (automatic)</v>
      </c>
      <c r="F3409">
        <f>'Raw Data'!S3409</f>
        <v>20.05</v>
      </c>
      <c r="G3409">
        <f>IFERROR(VALUE('Raw Data'!T3409),0)</f>
        <v>1263.05</v>
      </c>
      <c r="H3409" t="str" cm="1">
        <f t="array" ref="H3409">_xlfn.IFS(B3409&lt;=12,"New (0-12 mo)",B3409&lt;=24,"Established (13-24 mo)",B3409&lt;=48,"Loyal (25-48 mo)",TRUE,"Veteran (49+ mo)")</f>
        <v>Veteran (49+ mo)</v>
      </c>
      <c r="I3409">
        <f>COUNTIF('Raw Data'!G3409:O3409,"Yes")</f>
        <v>1</v>
      </c>
      <c r="J3409">
        <f t="shared" ca="1" si="106"/>
        <v>44166</v>
      </c>
      <c r="K3409" t="str">
        <f>'Raw Data'!U3409</f>
        <v>No</v>
      </c>
      <c r="L3409" t="str">
        <f t="shared" si="107"/>
        <v>Low Risk</v>
      </c>
      <c r="N3409" s="34"/>
    </row>
    <row r="3410" spans="1:14" x14ac:dyDescent="0.3">
      <c r="A3410" s="5" t="str">
        <f>'Raw Data'!A3410</f>
        <v>2108-YKQTY</v>
      </c>
      <c r="B3410">
        <f>'Raw Data'!F3410</f>
        <v>4</v>
      </c>
      <c r="C3410" t="str">
        <f>'Raw Data'!P3410</f>
        <v>Month-to-month</v>
      </c>
      <c r="D3410" t="str">
        <f>'Raw Data'!I3410</f>
        <v>DSL</v>
      </c>
      <c r="E3410" t="str">
        <f>'Raw Data'!R3410</f>
        <v>Credit card (automatic)</v>
      </c>
      <c r="F3410">
        <f>'Raw Data'!S3410</f>
        <v>50.7</v>
      </c>
      <c r="G3410">
        <f>IFERROR(VALUE('Raw Data'!T3410),0)</f>
        <v>151.30000000000001</v>
      </c>
      <c r="H3410" t="str" cm="1">
        <f t="array" ref="H3410">_xlfn.IFS(B3410&lt;=12,"New (0-12 mo)",B3410&lt;=24,"Established (13-24 mo)",B3410&lt;=48,"Loyal (25-48 mo)",TRUE,"Veteran (49+ mo)")</f>
        <v>New (0-12 mo)</v>
      </c>
      <c r="I3410">
        <f>COUNTIF('Raw Data'!G3410:O3410,"Yes")</f>
        <v>2</v>
      </c>
      <c r="J3410">
        <f t="shared" ca="1" si="106"/>
        <v>46082</v>
      </c>
      <c r="K3410" t="str">
        <f>'Raw Data'!U3410</f>
        <v>Yes</v>
      </c>
      <c r="L3410" t="str">
        <f t="shared" si="107"/>
        <v>High Risk</v>
      </c>
      <c r="N3410" s="34"/>
    </row>
    <row r="3411" spans="1:14" x14ac:dyDescent="0.3">
      <c r="A3411" s="5" t="str">
        <f>'Raw Data'!A3411</f>
        <v>4806-DXQCE</v>
      </c>
      <c r="B3411">
        <f>'Raw Data'!F3411</f>
        <v>70</v>
      </c>
      <c r="C3411" t="str">
        <f>'Raw Data'!P3411</f>
        <v>Two year</v>
      </c>
      <c r="D3411" t="str">
        <f>'Raw Data'!I3411</f>
        <v>Fiber optic</v>
      </c>
      <c r="E3411" t="str">
        <f>'Raw Data'!R3411</f>
        <v>Electronic check</v>
      </c>
      <c r="F3411">
        <f>'Raw Data'!S3411</f>
        <v>113.65</v>
      </c>
      <c r="G3411">
        <f>IFERROR(VALUE('Raw Data'!T3411),0)</f>
        <v>7714.65</v>
      </c>
      <c r="H3411" t="str" cm="1">
        <f t="array" ref="H3411">_xlfn.IFS(B3411&lt;=12,"New (0-12 mo)",B3411&lt;=24,"Established (13-24 mo)",B3411&lt;=48,"Loyal (25-48 mo)",TRUE,"Veteran (49+ mo)")</f>
        <v>Veteran (49+ mo)</v>
      </c>
      <c r="I3411">
        <f>COUNTIF('Raw Data'!G3411:O3411,"Yes")</f>
        <v>8</v>
      </c>
      <c r="J3411">
        <f t="shared" ca="1" si="106"/>
        <v>44075</v>
      </c>
      <c r="K3411" t="str">
        <f>'Raw Data'!U3411</f>
        <v>No</v>
      </c>
      <c r="L3411" t="str">
        <f t="shared" si="107"/>
        <v>Low Risk</v>
      </c>
      <c r="N3411" s="34"/>
    </row>
    <row r="3412" spans="1:14" x14ac:dyDescent="0.3">
      <c r="A3412" s="5" t="str">
        <f>'Raw Data'!A3412</f>
        <v>4918-QLLIW</v>
      </c>
      <c r="B3412">
        <f>'Raw Data'!F3412</f>
        <v>3</v>
      </c>
      <c r="C3412" t="str">
        <f>'Raw Data'!P3412</f>
        <v>Month-to-month</v>
      </c>
      <c r="D3412" t="str">
        <f>'Raw Data'!I3412</f>
        <v>DSL</v>
      </c>
      <c r="E3412" t="str">
        <f>'Raw Data'!R3412</f>
        <v>Credit card (automatic)</v>
      </c>
      <c r="F3412">
        <f>'Raw Data'!S3412</f>
        <v>53.4</v>
      </c>
      <c r="G3412">
        <f>IFERROR(VALUE('Raw Data'!T3412),0)</f>
        <v>188.7</v>
      </c>
      <c r="H3412" t="str" cm="1">
        <f t="array" ref="H3412">_xlfn.IFS(B3412&lt;=12,"New (0-12 mo)",B3412&lt;=24,"Established (13-24 mo)",B3412&lt;=48,"Loyal (25-48 mo)",TRUE,"Veteran (49+ mo)")</f>
        <v>New (0-12 mo)</v>
      </c>
      <c r="I3412">
        <f>COUNTIF('Raw Data'!G3412:O3412,"Yes")</f>
        <v>2</v>
      </c>
      <c r="J3412">
        <f t="shared" ca="1" si="106"/>
        <v>46113</v>
      </c>
      <c r="K3412" t="str">
        <f>'Raw Data'!U3412</f>
        <v>Yes</v>
      </c>
      <c r="L3412" t="str">
        <f t="shared" si="107"/>
        <v>High Risk</v>
      </c>
      <c r="N3412" s="34"/>
    </row>
    <row r="3413" spans="1:14" x14ac:dyDescent="0.3">
      <c r="A3413" s="5" t="str">
        <f>'Raw Data'!A3413</f>
        <v>7056-IMHCC</v>
      </c>
      <c r="B3413">
        <f>'Raw Data'!F3413</f>
        <v>53</v>
      </c>
      <c r="C3413" t="str">
        <f>'Raw Data'!P3413</f>
        <v>Month-to-month</v>
      </c>
      <c r="D3413" t="str">
        <f>'Raw Data'!I3413</f>
        <v>Fiber optic</v>
      </c>
      <c r="E3413" t="str">
        <f>'Raw Data'!R3413</f>
        <v>Electronic check</v>
      </c>
      <c r="F3413">
        <f>'Raw Data'!S3413</f>
        <v>101.9</v>
      </c>
      <c r="G3413">
        <f>IFERROR(VALUE('Raw Data'!T3413),0)</f>
        <v>5549.4</v>
      </c>
      <c r="H3413" t="str" cm="1">
        <f t="array" ref="H3413">_xlfn.IFS(B3413&lt;=12,"New (0-12 mo)",B3413&lt;=24,"Established (13-24 mo)",B3413&lt;=48,"Loyal (25-48 mo)",TRUE,"Veteran (49+ mo)")</f>
        <v>Veteran (49+ mo)</v>
      </c>
      <c r="I3413">
        <f>COUNTIF('Raw Data'!G3413:O3413,"Yes")</f>
        <v>5</v>
      </c>
      <c r="J3413">
        <f t="shared" ca="1" si="106"/>
        <v>44593</v>
      </c>
      <c r="K3413" t="str">
        <f>'Raw Data'!U3413</f>
        <v>Yes</v>
      </c>
      <c r="L3413" t="str">
        <f t="shared" si="107"/>
        <v>Low-Medium Risk</v>
      </c>
      <c r="N3413" s="34"/>
    </row>
    <row r="3414" spans="1:14" x14ac:dyDescent="0.3">
      <c r="A3414" s="5" t="str">
        <f>'Raw Data'!A3414</f>
        <v>4854-SSLTN</v>
      </c>
      <c r="B3414">
        <f>'Raw Data'!F3414</f>
        <v>2</v>
      </c>
      <c r="C3414" t="str">
        <f>'Raw Data'!P3414</f>
        <v>Two year</v>
      </c>
      <c r="D3414" t="str">
        <f>'Raw Data'!I3414</f>
        <v>DSL</v>
      </c>
      <c r="E3414" t="str">
        <f>'Raw Data'!R3414</f>
        <v>Mailed check</v>
      </c>
      <c r="F3414">
        <f>'Raw Data'!S3414</f>
        <v>59.5</v>
      </c>
      <c r="G3414">
        <f>IFERROR(VALUE('Raw Data'!T3414),0)</f>
        <v>130.5</v>
      </c>
      <c r="H3414" t="str" cm="1">
        <f t="array" ref="H3414">_xlfn.IFS(B3414&lt;=12,"New (0-12 mo)",B3414&lt;=24,"Established (13-24 mo)",B3414&lt;=48,"Loyal (25-48 mo)",TRUE,"Veteran (49+ mo)")</f>
        <v>New (0-12 mo)</v>
      </c>
      <c r="I3414">
        <f>COUNTIF('Raw Data'!G3414:O3414,"Yes")</f>
        <v>4</v>
      </c>
      <c r="J3414">
        <f t="shared" ca="1" si="106"/>
        <v>46143</v>
      </c>
      <c r="K3414" t="str">
        <f>'Raw Data'!U3414</f>
        <v>No</v>
      </c>
      <c r="L3414" t="str">
        <f t="shared" si="107"/>
        <v>Low Risk</v>
      </c>
      <c r="N3414" s="34"/>
    </row>
    <row r="3415" spans="1:14" x14ac:dyDescent="0.3">
      <c r="A3415" s="5" t="str">
        <f>'Raw Data'!A3415</f>
        <v>5294-DMSFH</v>
      </c>
      <c r="B3415">
        <f>'Raw Data'!F3415</f>
        <v>29</v>
      </c>
      <c r="C3415" t="str">
        <f>'Raw Data'!P3415</f>
        <v>Month-to-month</v>
      </c>
      <c r="D3415" t="str">
        <f>'Raw Data'!I3415</f>
        <v>Fiber optic</v>
      </c>
      <c r="E3415" t="str">
        <f>'Raw Data'!R3415</f>
        <v>Credit card (automatic)</v>
      </c>
      <c r="F3415">
        <f>'Raw Data'!S3415</f>
        <v>87.8</v>
      </c>
      <c r="G3415">
        <f>IFERROR(VALUE('Raw Data'!T3415),0)</f>
        <v>2621.75</v>
      </c>
      <c r="H3415" t="str" cm="1">
        <f t="array" ref="H3415">_xlfn.IFS(B3415&lt;=12,"New (0-12 mo)",B3415&lt;=24,"Established (13-24 mo)",B3415&lt;=48,"Loyal (25-48 mo)",TRUE,"Veteran (49+ mo)")</f>
        <v>Loyal (25-48 mo)</v>
      </c>
      <c r="I3415">
        <f>COUNTIF('Raw Data'!G3415:O3415,"Yes")</f>
        <v>3</v>
      </c>
      <c r="J3415">
        <f t="shared" ca="1" si="106"/>
        <v>45323</v>
      </c>
      <c r="K3415" t="str">
        <f>'Raw Data'!U3415</f>
        <v>No</v>
      </c>
      <c r="L3415" t="str">
        <f t="shared" si="107"/>
        <v>Low-Medium Risk</v>
      </c>
      <c r="N3415" s="34"/>
    </row>
    <row r="3416" spans="1:14" x14ac:dyDescent="0.3">
      <c r="A3416" s="5" t="str">
        <f>'Raw Data'!A3416</f>
        <v>4837-PZTIC</v>
      </c>
      <c r="B3416">
        <f>'Raw Data'!F3416</f>
        <v>47</v>
      </c>
      <c r="C3416" t="str">
        <f>'Raw Data'!P3416</f>
        <v>Two year</v>
      </c>
      <c r="D3416" t="str">
        <f>'Raw Data'!I3416</f>
        <v>DSL</v>
      </c>
      <c r="E3416" t="str">
        <f>'Raw Data'!R3416</f>
        <v>Mailed check</v>
      </c>
      <c r="F3416">
        <f>'Raw Data'!S3416</f>
        <v>41.9</v>
      </c>
      <c r="G3416">
        <f>IFERROR(VALUE('Raw Data'!T3416),0)</f>
        <v>1875.25</v>
      </c>
      <c r="H3416" t="str" cm="1">
        <f t="array" ref="H3416">_xlfn.IFS(B3416&lt;=12,"New (0-12 mo)",B3416&lt;=24,"Established (13-24 mo)",B3416&lt;=48,"Loyal (25-48 mo)",TRUE,"Veteran (49+ mo)")</f>
        <v>Loyal (25-48 mo)</v>
      </c>
      <c r="I3416">
        <f>COUNTIF('Raw Data'!G3416:O3416,"Yes")</f>
        <v>3</v>
      </c>
      <c r="J3416">
        <f t="shared" ca="1" si="106"/>
        <v>44774</v>
      </c>
      <c r="K3416" t="str">
        <f>'Raw Data'!U3416</f>
        <v>No</v>
      </c>
      <c r="L3416" t="str">
        <f t="shared" si="107"/>
        <v>Low Risk</v>
      </c>
      <c r="N3416" s="34"/>
    </row>
    <row r="3417" spans="1:14" x14ac:dyDescent="0.3">
      <c r="A3417" s="5" t="str">
        <f>'Raw Data'!A3417</f>
        <v>1625-JAIIY</v>
      </c>
      <c r="B3417">
        <f>'Raw Data'!F3417</f>
        <v>68</v>
      </c>
      <c r="C3417" t="str">
        <f>'Raw Data'!P3417</f>
        <v>One year</v>
      </c>
      <c r="D3417" t="str">
        <f>'Raw Data'!I3417</f>
        <v>Fiber optic</v>
      </c>
      <c r="E3417" t="str">
        <f>'Raw Data'!R3417</f>
        <v>Electronic check</v>
      </c>
      <c r="F3417">
        <f>'Raw Data'!S3417</f>
        <v>83</v>
      </c>
      <c r="G3417">
        <f>IFERROR(VALUE('Raw Data'!T3417),0)</f>
        <v>5685.8</v>
      </c>
      <c r="H3417" t="str" cm="1">
        <f t="array" ref="H3417">_xlfn.IFS(B3417&lt;=12,"New (0-12 mo)",B3417&lt;=24,"Established (13-24 mo)",B3417&lt;=48,"Loyal (25-48 mo)",TRUE,"Veteran (49+ mo)")</f>
        <v>Veteran (49+ mo)</v>
      </c>
      <c r="I3417">
        <f>COUNTIF('Raw Data'!G3417:O3417,"Yes")</f>
        <v>3</v>
      </c>
      <c r="J3417">
        <f t="shared" ca="1" si="106"/>
        <v>44136</v>
      </c>
      <c r="K3417" t="str">
        <f>'Raw Data'!U3417</f>
        <v>Yes</v>
      </c>
      <c r="L3417" t="str">
        <f t="shared" si="107"/>
        <v>Low Risk</v>
      </c>
      <c r="N3417" s="34"/>
    </row>
    <row r="3418" spans="1:14" x14ac:dyDescent="0.3">
      <c r="A3418" s="5" t="str">
        <f>'Raw Data'!A3418</f>
        <v>0603-OLQDC</v>
      </c>
      <c r="B3418">
        <f>'Raw Data'!F3418</f>
        <v>12</v>
      </c>
      <c r="C3418" t="str">
        <f>'Raw Data'!P3418</f>
        <v>Month-to-month</v>
      </c>
      <c r="D3418" t="str">
        <f>'Raw Data'!I3418</f>
        <v>DSL</v>
      </c>
      <c r="E3418" t="str">
        <f>'Raw Data'!R3418</f>
        <v>Mailed check</v>
      </c>
      <c r="F3418">
        <f>'Raw Data'!S3418</f>
        <v>69.849999999999994</v>
      </c>
      <c r="G3418">
        <f>IFERROR(VALUE('Raw Data'!T3418),0)</f>
        <v>837.5</v>
      </c>
      <c r="H3418" t="str" cm="1">
        <f t="array" ref="H3418">_xlfn.IFS(B3418&lt;=12,"New (0-12 mo)",B3418&lt;=24,"Established (13-24 mo)",B3418&lt;=48,"Loyal (25-48 mo)",TRUE,"Veteran (49+ mo)")</f>
        <v>New (0-12 mo)</v>
      </c>
      <c r="I3418">
        <f>COUNTIF('Raw Data'!G3418:O3418,"Yes")</f>
        <v>4</v>
      </c>
      <c r="J3418">
        <f t="shared" ca="1" si="106"/>
        <v>45839</v>
      </c>
      <c r="K3418" t="str">
        <f>'Raw Data'!U3418</f>
        <v>No</v>
      </c>
      <c r="L3418" t="str">
        <f t="shared" si="107"/>
        <v>High Risk</v>
      </c>
      <c r="N3418" s="34"/>
    </row>
    <row r="3419" spans="1:14" x14ac:dyDescent="0.3">
      <c r="A3419" s="5" t="str">
        <f>'Raw Data'!A3419</f>
        <v>3272-VUHPV</v>
      </c>
      <c r="B3419">
        <f>'Raw Data'!F3419</f>
        <v>8</v>
      </c>
      <c r="C3419" t="str">
        <f>'Raw Data'!P3419</f>
        <v>Month-to-month</v>
      </c>
      <c r="D3419" t="str">
        <f>'Raw Data'!I3419</f>
        <v>DSL</v>
      </c>
      <c r="E3419" t="str">
        <f>'Raw Data'!R3419</f>
        <v>Bank transfer (automatic)</v>
      </c>
      <c r="F3419">
        <f>'Raw Data'!S3419</f>
        <v>56.3</v>
      </c>
      <c r="G3419">
        <f>IFERROR(VALUE('Raw Data'!T3419),0)</f>
        <v>401.5</v>
      </c>
      <c r="H3419" t="str" cm="1">
        <f t="array" ref="H3419">_xlfn.IFS(B3419&lt;=12,"New (0-12 mo)",B3419&lt;=24,"Established (13-24 mo)",B3419&lt;=48,"Loyal (25-48 mo)",TRUE,"Veteran (49+ mo)")</f>
        <v>New (0-12 mo)</v>
      </c>
      <c r="I3419">
        <f>COUNTIF('Raw Data'!G3419:O3419,"Yes")</f>
        <v>3</v>
      </c>
      <c r="J3419">
        <f t="shared" ca="1" si="106"/>
        <v>45962</v>
      </c>
      <c r="K3419" t="str">
        <f>'Raw Data'!U3419</f>
        <v>No</v>
      </c>
      <c r="L3419" t="str">
        <f t="shared" si="107"/>
        <v>High Risk</v>
      </c>
      <c r="N3419" s="34"/>
    </row>
    <row r="3420" spans="1:14" x14ac:dyDescent="0.3">
      <c r="A3420" s="5" t="str">
        <f>'Raw Data'!A3420</f>
        <v>4176-FXYBO</v>
      </c>
      <c r="B3420">
        <f>'Raw Data'!F3420</f>
        <v>54</v>
      </c>
      <c r="C3420" t="str">
        <f>'Raw Data'!P3420</f>
        <v>Month-to-month</v>
      </c>
      <c r="D3420" t="str">
        <f>'Raw Data'!I3420</f>
        <v>Fiber optic</v>
      </c>
      <c r="E3420" t="str">
        <f>'Raw Data'!R3420</f>
        <v>Electronic check</v>
      </c>
      <c r="F3420">
        <f>'Raw Data'!S3420</f>
        <v>109.55</v>
      </c>
      <c r="G3420">
        <f>IFERROR(VALUE('Raw Data'!T3420),0)</f>
        <v>6118.95</v>
      </c>
      <c r="H3420" t="str" cm="1">
        <f t="array" ref="H3420">_xlfn.IFS(B3420&lt;=12,"New (0-12 mo)",B3420&lt;=24,"Established (13-24 mo)",B3420&lt;=48,"Loyal (25-48 mo)",TRUE,"Veteran (49+ mo)")</f>
        <v>Veteran (49+ mo)</v>
      </c>
      <c r="I3420">
        <f>COUNTIF('Raw Data'!G3420:O3420,"Yes")</f>
        <v>7</v>
      </c>
      <c r="J3420">
        <f t="shared" ca="1" si="106"/>
        <v>44562</v>
      </c>
      <c r="K3420" t="str">
        <f>'Raw Data'!U3420</f>
        <v>No</v>
      </c>
      <c r="L3420" t="str">
        <f t="shared" si="107"/>
        <v>Low-Medium Risk</v>
      </c>
      <c r="N3420" s="34"/>
    </row>
    <row r="3421" spans="1:14" x14ac:dyDescent="0.3">
      <c r="A3421" s="5" t="str">
        <f>'Raw Data'!A3421</f>
        <v>1063-DHQJF</v>
      </c>
      <c r="B3421">
        <f>'Raw Data'!F3421</f>
        <v>69</v>
      </c>
      <c r="C3421" t="str">
        <f>'Raw Data'!P3421</f>
        <v>Two year</v>
      </c>
      <c r="D3421" t="str">
        <f>'Raw Data'!I3421</f>
        <v>Fiber optic</v>
      </c>
      <c r="E3421" t="str">
        <f>'Raw Data'!R3421</f>
        <v>Mailed check</v>
      </c>
      <c r="F3421">
        <f>'Raw Data'!S3421</f>
        <v>92.15</v>
      </c>
      <c r="G3421">
        <f>IFERROR(VALUE('Raw Data'!T3421),0)</f>
        <v>6480.9</v>
      </c>
      <c r="H3421" t="str" cm="1">
        <f t="array" ref="H3421">_xlfn.IFS(B3421&lt;=12,"New (0-12 mo)",B3421&lt;=24,"Established (13-24 mo)",B3421&lt;=48,"Loyal (25-48 mo)",TRUE,"Veteran (49+ mo)")</f>
        <v>Veteran (49+ mo)</v>
      </c>
      <c r="I3421">
        <f>COUNTIF('Raw Data'!G3421:O3421,"Yes")</f>
        <v>4</v>
      </c>
      <c r="J3421">
        <f t="shared" ca="1" si="106"/>
        <v>44105</v>
      </c>
      <c r="K3421" t="str">
        <f>'Raw Data'!U3421</f>
        <v>No</v>
      </c>
      <c r="L3421" t="str">
        <f t="shared" si="107"/>
        <v>Low Risk</v>
      </c>
      <c r="N3421" s="34"/>
    </row>
    <row r="3422" spans="1:14" x14ac:dyDescent="0.3">
      <c r="A3422" s="5" t="str">
        <f>'Raw Data'!A3422</f>
        <v>8663-UPDGF</v>
      </c>
      <c r="B3422">
        <f>'Raw Data'!F3422</f>
        <v>26</v>
      </c>
      <c r="C3422" t="str">
        <f>'Raw Data'!P3422</f>
        <v>Month-to-month</v>
      </c>
      <c r="D3422" t="str">
        <f>'Raw Data'!I3422</f>
        <v>DSL</v>
      </c>
      <c r="E3422" t="str">
        <f>'Raw Data'!R3422</f>
        <v>Bank transfer (automatic)</v>
      </c>
      <c r="F3422">
        <f>'Raw Data'!S3422</f>
        <v>69.5</v>
      </c>
      <c r="G3422">
        <f>IFERROR(VALUE('Raw Data'!T3422),0)</f>
        <v>1800.05</v>
      </c>
      <c r="H3422" t="str" cm="1">
        <f t="array" ref="H3422">_xlfn.IFS(B3422&lt;=12,"New (0-12 mo)",B3422&lt;=24,"Established (13-24 mo)",B3422&lt;=48,"Loyal (25-48 mo)",TRUE,"Veteran (49+ mo)")</f>
        <v>Loyal (25-48 mo)</v>
      </c>
      <c r="I3422">
        <f>COUNTIF('Raw Data'!G3422:O3422,"Yes")</f>
        <v>5</v>
      </c>
      <c r="J3422">
        <f t="shared" ca="1" si="106"/>
        <v>45413</v>
      </c>
      <c r="K3422" t="str">
        <f>'Raw Data'!U3422</f>
        <v>No</v>
      </c>
      <c r="L3422" t="str">
        <f t="shared" si="107"/>
        <v>Low-Medium Risk</v>
      </c>
      <c r="N3422" s="34"/>
    </row>
    <row r="3423" spans="1:14" x14ac:dyDescent="0.3">
      <c r="A3423" s="5" t="str">
        <f>'Raw Data'!A3423</f>
        <v>6719-FGEDO</v>
      </c>
      <c r="B3423">
        <f>'Raw Data'!F3423</f>
        <v>72</v>
      </c>
      <c r="C3423" t="str">
        <f>'Raw Data'!P3423</f>
        <v>Two year</v>
      </c>
      <c r="D3423" t="str">
        <f>'Raw Data'!I3423</f>
        <v>Fiber optic</v>
      </c>
      <c r="E3423" t="str">
        <f>'Raw Data'!R3423</f>
        <v>Bank transfer (automatic)</v>
      </c>
      <c r="F3423">
        <f>'Raw Data'!S3423</f>
        <v>97</v>
      </c>
      <c r="G3423">
        <f>IFERROR(VALUE('Raw Data'!T3423),0)</f>
        <v>7104.2</v>
      </c>
      <c r="H3423" t="str" cm="1">
        <f t="array" ref="H3423">_xlfn.IFS(B3423&lt;=12,"New (0-12 mo)",B3423&lt;=24,"Established (13-24 mo)",B3423&lt;=48,"Loyal (25-48 mo)",TRUE,"Veteran (49+ mo)")</f>
        <v>Veteran (49+ mo)</v>
      </c>
      <c r="I3423">
        <f>COUNTIF('Raw Data'!G3423:O3423,"Yes")</f>
        <v>6</v>
      </c>
      <c r="J3423">
        <f t="shared" ca="1" si="106"/>
        <v>44013</v>
      </c>
      <c r="K3423" t="str">
        <f>'Raw Data'!U3423</f>
        <v>No</v>
      </c>
      <c r="L3423" t="str">
        <f t="shared" si="107"/>
        <v>Low Risk</v>
      </c>
      <c r="N3423" s="34"/>
    </row>
    <row r="3424" spans="1:14" x14ac:dyDescent="0.3">
      <c r="A3424" s="5" t="str">
        <f>'Raw Data'!A3424</f>
        <v>1837-YQUCE</v>
      </c>
      <c r="B3424">
        <f>'Raw Data'!F3424</f>
        <v>70</v>
      </c>
      <c r="C3424" t="str">
        <f>'Raw Data'!P3424</f>
        <v>Two year</v>
      </c>
      <c r="D3424" t="str">
        <f>'Raw Data'!I3424</f>
        <v>DSL</v>
      </c>
      <c r="E3424" t="str">
        <f>'Raw Data'!R3424</f>
        <v>Bank transfer (automatic)</v>
      </c>
      <c r="F3424">
        <f>'Raw Data'!S3424</f>
        <v>58.35</v>
      </c>
      <c r="G3424">
        <f>IFERROR(VALUE('Raw Data'!T3424),0)</f>
        <v>4214.25</v>
      </c>
      <c r="H3424" t="str" cm="1">
        <f t="array" ref="H3424">_xlfn.IFS(B3424&lt;=12,"New (0-12 mo)",B3424&lt;=24,"Established (13-24 mo)",B3424&lt;=48,"Loyal (25-48 mo)",TRUE,"Veteran (49+ mo)")</f>
        <v>Veteran (49+ mo)</v>
      </c>
      <c r="I3424">
        <f>COUNTIF('Raw Data'!G3424:O3424,"Yes")</f>
        <v>5</v>
      </c>
      <c r="J3424">
        <f t="shared" ca="1" si="106"/>
        <v>44075</v>
      </c>
      <c r="K3424" t="str">
        <f>'Raw Data'!U3424</f>
        <v>No</v>
      </c>
      <c r="L3424" t="str">
        <f t="shared" si="107"/>
        <v>Low Risk</v>
      </c>
      <c r="N3424" s="34"/>
    </row>
    <row r="3425" spans="1:14" x14ac:dyDescent="0.3">
      <c r="A3425" s="5" t="str">
        <f>'Raw Data'!A3425</f>
        <v>2947-DOMLJ</v>
      </c>
      <c r="B3425">
        <f>'Raw Data'!F3425</f>
        <v>1</v>
      </c>
      <c r="C3425" t="str">
        <f>'Raw Data'!P3425</f>
        <v>Month-to-month</v>
      </c>
      <c r="D3425" t="str">
        <f>'Raw Data'!I3425</f>
        <v>DSL</v>
      </c>
      <c r="E3425" t="str">
        <f>'Raw Data'!R3425</f>
        <v>Mailed check</v>
      </c>
      <c r="F3425">
        <f>'Raw Data'!S3425</f>
        <v>50.6</v>
      </c>
      <c r="G3425">
        <f>IFERROR(VALUE('Raw Data'!T3425),0)</f>
        <v>50.6</v>
      </c>
      <c r="H3425" t="str" cm="1">
        <f t="array" ref="H3425">_xlfn.IFS(B3425&lt;=12,"New (0-12 mo)",B3425&lt;=24,"Established (13-24 mo)",B3425&lt;=48,"Loyal (25-48 mo)",TRUE,"Veteran (49+ mo)")</f>
        <v>New (0-12 mo)</v>
      </c>
      <c r="I3425">
        <f>COUNTIF('Raw Data'!G3425:O3425,"Yes")</f>
        <v>2</v>
      </c>
      <c r="J3425">
        <f t="shared" ca="1" si="106"/>
        <v>46174</v>
      </c>
      <c r="K3425" t="str">
        <f>'Raw Data'!U3425</f>
        <v>Yes</v>
      </c>
      <c r="L3425" t="str">
        <f t="shared" si="107"/>
        <v>High Risk</v>
      </c>
      <c r="N3425" s="34"/>
    </row>
    <row r="3426" spans="1:14" x14ac:dyDescent="0.3">
      <c r="A3426" s="5" t="str">
        <f>'Raw Data'!A3426</f>
        <v>4112-LUEIZ</v>
      </c>
      <c r="B3426">
        <f>'Raw Data'!F3426</f>
        <v>10</v>
      </c>
      <c r="C3426" t="str">
        <f>'Raw Data'!P3426</f>
        <v>Month-to-month</v>
      </c>
      <c r="D3426" t="str">
        <f>'Raw Data'!I3426</f>
        <v>Fiber optic</v>
      </c>
      <c r="E3426" t="str">
        <f>'Raw Data'!R3426</f>
        <v>Electronic check</v>
      </c>
      <c r="F3426">
        <f>'Raw Data'!S3426</f>
        <v>89.5</v>
      </c>
      <c r="G3426">
        <f>IFERROR(VALUE('Raw Data'!T3426),0)</f>
        <v>863.1</v>
      </c>
      <c r="H3426" t="str" cm="1">
        <f t="array" ref="H3426">_xlfn.IFS(B3426&lt;=12,"New (0-12 mo)",B3426&lt;=24,"Established (13-24 mo)",B3426&lt;=48,"Loyal (25-48 mo)",TRUE,"Veteran (49+ mo)")</f>
        <v>New (0-12 mo)</v>
      </c>
      <c r="I3426">
        <f>COUNTIF('Raw Data'!G3426:O3426,"Yes")</f>
        <v>3</v>
      </c>
      <c r="J3426">
        <f t="shared" ca="1" si="106"/>
        <v>45901</v>
      </c>
      <c r="K3426" t="str">
        <f>'Raw Data'!U3426</f>
        <v>Yes</v>
      </c>
      <c r="L3426" t="str">
        <f t="shared" si="107"/>
        <v>High Risk</v>
      </c>
      <c r="N3426" s="34"/>
    </row>
    <row r="3427" spans="1:14" x14ac:dyDescent="0.3">
      <c r="A3427" s="5" t="str">
        <f>'Raw Data'!A3427</f>
        <v>0369-ZGOVK</v>
      </c>
      <c r="B3427">
        <f>'Raw Data'!F3427</f>
        <v>28</v>
      </c>
      <c r="C3427" t="str">
        <f>'Raw Data'!P3427</f>
        <v>One year</v>
      </c>
      <c r="D3427" t="str">
        <f>'Raw Data'!I3427</f>
        <v>Fiber optic</v>
      </c>
      <c r="E3427" t="str">
        <f>'Raw Data'!R3427</f>
        <v>Bank transfer (automatic)</v>
      </c>
      <c r="F3427">
        <f>'Raw Data'!S3427</f>
        <v>70.400000000000006</v>
      </c>
      <c r="G3427">
        <f>IFERROR(VALUE('Raw Data'!T3427),0)</f>
        <v>1992.2</v>
      </c>
      <c r="H3427" t="str" cm="1">
        <f t="array" ref="H3427">_xlfn.IFS(B3427&lt;=12,"New (0-12 mo)",B3427&lt;=24,"Established (13-24 mo)",B3427&lt;=48,"Loyal (25-48 mo)",TRUE,"Veteran (49+ mo)")</f>
        <v>Loyal (25-48 mo)</v>
      </c>
      <c r="I3427">
        <f>COUNTIF('Raw Data'!G3427:O3427,"Yes")</f>
        <v>1</v>
      </c>
      <c r="J3427">
        <f t="shared" ca="1" si="106"/>
        <v>45352</v>
      </c>
      <c r="K3427" t="str">
        <f>'Raw Data'!U3427</f>
        <v>No</v>
      </c>
      <c r="L3427" t="str">
        <f t="shared" si="107"/>
        <v>Low Risk</v>
      </c>
      <c r="N3427" s="34"/>
    </row>
    <row r="3428" spans="1:14" x14ac:dyDescent="0.3">
      <c r="A3428" s="5" t="str">
        <f>'Raw Data'!A3428</f>
        <v>4510-HIMLV</v>
      </c>
      <c r="B3428">
        <f>'Raw Data'!F3428</f>
        <v>1</v>
      </c>
      <c r="C3428" t="str">
        <f>'Raw Data'!P3428</f>
        <v>Month-to-month</v>
      </c>
      <c r="D3428" t="str">
        <f>'Raw Data'!I3428</f>
        <v>Fiber optic</v>
      </c>
      <c r="E3428" t="str">
        <f>'Raw Data'!R3428</f>
        <v>Electronic check</v>
      </c>
      <c r="F3428">
        <f>'Raw Data'!S3428</f>
        <v>69.8</v>
      </c>
      <c r="G3428">
        <f>IFERROR(VALUE('Raw Data'!T3428),0)</f>
        <v>69.8</v>
      </c>
      <c r="H3428" t="str" cm="1">
        <f t="array" ref="H3428">_xlfn.IFS(B3428&lt;=12,"New (0-12 mo)",B3428&lt;=24,"Established (13-24 mo)",B3428&lt;=48,"Loyal (25-48 mo)",TRUE,"Veteran (49+ mo)")</f>
        <v>New (0-12 mo)</v>
      </c>
      <c r="I3428">
        <f>COUNTIF('Raw Data'!G3428:O3428,"Yes")</f>
        <v>1</v>
      </c>
      <c r="J3428">
        <f t="shared" ca="1" si="106"/>
        <v>46174</v>
      </c>
      <c r="K3428" t="str">
        <f>'Raw Data'!U3428</f>
        <v>Yes</v>
      </c>
      <c r="L3428" t="str">
        <f t="shared" si="107"/>
        <v>High Risk</v>
      </c>
      <c r="N3428" s="34"/>
    </row>
    <row r="3429" spans="1:14" x14ac:dyDescent="0.3">
      <c r="A3429" s="5" t="str">
        <f>'Raw Data'!A3429</f>
        <v>9919-KNPOO</v>
      </c>
      <c r="B3429">
        <f>'Raw Data'!F3429</f>
        <v>21</v>
      </c>
      <c r="C3429" t="str">
        <f>'Raw Data'!P3429</f>
        <v>Month-to-month</v>
      </c>
      <c r="D3429" t="str">
        <f>'Raw Data'!I3429</f>
        <v>Fiber optic</v>
      </c>
      <c r="E3429" t="str">
        <f>'Raw Data'!R3429</f>
        <v>Electronic check</v>
      </c>
      <c r="F3429">
        <f>'Raw Data'!S3429</f>
        <v>94.3</v>
      </c>
      <c r="G3429">
        <f>IFERROR(VALUE('Raw Data'!T3429),0)</f>
        <v>1948.35</v>
      </c>
      <c r="H3429" t="str" cm="1">
        <f t="array" ref="H3429">_xlfn.IFS(B3429&lt;=12,"New (0-12 mo)",B3429&lt;=24,"Established (13-24 mo)",B3429&lt;=48,"Loyal (25-48 mo)",TRUE,"Veteran (49+ mo)")</f>
        <v>Established (13-24 mo)</v>
      </c>
      <c r="I3429">
        <f>COUNTIF('Raw Data'!G3429:O3429,"Yes")</f>
        <v>4</v>
      </c>
      <c r="J3429">
        <f t="shared" ca="1" si="106"/>
        <v>45566</v>
      </c>
      <c r="K3429" t="str">
        <f>'Raw Data'!U3429</f>
        <v>No</v>
      </c>
      <c r="L3429" t="str">
        <f t="shared" si="107"/>
        <v>Medium Risk</v>
      </c>
      <c r="N3429" s="34"/>
    </row>
    <row r="3430" spans="1:14" x14ac:dyDescent="0.3">
      <c r="A3430" s="5" t="str">
        <f>'Raw Data'!A3430</f>
        <v>8749-JMNKX</v>
      </c>
      <c r="B3430">
        <f>'Raw Data'!F3430</f>
        <v>51</v>
      </c>
      <c r="C3430" t="str">
        <f>'Raw Data'!P3430</f>
        <v>Month-to-month</v>
      </c>
      <c r="D3430" t="str">
        <f>'Raw Data'!I3430</f>
        <v>Fiber optic</v>
      </c>
      <c r="E3430" t="str">
        <f>'Raw Data'!R3430</f>
        <v>Bank transfer (automatic)</v>
      </c>
      <c r="F3430">
        <f>'Raw Data'!S3430</f>
        <v>93.8</v>
      </c>
      <c r="G3430">
        <f>IFERROR(VALUE('Raw Data'!T3430),0)</f>
        <v>4750.95</v>
      </c>
      <c r="H3430" t="str" cm="1">
        <f t="array" ref="H3430">_xlfn.IFS(B3430&lt;=12,"New (0-12 mo)",B3430&lt;=24,"Established (13-24 mo)",B3430&lt;=48,"Loyal (25-48 mo)",TRUE,"Veteran (49+ mo)")</f>
        <v>Veteran (49+ mo)</v>
      </c>
      <c r="I3430">
        <f>COUNTIF('Raw Data'!G3430:O3430,"Yes")</f>
        <v>5</v>
      </c>
      <c r="J3430">
        <f t="shared" ca="1" si="106"/>
        <v>44652</v>
      </c>
      <c r="K3430" t="str">
        <f>'Raw Data'!U3430</f>
        <v>Yes</v>
      </c>
      <c r="L3430" t="str">
        <f t="shared" si="107"/>
        <v>Low-Medium Risk</v>
      </c>
      <c r="N3430" s="34"/>
    </row>
    <row r="3431" spans="1:14" x14ac:dyDescent="0.3">
      <c r="A3431" s="5" t="str">
        <f>'Raw Data'!A3431</f>
        <v>7872-BAAZR</v>
      </c>
      <c r="B3431">
        <f>'Raw Data'!F3431</f>
        <v>53</v>
      </c>
      <c r="C3431" t="str">
        <f>'Raw Data'!P3431</f>
        <v>One year</v>
      </c>
      <c r="D3431" t="str">
        <f>'Raw Data'!I3431</f>
        <v>No</v>
      </c>
      <c r="E3431" t="str">
        <f>'Raw Data'!R3431</f>
        <v>Bank transfer (automatic)</v>
      </c>
      <c r="F3431">
        <f>'Raw Data'!S3431</f>
        <v>19.55</v>
      </c>
      <c r="G3431">
        <f>IFERROR(VALUE('Raw Data'!T3431),0)</f>
        <v>1007.9</v>
      </c>
      <c r="H3431" t="str" cm="1">
        <f t="array" ref="H3431">_xlfn.IFS(B3431&lt;=12,"New (0-12 mo)",B3431&lt;=24,"Established (13-24 mo)",B3431&lt;=48,"Loyal (25-48 mo)",TRUE,"Veteran (49+ mo)")</f>
        <v>Veteran (49+ mo)</v>
      </c>
      <c r="I3431">
        <f>COUNTIF('Raw Data'!G3431:O3431,"Yes")</f>
        <v>1</v>
      </c>
      <c r="J3431">
        <f t="shared" ca="1" si="106"/>
        <v>44593</v>
      </c>
      <c r="K3431" t="str">
        <f>'Raw Data'!U3431</f>
        <v>No</v>
      </c>
      <c r="L3431" t="str">
        <f t="shared" si="107"/>
        <v>Low Risk</v>
      </c>
      <c r="N3431" s="34"/>
    </row>
    <row r="3432" spans="1:14" x14ac:dyDescent="0.3">
      <c r="A3432" s="5" t="str">
        <f>'Raw Data'!A3432</f>
        <v>9391-LMANN</v>
      </c>
      <c r="B3432">
        <f>'Raw Data'!F3432</f>
        <v>53</v>
      </c>
      <c r="C3432" t="str">
        <f>'Raw Data'!P3432</f>
        <v>One year</v>
      </c>
      <c r="D3432" t="str">
        <f>'Raw Data'!I3432</f>
        <v>Fiber optic</v>
      </c>
      <c r="E3432" t="str">
        <f>'Raw Data'!R3432</f>
        <v>Electronic check</v>
      </c>
      <c r="F3432">
        <f>'Raw Data'!S3432</f>
        <v>95.95</v>
      </c>
      <c r="G3432">
        <f>IFERROR(VALUE('Raw Data'!T3432),0)</f>
        <v>5036.8999999999996</v>
      </c>
      <c r="H3432" t="str" cm="1">
        <f t="array" ref="H3432">_xlfn.IFS(B3432&lt;=12,"New (0-12 mo)",B3432&lt;=24,"Established (13-24 mo)",B3432&lt;=48,"Loyal (25-48 mo)",TRUE,"Veteran (49+ mo)")</f>
        <v>Veteran (49+ mo)</v>
      </c>
      <c r="I3432">
        <f>COUNTIF('Raw Data'!G3432:O3432,"Yes")</f>
        <v>5</v>
      </c>
      <c r="J3432">
        <f t="shared" ca="1" si="106"/>
        <v>44593</v>
      </c>
      <c r="K3432" t="str">
        <f>'Raw Data'!U3432</f>
        <v>No</v>
      </c>
      <c r="L3432" t="str">
        <f t="shared" si="107"/>
        <v>Low Risk</v>
      </c>
      <c r="N3432" s="34"/>
    </row>
    <row r="3433" spans="1:14" x14ac:dyDescent="0.3">
      <c r="A3433" s="5" t="str">
        <f>'Raw Data'!A3433</f>
        <v>2430-USGXP</v>
      </c>
      <c r="B3433">
        <f>'Raw Data'!F3433</f>
        <v>24</v>
      </c>
      <c r="C3433" t="str">
        <f>'Raw Data'!P3433</f>
        <v>Month-to-month</v>
      </c>
      <c r="D3433" t="str">
        <f>'Raw Data'!I3433</f>
        <v>Fiber optic</v>
      </c>
      <c r="E3433" t="str">
        <f>'Raw Data'!R3433</f>
        <v>Electronic check</v>
      </c>
      <c r="F3433">
        <f>'Raw Data'!S3433</f>
        <v>101.05</v>
      </c>
      <c r="G3433">
        <f>IFERROR(VALUE('Raw Data'!T3433),0)</f>
        <v>2391.8000000000002</v>
      </c>
      <c r="H3433" t="str" cm="1">
        <f t="array" ref="H3433">_xlfn.IFS(B3433&lt;=12,"New (0-12 mo)",B3433&lt;=24,"Established (13-24 mo)",B3433&lt;=48,"Loyal (25-48 mo)",TRUE,"Veteran (49+ mo)")</f>
        <v>Established (13-24 mo)</v>
      </c>
      <c r="I3433">
        <f>COUNTIF('Raw Data'!G3433:O3433,"Yes")</f>
        <v>5</v>
      </c>
      <c r="J3433">
        <f t="shared" ca="1" si="106"/>
        <v>45474</v>
      </c>
      <c r="K3433" t="str">
        <f>'Raw Data'!U3433</f>
        <v>Yes</v>
      </c>
      <c r="L3433" t="str">
        <f t="shared" si="107"/>
        <v>Medium Risk</v>
      </c>
      <c r="N3433" s="34"/>
    </row>
    <row r="3434" spans="1:14" x14ac:dyDescent="0.3">
      <c r="A3434" s="5" t="str">
        <f>'Raw Data'!A3434</f>
        <v>8174-TBVCF</v>
      </c>
      <c r="B3434">
        <f>'Raw Data'!F3434</f>
        <v>70</v>
      </c>
      <c r="C3434" t="str">
        <f>'Raw Data'!P3434</f>
        <v>Two year</v>
      </c>
      <c r="D3434" t="str">
        <f>'Raw Data'!I3434</f>
        <v>DSL</v>
      </c>
      <c r="E3434" t="str">
        <f>'Raw Data'!R3434</f>
        <v>Credit card (automatic)</v>
      </c>
      <c r="F3434">
        <f>'Raw Data'!S3434</f>
        <v>94.8</v>
      </c>
      <c r="G3434">
        <f>IFERROR(VALUE('Raw Data'!T3434),0)</f>
        <v>6859.05</v>
      </c>
      <c r="H3434" t="str" cm="1">
        <f t="array" ref="H3434">_xlfn.IFS(B3434&lt;=12,"New (0-12 mo)",B3434&lt;=24,"Established (13-24 mo)",B3434&lt;=48,"Loyal (25-48 mo)",TRUE,"Veteran (49+ mo)")</f>
        <v>Veteran (49+ mo)</v>
      </c>
      <c r="I3434">
        <f>COUNTIF('Raw Data'!G3434:O3434,"Yes")</f>
        <v>8</v>
      </c>
      <c r="J3434">
        <f t="shared" ca="1" si="106"/>
        <v>44075</v>
      </c>
      <c r="K3434" t="str">
        <f>'Raw Data'!U3434</f>
        <v>No</v>
      </c>
      <c r="L3434" t="str">
        <f t="shared" si="107"/>
        <v>Low Risk</v>
      </c>
      <c r="N3434" s="34"/>
    </row>
    <row r="3435" spans="1:14" x14ac:dyDescent="0.3">
      <c r="A3435" s="5" t="str">
        <f>'Raw Data'!A3435</f>
        <v>1698-XFZCI</v>
      </c>
      <c r="B3435">
        <f>'Raw Data'!F3435</f>
        <v>61</v>
      </c>
      <c r="C3435" t="str">
        <f>'Raw Data'!P3435</f>
        <v>One year</v>
      </c>
      <c r="D3435" t="str">
        <f>'Raw Data'!I3435</f>
        <v>Fiber optic</v>
      </c>
      <c r="E3435" t="str">
        <f>'Raw Data'!R3435</f>
        <v>Electronic check</v>
      </c>
      <c r="F3435">
        <f>'Raw Data'!S3435</f>
        <v>107.75</v>
      </c>
      <c r="G3435">
        <f>IFERROR(VALUE('Raw Data'!T3435),0)</f>
        <v>6521.9</v>
      </c>
      <c r="H3435" t="str" cm="1">
        <f t="array" ref="H3435">_xlfn.IFS(B3435&lt;=12,"New (0-12 mo)",B3435&lt;=24,"Established (13-24 mo)",B3435&lt;=48,"Loyal (25-48 mo)",TRUE,"Veteran (49+ mo)")</f>
        <v>Veteran (49+ mo)</v>
      </c>
      <c r="I3435">
        <f>COUNTIF('Raw Data'!G3435:O3435,"Yes")</f>
        <v>7</v>
      </c>
      <c r="J3435">
        <f t="shared" ca="1" si="106"/>
        <v>44348</v>
      </c>
      <c r="K3435" t="str">
        <f>'Raw Data'!U3435</f>
        <v>No</v>
      </c>
      <c r="L3435" t="str">
        <f t="shared" si="107"/>
        <v>Low Risk</v>
      </c>
      <c r="N3435" s="34"/>
    </row>
    <row r="3436" spans="1:14" x14ac:dyDescent="0.3">
      <c r="A3436" s="5" t="str">
        <f>'Raw Data'!A3436</f>
        <v>1877-HKBQX</v>
      </c>
      <c r="B3436">
        <f>'Raw Data'!F3436</f>
        <v>11</v>
      </c>
      <c r="C3436" t="str">
        <f>'Raw Data'!P3436</f>
        <v>One year</v>
      </c>
      <c r="D3436" t="str">
        <f>'Raw Data'!I3436</f>
        <v>DSL</v>
      </c>
      <c r="E3436" t="str">
        <f>'Raw Data'!R3436</f>
        <v>Mailed check</v>
      </c>
      <c r="F3436">
        <f>'Raw Data'!S3436</f>
        <v>54.6</v>
      </c>
      <c r="G3436">
        <f>IFERROR(VALUE('Raw Data'!T3436),0)</f>
        <v>617.85</v>
      </c>
      <c r="H3436" t="str" cm="1">
        <f t="array" ref="H3436">_xlfn.IFS(B3436&lt;=12,"New (0-12 mo)",B3436&lt;=24,"Established (13-24 mo)",B3436&lt;=48,"Loyal (25-48 mo)",TRUE,"Veteran (49+ mo)")</f>
        <v>New (0-12 mo)</v>
      </c>
      <c r="I3436">
        <f>COUNTIF('Raw Data'!G3436:O3436,"Yes")</f>
        <v>3</v>
      </c>
      <c r="J3436">
        <f t="shared" ca="1" si="106"/>
        <v>45870</v>
      </c>
      <c r="K3436" t="str">
        <f>'Raw Data'!U3436</f>
        <v>No</v>
      </c>
      <c r="L3436" t="str">
        <f t="shared" si="107"/>
        <v>Low Risk</v>
      </c>
      <c r="N3436" s="34"/>
    </row>
    <row r="3437" spans="1:14" x14ac:dyDescent="0.3">
      <c r="A3437" s="5" t="str">
        <f>'Raw Data'!A3437</f>
        <v>4450-DLLMH</v>
      </c>
      <c r="B3437">
        <f>'Raw Data'!F3437</f>
        <v>2</v>
      </c>
      <c r="C3437" t="str">
        <f>'Raw Data'!P3437</f>
        <v>Month-to-month</v>
      </c>
      <c r="D3437" t="str">
        <f>'Raw Data'!I3437</f>
        <v>Fiber optic</v>
      </c>
      <c r="E3437" t="str">
        <f>'Raw Data'!R3437</f>
        <v>Credit card (automatic)</v>
      </c>
      <c r="F3437">
        <f>'Raw Data'!S3437</f>
        <v>71.3</v>
      </c>
      <c r="G3437">
        <f>IFERROR(VALUE('Raw Data'!T3437),0)</f>
        <v>157.75</v>
      </c>
      <c r="H3437" t="str" cm="1">
        <f t="array" ref="H3437">_xlfn.IFS(B3437&lt;=12,"New (0-12 mo)",B3437&lt;=24,"Established (13-24 mo)",B3437&lt;=48,"Loyal (25-48 mo)",TRUE,"Veteran (49+ mo)")</f>
        <v>New (0-12 mo)</v>
      </c>
      <c r="I3437">
        <f>COUNTIF('Raw Data'!G3437:O3437,"Yes")</f>
        <v>1</v>
      </c>
      <c r="J3437">
        <f t="shared" ca="1" si="106"/>
        <v>46143</v>
      </c>
      <c r="K3437" t="str">
        <f>'Raw Data'!U3437</f>
        <v>No</v>
      </c>
      <c r="L3437" t="str">
        <f t="shared" si="107"/>
        <v>High Risk</v>
      </c>
      <c r="N3437" s="34"/>
    </row>
    <row r="3438" spans="1:14" x14ac:dyDescent="0.3">
      <c r="A3438" s="5" t="str">
        <f>'Raw Data'!A3438</f>
        <v>0428-AXXLJ</v>
      </c>
      <c r="B3438">
        <f>'Raw Data'!F3438</f>
        <v>25</v>
      </c>
      <c r="C3438" t="str">
        <f>'Raw Data'!P3438</f>
        <v>One year</v>
      </c>
      <c r="D3438" t="str">
        <f>'Raw Data'!I3438</f>
        <v>No</v>
      </c>
      <c r="E3438" t="str">
        <f>'Raw Data'!R3438</f>
        <v>Bank transfer (automatic)</v>
      </c>
      <c r="F3438">
        <f>'Raw Data'!S3438</f>
        <v>19.5</v>
      </c>
      <c r="G3438">
        <f>IFERROR(VALUE('Raw Data'!T3438),0)</f>
        <v>516.29999999999995</v>
      </c>
      <c r="H3438" t="str" cm="1">
        <f t="array" ref="H3438">_xlfn.IFS(B3438&lt;=12,"New (0-12 mo)",B3438&lt;=24,"Established (13-24 mo)",B3438&lt;=48,"Loyal (25-48 mo)",TRUE,"Veteran (49+ mo)")</f>
        <v>Loyal (25-48 mo)</v>
      </c>
      <c r="I3438">
        <f>COUNTIF('Raw Data'!G3438:O3438,"Yes")</f>
        <v>1</v>
      </c>
      <c r="J3438">
        <f t="shared" ca="1" si="106"/>
        <v>45444</v>
      </c>
      <c r="K3438" t="str">
        <f>'Raw Data'!U3438</f>
        <v>No</v>
      </c>
      <c r="L3438" t="str">
        <f t="shared" si="107"/>
        <v>Low Risk</v>
      </c>
      <c r="N3438" s="34"/>
    </row>
    <row r="3439" spans="1:14" x14ac:dyDescent="0.3">
      <c r="A3439" s="5" t="str">
        <f>'Raw Data'!A3439</f>
        <v>2746-DIJLO</v>
      </c>
      <c r="B3439">
        <f>'Raw Data'!F3439</f>
        <v>41</v>
      </c>
      <c r="C3439" t="str">
        <f>'Raw Data'!P3439</f>
        <v>One year</v>
      </c>
      <c r="D3439" t="str">
        <f>'Raw Data'!I3439</f>
        <v>DSL</v>
      </c>
      <c r="E3439" t="str">
        <f>'Raw Data'!R3439</f>
        <v>Credit card (automatic)</v>
      </c>
      <c r="F3439">
        <f>'Raw Data'!S3439</f>
        <v>56.3</v>
      </c>
      <c r="G3439">
        <f>IFERROR(VALUE('Raw Data'!T3439),0)</f>
        <v>2364</v>
      </c>
      <c r="H3439" t="str" cm="1">
        <f t="array" ref="H3439">_xlfn.IFS(B3439&lt;=12,"New (0-12 mo)",B3439&lt;=24,"Established (13-24 mo)",B3439&lt;=48,"Loyal (25-48 mo)",TRUE,"Veteran (49+ mo)")</f>
        <v>Loyal (25-48 mo)</v>
      </c>
      <c r="I3439">
        <f>COUNTIF('Raw Data'!G3439:O3439,"Yes")</f>
        <v>3</v>
      </c>
      <c r="J3439">
        <f t="shared" ca="1" si="106"/>
        <v>44958</v>
      </c>
      <c r="K3439" t="str">
        <f>'Raw Data'!U3439</f>
        <v>No</v>
      </c>
      <c r="L3439" t="str">
        <f t="shared" si="107"/>
        <v>Low Risk</v>
      </c>
      <c r="N3439" s="34"/>
    </row>
    <row r="3440" spans="1:14" x14ac:dyDescent="0.3">
      <c r="A3440" s="5" t="str">
        <f>'Raw Data'!A3440</f>
        <v>5955-ERIHD</v>
      </c>
      <c r="B3440">
        <f>'Raw Data'!F3440</f>
        <v>18</v>
      </c>
      <c r="C3440" t="str">
        <f>'Raw Data'!P3440</f>
        <v>Month-to-month</v>
      </c>
      <c r="D3440" t="str">
        <f>'Raw Data'!I3440</f>
        <v>Fiber optic</v>
      </c>
      <c r="E3440" t="str">
        <f>'Raw Data'!R3440</f>
        <v>Electronic check</v>
      </c>
      <c r="F3440">
        <f>'Raw Data'!S3440</f>
        <v>94.7</v>
      </c>
      <c r="G3440">
        <f>IFERROR(VALUE('Raw Data'!T3440),0)</f>
        <v>1687.95</v>
      </c>
      <c r="H3440" t="str" cm="1">
        <f t="array" ref="H3440">_xlfn.IFS(B3440&lt;=12,"New (0-12 mo)",B3440&lt;=24,"Established (13-24 mo)",B3440&lt;=48,"Loyal (25-48 mo)",TRUE,"Veteran (49+ mo)")</f>
        <v>Established (13-24 mo)</v>
      </c>
      <c r="I3440">
        <f>COUNTIF('Raw Data'!G3440:O3440,"Yes")</f>
        <v>4</v>
      </c>
      <c r="J3440">
        <f t="shared" ca="1" si="106"/>
        <v>45658</v>
      </c>
      <c r="K3440" t="str">
        <f>'Raw Data'!U3440</f>
        <v>Yes</v>
      </c>
      <c r="L3440" t="str">
        <f t="shared" si="107"/>
        <v>Medium Risk</v>
      </c>
      <c r="N3440" s="34"/>
    </row>
    <row r="3441" spans="1:14" x14ac:dyDescent="0.3">
      <c r="A3441" s="5" t="str">
        <f>'Raw Data'!A3441</f>
        <v>0917-EZOLA</v>
      </c>
      <c r="B3441">
        <f>'Raw Data'!F3441</f>
        <v>72</v>
      </c>
      <c r="C3441" t="str">
        <f>'Raw Data'!P3441</f>
        <v>Two year</v>
      </c>
      <c r="D3441" t="str">
        <f>'Raw Data'!I3441</f>
        <v>Fiber optic</v>
      </c>
      <c r="E3441" t="str">
        <f>'Raw Data'!R3441</f>
        <v>Bank transfer (automatic)</v>
      </c>
      <c r="F3441">
        <f>'Raw Data'!S3441</f>
        <v>104.15</v>
      </c>
      <c r="G3441">
        <f>IFERROR(VALUE('Raw Data'!T3441),0)</f>
        <v>7689.95</v>
      </c>
      <c r="H3441" t="str" cm="1">
        <f t="array" ref="H3441">_xlfn.IFS(B3441&lt;=12,"New (0-12 mo)",B3441&lt;=24,"Established (13-24 mo)",B3441&lt;=48,"Loyal (25-48 mo)",TRUE,"Veteran (49+ mo)")</f>
        <v>Veteran (49+ mo)</v>
      </c>
      <c r="I3441">
        <f>COUNTIF('Raw Data'!G3441:O3441,"Yes")</f>
        <v>6</v>
      </c>
      <c r="J3441">
        <f t="shared" ca="1" si="106"/>
        <v>44013</v>
      </c>
      <c r="K3441" t="str">
        <f>'Raw Data'!U3441</f>
        <v>Yes</v>
      </c>
      <c r="L3441" t="str">
        <f t="shared" si="107"/>
        <v>Low Risk</v>
      </c>
      <c r="N3441" s="34"/>
    </row>
    <row r="3442" spans="1:14" x14ac:dyDescent="0.3">
      <c r="A3442" s="5" t="str">
        <f>'Raw Data'!A3442</f>
        <v>3508-VLHCZ</v>
      </c>
      <c r="B3442">
        <f>'Raw Data'!F3442</f>
        <v>71</v>
      </c>
      <c r="C3442" t="str">
        <f>'Raw Data'!P3442</f>
        <v>Two year</v>
      </c>
      <c r="D3442" t="str">
        <f>'Raw Data'!I3442</f>
        <v>DSL</v>
      </c>
      <c r="E3442" t="str">
        <f>'Raw Data'!R3442</f>
        <v>Credit card (automatic)</v>
      </c>
      <c r="F3442">
        <f>'Raw Data'!S3442</f>
        <v>90.55</v>
      </c>
      <c r="G3442">
        <f>IFERROR(VALUE('Raw Data'!T3442),0)</f>
        <v>6239.05</v>
      </c>
      <c r="H3442" t="str" cm="1">
        <f t="array" ref="H3442">_xlfn.IFS(B3442&lt;=12,"New (0-12 mo)",B3442&lt;=24,"Established (13-24 mo)",B3442&lt;=48,"Loyal (25-48 mo)",TRUE,"Veteran (49+ mo)")</f>
        <v>Veteran (49+ mo)</v>
      </c>
      <c r="I3442">
        <f>COUNTIF('Raw Data'!G3442:O3442,"Yes")</f>
        <v>8</v>
      </c>
      <c r="J3442">
        <f t="shared" ca="1" si="106"/>
        <v>44044</v>
      </c>
      <c r="K3442" t="str">
        <f>'Raw Data'!U3442</f>
        <v>No</v>
      </c>
      <c r="L3442" t="str">
        <f t="shared" si="107"/>
        <v>Low Risk</v>
      </c>
      <c r="N3442" s="34"/>
    </row>
    <row r="3443" spans="1:14" x14ac:dyDescent="0.3">
      <c r="A3443" s="5" t="str">
        <f>'Raw Data'!A3443</f>
        <v>4086-ATNFV</v>
      </c>
      <c r="B3443">
        <f>'Raw Data'!F3443</f>
        <v>34</v>
      </c>
      <c r="C3443" t="str">
        <f>'Raw Data'!P3443</f>
        <v>One year</v>
      </c>
      <c r="D3443" t="str">
        <f>'Raw Data'!I3443</f>
        <v>DSL</v>
      </c>
      <c r="E3443" t="str">
        <f>'Raw Data'!R3443</f>
        <v>Mailed check</v>
      </c>
      <c r="F3443">
        <f>'Raw Data'!S3443</f>
        <v>60.8</v>
      </c>
      <c r="G3443">
        <f>IFERROR(VALUE('Raw Data'!T3443),0)</f>
        <v>2042.05</v>
      </c>
      <c r="H3443" t="str" cm="1">
        <f t="array" ref="H3443">_xlfn.IFS(B3443&lt;=12,"New (0-12 mo)",B3443&lt;=24,"Established (13-24 mo)",B3443&lt;=48,"Loyal (25-48 mo)",TRUE,"Veteran (49+ mo)")</f>
        <v>Loyal (25-48 mo)</v>
      </c>
      <c r="I3443">
        <f>COUNTIF('Raw Data'!G3443:O3443,"Yes")</f>
        <v>4</v>
      </c>
      <c r="J3443">
        <f t="shared" ca="1" si="106"/>
        <v>45170</v>
      </c>
      <c r="K3443" t="str">
        <f>'Raw Data'!U3443</f>
        <v>No</v>
      </c>
      <c r="L3443" t="str">
        <f t="shared" si="107"/>
        <v>Low Risk</v>
      </c>
      <c r="N3443" s="34"/>
    </row>
    <row r="3444" spans="1:14" x14ac:dyDescent="0.3">
      <c r="A3444" s="5" t="str">
        <f>'Raw Data'!A3444</f>
        <v>0468-YRPXN</v>
      </c>
      <c r="B3444">
        <f>'Raw Data'!F3444</f>
        <v>29</v>
      </c>
      <c r="C3444" t="str">
        <f>'Raw Data'!P3444</f>
        <v>Month-to-month</v>
      </c>
      <c r="D3444" t="str">
        <f>'Raw Data'!I3444</f>
        <v>Fiber optic</v>
      </c>
      <c r="E3444" t="str">
        <f>'Raw Data'!R3444</f>
        <v>Credit card (automatic)</v>
      </c>
      <c r="F3444">
        <f>'Raw Data'!S3444</f>
        <v>98.8</v>
      </c>
      <c r="G3444">
        <f>IFERROR(VALUE('Raw Data'!T3444),0)</f>
        <v>2807.1</v>
      </c>
      <c r="H3444" t="str" cm="1">
        <f t="array" ref="H3444">_xlfn.IFS(B3444&lt;=12,"New (0-12 mo)",B3444&lt;=24,"Established (13-24 mo)",B3444&lt;=48,"Loyal (25-48 mo)",TRUE,"Veteran (49+ mo)")</f>
        <v>Loyal (25-48 mo)</v>
      </c>
      <c r="I3444">
        <f>COUNTIF('Raw Data'!G3444:O3444,"Yes")</f>
        <v>5</v>
      </c>
      <c r="J3444">
        <f t="shared" ca="1" si="106"/>
        <v>45323</v>
      </c>
      <c r="K3444" t="str">
        <f>'Raw Data'!U3444</f>
        <v>No</v>
      </c>
      <c r="L3444" t="str">
        <f t="shared" si="107"/>
        <v>Low-Medium Risk</v>
      </c>
      <c r="N3444" s="34"/>
    </row>
    <row r="3445" spans="1:14" x14ac:dyDescent="0.3">
      <c r="A3445" s="5" t="str">
        <f>'Raw Data'!A3445</f>
        <v>5996-NRVXR</v>
      </c>
      <c r="B3445">
        <f>'Raw Data'!F3445</f>
        <v>40</v>
      </c>
      <c r="C3445" t="str">
        <f>'Raw Data'!P3445</f>
        <v>One year</v>
      </c>
      <c r="D3445" t="str">
        <f>'Raw Data'!I3445</f>
        <v>Fiber optic</v>
      </c>
      <c r="E3445" t="str">
        <f>'Raw Data'!R3445</f>
        <v>Credit card (automatic)</v>
      </c>
      <c r="F3445">
        <f>'Raw Data'!S3445</f>
        <v>98.15</v>
      </c>
      <c r="G3445">
        <f>IFERROR(VALUE('Raw Data'!T3445),0)</f>
        <v>4116.8</v>
      </c>
      <c r="H3445" t="str" cm="1">
        <f t="array" ref="H3445">_xlfn.IFS(B3445&lt;=12,"New (0-12 mo)",B3445&lt;=24,"Established (13-24 mo)",B3445&lt;=48,"Loyal (25-48 mo)",TRUE,"Veteran (49+ mo)")</f>
        <v>Loyal (25-48 mo)</v>
      </c>
      <c r="I3445">
        <f>COUNTIF('Raw Data'!G3445:O3445,"Yes")</f>
        <v>6</v>
      </c>
      <c r="J3445">
        <f t="shared" ca="1" si="106"/>
        <v>44986</v>
      </c>
      <c r="K3445" t="str">
        <f>'Raw Data'!U3445</f>
        <v>No</v>
      </c>
      <c r="L3445" t="str">
        <f t="shared" si="107"/>
        <v>Low Risk</v>
      </c>
      <c r="N3445" s="34"/>
    </row>
    <row r="3446" spans="1:14" x14ac:dyDescent="0.3">
      <c r="A3446" s="5" t="str">
        <f>'Raw Data'!A3446</f>
        <v>3739-YBWAB</v>
      </c>
      <c r="B3446">
        <f>'Raw Data'!F3446</f>
        <v>36</v>
      </c>
      <c r="C3446" t="str">
        <f>'Raw Data'!P3446</f>
        <v>One year</v>
      </c>
      <c r="D3446" t="str">
        <f>'Raw Data'!I3446</f>
        <v>DSL</v>
      </c>
      <c r="E3446" t="str">
        <f>'Raw Data'!R3446</f>
        <v>Mailed check</v>
      </c>
      <c r="F3446">
        <f>'Raw Data'!S3446</f>
        <v>35.35</v>
      </c>
      <c r="G3446">
        <f>IFERROR(VALUE('Raw Data'!T3446),0)</f>
        <v>1317.95</v>
      </c>
      <c r="H3446" t="str" cm="1">
        <f t="array" ref="H3446">_xlfn.IFS(B3446&lt;=12,"New (0-12 mo)",B3446&lt;=24,"Established (13-24 mo)",B3446&lt;=48,"Loyal (25-48 mo)",TRUE,"Veteran (49+ mo)")</f>
        <v>Loyal (25-48 mo)</v>
      </c>
      <c r="I3446">
        <f>COUNTIF('Raw Data'!G3446:O3446,"Yes")</f>
        <v>2</v>
      </c>
      <c r="J3446">
        <f t="shared" ca="1" si="106"/>
        <v>45108</v>
      </c>
      <c r="K3446" t="str">
        <f>'Raw Data'!U3446</f>
        <v>No</v>
      </c>
      <c r="L3446" t="str">
        <f t="shared" si="107"/>
        <v>Low Risk</v>
      </c>
      <c r="N3446" s="34"/>
    </row>
    <row r="3447" spans="1:14" x14ac:dyDescent="0.3">
      <c r="A3447" s="5" t="str">
        <f>'Raw Data'!A3447</f>
        <v>7047-FWEYA</v>
      </c>
      <c r="B3447">
        <f>'Raw Data'!F3447</f>
        <v>46</v>
      </c>
      <c r="C3447" t="str">
        <f>'Raw Data'!P3447</f>
        <v>One year</v>
      </c>
      <c r="D3447" t="str">
        <f>'Raw Data'!I3447</f>
        <v>Fiber optic</v>
      </c>
      <c r="E3447" t="str">
        <f>'Raw Data'!R3447</f>
        <v>Electronic check</v>
      </c>
      <c r="F3447">
        <f>'Raw Data'!S3447</f>
        <v>103.15</v>
      </c>
      <c r="G3447">
        <f>IFERROR(VALUE('Raw Data'!T3447),0)</f>
        <v>4594.6499999999996</v>
      </c>
      <c r="H3447" t="str" cm="1">
        <f t="array" ref="H3447">_xlfn.IFS(B3447&lt;=12,"New (0-12 mo)",B3447&lt;=24,"Established (13-24 mo)",B3447&lt;=48,"Loyal (25-48 mo)",TRUE,"Veteran (49+ mo)")</f>
        <v>Loyal (25-48 mo)</v>
      </c>
      <c r="I3447">
        <f>COUNTIF('Raw Data'!G3447:O3447,"Yes")</f>
        <v>6</v>
      </c>
      <c r="J3447">
        <f t="shared" ca="1" si="106"/>
        <v>44805</v>
      </c>
      <c r="K3447" t="str">
        <f>'Raw Data'!U3447</f>
        <v>No</v>
      </c>
      <c r="L3447" t="str">
        <f t="shared" si="107"/>
        <v>Low Risk</v>
      </c>
      <c r="N3447" s="34"/>
    </row>
    <row r="3448" spans="1:14" x14ac:dyDescent="0.3">
      <c r="A3448" s="5" t="str">
        <f>'Raw Data'!A3448</f>
        <v>2000-MPKCA</v>
      </c>
      <c r="B3448">
        <f>'Raw Data'!F3448</f>
        <v>58</v>
      </c>
      <c r="C3448" t="str">
        <f>'Raw Data'!P3448</f>
        <v>One year</v>
      </c>
      <c r="D3448" t="str">
        <f>'Raw Data'!I3448</f>
        <v>Fiber optic</v>
      </c>
      <c r="E3448" t="str">
        <f>'Raw Data'!R3448</f>
        <v>Electronic check</v>
      </c>
      <c r="F3448">
        <f>'Raw Data'!S3448</f>
        <v>107.75</v>
      </c>
      <c r="G3448">
        <f>IFERROR(VALUE('Raw Data'!T3448),0)</f>
        <v>6332.75</v>
      </c>
      <c r="H3448" t="str" cm="1">
        <f t="array" ref="H3448">_xlfn.IFS(B3448&lt;=12,"New (0-12 mo)",B3448&lt;=24,"Established (13-24 mo)",B3448&lt;=48,"Loyal (25-48 mo)",TRUE,"Veteran (49+ mo)")</f>
        <v>Veteran (49+ mo)</v>
      </c>
      <c r="I3448">
        <f>COUNTIF('Raw Data'!G3448:O3448,"Yes")</f>
        <v>7</v>
      </c>
      <c r="J3448">
        <f t="shared" ca="1" si="106"/>
        <v>44440</v>
      </c>
      <c r="K3448" t="str">
        <f>'Raw Data'!U3448</f>
        <v>No</v>
      </c>
      <c r="L3448" t="str">
        <f t="shared" si="107"/>
        <v>Low Risk</v>
      </c>
      <c r="N3448" s="34"/>
    </row>
    <row r="3449" spans="1:14" x14ac:dyDescent="0.3">
      <c r="A3449" s="5" t="str">
        <f>'Raw Data'!A3449</f>
        <v>9762-YAQAA</v>
      </c>
      <c r="B3449">
        <f>'Raw Data'!F3449</f>
        <v>39</v>
      </c>
      <c r="C3449" t="str">
        <f>'Raw Data'!P3449</f>
        <v>One year</v>
      </c>
      <c r="D3449" t="str">
        <f>'Raw Data'!I3449</f>
        <v>Fiber optic</v>
      </c>
      <c r="E3449" t="str">
        <f>'Raw Data'!R3449</f>
        <v>Credit card (automatic)</v>
      </c>
      <c r="F3449">
        <f>'Raw Data'!S3449</f>
        <v>81.400000000000006</v>
      </c>
      <c r="G3449">
        <f>IFERROR(VALUE('Raw Data'!T3449),0)</f>
        <v>3213.75</v>
      </c>
      <c r="H3449" t="str" cm="1">
        <f t="array" ref="H3449">_xlfn.IFS(B3449&lt;=12,"New (0-12 mo)",B3449&lt;=24,"Established (13-24 mo)",B3449&lt;=48,"Loyal (25-48 mo)",TRUE,"Veteran (49+ mo)")</f>
        <v>Loyal (25-48 mo)</v>
      </c>
      <c r="I3449">
        <f>COUNTIF('Raw Data'!G3449:O3449,"Yes")</f>
        <v>3</v>
      </c>
      <c r="J3449">
        <f t="shared" ca="1" si="106"/>
        <v>45017</v>
      </c>
      <c r="K3449" t="str">
        <f>'Raw Data'!U3449</f>
        <v>No</v>
      </c>
      <c r="L3449" t="str">
        <f t="shared" si="107"/>
        <v>Low Risk</v>
      </c>
      <c r="N3449" s="34"/>
    </row>
    <row r="3450" spans="1:14" x14ac:dyDescent="0.3">
      <c r="A3450" s="5" t="str">
        <f>'Raw Data'!A3450</f>
        <v>5949-EBSQK</v>
      </c>
      <c r="B3450">
        <f>'Raw Data'!F3450</f>
        <v>4</v>
      </c>
      <c r="C3450" t="str">
        <f>'Raw Data'!P3450</f>
        <v>Month-to-month</v>
      </c>
      <c r="D3450" t="str">
        <f>'Raw Data'!I3450</f>
        <v>DSL</v>
      </c>
      <c r="E3450" t="str">
        <f>'Raw Data'!R3450</f>
        <v>Credit card (automatic)</v>
      </c>
      <c r="F3450">
        <f>'Raw Data'!S3450</f>
        <v>61.45</v>
      </c>
      <c r="G3450">
        <f>IFERROR(VALUE('Raw Data'!T3450),0)</f>
        <v>229.55</v>
      </c>
      <c r="H3450" t="str" cm="1">
        <f t="array" ref="H3450">_xlfn.IFS(B3450&lt;=12,"New (0-12 mo)",B3450&lt;=24,"Established (13-24 mo)",B3450&lt;=48,"Loyal (25-48 mo)",TRUE,"Veteran (49+ mo)")</f>
        <v>New (0-12 mo)</v>
      </c>
      <c r="I3450">
        <f>COUNTIF('Raw Data'!G3450:O3450,"Yes")</f>
        <v>3</v>
      </c>
      <c r="J3450">
        <f t="shared" ca="1" si="106"/>
        <v>46082</v>
      </c>
      <c r="K3450" t="str">
        <f>'Raw Data'!U3450</f>
        <v>Yes</v>
      </c>
      <c r="L3450" t="str">
        <f t="shared" si="107"/>
        <v>High Risk</v>
      </c>
      <c r="N3450" s="34"/>
    </row>
    <row r="3451" spans="1:14" x14ac:dyDescent="0.3">
      <c r="A3451" s="5" t="str">
        <f>'Raw Data'!A3451</f>
        <v>5473-KHBPS</v>
      </c>
      <c r="B3451">
        <f>'Raw Data'!F3451</f>
        <v>52</v>
      </c>
      <c r="C3451" t="str">
        <f>'Raw Data'!P3451</f>
        <v>One year</v>
      </c>
      <c r="D3451" t="str">
        <f>'Raw Data'!I3451</f>
        <v>Fiber optic</v>
      </c>
      <c r="E3451" t="str">
        <f>'Raw Data'!R3451</f>
        <v>Credit card (automatic)</v>
      </c>
      <c r="F3451">
        <f>'Raw Data'!S3451</f>
        <v>95.7</v>
      </c>
      <c r="G3451">
        <f>IFERROR(VALUE('Raw Data'!T3451),0)</f>
        <v>4976.1499999999996</v>
      </c>
      <c r="H3451" t="str" cm="1">
        <f t="array" ref="H3451">_xlfn.IFS(B3451&lt;=12,"New (0-12 mo)",B3451&lt;=24,"Established (13-24 mo)",B3451&lt;=48,"Loyal (25-48 mo)",TRUE,"Veteran (49+ mo)")</f>
        <v>Veteran (49+ mo)</v>
      </c>
      <c r="I3451">
        <f>COUNTIF('Raw Data'!G3451:O3451,"Yes")</f>
        <v>5</v>
      </c>
      <c r="J3451">
        <f t="shared" ca="1" si="106"/>
        <v>44621</v>
      </c>
      <c r="K3451" t="str">
        <f>'Raw Data'!U3451</f>
        <v>No</v>
      </c>
      <c r="L3451" t="str">
        <f t="shared" si="107"/>
        <v>Low Risk</v>
      </c>
      <c r="N3451" s="34"/>
    </row>
    <row r="3452" spans="1:14" x14ac:dyDescent="0.3">
      <c r="A3452" s="5" t="str">
        <f>'Raw Data'!A3452</f>
        <v>0100-DUVFC</v>
      </c>
      <c r="B3452">
        <f>'Raw Data'!F3452</f>
        <v>70</v>
      </c>
      <c r="C3452" t="str">
        <f>'Raw Data'!P3452</f>
        <v>One year</v>
      </c>
      <c r="D3452" t="str">
        <f>'Raw Data'!I3452</f>
        <v>Fiber optic</v>
      </c>
      <c r="E3452" t="str">
        <f>'Raw Data'!R3452</f>
        <v>Electronic check</v>
      </c>
      <c r="F3452">
        <f>'Raw Data'!S3452</f>
        <v>104.8</v>
      </c>
      <c r="G3452">
        <f>IFERROR(VALUE('Raw Data'!T3452),0)</f>
        <v>7308.95</v>
      </c>
      <c r="H3452" t="str" cm="1">
        <f t="array" ref="H3452">_xlfn.IFS(B3452&lt;=12,"New (0-12 mo)",B3452&lt;=24,"Established (13-24 mo)",B3452&lt;=48,"Loyal (25-48 mo)",TRUE,"Veteran (49+ mo)")</f>
        <v>Veteran (49+ mo)</v>
      </c>
      <c r="I3452">
        <f>COUNTIF('Raw Data'!G3452:O3452,"Yes")</f>
        <v>6</v>
      </c>
      <c r="J3452">
        <f t="shared" ca="1" si="106"/>
        <v>44075</v>
      </c>
      <c r="K3452" t="str">
        <f>'Raw Data'!U3452</f>
        <v>No</v>
      </c>
      <c r="L3452" t="str">
        <f t="shared" si="107"/>
        <v>Low Risk</v>
      </c>
      <c r="N3452" s="34"/>
    </row>
    <row r="3453" spans="1:14" x14ac:dyDescent="0.3">
      <c r="A3453" s="5" t="str">
        <f>'Raw Data'!A3453</f>
        <v>5397-TUPSH</v>
      </c>
      <c r="B3453">
        <f>'Raw Data'!F3453</f>
        <v>65</v>
      </c>
      <c r="C3453" t="str">
        <f>'Raw Data'!P3453</f>
        <v>One year</v>
      </c>
      <c r="D3453" t="str">
        <f>'Raw Data'!I3453</f>
        <v>Fiber optic</v>
      </c>
      <c r="E3453" t="str">
        <f>'Raw Data'!R3453</f>
        <v>Bank transfer (automatic)</v>
      </c>
      <c r="F3453">
        <f>'Raw Data'!S3453</f>
        <v>70.95</v>
      </c>
      <c r="G3453">
        <f>IFERROR(VALUE('Raw Data'!T3453),0)</f>
        <v>4555.2</v>
      </c>
      <c r="H3453" t="str" cm="1">
        <f t="array" ref="H3453">_xlfn.IFS(B3453&lt;=12,"New (0-12 mo)",B3453&lt;=24,"Established (13-24 mo)",B3453&lt;=48,"Loyal (25-48 mo)",TRUE,"Veteran (49+ mo)")</f>
        <v>Veteran (49+ mo)</v>
      </c>
      <c r="I3453">
        <f>COUNTIF('Raw Data'!G3453:O3453,"Yes")</f>
        <v>1</v>
      </c>
      <c r="J3453">
        <f t="shared" ca="1" si="106"/>
        <v>44228</v>
      </c>
      <c r="K3453" t="str">
        <f>'Raw Data'!U3453</f>
        <v>No</v>
      </c>
      <c r="L3453" t="str">
        <f t="shared" si="107"/>
        <v>Low Risk</v>
      </c>
      <c r="N3453" s="34"/>
    </row>
    <row r="3454" spans="1:14" x14ac:dyDescent="0.3">
      <c r="A3454" s="5" t="str">
        <f>'Raw Data'!A3454</f>
        <v>8950-MTZNV</v>
      </c>
      <c r="B3454">
        <f>'Raw Data'!F3454</f>
        <v>1</v>
      </c>
      <c r="C3454" t="str">
        <f>'Raw Data'!P3454</f>
        <v>Month-to-month</v>
      </c>
      <c r="D3454" t="str">
        <f>'Raw Data'!I3454</f>
        <v>DSL</v>
      </c>
      <c r="E3454" t="str">
        <f>'Raw Data'!R3454</f>
        <v>Mailed check</v>
      </c>
      <c r="F3454">
        <f>'Raw Data'!S3454</f>
        <v>44.95</v>
      </c>
      <c r="G3454">
        <f>IFERROR(VALUE('Raw Data'!T3454),0)</f>
        <v>44.95</v>
      </c>
      <c r="H3454" t="str" cm="1">
        <f t="array" ref="H3454">_xlfn.IFS(B3454&lt;=12,"New (0-12 mo)",B3454&lt;=24,"Established (13-24 mo)",B3454&lt;=48,"Loyal (25-48 mo)",TRUE,"Veteran (49+ mo)")</f>
        <v>New (0-12 mo)</v>
      </c>
      <c r="I3454">
        <f>COUNTIF('Raw Data'!G3454:O3454,"Yes")</f>
        <v>1</v>
      </c>
      <c r="J3454">
        <f t="shared" ca="1" si="106"/>
        <v>46174</v>
      </c>
      <c r="K3454" t="str">
        <f>'Raw Data'!U3454</f>
        <v>No</v>
      </c>
      <c r="L3454" t="str">
        <f t="shared" si="107"/>
        <v>High Risk</v>
      </c>
      <c r="N3454" s="34"/>
    </row>
    <row r="3455" spans="1:14" x14ac:dyDescent="0.3">
      <c r="A3455" s="5" t="str">
        <f>'Raw Data'!A3455</f>
        <v>0326-VDYXE</v>
      </c>
      <c r="B3455">
        <f>'Raw Data'!F3455</f>
        <v>70</v>
      </c>
      <c r="C3455" t="str">
        <f>'Raw Data'!P3455</f>
        <v>One year</v>
      </c>
      <c r="D3455" t="str">
        <f>'Raw Data'!I3455</f>
        <v>Fiber optic</v>
      </c>
      <c r="E3455" t="str">
        <f>'Raw Data'!R3455</f>
        <v>Electronic check</v>
      </c>
      <c r="F3455">
        <f>'Raw Data'!S3455</f>
        <v>97.65</v>
      </c>
      <c r="G3455">
        <f>IFERROR(VALUE('Raw Data'!T3455),0)</f>
        <v>6982.5</v>
      </c>
      <c r="H3455" t="str" cm="1">
        <f t="array" ref="H3455">_xlfn.IFS(B3455&lt;=12,"New (0-12 mo)",B3455&lt;=24,"Established (13-24 mo)",B3455&lt;=48,"Loyal (25-48 mo)",TRUE,"Veteran (49+ mo)")</f>
        <v>Veteran (49+ mo)</v>
      </c>
      <c r="I3455">
        <f>COUNTIF('Raw Data'!G3455:O3455,"Yes")</f>
        <v>5</v>
      </c>
      <c r="J3455">
        <f t="shared" ca="1" si="106"/>
        <v>44075</v>
      </c>
      <c r="K3455" t="str">
        <f>'Raw Data'!U3455</f>
        <v>No</v>
      </c>
      <c r="L3455" t="str">
        <f t="shared" si="107"/>
        <v>Low Risk</v>
      </c>
      <c r="N3455" s="34"/>
    </row>
    <row r="3456" spans="1:14" x14ac:dyDescent="0.3">
      <c r="A3456" s="5" t="str">
        <f>'Raw Data'!A3456</f>
        <v>6773-LQTVT</v>
      </c>
      <c r="B3456">
        <f>'Raw Data'!F3456</f>
        <v>29</v>
      </c>
      <c r="C3456" t="str">
        <f>'Raw Data'!P3456</f>
        <v>Month-to-month</v>
      </c>
      <c r="D3456" t="str">
        <f>'Raw Data'!I3456</f>
        <v>DSL</v>
      </c>
      <c r="E3456" t="str">
        <f>'Raw Data'!R3456</f>
        <v>Mailed check</v>
      </c>
      <c r="F3456">
        <f>'Raw Data'!S3456</f>
        <v>35.65</v>
      </c>
      <c r="G3456">
        <f>IFERROR(VALUE('Raw Data'!T3456),0)</f>
        <v>1025.1500000000001</v>
      </c>
      <c r="H3456" t="str" cm="1">
        <f t="array" ref="H3456">_xlfn.IFS(B3456&lt;=12,"New (0-12 mo)",B3456&lt;=24,"Established (13-24 mo)",B3456&lt;=48,"Loyal (25-48 mo)",TRUE,"Veteran (49+ mo)")</f>
        <v>Loyal (25-48 mo)</v>
      </c>
      <c r="I3456">
        <f>COUNTIF('Raw Data'!G3456:O3456,"Yes")</f>
        <v>2</v>
      </c>
      <c r="J3456">
        <f t="shared" ca="1" si="106"/>
        <v>45323</v>
      </c>
      <c r="K3456" t="str">
        <f>'Raw Data'!U3456</f>
        <v>No</v>
      </c>
      <c r="L3456" t="str">
        <f t="shared" si="107"/>
        <v>Low-Medium Risk</v>
      </c>
      <c r="N3456" s="34"/>
    </row>
    <row r="3457" spans="1:14" x14ac:dyDescent="0.3">
      <c r="A3457" s="5" t="str">
        <f>'Raw Data'!A3457</f>
        <v>7274-RTAPZ</v>
      </c>
      <c r="B3457">
        <f>'Raw Data'!F3457</f>
        <v>1</v>
      </c>
      <c r="C3457" t="str">
        <f>'Raw Data'!P3457</f>
        <v>Month-to-month</v>
      </c>
      <c r="D3457" t="str">
        <f>'Raw Data'!I3457</f>
        <v>Fiber optic</v>
      </c>
      <c r="E3457" t="str">
        <f>'Raw Data'!R3457</f>
        <v>Electronic check</v>
      </c>
      <c r="F3457">
        <f>'Raw Data'!S3457</f>
        <v>90.55</v>
      </c>
      <c r="G3457">
        <f>IFERROR(VALUE('Raw Data'!T3457),0)</f>
        <v>90.55</v>
      </c>
      <c r="H3457" t="str" cm="1">
        <f t="array" ref="H3457">_xlfn.IFS(B3457&lt;=12,"New (0-12 mo)",B3457&lt;=24,"Established (13-24 mo)",B3457&lt;=48,"Loyal (25-48 mo)",TRUE,"Veteran (49+ mo)")</f>
        <v>New (0-12 mo)</v>
      </c>
      <c r="I3457">
        <f>COUNTIF('Raw Data'!G3457:O3457,"Yes")</f>
        <v>3</v>
      </c>
      <c r="J3457">
        <f t="shared" ca="1" si="106"/>
        <v>46174</v>
      </c>
      <c r="K3457" t="str">
        <f>'Raw Data'!U3457</f>
        <v>Yes</v>
      </c>
      <c r="L3457" t="str">
        <f t="shared" si="107"/>
        <v>High Risk</v>
      </c>
      <c r="N3457" s="34"/>
    </row>
    <row r="3458" spans="1:14" x14ac:dyDescent="0.3">
      <c r="A3458" s="5" t="str">
        <f>'Raw Data'!A3458</f>
        <v>0436-TWFFZ</v>
      </c>
      <c r="B3458">
        <f>'Raw Data'!F3458</f>
        <v>67</v>
      </c>
      <c r="C3458" t="str">
        <f>'Raw Data'!P3458</f>
        <v>Two year</v>
      </c>
      <c r="D3458" t="str">
        <f>'Raw Data'!I3458</f>
        <v>DSL</v>
      </c>
      <c r="E3458" t="str">
        <f>'Raw Data'!R3458</f>
        <v>Mailed check</v>
      </c>
      <c r="F3458">
        <f>'Raw Data'!S3458</f>
        <v>85.25</v>
      </c>
      <c r="G3458">
        <f>IFERROR(VALUE('Raw Data'!T3458),0)</f>
        <v>5714.2</v>
      </c>
      <c r="H3458" t="str" cm="1">
        <f t="array" ref="H3458">_xlfn.IFS(B3458&lt;=12,"New (0-12 mo)",B3458&lt;=24,"Established (13-24 mo)",B3458&lt;=48,"Loyal (25-48 mo)",TRUE,"Veteran (49+ mo)")</f>
        <v>Veteran (49+ mo)</v>
      </c>
      <c r="I3458">
        <f>COUNTIF('Raw Data'!G3458:O3458,"Yes")</f>
        <v>7</v>
      </c>
      <c r="J3458">
        <f t="shared" ref="J3458:J3521" ca="1" si="108">EDATE(TODAY(),-B3458)</f>
        <v>44166</v>
      </c>
      <c r="K3458" t="str">
        <f>'Raw Data'!U3458</f>
        <v>No</v>
      </c>
      <c r="L3458" t="str">
        <f t="shared" ref="L3458:L3521" si="109">IF(AND(C3458="Month-to-month",B3458&lt;=12),"High Risk",IF(AND(C3458="Month-to-month",B3458&lt;=24),"Medium Risk",IF(C3458="Month-to-month","Low-Medium Risk","Low Risk")))</f>
        <v>Low Risk</v>
      </c>
      <c r="N3458" s="34"/>
    </row>
    <row r="3459" spans="1:14" x14ac:dyDescent="0.3">
      <c r="A3459" s="5" t="str">
        <f>'Raw Data'!A3459</f>
        <v>8566-YPRGL</v>
      </c>
      <c r="B3459">
        <f>'Raw Data'!F3459</f>
        <v>1</v>
      </c>
      <c r="C3459" t="str">
        <f>'Raw Data'!P3459</f>
        <v>Month-to-month</v>
      </c>
      <c r="D3459" t="str">
        <f>'Raw Data'!I3459</f>
        <v>No</v>
      </c>
      <c r="E3459" t="str">
        <f>'Raw Data'!R3459</f>
        <v>Mailed check</v>
      </c>
      <c r="F3459">
        <f>'Raw Data'!S3459</f>
        <v>19.5</v>
      </c>
      <c r="G3459">
        <f>IFERROR(VALUE('Raw Data'!T3459),0)</f>
        <v>19.5</v>
      </c>
      <c r="H3459" t="str" cm="1">
        <f t="array" ref="H3459">_xlfn.IFS(B3459&lt;=12,"New (0-12 mo)",B3459&lt;=24,"Established (13-24 mo)",B3459&lt;=48,"Loyal (25-48 mo)",TRUE,"Veteran (49+ mo)")</f>
        <v>New (0-12 mo)</v>
      </c>
      <c r="I3459">
        <f>COUNTIF('Raw Data'!G3459:O3459,"Yes")</f>
        <v>1</v>
      </c>
      <c r="J3459">
        <f t="shared" ca="1" si="108"/>
        <v>46174</v>
      </c>
      <c r="K3459" t="str">
        <f>'Raw Data'!U3459</f>
        <v>No</v>
      </c>
      <c r="L3459" t="str">
        <f t="shared" si="109"/>
        <v>High Risk</v>
      </c>
      <c r="N3459" s="34"/>
    </row>
    <row r="3460" spans="1:14" x14ac:dyDescent="0.3">
      <c r="A3460" s="5" t="str">
        <f>'Raw Data'!A3460</f>
        <v>0311-UNPFF</v>
      </c>
      <c r="B3460">
        <f>'Raw Data'!F3460</f>
        <v>26</v>
      </c>
      <c r="C3460" t="str">
        <f>'Raw Data'!P3460</f>
        <v>Month-to-month</v>
      </c>
      <c r="D3460" t="str">
        <f>'Raw Data'!I3460</f>
        <v>Fiber optic</v>
      </c>
      <c r="E3460" t="str">
        <f>'Raw Data'!R3460</f>
        <v>Bank transfer (automatic)</v>
      </c>
      <c r="F3460">
        <f>'Raw Data'!S3460</f>
        <v>88.8</v>
      </c>
      <c r="G3460">
        <f>IFERROR(VALUE('Raw Data'!T3460),0)</f>
        <v>2274.35</v>
      </c>
      <c r="H3460" t="str" cm="1">
        <f t="array" ref="H3460">_xlfn.IFS(B3460&lt;=12,"New (0-12 mo)",B3460&lt;=24,"Established (13-24 mo)",B3460&lt;=48,"Loyal (25-48 mo)",TRUE,"Veteran (49+ mo)")</f>
        <v>Loyal (25-48 mo)</v>
      </c>
      <c r="I3460">
        <f>COUNTIF('Raw Data'!G3460:O3460,"Yes")</f>
        <v>3</v>
      </c>
      <c r="J3460">
        <f t="shared" ca="1" si="108"/>
        <v>45413</v>
      </c>
      <c r="K3460" t="str">
        <f>'Raw Data'!U3460</f>
        <v>Yes</v>
      </c>
      <c r="L3460" t="str">
        <f t="shared" si="109"/>
        <v>Low-Medium Risk</v>
      </c>
      <c r="N3460" s="34"/>
    </row>
    <row r="3461" spans="1:14" x14ac:dyDescent="0.3">
      <c r="A3461" s="5" t="str">
        <f>'Raw Data'!A3461</f>
        <v>6609-MXJHJ</v>
      </c>
      <c r="B3461">
        <f>'Raw Data'!F3461</f>
        <v>30</v>
      </c>
      <c r="C3461" t="str">
        <f>'Raw Data'!P3461</f>
        <v>Two year</v>
      </c>
      <c r="D3461" t="str">
        <f>'Raw Data'!I3461</f>
        <v>No</v>
      </c>
      <c r="E3461" t="str">
        <f>'Raw Data'!R3461</f>
        <v>Mailed check</v>
      </c>
      <c r="F3461">
        <f>'Raw Data'!S3461</f>
        <v>25.1</v>
      </c>
      <c r="G3461">
        <f>IFERROR(VALUE('Raw Data'!T3461),0)</f>
        <v>789.55</v>
      </c>
      <c r="H3461" t="str" cm="1">
        <f t="array" ref="H3461">_xlfn.IFS(B3461&lt;=12,"New (0-12 mo)",B3461&lt;=24,"Established (13-24 mo)",B3461&lt;=48,"Loyal (25-48 mo)",TRUE,"Veteran (49+ mo)")</f>
        <v>Loyal (25-48 mo)</v>
      </c>
      <c r="I3461">
        <f>COUNTIF('Raw Data'!G3461:O3461,"Yes")</f>
        <v>2</v>
      </c>
      <c r="J3461">
        <f t="shared" ca="1" si="108"/>
        <v>45292</v>
      </c>
      <c r="K3461" t="str">
        <f>'Raw Data'!U3461</f>
        <v>No</v>
      </c>
      <c r="L3461" t="str">
        <f t="shared" si="109"/>
        <v>Low Risk</v>
      </c>
      <c r="N3461" s="34"/>
    </row>
    <row r="3462" spans="1:14" x14ac:dyDescent="0.3">
      <c r="A3462" s="5" t="str">
        <f>'Raw Data'!A3462</f>
        <v>2669-OIDSD</v>
      </c>
      <c r="B3462">
        <f>'Raw Data'!F3462</f>
        <v>48</v>
      </c>
      <c r="C3462" t="str">
        <f>'Raw Data'!P3462</f>
        <v>Month-to-month</v>
      </c>
      <c r="D3462" t="str">
        <f>'Raw Data'!I3462</f>
        <v>Fiber optic</v>
      </c>
      <c r="E3462" t="str">
        <f>'Raw Data'!R3462</f>
        <v>Credit card (automatic)</v>
      </c>
      <c r="F3462">
        <f>'Raw Data'!S3462</f>
        <v>100.05</v>
      </c>
      <c r="G3462">
        <f>IFERROR(VALUE('Raw Data'!T3462),0)</f>
        <v>4834</v>
      </c>
      <c r="H3462" t="str" cm="1">
        <f t="array" ref="H3462">_xlfn.IFS(B3462&lt;=12,"New (0-12 mo)",B3462&lt;=24,"Established (13-24 mo)",B3462&lt;=48,"Loyal (25-48 mo)",TRUE,"Veteran (49+ mo)")</f>
        <v>Loyal (25-48 mo)</v>
      </c>
      <c r="I3462">
        <f>COUNTIF('Raw Data'!G3462:O3462,"Yes")</f>
        <v>5</v>
      </c>
      <c r="J3462">
        <f t="shared" ca="1" si="108"/>
        <v>44743</v>
      </c>
      <c r="K3462" t="str">
        <f>'Raw Data'!U3462</f>
        <v>No</v>
      </c>
      <c r="L3462" t="str">
        <f t="shared" si="109"/>
        <v>Low-Medium Risk</v>
      </c>
      <c r="N3462" s="34"/>
    </row>
    <row r="3463" spans="1:14" x14ac:dyDescent="0.3">
      <c r="A3463" s="5" t="str">
        <f>'Raw Data'!A3463</f>
        <v>8400-WZICQ</v>
      </c>
      <c r="B3463">
        <f>'Raw Data'!F3463</f>
        <v>55</v>
      </c>
      <c r="C3463" t="str">
        <f>'Raw Data'!P3463</f>
        <v>Month-to-month</v>
      </c>
      <c r="D3463" t="str">
        <f>'Raw Data'!I3463</f>
        <v>DSL</v>
      </c>
      <c r="E3463" t="str">
        <f>'Raw Data'!R3463</f>
        <v>Electronic check</v>
      </c>
      <c r="F3463">
        <f>'Raw Data'!S3463</f>
        <v>55.7</v>
      </c>
      <c r="G3463">
        <f>IFERROR(VALUE('Raw Data'!T3463),0)</f>
        <v>3131.8</v>
      </c>
      <c r="H3463" t="str" cm="1">
        <f t="array" ref="H3463">_xlfn.IFS(B3463&lt;=12,"New (0-12 mo)",B3463&lt;=24,"Established (13-24 mo)",B3463&lt;=48,"Loyal (25-48 mo)",TRUE,"Veteran (49+ mo)")</f>
        <v>Veteran (49+ mo)</v>
      </c>
      <c r="I3463">
        <f>COUNTIF('Raw Data'!G3463:O3463,"Yes")</f>
        <v>3</v>
      </c>
      <c r="J3463">
        <f t="shared" ca="1" si="108"/>
        <v>44531</v>
      </c>
      <c r="K3463" t="str">
        <f>'Raw Data'!U3463</f>
        <v>No</v>
      </c>
      <c r="L3463" t="str">
        <f t="shared" si="109"/>
        <v>Low-Medium Risk</v>
      </c>
      <c r="N3463" s="34"/>
    </row>
    <row r="3464" spans="1:14" x14ac:dyDescent="0.3">
      <c r="A3464" s="5" t="str">
        <f>'Raw Data'!A3464</f>
        <v>3834-XUIFC</v>
      </c>
      <c r="B3464">
        <f>'Raw Data'!F3464</f>
        <v>7</v>
      </c>
      <c r="C3464" t="str">
        <f>'Raw Data'!P3464</f>
        <v>Month-to-month</v>
      </c>
      <c r="D3464" t="str">
        <f>'Raw Data'!I3464</f>
        <v>Fiber optic</v>
      </c>
      <c r="E3464" t="str">
        <f>'Raw Data'!R3464</f>
        <v>Mailed check</v>
      </c>
      <c r="F3464">
        <f>'Raw Data'!S3464</f>
        <v>85.2</v>
      </c>
      <c r="G3464">
        <f>IFERROR(VALUE('Raw Data'!T3464),0)</f>
        <v>602.54999999999995</v>
      </c>
      <c r="H3464" t="str" cm="1">
        <f t="array" ref="H3464">_xlfn.IFS(B3464&lt;=12,"New (0-12 mo)",B3464&lt;=24,"Established (13-24 mo)",B3464&lt;=48,"Loyal (25-48 mo)",TRUE,"Veteran (49+ mo)")</f>
        <v>New (0-12 mo)</v>
      </c>
      <c r="I3464">
        <f>COUNTIF('Raw Data'!G3464:O3464,"Yes")</f>
        <v>3</v>
      </c>
      <c r="J3464">
        <f t="shared" ca="1" si="108"/>
        <v>45992</v>
      </c>
      <c r="K3464" t="str">
        <f>'Raw Data'!U3464</f>
        <v>Yes</v>
      </c>
      <c r="L3464" t="str">
        <f t="shared" si="109"/>
        <v>High Risk</v>
      </c>
      <c r="N3464" s="34"/>
    </row>
    <row r="3465" spans="1:14" x14ac:dyDescent="0.3">
      <c r="A3465" s="5" t="str">
        <f>'Raw Data'!A3465</f>
        <v>9576-SYUHJ</v>
      </c>
      <c r="B3465">
        <f>'Raw Data'!F3465</f>
        <v>37</v>
      </c>
      <c r="C3465" t="str">
        <f>'Raw Data'!P3465</f>
        <v>Month-to-month</v>
      </c>
      <c r="D3465" t="str">
        <f>'Raw Data'!I3465</f>
        <v>Fiber optic</v>
      </c>
      <c r="E3465" t="str">
        <f>'Raw Data'!R3465</f>
        <v>Electronic check</v>
      </c>
      <c r="F3465">
        <f>'Raw Data'!S3465</f>
        <v>91.15</v>
      </c>
      <c r="G3465">
        <f>IFERROR(VALUE('Raw Data'!T3465),0)</f>
        <v>3369.25</v>
      </c>
      <c r="H3465" t="str" cm="1">
        <f t="array" ref="H3465">_xlfn.IFS(B3465&lt;=12,"New (0-12 mo)",B3465&lt;=24,"Established (13-24 mo)",B3465&lt;=48,"Loyal (25-48 mo)",TRUE,"Veteran (49+ mo)")</f>
        <v>Loyal (25-48 mo)</v>
      </c>
      <c r="I3465">
        <f>COUNTIF('Raw Data'!G3465:O3465,"Yes")</f>
        <v>4</v>
      </c>
      <c r="J3465">
        <f t="shared" ca="1" si="108"/>
        <v>45078</v>
      </c>
      <c r="K3465" t="str">
        <f>'Raw Data'!U3465</f>
        <v>No</v>
      </c>
      <c r="L3465" t="str">
        <f t="shared" si="109"/>
        <v>Low-Medium Risk</v>
      </c>
      <c r="N3465" s="34"/>
    </row>
    <row r="3466" spans="1:14" x14ac:dyDescent="0.3">
      <c r="A3466" s="5" t="str">
        <f>'Raw Data'!A3466</f>
        <v>0410-IPFTY</v>
      </c>
      <c r="B3466">
        <f>'Raw Data'!F3466</f>
        <v>31</v>
      </c>
      <c r="C3466" t="str">
        <f>'Raw Data'!P3466</f>
        <v>Month-to-month</v>
      </c>
      <c r="D3466" t="str">
        <f>'Raw Data'!I3466</f>
        <v>Fiber optic</v>
      </c>
      <c r="E3466" t="str">
        <f>'Raw Data'!R3466</f>
        <v>Bank transfer (automatic)</v>
      </c>
      <c r="F3466">
        <f>'Raw Data'!S3466</f>
        <v>83.85</v>
      </c>
      <c r="G3466">
        <f>IFERROR(VALUE('Raw Data'!T3466),0)</f>
        <v>2674.15</v>
      </c>
      <c r="H3466" t="str" cm="1">
        <f t="array" ref="H3466">_xlfn.IFS(B3466&lt;=12,"New (0-12 mo)",B3466&lt;=24,"Established (13-24 mo)",B3466&lt;=48,"Loyal (25-48 mo)",TRUE,"Veteran (49+ mo)")</f>
        <v>Loyal (25-48 mo)</v>
      </c>
      <c r="I3466">
        <f>COUNTIF('Raw Data'!G3466:O3466,"Yes")</f>
        <v>3</v>
      </c>
      <c r="J3466">
        <f t="shared" ca="1" si="108"/>
        <v>45261</v>
      </c>
      <c r="K3466" t="str">
        <f>'Raw Data'!U3466</f>
        <v>No</v>
      </c>
      <c r="L3466" t="str">
        <f t="shared" si="109"/>
        <v>Low-Medium Risk</v>
      </c>
      <c r="N3466" s="34"/>
    </row>
    <row r="3467" spans="1:14" x14ac:dyDescent="0.3">
      <c r="A3467" s="5" t="str">
        <f>'Raw Data'!A3467</f>
        <v>2831-EBWRN</v>
      </c>
      <c r="B3467">
        <f>'Raw Data'!F3467</f>
        <v>4</v>
      </c>
      <c r="C3467" t="str">
        <f>'Raw Data'!P3467</f>
        <v>Month-to-month</v>
      </c>
      <c r="D3467" t="str">
        <f>'Raw Data'!I3467</f>
        <v>DSL</v>
      </c>
      <c r="E3467" t="str">
        <f>'Raw Data'!R3467</f>
        <v>Electronic check</v>
      </c>
      <c r="F3467">
        <f>'Raw Data'!S3467</f>
        <v>45.9</v>
      </c>
      <c r="G3467">
        <f>IFERROR(VALUE('Raw Data'!T3467),0)</f>
        <v>199.75</v>
      </c>
      <c r="H3467" t="str" cm="1">
        <f t="array" ref="H3467">_xlfn.IFS(B3467&lt;=12,"New (0-12 mo)",B3467&lt;=24,"Established (13-24 mo)",B3467&lt;=48,"Loyal (25-48 mo)",TRUE,"Veteran (49+ mo)")</f>
        <v>New (0-12 mo)</v>
      </c>
      <c r="I3467">
        <f>COUNTIF('Raw Data'!G3467:O3467,"Yes")</f>
        <v>1</v>
      </c>
      <c r="J3467">
        <f t="shared" ca="1" si="108"/>
        <v>46082</v>
      </c>
      <c r="K3467" t="str">
        <f>'Raw Data'!U3467</f>
        <v>No</v>
      </c>
      <c r="L3467" t="str">
        <f t="shared" si="109"/>
        <v>High Risk</v>
      </c>
      <c r="N3467" s="34"/>
    </row>
    <row r="3468" spans="1:14" x14ac:dyDescent="0.3">
      <c r="A3468" s="5" t="str">
        <f>'Raw Data'!A3468</f>
        <v>9430-NKQLY</v>
      </c>
      <c r="B3468">
        <f>'Raw Data'!F3468</f>
        <v>72</v>
      </c>
      <c r="C3468" t="str">
        <f>'Raw Data'!P3468</f>
        <v>Two year</v>
      </c>
      <c r="D3468" t="str">
        <f>'Raw Data'!I3468</f>
        <v>No</v>
      </c>
      <c r="E3468" t="str">
        <f>'Raw Data'!R3468</f>
        <v>Credit card (automatic)</v>
      </c>
      <c r="F3468">
        <f>'Raw Data'!S3468</f>
        <v>25.1</v>
      </c>
      <c r="G3468">
        <f>IFERROR(VALUE('Raw Data'!T3468),0)</f>
        <v>1790.8</v>
      </c>
      <c r="H3468" t="str" cm="1">
        <f t="array" ref="H3468">_xlfn.IFS(B3468&lt;=12,"New (0-12 mo)",B3468&lt;=24,"Established (13-24 mo)",B3468&lt;=48,"Loyal (25-48 mo)",TRUE,"Veteran (49+ mo)")</f>
        <v>Veteran (49+ mo)</v>
      </c>
      <c r="I3468">
        <f>COUNTIF('Raw Data'!G3468:O3468,"Yes")</f>
        <v>2</v>
      </c>
      <c r="J3468">
        <f t="shared" ca="1" si="108"/>
        <v>44013</v>
      </c>
      <c r="K3468" t="str">
        <f>'Raw Data'!U3468</f>
        <v>No</v>
      </c>
      <c r="L3468" t="str">
        <f t="shared" si="109"/>
        <v>Low Risk</v>
      </c>
      <c r="N3468" s="34"/>
    </row>
    <row r="3469" spans="1:14" x14ac:dyDescent="0.3">
      <c r="A3469" s="5" t="str">
        <f>'Raw Data'!A3469</f>
        <v>8414-MYSHR</v>
      </c>
      <c r="B3469">
        <f>'Raw Data'!F3469</f>
        <v>5</v>
      </c>
      <c r="C3469" t="str">
        <f>'Raw Data'!P3469</f>
        <v>Month-to-month</v>
      </c>
      <c r="D3469" t="str">
        <f>'Raw Data'!I3469</f>
        <v>Fiber optic</v>
      </c>
      <c r="E3469" t="str">
        <f>'Raw Data'!R3469</f>
        <v>Electronic check</v>
      </c>
      <c r="F3469">
        <f>'Raw Data'!S3469</f>
        <v>91.4</v>
      </c>
      <c r="G3469">
        <f>IFERROR(VALUE('Raw Data'!T3469),0)</f>
        <v>449.75</v>
      </c>
      <c r="H3469" t="str" cm="1">
        <f t="array" ref="H3469">_xlfn.IFS(B3469&lt;=12,"New (0-12 mo)",B3469&lt;=24,"Established (13-24 mo)",B3469&lt;=48,"Loyal (25-48 mo)",TRUE,"Veteran (49+ mo)")</f>
        <v>New (0-12 mo)</v>
      </c>
      <c r="I3469">
        <f>COUNTIF('Raw Data'!G3469:O3469,"Yes")</f>
        <v>3</v>
      </c>
      <c r="J3469">
        <f t="shared" ca="1" si="108"/>
        <v>46054</v>
      </c>
      <c r="K3469" t="str">
        <f>'Raw Data'!U3469</f>
        <v>Yes</v>
      </c>
      <c r="L3469" t="str">
        <f t="shared" si="109"/>
        <v>High Risk</v>
      </c>
      <c r="N3469" s="34"/>
    </row>
    <row r="3470" spans="1:14" x14ac:dyDescent="0.3">
      <c r="A3470" s="5" t="str">
        <f>'Raw Data'!A3470</f>
        <v>0247-SLUJI</v>
      </c>
      <c r="B3470">
        <f>'Raw Data'!F3470</f>
        <v>1</v>
      </c>
      <c r="C3470" t="str">
        <f>'Raw Data'!P3470</f>
        <v>Month-to-month</v>
      </c>
      <c r="D3470" t="str">
        <f>'Raw Data'!I3470</f>
        <v>No</v>
      </c>
      <c r="E3470" t="str">
        <f>'Raw Data'!R3470</f>
        <v>Mailed check</v>
      </c>
      <c r="F3470">
        <f>'Raw Data'!S3470</f>
        <v>19.7</v>
      </c>
      <c r="G3470">
        <f>IFERROR(VALUE('Raw Data'!T3470),0)</f>
        <v>19.7</v>
      </c>
      <c r="H3470" t="str" cm="1">
        <f t="array" ref="H3470">_xlfn.IFS(B3470&lt;=12,"New (0-12 mo)",B3470&lt;=24,"Established (13-24 mo)",B3470&lt;=48,"Loyal (25-48 mo)",TRUE,"Veteran (49+ mo)")</f>
        <v>New (0-12 mo)</v>
      </c>
      <c r="I3470">
        <f>COUNTIF('Raw Data'!G3470:O3470,"Yes")</f>
        <v>1</v>
      </c>
      <c r="J3470">
        <f t="shared" ca="1" si="108"/>
        <v>46174</v>
      </c>
      <c r="K3470" t="str">
        <f>'Raw Data'!U3470</f>
        <v>No</v>
      </c>
      <c r="L3470" t="str">
        <f t="shared" si="109"/>
        <v>High Risk</v>
      </c>
      <c r="N3470" s="34"/>
    </row>
    <row r="3471" spans="1:14" x14ac:dyDescent="0.3">
      <c r="A3471" s="5" t="str">
        <f>'Raw Data'!A3471</f>
        <v>9402-ORRAH</v>
      </c>
      <c r="B3471">
        <f>'Raw Data'!F3471</f>
        <v>15</v>
      </c>
      <c r="C3471" t="str">
        <f>'Raw Data'!P3471</f>
        <v>Month-to-month</v>
      </c>
      <c r="D3471" t="str">
        <f>'Raw Data'!I3471</f>
        <v>Fiber optic</v>
      </c>
      <c r="E3471" t="str">
        <f>'Raw Data'!R3471</f>
        <v>Electronic check</v>
      </c>
      <c r="F3471">
        <f>'Raw Data'!S3471</f>
        <v>91.5</v>
      </c>
      <c r="G3471">
        <f>IFERROR(VALUE('Raw Data'!T3471),0)</f>
        <v>1400.3</v>
      </c>
      <c r="H3471" t="str" cm="1">
        <f t="array" ref="H3471">_xlfn.IFS(B3471&lt;=12,"New (0-12 mo)",B3471&lt;=24,"Established (13-24 mo)",B3471&lt;=48,"Loyal (25-48 mo)",TRUE,"Veteran (49+ mo)")</f>
        <v>Established (13-24 mo)</v>
      </c>
      <c r="I3471">
        <f>COUNTIF('Raw Data'!G3471:O3471,"Yes")</f>
        <v>3</v>
      </c>
      <c r="J3471">
        <f t="shared" ca="1" si="108"/>
        <v>45748</v>
      </c>
      <c r="K3471" t="str">
        <f>'Raw Data'!U3471</f>
        <v>No</v>
      </c>
      <c r="L3471" t="str">
        <f t="shared" si="109"/>
        <v>Medium Risk</v>
      </c>
      <c r="N3471" s="34"/>
    </row>
    <row r="3472" spans="1:14" x14ac:dyDescent="0.3">
      <c r="A3472" s="5" t="str">
        <f>'Raw Data'!A3472</f>
        <v>6483-OATDN</v>
      </c>
      <c r="B3472">
        <f>'Raw Data'!F3472</f>
        <v>8</v>
      </c>
      <c r="C3472" t="str">
        <f>'Raw Data'!P3472</f>
        <v>Month-to-month</v>
      </c>
      <c r="D3472" t="str">
        <f>'Raw Data'!I3472</f>
        <v>DSL</v>
      </c>
      <c r="E3472" t="str">
        <f>'Raw Data'!R3472</f>
        <v>Credit card (automatic)</v>
      </c>
      <c r="F3472">
        <f>'Raw Data'!S3472</f>
        <v>51.3</v>
      </c>
      <c r="G3472">
        <f>IFERROR(VALUE('Raw Data'!T3472),0)</f>
        <v>411.6</v>
      </c>
      <c r="H3472" t="str" cm="1">
        <f t="array" ref="H3472">_xlfn.IFS(B3472&lt;=12,"New (0-12 mo)",B3472&lt;=24,"Established (13-24 mo)",B3472&lt;=48,"Loyal (25-48 mo)",TRUE,"Veteran (49+ mo)")</f>
        <v>New (0-12 mo)</v>
      </c>
      <c r="I3472">
        <f>COUNTIF('Raw Data'!G3472:O3472,"Yes")</f>
        <v>2</v>
      </c>
      <c r="J3472">
        <f t="shared" ca="1" si="108"/>
        <v>45962</v>
      </c>
      <c r="K3472" t="str">
        <f>'Raw Data'!U3472</f>
        <v>No</v>
      </c>
      <c r="L3472" t="str">
        <f t="shared" si="109"/>
        <v>High Risk</v>
      </c>
      <c r="N3472" s="34"/>
    </row>
    <row r="3473" spans="1:14" x14ac:dyDescent="0.3">
      <c r="A3473" s="5" t="str">
        <f>'Raw Data'!A3473</f>
        <v>1293-HHSHJ</v>
      </c>
      <c r="B3473">
        <f>'Raw Data'!F3473</f>
        <v>35</v>
      </c>
      <c r="C3473" t="str">
        <f>'Raw Data'!P3473</f>
        <v>One year</v>
      </c>
      <c r="D3473" t="str">
        <f>'Raw Data'!I3473</f>
        <v>No</v>
      </c>
      <c r="E3473" t="str">
        <f>'Raw Data'!R3473</f>
        <v>Mailed check</v>
      </c>
      <c r="F3473">
        <f>'Raw Data'!S3473</f>
        <v>21.1</v>
      </c>
      <c r="G3473">
        <f>IFERROR(VALUE('Raw Data'!T3473),0)</f>
        <v>741</v>
      </c>
      <c r="H3473" t="str" cm="1">
        <f t="array" ref="H3473">_xlfn.IFS(B3473&lt;=12,"New (0-12 mo)",B3473&lt;=24,"Established (13-24 mo)",B3473&lt;=48,"Loyal (25-48 mo)",TRUE,"Veteran (49+ mo)")</f>
        <v>Loyal (25-48 mo)</v>
      </c>
      <c r="I3473">
        <f>COUNTIF('Raw Data'!G3473:O3473,"Yes")</f>
        <v>1</v>
      </c>
      <c r="J3473">
        <f t="shared" ca="1" si="108"/>
        <v>45139</v>
      </c>
      <c r="K3473" t="str">
        <f>'Raw Data'!U3473</f>
        <v>No</v>
      </c>
      <c r="L3473" t="str">
        <f t="shared" si="109"/>
        <v>Low Risk</v>
      </c>
      <c r="N3473" s="34"/>
    </row>
    <row r="3474" spans="1:14" x14ac:dyDescent="0.3">
      <c r="A3474" s="5" t="str">
        <f>'Raw Data'!A3474</f>
        <v>4840-ORQXB</v>
      </c>
      <c r="B3474">
        <f>'Raw Data'!F3474</f>
        <v>56</v>
      </c>
      <c r="C3474" t="str">
        <f>'Raw Data'!P3474</f>
        <v>Month-to-month</v>
      </c>
      <c r="D3474" t="str">
        <f>'Raw Data'!I3474</f>
        <v>Fiber optic</v>
      </c>
      <c r="E3474" t="str">
        <f>'Raw Data'!R3474</f>
        <v>Electronic check</v>
      </c>
      <c r="F3474">
        <f>'Raw Data'!S3474</f>
        <v>104.75</v>
      </c>
      <c r="G3474">
        <f>IFERROR(VALUE('Raw Data'!T3474),0)</f>
        <v>5841.35</v>
      </c>
      <c r="H3474" t="str" cm="1">
        <f t="array" ref="H3474">_xlfn.IFS(B3474&lt;=12,"New (0-12 mo)",B3474&lt;=24,"Established (13-24 mo)",B3474&lt;=48,"Loyal (25-48 mo)",TRUE,"Veteran (49+ mo)")</f>
        <v>Veteran (49+ mo)</v>
      </c>
      <c r="I3474">
        <f>COUNTIF('Raw Data'!G3474:O3474,"Yes")</f>
        <v>6</v>
      </c>
      <c r="J3474">
        <f t="shared" ca="1" si="108"/>
        <v>44501</v>
      </c>
      <c r="K3474" t="str">
        <f>'Raw Data'!U3474</f>
        <v>No</v>
      </c>
      <c r="L3474" t="str">
        <f t="shared" si="109"/>
        <v>Low-Medium Risk</v>
      </c>
      <c r="N3474" s="34"/>
    </row>
    <row r="3475" spans="1:14" x14ac:dyDescent="0.3">
      <c r="A3475" s="5" t="str">
        <f>'Raw Data'!A3475</f>
        <v>7599-FKVXZ</v>
      </c>
      <c r="B3475">
        <f>'Raw Data'!F3475</f>
        <v>42</v>
      </c>
      <c r="C3475" t="str">
        <f>'Raw Data'!P3475</f>
        <v>Month-to-month</v>
      </c>
      <c r="D3475" t="str">
        <f>'Raw Data'!I3475</f>
        <v>Fiber optic</v>
      </c>
      <c r="E3475" t="str">
        <f>'Raw Data'!R3475</f>
        <v>Bank transfer (automatic)</v>
      </c>
      <c r="F3475">
        <f>'Raw Data'!S3475</f>
        <v>106.15</v>
      </c>
      <c r="G3475">
        <f>IFERROR(VALUE('Raw Data'!T3475),0)</f>
        <v>4512.7</v>
      </c>
      <c r="H3475" t="str" cm="1">
        <f t="array" ref="H3475">_xlfn.IFS(B3475&lt;=12,"New (0-12 mo)",B3475&lt;=24,"Established (13-24 mo)",B3475&lt;=48,"Loyal (25-48 mo)",TRUE,"Veteran (49+ mo)")</f>
        <v>Loyal (25-48 mo)</v>
      </c>
      <c r="I3475">
        <f>COUNTIF('Raw Data'!G3475:O3475,"Yes")</f>
        <v>6</v>
      </c>
      <c r="J3475">
        <f t="shared" ca="1" si="108"/>
        <v>44927</v>
      </c>
      <c r="K3475" t="str">
        <f>'Raw Data'!U3475</f>
        <v>Yes</v>
      </c>
      <c r="L3475" t="str">
        <f t="shared" si="109"/>
        <v>Low-Medium Risk</v>
      </c>
      <c r="N3475" s="34"/>
    </row>
    <row r="3476" spans="1:14" x14ac:dyDescent="0.3">
      <c r="A3476" s="5" t="str">
        <f>'Raw Data'!A3476</f>
        <v>3982-DQLUS</v>
      </c>
      <c r="B3476">
        <f>'Raw Data'!F3476</f>
        <v>65</v>
      </c>
      <c r="C3476" t="str">
        <f>'Raw Data'!P3476</f>
        <v>Month-to-month</v>
      </c>
      <c r="D3476" t="str">
        <f>'Raw Data'!I3476</f>
        <v>Fiber optic</v>
      </c>
      <c r="E3476" t="str">
        <f>'Raw Data'!R3476</f>
        <v>Electronic check</v>
      </c>
      <c r="F3476">
        <f>'Raw Data'!S3476</f>
        <v>85.75</v>
      </c>
      <c r="G3476">
        <f>IFERROR(VALUE('Raw Data'!T3476),0)</f>
        <v>5688.45</v>
      </c>
      <c r="H3476" t="str" cm="1">
        <f t="array" ref="H3476">_xlfn.IFS(B3476&lt;=12,"New (0-12 mo)",B3476&lt;=24,"Established (13-24 mo)",B3476&lt;=48,"Loyal (25-48 mo)",TRUE,"Veteran (49+ mo)")</f>
        <v>Veteran (49+ mo)</v>
      </c>
      <c r="I3476">
        <f>COUNTIF('Raw Data'!G3476:O3476,"Yes")</f>
        <v>4</v>
      </c>
      <c r="J3476">
        <f t="shared" ca="1" si="108"/>
        <v>44228</v>
      </c>
      <c r="K3476" t="str">
        <f>'Raw Data'!U3476</f>
        <v>No</v>
      </c>
      <c r="L3476" t="str">
        <f t="shared" si="109"/>
        <v>Low-Medium Risk</v>
      </c>
      <c r="N3476" s="34"/>
    </row>
    <row r="3477" spans="1:14" x14ac:dyDescent="0.3">
      <c r="A3477" s="5" t="str">
        <f>'Raw Data'!A3477</f>
        <v>8610-ZIKJJ</v>
      </c>
      <c r="B3477">
        <f>'Raw Data'!F3477</f>
        <v>2</v>
      </c>
      <c r="C3477" t="str">
        <f>'Raw Data'!P3477</f>
        <v>One year</v>
      </c>
      <c r="D3477" t="str">
        <f>'Raw Data'!I3477</f>
        <v>No</v>
      </c>
      <c r="E3477" t="str">
        <f>'Raw Data'!R3477</f>
        <v>Mailed check</v>
      </c>
      <c r="F3477">
        <f>'Raw Data'!S3477</f>
        <v>20.3</v>
      </c>
      <c r="G3477">
        <f>IFERROR(VALUE('Raw Data'!T3477),0)</f>
        <v>31.9</v>
      </c>
      <c r="H3477" t="str" cm="1">
        <f t="array" ref="H3477">_xlfn.IFS(B3477&lt;=12,"New (0-12 mo)",B3477&lt;=24,"Established (13-24 mo)",B3477&lt;=48,"Loyal (25-48 mo)",TRUE,"Veteran (49+ mo)")</f>
        <v>New (0-12 mo)</v>
      </c>
      <c r="I3477">
        <f>COUNTIF('Raw Data'!G3477:O3477,"Yes")</f>
        <v>1</v>
      </c>
      <c r="J3477">
        <f t="shared" ca="1" si="108"/>
        <v>46143</v>
      </c>
      <c r="K3477" t="str">
        <f>'Raw Data'!U3477</f>
        <v>No</v>
      </c>
      <c r="L3477" t="str">
        <f t="shared" si="109"/>
        <v>Low Risk</v>
      </c>
      <c r="N3477" s="34"/>
    </row>
    <row r="3478" spans="1:14" x14ac:dyDescent="0.3">
      <c r="A3478" s="5" t="str">
        <f>'Raw Data'!A3478</f>
        <v>3756-VNWDH</v>
      </c>
      <c r="B3478">
        <f>'Raw Data'!F3478</f>
        <v>65</v>
      </c>
      <c r="C3478" t="str">
        <f>'Raw Data'!P3478</f>
        <v>One year</v>
      </c>
      <c r="D3478" t="str">
        <f>'Raw Data'!I3478</f>
        <v>Fiber optic</v>
      </c>
      <c r="E3478" t="str">
        <f>'Raw Data'!R3478</f>
        <v>Electronic check</v>
      </c>
      <c r="F3478">
        <f>'Raw Data'!S3478</f>
        <v>100.75</v>
      </c>
      <c r="G3478">
        <f>IFERROR(VALUE('Raw Data'!T3478),0)</f>
        <v>6674.65</v>
      </c>
      <c r="H3478" t="str" cm="1">
        <f t="array" ref="H3478">_xlfn.IFS(B3478&lt;=12,"New (0-12 mo)",B3478&lt;=24,"Established (13-24 mo)",B3478&lt;=48,"Loyal (25-48 mo)",TRUE,"Veteran (49+ mo)")</f>
        <v>Veteran (49+ mo)</v>
      </c>
      <c r="I3478">
        <f>COUNTIF('Raw Data'!G3478:O3478,"Yes")</f>
        <v>5</v>
      </c>
      <c r="J3478">
        <f t="shared" ca="1" si="108"/>
        <v>44228</v>
      </c>
      <c r="K3478" t="str">
        <f>'Raw Data'!U3478</f>
        <v>No</v>
      </c>
      <c r="L3478" t="str">
        <f t="shared" si="109"/>
        <v>Low Risk</v>
      </c>
      <c r="N3478" s="34"/>
    </row>
    <row r="3479" spans="1:14" x14ac:dyDescent="0.3">
      <c r="A3479" s="5" t="str">
        <f>'Raw Data'!A3479</f>
        <v>7801-KICAO</v>
      </c>
      <c r="B3479">
        <f>'Raw Data'!F3479</f>
        <v>18</v>
      </c>
      <c r="C3479" t="str">
        <f>'Raw Data'!P3479</f>
        <v>Month-to-month</v>
      </c>
      <c r="D3479" t="str">
        <f>'Raw Data'!I3479</f>
        <v>Fiber optic</v>
      </c>
      <c r="E3479" t="str">
        <f>'Raw Data'!R3479</f>
        <v>Electronic check</v>
      </c>
      <c r="F3479">
        <f>'Raw Data'!S3479</f>
        <v>74.150000000000006</v>
      </c>
      <c r="G3479">
        <f>IFERROR(VALUE('Raw Data'!T3479),0)</f>
        <v>1345.75</v>
      </c>
      <c r="H3479" t="str" cm="1">
        <f t="array" ref="H3479">_xlfn.IFS(B3479&lt;=12,"New (0-12 mo)",B3479&lt;=24,"Established (13-24 mo)",B3479&lt;=48,"Loyal (25-48 mo)",TRUE,"Veteran (49+ mo)")</f>
        <v>Established (13-24 mo)</v>
      </c>
      <c r="I3479">
        <f>COUNTIF('Raw Data'!G3479:O3479,"Yes")</f>
        <v>2</v>
      </c>
      <c r="J3479">
        <f t="shared" ca="1" si="108"/>
        <v>45658</v>
      </c>
      <c r="K3479" t="str">
        <f>'Raw Data'!U3479</f>
        <v>No</v>
      </c>
      <c r="L3479" t="str">
        <f t="shared" si="109"/>
        <v>Medium Risk</v>
      </c>
      <c r="N3479" s="34"/>
    </row>
    <row r="3480" spans="1:14" x14ac:dyDescent="0.3">
      <c r="A3480" s="5" t="str">
        <f>'Raw Data'!A3480</f>
        <v>7673-LPRNY</v>
      </c>
      <c r="B3480">
        <f>'Raw Data'!F3480</f>
        <v>23</v>
      </c>
      <c r="C3480" t="str">
        <f>'Raw Data'!P3480</f>
        <v>One year</v>
      </c>
      <c r="D3480" t="str">
        <f>'Raw Data'!I3480</f>
        <v>DSL</v>
      </c>
      <c r="E3480" t="str">
        <f>'Raw Data'!R3480</f>
        <v>Electronic check</v>
      </c>
      <c r="F3480">
        <f>'Raw Data'!S3480</f>
        <v>78.55</v>
      </c>
      <c r="G3480">
        <f>IFERROR(VALUE('Raw Data'!T3480),0)</f>
        <v>1843.05</v>
      </c>
      <c r="H3480" t="str" cm="1">
        <f t="array" ref="H3480">_xlfn.IFS(B3480&lt;=12,"New (0-12 mo)",B3480&lt;=24,"Established (13-24 mo)",B3480&lt;=48,"Loyal (25-48 mo)",TRUE,"Veteran (49+ mo)")</f>
        <v>Established (13-24 mo)</v>
      </c>
      <c r="I3480">
        <f>COUNTIF('Raw Data'!G3480:O3480,"Yes")</f>
        <v>6</v>
      </c>
      <c r="J3480">
        <f t="shared" ca="1" si="108"/>
        <v>45505</v>
      </c>
      <c r="K3480" t="str">
        <f>'Raw Data'!U3480</f>
        <v>No</v>
      </c>
      <c r="L3480" t="str">
        <f t="shared" si="109"/>
        <v>Low Risk</v>
      </c>
      <c r="N3480" s="34"/>
    </row>
    <row r="3481" spans="1:14" x14ac:dyDescent="0.3">
      <c r="A3481" s="5" t="str">
        <f>'Raw Data'!A3481</f>
        <v>8229-TNIQA</v>
      </c>
      <c r="B3481">
        <f>'Raw Data'!F3481</f>
        <v>4</v>
      </c>
      <c r="C3481" t="str">
        <f>'Raw Data'!P3481</f>
        <v>Month-to-month</v>
      </c>
      <c r="D3481" t="str">
        <f>'Raw Data'!I3481</f>
        <v>DSL</v>
      </c>
      <c r="E3481" t="str">
        <f>'Raw Data'!R3481</f>
        <v>Mailed check</v>
      </c>
      <c r="F3481">
        <f>'Raw Data'!S3481</f>
        <v>45.3</v>
      </c>
      <c r="G3481">
        <f>IFERROR(VALUE('Raw Data'!T3481),0)</f>
        <v>196.95</v>
      </c>
      <c r="H3481" t="str" cm="1">
        <f t="array" ref="H3481">_xlfn.IFS(B3481&lt;=12,"New (0-12 mo)",B3481&lt;=24,"Established (13-24 mo)",B3481&lt;=48,"Loyal (25-48 mo)",TRUE,"Veteran (49+ mo)")</f>
        <v>New (0-12 mo)</v>
      </c>
      <c r="I3481">
        <f>COUNTIF('Raw Data'!G3481:O3481,"Yes")</f>
        <v>1</v>
      </c>
      <c r="J3481">
        <f t="shared" ca="1" si="108"/>
        <v>46082</v>
      </c>
      <c r="K3481" t="str">
        <f>'Raw Data'!U3481</f>
        <v>Yes</v>
      </c>
      <c r="L3481" t="str">
        <f t="shared" si="109"/>
        <v>High Risk</v>
      </c>
      <c r="N3481" s="34"/>
    </row>
    <row r="3482" spans="1:14" x14ac:dyDescent="0.3">
      <c r="A3482" s="5" t="str">
        <f>'Raw Data'!A3482</f>
        <v>6060-QBMGV</v>
      </c>
      <c r="B3482">
        <f>'Raw Data'!F3482</f>
        <v>70</v>
      </c>
      <c r="C3482" t="str">
        <f>'Raw Data'!P3482</f>
        <v>Two year</v>
      </c>
      <c r="D3482" t="str">
        <f>'Raw Data'!I3482</f>
        <v>No</v>
      </c>
      <c r="E3482" t="str">
        <f>'Raw Data'!R3482</f>
        <v>Credit card (automatic)</v>
      </c>
      <c r="F3482">
        <f>'Raw Data'!S3482</f>
        <v>19.850000000000001</v>
      </c>
      <c r="G3482">
        <f>IFERROR(VALUE('Raw Data'!T3482),0)</f>
        <v>1433.8</v>
      </c>
      <c r="H3482" t="str" cm="1">
        <f t="array" ref="H3482">_xlfn.IFS(B3482&lt;=12,"New (0-12 mo)",B3482&lt;=24,"Established (13-24 mo)",B3482&lt;=48,"Loyal (25-48 mo)",TRUE,"Veteran (49+ mo)")</f>
        <v>Veteran (49+ mo)</v>
      </c>
      <c r="I3482">
        <f>COUNTIF('Raw Data'!G3482:O3482,"Yes")</f>
        <v>1</v>
      </c>
      <c r="J3482">
        <f t="shared" ca="1" si="108"/>
        <v>44075</v>
      </c>
      <c r="K3482" t="str">
        <f>'Raw Data'!U3482</f>
        <v>No</v>
      </c>
      <c r="L3482" t="str">
        <f t="shared" si="109"/>
        <v>Low Risk</v>
      </c>
      <c r="N3482" s="34"/>
    </row>
    <row r="3483" spans="1:14" x14ac:dyDescent="0.3">
      <c r="A3483" s="5" t="str">
        <f>'Raw Data'!A3483</f>
        <v>7339-POGZN</v>
      </c>
      <c r="B3483">
        <f>'Raw Data'!F3483</f>
        <v>4</v>
      </c>
      <c r="C3483" t="str">
        <f>'Raw Data'!P3483</f>
        <v>Month-to-month</v>
      </c>
      <c r="D3483" t="str">
        <f>'Raw Data'!I3483</f>
        <v>DSL</v>
      </c>
      <c r="E3483" t="str">
        <f>'Raw Data'!R3483</f>
        <v>Electronic check</v>
      </c>
      <c r="F3483">
        <f>'Raw Data'!S3483</f>
        <v>50.7</v>
      </c>
      <c r="G3483">
        <f>IFERROR(VALUE('Raw Data'!T3483),0)</f>
        <v>214.55</v>
      </c>
      <c r="H3483" t="str" cm="1">
        <f t="array" ref="H3483">_xlfn.IFS(B3483&lt;=12,"New (0-12 mo)",B3483&lt;=24,"Established (13-24 mo)",B3483&lt;=48,"Loyal (25-48 mo)",TRUE,"Veteran (49+ mo)")</f>
        <v>New (0-12 mo)</v>
      </c>
      <c r="I3483">
        <f>COUNTIF('Raw Data'!G3483:O3483,"Yes")</f>
        <v>2</v>
      </c>
      <c r="J3483">
        <f t="shared" ca="1" si="108"/>
        <v>46082</v>
      </c>
      <c r="K3483" t="str">
        <f>'Raw Data'!U3483</f>
        <v>No</v>
      </c>
      <c r="L3483" t="str">
        <f t="shared" si="109"/>
        <v>High Risk</v>
      </c>
      <c r="N3483" s="34"/>
    </row>
    <row r="3484" spans="1:14" x14ac:dyDescent="0.3">
      <c r="A3484" s="5" t="str">
        <f>'Raw Data'!A3484</f>
        <v>2828-SLQPF</v>
      </c>
      <c r="B3484">
        <f>'Raw Data'!F3484</f>
        <v>19</v>
      </c>
      <c r="C3484" t="str">
        <f>'Raw Data'!P3484</f>
        <v>Month-to-month</v>
      </c>
      <c r="D3484" t="str">
        <f>'Raw Data'!I3484</f>
        <v>DSL</v>
      </c>
      <c r="E3484" t="str">
        <f>'Raw Data'!R3484</f>
        <v>Bank transfer (automatic)</v>
      </c>
      <c r="F3484">
        <f>'Raw Data'!S3484</f>
        <v>45</v>
      </c>
      <c r="G3484">
        <f>IFERROR(VALUE('Raw Data'!T3484),0)</f>
        <v>865.85</v>
      </c>
      <c r="H3484" t="str" cm="1">
        <f t="array" ref="H3484">_xlfn.IFS(B3484&lt;=12,"New (0-12 mo)",B3484&lt;=24,"Established (13-24 mo)",B3484&lt;=48,"Loyal (25-48 mo)",TRUE,"Veteran (49+ mo)")</f>
        <v>Established (13-24 mo)</v>
      </c>
      <c r="I3484">
        <f>COUNTIF('Raw Data'!G3484:O3484,"Yes")</f>
        <v>1</v>
      </c>
      <c r="J3484">
        <f t="shared" ca="1" si="108"/>
        <v>45627</v>
      </c>
      <c r="K3484" t="str">
        <f>'Raw Data'!U3484</f>
        <v>No</v>
      </c>
      <c r="L3484" t="str">
        <f t="shared" si="109"/>
        <v>Medium Risk</v>
      </c>
      <c r="N3484" s="34"/>
    </row>
    <row r="3485" spans="1:14" x14ac:dyDescent="0.3">
      <c r="A3485" s="5" t="str">
        <f>'Raw Data'!A3485</f>
        <v>4465-VDKIQ</v>
      </c>
      <c r="B3485">
        <f>'Raw Data'!F3485</f>
        <v>18</v>
      </c>
      <c r="C3485" t="str">
        <f>'Raw Data'!P3485</f>
        <v>Month-to-month</v>
      </c>
      <c r="D3485" t="str">
        <f>'Raw Data'!I3485</f>
        <v>Fiber optic</v>
      </c>
      <c r="E3485" t="str">
        <f>'Raw Data'!R3485</f>
        <v>Electronic check</v>
      </c>
      <c r="F3485">
        <f>'Raw Data'!S3485</f>
        <v>77.8</v>
      </c>
      <c r="G3485">
        <f>IFERROR(VALUE('Raw Data'!T3485),0)</f>
        <v>1358.6</v>
      </c>
      <c r="H3485" t="str" cm="1">
        <f t="array" ref="H3485">_xlfn.IFS(B3485&lt;=12,"New (0-12 mo)",B3485&lt;=24,"Established (13-24 mo)",B3485&lt;=48,"Loyal (25-48 mo)",TRUE,"Veteran (49+ mo)")</f>
        <v>Established (13-24 mo)</v>
      </c>
      <c r="I3485">
        <f>COUNTIF('Raw Data'!G3485:O3485,"Yes")</f>
        <v>3</v>
      </c>
      <c r="J3485">
        <f t="shared" ca="1" si="108"/>
        <v>45658</v>
      </c>
      <c r="K3485" t="str">
        <f>'Raw Data'!U3485</f>
        <v>No</v>
      </c>
      <c r="L3485" t="str">
        <f t="shared" si="109"/>
        <v>Medium Risk</v>
      </c>
      <c r="N3485" s="34"/>
    </row>
    <row r="3486" spans="1:14" x14ac:dyDescent="0.3">
      <c r="A3486" s="5" t="str">
        <f>'Raw Data'!A3486</f>
        <v>2921-XWDJH</v>
      </c>
      <c r="B3486">
        <f>'Raw Data'!F3486</f>
        <v>38</v>
      </c>
      <c r="C3486" t="str">
        <f>'Raw Data'!P3486</f>
        <v>Month-to-month</v>
      </c>
      <c r="D3486" t="str">
        <f>'Raw Data'!I3486</f>
        <v>Fiber optic</v>
      </c>
      <c r="E3486" t="str">
        <f>'Raw Data'!R3486</f>
        <v>Electronic check</v>
      </c>
      <c r="F3486">
        <f>'Raw Data'!S3486</f>
        <v>83.45</v>
      </c>
      <c r="G3486">
        <f>IFERROR(VALUE('Raw Data'!T3486),0)</f>
        <v>3147.15</v>
      </c>
      <c r="H3486" t="str" cm="1">
        <f t="array" ref="H3486">_xlfn.IFS(B3486&lt;=12,"New (0-12 mo)",B3486&lt;=24,"Established (13-24 mo)",B3486&lt;=48,"Loyal (25-48 mo)",TRUE,"Veteran (49+ mo)")</f>
        <v>Loyal (25-48 mo)</v>
      </c>
      <c r="I3486">
        <f>COUNTIF('Raw Data'!G3486:O3486,"Yes")</f>
        <v>3</v>
      </c>
      <c r="J3486">
        <f t="shared" ca="1" si="108"/>
        <v>45047</v>
      </c>
      <c r="K3486" t="str">
        <f>'Raw Data'!U3486</f>
        <v>No</v>
      </c>
      <c r="L3486" t="str">
        <f t="shared" si="109"/>
        <v>Low-Medium Risk</v>
      </c>
      <c r="N3486" s="34"/>
    </row>
    <row r="3487" spans="1:14" x14ac:dyDescent="0.3">
      <c r="A3487" s="5" t="str">
        <f>'Raw Data'!A3487</f>
        <v>6221-AVQYL</v>
      </c>
      <c r="B3487">
        <f>'Raw Data'!F3487</f>
        <v>2</v>
      </c>
      <c r="C3487" t="str">
        <f>'Raw Data'!P3487</f>
        <v>Month-to-month</v>
      </c>
      <c r="D3487" t="str">
        <f>'Raw Data'!I3487</f>
        <v>Fiber optic</v>
      </c>
      <c r="E3487" t="str">
        <f>'Raw Data'!R3487</f>
        <v>Credit card (automatic)</v>
      </c>
      <c r="F3487">
        <f>'Raw Data'!S3487</f>
        <v>73.25</v>
      </c>
      <c r="G3487">
        <f>IFERROR(VALUE('Raw Data'!T3487),0)</f>
        <v>131.05000000000001</v>
      </c>
      <c r="H3487" t="str" cm="1">
        <f t="array" ref="H3487">_xlfn.IFS(B3487&lt;=12,"New (0-12 mo)",B3487&lt;=24,"Established (13-24 mo)",B3487&lt;=48,"Loyal (25-48 mo)",TRUE,"Veteran (49+ mo)")</f>
        <v>New (0-12 mo)</v>
      </c>
      <c r="I3487">
        <f>COUNTIF('Raw Data'!G3487:O3487,"Yes")</f>
        <v>2</v>
      </c>
      <c r="J3487">
        <f t="shared" ca="1" si="108"/>
        <v>46143</v>
      </c>
      <c r="K3487" t="str">
        <f>'Raw Data'!U3487</f>
        <v>Yes</v>
      </c>
      <c r="L3487" t="str">
        <f t="shared" si="109"/>
        <v>High Risk</v>
      </c>
      <c r="N3487" s="34"/>
    </row>
    <row r="3488" spans="1:14" x14ac:dyDescent="0.3">
      <c r="A3488" s="5" t="str">
        <f>'Raw Data'!A3488</f>
        <v>2558-BUOZZ</v>
      </c>
      <c r="B3488">
        <f>'Raw Data'!F3488</f>
        <v>47</v>
      </c>
      <c r="C3488" t="str">
        <f>'Raw Data'!P3488</f>
        <v>One year</v>
      </c>
      <c r="D3488" t="str">
        <f>'Raw Data'!I3488</f>
        <v>Fiber optic</v>
      </c>
      <c r="E3488" t="str">
        <f>'Raw Data'!R3488</f>
        <v>Bank transfer (automatic)</v>
      </c>
      <c r="F3488">
        <f>'Raw Data'!S3488</f>
        <v>94.8</v>
      </c>
      <c r="G3488">
        <f>IFERROR(VALUE('Raw Data'!T3488),0)</f>
        <v>4535.8500000000004</v>
      </c>
      <c r="H3488" t="str" cm="1">
        <f t="array" ref="H3488">_xlfn.IFS(B3488&lt;=12,"New (0-12 mo)",B3488&lt;=24,"Established (13-24 mo)",B3488&lt;=48,"Loyal (25-48 mo)",TRUE,"Veteran (49+ mo)")</f>
        <v>Loyal (25-48 mo)</v>
      </c>
      <c r="I3488">
        <f>COUNTIF('Raw Data'!G3488:O3488,"Yes")</f>
        <v>5</v>
      </c>
      <c r="J3488">
        <f t="shared" ca="1" si="108"/>
        <v>44774</v>
      </c>
      <c r="K3488" t="str">
        <f>'Raw Data'!U3488</f>
        <v>No</v>
      </c>
      <c r="L3488" t="str">
        <f t="shared" si="109"/>
        <v>Low Risk</v>
      </c>
      <c r="N3488" s="34"/>
    </row>
    <row r="3489" spans="1:14" x14ac:dyDescent="0.3">
      <c r="A3489" s="5" t="str">
        <f>'Raw Data'!A3489</f>
        <v>9257-AZMTZ</v>
      </c>
      <c r="B3489">
        <f>'Raw Data'!F3489</f>
        <v>52</v>
      </c>
      <c r="C3489" t="str">
        <f>'Raw Data'!P3489</f>
        <v>Two year</v>
      </c>
      <c r="D3489" t="str">
        <f>'Raw Data'!I3489</f>
        <v>No</v>
      </c>
      <c r="E3489" t="str">
        <f>'Raw Data'!R3489</f>
        <v>Bank transfer (automatic)</v>
      </c>
      <c r="F3489">
        <f>'Raw Data'!S3489</f>
        <v>20.100000000000001</v>
      </c>
      <c r="G3489">
        <f>IFERROR(VALUE('Raw Data'!T3489),0)</f>
        <v>1078.75</v>
      </c>
      <c r="H3489" t="str" cm="1">
        <f t="array" ref="H3489">_xlfn.IFS(B3489&lt;=12,"New (0-12 mo)",B3489&lt;=24,"Established (13-24 mo)",B3489&lt;=48,"Loyal (25-48 mo)",TRUE,"Veteran (49+ mo)")</f>
        <v>Veteran (49+ mo)</v>
      </c>
      <c r="I3489">
        <f>COUNTIF('Raw Data'!G3489:O3489,"Yes")</f>
        <v>1</v>
      </c>
      <c r="J3489">
        <f t="shared" ca="1" si="108"/>
        <v>44621</v>
      </c>
      <c r="K3489" t="str">
        <f>'Raw Data'!U3489</f>
        <v>No</v>
      </c>
      <c r="L3489" t="str">
        <f t="shared" si="109"/>
        <v>Low Risk</v>
      </c>
      <c r="N3489" s="34"/>
    </row>
    <row r="3490" spans="1:14" x14ac:dyDescent="0.3">
      <c r="A3490" s="5" t="str">
        <f>'Raw Data'!A3490</f>
        <v>0003-MKNFE</v>
      </c>
      <c r="B3490">
        <f>'Raw Data'!F3490</f>
        <v>9</v>
      </c>
      <c r="C3490" t="str">
        <f>'Raw Data'!P3490</f>
        <v>Month-to-month</v>
      </c>
      <c r="D3490" t="str">
        <f>'Raw Data'!I3490</f>
        <v>DSL</v>
      </c>
      <c r="E3490" t="str">
        <f>'Raw Data'!R3490</f>
        <v>Mailed check</v>
      </c>
      <c r="F3490">
        <f>'Raw Data'!S3490</f>
        <v>59.9</v>
      </c>
      <c r="G3490">
        <f>IFERROR(VALUE('Raw Data'!T3490),0)</f>
        <v>542.4</v>
      </c>
      <c r="H3490" t="str" cm="1">
        <f t="array" ref="H3490">_xlfn.IFS(B3490&lt;=12,"New (0-12 mo)",B3490&lt;=24,"Established (13-24 mo)",B3490&lt;=48,"Loyal (25-48 mo)",TRUE,"Veteran (49+ mo)")</f>
        <v>New (0-12 mo)</v>
      </c>
      <c r="I3490">
        <f>COUNTIF('Raw Data'!G3490:O3490,"Yes")</f>
        <v>3</v>
      </c>
      <c r="J3490">
        <f t="shared" ca="1" si="108"/>
        <v>45931</v>
      </c>
      <c r="K3490" t="str">
        <f>'Raw Data'!U3490</f>
        <v>No</v>
      </c>
      <c r="L3490" t="str">
        <f t="shared" si="109"/>
        <v>High Risk</v>
      </c>
      <c r="N3490" s="34"/>
    </row>
    <row r="3491" spans="1:14" x14ac:dyDescent="0.3">
      <c r="A3491" s="5" t="str">
        <f>'Raw Data'!A3491</f>
        <v>0975-UYDTX</v>
      </c>
      <c r="B3491">
        <f>'Raw Data'!F3491</f>
        <v>26</v>
      </c>
      <c r="C3491" t="str">
        <f>'Raw Data'!P3491</f>
        <v>One year</v>
      </c>
      <c r="D3491" t="str">
        <f>'Raw Data'!I3491</f>
        <v>DSL</v>
      </c>
      <c r="E3491" t="str">
        <f>'Raw Data'!R3491</f>
        <v>Credit card (automatic)</v>
      </c>
      <c r="F3491">
        <f>'Raw Data'!S3491</f>
        <v>90.1</v>
      </c>
      <c r="G3491">
        <f>IFERROR(VALUE('Raw Data'!T3491),0)</f>
        <v>2312.5500000000002</v>
      </c>
      <c r="H3491" t="str" cm="1">
        <f t="array" ref="H3491">_xlfn.IFS(B3491&lt;=12,"New (0-12 mo)",B3491&lt;=24,"Established (13-24 mo)",B3491&lt;=48,"Loyal (25-48 mo)",TRUE,"Veteran (49+ mo)")</f>
        <v>Loyal (25-48 mo)</v>
      </c>
      <c r="I3491">
        <f>COUNTIF('Raw Data'!G3491:O3491,"Yes")</f>
        <v>8</v>
      </c>
      <c r="J3491">
        <f t="shared" ca="1" si="108"/>
        <v>45413</v>
      </c>
      <c r="K3491" t="str">
        <f>'Raw Data'!U3491</f>
        <v>No</v>
      </c>
      <c r="L3491" t="str">
        <f t="shared" si="109"/>
        <v>Low Risk</v>
      </c>
      <c r="N3491" s="34"/>
    </row>
    <row r="3492" spans="1:14" x14ac:dyDescent="0.3">
      <c r="A3492" s="5" t="str">
        <f>'Raw Data'!A3492</f>
        <v>7743-EXURX</v>
      </c>
      <c r="B3492">
        <f>'Raw Data'!F3492</f>
        <v>8</v>
      </c>
      <c r="C3492" t="str">
        <f>'Raw Data'!P3492</f>
        <v>Month-to-month</v>
      </c>
      <c r="D3492" t="str">
        <f>'Raw Data'!I3492</f>
        <v>DSL</v>
      </c>
      <c r="E3492" t="str">
        <f>'Raw Data'!R3492</f>
        <v>Electronic check</v>
      </c>
      <c r="F3492">
        <f>'Raw Data'!S3492</f>
        <v>51.05</v>
      </c>
      <c r="G3492">
        <f>IFERROR(VALUE('Raw Data'!T3492),0)</f>
        <v>415.05</v>
      </c>
      <c r="H3492" t="str" cm="1">
        <f t="array" ref="H3492">_xlfn.IFS(B3492&lt;=12,"New (0-12 mo)",B3492&lt;=24,"Established (13-24 mo)",B3492&lt;=48,"Loyal (25-48 mo)",TRUE,"Veteran (49+ mo)")</f>
        <v>New (0-12 mo)</v>
      </c>
      <c r="I3492">
        <f>COUNTIF('Raw Data'!G3492:O3492,"Yes")</f>
        <v>2</v>
      </c>
      <c r="J3492">
        <f t="shared" ca="1" si="108"/>
        <v>45962</v>
      </c>
      <c r="K3492" t="str">
        <f>'Raw Data'!U3492</f>
        <v>Yes</v>
      </c>
      <c r="L3492" t="str">
        <f t="shared" si="109"/>
        <v>High Risk</v>
      </c>
      <c r="N3492" s="34"/>
    </row>
    <row r="3493" spans="1:14" x14ac:dyDescent="0.3">
      <c r="A3493" s="5" t="str">
        <f>'Raw Data'!A3493</f>
        <v>4682-BLBUC</v>
      </c>
      <c r="B3493">
        <f>'Raw Data'!F3493</f>
        <v>44</v>
      </c>
      <c r="C3493" t="str">
        <f>'Raw Data'!P3493</f>
        <v>One year</v>
      </c>
      <c r="D3493" t="str">
        <f>'Raw Data'!I3493</f>
        <v>DSL</v>
      </c>
      <c r="E3493" t="str">
        <f>'Raw Data'!R3493</f>
        <v>Electronic check</v>
      </c>
      <c r="F3493">
        <f>'Raw Data'!S3493</f>
        <v>70.95</v>
      </c>
      <c r="G3493">
        <f>IFERROR(VALUE('Raw Data'!T3493),0)</f>
        <v>3250.45</v>
      </c>
      <c r="H3493" t="str" cm="1">
        <f t="array" ref="H3493">_xlfn.IFS(B3493&lt;=12,"New (0-12 mo)",B3493&lt;=24,"Established (13-24 mo)",B3493&lt;=48,"Loyal (25-48 mo)",TRUE,"Veteran (49+ mo)")</f>
        <v>Loyal (25-48 mo)</v>
      </c>
      <c r="I3493">
        <f>COUNTIF('Raw Data'!G3493:O3493,"Yes")</f>
        <v>5</v>
      </c>
      <c r="J3493">
        <f t="shared" ca="1" si="108"/>
        <v>44866</v>
      </c>
      <c r="K3493" t="str">
        <f>'Raw Data'!U3493</f>
        <v>No</v>
      </c>
      <c r="L3493" t="str">
        <f t="shared" si="109"/>
        <v>Low Risk</v>
      </c>
      <c r="N3493" s="34"/>
    </row>
    <row r="3494" spans="1:14" x14ac:dyDescent="0.3">
      <c r="A3494" s="5" t="str">
        <f>'Raw Data'!A3494</f>
        <v>0975-VOOVL</v>
      </c>
      <c r="B3494">
        <f>'Raw Data'!F3494</f>
        <v>3</v>
      </c>
      <c r="C3494" t="str">
        <f>'Raw Data'!P3494</f>
        <v>Month-to-month</v>
      </c>
      <c r="D3494" t="str">
        <f>'Raw Data'!I3494</f>
        <v>DSL</v>
      </c>
      <c r="E3494" t="str">
        <f>'Raw Data'!R3494</f>
        <v>Mailed check</v>
      </c>
      <c r="F3494">
        <f>'Raw Data'!S3494</f>
        <v>29.2</v>
      </c>
      <c r="G3494">
        <f>IFERROR(VALUE('Raw Data'!T3494),0)</f>
        <v>98.5</v>
      </c>
      <c r="H3494" t="str" cm="1">
        <f t="array" ref="H3494">_xlfn.IFS(B3494&lt;=12,"New (0-12 mo)",B3494&lt;=24,"Established (13-24 mo)",B3494&lt;=48,"Loyal (25-48 mo)",TRUE,"Veteran (49+ mo)")</f>
        <v>New (0-12 mo)</v>
      </c>
      <c r="I3494">
        <f>COUNTIF('Raw Data'!G3494:O3494,"Yes")</f>
        <v>1</v>
      </c>
      <c r="J3494">
        <f t="shared" ca="1" si="108"/>
        <v>46113</v>
      </c>
      <c r="K3494" t="str">
        <f>'Raw Data'!U3494</f>
        <v>No</v>
      </c>
      <c r="L3494" t="str">
        <f t="shared" si="109"/>
        <v>High Risk</v>
      </c>
      <c r="N3494" s="34"/>
    </row>
    <row r="3495" spans="1:14" x14ac:dyDescent="0.3">
      <c r="A3495" s="5" t="str">
        <f>'Raw Data'!A3495</f>
        <v>5968-VXZLG</v>
      </c>
      <c r="B3495">
        <f>'Raw Data'!F3495</f>
        <v>2</v>
      </c>
      <c r="C3495" t="str">
        <f>'Raw Data'!P3495</f>
        <v>Month-to-month</v>
      </c>
      <c r="D3495" t="str">
        <f>'Raw Data'!I3495</f>
        <v>DSL</v>
      </c>
      <c r="E3495" t="str">
        <f>'Raw Data'!R3495</f>
        <v>Bank transfer (automatic)</v>
      </c>
      <c r="F3495">
        <f>'Raw Data'!S3495</f>
        <v>46.6</v>
      </c>
      <c r="G3495">
        <f>IFERROR(VALUE('Raw Data'!T3495),0)</f>
        <v>87.9</v>
      </c>
      <c r="H3495" t="str" cm="1">
        <f t="array" ref="H3495">_xlfn.IFS(B3495&lt;=12,"New (0-12 mo)",B3495&lt;=24,"Established (13-24 mo)",B3495&lt;=48,"Loyal (25-48 mo)",TRUE,"Veteran (49+ mo)")</f>
        <v>New (0-12 mo)</v>
      </c>
      <c r="I3495">
        <f>COUNTIF('Raw Data'!G3495:O3495,"Yes")</f>
        <v>1</v>
      </c>
      <c r="J3495">
        <f t="shared" ca="1" si="108"/>
        <v>46143</v>
      </c>
      <c r="K3495" t="str">
        <f>'Raw Data'!U3495</f>
        <v>No</v>
      </c>
      <c r="L3495" t="str">
        <f t="shared" si="109"/>
        <v>High Risk</v>
      </c>
      <c r="N3495" s="34"/>
    </row>
    <row r="3496" spans="1:14" x14ac:dyDescent="0.3">
      <c r="A3496" s="5" t="str">
        <f>'Raw Data'!A3496</f>
        <v>5569-KGJHX</v>
      </c>
      <c r="B3496">
        <f>'Raw Data'!F3496</f>
        <v>9</v>
      </c>
      <c r="C3496" t="str">
        <f>'Raw Data'!P3496</f>
        <v>Month-to-month</v>
      </c>
      <c r="D3496" t="str">
        <f>'Raw Data'!I3496</f>
        <v>Fiber optic</v>
      </c>
      <c r="E3496" t="str">
        <f>'Raw Data'!R3496</f>
        <v>Bank transfer (automatic)</v>
      </c>
      <c r="F3496">
        <f>'Raw Data'!S3496</f>
        <v>85.35</v>
      </c>
      <c r="G3496">
        <f>IFERROR(VALUE('Raw Data'!T3496),0)</f>
        <v>754.65</v>
      </c>
      <c r="H3496" t="str" cm="1">
        <f t="array" ref="H3496">_xlfn.IFS(B3496&lt;=12,"New (0-12 mo)",B3496&lt;=24,"Established (13-24 mo)",B3496&lt;=48,"Loyal (25-48 mo)",TRUE,"Veteran (49+ mo)")</f>
        <v>New (0-12 mo)</v>
      </c>
      <c r="I3496">
        <f>COUNTIF('Raw Data'!G3496:O3496,"Yes")</f>
        <v>3</v>
      </c>
      <c r="J3496">
        <f t="shared" ca="1" si="108"/>
        <v>45931</v>
      </c>
      <c r="K3496" t="str">
        <f>'Raw Data'!U3496</f>
        <v>Yes</v>
      </c>
      <c r="L3496" t="str">
        <f t="shared" si="109"/>
        <v>High Risk</v>
      </c>
      <c r="N3496" s="34"/>
    </row>
    <row r="3497" spans="1:14" x14ac:dyDescent="0.3">
      <c r="A3497" s="5" t="str">
        <f>'Raw Data'!A3497</f>
        <v>4988-IQIGL</v>
      </c>
      <c r="B3497">
        <f>'Raw Data'!F3497</f>
        <v>1</v>
      </c>
      <c r="C3497" t="str">
        <f>'Raw Data'!P3497</f>
        <v>Month-to-month</v>
      </c>
      <c r="D3497" t="str">
        <f>'Raw Data'!I3497</f>
        <v>Fiber optic</v>
      </c>
      <c r="E3497" t="str">
        <f>'Raw Data'!R3497</f>
        <v>Electronic check</v>
      </c>
      <c r="F3497">
        <f>'Raw Data'!S3497</f>
        <v>75.349999999999994</v>
      </c>
      <c r="G3497">
        <f>IFERROR(VALUE('Raw Data'!T3497),0)</f>
        <v>75.349999999999994</v>
      </c>
      <c r="H3497" t="str" cm="1">
        <f t="array" ref="H3497">_xlfn.IFS(B3497&lt;=12,"New (0-12 mo)",B3497&lt;=24,"Established (13-24 mo)",B3497&lt;=48,"Loyal (25-48 mo)",TRUE,"Veteran (49+ mo)")</f>
        <v>New (0-12 mo)</v>
      </c>
      <c r="I3497">
        <f>COUNTIF('Raw Data'!G3497:O3497,"Yes")</f>
        <v>2</v>
      </c>
      <c r="J3497">
        <f t="shared" ca="1" si="108"/>
        <v>46174</v>
      </c>
      <c r="K3497" t="str">
        <f>'Raw Data'!U3497</f>
        <v>Yes</v>
      </c>
      <c r="L3497" t="str">
        <f t="shared" si="109"/>
        <v>High Risk</v>
      </c>
      <c r="N3497" s="34"/>
    </row>
    <row r="3498" spans="1:14" x14ac:dyDescent="0.3">
      <c r="A3498" s="5" t="str">
        <f>'Raw Data'!A3498</f>
        <v>5201-FRKKS</v>
      </c>
      <c r="B3498">
        <f>'Raw Data'!F3498</f>
        <v>25</v>
      </c>
      <c r="C3498" t="str">
        <f>'Raw Data'!P3498</f>
        <v>Month-to-month</v>
      </c>
      <c r="D3498" t="str">
        <f>'Raw Data'!I3498</f>
        <v>Fiber optic</v>
      </c>
      <c r="E3498" t="str">
        <f>'Raw Data'!R3498</f>
        <v>Bank transfer (automatic)</v>
      </c>
      <c r="F3498">
        <f>'Raw Data'!S3498</f>
        <v>74.3</v>
      </c>
      <c r="G3498">
        <f>IFERROR(VALUE('Raw Data'!T3498),0)</f>
        <v>1952.25</v>
      </c>
      <c r="H3498" t="str" cm="1">
        <f t="array" ref="H3498">_xlfn.IFS(B3498&lt;=12,"New (0-12 mo)",B3498&lt;=24,"Established (13-24 mo)",B3498&lt;=48,"Loyal (25-48 mo)",TRUE,"Veteran (49+ mo)")</f>
        <v>Loyal (25-48 mo)</v>
      </c>
      <c r="I3498">
        <f>COUNTIF('Raw Data'!G3498:O3498,"Yes")</f>
        <v>2</v>
      </c>
      <c r="J3498">
        <f t="shared" ca="1" si="108"/>
        <v>45444</v>
      </c>
      <c r="K3498" t="str">
        <f>'Raw Data'!U3498</f>
        <v>No</v>
      </c>
      <c r="L3498" t="str">
        <f t="shared" si="109"/>
        <v>Low-Medium Risk</v>
      </c>
      <c r="N3498" s="34"/>
    </row>
    <row r="3499" spans="1:14" x14ac:dyDescent="0.3">
      <c r="A3499" s="5" t="str">
        <f>'Raw Data'!A3499</f>
        <v>9799-CAYJJ</v>
      </c>
      <c r="B3499">
        <f>'Raw Data'!F3499</f>
        <v>2</v>
      </c>
      <c r="C3499" t="str">
        <f>'Raw Data'!P3499</f>
        <v>Month-to-month</v>
      </c>
      <c r="D3499" t="str">
        <f>'Raw Data'!I3499</f>
        <v>Fiber optic</v>
      </c>
      <c r="E3499" t="str">
        <f>'Raw Data'!R3499</f>
        <v>Electronic check</v>
      </c>
      <c r="F3499">
        <f>'Raw Data'!S3499</f>
        <v>69.3</v>
      </c>
      <c r="G3499">
        <f>IFERROR(VALUE('Raw Data'!T3499),0)</f>
        <v>153.80000000000001</v>
      </c>
      <c r="H3499" t="str" cm="1">
        <f t="array" ref="H3499">_xlfn.IFS(B3499&lt;=12,"New (0-12 mo)",B3499&lt;=24,"Established (13-24 mo)",B3499&lt;=48,"Loyal (25-48 mo)",TRUE,"Veteran (49+ mo)")</f>
        <v>New (0-12 mo)</v>
      </c>
      <c r="I3499">
        <f>COUNTIF('Raw Data'!G3499:O3499,"Yes")</f>
        <v>1</v>
      </c>
      <c r="J3499">
        <f t="shared" ca="1" si="108"/>
        <v>46143</v>
      </c>
      <c r="K3499" t="str">
        <f>'Raw Data'!U3499</f>
        <v>No</v>
      </c>
      <c r="L3499" t="str">
        <f t="shared" si="109"/>
        <v>High Risk</v>
      </c>
      <c r="N3499" s="34"/>
    </row>
    <row r="3500" spans="1:14" x14ac:dyDescent="0.3">
      <c r="A3500" s="5" t="str">
        <f>'Raw Data'!A3500</f>
        <v>7730-IUTDZ</v>
      </c>
      <c r="B3500">
        <f>'Raw Data'!F3500</f>
        <v>43</v>
      </c>
      <c r="C3500" t="str">
        <f>'Raw Data'!P3500</f>
        <v>Month-to-month</v>
      </c>
      <c r="D3500" t="str">
        <f>'Raw Data'!I3500</f>
        <v>Fiber optic</v>
      </c>
      <c r="E3500" t="str">
        <f>'Raw Data'!R3500</f>
        <v>Electronic check</v>
      </c>
      <c r="F3500">
        <f>'Raw Data'!S3500</f>
        <v>75.2</v>
      </c>
      <c r="G3500">
        <f>IFERROR(VALUE('Raw Data'!T3500),0)</f>
        <v>3198.6</v>
      </c>
      <c r="H3500" t="str" cm="1">
        <f t="array" ref="H3500">_xlfn.IFS(B3500&lt;=12,"New (0-12 mo)",B3500&lt;=24,"Established (13-24 mo)",B3500&lt;=48,"Loyal (25-48 mo)",TRUE,"Veteran (49+ mo)")</f>
        <v>Loyal (25-48 mo)</v>
      </c>
      <c r="I3500">
        <f>COUNTIF('Raw Data'!G3500:O3500,"Yes")</f>
        <v>2</v>
      </c>
      <c r="J3500">
        <f t="shared" ca="1" si="108"/>
        <v>44896</v>
      </c>
      <c r="K3500" t="str">
        <f>'Raw Data'!U3500</f>
        <v>Yes</v>
      </c>
      <c r="L3500" t="str">
        <f t="shared" si="109"/>
        <v>Low-Medium Risk</v>
      </c>
      <c r="N3500" s="34"/>
    </row>
    <row r="3501" spans="1:14" x14ac:dyDescent="0.3">
      <c r="A3501" s="5" t="str">
        <f>'Raw Data'!A3501</f>
        <v>0426-TIRNE</v>
      </c>
      <c r="B3501">
        <f>'Raw Data'!F3501</f>
        <v>1</v>
      </c>
      <c r="C3501" t="str">
        <f>'Raw Data'!P3501</f>
        <v>Month-to-month</v>
      </c>
      <c r="D3501" t="str">
        <f>'Raw Data'!I3501</f>
        <v>No</v>
      </c>
      <c r="E3501" t="str">
        <f>'Raw Data'!R3501</f>
        <v>Mailed check</v>
      </c>
      <c r="F3501">
        <f>'Raw Data'!S3501</f>
        <v>20.9</v>
      </c>
      <c r="G3501">
        <f>IFERROR(VALUE('Raw Data'!T3501),0)</f>
        <v>20.9</v>
      </c>
      <c r="H3501" t="str" cm="1">
        <f t="array" ref="H3501">_xlfn.IFS(B3501&lt;=12,"New (0-12 mo)",B3501&lt;=24,"Established (13-24 mo)",B3501&lt;=48,"Loyal (25-48 mo)",TRUE,"Veteran (49+ mo)")</f>
        <v>New (0-12 mo)</v>
      </c>
      <c r="I3501">
        <f>COUNTIF('Raw Data'!G3501:O3501,"Yes")</f>
        <v>1</v>
      </c>
      <c r="J3501">
        <f t="shared" ca="1" si="108"/>
        <v>46174</v>
      </c>
      <c r="K3501" t="str">
        <f>'Raw Data'!U3501</f>
        <v>Yes</v>
      </c>
      <c r="L3501" t="str">
        <f t="shared" si="109"/>
        <v>High Risk</v>
      </c>
      <c r="N3501" s="34"/>
    </row>
    <row r="3502" spans="1:14" x14ac:dyDescent="0.3">
      <c r="A3502" s="5" t="str">
        <f>'Raw Data'!A3502</f>
        <v>5443-SCMKX</v>
      </c>
      <c r="B3502">
        <f>'Raw Data'!F3502</f>
        <v>58</v>
      </c>
      <c r="C3502" t="str">
        <f>'Raw Data'!P3502</f>
        <v>One year</v>
      </c>
      <c r="D3502" t="str">
        <f>'Raw Data'!I3502</f>
        <v>Fiber optic</v>
      </c>
      <c r="E3502" t="str">
        <f>'Raw Data'!R3502</f>
        <v>Electronic check</v>
      </c>
      <c r="F3502">
        <f>'Raw Data'!S3502</f>
        <v>94.3</v>
      </c>
      <c r="G3502">
        <f>IFERROR(VALUE('Raw Data'!T3502),0)</f>
        <v>5610.15</v>
      </c>
      <c r="H3502" t="str" cm="1">
        <f t="array" ref="H3502">_xlfn.IFS(B3502&lt;=12,"New (0-12 mo)",B3502&lt;=24,"Established (13-24 mo)",B3502&lt;=48,"Loyal (25-48 mo)",TRUE,"Veteran (49+ mo)")</f>
        <v>Veteran (49+ mo)</v>
      </c>
      <c r="I3502">
        <f>COUNTIF('Raw Data'!G3502:O3502,"Yes")</f>
        <v>5</v>
      </c>
      <c r="J3502">
        <f t="shared" ca="1" si="108"/>
        <v>44440</v>
      </c>
      <c r="K3502" t="str">
        <f>'Raw Data'!U3502</f>
        <v>No</v>
      </c>
      <c r="L3502" t="str">
        <f t="shared" si="109"/>
        <v>Low Risk</v>
      </c>
      <c r="N3502" s="34"/>
    </row>
    <row r="3503" spans="1:14" x14ac:dyDescent="0.3">
      <c r="A3503" s="5" t="str">
        <f>'Raw Data'!A3503</f>
        <v>8295-KMENE</v>
      </c>
      <c r="B3503">
        <f>'Raw Data'!F3503</f>
        <v>59</v>
      </c>
      <c r="C3503" t="str">
        <f>'Raw Data'!P3503</f>
        <v>Two year</v>
      </c>
      <c r="D3503" t="str">
        <f>'Raw Data'!I3503</f>
        <v>DSL</v>
      </c>
      <c r="E3503" t="str">
        <f>'Raw Data'!R3503</f>
        <v>Mailed check</v>
      </c>
      <c r="F3503">
        <f>'Raw Data'!S3503</f>
        <v>76.45</v>
      </c>
      <c r="G3503">
        <f>IFERROR(VALUE('Raw Data'!T3503),0)</f>
        <v>4519.5</v>
      </c>
      <c r="H3503" t="str" cm="1">
        <f t="array" ref="H3503">_xlfn.IFS(B3503&lt;=12,"New (0-12 mo)",B3503&lt;=24,"Established (13-24 mo)",B3503&lt;=48,"Loyal (25-48 mo)",TRUE,"Veteran (49+ mo)")</f>
        <v>Veteran (49+ mo)</v>
      </c>
      <c r="I3503">
        <f>COUNTIF('Raw Data'!G3503:O3503,"Yes")</f>
        <v>6</v>
      </c>
      <c r="J3503">
        <f t="shared" ca="1" si="108"/>
        <v>44409</v>
      </c>
      <c r="K3503" t="str">
        <f>'Raw Data'!U3503</f>
        <v>No</v>
      </c>
      <c r="L3503" t="str">
        <f t="shared" si="109"/>
        <v>Low Risk</v>
      </c>
      <c r="N3503" s="34"/>
    </row>
    <row r="3504" spans="1:14" x14ac:dyDescent="0.3">
      <c r="A3504" s="5" t="str">
        <f>'Raw Data'!A3504</f>
        <v>6738-ISCBM</v>
      </c>
      <c r="B3504">
        <f>'Raw Data'!F3504</f>
        <v>44</v>
      </c>
      <c r="C3504" t="str">
        <f>'Raw Data'!P3504</f>
        <v>One year</v>
      </c>
      <c r="D3504" t="str">
        <f>'Raw Data'!I3504</f>
        <v>DSL</v>
      </c>
      <c r="E3504" t="str">
        <f>'Raw Data'!R3504</f>
        <v>Electronic check</v>
      </c>
      <c r="F3504">
        <f>'Raw Data'!S3504</f>
        <v>54</v>
      </c>
      <c r="G3504">
        <f>IFERROR(VALUE('Raw Data'!T3504),0)</f>
        <v>2440.25</v>
      </c>
      <c r="H3504" t="str" cm="1">
        <f t="array" ref="H3504">_xlfn.IFS(B3504&lt;=12,"New (0-12 mo)",B3504&lt;=24,"Established (13-24 mo)",B3504&lt;=48,"Loyal (25-48 mo)",TRUE,"Veteran (49+ mo)")</f>
        <v>Loyal (25-48 mo)</v>
      </c>
      <c r="I3504">
        <f>COUNTIF('Raw Data'!G3504:O3504,"Yes")</f>
        <v>4</v>
      </c>
      <c r="J3504">
        <f t="shared" ca="1" si="108"/>
        <v>44866</v>
      </c>
      <c r="K3504" t="str">
        <f>'Raw Data'!U3504</f>
        <v>No</v>
      </c>
      <c r="L3504" t="str">
        <f t="shared" si="109"/>
        <v>Low Risk</v>
      </c>
      <c r="N3504" s="34"/>
    </row>
    <row r="3505" spans="1:14" x14ac:dyDescent="0.3">
      <c r="A3505" s="5" t="str">
        <f>'Raw Data'!A3505</f>
        <v>9821-BESNZ</v>
      </c>
      <c r="B3505">
        <f>'Raw Data'!F3505</f>
        <v>66</v>
      </c>
      <c r="C3505" t="str">
        <f>'Raw Data'!P3505</f>
        <v>One year</v>
      </c>
      <c r="D3505" t="str">
        <f>'Raw Data'!I3505</f>
        <v>Fiber optic</v>
      </c>
      <c r="E3505" t="str">
        <f>'Raw Data'!R3505</f>
        <v>Electronic check</v>
      </c>
      <c r="F3505">
        <f>'Raw Data'!S3505</f>
        <v>104.25</v>
      </c>
      <c r="G3505">
        <f>IFERROR(VALUE('Raw Data'!T3505),0)</f>
        <v>6860.6</v>
      </c>
      <c r="H3505" t="str" cm="1">
        <f t="array" ref="H3505">_xlfn.IFS(B3505&lt;=12,"New (0-12 mo)",B3505&lt;=24,"Established (13-24 mo)",B3505&lt;=48,"Loyal (25-48 mo)",TRUE,"Veteran (49+ mo)")</f>
        <v>Veteran (49+ mo)</v>
      </c>
      <c r="I3505">
        <f>COUNTIF('Raw Data'!G3505:O3505,"Yes")</f>
        <v>6</v>
      </c>
      <c r="J3505">
        <f t="shared" ca="1" si="108"/>
        <v>44197</v>
      </c>
      <c r="K3505" t="str">
        <f>'Raw Data'!U3505</f>
        <v>No</v>
      </c>
      <c r="L3505" t="str">
        <f t="shared" si="109"/>
        <v>Low Risk</v>
      </c>
      <c r="N3505" s="34"/>
    </row>
    <row r="3506" spans="1:14" x14ac:dyDescent="0.3">
      <c r="A3506" s="5" t="str">
        <f>'Raw Data'!A3506</f>
        <v>3678-MNGZX</v>
      </c>
      <c r="B3506">
        <f>'Raw Data'!F3506</f>
        <v>68</v>
      </c>
      <c r="C3506" t="str">
        <f>'Raw Data'!P3506</f>
        <v>Two year</v>
      </c>
      <c r="D3506" t="str">
        <f>'Raw Data'!I3506</f>
        <v>No</v>
      </c>
      <c r="E3506" t="str">
        <f>'Raw Data'!R3506</f>
        <v>Bank transfer (automatic)</v>
      </c>
      <c r="F3506">
        <f>'Raw Data'!S3506</f>
        <v>19.95</v>
      </c>
      <c r="G3506">
        <f>IFERROR(VALUE('Raw Data'!T3506),0)</f>
        <v>1377.7</v>
      </c>
      <c r="H3506" t="str" cm="1">
        <f t="array" ref="H3506">_xlfn.IFS(B3506&lt;=12,"New (0-12 mo)",B3506&lt;=24,"Established (13-24 mo)",B3506&lt;=48,"Loyal (25-48 mo)",TRUE,"Veteran (49+ mo)")</f>
        <v>Veteran (49+ mo)</v>
      </c>
      <c r="I3506">
        <f>COUNTIF('Raw Data'!G3506:O3506,"Yes")</f>
        <v>1</v>
      </c>
      <c r="J3506">
        <f t="shared" ca="1" si="108"/>
        <v>44136</v>
      </c>
      <c r="K3506" t="str">
        <f>'Raw Data'!U3506</f>
        <v>No</v>
      </c>
      <c r="L3506" t="str">
        <f t="shared" si="109"/>
        <v>Low Risk</v>
      </c>
      <c r="N3506" s="34"/>
    </row>
    <row r="3507" spans="1:14" x14ac:dyDescent="0.3">
      <c r="A3507" s="5" t="str">
        <f>'Raw Data'!A3507</f>
        <v>1335-NTIUC</v>
      </c>
      <c r="B3507">
        <f>'Raw Data'!F3507</f>
        <v>9</v>
      </c>
      <c r="C3507" t="str">
        <f>'Raw Data'!P3507</f>
        <v>Month-to-month</v>
      </c>
      <c r="D3507" t="str">
        <f>'Raw Data'!I3507</f>
        <v>DSL</v>
      </c>
      <c r="E3507" t="str">
        <f>'Raw Data'!R3507</f>
        <v>Electronic check</v>
      </c>
      <c r="F3507">
        <f>'Raw Data'!S3507</f>
        <v>24.95</v>
      </c>
      <c r="G3507">
        <f>IFERROR(VALUE('Raw Data'!T3507),0)</f>
        <v>190.25</v>
      </c>
      <c r="H3507" t="str" cm="1">
        <f t="array" ref="H3507">_xlfn.IFS(B3507&lt;=12,"New (0-12 mo)",B3507&lt;=24,"Established (13-24 mo)",B3507&lt;=48,"Loyal (25-48 mo)",TRUE,"Veteran (49+ mo)")</f>
        <v>New (0-12 mo)</v>
      </c>
      <c r="I3507">
        <f>COUNTIF('Raw Data'!G3507:O3507,"Yes")</f>
        <v>0</v>
      </c>
      <c r="J3507">
        <f t="shared" ca="1" si="108"/>
        <v>45931</v>
      </c>
      <c r="K3507" t="str">
        <f>'Raw Data'!U3507</f>
        <v>No</v>
      </c>
      <c r="L3507" t="str">
        <f t="shared" si="109"/>
        <v>High Risk</v>
      </c>
      <c r="N3507" s="34"/>
    </row>
    <row r="3508" spans="1:14" x14ac:dyDescent="0.3">
      <c r="A3508" s="5" t="str">
        <f>'Raw Data'!A3508</f>
        <v>2916-BQZLN</v>
      </c>
      <c r="B3508">
        <f>'Raw Data'!F3508</f>
        <v>19</v>
      </c>
      <c r="C3508" t="str">
        <f>'Raw Data'!P3508</f>
        <v>Month-to-month</v>
      </c>
      <c r="D3508" t="str">
        <f>'Raw Data'!I3508</f>
        <v>Fiber optic</v>
      </c>
      <c r="E3508" t="str">
        <f>'Raw Data'!R3508</f>
        <v>Electronic check</v>
      </c>
      <c r="F3508">
        <f>'Raw Data'!S3508</f>
        <v>84.75</v>
      </c>
      <c r="G3508">
        <f>IFERROR(VALUE('Raw Data'!T3508),0)</f>
        <v>1651.95</v>
      </c>
      <c r="H3508" t="str" cm="1">
        <f t="array" ref="H3508">_xlfn.IFS(B3508&lt;=12,"New (0-12 mo)",B3508&lt;=24,"Established (13-24 mo)",B3508&lt;=48,"Loyal (25-48 mo)",TRUE,"Veteran (49+ mo)")</f>
        <v>Established (13-24 mo)</v>
      </c>
      <c r="I3508">
        <f>COUNTIF('Raw Data'!G3508:O3508,"Yes")</f>
        <v>4</v>
      </c>
      <c r="J3508">
        <f t="shared" ca="1" si="108"/>
        <v>45627</v>
      </c>
      <c r="K3508" t="str">
        <f>'Raw Data'!U3508</f>
        <v>No</v>
      </c>
      <c r="L3508" t="str">
        <f t="shared" si="109"/>
        <v>Medium Risk</v>
      </c>
      <c r="N3508" s="34"/>
    </row>
    <row r="3509" spans="1:14" x14ac:dyDescent="0.3">
      <c r="A3509" s="5" t="str">
        <f>'Raw Data'!A3509</f>
        <v>4558-CGYCZ</v>
      </c>
      <c r="B3509">
        <f>'Raw Data'!F3509</f>
        <v>4</v>
      </c>
      <c r="C3509" t="str">
        <f>'Raw Data'!P3509</f>
        <v>Month-to-month</v>
      </c>
      <c r="D3509" t="str">
        <f>'Raw Data'!I3509</f>
        <v>No</v>
      </c>
      <c r="E3509" t="str">
        <f>'Raw Data'!R3509</f>
        <v>Mailed check</v>
      </c>
      <c r="F3509">
        <f>'Raw Data'!S3509</f>
        <v>19.75</v>
      </c>
      <c r="G3509">
        <f>IFERROR(VALUE('Raw Data'!T3509),0)</f>
        <v>78.3</v>
      </c>
      <c r="H3509" t="str" cm="1">
        <f t="array" ref="H3509">_xlfn.IFS(B3509&lt;=12,"New (0-12 mo)",B3509&lt;=24,"Established (13-24 mo)",B3509&lt;=48,"Loyal (25-48 mo)",TRUE,"Veteran (49+ mo)")</f>
        <v>New (0-12 mo)</v>
      </c>
      <c r="I3509">
        <f>COUNTIF('Raw Data'!G3509:O3509,"Yes")</f>
        <v>1</v>
      </c>
      <c r="J3509">
        <f t="shared" ca="1" si="108"/>
        <v>46082</v>
      </c>
      <c r="K3509" t="str">
        <f>'Raw Data'!U3509</f>
        <v>No</v>
      </c>
      <c r="L3509" t="str">
        <f t="shared" si="109"/>
        <v>High Risk</v>
      </c>
      <c r="N3509" s="34"/>
    </row>
    <row r="3510" spans="1:14" x14ac:dyDescent="0.3">
      <c r="A3510" s="5" t="str">
        <f>'Raw Data'!A3510</f>
        <v>2368-GAKKQ</v>
      </c>
      <c r="B3510">
        <f>'Raw Data'!F3510</f>
        <v>70</v>
      </c>
      <c r="C3510" t="str">
        <f>'Raw Data'!P3510</f>
        <v>Two year</v>
      </c>
      <c r="D3510" t="str">
        <f>'Raw Data'!I3510</f>
        <v>Fiber optic</v>
      </c>
      <c r="E3510" t="str">
        <f>'Raw Data'!R3510</f>
        <v>Bank transfer (automatic)</v>
      </c>
      <c r="F3510">
        <f>'Raw Data'!S3510</f>
        <v>113.65</v>
      </c>
      <c r="G3510">
        <f>IFERROR(VALUE('Raw Data'!T3510),0)</f>
        <v>7939.25</v>
      </c>
      <c r="H3510" t="str" cm="1">
        <f t="array" ref="H3510">_xlfn.IFS(B3510&lt;=12,"New (0-12 mo)",B3510&lt;=24,"Established (13-24 mo)",B3510&lt;=48,"Loyal (25-48 mo)",TRUE,"Veteran (49+ mo)")</f>
        <v>Veteran (49+ mo)</v>
      </c>
      <c r="I3510">
        <f>COUNTIF('Raw Data'!G3510:O3510,"Yes")</f>
        <v>8</v>
      </c>
      <c r="J3510">
        <f t="shared" ca="1" si="108"/>
        <v>44075</v>
      </c>
      <c r="K3510" t="str">
        <f>'Raw Data'!U3510</f>
        <v>No</v>
      </c>
      <c r="L3510" t="str">
        <f t="shared" si="109"/>
        <v>Low Risk</v>
      </c>
      <c r="N3510" s="34"/>
    </row>
    <row r="3511" spans="1:14" x14ac:dyDescent="0.3">
      <c r="A3511" s="5" t="str">
        <f>'Raw Data'!A3511</f>
        <v>8710-YGLWG</v>
      </c>
      <c r="B3511">
        <f>'Raw Data'!F3511</f>
        <v>1</v>
      </c>
      <c r="C3511" t="str">
        <f>'Raw Data'!P3511</f>
        <v>Month-to-month</v>
      </c>
      <c r="D3511" t="str">
        <f>'Raw Data'!I3511</f>
        <v>DSL</v>
      </c>
      <c r="E3511" t="str">
        <f>'Raw Data'!R3511</f>
        <v>Mailed check</v>
      </c>
      <c r="F3511">
        <f>'Raw Data'!S3511</f>
        <v>44.9</v>
      </c>
      <c r="G3511">
        <f>IFERROR(VALUE('Raw Data'!T3511),0)</f>
        <v>44.9</v>
      </c>
      <c r="H3511" t="str" cm="1">
        <f t="array" ref="H3511">_xlfn.IFS(B3511&lt;=12,"New (0-12 mo)",B3511&lt;=24,"Established (13-24 mo)",B3511&lt;=48,"Loyal (25-48 mo)",TRUE,"Veteran (49+ mo)")</f>
        <v>New (0-12 mo)</v>
      </c>
      <c r="I3511">
        <f>COUNTIF('Raw Data'!G3511:O3511,"Yes")</f>
        <v>1</v>
      </c>
      <c r="J3511">
        <f t="shared" ca="1" si="108"/>
        <v>46174</v>
      </c>
      <c r="K3511" t="str">
        <f>'Raw Data'!U3511</f>
        <v>No</v>
      </c>
      <c r="L3511" t="str">
        <f t="shared" si="109"/>
        <v>High Risk</v>
      </c>
      <c r="N3511" s="34"/>
    </row>
    <row r="3512" spans="1:14" x14ac:dyDescent="0.3">
      <c r="A3512" s="5" t="str">
        <f>'Raw Data'!A3512</f>
        <v>3199-XGZCY</v>
      </c>
      <c r="B3512">
        <f>'Raw Data'!F3512</f>
        <v>8</v>
      </c>
      <c r="C3512" t="str">
        <f>'Raw Data'!P3512</f>
        <v>Month-to-month</v>
      </c>
      <c r="D3512" t="str">
        <f>'Raw Data'!I3512</f>
        <v>Fiber optic</v>
      </c>
      <c r="E3512" t="str">
        <f>'Raw Data'!R3512</f>
        <v>Electronic check</v>
      </c>
      <c r="F3512">
        <f>'Raw Data'!S3512</f>
        <v>75.25</v>
      </c>
      <c r="G3512">
        <f>IFERROR(VALUE('Raw Data'!T3512),0)</f>
        <v>576.70000000000005</v>
      </c>
      <c r="H3512" t="str" cm="1">
        <f t="array" ref="H3512">_xlfn.IFS(B3512&lt;=12,"New (0-12 mo)",B3512&lt;=24,"Established (13-24 mo)",B3512&lt;=48,"Loyal (25-48 mo)",TRUE,"Veteran (49+ mo)")</f>
        <v>New (0-12 mo)</v>
      </c>
      <c r="I3512">
        <f>COUNTIF('Raw Data'!G3512:O3512,"Yes")</f>
        <v>2</v>
      </c>
      <c r="J3512">
        <f t="shared" ca="1" si="108"/>
        <v>45962</v>
      </c>
      <c r="K3512" t="str">
        <f>'Raw Data'!U3512</f>
        <v>No</v>
      </c>
      <c r="L3512" t="str">
        <f t="shared" si="109"/>
        <v>High Risk</v>
      </c>
      <c r="N3512" s="34"/>
    </row>
    <row r="3513" spans="1:14" x14ac:dyDescent="0.3">
      <c r="A3513" s="5" t="str">
        <f>'Raw Data'!A3513</f>
        <v>3785-KTYSH</v>
      </c>
      <c r="B3513">
        <f>'Raw Data'!F3513</f>
        <v>53</v>
      </c>
      <c r="C3513" t="str">
        <f>'Raw Data'!P3513</f>
        <v>Two year</v>
      </c>
      <c r="D3513" t="str">
        <f>'Raw Data'!I3513</f>
        <v>No</v>
      </c>
      <c r="E3513" t="str">
        <f>'Raw Data'!R3513</f>
        <v>Mailed check</v>
      </c>
      <c r="F3513">
        <f>'Raw Data'!S3513</f>
        <v>24.6</v>
      </c>
      <c r="G3513">
        <f>IFERROR(VALUE('Raw Data'!T3513),0)</f>
        <v>1279</v>
      </c>
      <c r="H3513" t="str" cm="1">
        <f t="array" ref="H3513">_xlfn.IFS(B3513&lt;=12,"New (0-12 mo)",B3513&lt;=24,"Established (13-24 mo)",B3513&lt;=48,"Loyal (25-48 mo)",TRUE,"Veteran (49+ mo)")</f>
        <v>Veteran (49+ mo)</v>
      </c>
      <c r="I3513">
        <f>COUNTIF('Raw Data'!G3513:O3513,"Yes")</f>
        <v>2</v>
      </c>
      <c r="J3513">
        <f t="shared" ca="1" si="108"/>
        <v>44593</v>
      </c>
      <c r="K3513" t="str">
        <f>'Raw Data'!U3513</f>
        <v>No</v>
      </c>
      <c r="L3513" t="str">
        <f t="shared" si="109"/>
        <v>Low Risk</v>
      </c>
      <c r="N3513" s="34"/>
    </row>
    <row r="3514" spans="1:14" x14ac:dyDescent="0.3">
      <c r="A3514" s="5" t="str">
        <f>'Raw Data'!A3514</f>
        <v>6814-ZPWFQ</v>
      </c>
      <c r="B3514">
        <f>'Raw Data'!F3514</f>
        <v>51</v>
      </c>
      <c r="C3514" t="str">
        <f>'Raw Data'!P3514</f>
        <v>One year</v>
      </c>
      <c r="D3514" t="str">
        <f>'Raw Data'!I3514</f>
        <v>No</v>
      </c>
      <c r="E3514" t="str">
        <f>'Raw Data'!R3514</f>
        <v>Bank transfer (automatic)</v>
      </c>
      <c r="F3514">
        <f>'Raw Data'!S3514</f>
        <v>25</v>
      </c>
      <c r="G3514">
        <f>IFERROR(VALUE('Raw Data'!T3514),0)</f>
        <v>1260.7</v>
      </c>
      <c r="H3514" t="str" cm="1">
        <f t="array" ref="H3514">_xlfn.IFS(B3514&lt;=12,"New (0-12 mo)",B3514&lt;=24,"Established (13-24 mo)",B3514&lt;=48,"Loyal (25-48 mo)",TRUE,"Veteran (49+ mo)")</f>
        <v>Veteran (49+ mo)</v>
      </c>
      <c r="I3514">
        <f>COUNTIF('Raw Data'!G3514:O3514,"Yes")</f>
        <v>2</v>
      </c>
      <c r="J3514">
        <f t="shared" ca="1" si="108"/>
        <v>44652</v>
      </c>
      <c r="K3514" t="str">
        <f>'Raw Data'!U3514</f>
        <v>No</v>
      </c>
      <c r="L3514" t="str">
        <f t="shared" si="109"/>
        <v>Low Risk</v>
      </c>
      <c r="N3514" s="34"/>
    </row>
    <row r="3515" spans="1:14" x14ac:dyDescent="0.3">
      <c r="A3515" s="5" t="str">
        <f>'Raw Data'!A3515</f>
        <v>4063-EIKNQ</v>
      </c>
      <c r="B3515">
        <f>'Raw Data'!F3515</f>
        <v>11</v>
      </c>
      <c r="C3515" t="str">
        <f>'Raw Data'!P3515</f>
        <v>Month-to-month</v>
      </c>
      <c r="D3515" t="str">
        <f>'Raw Data'!I3515</f>
        <v>No</v>
      </c>
      <c r="E3515" t="str">
        <f>'Raw Data'!R3515</f>
        <v>Bank transfer (automatic)</v>
      </c>
      <c r="F3515">
        <f>'Raw Data'!S3515</f>
        <v>20.95</v>
      </c>
      <c r="G3515">
        <f>IFERROR(VALUE('Raw Data'!T3515),0)</f>
        <v>267.35000000000002</v>
      </c>
      <c r="H3515" t="str" cm="1">
        <f t="array" ref="H3515">_xlfn.IFS(B3515&lt;=12,"New (0-12 mo)",B3515&lt;=24,"Established (13-24 mo)",B3515&lt;=48,"Loyal (25-48 mo)",TRUE,"Veteran (49+ mo)")</f>
        <v>New (0-12 mo)</v>
      </c>
      <c r="I3515">
        <f>COUNTIF('Raw Data'!G3515:O3515,"Yes")</f>
        <v>1</v>
      </c>
      <c r="J3515">
        <f t="shared" ca="1" si="108"/>
        <v>45870</v>
      </c>
      <c r="K3515" t="str">
        <f>'Raw Data'!U3515</f>
        <v>No</v>
      </c>
      <c r="L3515" t="str">
        <f t="shared" si="109"/>
        <v>High Risk</v>
      </c>
      <c r="N3515" s="34"/>
    </row>
    <row r="3516" spans="1:14" x14ac:dyDescent="0.3">
      <c r="A3516" s="5" t="str">
        <f>'Raw Data'!A3516</f>
        <v>6993-YCOBK</v>
      </c>
      <c r="B3516">
        <f>'Raw Data'!F3516</f>
        <v>60</v>
      </c>
      <c r="C3516" t="str">
        <f>'Raw Data'!P3516</f>
        <v>Two year</v>
      </c>
      <c r="D3516" t="str">
        <f>'Raw Data'!I3516</f>
        <v>Fiber optic</v>
      </c>
      <c r="E3516" t="str">
        <f>'Raw Data'!R3516</f>
        <v>Electronic check</v>
      </c>
      <c r="F3516">
        <f>'Raw Data'!S3516</f>
        <v>110.6</v>
      </c>
      <c r="G3516">
        <f>IFERROR(VALUE('Raw Data'!T3516),0)</f>
        <v>6586.85</v>
      </c>
      <c r="H3516" t="str" cm="1">
        <f t="array" ref="H3516">_xlfn.IFS(B3516&lt;=12,"New (0-12 mo)",B3516&lt;=24,"Established (13-24 mo)",B3516&lt;=48,"Loyal (25-48 mo)",TRUE,"Veteran (49+ mo)")</f>
        <v>Veteran (49+ mo)</v>
      </c>
      <c r="I3516">
        <f>COUNTIF('Raw Data'!G3516:O3516,"Yes")</f>
        <v>7</v>
      </c>
      <c r="J3516">
        <f t="shared" ca="1" si="108"/>
        <v>44378</v>
      </c>
      <c r="K3516" t="str">
        <f>'Raw Data'!U3516</f>
        <v>No</v>
      </c>
      <c r="L3516" t="str">
        <f t="shared" si="109"/>
        <v>Low Risk</v>
      </c>
      <c r="N3516" s="34"/>
    </row>
    <row r="3517" spans="1:14" x14ac:dyDescent="0.3">
      <c r="A3517" s="5" t="str">
        <f>'Raw Data'!A3517</f>
        <v>5206-HPJKM</v>
      </c>
      <c r="B3517">
        <f>'Raw Data'!F3517</f>
        <v>17</v>
      </c>
      <c r="C3517" t="str">
        <f>'Raw Data'!P3517</f>
        <v>Month-to-month</v>
      </c>
      <c r="D3517" t="str">
        <f>'Raw Data'!I3517</f>
        <v>DSL</v>
      </c>
      <c r="E3517" t="str">
        <f>'Raw Data'!R3517</f>
        <v>Credit card (automatic)</v>
      </c>
      <c r="F3517">
        <f>'Raw Data'!S3517</f>
        <v>55.5</v>
      </c>
      <c r="G3517">
        <f>IFERROR(VALUE('Raw Data'!T3517),0)</f>
        <v>934.15</v>
      </c>
      <c r="H3517" t="str" cm="1">
        <f t="array" ref="H3517">_xlfn.IFS(B3517&lt;=12,"New (0-12 mo)",B3517&lt;=24,"Established (13-24 mo)",B3517&lt;=48,"Loyal (25-48 mo)",TRUE,"Veteran (49+ mo)")</f>
        <v>Established (13-24 mo)</v>
      </c>
      <c r="I3517">
        <f>COUNTIF('Raw Data'!G3517:O3517,"Yes")</f>
        <v>3</v>
      </c>
      <c r="J3517">
        <f t="shared" ca="1" si="108"/>
        <v>45689</v>
      </c>
      <c r="K3517" t="str">
        <f>'Raw Data'!U3517</f>
        <v>No</v>
      </c>
      <c r="L3517" t="str">
        <f t="shared" si="109"/>
        <v>Medium Risk</v>
      </c>
      <c r="N3517" s="34"/>
    </row>
    <row r="3518" spans="1:14" x14ac:dyDescent="0.3">
      <c r="A3518" s="5" t="str">
        <f>'Raw Data'!A3518</f>
        <v>7587-RZNME</v>
      </c>
      <c r="B3518">
        <f>'Raw Data'!F3518</f>
        <v>3</v>
      </c>
      <c r="C3518" t="str">
        <f>'Raw Data'!P3518</f>
        <v>Month-to-month</v>
      </c>
      <c r="D3518" t="str">
        <f>'Raw Data'!I3518</f>
        <v>DSL</v>
      </c>
      <c r="E3518" t="str">
        <f>'Raw Data'!R3518</f>
        <v>Electronic check</v>
      </c>
      <c r="F3518">
        <f>'Raw Data'!S3518</f>
        <v>43.3</v>
      </c>
      <c r="G3518">
        <f>IFERROR(VALUE('Raw Data'!T3518),0)</f>
        <v>123.65</v>
      </c>
      <c r="H3518" t="str" cm="1">
        <f t="array" ref="H3518">_xlfn.IFS(B3518&lt;=12,"New (0-12 mo)",B3518&lt;=24,"Established (13-24 mo)",B3518&lt;=48,"Loyal (25-48 mo)",TRUE,"Veteran (49+ mo)")</f>
        <v>New (0-12 mo)</v>
      </c>
      <c r="I3518">
        <f>COUNTIF('Raw Data'!G3518:O3518,"Yes")</f>
        <v>1</v>
      </c>
      <c r="J3518">
        <f t="shared" ca="1" si="108"/>
        <v>46113</v>
      </c>
      <c r="K3518" t="str">
        <f>'Raw Data'!U3518</f>
        <v>Yes</v>
      </c>
      <c r="L3518" t="str">
        <f t="shared" si="109"/>
        <v>High Risk</v>
      </c>
      <c r="N3518" s="34"/>
    </row>
    <row r="3519" spans="1:14" x14ac:dyDescent="0.3">
      <c r="A3519" s="5" t="str">
        <f>'Raw Data'!A3519</f>
        <v>0748-RDGGM</v>
      </c>
      <c r="B3519">
        <f>'Raw Data'!F3519</f>
        <v>70</v>
      </c>
      <c r="C3519" t="str">
        <f>'Raw Data'!P3519</f>
        <v>One year</v>
      </c>
      <c r="D3519" t="str">
        <f>'Raw Data'!I3519</f>
        <v>Fiber optic</v>
      </c>
      <c r="E3519" t="str">
        <f>'Raw Data'!R3519</f>
        <v>Bank transfer (automatic)</v>
      </c>
      <c r="F3519">
        <f>'Raw Data'!S3519</f>
        <v>109.5</v>
      </c>
      <c r="G3519">
        <f>IFERROR(VALUE('Raw Data'!T3519),0)</f>
        <v>7534.65</v>
      </c>
      <c r="H3519" t="str" cm="1">
        <f t="array" ref="H3519">_xlfn.IFS(B3519&lt;=12,"New (0-12 mo)",B3519&lt;=24,"Established (13-24 mo)",B3519&lt;=48,"Loyal (25-48 mo)",TRUE,"Veteran (49+ mo)")</f>
        <v>Veteran (49+ mo)</v>
      </c>
      <c r="I3519">
        <f>COUNTIF('Raw Data'!G3519:O3519,"Yes")</f>
        <v>7</v>
      </c>
      <c r="J3519">
        <f t="shared" ca="1" si="108"/>
        <v>44075</v>
      </c>
      <c r="K3519" t="str">
        <f>'Raw Data'!U3519</f>
        <v>Yes</v>
      </c>
      <c r="L3519" t="str">
        <f t="shared" si="109"/>
        <v>Low Risk</v>
      </c>
      <c r="N3519" s="34"/>
    </row>
    <row r="3520" spans="1:14" x14ac:dyDescent="0.3">
      <c r="A3520" s="5" t="str">
        <f>'Raw Data'!A3520</f>
        <v>8393-JMVMB</v>
      </c>
      <c r="B3520">
        <f>'Raw Data'!F3520</f>
        <v>1</v>
      </c>
      <c r="C3520" t="str">
        <f>'Raw Data'!P3520</f>
        <v>Month-to-month</v>
      </c>
      <c r="D3520" t="str">
        <f>'Raw Data'!I3520</f>
        <v>No</v>
      </c>
      <c r="E3520" t="str">
        <f>'Raw Data'!R3520</f>
        <v>Mailed check</v>
      </c>
      <c r="F3520">
        <f>'Raw Data'!S3520</f>
        <v>19.45</v>
      </c>
      <c r="G3520">
        <f>IFERROR(VALUE('Raw Data'!T3520),0)</f>
        <v>19.45</v>
      </c>
      <c r="H3520" t="str" cm="1">
        <f t="array" ref="H3520">_xlfn.IFS(B3520&lt;=12,"New (0-12 mo)",B3520&lt;=24,"Established (13-24 mo)",B3520&lt;=48,"Loyal (25-48 mo)",TRUE,"Veteran (49+ mo)")</f>
        <v>New (0-12 mo)</v>
      </c>
      <c r="I3520">
        <f>COUNTIF('Raw Data'!G3520:O3520,"Yes")</f>
        <v>1</v>
      </c>
      <c r="J3520">
        <f t="shared" ca="1" si="108"/>
        <v>46174</v>
      </c>
      <c r="K3520" t="str">
        <f>'Raw Data'!U3520</f>
        <v>No</v>
      </c>
      <c r="L3520" t="str">
        <f t="shared" si="109"/>
        <v>High Risk</v>
      </c>
      <c r="N3520" s="34"/>
    </row>
    <row r="3521" spans="1:14" x14ac:dyDescent="0.3">
      <c r="A3521" s="5" t="str">
        <f>'Raw Data'!A3521</f>
        <v>5019-GQVCR</v>
      </c>
      <c r="B3521">
        <f>'Raw Data'!F3521</f>
        <v>43</v>
      </c>
      <c r="C3521" t="str">
        <f>'Raw Data'!P3521</f>
        <v>Month-to-month</v>
      </c>
      <c r="D3521" t="str">
        <f>'Raw Data'!I3521</f>
        <v>Fiber optic</v>
      </c>
      <c r="E3521" t="str">
        <f>'Raw Data'!R3521</f>
        <v>Electronic check</v>
      </c>
      <c r="F3521">
        <f>'Raw Data'!S3521</f>
        <v>84.85</v>
      </c>
      <c r="G3521">
        <f>IFERROR(VALUE('Raw Data'!T3521),0)</f>
        <v>3645.6</v>
      </c>
      <c r="H3521" t="str" cm="1">
        <f t="array" ref="H3521">_xlfn.IFS(B3521&lt;=12,"New (0-12 mo)",B3521&lt;=24,"Established (13-24 mo)",B3521&lt;=48,"Loyal (25-48 mo)",TRUE,"Veteran (49+ mo)")</f>
        <v>Loyal (25-48 mo)</v>
      </c>
      <c r="I3521">
        <f>COUNTIF('Raw Data'!G3521:O3521,"Yes")</f>
        <v>3</v>
      </c>
      <c r="J3521">
        <f t="shared" ca="1" si="108"/>
        <v>44896</v>
      </c>
      <c r="K3521" t="str">
        <f>'Raw Data'!U3521</f>
        <v>No</v>
      </c>
      <c r="L3521" t="str">
        <f t="shared" si="109"/>
        <v>Low-Medium Risk</v>
      </c>
      <c r="N3521" s="34"/>
    </row>
    <row r="3522" spans="1:14" x14ac:dyDescent="0.3">
      <c r="A3522" s="5" t="str">
        <f>'Raw Data'!A3522</f>
        <v>6036-TTFYU</v>
      </c>
      <c r="B3522">
        <f>'Raw Data'!F3522</f>
        <v>16</v>
      </c>
      <c r="C3522" t="str">
        <f>'Raw Data'!P3522</f>
        <v>Month-to-month</v>
      </c>
      <c r="D3522" t="str">
        <f>'Raw Data'!I3522</f>
        <v>No</v>
      </c>
      <c r="E3522" t="str">
        <f>'Raw Data'!R3522</f>
        <v>Mailed check</v>
      </c>
      <c r="F3522">
        <f>'Raw Data'!S3522</f>
        <v>19.600000000000001</v>
      </c>
      <c r="G3522">
        <f>IFERROR(VALUE('Raw Data'!T3522),0)</f>
        <v>314.45</v>
      </c>
      <c r="H3522" t="str" cm="1">
        <f t="array" ref="H3522">_xlfn.IFS(B3522&lt;=12,"New (0-12 mo)",B3522&lt;=24,"Established (13-24 mo)",B3522&lt;=48,"Loyal (25-48 mo)",TRUE,"Veteran (49+ mo)")</f>
        <v>Established (13-24 mo)</v>
      </c>
      <c r="I3522">
        <f>COUNTIF('Raw Data'!G3522:O3522,"Yes")</f>
        <v>1</v>
      </c>
      <c r="J3522">
        <f t="shared" ref="J3522:J3585" ca="1" si="110">EDATE(TODAY(),-B3522)</f>
        <v>45717</v>
      </c>
      <c r="K3522" t="str">
        <f>'Raw Data'!U3522</f>
        <v>No</v>
      </c>
      <c r="L3522" t="str">
        <f t="shared" ref="L3522:L3585" si="111">IF(AND(C3522="Month-to-month",B3522&lt;=12),"High Risk",IF(AND(C3522="Month-to-month",B3522&lt;=24),"Medium Risk",IF(C3522="Month-to-month","Low-Medium Risk","Low Risk")))</f>
        <v>Medium Risk</v>
      </c>
      <c r="N3522" s="34"/>
    </row>
    <row r="3523" spans="1:14" x14ac:dyDescent="0.3">
      <c r="A3523" s="5" t="str">
        <f>'Raw Data'!A3523</f>
        <v>2550-AEVRU</v>
      </c>
      <c r="B3523">
        <f>'Raw Data'!F3523</f>
        <v>57</v>
      </c>
      <c r="C3523" t="str">
        <f>'Raw Data'!P3523</f>
        <v>One year</v>
      </c>
      <c r="D3523" t="str">
        <f>'Raw Data'!I3523</f>
        <v>DSL</v>
      </c>
      <c r="E3523" t="str">
        <f>'Raw Data'!R3523</f>
        <v>Electronic check</v>
      </c>
      <c r="F3523">
        <f>'Raw Data'!S3523</f>
        <v>53.45</v>
      </c>
      <c r="G3523">
        <f>IFERROR(VALUE('Raw Data'!T3523),0)</f>
        <v>3053</v>
      </c>
      <c r="H3523" t="str" cm="1">
        <f t="array" ref="H3523">_xlfn.IFS(B3523&lt;=12,"New (0-12 mo)",B3523&lt;=24,"Established (13-24 mo)",B3523&lt;=48,"Loyal (25-48 mo)",TRUE,"Veteran (49+ mo)")</f>
        <v>Veteran (49+ mo)</v>
      </c>
      <c r="I3523">
        <f>COUNTIF('Raw Data'!G3523:O3523,"Yes")</f>
        <v>3</v>
      </c>
      <c r="J3523">
        <f t="shared" ca="1" si="110"/>
        <v>44470</v>
      </c>
      <c r="K3523" t="str">
        <f>'Raw Data'!U3523</f>
        <v>No</v>
      </c>
      <c r="L3523" t="str">
        <f t="shared" si="111"/>
        <v>Low Risk</v>
      </c>
      <c r="N3523" s="34"/>
    </row>
    <row r="3524" spans="1:14" x14ac:dyDescent="0.3">
      <c r="A3524" s="5" t="str">
        <f>'Raw Data'!A3524</f>
        <v>0969-RGKCU</v>
      </c>
      <c r="B3524">
        <f>'Raw Data'!F3524</f>
        <v>37</v>
      </c>
      <c r="C3524" t="str">
        <f>'Raw Data'!P3524</f>
        <v>One year</v>
      </c>
      <c r="D3524" t="str">
        <f>'Raw Data'!I3524</f>
        <v>No</v>
      </c>
      <c r="E3524" t="str">
        <f>'Raw Data'!R3524</f>
        <v>Credit card (automatic)</v>
      </c>
      <c r="F3524">
        <f>'Raw Data'!S3524</f>
        <v>19.8</v>
      </c>
      <c r="G3524">
        <f>IFERROR(VALUE('Raw Data'!T3524),0)</f>
        <v>677.05</v>
      </c>
      <c r="H3524" t="str" cm="1">
        <f t="array" ref="H3524">_xlfn.IFS(B3524&lt;=12,"New (0-12 mo)",B3524&lt;=24,"Established (13-24 mo)",B3524&lt;=48,"Loyal (25-48 mo)",TRUE,"Veteran (49+ mo)")</f>
        <v>Loyal (25-48 mo)</v>
      </c>
      <c r="I3524">
        <f>COUNTIF('Raw Data'!G3524:O3524,"Yes")</f>
        <v>1</v>
      </c>
      <c r="J3524">
        <f t="shared" ca="1" si="110"/>
        <v>45078</v>
      </c>
      <c r="K3524" t="str">
        <f>'Raw Data'!U3524</f>
        <v>No</v>
      </c>
      <c r="L3524" t="str">
        <f t="shared" si="111"/>
        <v>Low Risk</v>
      </c>
      <c r="N3524" s="34"/>
    </row>
    <row r="3525" spans="1:14" x14ac:dyDescent="0.3">
      <c r="A3525" s="5" t="str">
        <f>'Raw Data'!A3525</f>
        <v>0378-CJKPV</v>
      </c>
      <c r="B3525">
        <f>'Raw Data'!F3525</f>
        <v>72</v>
      </c>
      <c r="C3525" t="str">
        <f>'Raw Data'!P3525</f>
        <v>Two year</v>
      </c>
      <c r="D3525" t="str">
        <f>'Raw Data'!I3525</f>
        <v>Fiber optic</v>
      </c>
      <c r="E3525" t="str">
        <f>'Raw Data'!R3525</f>
        <v>Credit card (automatic)</v>
      </c>
      <c r="F3525">
        <f>'Raw Data'!S3525</f>
        <v>112.1</v>
      </c>
      <c r="G3525">
        <f>IFERROR(VALUE('Raw Data'!T3525),0)</f>
        <v>7965.95</v>
      </c>
      <c r="H3525" t="str" cm="1">
        <f t="array" ref="H3525">_xlfn.IFS(B3525&lt;=12,"New (0-12 mo)",B3525&lt;=24,"Established (13-24 mo)",B3525&lt;=48,"Loyal (25-48 mo)",TRUE,"Veteran (49+ mo)")</f>
        <v>Veteran (49+ mo)</v>
      </c>
      <c r="I3525">
        <f>COUNTIF('Raw Data'!G3525:O3525,"Yes")</f>
        <v>8</v>
      </c>
      <c r="J3525">
        <f t="shared" ca="1" si="110"/>
        <v>44013</v>
      </c>
      <c r="K3525" t="str">
        <f>'Raw Data'!U3525</f>
        <v>No</v>
      </c>
      <c r="L3525" t="str">
        <f t="shared" si="111"/>
        <v>Low Risk</v>
      </c>
      <c r="N3525" s="34"/>
    </row>
    <row r="3526" spans="1:14" x14ac:dyDescent="0.3">
      <c r="A3526" s="5" t="str">
        <f>'Raw Data'!A3526</f>
        <v>4706-AXVKM</v>
      </c>
      <c r="B3526">
        <f>'Raw Data'!F3526</f>
        <v>11</v>
      </c>
      <c r="C3526" t="str">
        <f>'Raw Data'!P3526</f>
        <v>Month-to-month</v>
      </c>
      <c r="D3526" t="str">
        <f>'Raw Data'!I3526</f>
        <v>Fiber optic</v>
      </c>
      <c r="E3526" t="str">
        <f>'Raw Data'!R3526</f>
        <v>Credit card (automatic)</v>
      </c>
      <c r="F3526">
        <f>'Raw Data'!S3526</f>
        <v>84.8</v>
      </c>
      <c r="G3526">
        <f>IFERROR(VALUE('Raw Data'!T3526),0)</f>
        <v>906.85</v>
      </c>
      <c r="H3526" t="str" cm="1">
        <f t="array" ref="H3526">_xlfn.IFS(B3526&lt;=12,"New (0-12 mo)",B3526&lt;=24,"Established (13-24 mo)",B3526&lt;=48,"Loyal (25-48 mo)",TRUE,"Veteran (49+ mo)")</f>
        <v>New (0-12 mo)</v>
      </c>
      <c r="I3526">
        <f>COUNTIF('Raw Data'!G3526:O3526,"Yes")</f>
        <v>3</v>
      </c>
      <c r="J3526">
        <f t="shared" ca="1" si="110"/>
        <v>45870</v>
      </c>
      <c r="K3526" t="str">
        <f>'Raw Data'!U3526</f>
        <v>Yes</v>
      </c>
      <c r="L3526" t="str">
        <f t="shared" si="111"/>
        <v>High Risk</v>
      </c>
      <c r="N3526" s="34"/>
    </row>
    <row r="3527" spans="1:14" x14ac:dyDescent="0.3">
      <c r="A3527" s="5" t="str">
        <f>'Raw Data'!A3527</f>
        <v>5889-JTMUL</v>
      </c>
      <c r="B3527">
        <f>'Raw Data'!F3527</f>
        <v>50</v>
      </c>
      <c r="C3527" t="str">
        <f>'Raw Data'!P3527</f>
        <v>Month-to-month</v>
      </c>
      <c r="D3527" t="str">
        <f>'Raw Data'!I3527</f>
        <v>Fiber optic</v>
      </c>
      <c r="E3527" t="str">
        <f>'Raw Data'!R3527</f>
        <v>Electronic check</v>
      </c>
      <c r="F3527">
        <f>'Raw Data'!S3527</f>
        <v>95.05</v>
      </c>
      <c r="G3527">
        <f>IFERROR(VALUE('Raw Data'!T3527),0)</f>
        <v>4888.7</v>
      </c>
      <c r="H3527" t="str" cm="1">
        <f t="array" ref="H3527">_xlfn.IFS(B3527&lt;=12,"New (0-12 mo)",B3527&lt;=24,"Established (13-24 mo)",B3527&lt;=48,"Loyal (25-48 mo)",TRUE,"Veteran (49+ mo)")</f>
        <v>Veteran (49+ mo)</v>
      </c>
      <c r="I3527">
        <f>COUNTIF('Raw Data'!G3527:O3527,"Yes")</f>
        <v>5</v>
      </c>
      <c r="J3527">
        <f t="shared" ca="1" si="110"/>
        <v>44682</v>
      </c>
      <c r="K3527" t="str">
        <f>'Raw Data'!U3527</f>
        <v>Yes</v>
      </c>
      <c r="L3527" t="str">
        <f t="shared" si="111"/>
        <v>Low-Medium Risk</v>
      </c>
      <c r="N3527" s="34"/>
    </row>
    <row r="3528" spans="1:14" x14ac:dyDescent="0.3">
      <c r="A3528" s="5" t="str">
        <f>'Raw Data'!A3528</f>
        <v>9026-RNUJS</v>
      </c>
      <c r="B3528">
        <f>'Raw Data'!F3528</f>
        <v>5</v>
      </c>
      <c r="C3528" t="str">
        <f>'Raw Data'!P3528</f>
        <v>Month-to-month</v>
      </c>
      <c r="D3528" t="str">
        <f>'Raw Data'!I3528</f>
        <v>DSL</v>
      </c>
      <c r="E3528" t="str">
        <f>'Raw Data'!R3528</f>
        <v>Electronic check</v>
      </c>
      <c r="F3528">
        <f>'Raw Data'!S3528</f>
        <v>50.35</v>
      </c>
      <c r="G3528">
        <f>IFERROR(VALUE('Raw Data'!T3528),0)</f>
        <v>237.25</v>
      </c>
      <c r="H3528" t="str" cm="1">
        <f t="array" ref="H3528">_xlfn.IFS(B3528&lt;=12,"New (0-12 mo)",B3528&lt;=24,"Established (13-24 mo)",B3528&lt;=48,"Loyal (25-48 mo)",TRUE,"Veteran (49+ mo)")</f>
        <v>New (0-12 mo)</v>
      </c>
      <c r="I3528">
        <f>COUNTIF('Raw Data'!G3528:O3528,"Yes")</f>
        <v>2</v>
      </c>
      <c r="J3528">
        <f t="shared" ca="1" si="110"/>
        <v>46054</v>
      </c>
      <c r="K3528" t="str">
        <f>'Raw Data'!U3528</f>
        <v>Yes</v>
      </c>
      <c r="L3528" t="str">
        <f t="shared" si="111"/>
        <v>High Risk</v>
      </c>
      <c r="N3528" s="34"/>
    </row>
    <row r="3529" spans="1:14" x14ac:dyDescent="0.3">
      <c r="A3529" s="5" t="str">
        <f>'Raw Data'!A3529</f>
        <v>3746-EUBYR</v>
      </c>
      <c r="B3529">
        <f>'Raw Data'!F3529</f>
        <v>1</v>
      </c>
      <c r="C3529" t="str">
        <f>'Raw Data'!P3529</f>
        <v>Month-to-month</v>
      </c>
      <c r="D3529" t="str">
        <f>'Raw Data'!I3529</f>
        <v>Fiber optic</v>
      </c>
      <c r="E3529" t="str">
        <f>'Raw Data'!R3529</f>
        <v>Bank transfer (automatic)</v>
      </c>
      <c r="F3529">
        <f>'Raw Data'!S3529</f>
        <v>74.599999999999994</v>
      </c>
      <c r="G3529">
        <f>IFERROR(VALUE('Raw Data'!T3529),0)</f>
        <v>74.599999999999994</v>
      </c>
      <c r="H3529" t="str" cm="1">
        <f t="array" ref="H3529">_xlfn.IFS(B3529&lt;=12,"New (0-12 mo)",B3529&lt;=24,"Established (13-24 mo)",B3529&lt;=48,"Loyal (25-48 mo)",TRUE,"Veteran (49+ mo)")</f>
        <v>New (0-12 mo)</v>
      </c>
      <c r="I3529">
        <f>COUNTIF('Raw Data'!G3529:O3529,"Yes")</f>
        <v>2</v>
      </c>
      <c r="J3529">
        <f t="shared" ca="1" si="110"/>
        <v>46174</v>
      </c>
      <c r="K3529" t="str">
        <f>'Raw Data'!U3529</f>
        <v>Yes</v>
      </c>
      <c r="L3529" t="str">
        <f t="shared" si="111"/>
        <v>High Risk</v>
      </c>
      <c r="N3529" s="34"/>
    </row>
    <row r="3530" spans="1:14" x14ac:dyDescent="0.3">
      <c r="A3530" s="5" t="str">
        <f>'Raw Data'!A3530</f>
        <v>2332-EFBJY</v>
      </c>
      <c r="B3530">
        <f>'Raw Data'!F3530</f>
        <v>16</v>
      </c>
      <c r="C3530" t="str">
        <f>'Raw Data'!P3530</f>
        <v>Month-to-month</v>
      </c>
      <c r="D3530" t="str">
        <f>'Raw Data'!I3530</f>
        <v>No</v>
      </c>
      <c r="E3530" t="str">
        <f>'Raw Data'!R3530</f>
        <v>Mailed check</v>
      </c>
      <c r="F3530">
        <f>'Raw Data'!S3530</f>
        <v>19.7</v>
      </c>
      <c r="G3530">
        <f>IFERROR(VALUE('Raw Data'!T3530),0)</f>
        <v>342.4</v>
      </c>
      <c r="H3530" t="str" cm="1">
        <f t="array" ref="H3530">_xlfn.IFS(B3530&lt;=12,"New (0-12 mo)",B3530&lt;=24,"Established (13-24 mo)",B3530&lt;=48,"Loyal (25-48 mo)",TRUE,"Veteran (49+ mo)")</f>
        <v>Established (13-24 mo)</v>
      </c>
      <c r="I3530">
        <f>COUNTIF('Raw Data'!G3530:O3530,"Yes")</f>
        <v>1</v>
      </c>
      <c r="J3530">
        <f t="shared" ca="1" si="110"/>
        <v>45717</v>
      </c>
      <c r="K3530" t="str">
        <f>'Raw Data'!U3530</f>
        <v>Yes</v>
      </c>
      <c r="L3530" t="str">
        <f t="shared" si="111"/>
        <v>Medium Risk</v>
      </c>
      <c r="N3530" s="34"/>
    </row>
    <row r="3531" spans="1:14" x14ac:dyDescent="0.3">
      <c r="A3531" s="5" t="str">
        <f>'Raw Data'!A3531</f>
        <v>2880-FPNAE</v>
      </c>
      <c r="B3531">
        <f>'Raw Data'!F3531</f>
        <v>2</v>
      </c>
      <c r="C3531" t="str">
        <f>'Raw Data'!P3531</f>
        <v>Month-to-month</v>
      </c>
      <c r="D3531" t="str">
        <f>'Raw Data'!I3531</f>
        <v>Fiber optic</v>
      </c>
      <c r="E3531" t="str">
        <f>'Raw Data'!R3531</f>
        <v>Electronic check</v>
      </c>
      <c r="F3531">
        <f>'Raw Data'!S3531</f>
        <v>74.2</v>
      </c>
      <c r="G3531">
        <f>IFERROR(VALUE('Raw Data'!T3531),0)</f>
        <v>140.1</v>
      </c>
      <c r="H3531" t="str" cm="1">
        <f t="array" ref="H3531">_xlfn.IFS(B3531&lt;=12,"New (0-12 mo)",B3531&lt;=24,"Established (13-24 mo)",B3531&lt;=48,"Loyal (25-48 mo)",TRUE,"Veteran (49+ mo)")</f>
        <v>New (0-12 mo)</v>
      </c>
      <c r="I3531">
        <f>COUNTIF('Raw Data'!G3531:O3531,"Yes")</f>
        <v>2</v>
      </c>
      <c r="J3531">
        <f t="shared" ca="1" si="110"/>
        <v>46143</v>
      </c>
      <c r="K3531" t="str">
        <f>'Raw Data'!U3531</f>
        <v>No</v>
      </c>
      <c r="L3531" t="str">
        <f t="shared" si="111"/>
        <v>High Risk</v>
      </c>
      <c r="N3531" s="34"/>
    </row>
    <row r="3532" spans="1:14" x14ac:dyDescent="0.3">
      <c r="A3532" s="5" t="str">
        <f>'Raw Data'!A3532</f>
        <v>1703-MGIAB</v>
      </c>
      <c r="B3532">
        <f>'Raw Data'!F3532</f>
        <v>17</v>
      </c>
      <c r="C3532" t="str">
        <f>'Raw Data'!P3532</f>
        <v>Month-to-month</v>
      </c>
      <c r="D3532" t="str">
        <f>'Raw Data'!I3532</f>
        <v>DSL</v>
      </c>
      <c r="E3532" t="str">
        <f>'Raw Data'!R3532</f>
        <v>Mailed check</v>
      </c>
      <c r="F3532">
        <f>'Raw Data'!S3532</f>
        <v>69</v>
      </c>
      <c r="G3532">
        <f>IFERROR(VALUE('Raw Data'!T3532),0)</f>
        <v>1108</v>
      </c>
      <c r="H3532" t="str" cm="1">
        <f t="array" ref="H3532">_xlfn.IFS(B3532&lt;=12,"New (0-12 mo)",B3532&lt;=24,"Established (13-24 mo)",B3532&lt;=48,"Loyal (25-48 mo)",TRUE,"Veteran (49+ mo)")</f>
        <v>Established (13-24 mo)</v>
      </c>
      <c r="I3532">
        <f>COUNTIF('Raw Data'!G3532:O3532,"Yes")</f>
        <v>5</v>
      </c>
      <c r="J3532">
        <f t="shared" ca="1" si="110"/>
        <v>45689</v>
      </c>
      <c r="K3532" t="str">
        <f>'Raw Data'!U3532</f>
        <v>No</v>
      </c>
      <c r="L3532" t="str">
        <f t="shared" si="111"/>
        <v>Medium Risk</v>
      </c>
      <c r="N3532" s="34"/>
    </row>
    <row r="3533" spans="1:14" x14ac:dyDescent="0.3">
      <c r="A3533" s="5" t="str">
        <f>'Raw Data'!A3533</f>
        <v>4311-QTTAI</v>
      </c>
      <c r="B3533">
        <f>'Raw Data'!F3533</f>
        <v>16</v>
      </c>
      <c r="C3533" t="str">
        <f>'Raw Data'!P3533</f>
        <v>One year</v>
      </c>
      <c r="D3533" t="str">
        <f>'Raw Data'!I3533</f>
        <v>No</v>
      </c>
      <c r="E3533" t="str">
        <f>'Raw Data'!R3533</f>
        <v>Credit card (automatic)</v>
      </c>
      <c r="F3533">
        <f>'Raw Data'!S3533</f>
        <v>19.350000000000001</v>
      </c>
      <c r="G3533">
        <f>IFERROR(VALUE('Raw Data'!T3533),0)</f>
        <v>295.55</v>
      </c>
      <c r="H3533" t="str" cm="1">
        <f t="array" ref="H3533">_xlfn.IFS(B3533&lt;=12,"New (0-12 mo)",B3533&lt;=24,"Established (13-24 mo)",B3533&lt;=48,"Loyal (25-48 mo)",TRUE,"Veteran (49+ mo)")</f>
        <v>Established (13-24 mo)</v>
      </c>
      <c r="I3533">
        <f>COUNTIF('Raw Data'!G3533:O3533,"Yes")</f>
        <v>1</v>
      </c>
      <c r="J3533">
        <f t="shared" ca="1" si="110"/>
        <v>45717</v>
      </c>
      <c r="K3533" t="str">
        <f>'Raw Data'!U3533</f>
        <v>No</v>
      </c>
      <c r="L3533" t="str">
        <f t="shared" si="111"/>
        <v>Low Risk</v>
      </c>
      <c r="N3533" s="34"/>
    </row>
    <row r="3534" spans="1:14" x14ac:dyDescent="0.3">
      <c r="A3534" s="5" t="str">
        <f>'Raw Data'!A3534</f>
        <v>9474-PHLYD</v>
      </c>
      <c r="B3534">
        <f>'Raw Data'!F3534</f>
        <v>15</v>
      </c>
      <c r="C3534" t="str">
        <f>'Raw Data'!P3534</f>
        <v>Month-to-month</v>
      </c>
      <c r="D3534" t="str">
        <f>'Raw Data'!I3534</f>
        <v>DSL</v>
      </c>
      <c r="E3534" t="str">
        <f>'Raw Data'!R3534</f>
        <v>Electronic check</v>
      </c>
      <c r="F3534">
        <f>'Raw Data'!S3534</f>
        <v>59.45</v>
      </c>
      <c r="G3534">
        <f>IFERROR(VALUE('Raw Data'!T3534),0)</f>
        <v>892.65</v>
      </c>
      <c r="H3534" t="str" cm="1">
        <f t="array" ref="H3534">_xlfn.IFS(B3534&lt;=12,"New (0-12 mo)",B3534&lt;=24,"Established (13-24 mo)",B3534&lt;=48,"Loyal (25-48 mo)",TRUE,"Veteran (49+ mo)")</f>
        <v>Established (13-24 mo)</v>
      </c>
      <c r="I3534">
        <f>COUNTIF('Raw Data'!G3534:O3534,"Yes")</f>
        <v>3</v>
      </c>
      <c r="J3534">
        <f t="shared" ca="1" si="110"/>
        <v>45748</v>
      </c>
      <c r="K3534" t="str">
        <f>'Raw Data'!U3534</f>
        <v>Yes</v>
      </c>
      <c r="L3534" t="str">
        <f t="shared" si="111"/>
        <v>Medium Risk</v>
      </c>
      <c r="N3534" s="34"/>
    </row>
    <row r="3535" spans="1:14" x14ac:dyDescent="0.3">
      <c r="A3535" s="5" t="str">
        <f>'Raw Data'!A3535</f>
        <v>4318-RAJVY</v>
      </c>
      <c r="B3535">
        <f>'Raw Data'!F3535</f>
        <v>10</v>
      </c>
      <c r="C3535" t="str">
        <f>'Raw Data'!P3535</f>
        <v>One year</v>
      </c>
      <c r="D3535" t="str">
        <f>'Raw Data'!I3535</f>
        <v>No</v>
      </c>
      <c r="E3535" t="str">
        <f>'Raw Data'!R3535</f>
        <v>Mailed check</v>
      </c>
      <c r="F3535">
        <f>'Raw Data'!S3535</f>
        <v>19.8</v>
      </c>
      <c r="G3535">
        <f>IFERROR(VALUE('Raw Data'!T3535),0)</f>
        <v>198.25</v>
      </c>
      <c r="H3535" t="str" cm="1">
        <f t="array" ref="H3535">_xlfn.IFS(B3535&lt;=12,"New (0-12 mo)",B3535&lt;=24,"Established (13-24 mo)",B3535&lt;=48,"Loyal (25-48 mo)",TRUE,"Veteran (49+ mo)")</f>
        <v>New (0-12 mo)</v>
      </c>
      <c r="I3535">
        <f>COUNTIF('Raw Data'!G3535:O3535,"Yes")</f>
        <v>1</v>
      </c>
      <c r="J3535">
        <f t="shared" ca="1" si="110"/>
        <v>45901</v>
      </c>
      <c r="K3535" t="str">
        <f>'Raw Data'!U3535</f>
        <v>No</v>
      </c>
      <c r="L3535" t="str">
        <f t="shared" si="111"/>
        <v>Low Risk</v>
      </c>
      <c r="N3535" s="34"/>
    </row>
    <row r="3536" spans="1:14" x14ac:dyDescent="0.3">
      <c r="A3536" s="5" t="str">
        <f>'Raw Data'!A3536</f>
        <v>2165-VOEGB</v>
      </c>
      <c r="B3536">
        <f>'Raw Data'!F3536</f>
        <v>46</v>
      </c>
      <c r="C3536" t="str">
        <f>'Raw Data'!P3536</f>
        <v>One year</v>
      </c>
      <c r="D3536" t="str">
        <f>'Raw Data'!I3536</f>
        <v>Fiber optic</v>
      </c>
      <c r="E3536" t="str">
        <f>'Raw Data'!R3536</f>
        <v>Bank transfer (automatic)</v>
      </c>
      <c r="F3536">
        <f>'Raw Data'!S3536</f>
        <v>105.2</v>
      </c>
      <c r="G3536">
        <f>IFERROR(VALUE('Raw Data'!T3536),0)</f>
        <v>4822.8500000000004</v>
      </c>
      <c r="H3536" t="str" cm="1">
        <f t="array" ref="H3536">_xlfn.IFS(B3536&lt;=12,"New (0-12 mo)",B3536&lt;=24,"Established (13-24 mo)",B3536&lt;=48,"Loyal (25-48 mo)",TRUE,"Veteran (49+ mo)")</f>
        <v>Loyal (25-48 mo)</v>
      </c>
      <c r="I3536">
        <f>COUNTIF('Raw Data'!G3536:O3536,"Yes")</f>
        <v>6</v>
      </c>
      <c r="J3536">
        <f t="shared" ca="1" si="110"/>
        <v>44805</v>
      </c>
      <c r="K3536" t="str">
        <f>'Raw Data'!U3536</f>
        <v>Yes</v>
      </c>
      <c r="L3536" t="str">
        <f t="shared" si="111"/>
        <v>Low Risk</v>
      </c>
      <c r="N3536" s="34"/>
    </row>
    <row r="3537" spans="1:14" x14ac:dyDescent="0.3">
      <c r="A3537" s="5" t="str">
        <f>'Raw Data'!A3537</f>
        <v>3612-YUNGG</v>
      </c>
      <c r="B3537">
        <f>'Raw Data'!F3537</f>
        <v>64</v>
      </c>
      <c r="C3537" t="str">
        <f>'Raw Data'!P3537</f>
        <v>Two year</v>
      </c>
      <c r="D3537" t="str">
        <f>'Raw Data'!I3537</f>
        <v>Fiber optic</v>
      </c>
      <c r="E3537" t="str">
        <f>'Raw Data'!R3537</f>
        <v>Credit card (automatic)</v>
      </c>
      <c r="F3537">
        <f>'Raw Data'!S3537</f>
        <v>109.2</v>
      </c>
      <c r="G3537">
        <f>IFERROR(VALUE('Raw Data'!T3537),0)</f>
        <v>6741.15</v>
      </c>
      <c r="H3537" t="str" cm="1">
        <f t="array" ref="H3537">_xlfn.IFS(B3537&lt;=12,"New (0-12 mo)",B3537&lt;=24,"Established (13-24 mo)",B3537&lt;=48,"Loyal (25-48 mo)",TRUE,"Veteran (49+ mo)")</f>
        <v>Veteran (49+ mo)</v>
      </c>
      <c r="I3537">
        <f>COUNTIF('Raw Data'!G3537:O3537,"Yes")</f>
        <v>7</v>
      </c>
      <c r="J3537">
        <f t="shared" ca="1" si="110"/>
        <v>44256</v>
      </c>
      <c r="K3537" t="str">
        <f>'Raw Data'!U3537</f>
        <v>No</v>
      </c>
      <c r="L3537" t="str">
        <f t="shared" si="111"/>
        <v>Low Risk</v>
      </c>
      <c r="N3537" s="34"/>
    </row>
    <row r="3538" spans="1:14" x14ac:dyDescent="0.3">
      <c r="A3538" s="5" t="str">
        <f>'Raw Data'!A3538</f>
        <v>2254-DLXRI</v>
      </c>
      <c r="B3538">
        <f>'Raw Data'!F3538</f>
        <v>1</v>
      </c>
      <c r="C3538" t="str">
        <f>'Raw Data'!P3538</f>
        <v>Month-to-month</v>
      </c>
      <c r="D3538" t="str">
        <f>'Raw Data'!I3538</f>
        <v>Fiber optic</v>
      </c>
      <c r="E3538" t="str">
        <f>'Raw Data'!R3538</f>
        <v>Mailed check</v>
      </c>
      <c r="F3538">
        <f>'Raw Data'!S3538</f>
        <v>79.150000000000006</v>
      </c>
      <c r="G3538">
        <f>IFERROR(VALUE('Raw Data'!T3538),0)</f>
        <v>79.150000000000006</v>
      </c>
      <c r="H3538" t="str" cm="1">
        <f t="array" ref="H3538">_xlfn.IFS(B3538&lt;=12,"New (0-12 mo)",B3538&lt;=24,"Established (13-24 mo)",B3538&lt;=48,"Loyal (25-48 mo)",TRUE,"Veteran (49+ mo)")</f>
        <v>New (0-12 mo)</v>
      </c>
      <c r="I3538">
        <f>COUNTIF('Raw Data'!G3538:O3538,"Yes")</f>
        <v>3</v>
      </c>
      <c r="J3538">
        <f t="shared" ca="1" si="110"/>
        <v>46174</v>
      </c>
      <c r="K3538" t="str">
        <f>'Raw Data'!U3538</f>
        <v>No</v>
      </c>
      <c r="L3538" t="str">
        <f t="shared" si="111"/>
        <v>High Risk</v>
      </c>
      <c r="N3538" s="34"/>
    </row>
    <row r="3539" spans="1:14" x14ac:dyDescent="0.3">
      <c r="A3539" s="5" t="str">
        <f>'Raw Data'!A3539</f>
        <v>5062-CJJKH</v>
      </c>
      <c r="B3539">
        <f>'Raw Data'!F3539</f>
        <v>25</v>
      </c>
      <c r="C3539" t="str">
        <f>'Raw Data'!P3539</f>
        <v>One year</v>
      </c>
      <c r="D3539" t="str">
        <f>'Raw Data'!I3539</f>
        <v>DSL</v>
      </c>
      <c r="E3539" t="str">
        <f>'Raw Data'!R3539</f>
        <v>Mailed check</v>
      </c>
      <c r="F3539">
        <f>'Raw Data'!S3539</f>
        <v>53.65</v>
      </c>
      <c r="G3539">
        <f>IFERROR(VALUE('Raw Data'!T3539),0)</f>
        <v>1355.45</v>
      </c>
      <c r="H3539" t="str" cm="1">
        <f t="array" ref="H3539">_xlfn.IFS(B3539&lt;=12,"New (0-12 mo)",B3539&lt;=24,"Established (13-24 mo)",B3539&lt;=48,"Loyal (25-48 mo)",TRUE,"Veteran (49+ mo)")</f>
        <v>Loyal (25-48 mo)</v>
      </c>
      <c r="I3539">
        <f>COUNTIF('Raw Data'!G3539:O3539,"Yes")</f>
        <v>3</v>
      </c>
      <c r="J3539">
        <f t="shared" ca="1" si="110"/>
        <v>45444</v>
      </c>
      <c r="K3539" t="str">
        <f>'Raw Data'!U3539</f>
        <v>No</v>
      </c>
      <c r="L3539" t="str">
        <f t="shared" si="111"/>
        <v>Low Risk</v>
      </c>
      <c r="N3539" s="34"/>
    </row>
    <row r="3540" spans="1:14" x14ac:dyDescent="0.3">
      <c r="A3540" s="5" t="str">
        <f>'Raw Data'!A3540</f>
        <v>9028-LIHRP</v>
      </c>
      <c r="B3540">
        <f>'Raw Data'!F3540</f>
        <v>71</v>
      </c>
      <c r="C3540" t="str">
        <f>'Raw Data'!P3540</f>
        <v>Two year</v>
      </c>
      <c r="D3540" t="str">
        <f>'Raw Data'!I3540</f>
        <v>Fiber optic</v>
      </c>
      <c r="E3540" t="str">
        <f>'Raw Data'!R3540</f>
        <v>Credit card (automatic)</v>
      </c>
      <c r="F3540">
        <f>'Raw Data'!S3540</f>
        <v>100.2</v>
      </c>
      <c r="G3540">
        <f>IFERROR(VALUE('Raw Data'!T3540),0)</f>
        <v>7209</v>
      </c>
      <c r="H3540" t="str" cm="1">
        <f t="array" ref="H3540">_xlfn.IFS(B3540&lt;=12,"New (0-12 mo)",B3540&lt;=24,"Established (13-24 mo)",B3540&lt;=48,"Loyal (25-48 mo)",TRUE,"Veteran (49+ mo)")</f>
        <v>Veteran (49+ mo)</v>
      </c>
      <c r="I3540">
        <f>COUNTIF('Raw Data'!G3540:O3540,"Yes")</f>
        <v>6</v>
      </c>
      <c r="J3540">
        <f t="shared" ca="1" si="110"/>
        <v>44044</v>
      </c>
      <c r="K3540" t="str">
        <f>'Raw Data'!U3540</f>
        <v>No</v>
      </c>
      <c r="L3540" t="str">
        <f t="shared" si="111"/>
        <v>Low Risk</v>
      </c>
      <c r="N3540" s="34"/>
    </row>
    <row r="3541" spans="1:14" x14ac:dyDescent="0.3">
      <c r="A3541" s="5" t="str">
        <f>'Raw Data'!A3541</f>
        <v>2219-MVUSO</v>
      </c>
      <c r="B3541">
        <f>'Raw Data'!F3541</f>
        <v>8</v>
      </c>
      <c r="C3541" t="str">
        <f>'Raw Data'!P3541</f>
        <v>Month-to-month</v>
      </c>
      <c r="D3541" t="str">
        <f>'Raw Data'!I3541</f>
        <v>DSL</v>
      </c>
      <c r="E3541" t="str">
        <f>'Raw Data'!R3541</f>
        <v>Mailed check</v>
      </c>
      <c r="F3541">
        <f>'Raw Data'!S3541</f>
        <v>45.15</v>
      </c>
      <c r="G3541">
        <f>IFERROR(VALUE('Raw Data'!T3541),0)</f>
        <v>438.4</v>
      </c>
      <c r="H3541" t="str" cm="1">
        <f t="array" ref="H3541">_xlfn.IFS(B3541&lt;=12,"New (0-12 mo)",B3541&lt;=24,"Established (13-24 mo)",B3541&lt;=48,"Loyal (25-48 mo)",TRUE,"Veteran (49+ mo)")</f>
        <v>New (0-12 mo)</v>
      </c>
      <c r="I3541">
        <f>COUNTIF('Raw Data'!G3541:O3541,"Yes")</f>
        <v>1</v>
      </c>
      <c r="J3541">
        <f t="shared" ca="1" si="110"/>
        <v>45962</v>
      </c>
      <c r="K3541" t="str">
        <f>'Raw Data'!U3541</f>
        <v>Yes</v>
      </c>
      <c r="L3541" t="str">
        <f t="shared" si="111"/>
        <v>High Risk</v>
      </c>
      <c r="N3541" s="34"/>
    </row>
    <row r="3542" spans="1:14" x14ac:dyDescent="0.3">
      <c r="A3542" s="5" t="str">
        <f>'Raw Data'!A3542</f>
        <v>1053-MXTTK</v>
      </c>
      <c r="B3542">
        <f>'Raw Data'!F3542</f>
        <v>72</v>
      </c>
      <c r="C3542" t="str">
        <f>'Raw Data'!P3542</f>
        <v>Two year</v>
      </c>
      <c r="D3542" t="str">
        <f>'Raw Data'!I3542</f>
        <v>Fiber optic</v>
      </c>
      <c r="E3542" t="str">
        <f>'Raw Data'!R3542</f>
        <v>Bank transfer (automatic)</v>
      </c>
      <c r="F3542">
        <f>'Raw Data'!S3542</f>
        <v>108.65</v>
      </c>
      <c r="G3542">
        <f>IFERROR(VALUE('Raw Data'!T3542),0)</f>
        <v>7726.35</v>
      </c>
      <c r="H3542" t="str" cm="1">
        <f t="array" ref="H3542">_xlfn.IFS(B3542&lt;=12,"New (0-12 mo)",B3542&lt;=24,"Established (13-24 mo)",B3542&lt;=48,"Loyal (25-48 mo)",TRUE,"Veteran (49+ mo)")</f>
        <v>Veteran (49+ mo)</v>
      </c>
      <c r="I3542">
        <f>COUNTIF('Raw Data'!G3542:O3542,"Yes")</f>
        <v>7</v>
      </c>
      <c r="J3542">
        <f t="shared" ca="1" si="110"/>
        <v>44013</v>
      </c>
      <c r="K3542" t="str">
        <f>'Raw Data'!U3542</f>
        <v>No</v>
      </c>
      <c r="L3542" t="str">
        <f t="shared" si="111"/>
        <v>Low Risk</v>
      </c>
      <c r="N3542" s="34"/>
    </row>
    <row r="3543" spans="1:14" x14ac:dyDescent="0.3">
      <c r="A3543" s="5" t="str">
        <f>'Raw Data'!A3543</f>
        <v>1530-ZTDOZ</v>
      </c>
      <c r="B3543">
        <f>'Raw Data'!F3543</f>
        <v>49</v>
      </c>
      <c r="C3543" t="str">
        <f>'Raw Data'!P3543</f>
        <v>Month-to-month</v>
      </c>
      <c r="D3543" t="str">
        <f>'Raw Data'!I3543</f>
        <v>DSL</v>
      </c>
      <c r="E3543" t="str">
        <f>'Raw Data'!R3543</f>
        <v>Bank transfer (automatic)</v>
      </c>
      <c r="F3543">
        <f>'Raw Data'!S3543</f>
        <v>40.65</v>
      </c>
      <c r="G3543">
        <f>IFERROR(VALUE('Raw Data'!T3543),0)</f>
        <v>2070.75</v>
      </c>
      <c r="H3543" t="str" cm="1">
        <f t="array" ref="H3543">_xlfn.IFS(B3543&lt;=12,"New (0-12 mo)",B3543&lt;=24,"Established (13-24 mo)",B3543&lt;=48,"Loyal (25-48 mo)",TRUE,"Veteran (49+ mo)")</f>
        <v>Veteran (49+ mo)</v>
      </c>
      <c r="I3543">
        <f>COUNTIF('Raw Data'!G3543:O3543,"Yes")</f>
        <v>2</v>
      </c>
      <c r="J3543">
        <f t="shared" ca="1" si="110"/>
        <v>44713</v>
      </c>
      <c r="K3543" t="str">
        <f>'Raw Data'!U3543</f>
        <v>No</v>
      </c>
      <c r="L3543" t="str">
        <f t="shared" si="111"/>
        <v>Low-Medium Risk</v>
      </c>
      <c r="N3543" s="34"/>
    </row>
    <row r="3544" spans="1:14" x14ac:dyDescent="0.3">
      <c r="A3544" s="5" t="str">
        <f>'Raw Data'!A3544</f>
        <v>1301-LOPVR</v>
      </c>
      <c r="B3544">
        <f>'Raw Data'!F3544</f>
        <v>29</v>
      </c>
      <c r="C3544" t="str">
        <f>'Raw Data'!P3544</f>
        <v>One year</v>
      </c>
      <c r="D3544" t="str">
        <f>'Raw Data'!I3544</f>
        <v>DSL</v>
      </c>
      <c r="E3544" t="str">
        <f>'Raw Data'!R3544</f>
        <v>Credit card (automatic)</v>
      </c>
      <c r="F3544">
        <f>'Raw Data'!S3544</f>
        <v>55.35</v>
      </c>
      <c r="G3544">
        <f>IFERROR(VALUE('Raw Data'!T3544),0)</f>
        <v>1636.95</v>
      </c>
      <c r="H3544" t="str" cm="1">
        <f t="array" ref="H3544">_xlfn.IFS(B3544&lt;=12,"New (0-12 mo)",B3544&lt;=24,"Established (13-24 mo)",B3544&lt;=48,"Loyal (25-48 mo)",TRUE,"Veteran (49+ mo)")</f>
        <v>Loyal (25-48 mo)</v>
      </c>
      <c r="I3544">
        <f>COUNTIF('Raw Data'!G3544:O3544,"Yes")</f>
        <v>5</v>
      </c>
      <c r="J3544">
        <f t="shared" ca="1" si="110"/>
        <v>45323</v>
      </c>
      <c r="K3544" t="str">
        <f>'Raw Data'!U3544</f>
        <v>No</v>
      </c>
      <c r="L3544" t="str">
        <f t="shared" si="111"/>
        <v>Low Risk</v>
      </c>
      <c r="N3544" s="34"/>
    </row>
    <row r="3545" spans="1:14" x14ac:dyDescent="0.3">
      <c r="A3545" s="5" t="str">
        <f>'Raw Data'!A3545</f>
        <v>0853-TWRVK</v>
      </c>
      <c r="B3545">
        <f>'Raw Data'!F3545</f>
        <v>72</v>
      </c>
      <c r="C3545" t="str">
        <f>'Raw Data'!P3545</f>
        <v>Two year</v>
      </c>
      <c r="D3545" t="str">
        <f>'Raw Data'!I3545</f>
        <v>Fiber optic</v>
      </c>
      <c r="E3545" t="str">
        <f>'Raw Data'!R3545</f>
        <v>Bank transfer (automatic)</v>
      </c>
      <c r="F3545">
        <f>'Raw Data'!S3545</f>
        <v>105.6</v>
      </c>
      <c r="G3545">
        <f>IFERROR(VALUE('Raw Data'!T3545),0)</f>
        <v>7581.5</v>
      </c>
      <c r="H3545" t="str" cm="1">
        <f t="array" ref="H3545">_xlfn.IFS(B3545&lt;=12,"New (0-12 mo)",B3545&lt;=24,"Established (13-24 mo)",B3545&lt;=48,"Loyal (25-48 mo)",TRUE,"Veteran (49+ mo)")</f>
        <v>Veteran (49+ mo)</v>
      </c>
      <c r="I3545">
        <f>COUNTIF('Raw Data'!G3545:O3545,"Yes")</f>
        <v>7</v>
      </c>
      <c r="J3545">
        <f t="shared" ca="1" si="110"/>
        <v>44013</v>
      </c>
      <c r="K3545" t="str">
        <f>'Raw Data'!U3545</f>
        <v>No</v>
      </c>
      <c r="L3545" t="str">
        <f t="shared" si="111"/>
        <v>Low Risk</v>
      </c>
      <c r="N3545" s="34"/>
    </row>
    <row r="3546" spans="1:14" x14ac:dyDescent="0.3">
      <c r="A3546" s="5" t="str">
        <f>'Raw Data'!A3546</f>
        <v>8914-RBTSB</v>
      </c>
      <c r="B3546">
        <f>'Raw Data'!F3546</f>
        <v>31</v>
      </c>
      <c r="C3546" t="str">
        <f>'Raw Data'!P3546</f>
        <v>Month-to-month</v>
      </c>
      <c r="D3546" t="str">
        <f>'Raw Data'!I3546</f>
        <v>Fiber optic</v>
      </c>
      <c r="E3546" t="str">
        <f>'Raw Data'!R3546</f>
        <v>Electronic check</v>
      </c>
      <c r="F3546">
        <f>'Raw Data'!S3546</f>
        <v>93.8</v>
      </c>
      <c r="G3546">
        <f>IFERROR(VALUE('Raw Data'!T3546),0)</f>
        <v>3019.5</v>
      </c>
      <c r="H3546" t="str" cm="1">
        <f t="array" ref="H3546">_xlfn.IFS(B3546&lt;=12,"New (0-12 mo)",B3546&lt;=24,"Established (13-24 mo)",B3546&lt;=48,"Loyal (25-48 mo)",TRUE,"Veteran (49+ mo)")</f>
        <v>Loyal (25-48 mo)</v>
      </c>
      <c r="I3546">
        <f>COUNTIF('Raw Data'!G3546:O3546,"Yes")</f>
        <v>5</v>
      </c>
      <c r="J3546">
        <f t="shared" ca="1" si="110"/>
        <v>45261</v>
      </c>
      <c r="K3546" t="str">
        <f>'Raw Data'!U3546</f>
        <v>Yes</v>
      </c>
      <c r="L3546" t="str">
        <f t="shared" si="111"/>
        <v>Low-Medium Risk</v>
      </c>
      <c r="N3546" s="34"/>
    </row>
    <row r="3547" spans="1:14" x14ac:dyDescent="0.3">
      <c r="A3547" s="5" t="str">
        <f>'Raw Data'!A3547</f>
        <v>6212-ATMLK</v>
      </c>
      <c r="B3547">
        <f>'Raw Data'!F3547</f>
        <v>50</v>
      </c>
      <c r="C3547" t="str">
        <f>'Raw Data'!P3547</f>
        <v>Month-to-month</v>
      </c>
      <c r="D3547" t="str">
        <f>'Raw Data'!I3547</f>
        <v>Fiber optic</v>
      </c>
      <c r="E3547" t="str">
        <f>'Raw Data'!R3547</f>
        <v>Electronic check</v>
      </c>
      <c r="F3547">
        <f>'Raw Data'!S3547</f>
        <v>95.7</v>
      </c>
      <c r="G3547">
        <f>IFERROR(VALUE('Raw Data'!T3547),0)</f>
        <v>4729.75</v>
      </c>
      <c r="H3547" t="str" cm="1">
        <f t="array" ref="H3547">_xlfn.IFS(B3547&lt;=12,"New (0-12 mo)",B3547&lt;=24,"Established (13-24 mo)",B3547&lt;=48,"Loyal (25-48 mo)",TRUE,"Veteran (49+ mo)")</f>
        <v>Veteran (49+ mo)</v>
      </c>
      <c r="I3547">
        <f>COUNTIF('Raw Data'!G3547:O3547,"Yes")</f>
        <v>4</v>
      </c>
      <c r="J3547">
        <f t="shared" ca="1" si="110"/>
        <v>44682</v>
      </c>
      <c r="K3547" t="str">
        <f>'Raw Data'!U3547</f>
        <v>No</v>
      </c>
      <c r="L3547" t="str">
        <f t="shared" si="111"/>
        <v>Low-Medium Risk</v>
      </c>
      <c r="N3547" s="34"/>
    </row>
    <row r="3548" spans="1:14" x14ac:dyDescent="0.3">
      <c r="A3548" s="5" t="str">
        <f>'Raw Data'!A3548</f>
        <v>8200-LGKSR</v>
      </c>
      <c r="B3548">
        <f>'Raw Data'!F3548</f>
        <v>71</v>
      </c>
      <c r="C3548" t="str">
        <f>'Raw Data'!P3548</f>
        <v>Two year</v>
      </c>
      <c r="D3548" t="str">
        <f>'Raw Data'!I3548</f>
        <v>DSL</v>
      </c>
      <c r="E3548" t="str">
        <f>'Raw Data'!R3548</f>
        <v>Electronic check</v>
      </c>
      <c r="F3548">
        <f>'Raw Data'!S3548</f>
        <v>83.2</v>
      </c>
      <c r="G3548">
        <f>IFERROR(VALUE('Raw Data'!T3548),0)</f>
        <v>6126.1</v>
      </c>
      <c r="H3548" t="str" cm="1">
        <f t="array" ref="H3548">_xlfn.IFS(B3548&lt;=12,"New (0-12 mo)",B3548&lt;=24,"Established (13-24 mo)",B3548&lt;=48,"Loyal (25-48 mo)",TRUE,"Veteran (49+ mo)")</f>
        <v>Veteran (49+ mo)</v>
      </c>
      <c r="I3548">
        <f>COUNTIF('Raw Data'!G3548:O3548,"Yes")</f>
        <v>7</v>
      </c>
      <c r="J3548">
        <f t="shared" ca="1" si="110"/>
        <v>44044</v>
      </c>
      <c r="K3548" t="str">
        <f>'Raw Data'!U3548</f>
        <v>No</v>
      </c>
      <c r="L3548" t="str">
        <f t="shared" si="111"/>
        <v>Low Risk</v>
      </c>
      <c r="N3548" s="34"/>
    </row>
    <row r="3549" spans="1:14" x14ac:dyDescent="0.3">
      <c r="A3549" s="5" t="str">
        <f>'Raw Data'!A3549</f>
        <v>1568-BEKZM</v>
      </c>
      <c r="B3549">
        <f>'Raw Data'!F3549</f>
        <v>70</v>
      </c>
      <c r="C3549" t="str">
        <f>'Raw Data'!P3549</f>
        <v>Two year</v>
      </c>
      <c r="D3549" t="str">
        <f>'Raw Data'!I3549</f>
        <v>DSL</v>
      </c>
      <c r="E3549" t="str">
        <f>'Raw Data'!R3549</f>
        <v>Credit card (automatic)</v>
      </c>
      <c r="F3549">
        <f>'Raw Data'!S3549</f>
        <v>90.05</v>
      </c>
      <c r="G3549">
        <f>IFERROR(VALUE('Raw Data'!T3549),0)</f>
        <v>6333.4</v>
      </c>
      <c r="H3549" t="str" cm="1">
        <f t="array" ref="H3549">_xlfn.IFS(B3549&lt;=12,"New (0-12 mo)",B3549&lt;=24,"Established (13-24 mo)",B3549&lt;=48,"Loyal (25-48 mo)",TRUE,"Veteran (49+ mo)")</f>
        <v>Veteran (49+ mo)</v>
      </c>
      <c r="I3549">
        <f>COUNTIF('Raw Data'!G3549:O3549,"Yes")</f>
        <v>8</v>
      </c>
      <c r="J3549">
        <f t="shared" ca="1" si="110"/>
        <v>44075</v>
      </c>
      <c r="K3549" t="str">
        <f>'Raw Data'!U3549</f>
        <v>No</v>
      </c>
      <c r="L3549" t="str">
        <f t="shared" si="111"/>
        <v>Low Risk</v>
      </c>
      <c r="N3549" s="34"/>
    </row>
    <row r="3550" spans="1:14" x14ac:dyDescent="0.3">
      <c r="A3550" s="5" t="str">
        <f>'Raw Data'!A3550</f>
        <v>0670-ANMUU</v>
      </c>
      <c r="B3550">
        <f>'Raw Data'!F3550</f>
        <v>71</v>
      </c>
      <c r="C3550" t="str">
        <f>'Raw Data'!P3550</f>
        <v>One year</v>
      </c>
      <c r="D3550" t="str">
        <f>'Raw Data'!I3550</f>
        <v>Fiber optic</v>
      </c>
      <c r="E3550" t="str">
        <f>'Raw Data'!R3550</f>
        <v>Credit card (automatic)</v>
      </c>
      <c r="F3550">
        <f>'Raw Data'!S3550</f>
        <v>97.65</v>
      </c>
      <c r="G3550">
        <f>IFERROR(VALUE('Raw Data'!T3550),0)</f>
        <v>6687.85</v>
      </c>
      <c r="H3550" t="str" cm="1">
        <f t="array" ref="H3550">_xlfn.IFS(B3550&lt;=12,"New (0-12 mo)",B3550&lt;=24,"Established (13-24 mo)",B3550&lt;=48,"Loyal (25-48 mo)",TRUE,"Veteran (49+ mo)")</f>
        <v>Veteran (49+ mo)</v>
      </c>
      <c r="I3550">
        <f>COUNTIF('Raw Data'!G3550:O3550,"Yes")</f>
        <v>5</v>
      </c>
      <c r="J3550">
        <f t="shared" ca="1" si="110"/>
        <v>44044</v>
      </c>
      <c r="K3550" t="str">
        <f>'Raw Data'!U3550</f>
        <v>No</v>
      </c>
      <c r="L3550" t="str">
        <f t="shared" si="111"/>
        <v>Low Risk</v>
      </c>
      <c r="N3550" s="34"/>
    </row>
    <row r="3551" spans="1:14" x14ac:dyDescent="0.3">
      <c r="A3551" s="5" t="str">
        <f>'Raw Data'!A3551</f>
        <v>6897-RWMUB</v>
      </c>
      <c r="B3551">
        <f>'Raw Data'!F3551</f>
        <v>61</v>
      </c>
      <c r="C3551" t="str">
        <f>'Raw Data'!P3551</f>
        <v>Two year</v>
      </c>
      <c r="D3551" t="str">
        <f>'Raw Data'!I3551</f>
        <v>DSL</v>
      </c>
      <c r="E3551" t="str">
        <f>'Raw Data'!R3551</f>
        <v>Bank transfer (automatic)</v>
      </c>
      <c r="F3551">
        <f>'Raw Data'!S3551</f>
        <v>68.05</v>
      </c>
      <c r="G3551">
        <f>IFERROR(VALUE('Raw Data'!T3551),0)</f>
        <v>4158.25</v>
      </c>
      <c r="H3551" t="str" cm="1">
        <f t="array" ref="H3551">_xlfn.IFS(B3551&lt;=12,"New (0-12 mo)",B3551&lt;=24,"Established (13-24 mo)",B3551&lt;=48,"Loyal (25-48 mo)",TRUE,"Veteran (49+ mo)")</f>
        <v>Veteran (49+ mo)</v>
      </c>
      <c r="I3551">
        <f>COUNTIF('Raw Data'!G3551:O3551,"Yes")</f>
        <v>5</v>
      </c>
      <c r="J3551">
        <f t="shared" ca="1" si="110"/>
        <v>44348</v>
      </c>
      <c r="K3551" t="str">
        <f>'Raw Data'!U3551</f>
        <v>No</v>
      </c>
      <c r="L3551" t="str">
        <f t="shared" si="111"/>
        <v>Low Risk</v>
      </c>
      <c r="N3551" s="34"/>
    </row>
    <row r="3552" spans="1:14" x14ac:dyDescent="0.3">
      <c r="A3552" s="5" t="str">
        <f>'Raw Data'!A3552</f>
        <v>0963-ZBDRN</v>
      </c>
      <c r="B3552">
        <f>'Raw Data'!F3552</f>
        <v>32</v>
      </c>
      <c r="C3552" t="str">
        <f>'Raw Data'!P3552</f>
        <v>Month-to-month</v>
      </c>
      <c r="D3552" t="str">
        <f>'Raw Data'!I3552</f>
        <v>Fiber optic</v>
      </c>
      <c r="E3552" t="str">
        <f>'Raw Data'!R3552</f>
        <v>Electronic check</v>
      </c>
      <c r="F3552">
        <f>'Raw Data'!S3552</f>
        <v>96.2</v>
      </c>
      <c r="G3552">
        <f>IFERROR(VALUE('Raw Data'!T3552),0)</f>
        <v>3183.4</v>
      </c>
      <c r="H3552" t="str" cm="1">
        <f t="array" ref="H3552">_xlfn.IFS(B3552&lt;=12,"New (0-12 mo)",B3552&lt;=24,"Established (13-24 mo)",B3552&lt;=48,"Loyal (25-48 mo)",TRUE,"Veteran (49+ mo)")</f>
        <v>Loyal (25-48 mo)</v>
      </c>
      <c r="I3552">
        <f>COUNTIF('Raw Data'!G3552:O3552,"Yes")</f>
        <v>4</v>
      </c>
      <c r="J3552">
        <f t="shared" ca="1" si="110"/>
        <v>45231</v>
      </c>
      <c r="K3552" t="str">
        <f>'Raw Data'!U3552</f>
        <v>Yes</v>
      </c>
      <c r="L3552" t="str">
        <f t="shared" si="111"/>
        <v>Low-Medium Risk</v>
      </c>
      <c r="N3552" s="34"/>
    </row>
    <row r="3553" spans="1:14" x14ac:dyDescent="0.3">
      <c r="A3553" s="5" t="str">
        <f>'Raw Data'!A3553</f>
        <v>7594-RQHXR</v>
      </c>
      <c r="B3553">
        <f>'Raw Data'!F3553</f>
        <v>1</v>
      </c>
      <c r="C3553" t="str">
        <f>'Raw Data'!P3553</f>
        <v>Month-to-month</v>
      </c>
      <c r="D3553" t="str">
        <f>'Raw Data'!I3553</f>
        <v>Fiber optic</v>
      </c>
      <c r="E3553" t="str">
        <f>'Raw Data'!R3553</f>
        <v>Electronic check</v>
      </c>
      <c r="F3553">
        <f>'Raw Data'!S3553</f>
        <v>79.599999999999994</v>
      </c>
      <c r="G3553">
        <f>IFERROR(VALUE('Raw Data'!T3553),0)</f>
        <v>79.599999999999994</v>
      </c>
      <c r="H3553" t="str" cm="1">
        <f t="array" ref="H3553">_xlfn.IFS(B3553&lt;=12,"New (0-12 mo)",B3553&lt;=24,"Established (13-24 mo)",B3553&lt;=48,"Loyal (25-48 mo)",TRUE,"Veteran (49+ mo)")</f>
        <v>New (0-12 mo)</v>
      </c>
      <c r="I3553">
        <f>COUNTIF('Raw Data'!G3553:O3553,"Yes")</f>
        <v>2</v>
      </c>
      <c r="J3553">
        <f t="shared" ca="1" si="110"/>
        <v>46174</v>
      </c>
      <c r="K3553" t="str">
        <f>'Raw Data'!U3553</f>
        <v>Yes</v>
      </c>
      <c r="L3553" t="str">
        <f t="shared" si="111"/>
        <v>High Risk</v>
      </c>
      <c r="N3553" s="34"/>
    </row>
    <row r="3554" spans="1:14" x14ac:dyDescent="0.3">
      <c r="A3554" s="5" t="str">
        <f>'Raw Data'!A3554</f>
        <v>6999-CHVCF</v>
      </c>
      <c r="B3554">
        <f>'Raw Data'!F3554</f>
        <v>68</v>
      </c>
      <c r="C3554" t="str">
        <f>'Raw Data'!P3554</f>
        <v>Two year</v>
      </c>
      <c r="D3554" t="str">
        <f>'Raw Data'!I3554</f>
        <v>Fiber optic</v>
      </c>
      <c r="E3554" t="str">
        <f>'Raw Data'!R3554</f>
        <v>Bank transfer (automatic)</v>
      </c>
      <c r="F3554">
        <f>'Raw Data'!S3554</f>
        <v>102.1</v>
      </c>
      <c r="G3554">
        <f>IFERROR(VALUE('Raw Data'!T3554),0)</f>
        <v>7149.35</v>
      </c>
      <c r="H3554" t="str" cm="1">
        <f t="array" ref="H3554">_xlfn.IFS(B3554&lt;=12,"New (0-12 mo)",B3554&lt;=24,"Established (13-24 mo)",B3554&lt;=48,"Loyal (25-48 mo)",TRUE,"Veteran (49+ mo)")</f>
        <v>Veteran (49+ mo)</v>
      </c>
      <c r="I3554">
        <f>COUNTIF('Raw Data'!G3554:O3554,"Yes")</f>
        <v>6</v>
      </c>
      <c r="J3554">
        <f t="shared" ca="1" si="110"/>
        <v>44136</v>
      </c>
      <c r="K3554" t="str">
        <f>'Raw Data'!U3554</f>
        <v>No</v>
      </c>
      <c r="L3554" t="str">
        <f t="shared" si="111"/>
        <v>Low Risk</v>
      </c>
      <c r="N3554" s="34"/>
    </row>
    <row r="3555" spans="1:14" x14ac:dyDescent="0.3">
      <c r="A3555" s="5" t="str">
        <f>'Raw Data'!A3555</f>
        <v>6134-KWTBV</v>
      </c>
      <c r="B3555">
        <f>'Raw Data'!F3555</f>
        <v>62</v>
      </c>
      <c r="C3555" t="str">
        <f>'Raw Data'!P3555</f>
        <v>Two year</v>
      </c>
      <c r="D3555" t="str">
        <f>'Raw Data'!I3555</f>
        <v>No</v>
      </c>
      <c r="E3555" t="str">
        <f>'Raw Data'!R3555</f>
        <v>Bank transfer (automatic)</v>
      </c>
      <c r="F3555">
        <f>'Raw Data'!S3555</f>
        <v>23.4</v>
      </c>
      <c r="G3555">
        <f>IFERROR(VALUE('Raw Data'!T3555),0)</f>
        <v>1429.65</v>
      </c>
      <c r="H3555" t="str" cm="1">
        <f t="array" ref="H3555">_xlfn.IFS(B3555&lt;=12,"New (0-12 mo)",B3555&lt;=24,"Established (13-24 mo)",B3555&lt;=48,"Loyal (25-48 mo)",TRUE,"Veteran (49+ mo)")</f>
        <v>Veteran (49+ mo)</v>
      </c>
      <c r="I3555">
        <f>COUNTIF('Raw Data'!G3555:O3555,"Yes")</f>
        <v>2</v>
      </c>
      <c r="J3555">
        <f t="shared" ca="1" si="110"/>
        <v>44317</v>
      </c>
      <c r="K3555" t="str">
        <f>'Raw Data'!U3555</f>
        <v>No</v>
      </c>
      <c r="L3555" t="str">
        <f t="shared" si="111"/>
        <v>Low Risk</v>
      </c>
      <c r="N3555" s="34"/>
    </row>
    <row r="3556" spans="1:14" x14ac:dyDescent="0.3">
      <c r="A3556" s="5" t="str">
        <f>'Raw Data'!A3556</f>
        <v>1077-HUUJM</v>
      </c>
      <c r="B3556">
        <f>'Raw Data'!F3556</f>
        <v>7</v>
      </c>
      <c r="C3556" t="str">
        <f>'Raw Data'!P3556</f>
        <v>Month-to-month</v>
      </c>
      <c r="D3556" t="str">
        <f>'Raw Data'!I3556</f>
        <v>Fiber optic</v>
      </c>
      <c r="E3556" t="str">
        <f>'Raw Data'!R3556</f>
        <v>Electronic check</v>
      </c>
      <c r="F3556">
        <f>'Raw Data'!S3556</f>
        <v>71.05</v>
      </c>
      <c r="G3556">
        <f>IFERROR(VALUE('Raw Data'!T3556),0)</f>
        <v>472.65</v>
      </c>
      <c r="H3556" t="str" cm="1">
        <f t="array" ref="H3556">_xlfn.IFS(B3556&lt;=12,"New (0-12 mo)",B3556&lt;=24,"Established (13-24 mo)",B3556&lt;=48,"Loyal (25-48 mo)",TRUE,"Veteran (49+ mo)")</f>
        <v>New (0-12 mo)</v>
      </c>
      <c r="I3556">
        <f>COUNTIF('Raw Data'!G3556:O3556,"Yes")</f>
        <v>1</v>
      </c>
      <c r="J3556">
        <f t="shared" ca="1" si="110"/>
        <v>45992</v>
      </c>
      <c r="K3556" t="str">
        <f>'Raw Data'!U3556</f>
        <v>No</v>
      </c>
      <c r="L3556" t="str">
        <f t="shared" si="111"/>
        <v>High Risk</v>
      </c>
      <c r="N3556" s="34"/>
    </row>
    <row r="3557" spans="1:14" x14ac:dyDescent="0.3">
      <c r="A3557" s="5" t="str">
        <f>'Raw Data'!A3557</f>
        <v>6331-EWIEB</v>
      </c>
      <c r="B3557">
        <f>'Raw Data'!F3557</f>
        <v>20</v>
      </c>
      <c r="C3557" t="str">
        <f>'Raw Data'!P3557</f>
        <v>Month-to-month</v>
      </c>
      <c r="D3557" t="str">
        <f>'Raw Data'!I3557</f>
        <v>Fiber optic</v>
      </c>
      <c r="E3557" t="str">
        <f>'Raw Data'!R3557</f>
        <v>Electronic check</v>
      </c>
      <c r="F3557">
        <f>'Raw Data'!S3557</f>
        <v>85.25</v>
      </c>
      <c r="G3557">
        <f>IFERROR(VALUE('Raw Data'!T3557),0)</f>
        <v>1734.5</v>
      </c>
      <c r="H3557" t="str" cm="1">
        <f t="array" ref="H3557">_xlfn.IFS(B3557&lt;=12,"New (0-12 mo)",B3557&lt;=24,"Established (13-24 mo)",B3557&lt;=48,"Loyal (25-48 mo)",TRUE,"Veteran (49+ mo)")</f>
        <v>Established (13-24 mo)</v>
      </c>
      <c r="I3557">
        <f>COUNTIF('Raw Data'!G3557:O3557,"Yes")</f>
        <v>3</v>
      </c>
      <c r="J3557">
        <f t="shared" ca="1" si="110"/>
        <v>45597</v>
      </c>
      <c r="K3557" t="str">
        <f>'Raw Data'!U3557</f>
        <v>Yes</v>
      </c>
      <c r="L3557" t="str">
        <f t="shared" si="111"/>
        <v>Medium Risk</v>
      </c>
      <c r="N3557" s="34"/>
    </row>
    <row r="3558" spans="1:14" x14ac:dyDescent="0.3">
      <c r="A3558" s="5" t="str">
        <f>'Raw Data'!A3558</f>
        <v>0895-LNKRC</v>
      </c>
      <c r="B3558">
        <f>'Raw Data'!F3558</f>
        <v>6</v>
      </c>
      <c r="C3558" t="str">
        <f>'Raw Data'!P3558</f>
        <v>One year</v>
      </c>
      <c r="D3558" t="str">
        <f>'Raw Data'!I3558</f>
        <v>No</v>
      </c>
      <c r="E3558" t="str">
        <f>'Raw Data'!R3558</f>
        <v>Mailed check</v>
      </c>
      <c r="F3558">
        <f>'Raw Data'!S3558</f>
        <v>19.45</v>
      </c>
      <c r="G3558">
        <f>IFERROR(VALUE('Raw Data'!T3558),0)</f>
        <v>113.5</v>
      </c>
      <c r="H3558" t="str" cm="1">
        <f t="array" ref="H3558">_xlfn.IFS(B3558&lt;=12,"New (0-12 mo)",B3558&lt;=24,"Established (13-24 mo)",B3558&lt;=48,"Loyal (25-48 mo)",TRUE,"Veteran (49+ mo)")</f>
        <v>New (0-12 mo)</v>
      </c>
      <c r="I3558">
        <f>COUNTIF('Raw Data'!G3558:O3558,"Yes")</f>
        <v>1</v>
      </c>
      <c r="J3558">
        <f t="shared" ca="1" si="110"/>
        <v>46023</v>
      </c>
      <c r="K3558" t="str">
        <f>'Raw Data'!U3558</f>
        <v>No</v>
      </c>
      <c r="L3558" t="str">
        <f t="shared" si="111"/>
        <v>Low Risk</v>
      </c>
      <c r="N3558" s="34"/>
    </row>
    <row r="3559" spans="1:14" x14ac:dyDescent="0.3">
      <c r="A3559" s="5" t="str">
        <f>'Raw Data'!A3559</f>
        <v>2045-BMBTJ</v>
      </c>
      <c r="B3559">
        <f>'Raw Data'!F3559</f>
        <v>33</v>
      </c>
      <c r="C3559" t="str">
        <f>'Raw Data'!P3559</f>
        <v>Month-to-month</v>
      </c>
      <c r="D3559" t="str">
        <f>'Raw Data'!I3559</f>
        <v>DSL</v>
      </c>
      <c r="E3559" t="str">
        <f>'Raw Data'!R3559</f>
        <v>Bank transfer (automatic)</v>
      </c>
      <c r="F3559">
        <f>'Raw Data'!S3559</f>
        <v>59.45</v>
      </c>
      <c r="G3559">
        <f>IFERROR(VALUE('Raw Data'!T3559),0)</f>
        <v>1884.65</v>
      </c>
      <c r="H3559" t="str" cm="1">
        <f t="array" ref="H3559">_xlfn.IFS(B3559&lt;=12,"New (0-12 mo)",B3559&lt;=24,"Established (13-24 mo)",B3559&lt;=48,"Loyal (25-48 mo)",TRUE,"Veteran (49+ mo)")</f>
        <v>Loyal (25-48 mo)</v>
      </c>
      <c r="I3559">
        <f>COUNTIF('Raw Data'!G3559:O3559,"Yes")</f>
        <v>5</v>
      </c>
      <c r="J3559">
        <f t="shared" ca="1" si="110"/>
        <v>45200</v>
      </c>
      <c r="K3559" t="str">
        <f>'Raw Data'!U3559</f>
        <v>No</v>
      </c>
      <c r="L3559" t="str">
        <f t="shared" si="111"/>
        <v>Low-Medium Risk</v>
      </c>
      <c r="N3559" s="34"/>
    </row>
    <row r="3560" spans="1:14" x14ac:dyDescent="0.3">
      <c r="A3560" s="5" t="str">
        <f>'Raw Data'!A3560</f>
        <v>8417-GSODA</v>
      </c>
      <c r="B3560">
        <f>'Raw Data'!F3560</f>
        <v>28</v>
      </c>
      <c r="C3560" t="str">
        <f>'Raw Data'!P3560</f>
        <v>One year</v>
      </c>
      <c r="D3560" t="str">
        <f>'Raw Data'!I3560</f>
        <v>Fiber optic</v>
      </c>
      <c r="E3560" t="str">
        <f>'Raw Data'!R3560</f>
        <v>Bank transfer (automatic)</v>
      </c>
      <c r="F3560">
        <f>'Raw Data'!S3560</f>
        <v>92.2</v>
      </c>
      <c r="G3560">
        <f>IFERROR(VALUE('Raw Data'!T3560),0)</f>
        <v>2568.15</v>
      </c>
      <c r="H3560" t="str" cm="1">
        <f t="array" ref="H3560">_xlfn.IFS(B3560&lt;=12,"New (0-12 mo)",B3560&lt;=24,"Established (13-24 mo)",B3560&lt;=48,"Loyal (25-48 mo)",TRUE,"Veteran (49+ mo)")</f>
        <v>Loyal (25-48 mo)</v>
      </c>
      <c r="I3560">
        <f>COUNTIF('Raw Data'!G3560:O3560,"Yes")</f>
        <v>4</v>
      </c>
      <c r="J3560">
        <f t="shared" ca="1" si="110"/>
        <v>45352</v>
      </c>
      <c r="K3560" t="str">
        <f>'Raw Data'!U3560</f>
        <v>No</v>
      </c>
      <c r="L3560" t="str">
        <f t="shared" si="111"/>
        <v>Low Risk</v>
      </c>
      <c r="N3560" s="34"/>
    </row>
    <row r="3561" spans="1:14" x14ac:dyDescent="0.3">
      <c r="A3561" s="5" t="str">
        <f>'Raw Data'!A3561</f>
        <v>5171-EPLKN</v>
      </c>
      <c r="B3561">
        <f>'Raw Data'!F3561</f>
        <v>27</v>
      </c>
      <c r="C3561" t="str">
        <f>'Raw Data'!P3561</f>
        <v>Two year</v>
      </c>
      <c r="D3561" t="str">
        <f>'Raw Data'!I3561</f>
        <v>No</v>
      </c>
      <c r="E3561" t="str">
        <f>'Raw Data'!R3561</f>
        <v>Credit card (automatic)</v>
      </c>
      <c r="F3561">
        <f>'Raw Data'!S3561</f>
        <v>19.850000000000001</v>
      </c>
      <c r="G3561">
        <f>IFERROR(VALUE('Raw Data'!T3561),0)</f>
        <v>470</v>
      </c>
      <c r="H3561" t="str" cm="1">
        <f t="array" ref="H3561">_xlfn.IFS(B3561&lt;=12,"New (0-12 mo)",B3561&lt;=24,"Established (13-24 mo)",B3561&lt;=48,"Loyal (25-48 mo)",TRUE,"Veteran (49+ mo)")</f>
        <v>Loyal (25-48 mo)</v>
      </c>
      <c r="I3561">
        <f>COUNTIF('Raw Data'!G3561:O3561,"Yes")</f>
        <v>1</v>
      </c>
      <c r="J3561">
        <f t="shared" ca="1" si="110"/>
        <v>45383</v>
      </c>
      <c r="K3561" t="str">
        <f>'Raw Data'!U3561</f>
        <v>No</v>
      </c>
      <c r="L3561" t="str">
        <f t="shared" si="111"/>
        <v>Low Risk</v>
      </c>
      <c r="N3561" s="34"/>
    </row>
    <row r="3562" spans="1:14" x14ac:dyDescent="0.3">
      <c r="A3562" s="5" t="str">
        <f>'Raw Data'!A3562</f>
        <v>4452-QIIEB</v>
      </c>
      <c r="B3562">
        <f>'Raw Data'!F3562</f>
        <v>7</v>
      </c>
      <c r="C3562" t="str">
        <f>'Raw Data'!P3562</f>
        <v>Month-to-month</v>
      </c>
      <c r="D3562" t="str">
        <f>'Raw Data'!I3562</f>
        <v>DSL</v>
      </c>
      <c r="E3562" t="str">
        <f>'Raw Data'!R3562</f>
        <v>Mailed check</v>
      </c>
      <c r="F3562">
        <f>'Raw Data'!S3562</f>
        <v>43.9</v>
      </c>
      <c r="G3562">
        <f>IFERROR(VALUE('Raw Data'!T3562),0)</f>
        <v>278.39999999999998</v>
      </c>
      <c r="H3562" t="str" cm="1">
        <f t="array" ref="H3562">_xlfn.IFS(B3562&lt;=12,"New (0-12 mo)",B3562&lt;=24,"Established (13-24 mo)",B3562&lt;=48,"Loyal (25-48 mo)",TRUE,"Veteran (49+ mo)")</f>
        <v>New (0-12 mo)</v>
      </c>
      <c r="I3562">
        <f>COUNTIF('Raw Data'!G3562:O3562,"Yes")</f>
        <v>1</v>
      </c>
      <c r="J3562">
        <f t="shared" ca="1" si="110"/>
        <v>45992</v>
      </c>
      <c r="K3562" t="str">
        <f>'Raw Data'!U3562</f>
        <v>No</v>
      </c>
      <c r="L3562" t="str">
        <f t="shared" si="111"/>
        <v>High Risk</v>
      </c>
      <c r="N3562" s="34"/>
    </row>
    <row r="3563" spans="1:14" x14ac:dyDescent="0.3">
      <c r="A3563" s="5" t="str">
        <f>'Raw Data'!A3563</f>
        <v>5998-VVEJY</v>
      </c>
      <c r="B3563">
        <f>'Raw Data'!F3563</f>
        <v>26</v>
      </c>
      <c r="C3563" t="str">
        <f>'Raw Data'!P3563</f>
        <v>Month-to-month</v>
      </c>
      <c r="D3563" t="str">
        <f>'Raw Data'!I3563</f>
        <v>Fiber optic</v>
      </c>
      <c r="E3563" t="str">
        <f>'Raw Data'!R3563</f>
        <v>Electronic check</v>
      </c>
      <c r="F3563">
        <f>'Raw Data'!S3563</f>
        <v>80.5</v>
      </c>
      <c r="G3563">
        <f>IFERROR(VALUE('Raw Data'!T3563),0)</f>
        <v>2088.8000000000002</v>
      </c>
      <c r="H3563" t="str" cm="1">
        <f t="array" ref="H3563">_xlfn.IFS(B3563&lt;=12,"New (0-12 mo)",B3563&lt;=24,"Established (13-24 mo)",B3563&lt;=48,"Loyal (25-48 mo)",TRUE,"Veteran (49+ mo)")</f>
        <v>Loyal (25-48 mo)</v>
      </c>
      <c r="I3563">
        <f>COUNTIF('Raw Data'!G3563:O3563,"Yes")</f>
        <v>3</v>
      </c>
      <c r="J3563">
        <f t="shared" ca="1" si="110"/>
        <v>45413</v>
      </c>
      <c r="K3563" t="str">
        <f>'Raw Data'!U3563</f>
        <v>Yes</v>
      </c>
      <c r="L3563" t="str">
        <f t="shared" si="111"/>
        <v>Low-Medium Risk</v>
      </c>
      <c r="N3563" s="34"/>
    </row>
    <row r="3564" spans="1:14" x14ac:dyDescent="0.3">
      <c r="A3564" s="5" t="str">
        <f>'Raw Data'!A3564</f>
        <v>1624-NALOJ</v>
      </c>
      <c r="B3564">
        <f>'Raw Data'!F3564</f>
        <v>5</v>
      </c>
      <c r="C3564" t="str">
        <f>'Raw Data'!P3564</f>
        <v>Month-to-month</v>
      </c>
      <c r="D3564" t="str">
        <f>'Raw Data'!I3564</f>
        <v>Fiber optic</v>
      </c>
      <c r="E3564" t="str">
        <f>'Raw Data'!R3564</f>
        <v>Electronic check</v>
      </c>
      <c r="F3564">
        <f>'Raw Data'!S3564</f>
        <v>89.8</v>
      </c>
      <c r="G3564">
        <f>IFERROR(VALUE('Raw Data'!T3564),0)</f>
        <v>502.6</v>
      </c>
      <c r="H3564" t="str" cm="1">
        <f t="array" ref="H3564">_xlfn.IFS(B3564&lt;=12,"New (0-12 mo)",B3564&lt;=24,"Established (13-24 mo)",B3564&lt;=48,"Loyal (25-48 mo)",TRUE,"Veteran (49+ mo)")</f>
        <v>New (0-12 mo)</v>
      </c>
      <c r="I3564">
        <f>COUNTIF('Raw Data'!G3564:O3564,"Yes")</f>
        <v>4</v>
      </c>
      <c r="J3564">
        <f t="shared" ca="1" si="110"/>
        <v>46054</v>
      </c>
      <c r="K3564" t="str">
        <f>'Raw Data'!U3564</f>
        <v>Yes</v>
      </c>
      <c r="L3564" t="str">
        <f t="shared" si="111"/>
        <v>High Risk</v>
      </c>
      <c r="N3564" s="34"/>
    </row>
    <row r="3565" spans="1:14" x14ac:dyDescent="0.3">
      <c r="A3565" s="5" t="str">
        <f>'Raw Data'!A3565</f>
        <v>6741-EGCBI</v>
      </c>
      <c r="B3565">
        <f>'Raw Data'!F3565</f>
        <v>30</v>
      </c>
      <c r="C3565" t="str">
        <f>'Raw Data'!P3565</f>
        <v>Month-to-month</v>
      </c>
      <c r="D3565" t="str">
        <f>'Raw Data'!I3565</f>
        <v>Fiber optic</v>
      </c>
      <c r="E3565" t="str">
        <f>'Raw Data'!R3565</f>
        <v>Credit card (automatic)</v>
      </c>
      <c r="F3565">
        <f>'Raw Data'!S3565</f>
        <v>90.5</v>
      </c>
      <c r="G3565">
        <f>IFERROR(VALUE('Raw Data'!T3565),0)</f>
        <v>2595.85</v>
      </c>
      <c r="H3565" t="str" cm="1">
        <f t="array" ref="H3565">_xlfn.IFS(B3565&lt;=12,"New (0-12 mo)",B3565&lt;=24,"Established (13-24 mo)",B3565&lt;=48,"Loyal (25-48 mo)",TRUE,"Veteran (49+ mo)")</f>
        <v>Loyal (25-48 mo)</v>
      </c>
      <c r="I3565">
        <f>COUNTIF('Raw Data'!G3565:O3565,"Yes")</f>
        <v>4</v>
      </c>
      <c r="J3565">
        <f t="shared" ca="1" si="110"/>
        <v>45292</v>
      </c>
      <c r="K3565" t="str">
        <f>'Raw Data'!U3565</f>
        <v>No</v>
      </c>
      <c r="L3565" t="str">
        <f t="shared" si="111"/>
        <v>Low-Medium Risk</v>
      </c>
      <c r="N3565" s="34"/>
    </row>
    <row r="3566" spans="1:14" x14ac:dyDescent="0.3">
      <c r="A3566" s="5" t="str">
        <f>'Raw Data'!A3566</f>
        <v>7820-ZYGNY</v>
      </c>
      <c r="B3566">
        <f>'Raw Data'!F3566</f>
        <v>63</v>
      </c>
      <c r="C3566" t="str">
        <f>'Raw Data'!P3566</f>
        <v>One year</v>
      </c>
      <c r="D3566" t="str">
        <f>'Raw Data'!I3566</f>
        <v>Fiber optic</v>
      </c>
      <c r="E3566" t="str">
        <f>'Raw Data'!R3566</f>
        <v>Credit card (automatic)</v>
      </c>
      <c r="F3566">
        <f>'Raw Data'!S3566</f>
        <v>90.45</v>
      </c>
      <c r="G3566">
        <f>IFERROR(VALUE('Raw Data'!T3566),0)</f>
        <v>5825.5</v>
      </c>
      <c r="H3566" t="str" cm="1">
        <f t="array" ref="H3566">_xlfn.IFS(B3566&lt;=12,"New (0-12 mo)",B3566&lt;=24,"Established (13-24 mo)",B3566&lt;=48,"Loyal (25-48 mo)",TRUE,"Veteran (49+ mo)")</f>
        <v>Veteran (49+ mo)</v>
      </c>
      <c r="I3566">
        <f>COUNTIF('Raw Data'!G3566:O3566,"Yes")</f>
        <v>4</v>
      </c>
      <c r="J3566">
        <f t="shared" ca="1" si="110"/>
        <v>44287</v>
      </c>
      <c r="K3566" t="str">
        <f>'Raw Data'!U3566</f>
        <v>No</v>
      </c>
      <c r="L3566" t="str">
        <f t="shared" si="111"/>
        <v>Low Risk</v>
      </c>
      <c r="N3566" s="34"/>
    </row>
    <row r="3567" spans="1:14" x14ac:dyDescent="0.3">
      <c r="A3567" s="5" t="str">
        <f>'Raw Data'!A3567</f>
        <v>4317-VTEOA</v>
      </c>
      <c r="B3567">
        <f>'Raw Data'!F3567</f>
        <v>1</v>
      </c>
      <c r="C3567" t="str">
        <f>'Raw Data'!P3567</f>
        <v>Month-to-month</v>
      </c>
      <c r="D3567" t="str">
        <f>'Raw Data'!I3567</f>
        <v>DSL</v>
      </c>
      <c r="E3567" t="str">
        <f>'Raw Data'!R3567</f>
        <v>Electronic check</v>
      </c>
      <c r="F3567">
        <f>'Raw Data'!S3567</f>
        <v>50.75</v>
      </c>
      <c r="G3567">
        <f>IFERROR(VALUE('Raw Data'!T3567),0)</f>
        <v>50.75</v>
      </c>
      <c r="H3567" t="str" cm="1">
        <f t="array" ref="H3567">_xlfn.IFS(B3567&lt;=12,"New (0-12 mo)",B3567&lt;=24,"Established (13-24 mo)",B3567&lt;=48,"Loyal (25-48 mo)",TRUE,"Veteran (49+ mo)")</f>
        <v>New (0-12 mo)</v>
      </c>
      <c r="I3567">
        <f>COUNTIF('Raw Data'!G3567:O3567,"Yes")</f>
        <v>2</v>
      </c>
      <c r="J3567">
        <f t="shared" ca="1" si="110"/>
        <v>46174</v>
      </c>
      <c r="K3567" t="str">
        <f>'Raw Data'!U3567</f>
        <v>Yes</v>
      </c>
      <c r="L3567" t="str">
        <f t="shared" si="111"/>
        <v>High Risk</v>
      </c>
      <c r="N3567" s="34"/>
    </row>
    <row r="3568" spans="1:14" x14ac:dyDescent="0.3">
      <c r="A3568" s="5" t="str">
        <f>'Raw Data'!A3568</f>
        <v>9677-AVKED</v>
      </c>
      <c r="B3568">
        <f>'Raw Data'!F3568</f>
        <v>53</v>
      </c>
      <c r="C3568" t="str">
        <f>'Raw Data'!P3568</f>
        <v>One year</v>
      </c>
      <c r="D3568" t="str">
        <f>'Raw Data'!I3568</f>
        <v>DSL</v>
      </c>
      <c r="E3568" t="str">
        <f>'Raw Data'!R3568</f>
        <v>Electronic check</v>
      </c>
      <c r="F3568">
        <f>'Raw Data'!S3568</f>
        <v>84.6</v>
      </c>
      <c r="G3568">
        <f>IFERROR(VALUE('Raw Data'!T3568),0)</f>
        <v>4449.75</v>
      </c>
      <c r="H3568" t="str" cm="1">
        <f t="array" ref="H3568">_xlfn.IFS(B3568&lt;=12,"New (0-12 mo)",B3568&lt;=24,"Established (13-24 mo)",B3568&lt;=48,"Loyal (25-48 mo)",TRUE,"Veteran (49+ mo)")</f>
        <v>Veteran (49+ mo)</v>
      </c>
      <c r="I3568">
        <f>COUNTIF('Raw Data'!G3568:O3568,"Yes")</f>
        <v>7</v>
      </c>
      <c r="J3568">
        <f t="shared" ca="1" si="110"/>
        <v>44593</v>
      </c>
      <c r="K3568" t="str">
        <f>'Raw Data'!U3568</f>
        <v>No</v>
      </c>
      <c r="L3568" t="str">
        <f t="shared" si="111"/>
        <v>Low Risk</v>
      </c>
      <c r="N3568" s="34"/>
    </row>
    <row r="3569" spans="1:14" x14ac:dyDescent="0.3">
      <c r="A3569" s="5" t="str">
        <f>'Raw Data'!A3569</f>
        <v>1670-SVOWZ</v>
      </c>
      <c r="B3569">
        <f>'Raw Data'!F3569</f>
        <v>14</v>
      </c>
      <c r="C3569" t="str">
        <f>'Raw Data'!P3569</f>
        <v>Month-to-month</v>
      </c>
      <c r="D3569" t="str">
        <f>'Raw Data'!I3569</f>
        <v>Fiber optic</v>
      </c>
      <c r="E3569" t="str">
        <f>'Raw Data'!R3569</f>
        <v>Credit card (automatic)</v>
      </c>
      <c r="F3569">
        <f>'Raw Data'!S3569</f>
        <v>89.65</v>
      </c>
      <c r="G3569">
        <f>IFERROR(VALUE('Raw Data'!T3569),0)</f>
        <v>1208.3499999999999</v>
      </c>
      <c r="H3569" t="str" cm="1">
        <f t="array" ref="H3569">_xlfn.IFS(B3569&lt;=12,"New (0-12 mo)",B3569&lt;=24,"Established (13-24 mo)",B3569&lt;=48,"Loyal (25-48 mo)",TRUE,"Veteran (49+ mo)")</f>
        <v>Established (13-24 mo)</v>
      </c>
      <c r="I3569">
        <f>COUNTIF('Raw Data'!G3569:O3569,"Yes")</f>
        <v>4</v>
      </c>
      <c r="J3569">
        <f t="shared" ca="1" si="110"/>
        <v>45778</v>
      </c>
      <c r="K3569" t="str">
        <f>'Raw Data'!U3569</f>
        <v>Yes</v>
      </c>
      <c r="L3569" t="str">
        <f t="shared" si="111"/>
        <v>Medium Risk</v>
      </c>
      <c r="N3569" s="34"/>
    </row>
    <row r="3570" spans="1:14" x14ac:dyDescent="0.3">
      <c r="A3570" s="5" t="str">
        <f>'Raw Data'!A3570</f>
        <v>2227-JRSJX</v>
      </c>
      <c r="B3570">
        <f>'Raw Data'!F3570</f>
        <v>21</v>
      </c>
      <c r="C3570" t="str">
        <f>'Raw Data'!P3570</f>
        <v>Month-to-month</v>
      </c>
      <c r="D3570" t="str">
        <f>'Raw Data'!I3570</f>
        <v>Fiber optic</v>
      </c>
      <c r="E3570" t="str">
        <f>'Raw Data'!R3570</f>
        <v>Bank transfer (automatic)</v>
      </c>
      <c r="F3570">
        <f>'Raw Data'!S3570</f>
        <v>99.15</v>
      </c>
      <c r="G3570">
        <f>IFERROR(VALUE('Raw Data'!T3570),0)</f>
        <v>1956.4</v>
      </c>
      <c r="H3570" t="str" cm="1">
        <f t="array" ref="H3570">_xlfn.IFS(B3570&lt;=12,"New (0-12 mo)",B3570&lt;=24,"Established (13-24 mo)",B3570&lt;=48,"Loyal (25-48 mo)",TRUE,"Veteran (49+ mo)")</f>
        <v>Established (13-24 mo)</v>
      </c>
      <c r="I3570">
        <f>COUNTIF('Raw Data'!G3570:O3570,"Yes")</f>
        <v>5</v>
      </c>
      <c r="J3570">
        <f t="shared" ca="1" si="110"/>
        <v>45566</v>
      </c>
      <c r="K3570" t="str">
        <f>'Raw Data'!U3570</f>
        <v>No</v>
      </c>
      <c r="L3570" t="str">
        <f t="shared" si="111"/>
        <v>Medium Risk</v>
      </c>
      <c r="N3570" s="34"/>
    </row>
    <row r="3571" spans="1:14" x14ac:dyDescent="0.3">
      <c r="A3571" s="5" t="str">
        <f>'Raw Data'!A3571</f>
        <v>9847-HNVGP</v>
      </c>
      <c r="B3571">
        <f>'Raw Data'!F3571</f>
        <v>17</v>
      </c>
      <c r="C3571" t="str">
        <f>'Raw Data'!P3571</f>
        <v>One year</v>
      </c>
      <c r="D3571" t="str">
        <f>'Raw Data'!I3571</f>
        <v>No</v>
      </c>
      <c r="E3571" t="str">
        <f>'Raw Data'!R3571</f>
        <v>Mailed check</v>
      </c>
      <c r="F3571">
        <f>'Raw Data'!S3571</f>
        <v>19.95</v>
      </c>
      <c r="G3571">
        <f>IFERROR(VALUE('Raw Data'!T3571),0)</f>
        <v>310.60000000000002</v>
      </c>
      <c r="H3571" t="str" cm="1">
        <f t="array" ref="H3571">_xlfn.IFS(B3571&lt;=12,"New (0-12 mo)",B3571&lt;=24,"Established (13-24 mo)",B3571&lt;=48,"Loyal (25-48 mo)",TRUE,"Veteran (49+ mo)")</f>
        <v>Established (13-24 mo)</v>
      </c>
      <c r="I3571">
        <f>COUNTIF('Raw Data'!G3571:O3571,"Yes")</f>
        <v>1</v>
      </c>
      <c r="J3571">
        <f t="shared" ca="1" si="110"/>
        <v>45689</v>
      </c>
      <c r="K3571" t="str">
        <f>'Raw Data'!U3571</f>
        <v>No</v>
      </c>
      <c r="L3571" t="str">
        <f t="shared" si="111"/>
        <v>Low Risk</v>
      </c>
      <c r="N3571" s="34"/>
    </row>
    <row r="3572" spans="1:14" x14ac:dyDescent="0.3">
      <c r="A3572" s="5" t="str">
        <f>'Raw Data'!A3572</f>
        <v>6696-YDAYZ</v>
      </c>
      <c r="B3572">
        <f>'Raw Data'!F3572</f>
        <v>16</v>
      </c>
      <c r="C3572" t="str">
        <f>'Raw Data'!P3572</f>
        <v>Two year</v>
      </c>
      <c r="D3572" t="str">
        <f>'Raw Data'!I3572</f>
        <v>No</v>
      </c>
      <c r="E3572" t="str">
        <f>'Raw Data'!R3572</f>
        <v>Mailed check</v>
      </c>
      <c r="F3572">
        <f>'Raw Data'!S3572</f>
        <v>20.5</v>
      </c>
      <c r="G3572">
        <f>IFERROR(VALUE('Raw Data'!T3572),0)</f>
        <v>290.55</v>
      </c>
      <c r="H3572" t="str" cm="1">
        <f t="array" ref="H3572">_xlfn.IFS(B3572&lt;=12,"New (0-12 mo)",B3572&lt;=24,"Established (13-24 mo)",B3572&lt;=48,"Loyal (25-48 mo)",TRUE,"Veteran (49+ mo)")</f>
        <v>Established (13-24 mo)</v>
      </c>
      <c r="I3572">
        <f>COUNTIF('Raw Data'!G3572:O3572,"Yes")</f>
        <v>1</v>
      </c>
      <c r="J3572">
        <f t="shared" ca="1" si="110"/>
        <v>45717</v>
      </c>
      <c r="K3572" t="str">
        <f>'Raw Data'!U3572</f>
        <v>No</v>
      </c>
      <c r="L3572" t="str">
        <f t="shared" si="111"/>
        <v>Low Risk</v>
      </c>
      <c r="N3572" s="34"/>
    </row>
    <row r="3573" spans="1:14" x14ac:dyDescent="0.3">
      <c r="A3573" s="5" t="str">
        <f>'Raw Data'!A3573</f>
        <v>8980-WQFWL</v>
      </c>
      <c r="B3573">
        <f>'Raw Data'!F3573</f>
        <v>35</v>
      </c>
      <c r="C3573" t="str">
        <f>'Raw Data'!P3573</f>
        <v>Month-to-month</v>
      </c>
      <c r="D3573" t="str">
        <f>'Raw Data'!I3573</f>
        <v>DSL</v>
      </c>
      <c r="E3573" t="str">
        <f>'Raw Data'!R3573</f>
        <v>Electronic check</v>
      </c>
      <c r="F3573">
        <f>'Raw Data'!S3573</f>
        <v>62.1</v>
      </c>
      <c r="G3573">
        <f>IFERROR(VALUE('Raw Data'!T3573),0)</f>
        <v>2096.1</v>
      </c>
      <c r="H3573" t="str" cm="1">
        <f t="array" ref="H3573">_xlfn.IFS(B3573&lt;=12,"New (0-12 mo)",B3573&lt;=24,"Established (13-24 mo)",B3573&lt;=48,"Loyal (25-48 mo)",TRUE,"Veteran (49+ mo)")</f>
        <v>Loyal (25-48 mo)</v>
      </c>
      <c r="I3573">
        <f>COUNTIF('Raw Data'!G3573:O3573,"Yes")</f>
        <v>3</v>
      </c>
      <c r="J3573">
        <f t="shared" ca="1" si="110"/>
        <v>45139</v>
      </c>
      <c r="K3573" t="str">
        <f>'Raw Data'!U3573</f>
        <v>No</v>
      </c>
      <c r="L3573" t="str">
        <f t="shared" si="111"/>
        <v>Low-Medium Risk</v>
      </c>
      <c r="N3573" s="34"/>
    </row>
    <row r="3574" spans="1:14" x14ac:dyDescent="0.3">
      <c r="A3574" s="5" t="str">
        <f>'Raw Data'!A3574</f>
        <v>1730-ZMAME</v>
      </c>
      <c r="B3574">
        <f>'Raw Data'!F3574</f>
        <v>32</v>
      </c>
      <c r="C3574" t="str">
        <f>'Raw Data'!P3574</f>
        <v>Month-to-month</v>
      </c>
      <c r="D3574" t="str">
        <f>'Raw Data'!I3574</f>
        <v>Fiber optic</v>
      </c>
      <c r="E3574" t="str">
        <f>'Raw Data'!R3574</f>
        <v>Electronic check</v>
      </c>
      <c r="F3574">
        <f>'Raw Data'!S3574</f>
        <v>79.5</v>
      </c>
      <c r="G3574">
        <f>IFERROR(VALUE('Raw Data'!T3574),0)</f>
        <v>2665</v>
      </c>
      <c r="H3574" t="str" cm="1">
        <f t="array" ref="H3574">_xlfn.IFS(B3574&lt;=12,"New (0-12 mo)",B3574&lt;=24,"Established (13-24 mo)",B3574&lt;=48,"Loyal (25-48 mo)",TRUE,"Veteran (49+ mo)")</f>
        <v>Loyal (25-48 mo)</v>
      </c>
      <c r="I3574">
        <f>COUNTIF('Raw Data'!G3574:O3574,"Yes")</f>
        <v>2</v>
      </c>
      <c r="J3574">
        <f t="shared" ca="1" si="110"/>
        <v>45231</v>
      </c>
      <c r="K3574" t="str">
        <f>'Raw Data'!U3574</f>
        <v>No</v>
      </c>
      <c r="L3574" t="str">
        <f t="shared" si="111"/>
        <v>Low-Medium Risk</v>
      </c>
      <c r="N3574" s="34"/>
    </row>
    <row r="3575" spans="1:14" x14ac:dyDescent="0.3">
      <c r="A3575" s="5" t="str">
        <f>'Raw Data'!A3575</f>
        <v>6506-EYCNH</v>
      </c>
      <c r="B3575">
        <f>'Raw Data'!F3575</f>
        <v>28</v>
      </c>
      <c r="C3575" t="str">
        <f>'Raw Data'!P3575</f>
        <v>Month-to-month</v>
      </c>
      <c r="D3575" t="str">
        <f>'Raw Data'!I3575</f>
        <v>No</v>
      </c>
      <c r="E3575" t="str">
        <f>'Raw Data'!R3575</f>
        <v>Bank transfer (automatic)</v>
      </c>
      <c r="F3575">
        <f>'Raw Data'!S3575</f>
        <v>19.55</v>
      </c>
      <c r="G3575">
        <f>IFERROR(VALUE('Raw Data'!T3575),0)</f>
        <v>543.79999999999995</v>
      </c>
      <c r="H3575" t="str" cm="1">
        <f t="array" ref="H3575">_xlfn.IFS(B3575&lt;=12,"New (0-12 mo)",B3575&lt;=24,"Established (13-24 mo)",B3575&lt;=48,"Loyal (25-48 mo)",TRUE,"Veteran (49+ mo)")</f>
        <v>Loyal (25-48 mo)</v>
      </c>
      <c r="I3575">
        <f>COUNTIF('Raw Data'!G3575:O3575,"Yes")</f>
        <v>1</v>
      </c>
      <c r="J3575">
        <f t="shared" ca="1" si="110"/>
        <v>45352</v>
      </c>
      <c r="K3575" t="str">
        <f>'Raw Data'!U3575</f>
        <v>No</v>
      </c>
      <c r="L3575" t="str">
        <f t="shared" si="111"/>
        <v>Low-Medium Risk</v>
      </c>
      <c r="N3575" s="34"/>
    </row>
    <row r="3576" spans="1:14" x14ac:dyDescent="0.3">
      <c r="A3576" s="5" t="str">
        <f>'Raw Data'!A3576</f>
        <v>4634-JLRJT</v>
      </c>
      <c r="B3576">
        <f>'Raw Data'!F3576</f>
        <v>1</v>
      </c>
      <c r="C3576" t="str">
        <f>'Raw Data'!P3576</f>
        <v>Month-to-month</v>
      </c>
      <c r="D3576" t="str">
        <f>'Raw Data'!I3576</f>
        <v>No</v>
      </c>
      <c r="E3576" t="str">
        <f>'Raw Data'!R3576</f>
        <v>Mailed check</v>
      </c>
      <c r="F3576">
        <f>'Raw Data'!S3576</f>
        <v>20.350000000000001</v>
      </c>
      <c r="G3576">
        <f>IFERROR(VALUE('Raw Data'!T3576),0)</f>
        <v>20.350000000000001</v>
      </c>
      <c r="H3576" t="str" cm="1">
        <f t="array" ref="H3576">_xlfn.IFS(B3576&lt;=12,"New (0-12 mo)",B3576&lt;=24,"Established (13-24 mo)",B3576&lt;=48,"Loyal (25-48 mo)",TRUE,"Veteran (49+ mo)")</f>
        <v>New (0-12 mo)</v>
      </c>
      <c r="I3576">
        <f>COUNTIF('Raw Data'!G3576:O3576,"Yes")</f>
        <v>1</v>
      </c>
      <c r="J3576">
        <f t="shared" ca="1" si="110"/>
        <v>46174</v>
      </c>
      <c r="K3576" t="str">
        <f>'Raw Data'!U3576</f>
        <v>No</v>
      </c>
      <c r="L3576" t="str">
        <f t="shared" si="111"/>
        <v>High Risk</v>
      </c>
      <c r="N3576" s="34"/>
    </row>
    <row r="3577" spans="1:14" x14ac:dyDescent="0.3">
      <c r="A3577" s="5" t="str">
        <f>'Raw Data'!A3577</f>
        <v>9501-UKKNL</v>
      </c>
      <c r="B3577">
        <f>'Raw Data'!F3577</f>
        <v>59</v>
      </c>
      <c r="C3577" t="str">
        <f>'Raw Data'!P3577</f>
        <v>Month-to-month</v>
      </c>
      <c r="D3577" t="str">
        <f>'Raw Data'!I3577</f>
        <v>DSL</v>
      </c>
      <c r="E3577" t="str">
        <f>'Raw Data'!R3577</f>
        <v>Electronic check</v>
      </c>
      <c r="F3577">
        <f>'Raw Data'!S3577</f>
        <v>51.7</v>
      </c>
      <c r="G3577">
        <f>IFERROR(VALUE('Raw Data'!T3577),0)</f>
        <v>3005.8</v>
      </c>
      <c r="H3577" t="str" cm="1">
        <f t="array" ref="H3577">_xlfn.IFS(B3577&lt;=12,"New (0-12 mo)",B3577&lt;=24,"Established (13-24 mo)",B3577&lt;=48,"Loyal (25-48 mo)",TRUE,"Veteran (49+ mo)")</f>
        <v>Veteran (49+ mo)</v>
      </c>
      <c r="I3577">
        <f>COUNTIF('Raw Data'!G3577:O3577,"Yes")</f>
        <v>3</v>
      </c>
      <c r="J3577">
        <f t="shared" ca="1" si="110"/>
        <v>44409</v>
      </c>
      <c r="K3577" t="str">
        <f>'Raw Data'!U3577</f>
        <v>No</v>
      </c>
      <c r="L3577" t="str">
        <f t="shared" si="111"/>
        <v>Low-Medium Risk</v>
      </c>
      <c r="N3577" s="34"/>
    </row>
    <row r="3578" spans="1:14" x14ac:dyDescent="0.3">
      <c r="A3578" s="5" t="str">
        <f>'Raw Data'!A3578</f>
        <v>2560-QTSBS</v>
      </c>
      <c r="B3578">
        <f>'Raw Data'!F3578</f>
        <v>72</v>
      </c>
      <c r="C3578" t="str">
        <f>'Raw Data'!P3578</f>
        <v>One year</v>
      </c>
      <c r="D3578" t="str">
        <f>'Raw Data'!I3578</f>
        <v>No</v>
      </c>
      <c r="E3578" t="str">
        <f>'Raw Data'!R3578</f>
        <v>Bank transfer (automatic)</v>
      </c>
      <c r="F3578">
        <f>'Raw Data'!S3578</f>
        <v>23.3</v>
      </c>
      <c r="G3578">
        <f>IFERROR(VALUE('Raw Data'!T3578),0)</f>
        <v>1623.15</v>
      </c>
      <c r="H3578" t="str" cm="1">
        <f t="array" ref="H3578">_xlfn.IFS(B3578&lt;=12,"New (0-12 mo)",B3578&lt;=24,"Established (13-24 mo)",B3578&lt;=48,"Loyal (25-48 mo)",TRUE,"Veteran (49+ mo)")</f>
        <v>Veteran (49+ mo)</v>
      </c>
      <c r="I3578">
        <f>COUNTIF('Raw Data'!G3578:O3578,"Yes")</f>
        <v>2</v>
      </c>
      <c r="J3578">
        <f t="shared" ca="1" si="110"/>
        <v>44013</v>
      </c>
      <c r="K3578" t="str">
        <f>'Raw Data'!U3578</f>
        <v>No</v>
      </c>
      <c r="L3578" t="str">
        <f t="shared" si="111"/>
        <v>Low Risk</v>
      </c>
      <c r="N3578" s="34"/>
    </row>
    <row r="3579" spans="1:14" x14ac:dyDescent="0.3">
      <c r="A3579" s="5" t="str">
        <f>'Raw Data'!A3579</f>
        <v>7541-YLXCL</v>
      </c>
      <c r="B3579">
        <f>'Raw Data'!F3579</f>
        <v>36</v>
      </c>
      <c r="C3579" t="str">
        <f>'Raw Data'!P3579</f>
        <v>One year</v>
      </c>
      <c r="D3579" t="str">
        <f>'Raw Data'!I3579</f>
        <v>DSL</v>
      </c>
      <c r="E3579" t="str">
        <f>'Raw Data'!R3579</f>
        <v>Mailed check</v>
      </c>
      <c r="F3579">
        <f>'Raw Data'!S3579</f>
        <v>65.400000000000006</v>
      </c>
      <c r="G3579">
        <f>IFERROR(VALUE('Raw Data'!T3579),0)</f>
        <v>2498.4</v>
      </c>
      <c r="H3579" t="str" cm="1">
        <f t="array" ref="H3579">_xlfn.IFS(B3579&lt;=12,"New (0-12 mo)",B3579&lt;=24,"Established (13-24 mo)",B3579&lt;=48,"Loyal (25-48 mo)",TRUE,"Veteran (49+ mo)")</f>
        <v>Loyal (25-48 mo)</v>
      </c>
      <c r="I3579">
        <f>COUNTIF('Raw Data'!G3579:O3579,"Yes")</f>
        <v>4</v>
      </c>
      <c r="J3579">
        <f t="shared" ca="1" si="110"/>
        <v>45108</v>
      </c>
      <c r="K3579" t="str">
        <f>'Raw Data'!U3579</f>
        <v>Yes</v>
      </c>
      <c r="L3579" t="str">
        <f t="shared" si="111"/>
        <v>Low Risk</v>
      </c>
      <c r="N3579" s="34"/>
    </row>
    <row r="3580" spans="1:14" x14ac:dyDescent="0.3">
      <c r="A3580" s="5" t="str">
        <f>'Raw Data'!A3580</f>
        <v>4795-WRNVT</v>
      </c>
      <c r="B3580">
        <f>'Raw Data'!F3580</f>
        <v>40</v>
      </c>
      <c r="C3580" t="str">
        <f>'Raw Data'!P3580</f>
        <v>Month-to-month</v>
      </c>
      <c r="D3580" t="str">
        <f>'Raw Data'!I3580</f>
        <v>DSL</v>
      </c>
      <c r="E3580" t="str">
        <f>'Raw Data'!R3580</f>
        <v>Mailed check</v>
      </c>
      <c r="F3580">
        <f>'Raw Data'!S3580</f>
        <v>65.099999999999994</v>
      </c>
      <c r="G3580">
        <f>IFERROR(VALUE('Raw Data'!T3580),0)</f>
        <v>2586</v>
      </c>
      <c r="H3580" t="str" cm="1">
        <f t="array" ref="H3580">_xlfn.IFS(B3580&lt;=12,"New (0-12 mo)",B3580&lt;=24,"Established (13-24 mo)",B3580&lt;=48,"Loyal (25-48 mo)",TRUE,"Veteran (49+ mo)")</f>
        <v>Loyal (25-48 mo)</v>
      </c>
      <c r="I3580">
        <f>COUNTIF('Raw Data'!G3580:O3580,"Yes")</f>
        <v>4</v>
      </c>
      <c r="J3580">
        <f t="shared" ca="1" si="110"/>
        <v>44986</v>
      </c>
      <c r="K3580" t="str">
        <f>'Raw Data'!U3580</f>
        <v>No</v>
      </c>
      <c r="L3580" t="str">
        <f t="shared" si="111"/>
        <v>Low-Medium Risk</v>
      </c>
      <c r="N3580" s="34"/>
    </row>
    <row r="3581" spans="1:14" x14ac:dyDescent="0.3">
      <c r="A3581" s="5" t="str">
        <f>'Raw Data'!A3581</f>
        <v>6080-TCMYC</v>
      </c>
      <c r="B3581">
        <f>'Raw Data'!F3581</f>
        <v>40</v>
      </c>
      <c r="C3581" t="str">
        <f>'Raw Data'!P3581</f>
        <v>Month-to-month</v>
      </c>
      <c r="D3581" t="str">
        <f>'Raw Data'!I3581</f>
        <v>Fiber optic</v>
      </c>
      <c r="E3581" t="str">
        <f>'Raw Data'!R3581</f>
        <v>Electronic check</v>
      </c>
      <c r="F3581">
        <f>'Raw Data'!S3581</f>
        <v>81.2</v>
      </c>
      <c r="G3581">
        <f>IFERROR(VALUE('Raw Data'!T3581),0)</f>
        <v>3292.3</v>
      </c>
      <c r="H3581" t="str" cm="1">
        <f t="array" ref="H3581">_xlfn.IFS(B3581&lt;=12,"New (0-12 mo)",B3581&lt;=24,"Established (13-24 mo)",B3581&lt;=48,"Loyal (25-48 mo)",TRUE,"Veteran (49+ mo)")</f>
        <v>Loyal (25-48 mo)</v>
      </c>
      <c r="I3581">
        <f>COUNTIF('Raw Data'!G3581:O3581,"Yes")</f>
        <v>3</v>
      </c>
      <c r="J3581">
        <f t="shared" ca="1" si="110"/>
        <v>44986</v>
      </c>
      <c r="K3581" t="str">
        <f>'Raw Data'!U3581</f>
        <v>No</v>
      </c>
      <c r="L3581" t="str">
        <f t="shared" si="111"/>
        <v>Low-Medium Risk</v>
      </c>
      <c r="N3581" s="34"/>
    </row>
    <row r="3582" spans="1:14" x14ac:dyDescent="0.3">
      <c r="A3582" s="5" t="str">
        <f>'Raw Data'!A3582</f>
        <v>0260-ZDLGK</v>
      </c>
      <c r="B3582">
        <f>'Raw Data'!F3582</f>
        <v>9</v>
      </c>
      <c r="C3582" t="str">
        <f>'Raw Data'!P3582</f>
        <v>Month-to-month</v>
      </c>
      <c r="D3582" t="str">
        <f>'Raw Data'!I3582</f>
        <v>DSL</v>
      </c>
      <c r="E3582" t="str">
        <f>'Raw Data'!R3582</f>
        <v>Mailed check</v>
      </c>
      <c r="F3582">
        <f>'Raw Data'!S3582</f>
        <v>72.900000000000006</v>
      </c>
      <c r="G3582">
        <f>IFERROR(VALUE('Raw Data'!T3582),0)</f>
        <v>651.4</v>
      </c>
      <c r="H3582" t="str" cm="1">
        <f t="array" ref="H3582">_xlfn.IFS(B3582&lt;=12,"New (0-12 mo)",B3582&lt;=24,"Established (13-24 mo)",B3582&lt;=48,"Loyal (25-48 mo)",TRUE,"Veteran (49+ mo)")</f>
        <v>New (0-12 mo)</v>
      </c>
      <c r="I3582">
        <f>COUNTIF('Raw Data'!G3582:O3582,"Yes")</f>
        <v>5</v>
      </c>
      <c r="J3582">
        <f t="shared" ca="1" si="110"/>
        <v>45931</v>
      </c>
      <c r="K3582" t="str">
        <f>'Raw Data'!U3582</f>
        <v>Yes</v>
      </c>
      <c r="L3582" t="str">
        <f t="shared" si="111"/>
        <v>High Risk</v>
      </c>
      <c r="N3582" s="34"/>
    </row>
    <row r="3583" spans="1:14" x14ac:dyDescent="0.3">
      <c r="A3583" s="5" t="str">
        <f>'Raw Data'!A3583</f>
        <v>7860-UXCRM</v>
      </c>
      <c r="B3583">
        <f>'Raw Data'!F3583</f>
        <v>63</v>
      </c>
      <c r="C3583" t="str">
        <f>'Raw Data'!P3583</f>
        <v>Two year</v>
      </c>
      <c r="D3583" t="str">
        <f>'Raw Data'!I3583</f>
        <v>DSL</v>
      </c>
      <c r="E3583" t="str">
        <f>'Raw Data'!R3583</f>
        <v>Credit card (automatic)</v>
      </c>
      <c r="F3583">
        <f>'Raw Data'!S3583</f>
        <v>74.5</v>
      </c>
      <c r="G3583">
        <f>IFERROR(VALUE('Raw Data'!T3583),0)</f>
        <v>4674.55</v>
      </c>
      <c r="H3583" t="str" cm="1">
        <f t="array" ref="H3583">_xlfn.IFS(B3583&lt;=12,"New (0-12 mo)",B3583&lt;=24,"Established (13-24 mo)",B3583&lt;=48,"Loyal (25-48 mo)",TRUE,"Veteran (49+ mo)")</f>
        <v>Veteran (49+ mo)</v>
      </c>
      <c r="I3583">
        <f>COUNTIF('Raw Data'!G3583:O3583,"Yes")</f>
        <v>6</v>
      </c>
      <c r="J3583">
        <f t="shared" ca="1" si="110"/>
        <v>44287</v>
      </c>
      <c r="K3583" t="str">
        <f>'Raw Data'!U3583</f>
        <v>No</v>
      </c>
      <c r="L3583" t="str">
        <f t="shared" si="111"/>
        <v>Low Risk</v>
      </c>
      <c r="N3583" s="34"/>
    </row>
    <row r="3584" spans="1:14" x14ac:dyDescent="0.3">
      <c r="A3584" s="5" t="str">
        <f>'Raw Data'!A3584</f>
        <v>6357-JJPQT</v>
      </c>
      <c r="B3584">
        <f>'Raw Data'!F3584</f>
        <v>3</v>
      </c>
      <c r="C3584" t="str">
        <f>'Raw Data'!P3584</f>
        <v>Month-to-month</v>
      </c>
      <c r="D3584" t="str">
        <f>'Raw Data'!I3584</f>
        <v>Fiber optic</v>
      </c>
      <c r="E3584" t="str">
        <f>'Raw Data'!R3584</f>
        <v>Electronic check</v>
      </c>
      <c r="F3584">
        <f>'Raw Data'!S3584</f>
        <v>80.5</v>
      </c>
      <c r="G3584">
        <f>IFERROR(VALUE('Raw Data'!T3584),0)</f>
        <v>232.35</v>
      </c>
      <c r="H3584" t="str" cm="1">
        <f t="array" ref="H3584">_xlfn.IFS(B3584&lt;=12,"New (0-12 mo)",B3584&lt;=24,"Established (13-24 mo)",B3584&lt;=48,"Loyal (25-48 mo)",TRUE,"Veteran (49+ mo)")</f>
        <v>New (0-12 mo)</v>
      </c>
      <c r="I3584">
        <f>COUNTIF('Raw Data'!G3584:O3584,"Yes")</f>
        <v>2</v>
      </c>
      <c r="J3584">
        <f t="shared" ca="1" si="110"/>
        <v>46113</v>
      </c>
      <c r="K3584" t="str">
        <f>'Raw Data'!U3584</f>
        <v>No</v>
      </c>
      <c r="L3584" t="str">
        <f t="shared" si="111"/>
        <v>High Risk</v>
      </c>
      <c r="N3584" s="34"/>
    </row>
    <row r="3585" spans="1:14" x14ac:dyDescent="0.3">
      <c r="A3585" s="5" t="str">
        <f>'Raw Data'!A3585</f>
        <v>2292-XQWSV</v>
      </c>
      <c r="B3585">
        <f>'Raw Data'!F3585</f>
        <v>40</v>
      </c>
      <c r="C3585" t="str">
        <f>'Raw Data'!P3585</f>
        <v>One year</v>
      </c>
      <c r="D3585" t="str">
        <f>'Raw Data'!I3585</f>
        <v>DSL</v>
      </c>
      <c r="E3585" t="str">
        <f>'Raw Data'!R3585</f>
        <v>Mailed check</v>
      </c>
      <c r="F3585">
        <f>'Raw Data'!S3585</f>
        <v>60.3</v>
      </c>
      <c r="G3585">
        <f>IFERROR(VALUE('Raw Data'!T3585),0)</f>
        <v>2448.5</v>
      </c>
      <c r="H3585" t="str" cm="1">
        <f t="array" ref="H3585">_xlfn.IFS(B3585&lt;=12,"New (0-12 mo)",B3585&lt;=24,"Established (13-24 mo)",B3585&lt;=48,"Loyal (25-48 mo)",TRUE,"Veteran (49+ mo)")</f>
        <v>Loyal (25-48 mo)</v>
      </c>
      <c r="I3585">
        <f>COUNTIF('Raw Data'!G3585:O3585,"Yes")</f>
        <v>5</v>
      </c>
      <c r="J3585">
        <f t="shared" ca="1" si="110"/>
        <v>44986</v>
      </c>
      <c r="K3585" t="str">
        <f>'Raw Data'!U3585</f>
        <v>No</v>
      </c>
      <c r="L3585" t="str">
        <f t="shared" si="111"/>
        <v>Low Risk</v>
      </c>
      <c r="N3585" s="34"/>
    </row>
    <row r="3586" spans="1:14" x14ac:dyDescent="0.3">
      <c r="A3586" s="5" t="str">
        <f>'Raw Data'!A3586</f>
        <v>9552-TGUZV</v>
      </c>
      <c r="B3586">
        <f>'Raw Data'!F3586</f>
        <v>8</v>
      </c>
      <c r="C3586" t="str">
        <f>'Raw Data'!P3586</f>
        <v>Month-to-month</v>
      </c>
      <c r="D3586" t="str">
        <f>'Raw Data'!I3586</f>
        <v>Fiber optic</v>
      </c>
      <c r="E3586" t="str">
        <f>'Raw Data'!R3586</f>
        <v>Mailed check</v>
      </c>
      <c r="F3586">
        <f>'Raw Data'!S3586</f>
        <v>75</v>
      </c>
      <c r="G3586">
        <f>IFERROR(VALUE('Raw Data'!T3586),0)</f>
        <v>658.1</v>
      </c>
      <c r="H3586" t="str" cm="1">
        <f t="array" ref="H3586">_xlfn.IFS(B3586&lt;=12,"New (0-12 mo)",B3586&lt;=24,"Established (13-24 mo)",B3586&lt;=48,"Loyal (25-48 mo)",TRUE,"Veteran (49+ mo)")</f>
        <v>New (0-12 mo)</v>
      </c>
      <c r="I3586">
        <f>COUNTIF('Raw Data'!G3586:O3586,"Yes")</f>
        <v>2</v>
      </c>
      <c r="J3586">
        <f t="shared" ref="J3586:J3649" ca="1" si="112">EDATE(TODAY(),-B3586)</f>
        <v>45962</v>
      </c>
      <c r="K3586" t="str">
        <f>'Raw Data'!U3586</f>
        <v>No</v>
      </c>
      <c r="L3586" t="str">
        <f t="shared" ref="L3586:L3649" si="113">IF(AND(C3586="Month-to-month",B3586&lt;=12),"High Risk",IF(AND(C3586="Month-to-month",B3586&lt;=24),"Medium Risk",IF(C3586="Month-to-month","Low-Medium Risk","Low Risk")))</f>
        <v>High Risk</v>
      </c>
      <c r="N3586" s="34"/>
    </row>
    <row r="3587" spans="1:14" x14ac:dyDescent="0.3">
      <c r="A3587" s="5" t="str">
        <f>'Raw Data'!A3587</f>
        <v>5913-INRQV</v>
      </c>
      <c r="B3587">
        <f>'Raw Data'!F3587</f>
        <v>34</v>
      </c>
      <c r="C3587" t="str">
        <f>'Raw Data'!P3587</f>
        <v>One year</v>
      </c>
      <c r="D3587" t="str">
        <f>'Raw Data'!I3587</f>
        <v>Fiber optic</v>
      </c>
      <c r="E3587" t="str">
        <f>'Raw Data'!R3587</f>
        <v>Mailed check</v>
      </c>
      <c r="F3587">
        <f>'Raw Data'!S3587</f>
        <v>90.15</v>
      </c>
      <c r="G3587">
        <f>IFERROR(VALUE('Raw Data'!T3587),0)</f>
        <v>3128.8</v>
      </c>
      <c r="H3587" t="str" cm="1">
        <f t="array" ref="H3587">_xlfn.IFS(B3587&lt;=12,"New (0-12 mo)",B3587&lt;=24,"Established (13-24 mo)",B3587&lt;=48,"Loyal (25-48 mo)",TRUE,"Veteran (49+ mo)")</f>
        <v>Loyal (25-48 mo)</v>
      </c>
      <c r="I3587">
        <f>COUNTIF('Raw Data'!G3587:O3587,"Yes")</f>
        <v>4</v>
      </c>
      <c r="J3587">
        <f t="shared" ca="1" si="112"/>
        <v>45170</v>
      </c>
      <c r="K3587" t="str">
        <f>'Raw Data'!U3587</f>
        <v>No</v>
      </c>
      <c r="L3587" t="str">
        <f t="shared" si="113"/>
        <v>Low Risk</v>
      </c>
      <c r="N3587" s="34"/>
    </row>
    <row r="3588" spans="1:14" x14ac:dyDescent="0.3">
      <c r="A3588" s="5" t="str">
        <f>'Raw Data'!A3588</f>
        <v>8722-NGNBH</v>
      </c>
      <c r="B3588">
        <f>'Raw Data'!F3588</f>
        <v>5</v>
      </c>
      <c r="C3588" t="str">
        <f>'Raw Data'!P3588</f>
        <v>Month-to-month</v>
      </c>
      <c r="D3588" t="str">
        <f>'Raw Data'!I3588</f>
        <v>DSL</v>
      </c>
      <c r="E3588" t="str">
        <f>'Raw Data'!R3588</f>
        <v>Mailed check</v>
      </c>
      <c r="F3588">
        <f>'Raw Data'!S3588</f>
        <v>40</v>
      </c>
      <c r="G3588">
        <f>IFERROR(VALUE('Raw Data'!T3588),0)</f>
        <v>223.45</v>
      </c>
      <c r="H3588" t="str" cm="1">
        <f t="array" ref="H3588">_xlfn.IFS(B3588&lt;=12,"New (0-12 mo)",B3588&lt;=24,"Established (13-24 mo)",B3588&lt;=48,"Loyal (25-48 mo)",TRUE,"Veteran (49+ mo)")</f>
        <v>New (0-12 mo)</v>
      </c>
      <c r="I3588">
        <f>COUNTIF('Raw Data'!G3588:O3588,"Yes")</f>
        <v>3</v>
      </c>
      <c r="J3588">
        <f t="shared" ca="1" si="112"/>
        <v>46054</v>
      </c>
      <c r="K3588" t="str">
        <f>'Raw Data'!U3588</f>
        <v>Yes</v>
      </c>
      <c r="L3588" t="str">
        <f t="shared" si="113"/>
        <v>High Risk</v>
      </c>
      <c r="N3588" s="34"/>
    </row>
    <row r="3589" spans="1:14" x14ac:dyDescent="0.3">
      <c r="A3589" s="5" t="str">
        <f>'Raw Data'!A3589</f>
        <v>6210-KBBPI</v>
      </c>
      <c r="B3589">
        <f>'Raw Data'!F3589</f>
        <v>9</v>
      </c>
      <c r="C3589" t="str">
        <f>'Raw Data'!P3589</f>
        <v>Month-to-month</v>
      </c>
      <c r="D3589" t="str">
        <f>'Raw Data'!I3589</f>
        <v>Fiber optic</v>
      </c>
      <c r="E3589" t="str">
        <f>'Raw Data'!R3589</f>
        <v>Credit card (automatic)</v>
      </c>
      <c r="F3589">
        <f>'Raw Data'!S3589</f>
        <v>99.45</v>
      </c>
      <c r="G3589">
        <f>IFERROR(VALUE('Raw Data'!T3589),0)</f>
        <v>919.4</v>
      </c>
      <c r="H3589" t="str" cm="1">
        <f t="array" ref="H3589">_xlfn.IFS(B3589&lt;=12,"New (0-12 mo)",B3589&lt;=24,"Established (13-24 mo)",B3589&lt;=48,"Loyal (25-48 mo)",TRUE,"Veteran (49+ mo)")</f>
        <v>New (0-12 mo)</v>
      </c>
      <c r="I3589">
        <f>COUNTIF('Raw Data'!G3589:O3589,"Yes")</f>
        <v>5</v>
      </c>
      <c r="J3589">
        <f t="shared" ca="1" si="112"/>
        <v>45931</v>
      </c>
      <c r="K3589" t="str">
        <f>'Raw Data'!U3589</f>
        <v>Yes</v>
      </c>
      <c r="L3589" t="str">
        <f t="shared" si="113"/>
        <v>High Risk</v>
      </c>
      <c r="N3589" s="34"/>
    </row>
    <row r="3590" spans="1:14" x14ac:dyDescent="0.3">
      <c r="A3590" s="5" t="str">
        <f>'Raw Data'!A3590</f>
        <v>9643-YBLUR</v>
      </c>
      <c r="B3590">
        <f>'Raw Data'!F3590</f>
        <v>9</v>
      </c>
      <c r="C3590" t="str">
        <f>'Raw Data'!P3590</f>
        <v>Month-to-month</v>
      </c>
      <c r="D3590" t="str">
        <f>'Raw Data'!I3590</f>
        <v>DSL</v>
      </c>
      <c r="E3590" t="str">
        <f>'Raw Data'!R3590</f>
        <v>Credit card (automatic)</v>
      </c>
      <c r="F3590">
        <f>'Raw Data'!S3590</f>
        <v>69.05</v>
      </c>
      <c r="G3590">
        <f>IFERROR(VALUE('Raw Data'!T3590),0)</f>
        <v>653.95000000000005</v>
      </c>
      <c r="H3590" t="str" cm="1">
        <f t="array" ref="H3590">_xlfn.IFS(B3590&lt;=12,"New (0-12 mo)",B3590&lt;=24,"Established (13-24 mo)",B3590&lt;=48,"Loyal (25-48 mo)",TRUE,"Veteran (49+ mo)")</f>
        <v>New (0-12 mo)</v>
      </c>
      <c r="I3590">
        <f>COUNTIF('Raw Data'!G3590:O3590,"Yes")</f>
        <v>5</v>
      </c>
      <c r="J3590">
        <f t="shared" ca="1" si="112"/>
        <v>45931</v>
      </c>
      <c r="K3590" t="str">
        <f>'Raw Data'!U3590</f>
        <v>No</v>
      </c>
      <c r="L3590" t="str">
        <f t="shared" si="113"/>
        <v>High Risk</v>
      </c>
      <c r="N3590" s="34"/>
    </row>
    <row r="3591" spans="1:14" x14ac:dyDescent="0.3">
      <c r="A3591" s="5" t="str">
        <f>'Raw Data'!A3591</f>
        <v>8734-FNWVH</v>
      </c>
      <c r="B3591">
        <f>'Raw Data'!F3591</f>
        <v>31</v>
      </c>
      <c r="C3591" t="str">
        <f>'Raw Data'!P3591</f>
        <v>Month-to-month</v>
      </c>
      <c r="D3591" t="str">
        <f>'Raw Data'!I3591</f>
        <v>DSL</v>
      </c>
      <c r="E3591" t="str">
        <f>'Raw Data'!R3591</f>
        <v>Bank transfer (automatic)</v>
      </c>
      <c r="F3591">
        <f>'Raw Data'!S3591</f>
        <v>59.7</v>
      </c>
      <c r="G3591">
        <f>IFERROR(VALUE('Raw Data'!T3591),0)</f>
        <v>1825.5</v>
      </c>
      <c r="H3591" t="str" cm="1">
        <f t="array" ref="H3591">_xlfn.IFS(B3591&lt;=12,"New (0-12 mo)",B3591&lt;=24,"Established (13-24 mo)",B3591&lt;=48,"Loyal (25-48 mo)",TRUE,"Veteran (49+ mo)")</f>
        <v>Loyal (25-48 mo)</v>
      </c>
      <c r="I3591">
        <f>COUNTIF('Raw Data'!G3591:O3591,"Yes")</f>
        <v>3</v>
      </c>
      <c r="J3591">
        <f t="shared" ca="1" si="112"/>
        <v>45261</v>
      </c>
      <c r="K3591" t="str">
        <f>'Raw Data'!U3591</f>
        <v>No</v>
      </c>
      <c r="L3591" t="str">
        <f t="shared" si="113"/>
        <v>Low-Medium Risk</v>
      </c>
      <c r="N3591" s="34"/>
    </row>
    <row r="3592" spans="1:14" x14ac:dyDescent="0.3">
      <c r="A3592" s="5" t="str">
        <f>'Raw Data'!A3592</f>
        <v>9447-YPTBX</v>
      </c>
      <c r="B3592">
        <f>'Raw Data'!F3592</f>
        <v>50</v>
      </c>
      <c r="C3592" t="str">
        <f>'Raw Data'!P3592</f>
        <v>One year</v>
      </c>
      <c r="D3592" t="str">
        <f>'Raw Data'!I3592</f>
        <v>No</v>
      </c>
      <c r="E3592" t="str">
        <f>'Raw Data'!R3592</f>
        <v>Bank transfer (automatic)</v>
      </c>
      <c r="F3592">
        <f>'Raw Data'!S3592</f>
        <v>19.850000000000001</v>
      </c>
      <c r="G3592">
        <f>IFERROR(VALUE('Raw Data'!T3592),0)</f>
        <v>943.1</v>
      </c>
      <c r="H3592" t="str" cm="1">
        <f t="array" ref="H3592">_xlfn.IFS(B3592&lt;=12,"New (0-12 mo)",B3592&lt;=24,"Established (13-24 mo)",B3592&lt;=48,"Loyal (25-48 mo)",TRUE,"Veteran (49+ mo)")</f>
        <v>Veteran (49+ mo)</v>
      </c>
      <c r="I3592">
        <f>COUNTIF('Raw Data'!G3592:O3592,"Yes")</f>
        <v>1</v>
      </c>
      <c r="J3592">
        <f t="shared" ca="1" si="112"/>
        <v>44682</v>
      </c>
      <c r="K3592" t="str">
        <f>'Raw Data'!U3592</f>
        <v>No</v>
      </c>
      <c r="L3592" t="str">
        <f t="shared" si="113"/>
        <v>Low Risk</v>
      </c>
      <c r="N3592" s="34"/>
    </row>
    <row r="3593" spans="1:14" x14ac:dyDescent="0.3">
      <c r="A3593" s="5" t="str">
        <f>'Raw Data'!A3593</f>
        <v>0133-BMFZO</v>
      </c>
      <c r="B3593">
        <f>'Raw Data'!F3593</f>
        <v>2</v>
      </c>
      <c r="C3593" t="str">
        <f>'Raw Data'!P3593</f>
        <v>Month-to-month</v>
      </c>
      <c r="D3593" t="str">
        <f>'Raw Data'!I3593</f>
        <v>Fiber optic</v>
      </c>
      <c r="E3593" t="str">
        <f>'Raw Data'!R3593</f>
        <v>Electronic check</v>
      </c>
      <c r="F3593">
        <f>'Raw Data'!S3593</f>
        <v>86.25</v>
      </c>
      <c r="G3593">
        <f>IFERROR(VALUE('Raw Data'!T3593),0)</f>
        <v>181.65</v>
      </c>
      <c r="H3593" t="str" cm="1">
        <f t="array" ref="H3593">_xlfn.IFS(B3593&lt;=12,"New (0-12 mo)",B3593&lt;=24,"Established (13-24 mo)",B3593&lt;=48,"Loyal (25-48 mo)",TRUE,"Veteran (49+ mo)")</f>
        <v>New (0-12 mo)</v>
      </c>
      <c r="I3593">
        <f>COUNTIF('Raw Data'!G3593:O3593,"Yes")</f>
        <v>4</v>
      </c>
      <c r="J3593">
        <f t="shared" ca="1" si="112"/>
        <v>46143</v>
      </c>
      <c r="K3593" t="str">
        <f>'Raw Data'!U3593</f>
        <v>Yes</v>
      </c>
      <c r="L3593" t="str">
        <f t="shared" si="113"/>
        <v>High Risk</v>
      </c>
      <c r="N3593" s="34"/>
    </row>
    <row r="3594" spans="1:14" x14ac:dyDescent="0.3">
      <c r="A3594" s="5" t="str">
        <f>'Raw Data'!A3594</f>
        <v>6128-CZOMY</v>
      </c>
      <c r="B3594">
        <f>'Raw Data'!F3594</f>
        <v>1</v>
      </c>
      <c r="C3594" t="str">
        <f>'Raw Data'!P3594</f>
        <v>Month-to-month</v>
      </c>
      <c r="D3594" t="str">
        <f>'Raw Data'!I3594</f>
        <v>DSL</v>
      </c>
      <c r="E3594" t="str">
        <f>'Raw Data'!R3594</f>
        <v>Electronic check</v>
      </c>
      <c r="F3594">
        <f>'Raw Data'!S3594</f>
        <v>45.65</v>
      </c>
      <c r="G3594">
        <f>IFERROR(VALUE('Raw Data'!T3594),0)</f>
        <v>45.65</v>
      </c>
      <c r="H3594" t="str" cm="1">
        <f t="array" ref="H3594">_xlfn.IFS(B3594&lt;=12,"New (0-12 mo)",B3594&lt;=24,"Established (13-24 mo)",B3594&lt;=48,"Loyal (25-48 mo)",TRUE,"Veteran (49+ mo)")</f>
        <v>New (0-12 mo)</v>
      </c>
      <c r="I3594">
        <f>COUNTIF('Raw Data'!G3594:O3594,"Yes")</f>
        <v>1</v>
      </c>
      <c r="J3594">
        <f t="shared" ca="1" si="112"/>
        <v>46174</v>
      </c>
      <c r="K3594" t="str">
        <f>'Raw Data'!U3594</f>
        <v>Yes</v>
      </c>
      <c r="L3594" t="str">
        <f t="shared" si="113"/>
        <v>High Risk</v>
      </c>
      <c r="N3594" s="34"/>
    </row>
    <row r="3595" spans="1:14" x14ac:dyDescent="0.3">
      <c r="A3595" s="5" t="str">
        <f>'Raw Data'!A3595</f>
        <v>9540-JYROE</v>
      </c>
      <c r="B3595">
        <f>'Raw Data'!F3595</f>
        <v>8</v>
      </c>
      <c r="C3595" t="str">
        <f>'Raw Data'!P3595</f>
        <v>Month-to-month</v>
      </c>
      <c r="D3595" t="str">
        <f>'Raw Data'!I3595</f>
        <v>Fiber optic</v>
      </c>
      <c r="E3595" t="str">
        <f>'Raw Data'!R3595</f>
        <v>Mailed check</v>
      </c>
      <c r="F3595">
        <f>'Raw Data'!S3595</f>
        <v>70.099999999999994</v>
      </c>
      <c r="G3595">
        <f>IFERROR(VALUE('Raw Data'!T3595),0)</f>
        <v>551.35</v>
      </c>
      <c r="H3595" t="str" cm="1">
        <f t="array" ref="H3595">_xlfn.IFS(B3595&lt;=12,"New (0-12 mo)",B3595&lt;=24,"Established (13-24 mo)",B3595&lt;=48,"Loyal (25-48 mo)",TRUE,"Veteran (49+ mo)")</f>
        <v>New (0-12 mo)</v>
      </c>
      <c r="I3595">
        <f>COUNTIF('Raw Data'!G3595:O3595,"Yes")</f>
        <v>1</v>
      </c>
      <c r="J3595">
        <f t="shared" ca="1" si="112"/>
        <v>45962</v>
      </c>
      <c r="K3595" t="str">
        <f>'Raw Data'!U3595</f>
        <v>Yes</v>
      </c>
      <c r="L3595" t="str">
        <f t="shared" si="113"/>
        <v>High Risk</v>
      </c>
      <c r="N3595" s="34"/>
    </row>
    <row r="3596" spans="1:14" x14ac:dyDescent="0.3">
      <c r="A3596" s="5" t="str">
        <f>'Raw Data'!A3596</f>
        <v>9026-LHEVG</v>
      </c>
      <c r="B3596">
        <f>'Raw Data'!F3596</f>
        <v>9</v>
      </c>
      <c r="C3596" t="str">
        <f>'Raw Data'!P3596</f>
        <v>Month-to-month</v>
      </c>
      <c r="D3596" t="str">
        <f>'Raw Data'!I3596</f>
        <v>DSL</v>
      </c>
      <c r="E3596" t="str">
        <f>'Raw Data'!R3596</f>
        <v>Electronic check</v>
      </c>
      <c r="F3596">
        <f>'Raw Data'!S3596</f>
        <v>40.75</v>
      </c>
      <c r="G3596">
        <f>IFERROR(VALUE('Raw Data'!T3596),0)</f>
        <v>359.4</v>
      </c>
      <c r="H3596" t="str" cm="1">
        <f t="array" ref="H3596">_xlfn.IFS(B3596&lt;=12,"New (0-12 mo)",B3596&lt;=24,"Established (13-24 mo)",B3596&lt;=48,"Loyal (25-48 mo)",TRUE,"Veteran (49+ mo)")</f>
        <v>New (0-12 mo)</v>
      </c>
      <c r="I3596">
        <f>COUNTIF('Raw Data'!G3596:O3596,"Yes")</f>
        <v>2</v>
      </c>
      <c r="J3596">
        <f t="shared" ca="1" si="112"/>
        <v>45931</v>
      </c>
      <c r="K3596" t="str">
        <f>'Raw Data'!U3596</f>
        <v>No</v>
      </c>
      <c r="L3596" t="str">
        <f t="shared" si="113"/>
        <v>High Risk</v>
      </c>
      <c r="N3596" s="34"/>
    </row>
    <row r="3597" spans="1:14" x14ac:dyDescent="0.3">
      <c r="A3597" s="5" t="str">
        <f>'Raw Data'!A3597</f>
        <v>2260-USTRB</v>
      </c>
      <c r="B3597">
        <f>'Raw Data'!F3597</f>
        <v>2</v>
      </c>
      <c r="C3597" t="str">
        <f>'Raw Data'!P3597</f>
        <v>Month-to-month</v>
      </c>
      <c r="D3597" t="str">
        <f>'Raw Data'!I3597</f>
        <v>Fiber optic</v>
      </c>
      <c r="E3597" t="str">
        <f>'Raw Data'!R3597</f>
        <v>Bank transfer (automatic)</v>
      </c>
      <c r="F3597">
        <f>'Raw Data'!S3597</f>
        <v>70.2</v>
      </c>
      <c r="G3597">
        <f>IFERROR(VALUE('Raw Data'!T3597),0)</f>
        <v>115.95</v>
      </c>
      <c r="H3597" t="str" cm="1">
        <f t="array" ref="H3597">_xlfn.IFS(B3597&lt;=12,"New (0-12 mo)",B3597&lt;=24,"Established (13-24 mo)",B3597&lt;=48,"Loyal (25-48 mo)",TRUE,"Veteran (49+ mo)")</f>
        <v>New (0-12 mo)</v>
      </c>
      <c r="I3597">
        <f>COUNTIF('Raw Data'!G3597:O3597,"Yes")</f>
        <v>1</v>
      </c>
      <c r="J3597">
        <f t="shared" ca="1" si="112"/>
        <v>46143</v>
      </c>
      <c r="K3597" t="str">
        <f>'Raw Data'!U3597</f>
        <v>Yes</v>
      </c>
      <c r="L3597" t="str">
        <f t="shared" si="113"/>
        <v>High Risk</v>
      </c>
      <c r="N3597" s="34"/>
    </row>
    <row r="3598" spans="1:14" x14ac:dyDescent="0.3">
      <c r="A3598" s="5" t="str">
        <f>'Raw Data'!A3598</f>
        <v>3656-TKRVZ</v>
      </c>
      <c r="B3598">
        <f>'Raw Data'!F3598</f>
        <v>3</v>
      </c>
      <c r="C3598" t="str">
        <f>'Raw Data'!P3598</f>
        <v>Month-to-month</v>
      </c>
      <c r="D3598" t="str">
        <f>'Raw Data'!I3598</f>
        <v>DSL</v>
      </c>
      <c r="E3598" t="str">
        <f>'Raw Data'!R3598</f>
        <v>Electronic check</v>
      </c>
      <c r="F3598">
        <f>'Raw Data'!S3598</f>
        <v>55.35</v>
      </c>
      <c r="G3598">
        <f>IFERROR(VALUE('Raw Data'!T3598),0)</f>
        <v>165.2</v>
      </c>
      <c r="H3598" t="str" cm="1">
        <f t="array" ref="H3598">_xlfn.IFS(B3598&lt;=12,"New (0-12 mo)",B3598&lt;=24,"Established (13-24 mo)",B3598&lt;=48,"Loyal (25-48 mo)",TRUE,"Veteran (49+ mo)")</f>
        <v>New (0-12 mo)</v>
      </c>
      <c r="I3598">
        <f>COUNTIF('Raw Data'!G3598:O3598,"Yes")</f>
        <v>3</v>
      </c>
      <c r="J3598">
        <f t="shared" ca="1" si="112"/>
        <v>46113</v>
      </c>
      <c r="K3598" t="str">
        <f>'Raw Data'!U3598</f>
        <v>Yes</v>
      </c>
      <c r="L3598" t="str">
        <f t="shared" si="113"/>
        <v>High Risk</v>
      </c>
      <c r="N3598" s="34"/>
    </row>
    <row r="3599" spans="1:14" x14ac:dyDescent="0.3">
      <c r="A3599" s="5" t="str">
        <f>'Raw Data'!A3599</f>
        <v>7011-CVEUC</v>
      </c>
      <c r="B3599">
        <f>'Raw Data'!F3599</f>
        <v>25</v>
      </c>
      <c r="C3599" t="str">
        <f>'Raw Data'!P3599</f>
        <v>Month-to-month</v>
      </c>
      <c r="D3599" t="str">
        <f>'Raw Data'!I3599</f>
        <v>Fiber optic</v>
      </c>
      <c r="E3599" t="str">
        <f>'Raw Data'!R3599</f>
        <v>Credit card (automatic)</v>
      </c>
      <c r="F3599">
        <f>'Raw Data'!S3599</f>
        <v>95.7</v>
      </c>
      <c r="G3599">
        <f>IFERROR(VALUE('Raw Data'!T3599),0)</f>
        <v>2338.35</v>
      </c>
      <c r="H3599" t="str" cm="1">
        <f t="array" ref="H3599">_xlfn.IFS(B3599&lt;=12,"New (0-12 mo)",B3599&lt;=24,"Established (13-24 mo)",B3599&lt;=48,"Loyal (25-48 mo)",TRUE,"Veteran (49+ mo)")</f>
        <v>Loyal (25-48 mo)</v>
      </c>
      <c r="I3599">
        <f>COUNTIF('Raw Data'!G3599:O3599,"Yes")</f>
        <v>4</v>
      </c>
      <c r="J3599">
        <f t="shared" ca="1" si="112"/>
        <v>45444</v>
      </c>
      <c r="K3599" t="str">
        <f>'Raw Data'!U3599</f>
        <v>No</v>
      </c>
      <c r="L3599" t="str">
        <f t="shared" si="113"/>
        <v>Low-Medium Risk</v>
      </c>
      <c r="N3599" s="34"/>
    </row>
    <row r="3600" spans="1:14" x14ac:dyDescent="0.3">
      <c r="A3600" s="5" t="str">
        <f>'Raw Data'!A3600</f>
        <v>6185-TASNN</v>
      </c>
      <c r="B3600">
        <f>'Raw Data'!F3600</f>
        <v>1</v>
      </c>
      <c r="C3600" t="str">
        <f>'Raw Data'!P3600</f>
        <v>Month-to-month</v>
      </c>
      <c r="D3600" t="str">
        <f>'Raw Data'!I3600</f>
        <v>DSL</v>
      </c>
      <c r="E3600" t="str">
        <f>'Raw Data'!R3600</f>
        <v>Electronic check</v>
      </c>
      <c r="F3600">
        <f>'Raw Data'!S3600</f>
        <v>46.3</v>
      </c>
      <c r="G3600">
        <f>IFERROR(VALUE('Raw Data'!T3600),0)</f>
        <v>46.3</v>
      </c>
      <c r="H3600" t="str" cm="1">
        <f t="array" ref="H3600">_xlfn.IFS(B3600&lt;=12,"New (0-12 mo)",B3600&lt;=24,"Established (13-24 mo)",B3600&lt;=48,"Loyal (25-48 mo)",TRUE,"Veteran (49+ mo)")</f>
        <v>New (0-12 mo)</v>
      </c>
      <c r="I3600">
        <f>COUNTIF('Raw Data'!G3600:O3600,"Yes")</f>
        <v>1</v>
      </c>
      <c r="J3600">
        <f t="shared" ca="1" si="112"/>
        <v>46174</v>
      </c>
      <c r="K3600" t="str">
        <f>'Raw Data'!U3600</f>
        <v>No</v>
      </c>
      <c r="L3600" t="str">
        <f t="shared" si="113"/>
        <v>High Risk</v>
      </c>
      <c r="N3600" s="34"/>
    </row>
    <row r="3601" spans="1:14" x14ac:dyDescent="0.3">
      <c r="A3601" s="5" t="str">
        <f>'Raw Data'!A3601</f>
        <v>7925-PNRGI</v>
      </c>
      <c r="B3601">
        <f>'Raw Data'!F3601</f>
        <v>45</v>
      </c>
      <c r="C3601" t="str">
        <f>'Raw Data'!P3601</f>
        <v>Month-to-month</v>
      </c>
      <c r="D3601" t="str">
        <f>'Raw Data'!I3601</f>
        <v>DSL</v>
      </c>
      <c r="E3601" t="str">
        <f>'Raw Data'!R3601</f>
        <v>Mailed check</v>
      </c>
      <c r="F3601">
        <f>'Raw Data'!S3601</f>
        <v>81.3</v>
      </c>
      <c r="G3601">
        <f>IFERROR(VALUE('Raw Data'!T3601),0)</f>
        <v>3541.1</v>
      </c>
      <c r="H3601" t="str" cm="1">
        <f t="array" ref="H3601">_xlfn.IFS(B3601&lt;=12,"New (0-12 mo)",B3601&lt;=24,"Established (13-24 mo)",B3601&lt;=48,"Loyal (25-48 mo)",TRUE,"Veteran (49+ mo)")</f>
        <v>Loyal (25-48 mo)</v>
      </c>
      <c r="I3601">
        <f>COUNTIF('Raw Data'!G3601:O3601,"Yes")</f>
        <v>7</v>
      </c>
      <c r="J3601">
        <f t="shared" ca="1" si="112"/>
        <v>44835</v>
      </c>
      <c r="K3601" t="str">
        <f>'Raw Data'!U3601</f>
        <v>No</v>
      </c>
      <c r="L3601" t="str">
        <f t="shared" si="113"/>
        <v>Low-Medium Risk</v>
      </c>
      <c r="N3601" s="34"/>
    </row>
    <row r="3602" spans="1:14" x14ac:dyDescent="0.3">
      <c r="A3602" s="5" t="str">
        <f>'Raw Data'!A3602</f>
        <v>8623-TMRBY</v>
      </c>
      <c r="B3602">
        <f>'Raw Data'!F3602</f>
        <v>51</v>
      </c>
      <c r="C3602" t="str">
        <f>'Raw Data'!P3602</f>
        <v>Month-to-month</v>
      </c>
      <c r="D3602" t="str">
        <f>'Raw Data'!I3602</f>
        <v>Fiber optic</v>
      </c>
      <c r="E3602" t="str">
        <f>'Raw Data'!R3602</f>
        <v>Electronic check</v>
      </c>
      <c r="F3602">
        <f>'Raw Data'!S3602</f>
        <v>84.2</v>
      </c>
      <c r="G3602">
        <f>IFERROR(VALUE('Raw Data'!T3602),0)</f>
        <v>4146.05</v>
      </c>
      <c r="H3602" t="str" cm="1">
        <f t="array" ref="H3602">_xlfn.IFS(B3602&lt;=12,"New (0-12 mo)",B3602&lt;=24,"Established (13-24 mo)",B3602&lt;=48,"Loyal (25-48 mo)",TRUE,"Veteran (49+ mo)")</f>
        <v>Veteran (49+ mo)</v>
      </c>
      <c r="I3602">
        <f>COUNTIF('Raw Data'!G3602:O3602,"Yes")</f>
        <v>4</v>
      </c>
      <c r="J3602">
        <f t="shared" ca="1" si="112"/>
        <v>44652</v>
      </c>
      <c r="K3602" t="str">
        <f>'Raw Data'!U3602</f>
        <v>Yes</v>
      </c>
      <c r="L3602" t="str">
        <f t="shared" si="113"/>
        <v>Low-Medium Risk</v>
      </c>
      <c r="N3602" s="34"/>
    </row>
    <row r="3603" spans="1:14" x14ac:dyDescent="0.3">
      <c r="A3603" s="5" t="str">
        <f>'Raw Data'!A3603</f>
        <v>1552-CZCLL</v>
      </c>
      <c r="B3603">
        <f>'Raw Data'!F3603</f>
        <v>55</v>
      </c>
      <c r="C3603" t="str">
        <f>'Raw Data'!P3603</f>
        <v>Month-to-month</v>
      </c>
      <c r="D3603" t="str">
        <f>'Raw Data'!I3603</f>
        <v>No</v>
      </c>
      <c r="E3603" t="str">
        <f>'Raw Data'!R3603</f>
        <v>Credit card (automatic)</v>
      </c>
      <c r="F3603">
        <f>'Raw Data'!S3603</f>
        <v>20</v>
      </c>
      <c r="G3603">
        <f>IFERROR(VALUE('Raw Data'!T3603),0)</f>
        <v>1087.25</v>
      </c>
      <c r="H3603" t="str" cm="1">
        <f t="array" ref="H3603">_xlfn.IFS(B3603&lt;=12,"New (0-12 mo)",B3603&lt;=24,"Established (13-24 mo)",B3603&lt;=48,"Loyal (25-48 mo)",TRUE,"Veteran (49+ mo)")</f>
        <v>Veteran (49+ mo)</v>
      </c>
      <c r="I3603">
        <f>COUNTIF('Raw Data'!G3603:O3603,"Yes")</f>
        <v>1</v>
      </c>
      <c r="J3603">
        <f t="shared" ca="1" si="112"/>
        <v>44531</v>
      </c>
      <c r="K3603" t="str">
        <f>'Raw Data'!U3603</f>
        <v>No</v>
      </c>
      <c r="L3603" t="str">
        <f t="shared" si="113"/>
        <v>Low-Medium Risk</v>
      </c>
      <c r="N3603" s="34"/>
    </row>
    <row r="3604" spans="1:14" x14ac:dyDescent="0.3">
      <c r="A3604" s="5" t="str">
        <f>'Raw Data'!A3604</f>
        <v>3038-PQIUY</v>
      </c>
      <c r="B3604">
        <f>'Raw Data'!F3604</f>
        <v>38</v>
      </c>
      <c r="C3604" t="str">
        <f>'Raw Data'!P3604</f>
        <v>Month-to-month</v>
      </c>
      <c r="D3604" t="str">
        <f>'Raw Data'!I3604</f>
        <v>DSL</v>
      </c>
      <c r="E3604" t="str">
        <f>'Raw Data'!R3604</f>
        <v>Bank transfer (automatic)</v>
      </c>
      <c r="F3604">
        <f>'Raw Data'!S3604</f>
        <v>66.150000000000006</v>
      </c>
      <c r="G3604">
        <f>IFERROR(VALUE('Raw Data'!T3604),0)</f>
        <v>2522.4</v>
      </c>
      <c r="H3604" t="str" cm="1">
        <f t="array" ref="H3604">_xlfn.IFS(B3604&lt;=12,"New (0-12 mo)",B3604&lt;=24,"Established (13-24 mo)",B3604&lt;=48,"Loyal (25-48 mo)",TRUE,"Veteran (49+ mo)")</f>
        <v>Loyal (25-48 mo)</v>
      </c>
      <c r="I3604">
        <f>COUNTIF('Raw Data'!G3604:O3604,"Yes")</f>
        <v>5</v>
      </c>
      <c r="J3604">
        <f t="shared" ca="1" si="112"/>
        <v>45047</v>
      </c>
      <c r="K3604" t="str">
        <f>'Raw Data'!U3604</f>
        <v>No</v>
      </c>
      <c r="L3604" t="str">
        <f t="shared" si="113"/>
        <v>Low-Medium Risk</v>
      </c>
      <c r="N3604" s="34"/>
    </row>
    <row r="3605" spans="1:14" x14ac:dyDescent="0.3">
      <c r="A3605" s="5" t="str">
        <f>'Raw Data'!A3605</f>
        <v>1501-SGHBW</v>
      </c>
      <c r="B3605">
        <f>'Raw Data'!F3605</f>
        <v>2</v>
      </c>
      <c r="C3605" t="str">
        <f>'Raw Data'!P3605</f>
        <v>Month-to-month</v>
      </c>
      <c r="D3605" t="str">
        <f>'Raw Data'!I3605</f>
        <v>DSL</v>
      </c>
      <c r="E3605" t="str">
        <f>'Raw Data'!R3605</f>
        <v>Mailed check</v>
      </c>
      <c r="F3605">
        <f>'Raw Data'!S3605</f>
        <v>45.85</v>
      </c>
      <c r="G3605">
        <f>IFERROR(VALUE('Raw Data'!T3605),0)</f>
        <v>81</v>
      </c>
      <c r="H3605" t="str" cm="1">
        <f t="array" ref="H3605">_xlfn.IFS(B3605&lt;=12,"New (0-12 mo)",B3605&lt;=24,"Established (13-24 mo)",B3605&lt;=48,"Loyal (25-48 mo)",TRUE,"Veteran (49+ mo)")</f>
        <v>New (0-12 mo)</v>
      </c>
      <c r="I3605">
        <f>COUNTIF('Raw Data'!G3605:O3605,"Yes")</f>
        <v>1</v>
      </c>
      <c r="J3605">
        <f t="shared" ca="1" si="112"/>
        <v>46143</v>
      </c>
      <c r="K3605" t="str">
        <f>'Raw Data'!U3605</f>
        <v>Yes</v>
      </c>
      <c r="L3605" t="str">
        <f t="shared" si="113"/>
        <v>High Risk</v>
      </c>
      <c r="N3605" s="34"/>
    </row>
    <row r="3606" spans="1:14" x14ac:dyDescent="0.3">
      <c r="A3606" s="5" t="str">
        <f>'Raw Data'!A3606</f>
        <v>9313-CDOGY</v>
      </c>
      <c r="B3606">
        <f>'Raw Data'!F3606</f>
        <v>38</v>
      </c>
      <c r="C3606" t="str">
        <f>'Raw Data'!P3606</f>
        <v>Month-to-month</v>
      </c>
      <c r="D3606" t="str">
        <f>'Raw Data'!I3606</f>
        <v>No</v>
      </c>
      <c r="E3606" t="str">
        <f>'Raw Data'!R3606</f>
        <v>Electronic check</v>
      </c>
      <c r="F3606">
        <f>'Raw Data'!S3606</f>
        <v>19.600000000000001</v>
      </c>
      <c r="G3606">
        <f>IFERROR(VALUE('Raw Data'!T3606),0)</f>
        <v>717.3</v>
      </c>
      <c r="H3606" t="str" cm="1">
        <f t="array" ref="H3606">_xlfn.IFS(B3606&lt;=12,"New (0-12 mo)",B3606&lt;=24,"Established (13-24 mo)",B3606&lt;=48,"Loyal (25-48 mo)",TRUE,"Veteran (49+ mo)")</f>
        <v>Loyal (25-48 mo)</v>
      </c>
      <c r="I3606">
        <f>COUNTIF('Raw Data'!G3606:O3606,"Yes")</f>
        <v>1</v>
      </c>
      <c r="J3606">
        <f t="shared" ca="1" si="112"/>
        <v>45047</v>
      </c>
      <c r="K3606" t="str">
        <f>'Raw Data'!U3606</f>
        <v>No</v>
      </c>
      <c r="L3606" t="str">
        <f t="shared" si="113"/>
        <v>Low-Medium Risk</v>
      </c>
      <c r="N3606" s="34"/>
    </row>
    <row r="3607" spans="1:14" x14ac:dyDescent="0.3">
      <c r="A3607" s="5" t="str">
        <f>'Raw Data'!A3607</f>
        <v>8148-BPLZQ</v>
      </c>
      <c r="B3607">
        <f>'Raw Data'!F3607</f>
        <v>34</v>
      </c>
      <c r="C3607" t="str">
        <f>'Raw Data'!P3607</f>
        <v>Month-to-month</v>
      </c>
      <c r="D3607" t="str">
        <f>'Raw Data'!I3607</f>
        <v>DSL</v>
      </c>
      <c r="E3607" t="str">
        <f>'Raw Data'!R3607</f>
        <v>Electronic check</v>
      </c>
      <c r="F3607">
        <f>'Raw Data'!S3607</f>
        <v>49.8</v>
      </c>
      <c r="G3607">
        <f>IFERROR(VALUE('Raw Data'!T3607),0)</f>
        <v>1734.2</v>
      </c>
      <c r="H3607" t="str" cm="1">
        <f t="array" ref="H3607">_xlfn.IFS(B3607&lt;=12,"New (0-12 mo)",B3607&lt;=24,"Established (13-24 mo)",B3607&lt;=48,"Loyal (25-48 mo)",TRUE,"Veteran (49+ mo)")</f>
        <v>Loyal (25-48 mo)</v>
      </c>
      <c r="I3607">
        <f>COUNTIF('Raw Data'!G3607:O3607,"Yes")</f>
        <v>2</v>
      </c>
      <c r="J3607">
        <f t="shared" ca="1" si="112"/>
        <v>45170</v>
      </c>
      <c r="K3607" t="str">
        <f>'Raw Data'!U3607</f>
        <v>No</v>
      </c>
      <c r="L3607" t="str">
        <f t="shared" si="113"/>
        <v>Low-Medium Risk</v>
      </c>
      <c r="N3607" s="34"/>
    </row>
    <row r="3608" spans="1:14" x14ac:dyDescent="0.3">
      <c r="A3608" s="5" t="str">
        <f>'Raw Data'!A3608</f>
        <v>2623-DRYAM</v>
      </c>
      <c r="B3608">
        <f>'Raw Data'!F3608</f>
        <v>70</v>
      </c>
      <c r="C3608" t="str">
        <f>'Raw Data'!P3608</f>
        <v>One year</v>
      </c>
      <c r="D3608" t="str">
        <f>'Raw Data'!I3608</f>
        <v>Fiber optic</v>
      </c>
      <c r="E3608" t="str">
        <f>'Raw Data'!R3608</f>
        <v>Electronic check</v>
      </c>
      <c r="F3608">
        <f>'Raw Data'!S3608</f>
        <v>101.75</v>
      </c>
      <c r="G3608">
        <f>IFERROR(VALUE('Raw Data'!T3608),0)</f>
        <v>7069.3</v>
      </c>
      <c r="H3608" t="str" cm="1">
        <f t="array" ref="H3608">_xlfn.IFS(B3608&lt;=12,"New (0-12 mo)",B3608&lt;=24,"Established (13-24 mo)",B3608&lt;=48,"Loyal (25-48 mo)",TRUE,"Veteran (49+ mo)")</f>
        <v>Veteran (49+ mo)</v>
      </c>
      <c r="I3608">
        <f>COUNTIF('Raw Data'!G3608:O3608,"Yes")</f>
        <v>5</v>
      </c>
      <c r="J3608">
        <f t="shared" ca="1" si="112"/>
        <v>44075</v>
      </c>
      <c r="K3608" t="str">
        <f>'Raw Data'!U3608</f>
        <v>No</v>
      </c>
      <c r="L3608" t="str">
        <f t="shared" si="113"/>
        <v>Low Risk</v>
      </c>
      <c r="N3608" s="34"/>
    </row>
    <row r="3609" spans="1:14" x14ac:dyDescent="0.3">
      <c r="A3609" s="5" t="str">
        <f>'Raw Data'!A3609</f>
        <v>9987-LUTYD</v>
      </c>
      <c r="B3609">
        <f>'Raw Data'!F3609</f>
        <v>13</v>
      </c>
      <c r="C3609" t="str">
        <f>'Raw Data'!P3609</f>
        <v>One year</v>
      </c>
      <c r="D3609" t="str">
        <f>'Raw Data'!I3609</f>
        <v>DSL</v>
      </c>
      <c r="E3609" t="str">
        <f>'Raw Data'!R3609</f>
        <v>Mailed check</v>
      </c>
      <c r="F3609">
        <f>'Raw Data'!S3609</f>
        <v>55.15</v>
      </c>
      <c r="G3609">
        <f>IFERROR(VALUE('Raw Data'!T3609),0)</f>
        <v>742.9</v>
      </c>
      <c r="H3609" t="str" cm="1">
        <f t="array" ref="H3609">_xlfn.IFS(B3609&lt;=12,"New (0-12 mo)",B3609&lt;=24,"Established (13-24 mo)",B3609&lt;=48,"Loyal (25-48 mo)",TRUE,"Veteran (49+ mo)")</f>
        <v>Established (13-24 mo)</v>
      </c>
      <c r="I3609">
        <f>COUNTIF('Raw Data'!G3609:O3609,"Yes")</f>
        <v>3</v>
      </c>
      <c r="J3609">
        <f t="shared" ca="1" si="112"/>
        <v>45809</v>
      </c>
      <c r="K3609" t="str">
        <f>'Raw Data'!U3609</f>
        <v>No</v>
      </c>
      <c r="L3609" t="str">
        <f t="shared" si="113"/>
        <v>Low Risk</v>
      </c>
      <c r="N3609" s="34"/>
    </row>
    <row r="3610" spans="1:14" x14ac:dyDescent="0.3">
      <c r="A3610" s="5" t="str">
        <f>'Raw Data'!A3610</f>
        <v>3208-YPIOE</v>
      </c>
      <c r="B3610">
        <f>'Raw Data'!F3610</f>
        <v>39</v>
      </c>
      <c r="C3610" t="str">
        <f>'Raw Data'!P3610</f>
        <v>Month-to-month</v>
      </c>
      <c r="D3610" t="str">
        <f>'Raw Data'!I3610</f>
        <v>Fiber optic</v>
      </c>
      <c r="E3610" t="str">
        <f>'Raw Data'!R3610</f>
        <v>Electronic check</v>
      </c>
      <c r="F3610">
        <f>'Raw Data'!S3610</f>
        <v>75.25</v>
      </c>
      <c r="G3610">
        <f>IFERROR(VALUE('Raw Data'!T3610),0)</f>
        <v>3017.65</v>
      </c>
      <c r="H3610" t="str" cm="1">
        <f t="array" ref="H3610">_xlfn.IFS(B3610&lt;=12,"New (0-12 mo)",B3610&lt;=24,"Established (13-24 mo)",B3610&lt;=48,"Loyal (25-48 mo)",TRUE,"Veteran (49+ mo)")</f>
        <v>Loyal (25-48 mo)</v>
      </c>
      <c r="I3610">
        <f>COUNTIF('Raw Data'!G3610:O3610,"Yes")</f>
        <v>2</v>
      </c>
      <c r="J3610">
        <f t="shared" ca="1" si="112"/>
        <v>45017</v>
      </c>
      <c r="K3610" t="str">
        <f>'Raw Data'!U3610</f>
        <v>Yes</v>
      </c>
      <c r="L3610" t="str">
        <f t="shared" si="113"/>
        <v>Low-Medium Risk</v>
      </c>
      <c r="N3610" s="34"/>
    </row>
    <row r="3611" spans="1:14" x14ac:dyDescent="0.3">
      <c r="A3611" s="5" t="str">
        <f>'Raw Data'!A3611</f>
        <v>4488-KQFDT</v>
      </c>
      <c r="B3611">
        <f>'Raw Data'!F3611</f>
        <v>61</v>
      </c>
      <c r="C3611" t="str">
        <f>'Raw Data'!P3611</f>
        <v>One year</v>
      </c>
      <c r="D3611" t="str">
        <f>'Raw Data'!I3611</f>
        <v>Fiber optic</v>
      </c>
      <c r="E3611" t="str">
        <f>'Raw Data'!R3611</f>
        <v>Electronic check</v>
      </c>
      <c r="F3611">
        <f>'Raw Data'!S3611</f>
        <v>103.95</v>
      </c>
      <c r="G3611">
        <f>IFERROR(VALUE('Raw Data'!T3611),0)</f>
        <v>6423</v>
      </c>
      <c r="H3611" t="str" cm="1">
        <f t="array" ref="H3611">_xlfn.IFS(B3611&lt;=12,"New (0-12 mo)",B3611&lt;=24,"Established (13-24 mo)",B3611&lt;=48,"Loyal (25-48 mo)",TRUE,"Veteran (49+ mo)")</f>
        <v>Veteran (49+ mo)</v>
      </c>
      <c r="I3611">
        <f>COUNTIF('Raw Data'!G3611:O3611,"Yes")</f>
        <v>6</v>
      </c>
      <c r="J3611">
        <f t="shared" ca="1" si="112"/>
        <v>44348</v>
      </c>
      <c r="K3611" t="str">
        <f>'Raw Data'!U3611</f>
        <v>No</v>
      </c>
      <c r="L3611" t="str">
        <f t="shared" si="113"/>
        <v>Low Risk</v>
      </c>
      <c r="N3611" s="34"/>
    </row>
    <row r="3612" spans="1:14" x14ac:dyDescent="0.3">
      <c r="A3612" s="5" t="str">
        <f>'Raw Data'!A3612</f>
        <v>2612-RANWT</v>
      </c>
      <c r="B3612">
        <f>'Raw Data'!F3612</f>
        <v>12</v>
      </c>
      <c r="C3612" t="str">
        <f>'Raw Data'!P3612</f>
        <v>Month-to-month</v>
      </c>
      <c r="D3612" t="str">
        <f>'Raw Data'!I3612</f>
        <v>Fiber optic</v>
      </c>
      <c r="E3612" t="str">
        <f>'Raw Data'!R3612</f>
        <v>Bank transfer (automatic)</v>
      </c>
      <c r="F3612">
        <f>'Raw Data'!S3612</f>
        <v>100.15</v>
      </c>
      <c r="G3612">
        <f>IFERROR(VALUE('Raw Data'!T3612),0)</f>
        <v>1164.3</v>
      </c>
      <c r="H3612" t="str" cm="1">
        <f t="array" ref="H3612">_xlfn.IFS(B3612&lt;=12,"New (0-12 mo)",B3612&lt;=24,"Established (13-24 mo)",B3612&lt;=48,"Loyal (25-48 mo)",TRUE,"Veteran (49+ mo)")</f>
        <v>New (0-12 mo)</v>
      </c>
      <c r="I3612">
        <f>COUNTIF('Raw Data'!G3612:O3612,"Yes")</f>
        <v>5</v>
      </c>
      <c r="J3612">
        <f t="shared" ca="1" si="112"/>
        <v>45839</v>
      </c>
      <c r="K3612" t="str">
        <f>'Raw Data'!U3612</f>
        <v>Yes</v>
      </c>
      <c r="L3612" t="str">
        <f t="shared" si="113"/>
        <v>High Risk</v>
      </c>
      <c r="N3612" s="34"/>
    </row>
    <row r="3613" spans="1:14" x14ac:dyDescent="0.3">
      <c r="A3613" s="5" t="str">
        <f>'Raw Data'!A3613</f>
        <v>5693-PIPCS</v>
      </c>
      <c r="B3613">
        <f>'Raw Data'!F3613</f>
        <v>41</v>
      </c>
      <c r="C3613" t="str">
        <f>'Raw Data'!P3613</f>
        <v>Two year</v>
      </c>
      <c r="D3613" t="str">
        <f>'Raw Data'!I3613</f>
        <v>Fiber optic</v>
      </c>
      <c r="E3613" t="str">
        <f>'Raw Data'!R3613</f>
        <v>Credit card (automatic)</v>
      </c>
      <c r="F3613">
        <f>'Raw Data'!S3613</f>
        <v>99.65</v>
      </c>
      <c r="G3613">
        <f>IFERROR(VALUE('Raw Data'!T3613),0)</f>
        <v>4220.3500000000004</v>
      </c>
      <c r="H3613" t="str" cm="1">
        <f t="array" ref="H3613">_xlfn.IFS(B3613&lt;=12,"New (0-12 mo)",B3613&lt;=24,"Established (13-24 mo)",B3613&lt;=48,"Loyal (25-48 mo)",TRUE,"Veteran (49+ mo)")</f>
        <v>Loyal (25-48 mo)</v>
      </c>
      <c r="I3613">
        <f>COUNTIF('Raw Data'!G3613:O3613,"Yes")</f>
        <v>5</v>
      </c>
      <c r="J3613">
        <f t="shared" ca="1" si="112"/>
        <v>44958</v>
      </c>
      <c r="K3613" t="str">
        <f>'Raw Data'!U3613</f>
        <v>No</v>
      </c>
      <c r="L3613" t="str">
        <f t="shared" si="113"/>
        <v>Low Risk</v>
      </c>
      <c r="N3613" s="34"/>
    </row>
    <row r="3614" spans="1:14" x14ac:dyDescent="0.3">
      <c r="A3614" s="5" t="str">
        <f>'Raw Data'!A3614</f>
        <v>0491-KAPQG</v>
      </c>
      <c r="B3614">
        <f>'Raw Data'!F3614</f>
        <v>21</v>
      </c>
      <c r="C3614" t="str">
        <f>'Raw Data'!P3614</f>
        <v>Month-to-month</v>
      </c>
      <c r="D3614" t="str">
        <f>'Raw Data'!I3614</f>
        <v>Fiber optic</v>
      </c>
      <c r="E3614" t="str">
        <f>'Raw Data'!R3614</f>
        <v>Electronic check</v>
      </c>
      <c r="F3614">
        <f>'Raw Data'!S3614</f>
        <v>73.7</v>
      </c>
      <c r="G3614">
        <f>IFERROR(VALUE('Raw Data'!T3614),0)</f>
        <v>1558.7</v>
      </c>
      <c r="H3614" t="str" cm="1">
        <f t="array" ref="H3614">_xlfn.IFS(B3614&lt;=12,"New (0-12 mo)",B3614&lt;=24,"Established (13-24 mo)",B3614&lt;=48,"Loyal (25-48 mo)",TRUE,"Veteran (49+ mo)")</f>
        <v>Established (13-24 mo)</v>
      </c>
      <c r="I3614">
        <f>COUNTIF('Raw Data'!G3614:O3614,"Yes")</f>
        <v>2</v>
      </c>
      <c r="J3614">
        <f t="shared" ca="1" si="112"/>
        <v>45566</v>
      </c>
      <c r="K3614" t="str">
        <f>'Raw Data'!U3614</f>
        <v>No</v>
      </c>
      <c r="L3614" t="str">
        <f t="shared" si="113"/>
        <v>Medium Risk</v>
      </c>
      <c r="N3614" s="34"/>
    </row>
    <row r="3615" spans="1:14" x14ac:dyDescent="0.3">
      <c r="A3615" s="5" t="str">
        <f>'Raw Data'!A3615</f>
        <v>1925-LFCZZ</v>
      </c>
      <c r="B3615">
        <f>'Raw Data'!F3615</f>
        <v>55</v>
      </c>
      <c r="C3615" t="str">
        <f>'Raw Data'!P3615</f>
        <v>One year</v>
      </c>
      <c r="D3615" t="str">
        <f>'Raw Data'!I3615</f>
        <v>DSL</v>
      </c>
      <c r="E3615" t="str">
        <f>'Raw Data'!R3615</f>
        <v>Bank transfer (automatic)</v>
      </c>
      <c r="F3615">
        <f>'Raw Data'!S3615</f>
        <v>50.05</v>
      </c>
      <c r="G3615">
        <f>IFERROR(VALUE('Raw Data'!T3615),0)</f>
        <v>2743.45</v>
      </c>
      <c r="H3615" t="str" cm="1">
        <f t="array" ref="H3615">_xlfn.IFS(B3615&lt;=12,"New (0-12 mo)",B3615&lt;=24,"Established (13-24 mo)",B3615&lt;=48,"Loyal (25-48 mo)",TRUE,"Veteran (49+ mo)")</f>
        <v>Veteran (49+ mo)</v>
      </c>
      <c r="I3615">
        <f>COUNTIF('Raw Data'!G3615:O3615,"Yes")</f>
        <v>3</v>
      </c>
      <c r="J3615">
        <f t="shared" ca="1" si="112"/>
        <v>44531</v>
      </c>
      <c r="K3615" t="str">
        <f>'Raw Data'!U3615</f>
        <v>No</v>
      </c>
      <c r="L3615" t="str">
        <f t="shared" si="113"/>
        <v>Low Risk</v>
      </c>
      <c r="N3615" s="34"/>
    </row>
    <row r="3616" spans="1:14" x14ac:dyDescent="0.3">
      <c r="A3616" s="5" t="str">
        <f>'Raw Data'!A3616</f>
        <v>8039-EQPIM</v>
      </c>
      <c r="B3616">
        <f>'Raw Data'!F3616</f>
        <v>69</v>
      </c>
      <c r="C3616" t="str">
        <f>'Raw Data'!P3616</f>
        <v>Two year</v>
      </c>
      <c r="D3616" t="str">
        <f>'Raw Data'!I3616</f>
        <v>DSL</v>
      </c>
      <c r="E3616" t="str">
        <f>'Raw Data'!R3616</f>
        <v>Bank transfer (automatic)</v>
      </c>
      <c r="F3616">
        <f>'Raw Data'!S3616</f>
        <v>60.25</v>
      </c>
      <c r="G3616">
        <f>IFERROR(VALUE('Raw Data'!T3616),0)</f>
        <v>4055.5</v>
      </c>
      <c r="H3616" t="str" cm="1">
        <f t="array" ref="H3616">_xlfn.IFS(B3616&lt;=12,"New (0-12 mo)",B3616&lt;=24,"Established (13-24 mo)",B3616&lt;=48,"Loyal (25-48 mo)",TRUE,"Veteran (49+ mo)")</f>
        <v>Veteran (49+ mo)</v>
      </c>
      <c r="I3616">
        <f>COUNTIF('Raw Data'!G3616:O3616,"Yes")</f>
        <v>5</v>
      </c>
      <c r="J3616">
        <f t="shared" ca="1" si="112"/>
        <v>44105</v>
      </c>
      <c r="K3616" t="str">
        <f>'Raw Data'!U3616</f>
        <v>No</v>
      </c>
      <c r="L3616" t="str">
        <f t="shared" si="113"/>
        <v>Low Risk</v>
      </c>
      <c r="N3616" s="34"/>
    </row>
    <row r="3617" spans="1:14" x14ac:dyDescent="0.3">
      <c r="A3617" s="5" t="str">
        <f>'Raw Data'!A3617</f>
        <v>6900-PXRMS</v>
      </c>
      <c r="B3617">
        <f>'Raw Data'!F3617</f>
        <v>26</v>
      </c>
      <c r="C3617" t="str">
        <f>'Raw Data'!P3617</f>
        <v>Month-to-month</v>
      </c>
      <c r="D3617" t="str">
        <f>'Raw Data'!I3617</f>
        <v>Fiber optic</v>
      </c>
      <c r="E3617" t="str">
        <f>'Raw Data'!R3617</f>
        <v>Electronic check</v>
      </c>
      <c r="F3617">
        <f>'Raw Data'!S3617</f>
        <v>105.75</v>
      </c>
      <c r="G3617">
        <f>IFERROR(VALUE('Raw Data'!T3617),0)</f>
        <v>2710.25</v>
      </c>
      <c r="H3617" t="str" cm="1">
        <f t="array" ref="H3617">_xlfn.IFS(B3617&lt;=12,"New (0-12 mo)",B3617&lt;=24,"Established (13-24 mo)",B3617&lt;=48,"Loyal (25-48 mo)",TRUE,"Veteran (49+ mo)")</f>
        <v>Loyal (25-48 mo)</v>
      </c>
      <c r="I3617">
        <f>COUNTIF('Raw Data'!G3617:O3617,"Yes")</f>
        <v>6</v>
      </c>
      <c r="J3617">
        <f t="shared" ca="1" si="112"/>
        <v>45413</v>
      </c>
      <c r="K3617" t="str">
        <f>'Raw Data'!U3617</f>
        <v>Yes</v>
      </c>
      <c r="L3617" t="str">
        <f t="shared" si="113"/>
        <v>Low-Medium Risk</v>
      </c>
      <c r="N3617" s="34"/>
    </row>
    <row r="3618" spans="1:14" x14ac:dyDescent="0.3">
      <c r="A3618" s="5" t="str">
        <f>'Raw Data'!A3618</f>
        <v>8707-RMEZH</v>
      </c>
      <c r="B3618">
        <f>'Raw Data'!F3618</f>
        <v>69</v>
      </c>
      <c r="C3618" t="str">
        <f>'Raw Data'!P3618</f>
        <v>One year</v>
      </c>
      <c r="D3618" t="str">
        <f>'Raw Data'!I3618</f>
        <v>Fiber optic</v>
      </c>
      <c r="E3618" t="str">
        <f>'Raw Data'!R3618</f>
        <v>Credit card (automatic)</v>
      </c>
      <c r="F3618">
        <f>'Raw Data'!S3618</f>
        <v>87.3</v>
      </c>
      <c r="G3618">
        <f>IFERROR(VALUE('Raw Data'!T3618),0)</f>
        <v>6055.55</v>
      </c>
      <c r="H3618" t="str" cm="1">
        <f t="array" ref="H3618">_xlfn.IFS(B3618&lt;=12,"New (0-12 mo)",B3618&lt;=24,"Established (13-24 mo)",B3618&lt;=48,"Loyal (25-48 mo)",TRUE,"Veteran (49+ mo)")</f>
        <v>Veteran (49+ mo)</v>
      </c>
      <c r="I3618">
        <f>COUNTIF('Raw Data'!G3618:O3618,"Yes")</f>
        <v>4</v>
      </c>
      <c r="J3618">
        <f t="shared" ca="1" si="112"/>
        <v>44105</v>
      </c>
      <c r="K3618" t="str">
        <f>'Raw Data'!U3618</f>
        <v>No</v>
      </c>
      <c r="L3618" t="str">
        <f t="shared" si="113"/>
        <v>Low Risk</v>
      </c>
      <c r="N3618" s="34"/>
    </row>
    <row r="3619" spans="1:14" x14ac:dyDescent="0.3">
      <c r="A3619" s="5" t="str">
        <f>'Raw Data'!A3619</f>
        <v>3346-BRMIS</v>
      </c>
      <c r="B3619">
        <f>'Raw Data'!F3619</f>
        <v>18</v>
      </c>
      <c r="C3619" t="str">
        <f>'Raw Data'!P3619</f>
        <v>Month-to-month</v>
      </c>
      <c r="D3619" t="str">
        <f>'Raw Data'!I3619</f>
        <v>DSL</v>
      </c>
      <c r="E3619" t="str">
        <f>'Raw Data'!R3619</f>
        <v>Electronic check</v>
      </c>
      <c r="F3619">
        <f>'Raw Data'!S3619</f>
        <v>48.35</v>
      </c>
      <c r="G3619">
        <f>IFERROR(VALUE('Raw Data'!T3619),0)</f>
        <v>810.7</v>
      </c>
      <c r="H3619" t="str" cm="1">
        <f t="array" ref="H3619">_xlfn.IFS(B3619&lt;=12,"New (0-12 mo)",B3619&lt;=24,"Established (13-24 mo)",B3619&lt;=48,"Loyal (25-48 mo)",TRUE,"Veteran (49+ mo)")</f>
        <v>Established (13-24 mo)</v>
      </c>
      <c r="I3619">
        <f>COUNTIF('Raw Data'!G3619:O3619,"Yes")</f>
        <v>3</v>
      </c>
      <c r="J3619">
        <f t="shared" ca="1" si="112"/>
        <v>45658</v>
      </c>
      <c r="K3619" t="str">
        <f>'Raw Data'!U3619</f>
        <v>Yes</v>
      </c>
      <c r="L3619" t="str">
        <f t="shared" si="113"/>
        <v>Medium Risk</v>
      </c>
      <c r="N3619" s="34"/>
    </row>
    <row r="3620" spans="1:14" x14ac:dyDescent="0.3">
      <c r="A3620" s="5" t="str">
        <f>'Raw Data'!A3620</f>
        <v>3209-ZPKFI</v>
      </c>
      <c r="B3620">
        <f>'Raw Data'!F3620</f>
        <v>47</v>
      </c>
      <c r="C3620" t="str">
        <f>'Raw Data'!P3620</f>
        <v>Month-to-month</v>
      </c>
      <c r="D3620" t="str">
        <f>'Raw Data'!I3620</f>
        <v>DSL</v>
      </c>
      <c r="E3620" t="str">
        <f>'Raw Data'!R3620</f>
        <v>Electronic check</v>
      </c>
      <c r="F3620">
        <f>'Raw Data'!S3620</f>
        <v>54.25</v>
      </c>
      <c r="G3620">
        <f>IFERROR(VALUE('Raw Data'!T3620),0)</f>
        <v>2538.1999999999998</v>
      </c>
      <c r="H3620" t="str" cm="1">
        <f t="array" ref="H3620">_xlfn.IFS(B3620&lt;=12,"New (0-12 mo)",B3620&lt;=24,"Established (13-24 mo)",B3620&lt;=48,"Loyal (25-48 mo)",TRUE,"Veteran (49+ mo)")</f>
        <v>Loyal (25-48 mo)</v>
      </c>
      <c r="I3620">
        <f>COUNTIF('Raw Data'!G3620:O3620,"Yes")</f>
        <v>3</v>
      </c>
      <c r="J3620">
        <f t="shared" ca="1" si="112"/>
        <v>44774</v>
      </c>
      <c r="K3620" t="str">
        <f>'Raw Data'!U3620</f>
        <v>No</v>
      </c>
      <c r="L3620" t="str">
        <f t="shared" si="113"/>
        <v>Low-Medium Risk</v>
      </c>
      <c r="N3620" s="34"/>
    </row>
    <row r="3621" spans="1:14" x14ac:dyDescent="0.3">
      <c r="A3621" s="5" t="str">
        <f>'Raw Data'!A3621</f>
        <v>6479-VDGRK</v>
      </c>
      <c r="B3621">
        <f>'Raw Data'!F3621</f>
        <v>72</v>
      </c>
      <c r="C3621" t="str">
        <f>'Raw Data'!P3621</f>
        <v>Two year</v>
      </c>
      <c r="D3621" t="str">
        <f>'Raw Data'!I3621</f>
        <v>DSL</v>
      </c>
      <c r="E3621" t="str">
        <f>'Raw Data'!R3621</f>
        <v>Bank transfer (automatic)</v>
      </c>
      <c r="F3621">
        <f>'Raw Data'!S3621</f>
        <v>85.3</v>
      </c>
      <c r="G3621">
        <f>IFERROR(VALUE('Raw Data'!T3621),0)</f>
        <v>6129.2</v>
      </c>
      <c r="H3621" t="str" cm="1">
        <f t="array" ref="H3621">_xlfn.IFS(B3621&lt;=12,"New (0-12 mo)",B3621&lt;=24,"Established (13-24 mo)",B3621&lt;=48,"Loyal (25-48 mo)",TRUE,"Veteran (49+ mo)")</f>
        <v>Veteran (49+ mo)</v>
      </c>
      <c r="I3621">
        <f>COUNTIF('Raw Data'!G3621:O3621,"Yes")</f>
        <v>7</v>
      </c>
      <c r="J3621">
        <f t="shared" ca="1" si="112"/>
        <v>44013</v>
      </c>
      <c r="K3621" t="str">
        <f>'Raw Data'!U3621</f>
        <v>No</v>
      </c>
      <c r="L3621" t="str">
        <f t="shared" si="113"/>
        <v>Low Risk</v>
      </c>
      <c r="N3621" s="34"/>
    </row>
    <row r="3622" spans="1:14" x14ac:dyDescent="0.3">
      <c r="A3622" s="5" t="str">
        <f>'Raw Data'!A3622</f>
        <v>9373-WSLOY</v>
      </c>
      <c r="B3622">
        <f>'Raw Data'!F3622</f>
        <v>33</v>
      </c>
      <c r="C3622" t="str">
        <f>'Raw Data'!P3622</f>
        <v>Month-to-month</v>
      </c>
      <c r="D3622" t="str">
        <f>'Raw Data'!I3622</f>
        <v>DSL</v>
      </c>
      <c r="E3622" t="str">
        <f>'Raw Data'!R3622</f>
        <v>Electronic check</v>
      </c>
      <c r="F3622">
        <f>'Raw Data'!S3622</f>
        <v>50</v>
      </c>
      <c r="G3622">
        <f>IFERROR(VALUE('Raw Data'!T3622),0)</f>
        <v>1750.85</v>
      </c>
      <c r="H3622" t="str" cm="1">
        <f t="array" ref="H3622">_xlfn.IFS(B3622&lt;=12,"New (0-12 mo)",B3622&lt;=24,"Established (13-24 mo)",B3622&lt;=48,"Loyal (25-48 mo)",TRUE,"Veteran (49+ mo)")</f>
        <v>Loyal (25-48 mo)</v>
      </c>
      <c r="I3622">
        <f>COUNTIF('Raw Data'!G3622:O3622,"Yes")</f>
        <v>4</v>
      </c>
      <c r="J3622">
        <f t="shared" ca="1" si="112"/>
        <v>45200</v>
      </c>
      <c r="K3622" t="str">
        <f>'Raw Data'!U3622</f>
        <v>No</v>
      </c>
      <c r="L3622" t="str">
        <f t="shared" si="113"/>
        <v>Low-Medium Risk</v>
      </c>
      <c r="N3622" s="34"/>
    </row>
    <row r="3623" spans="1:14" x14ac:dyDescent="0.3">
      <c r="A3623" s="5" t="str">
        <f>'Raw Data'!A3623</f>
        <v>2933-FILNV</v>
      </c>
      <c r="B3623">
        <f>'Raw Data'!F3623</f>
        <v>2</v>
      </c>
      <c r="C3623" t="str">
        <f>'Raw Data'!P3623</f>
        <v>Month-to-month</v>
      </c>
      <c r="D3623" t="str">
        <f>'Raw Data'!I3623</f>
        <v>DSL</v>
      </c>
      <c r="E3623" t="str">
        <f>'Raw Data'!R3623</f>
        <v>Mailed check</v>
      </c>
      <c r="F3623">
        <f>'Raw Data'!S3623</f>
        <v>24.4</v>
      </c>
      <c r="G3623">
        <f>IFERROR(VALUE('Raw Data'!T3623),0)</f>
        <v>36.549999999999997</v>
      </c>
      <c r="H3623" t="str" cm="1">
        <f t="array" ref="H3623">_xlfn.IFS(B3623&lt;=12,"New (0-12 mo)",B3623&lt;=24,"Established (13-24 mo)",B3623&lt;=48,"Loyal (25-48 mo)",TRUE,"Veteran (49+ mo)")</f>
        <v>New (0-12 mo)</v>
      </c>
      <c r="I3623">
        <f>COUNTIF('Raw Data'!G3623:O3623,"Yes")</f>
        <v>0</v>
      </c>
      <c r="J3623">
        <f t="shared" ca="1" si="112"/>
        <v>46143</v>
      </c>
      <c r="K3623" t="str">
        <f>'Raw Data'!U3623</f>
        <v>Yes</v>
      </c>
      <c r="L3623" t="str">
        <f t="shared" si="113"/>
        <v>High Risk</v>
      </c>
      <c r="N3623" s="34"/>
    </row>
    <row r="3624" spans="1:14" x14ac:dyDescent="0.3">
      <c r="A3624" s="5" t="str">
        <f>'Raw Data'!A3624</f>
        <v>3569-JFODW</v>
      </c>
      <c r="B3624">
        <f>'Raw Data'!F3624</f>
        <v>72</v>
      </c>
      <c r="C3624" t="str">
        <f>'Raw Data'!P3624</f>
        <v>Two year</v>
      </c>
      <c r="D3624" t="str">
        <f>'Raw Data'!I3624</f>
        <v>DSL</v>
      </c>
      <c r="E3624" t="str">
        <f>'Raw Data'!R3624</f>
        <v>Credit card (automatic)</v>
      </c>
      <c r="F3624">
        <f>'Raw Data'!S3624</f>
        <v>90.95</v>
      </c>
      <c r="G3624">
        <f>IFERROR(VALUE('Raw Data'!T3624),0)</f>
        <v>6652.45</v>
      </c>
      <c r="H3624" t="str" cm="1">
        <f t="array" ref="H3624">_xlfn.IFS(B3624&lt;=12,"New (0-12 mo)",B3624&lt;=24,"Established (13-24 mo)",B3624&lt;=48,"Loyal (25-48 mo)",TRUE,"Veteran (49+ mo)")</f>
        <v>Veteran (49+ mo)</v>
      </c>
      <c r="I3624">
        <f>COUNTIF('Raw Data'!G3624:O3624,"Yes")</f>
        <v>8</v>
      </c>
      <c r="J3624">
        <f t="shared" ca="1" si="112"/>
        <v>44013</v>
      </c>
      <c r="K3624" t="str">
        <f>'Raw Data'!U3624</f>
        <v>No</v>
      </c>
      <c r="L3624" t="str">
        <f t="shared" si="113"/>
        <v>Low Risk</v>
      </c>
      <c r="N3624" s="34"/>
    </row>
    <row r="3625" spans="1:14" x14ac:dyDescent="0.3">
      <c r="A3625" s="5" t="str">
        <f>'Raw Data'!A3625</f>
        <v>9819-FBNSV</v>
      </c>
      <c r="B3625">
        <f>'Raw Data'!F3625</f>
        <v>37</v>
      </c>
      <c r="C3625" t="str">
        <f>'Raw Data'!P3625</f>
        <v>Month-to-month</v>
      </c>
      <c r="D3625" t="str">
        <f>'Raw Data'!I3625</f>
        <v>Fiber optic</v>
      </c>
      <c r="E3625" t="str">
        <f>'Raw Data'!R3625</f>
        <v>Bank transfer (automatic)</v>
      </c>
      <c r="F3625">
        <f>'Raw Data'!S3625</f>
        <v>72.25</v>
      </c>
      <c r="G3625">
        <f>IFERROR(VALUE('Raw Data'!T3625),0)</f>
        <v>2575.4499999999998</v>
      </c>
      <c r="H3625" t="str" cm="1">
        <f t="array" ref="H3625">_xlfn.IFS(B3625&lt;=12,"New (0-12 mo)",B3625&lt;=24,"Established (13-24 mo)",B3625&lt;=48,"Loyal (25-48 mo)",TRUE,"Veteran (49+ mo)")</f>
        <v>Loyal (25-48 mo)</v>
      </c>
      <c r="I3625">
        <f>COUNTIF('Raw Data'!G3625:O3625,"Yes")</f>
        <v>1</v>
      </c>
      <c r="J3625">
        <f t="shared" ca="1" si="112"/>
        <v>45078</v>
      </c>
      <c r="K3625" t="str">
        <f>'Raw Data'!U3625</f>
        <v>No</v>
      </c>
      <c r="L3625" t="str">
        <f t="shared" si="113"/>
        <v>Low-Medium Risk</v>
      </c>
      <c r="N3625" s="34"/>
    </row>
    <row r="3626" spans="1:14" x14ac:dyDescent="0.3">
      <c r="A3626" s="5" t="str">
        <f>'Raw Data'!A3626</f>
        <v>9544-PYPSJ</v>
      </c>
      <c r="B3626">
        <f>'Raw Data'!F3626</f>
        <v>62</v>
      </c>
      <c r="C3626" t="str">
        <f>'Raw Data'!P3626</f>
        <v>Month-to-month</v>
      </c>
      <c r="D3626" t="str">
        <f>'Raw Data'!I3626</f>
        <v>Fiber optic</v>
      </c>
      <c r="E3626" t="str">
        <f>'Raw Data'!R3626</f>
        <v>Credit card (automatic)</v>
      </c>
      <c r="F3626">
        <f>'Raw Data'!S3626</f>
        <v>96.1</v>
      </c>
      <c r="G3626">
        <f>IFERROR(VALUE('Raw Data'!T3626),0)</f>
        <v>6019.35</v>
      </c>
      <c r="H3626" t="str" cm="1">
        <f t="array" ref="H3626">_xlfn.IFS(B3626&lt;=12,"New (0-12 mo)",B3626&lt;=24,"Established (13-24 mo)",B3626&lt;=48,"Loyal (25-48 mo)",TRUE,"Veteran (49+ mo)")</f>
        <v>Veteran (49+ mo)</v>
      </c>
      <c r="I3626">
        <f>COUNTIF('Raw Data'!G3626:O3626,"Yes")</f>
        <v>5</v>
      </c>
      <c r="J3626">
        <f t="shared" ca="1" si="112"/>
        <v>44317</v>
      </c>
      <c r="K3626" t="str">
        <f>'Raw Data'!U3626</f>
        <v>No</v>
      </c>
      <c r="L3626" t="str">
        <f t="shared" si="113"/>
        <v>Low-Medium Risk</v>
      </c>
      <c r="N3626" s="34"/>
    </row>
    <row r="3627" spans="1:14" x14ac:dyDescent="0.3">
      <c r="A3627" s="5" t="str">
        <f>'Raw Data'!A3627</f>
        <v>1591-XWLGB</v>
      </c>
      <c r="B3627">
        <f>'Raw Data'!F3627</f>
        <v>71</v>
      </c>
      <c r="C3627" t="str">
        <f>'Raw Data'!P3627</f>
        <v>Two year</v>
      </c>
      <c r="D3627" t="str">
        <f>'Raw Data'!I3627</f>
        <v>No</v>
      </c>
      <c r="E3627" t="str">
        <f>'Raw Data'!R3627</f>
        <v>Credit card (automatic)</v>
      </c>
      <c r="F3627">
        <f>'Raw Data'!S3627</f>
        <v>19.850000000000001</v>
      </c>
      <c r="G3627">
        <f>IFERROR(VALUE('Raw Data'!T3627),0)</f>
        <v>1379.6</v>
      </c>
      <c r="H3627" t="str" cm="1">
        <f t="array" ref="H3627">_xlfn.IFS(B3627&lt;=12,"New (0-12 mo)",B3627&lt;=24,"Established (13-24 mo)",B3627&lt;=48,"Loyal (25-48 mo)",TRUE,"Veteran (49+ mo)")</f>
        <v>Veteran (49+ mo)</v>
      </c>
      <c r="I3627">
        <f>COUNTIF('Raw Data'!G3627:O3627,"Yes")</f>
        <v>1</v>
      </c>
      <c r="J3627">
        <f t="shared" ca="1" si="112"/>
        <v>44044</v>
      </c>
      <c r="K3627" t="str">
        <f>'Raw Data'!U3627</f>
        <v>No</v>
      </c>
      <c r="L3627" t="str">
        <f t="shared" si="113"/>
        <v>Low Risk</v>
      </c>
      <c r="N3627" s="34"/>
    </row>
    <row r="3628" spans="1:14" x14ac:dyDescent="0.3">
      <c r="A3628" s="5" t="str">
        <f>'Raw Data'!A3628</f>
        <v>0396-UKGAI</v>
      </c>
      <c r="B3628">
        <f>'Raw Data'!F3628</f>
        <v>23</v>
      </c>
      <c r="C3628" t="str">
        <f>'Raw Data'!P3628</f>
        <v>Month-to-month</v>
      </c>
      <c r="D3628" t="str">
        <f>'Raw Data'!I3628</f>
        <v>DSL</v>
      </c>
      <c r="E3628" t="str">
        <f>'Raw Data'!R3628</f>
        <v>Bank transfer (automatic)</v>
      </c>
      <c r="F3628">
        <f>'Raw Data'!S3628</f>
        <v>55.3</v>
      </c>
      <c r="G3628">
        <f>IFERROR(VALUE('Raw Data'!T3628),0)</f>
        <v>1284.2</v>
      </c>
      <c r="H3628" t="str" cm="1">
        <f t="array" ref="H3628">_xlfn.IFS(B3628&lt;=12,"New (0-12 mo)",B3628&lt;=24,"Established (13-24 mo)",B3628&lt;=48,"Loyal (25-48 mo)",TRUE,"Veteran (49+ mo)")</f>
        <v>Established (13-24 mo)</v>
      </c>
      <c r="I3628">
        <f>COUNTIF('Raw Data'!G3628:O3628,"Yes")</f>
        <v>3</v>
      </c>
      <c r="J3628">
        <f t="shared" ca="1" si="112"/>
        <v>45505</v>
      </c>
      <c r="K3628" t="str">
        <f>'Raw Data'!U3628</f>
        <v>No</v>
      </c>
      <c r="L3628" t="str">
        <f t="shared" si="113"/>
        <v>Medium Risk</v>
      </c>
      <c r="N3628" s="34"/>
    </row>
    <row r="3629" spans="1:14" x14ac:dyDescent="0.3">
      <c r="A3629" s="5" t="str">
        <f>'Raw Data'!A3629</f>
        <v>3243-ZHOHY</v>
      </c>
      <c r="B3629">
        <f>'Raw Data'!F3629</f>
        <v>16</v>
      </c>
      <c r="C3629" t="str">
        <f>'Raw Data'!P3629</f>
        <v>One year</v>
      </c>
      <c r="D3629" t="str">
        <f>'Raw Data'!I3629</f>
        <v>No</v>
      </c>
      <c r="E3629" t="str">
        <f>'Raw Data'!R3629</f>
        <v>Mailed check</v>
      </c>
      <c r="F3629">
        <f>'Raw Data'!S3629</f>
        <v>20.100000000000001</v>
      </c>
      <c r="G3629">
        <f>IFERROR(VALUE('Raw Data'!T3629),0)</f>
        <v>296.14999999999998</v>
      </c>
      <c r="H3629" t="str" cm="1">
        <f t="array" ref="H3629">_xlfn.IFS(B3629&lt;=12,"New (0-12 mo)",B3629&lt;=24,"Established (13-24 mo)",B3629&lt;=48,"Loyal (25-48 mo)",TRUE,"Veteran (49+ mo)")</f>
        <v>Established (13-24 mo)</v>
      </c>
      <c r="I3629">
        <f>COUNTIF('Raw Data'!G3629:O3629,"Yes")</f>
        <v>1</v>
      </c>
      <c r="J3629">
        <f t="shared" ca="1" si="112"/>
        <v>45717</v>
      </c>
      <c r="K3629" t="str">
        <f>'Raw Data'!U3629</f>
        <v>No</v>
      </c>
      <c r="L3629" t="str">
        <f t="shared" si="113"/>
        <v>Low Risk</v>
      </c>
      <c r="N3629" s="34"/>
    </row>
    <row r="3630" spans="1:14" x14ac:dyDescent="0.3">
      <c r="A3630" s="5" t="str">
        <f>'Raw Data'!A3630</f>
        <v>5186-EJEGL</v>
      </c>
      <c r="B3630">
        <f>'Raw Data'!F3630</f>
        <v>9</v>
      </c>
      <c r="C3630" t="str">
        <f>'Raw Data'!P3630</f>
        <v>Month-to-month</v>
      </c>
      <c r="D3630" t="str">
        <f>'Raw Data'!I3630</f>
        <v>DSL</v>
      </c>
      <c r="E3630" t="str">
        <f>'Raw Data'!R3630</f>
        <v>Mailed check</v>
      </c>
      <c r="F3630">
        <f>'Raw Data'!S3630</f>
        <v>69.5</v>
      </c>
      <c r="G3630">
        <f>IFERROR(VALUE('Raw Data'!T3630),0)</f>
        <v>653.25</v>
      </c>
      <c r="H3630" t="str" cm="1">
        <f t="array" ref="H3630">_xlfn.IFS(B3630&lt;=12,"New (0-12 mo)",B3630&lt;=24,"Established (13-24 mo)",B3630&lt;=48,"Loyal (25-48 mo)",TRUE,"Veteran (49+ mo)")</f>
        <v>New (0-12 mo)</v>
      </c>
      <c r="I3630">
        <f>COUNTIF('Raw Data'!G3630:O3630,"Yes")</f>
        <v>5</v>
      </c>
      <c r="J3630">
        <f t="shared" ca="1" si="112"/>
        <v>45931</v>
      </c>
      <c r="K3630" t="str">
        <f>'Raw Data'!U3630</f>
        <v>No</v>
      </c>
      <c r="L3630" t="str">
        <f t="shared" si="113"/>
        <v>High Risk</v>
      </c>
      <c r="N3630" s="34"/>
    </row>
    <row r="3631" spans="1:14" x14ac:dyDescent="0.3">
      <c r="A3631" s="5" t="str">
        <f>'Raw Data'!A3631</f>
        <v>7527-QNRUS</v>
      </c>
      <c r="B3631">
        <f>'Raw Data'!F3631</f>
        <v>17</v>
      </c>
      <c r="C3631" t="str">
        <f>'Raw Data'!P3631</f>
        <v>Two year</v>
      </c>
      <c r="D3631" t="str">
        <f>'Raw Data'!I3631</f>
        <v>No</v>
      </c>
      <c r="E3631" t="str">
        <f>'Raw Data'!R3631</f>
        <v>Mailed check</v>
      </c>
      <c r="F3631">
        <f>'Raw Data'!S3631</f>
        <v>25.15</v>
      </c>
      <c r="G3631">
        <f>IFERROR(VALUE('Raw Data'!T3631),0)</f>
        <v>412.6</v>
      </c>
      <c r="H3631" t="str" cm="1">
        <f t="array" ref="H3631">_xlfn.IFS(B3631&lt;=12,"New (0-12 mo)",B3631&lt;=24,"Established (13-24 mo)",B3631&lt;=48,"Loyal (25-48 mo)",TRUE,"Veteran (49+ mo)")</f>
        <v>Established (13-24 mo)</v>
      </c>
      <c r="I3631">
        <f>COUNTIF('Raw Data'!G3631:O3631,"Yes")</f>
        <v>2</v>
      </c>
      <c r="J3631">
        <f t="shared" ca="1" si="112"/>
        <v>45689</v>
      </c>
      <c r="K3631" t="str">
        <f>'Raw Data'!U3631</f>
        <v>No</v>
      </c>
      <c r="L3631" t="str">
        <f t="shared" si="113"/>
        <v>Low Risk</v>
      </c>
      <c r="N3631" s="34"/>
    </row>
    <row r="3632" spans="1:14" x14ac:dyDescent="0.3">
      <c r="A3632" s="5" t="str">
        <f>'Raw Data'!A3632</f>
        <v>9986-BONCE</v>
      </c>
      <c r="B3632">
        <f>'Raw Data'!F3632</f>
        <v>4</v>
      </c>
      <c r="C3632" t="str">
        <f>'Raw Data'!P3632</f>
        <v>Month-to-month</v>
      </c>
      <c r="D3632" t="str">
        <f>'Raw Data'!I3632</f>
        <v>No</v>
      </c>
      <c r="E3632" t="str">
        <f>'Raw Data'!R3632</f>
        <v>Bank transfer (automatic)</v>
      </c>
      <c r="F3632">
        <f>'Raw Data'!S3632</f>
        <v>20.95</v>
      </c>
      <c r="G3632">
        <f>IFERROR(VALUE('Raw Data'!T3632),0)</f>
        <v>85.5</v>
      </c>
      <c r="H3632" t="str" cm="1">
        <f t="array" ref="H3632">_xlfn.IFS(B3632&lt;=12,"New (0-12 mo)",B3632&lt;=24,"Established (13-24 mo)",B3632&lt;=48,"Loyal (25-48 mo)",TRUE,"Veteran (49+ mo)")</f>
        <v>New (0-12 mo)</v>
      </c>
      <c r="I3632">
        <f>COUNTIF('Raw Data'!G3632:O3632,"Yes")</f>
        <v>1</v>
      </c>
      <c r="J3632">
        <f t="shared" ca="1" si="112"/>
        <v>46082</v>
      </c>
      <c r="K3632" t="str">
        <f>'Raw Data'!U3632</f>
        <v>Yes</v>
      </c>
      <c r="L3632" t="str">
        <f t="shared" si="113"/>
        <v>High Risk</v>
      </c>
      <c r="N3632" s="34"/>
    </row>
    <row r="3633" spans="1:14" x14ac:dyDescent="0.3">
      <c r="A3633" s="5" t="str">
        <f>'Raw Data'!A3633</f>
        <v>2722-JMONI</v>
      </c>
      <c r="B3633">
        <f>'Raw Data'!F3633</f>
        <v>1</v>
      </c>
      <c r="C3633" t="str">
        <f>'Raw Data'!P3633</f>
        <v>Month-to-month</v>
      </c>
      <c r="D3633" t="str">
        <f>'Raw Data'!I3633</f>
        <v>DSL</v>
      </c>
      <c r="E3633" t="str">
        <f>'Raw Data'!R3633</f>
        <v>Electronic check</v>
      </c>
      <c r="F3633">
        <f>'Raw Data'!S3633</f>
        <v>49.55</v>
      </c>
      <c r="G3633">
        <f>IFERROR(VALUE('Raw Data'!T3633),0)</f>
        <v>49.55</v>
      </c>
      <c r="H3633" t="str" cm="1">
        <f t="array" ref="H3633">_xlfn.IFS(B3633&lt;=12,"New (0-12 mo)",B3633&lt;=24,"Established (13-24 mo)",B3633&lt;=48,"Loyal (25-48 mo)",TRUE,"Veteran (49+ mo)")</f>
        <v>New (0-12 mo)</v>
      </c>
      <c r="I3633">
        <f>COUNTIF('Raw Data'!G3633:O3633,"Yes")</f>
        <v>2</v>
      </c>
      <c r="J3633">
        <f t="shared" ca="1" si="112"/>
        <v>46174</v>
      </c>
      <c r="K3633" t="str">
        <f>'Raw Data'!U3633</f>
        <v>Yes</v>
      </c>
      <c r="L3633" t="str">
        <f t="shared" si="113"/>
        <v>High Risk</v>
      </c>
      <c r="N3633" s="34"/>
    </row>
    <row r="3634" spans="1:14" x14ac:dyDescent="0.3">
      <c r="A3634" s="5" t="str">
        <f>'Raw Data'!A3634</f>
        <v>2203-GHNWN</v>
      </c>
      <c r="B3634">
        <f>'Raw Data'!F3634</f>
        <v>24</v>
      </c>
      <c r="C3634" t="str">
        <f>'Raw Data'!P3634</f>
        <v>Month-to-month</v>
      </c>
      <c r="D3634" t="str">
        <f>'Raw Data'!I3634</f>
        <v>Fiber optic</v>
      </c>
      <c r="E3634" t="str">
        <f>'Raw Data'!R3634</f>
        <v>Mailed check</v>
      </c>
      <c r="F3634">
        <f>'Raw Data'!S3634</f>
        <v>79.650000000000006</v>
      </c>
      <c r="G3634">
        <f>IFERROR(VALUE('Raw Data'!T3634),0)</f>
        <v>1928.7</v>
      </c>
      <c r="H3634" t="str" cm="1">
        <f t="array" ref="H3634">_xlfn.IFS(B3634&lt;=12,"New (0-12 mo)",B3634&lt;=24,"Established (13-24 mo)",B3634&lt;=48,"Loyal (25-48 mo)",TRUE,"Veteran (49+ mo)")</f>
        <v>Established (13-24 mo)</v>
      </c>
      <c r="I3634">
        <f>COUNTIF('Raw Data'!G3634:O3634,"Yes")</f>
        <v>3</v>
      </c>
      <c r="J3634">
        <f t="shared" ca="1" si="112"/>
        <v>45474</v>
      </c>
      <c r="K3634" t="str">
        <f>'Raw Data'!U3634</f>
        <v>No</v>
      </c>
      <c r="L3634" t="str">
        <f t="shared" si="113"/>
        <v>Medium Risk</v>
      </c>
      <c r="N3634" s="34"/>
    </row>
    <row r="3635" spans="1:14" x14ac:dyDescent="0.3">
      <c r="A3635" s="5" t="str">
        <f>'Raw Data'!A3635</f>
        <v>3878-AVSOQ</v>
      </c>
      <c r="B3635">
        <f>'Raw Data'!F3635</f>
        <v>1</v>
      </c>
      <c r="C3635" t="str">
        <f>'Raw Data'!P3635</f>
        <v>Month-to-month</v>
      </c>
      <c r="D3635" t="str">
        <f>'Raw Data'!I3635</f>
        <v>Fiber optic</v>
      </c>
      <c r="E3635" t="str">
        <f>'Raw Data'!R3635</f>
        <v>Electronic check</v>
      </c>
      <c r="F3635">
        <f>'Raw Data'!S3635</f>
        <v>71.25</v>
      </c>
      <c r="G3635">
        <f>IFERROR(VALUE('Raw Data'!T3635),0)</f>
        <v>71.25</v>
      </c>
      <c r="H3635" t="str" cm="1">
        <f t="array" ref="H3635">_xlfn.IFS(B3635&lt;=12,"New (0-12 mo)",B3635&lt;=24,"Established (13-24 mo)",B3635&lt;=48,"Loyal (25-48 mo)",TRUE,"Veteran (49+ mo)")</f>
        <v>New (0-12 mo)</v>
      </c>
      <c r="I3635">
        <f>COUNTIF('Raw Data'!G3635:O3635,"Yes")</f>
        <v>1</v>
      </c>
      <c r="J3635">
        <f t="shared" ca="1" si="112"/>
        <v>46174</v>
      </c>
      <c r="K3635" t="str">
        <f>'Raw Data'!U3635</f>
        <v>No</v>
      </c>
      <c r="L3635" t="str">
        <f t="shared" si="113"/>
        <v>High Risk</v>
      </c>
      <c r="N3635" s="34"/>
    </row>
    <row r="3636" spans="1:14" x14ac:dyDescent="0.3">
      <c r="A3636" s="5" t="str">
        <f>'Raw Data'!A3636</f>
        <v>3258-SYSWS</v>
      </c>
      <c r="B3636">
        <f>'Raw Data'!F3636</f>
        <v>72</v>
      </c>
      <c r="C3636" t="str">
        <f>'Raw Data'!P3636</f>
        <v>Two year</v>
      </c>
      <c r="D3636" t="str">
        <f>'Raw Data'!I3636</f>
        <v>Fiber optic</v>
      </c>
      <c r="E3636" t="str">
        <f>'Raw Data'!R3636</f>
        <v>Bank transfer (automatic)</v>
      </c>
      <c r="F3636">
        <f>'Raw Data'!S3636</f>
        <v>113.8</v>
      </c>
      <c r="G3636">
        <f>IFERROR(VALUE('Raw Data'!T3636),0)</f>
        <v>7845.8</v>
      </c>
      <c r="H3636" t="str" cm="1">
        <f t="array" ref="H3636">_xlfn.IFS(B3636&lt;=12,"New (0-12 mo)",B3636&lt;=24,"Established (13-24 mo)",B3636&lt;=48,"Loyal (25-48 mo)",TRUE,"Veteran (49+ mo)")</f>
        <v>Veteran (49+ mo)</v>
      </c>
      <c r="I3636">
        <f>COUNTIF('Raw Data'!G3636:O3636,"Yes")</f>
        <v>8</v>
      </c>
      <c r="J3636">
        <f t="shared" ca="1" si="112"/>
        <v>44013</v>
      </c>
      <c r="K3636" t="str">
        <f>'Raw Data'!U3636</f>
        <v>No</v>
      </c>
      <c r="L3636" t="str">
        <f t="shared" si="113"/>
        <v>Low Risk</v>
      </c>
      <c r="N3636" s="34"/>
    </row>
    <row r="3637" spans="1:14" x14ac:dyDescent="0.3">
      <c r="A3637" s="5" t="str">
        <f>'Raw Data'!A3637</f>
        <v>5296-PSYVW</v>
      </c>
      <c r="B3637">
        <f>'Raw Data'!F3637</f>
        <v>72</v>
      </c>
      <c r="C3637" t="str">
        <f>'Raw Data'!P3637</f>
        <v>Two year</v>
      </c>
      <c r="D3637" t="str">
        <f>'Raw Data'!I3637</f>
        <v>No</v>
      </c>
      <c r="E3637" t="str">
        <f>'Raw Data'!R3637</f>
        <v>Electronic check</v>
      </c>
      <c r="F3637">
        <f>'Raw Data'!S3637</f>
        <v>24.55</v>
      </c>
      <c r="G3637">
        <f>IFERROR(VALUE('Raw Data'!T3637),0)</f>
        <v>1750.7</v>
      </c>
      <c r="H3637" t="str" cm="1">
        <f t="array" ref="H3637">_xlfn.IFS(B3637&lt;=12,"New (0-12 mo)",B3637&lt;=24,"Established (13-24 mo)",B3637&lt;=48,"Loyal (25-48 mo)",TRUE,"Veteran (49+ mo)")</f>
        <v>Veteran (49+ mo)</v>
      </c>
      <c r="I3637">
        <f>COUNTIF('Raw Data'!G3637:O3637,"Yes")</f>
        <v>2</v>
      </c>
      <c r="J3637">
        <f t="shared" ca="1" si="112"/>
        <v>44013</v>
      </c>
      <c r="K3637" t="str">
        <f>'Raw Data'!U3637</f>
        <v>No</v>
      </c>
      <c r="L3637" t="str">
        <f t="shared" si="113"/>
        <v>Low Risk</v>
      </c>
      <c r="N3637" s="34"/>
    </row>
    <row r="3638" spans="1:14" x14ac:dyDescent="0.3">
      <c r="A3638" s="5" t="str">
        <f>'Raw Data'!A3638</f>
        <v>6319-QSUSR</v>
      </c>
      <c r="B3638">
        <f>'Raw Data'!F3638</f>
        <v>11</v>
      </c>
      <c r="C3638" t="str">
        <f>'Raw Data'!P3638</f>
        <v>Month-to-month</v>
      </c>
      <c r="D3638" t="str">
        <f>'Raw Data'!I3638</f>
        <v>No</v>
      </c>
      <c r="E3638" t="str">
        <f>'Raw Data'!R3638</f>
        <v>Credit card (automatic)</v>
      </c>
      <c r="F3638">
        <f>'Raw Data'!S3638</f>
        <v>19.7</v>
      </c>
      <c r="G3638">
        <f>IFERROR(VALUE('Raw Data'!T3638),0)</f>
        <v>216.2</v>
      </c>
      <c r="H3638" t="str" cm="1">
        <f t="array" ref="H3638">_xlfn.IFS(B3638&lt;=12,"New (0-12 mo)",B3638&lt;=24,"Established (13-24 mo)",B3638&lt;=48,"Loyal (25-48 mo)",TRUE,"Veteran (49+ mo)")</f>
        <v>New (0-12 mo)</v>
      </c>
      <c r="I3638">
        <f>COUNTIF('Raw Data'!G3638:O3638,"Yes")</f>
        <v>1</v>
      </c>
      <c r="J3638">
        <f t="shared" ca="1" si="112"/>
        <v>45870</v>
      </c>
      <c r="K3638" t="str">
        <f>'Raw Data'!U3638</f>
        <v>No</v>
      </c>
      <c r="L3638" t="str">
        <f t="shared" si="113"/>
        <v>High Risk</v>
      </c>
      <c r="N3638" s="34"/>
    </row>
    <row r="3639" spans="1:14" x14ac:dyDescent="0.3">
      <c r="A3639" s="5" t="str">
        <f>'Raw Data'!A3639</f>
        <v>4083-EUGRJ</v>
      </c>
      <c r="B3639">
        <f>'Raw Data'!F3639</f>
        <v>9</v>
      </c>
      <c r="C3639" t="str">
        <f>'Raw Data'!P3639</f>
        <v>Month-to-month</v>
      </c>
      <c r="D3639" t="str">
        <f>'Raw Data'!I3639</f>
        <v>No</v>
      </c>
      <c r="E3639" t="str">
        <f>'Raw Data'!R3639</f>
        <v>Mailed check</v>
      </c>
      <c r="F3639">
        <f>'Raw Data'!S3639</f>
        <v>20.25</v>
      </c>
      <c r="G3639">
        <f>IFERROR(VALUE('Raw Data'!T3639),0)</f>
        <v>178.5</v>
      </c>
      <c r="H3639" t="str" cm="1">
        <f t="array" ref="H3639">_xlfn.IFS(B3639&lt;=12,"New (0-12 mo)",B3639&lt;=24,"Established (13-24 mo)",B3639&lt;=48,"Loyal (25-48 mo)",TRUE,"Veteran (49+ mo)")</f>
        <v>New (0-12 mo)</v>
      </c>
      <c r="I3639">
        <f>COUNTIF('Raw Data'!G3639:O3639,"Yes")</f>
        <v>1</v>
      </c>
      <c r="J3639">
        <f t="shared" ca="1" si="112"/>
        <v>45931</v>
      </c>
      <c r="K3639" t="str">
        <f>'Raw Data'!U3639</f>
        <v>Yes</v>
      </c>
      <c r="L3639" t="str">
        <f t="shared" si="113"/>
        <v>High Risk</v>
      </c>
      <c r="N3639" s="34"/>
    </row>
    <row r="3640" spans="1:14" x14ac:dyDescent="0.3">
      <c r="A3640" s="5" t="str">
        <f>'Raw Data'!A3640</f>
        <v>7579-OOPEC</v>
      </c>
      <c r="B3640">
        <f>'Raw Data'!F3640</f>
        <v>2</v>
      </c>
      <c r="C3640" t="str">
        <f>'Raw Data'!P3640</f>
        <v>Month-to-month</v>
      </c>
      <c r="D3640" t="str">
        <f>'Raw Data'!I3640</f>
        <v>DSL</v>
      </c>
      <c r="E3640" t="str">
        <f>'Raw Data'!R3640</f>
        <v>Credit card (automatic)</v>
      </c>
      <c r="F3640">
        <f>'Raw Data'!S3640</f>
        <v>50.15</v>
      </c>
      <c r="G3640">
        <f>IFERROR(VALUE('Raw Data'!T3640),0)</f>
        <v>115.1</v>
      </c>
      <c r="H3640" t="str" cm="1">
        <f t="array" ref="H3640">_xlfn.IFS(B3640&lt;=12,"New (0-12 mo)",B3640&lt;=24,"Established (13-24 mo)",B3640&lt;=48,"Loyal (25-48 mo)",TRUE,"Veteran (49+ mo)")</f>
        <v>New (0-12 mo)</v>
      </c>
      <c r="I3640">
        <f>COUNTIF('Raw Data'!G3640:O3640,"Yes")</f>
        <v>2</v>
      </c>
      <c r="J3640">
        <f t="shared" ca="1" si="112"/>
        <v>46143</v>
      </c>
      <c r="K3640" t="str">
        <f>'Raw Data'!U3640</f>
        <v>Yes</v>
      </c>
      <c r="L3640" t="str">
        <f t="shared" si="113"/>
        <v>High Risk</v>
      </c>
      <c r="N3640" s="34"/>
    </row>
    <row r="3641" spans="1:14" x14ac:dyDescent="0.3">
      <c r="A3641" s="5" t="str">
        <f>'Raw Data'!A3641</f>
        <v>0512-FLFDW</v>
      </c>
      <c r="B3641">
        <f>'Raw Data'!F3641</f>
        <v>60</v>
      </c>
      <c r="C3641" t="str">
        <f>'Raw Data'!P3641</f>
        <v>One year</v>
      </c>
      <c r="D3641" t="str">
        <f>'Raw Data'!I3641</f>
        <v>Fiber optic</v>
      </c>
      <c r="E3641" t="str">
        <f>'Raw Data'!R3641</f>
        <v>Credit card (automatic)</v>
      </c>
      <c r="F3641">
        <f>'Raw Data'!S3641</f>
        <v>100.5</v>
      </c>
      <c r="G3641">
        <f>IFERROR(VALUE('Raw Data'!T3641),0)</f>
        <v>6029</v>
      </c>
      <c r="H3641" t="str" cm="1">
        <f t="array" ref="H3641">_xlfn.IFS(B3641&lt;=12,"New (0-12 mo)",B3641&lt;=24,"Established (13-24 mo)",B3641&lt;=48,"Loyal (25-48 mo)",TRUE,"Veteran (49+ mo)")</f>
        <v>Veteran (49+ mo)</v>
      </c>
      <c r="I3641">
        <f>COUNTIF('Raw Data'!G3641:O3641,"Yes")</f>
        <v>5</v>
      </c>
      <c r="J3641">
        <f t="shared" ca="1" si="112"/>
        <v>44378</v>
      </c>
      <c r="K3641" t="str">
        <f>'Raw Data'!U3641</f>
        <v>No</v>
      </c>
      <c r="L3641" t="str">
        <f t="shared" si="113"/>
        <v>Low Risk</v>
      </c>
      <c r="N3641" s="34"/>
    </row>
    <row r="3642" spans="1:14" x14ac:dyDescent="0.3">
      <c r="A3642" s="5" t="str">
        <f>'Raw Data'!A3642</f>
        <v>1771-OADNZ</v>
      </c>
      <c r="B3642">
        <f>'Raw Data'!F3642</f>
        <v>29</v>
      </c>
      <c r="C3642" t="str">
        <f>'Raw Data'!P3642</f>
        <v>Month-to-month</v>
      </c>
      <c r="D3642" t="str">
        <f>'Raw Data'!I3642</f>
        <v>Fiber optic</v>
      </c>
      <c r="E3642" t="str">
        <f>'Raw Data'!R3642</f>
        <v>Electronic check</v>
      </c>
      <c r="F3642">
        <f>'Raw Data'!S3642</f>
        <v>95.9</v>
      </c>
      <c r="G3642">
        <f>IFERROR(VALUE('Raw Data'!T3642),0)</f>
        <v>2745.2</v>
      </c>
      <c r="H3642" t="str" cm="1">
        <f t="array" ref="H3642">_xlfn.IFS(B3642&lt;=12,"New (0-12 mo)",B3642&lt;=24,"Established (13-24 mo)",B3642&lt;=48,"Loyal (25-48 mo)",TRUE,"Veteran (49+ mo)")</f>
        <v>Loyal (25-48 mo)</v>
      </c>
      <c r="I3642">
        <f>COUNTIF('Raw Data'!G3642:O3642,"Yes")</f>
        <v>5</v>
      </c>
      <c r="J3642">
        <f t="shared" ca="1" si="112"/>
        <v>45323</v>
      </c>
      <c r="K3642" t="str">
        <f>'Raw Data'!U3642</f>
        <v>Yes</v>
      </c>
      <c r="L3642" t="str">
        <f t="shared" si="113"/>
        <v>Low-Medium Risk</v>
      </c>
      <c r="N3642" s="34"/>
    </row>
    <row r="3643" spans="1:14" x14ac:dyDescent="0.3">
      <c r="A3643" s="5" t="str">
        <f>'Raw Data'!A3643</f>
        <v>0487-CRLZF</v>
      </c>
      <c r="B3643">
        <f>'Raw Data'!F3643</f>
        <v>49</v>
      </c>
      <c r="C3643" t="str">
        <f>'Raw Data'!P3643</f>
        <v>Two year</v>
      </c>
      <c r="D3643" t="str">
        <f>'Raw Data'!I3643</f>
        <v>DSL</v>
      </c>
      <c r="E3643" t="str">
        <f>'Raw Data'!R3643</f>
        <v>Bank transfer (automatic)</v>
      </c>
      <c r="F3643">
        <f>'Raw Data'!S3643</f>
        <v>74.45</v>
      </c>
      <c r="G3643">
        <f>IFERROR(VALUE('Raw Data'!T3643),0)</f>
        <v>3721.9</v>
      </c>
      <c r="H3643" t="str" cm="1">
        <f t="array" ref="H3643">_xlfn.IFS(B3643&lt;=12,"New (0-12 mo)",B3643&lt;=24,"Established (13-24 mo)",B3643&lt;=48,"Loyal (25-48 mo)",TRUE,"Veteran (49+ mo)")</f>
        <v>Veteran (49+ mo)</v>
      </c>
      <c r="I3643">
        <f>COUNTIF('Raw Data'!G3643:O3643,"Yes")</f>
        <v>5</v>
      </c>
      <c r="J3643">
        <f t="shared" ca="1" si="112"/>
        <v>44713</v>
      </c>
      <c r="K3643" t="str">
        <f>'Raw Data'!U3643</f>
        <v>No</v>
      </c>
      <c r="L3643" t="str">
        <f t="shared" si="113"/>
        <v>Low Risk</v>
      </c>
      <c r="N3643" s="34"/>
    </row>
    <row r="3644" spans="1:14" x14ac:dyDescent="0.3">
      <c r="A3644" s="5" t="str">
        <f>'Raw Data'!A3644</f>
        <v>2107-FBPTK</v>
      </c>
      <c r="B3644">
        <f>'Raw Data'!F3644</f>
        <v>30</v>
      </c>
      <c r="C3644" t="str">
        <f>'Raw Data'!P3644</f>
        <v>Month-to-month</v>
      </c>
      <c r="D3644" t="str">
        <f>'Raw Data'!I3644</f>
        <v>Fiber optic</v>
      </c>
      <c r="E3644" t="str">
        <f>'Raw Data'!R3644</f>
        <v>Electronic check</v>
      </c>
      <c r="F3644">
        <f>'Raw Data'!S3644</f>
        <v>104.1</v>
      </c>
      <c r="G3644">
        <f>IFERROR(VALUE('Raw Data'!T3644),0)</f>
        <v>3121.1</v>
      </c>
      <c r="H3644" t="str" cm="1">
        <f t="array" ref="H3644">_xlfn.IFS(B3644&lt;=12,"New (0-12 mo)",B3644&lt;=24,"Established (13-24 mo)",B3644&lt;=48,"Loyal (25-48 mo)",TRUE,"Veteran (49+ mo)")</f>
        <v>Loyal (25-48 mo)</v>
      </c>
      <c r="I3644">
        <f>COUNTIF('Raw Data'!G3644:O3644,"Yes")</f>
        <v>6</v>
      </c>
      <c r="J3644">
        <f t="shared" ca="1" si="112"/>
        <v>45292</v>
      </c>
      <c r="K3644" t="str">
        <f>'Raw Data'!U3644</f>
        <v>No</v>
      </c>
      <c r="L3644" t="str">
        <f t="shared" si="113"/>
        <v>Low-Medium Risk</v>
      </c>
      <c r="N3644" s="34"/>
    </row>
    <row r="3645" spans="1:14" x14ac:dyDescent="0.3">
      <c r="A3645" s="5" t="str">
        <f>'Raw Data'!A3645</f>
        <v>9451-WLYRI</v>
      </c>
      <c r="B3645">
        <f>'Raw Data'!F3645</f>
        <v>53</v>
      </c>
      <c r="C3645" t="str">
        <f>'Raw Data'!P3645</f>
        <v>One year</v>
      </c>
      <c r="D3645" t="str">
        <f>'Raw Data'!I3645</f>
        <v>No</v>
      </c>
      <c r="E3645" t="str">
        <f>'Raw Data'!R3645</f>
        <v>Credit card (automatic)</v>
      </c>
      <c r="F3645">
        <f>'Raw Data'!S3645</f>
        <v>19.05</v>
      </c>
      <c r="G3645">
        <f>IFERROR(VALUE('Raw Data'!T3645),0)</f>
        <v>990.45</v>
      </c>
      <c r="H3645" t="str" cm="1">
        <f t="array" ref="H3645">_xlfn.IFS(B3645&lt;=12,"New (0-12 mo)",B3645&lt;=24,"Established (13-24 mo)",B3645&lt;=48,"Loyal (25-48 mo)",TRUE,"Veteran (49+ mo)")</f>
        <v>Veteran (49+ mo)</v>
      </c>
      <c r="I3645">
        <f>COUNTIF('Raw Data'!G3645:O3645,"Yes")</f>
        <v>1</v>
      </c>
      <c r="J3645">
        <f t="shared" ca="1" si="112"/>
        <v>44593</v>
      </c>
      <c r="K3645" t="str">
        <f>'Raw Data'!U3645</f>
        <v>No</v>
      </c>
      <c r="L3645" t="str">
        <f t="shared" si="113"/>
        <v>Low Risk</v>
      </c>
      <c r="N3645" s="34"/>
    </row>
    <row r="3646" spans="1:14" x14ac:dyDescent="0.3">
      <c r="A3646" s="5" t="str">
        <f>'Raw Data'!A3646</f>
        <v>8219-VYBVI</v>
      </c>
      <c r="B3646">
        <f>'Raw Data'!F3646</f>
        <v>39</v>
      </c>
      <c r="C3646" t="str">
        <f>'Raw Data'!P3646</f>
        <v>Two year</v>
      </c>
      <c r="D3646" t="str">
        <f>'Raw Data'!I3646</f>
        <v>No</v>
      </c>
      <c r="E3646" t="str">
        <f>'Raw Data'!R3646</f>
        <v>Mailed check</v>
      </c>
      <c r="F3646">
        <f>'Raw Data'!S3646</f>
        <v>25</v>
      </c>
      <c r="G3646">
        <f>IFERROR(VALUE('Raw Data'!T3646),0)</f>
        <v>1004.35</v>
      </c>
      <c r="H3646" t="str" cm="1">
        <f t="array" ref="H3646">_xlfn.IFS(B3646&lt;=12,"New (0-12 mo)",B3646&lt;=24,"Established (13-24 mo)",B3646&lt;=48,"Loyal (25-48 mo)",TRUE,"Veteran (49+ mo)")</f>
        <v>Loyal (25-48 mo)</v>
      </c>
      <c r="I3646">
        <f>COUNTIF('Raw Data'!G3646:O3646,"Yes")</f>
        <v>2</v>
      </c>
      <c r="J3646">
        <f t="shared" ca="1" si="112"/>
        <v>45017</v>
      </c>
      <c r="K3646" t="str">
        <f>'Raw Data'!U3646</f>
        <v>No</v>
      </c>
      <c r="L3646" t="str">
        <f t="shared" si="113"/>
        <v>Low Risk</v>
      </c>
      <c r="N3646" s="34"/>
    </row>
    <row r="3647" spans="1:14" x14ac:dyDescent="0.3">
      <c r="A3647" s="5" t="str">
        <f>'Raw Data'!A3647</f>
        <v>1991-VOPLL</v>
      </c>
      <c r="B3647">
        <f>'Raw Data'!F3647</f>
        <v>9</v>
      </c>
      <c r="C3647" t="str">
        <f>'Raw Data'!P3647</f>
        <v>Month-to-month</v>
      </c>
      <c r="D3647" t="str">
        <f>'Raw Data'!I3647</f>
        <v>No</v>
      </c>
      <c r="E3647" t="str">
        <f>'Raw Data'!R3647</f>
        <v>Mailed check</v>
      </c>
      <c r="F3647">
        <f>'Raw Data'!S3647</f>
        <v>19.05</v>
      </c>
      <c r="G3647">
        <f>IFERROR(VALUE('Raw Data'!T3647),0)</f>
        <v>157.65</v>
      </c>
      <c r="H3647" t="str" cm="1">
        <f t="array" ref="H3647">_xlfn.IFS(B3647&lt;=12,"New (0-12 mo)",B3647&lt;=24,"Established (13-24 mo)",B3647&lt;=48,"Loyal (25-48 mo)",TRUE,"Veteran (49+ mo)")</f>
        <v>New (0-12 mo)</v>
      </c>
      <c r="I3647">
        <f>COUNTIF('Raw Data'!G3647:O3647,"Yes")</f>
        <v>1</v>
      </c>
      <c r="J3647">
        <f t="shared" ca="1" si="112"/>
        <v>45931</v>
      </c>
      <c r="K3647" t="str">
        <f>'Raw Data'!U3647</f>
        <v>No</v>
      </c>
      <c r="L3647" t="str">
        <f t="shared" si="113"/>
        <v>High Risk</v>
      </c>
      <c r="N3647" s="34"/>
    </row>
    <row r="3648" spans="1:14" x14ac:dyDescent="0.3">
      <c r="A3648" s="5" t="str">
        <f>'Raw Data'!A3648</f>
        <v>9738-QLWTP</v>
      </c>
      <c r="B3648">
        <f>'Raw Data'!F3648</f>
        <v>39</v>
      </c>
      <c r="C3648" t="str">
        <f>'Raw Data'!P3648</f>
        <v>One year</v>
      </c>
      <c r="D3648" t="str">
        <f>'Raw Data'!I3648</f>
        <v>Fiber optic</v>
      </c>
      <c r="E3648" t="str">
        <f>'Raw Data'!R3648</f>
        <v>Electronic check</v>
      </c>
      <c r="F3648">
        <f>'Raw Data'!S3648</f>
        <v>81.900000000000006</v>
      </c>
      <c r="G3648">
        <f>IFERROR(VALUE('Raw Data'!T3648),0)</f>
        <v>3219.75</v>
      </c>
      <c r="H3648" t="str" cm="1">
        <f t="array" ref="H3648">_xlfn.IFS(B3648&lt;=12,"New (0-12 mo)",B3648&lt;=24,"Established (13-24 mo)",B3648&lt;=48,"Loyal (25-48 mo)",TRUE,"Veteran (49+ mo)")</f>
        <v>Loyal (25-48 mo)</v>
      </c>
      <c r="I3648">
        <f>COUNTIF('Raw Data'!G3648:O3648,"Yes")</f>
        <v>3</v>
      </c>
      <c r="J3648">
        <f t="shared" ca="1" si="112"/>
        <v>45017</v>
      </c>
      <c r="K3648" t="str">
        <f>'Raw Data'!U3648</f>
        <v>No</v>
      </c>
      <c r="L3648" t="str">
        <f t="shared" si="113"/>
        <v>Low Risk</v>
      </c>
      <c r="N3648" s="34"/>
    </row>
    <row r="3649" spans="1:14" x14ac:dyDescent="0.3">
      <c r="A3649" s="5" t="str">
        <f>'Raw Data'!A3649</f>
        <v>1016-DJTSV</v>
      </c>
      <c r="B3649">
        <f>'Raw Data'!F3649</f>
        <v>8</v>
      </c>
      <c r="C3649" t="str">
        <f>'Raw Data'!P3649</f>
        <v>Month-to-month</v>
      </c>
      <c r="D3649" t="str">
        <f>'Raw Data'!I3649</f>
        <v>Fiber optic</v>
      </c>
      <c r="E3649" t="str">
        <f>'Raw Data'!R3649</f>
        <v>Electronic check</v>
      </c>
      <c r="F3649">
        <f>'Raw Data'!S3649</f>
        <v>69.7</v>
      </c>
      <c r="G3649">
        <f>IFERROR(VALUE('Raw Data'!T3649),0)</f>
        <v>572.85</v>
      </c>
      <c r="H3649" t="str" cm="1">
        <f t="array" ref="H3649">_xlfn.IFS(B3649&lt;=12,"New (0-12 mo)",B3649&lt;=24,"Established (13-24 mo)",B3649&lt;=48,"Loyal (25-48 mo)",TRUE,"Veteran (49+ mo)")</f>
        <v>New (0-12 mo)</v>
      </c>
      <c r="I3649">
        <f>COUNTIF('Raw Data'!G3649:O3649,"Yes")</f>
        <v>1</v>
      </c>
      <c r="J3649">
        <f t="shared" ca="1" si="112"/>
        <v>45962</v>
      </c>
      <c r="K3649" t="str">
        <f>'Raw Data'!U3649</f>
        <v>No</v>
      </c>
      <c r="L3649" t="str">
        <f t="shared" si="113"/>
        <v>High Risk</v>
      </c>
      <c r="N3649" s="34"/>
    </row>
    <row r="3650" spans="1:14" x14ac:dyDescent="0.3">
      <c r="A3650" s="5" t="str">
        <f>'Raw Data'!A3650</f>
        <v>9419-IPPBE</v>
      </c>
      <c r="B3650">
        <f>'Raw Data'!F3650</f>
        <v>51</v>
      </c>
      <c r="C3650" t="str">
        <f>'Raw Data'!P3650</f>
        <v>One year</v>
      </c>
      <c r="D3650" t="str">
        <f>'Raw Data'!I3650</f>
        <v>Fiber optic</v>
      </c>
      <c r="E3650" t="str">
        <f>'Raw Data'!R3650</f>
        <v>Electronic check</v>
      </c>
      <c r="F3650">
        <f>'Raw Data'!S3650</f>
        <v>90.15</v>
      </c>
      <c r="G3650">
        <f>IFERROR(VALUE('Raw Data'!T3650),0)</f>
        <v>4554.8500000000004</v>
      </c>
      <c r="H3650" t="str" cm="1">
        <f t="array" ref="H3650">_xlfn.IFS(B3650&lt;=12,"New (0-12 mo)",B3650&lt;=24,"Established (13-24 mo)",B3650&lt;=48,"Loyal (25-48 mo)",TRUE,"Veteran (49+ mo)")</f>
        <v>Veteran (49+ mo)</v>
      </c>
      <c r="I3650">
        <f>COUNTIF('Raw Data'!G3650:O3650,"Yes")</f>
        <v>4</v>
      </c>
      <c r="J3650">
        <f t="shared" ref="J3650:J3713" ca="1" si="114">EDATE(TODAY(),-B3650)</f>
        <v>44652</v>
      </c>
      <c r="K3650" t="str">
        <f>'Raw Data'!U3650</f>
        <v>No</v>
      </c>
      <c r="L3650" t="str">
        <f t="shared" ref="L3650:L3713" si="115">IF(AND(C3650="Month-to-month",B3650&lt;=12),"High Risk",IF(AND(C3650="Month-to-month",B3650&lt;=24),"Medium Risk",IF(C3650="Month-to-month","Low-Medium Risk","Low Risk")))</f>
        <v>Low Risk</v>
      </c>
      <c r="N3650" s="34"/>
    </row>
    <row r="3651" spans="1:14" x14ac:dyDescent="0.3">
      <c r="A3651" s="5" t="str">
        <f>'Raw Data'!A3651</f>
        <v>0174-QRVVY</v>
      </c>
      <c r="B3651">
        <f>'Raw Data'!F3651</f>
        <v>71</v>
      </c>
      <c r="C3651" t="str">
        <f>'Raw Data'!P3651</f>
        <v>Two year</v>
      </c>
      <c r="D3651" t="str">
        <f>'Raw Data'!I3651</f>
        <v>No</v>
      </c>
      <c r="E3651" t="str">
        <f>'Raw Data'!R3651</f>
        <v>Credit card (automatic)</v>
      </c>
      <c r="F3651">
        <f>'Raw Data'!S3651</f>
        <v>25.35</v>
      </c>
      <c r="G3651">
        <f>IFERROR(VALUE('Raw Data'!T3651),0)</f>
        <v>1847.55</v>
      </c>
      <c r="H3651" t="str" cm="1">
        <f t="array" ref="H3651">_xlfn.IFS(B3651&lt;=12,"New (0-12 mo)",B3651&lt;=24,"Established (13-24 mo)",B3651&lt;=48,"Loyal (25-48 mo)",TRUE,"Veteran (49+ mo)")</f>
        <v>Veteran (49+ mo)</v>
      </c>
      <c r="I3651">
        <f>COUNTIF('Raw Data'!G3651:O3651,"Yes")</f>
        <v>2</v>
      </c>
      <c r="J3651">
        <f t="shared" ca="1" si="114"/>
        <v>44044</v>
      </c>
      <c r="K3651" t="str">
        <f>'Raw Data'!U3651</f>
        <v>No</v>
      </c>
      <c r="L3651" t="str">
        <f t="shared" si="115"/>
        <v>Low Risk</v>
      </c>
      <c r="N3651" s="34"/>
    </row>
    <row r="3652" spans="1:14" x14ac:dyDescent="0.3">
      <c r="A3652" s="5" t="str">
        <f>'Raw Data'!A3652</f>
        <v>5699-BNCAS</v>
      </c>
      <c r="B3652">
        <f>'Raw Data'!F3652</f>
        <v>71</v>
      </c>
      <c r="C3652" t="str">
        <f>'Raw Data'!P3652</f>
        <v>Two year</v>
      </c>
      <c r="D3652" t="str">
        <f>'Raw Data'!I3652</f>
        <v>No</v>
      </c>
      <c r="E3652" t="str">
        <f>'Raw Data'!R3652</f>
        <v>Mailed check</v>
      </c>
      <c r="F3652">
        <f>'Raw Data'!S3652</f>
        <v>24.65</v>
      </c>
      <c r="G3652">
        <f>IFERROR(VALUE('Raw Data'!T3652),0)</f>
        <v>1766.75</v>
      </c>
      <c r="H3652" t="str" cm="1">
        <f t="array" ref="H3652">_xlfn.IFS(B3652&lt;=12,"New (0-12 mo)",B3652&lt;=24,"Established (13-24 mo)",B3652&lt;=48,"Loyal (25-48 mo)",TRUE,"Veteran (49+ mo)")</f>
        <v>Veteran (49+ mo)</v>
      </c>
      <c r="I3652">
        <f>COUNTIF('Raw Data'!G3652:O3652,"Yes")</f>
        <v>2</v>
      </c>
      <c r="J3652">
        <f t="shared" ca="1" si="114"/>
        <v>44044</v>
      </c>
      <c r="K3652" t="str">
        <f>'Raw Data'!U3652</f>
        <v>No</v>
      </c>
      <c r="L3652" t="str">
        <f t="shared" si="115"/>
        <v>Low Risk</v>
      </c>
      <c r="N3652" s="34"/>
    </row>
    <row r="3653" spans="1:14" x14ac:dyDescent="0.3">
      <c r="A3653" s="5" t="str">
        <f>'Raw Data'!A3653</f>
        <v>2900-PHPLN</v>
      </c>
      <c r="B3653">
        <f>'Raw Data'!F3653</f>
        <v>70</v>
      </c>
      <c r="C3653" t="str">
        <f>'Raw Data'!P3653</f>
        <v>Two year</v>
      </c>
      <c r="D3653" t="str">
        <f>'Raw Data'!I3653</f>
        <v>No</v>
      </c>
      <c r="E3653" t="str">
        <f>'Raw Data'!R3653</f>
        <v>Credit card (automatic)</v>
      </c>
      <c r="F3653">
        <f>'Raw Data'!S3653</f>
        <v>19.55</v>
      </c>
      <c r="G3653">
        <f>IFERROR(VALUE('Raw Data'!T3653),0)</f>
        <v>1462.05</v>
      </c>
      <c r="H3653" t="str" cm="1">
        <f t="array" ref="H3653">_xlfn.IFS(B3653&lt;=12,"New (0-12 mo)",B3653&lt;=24,"Established (13-24 mo)",B3653&lt;=48,"Loyal (25-48 mo)",TRUE,"Veteran (49+ mo)")</f>
        <v>Veteran (49+ mo)</v>
      </c>
      <c r="I3653">
        <f>COUNTIF('Raw Data'!G3653:O3653,"Yes")</f>
        <v>1</v>
      </c>
      <c r="J3653">
        <f t="shared" ca="1" si="114"/>
        <v>44075</v>
      </c>
      <c r="K3653" t="str">
        <f>'Raw Data'!U3653</f>
        <v>No</v>
      </c>
      <c r="L3653" t="str">
        <f t="shared" si="115"/>
        <v>Low Risk</v>
      </c>
      <c r="N3653" s="34"/>
    </row>
    <row r="3654" spans="1:14" x14ac:dyDescent="0.3">
      <c r="A3654" s="5" t="str">
        <f>'Raw Data'!A3654</f>
        <v>0612-RTZZA</v>
      </c>
      <c r="B3654">
        <f>'Raw Data'!F3654</f>
        <v>1</v>
      </c>
      <c r="C3654" t="str">
        <f>'Raw Data'!P3654</f>
        <v>Month-to-month</v>
      </c>
      <c r="D3654" t="str">
        <f>'Raw Data'!I3654</f>
        <v>DSL</v>
      </c>
      <c r="E3654" t="str">
        <f>'Raw Data'!R3654</f>
        <v>Electronic check</v>
      </c>
      <c r="F3654">
        <f>'Raw Data'!S3654</f>
        <v>25.25</v>
      </c>
      <c r="G3654">
        <f>IFERROR(VALUE('Raw Data'!T3654),0)</f>
        <v>25.25</v>
      </c>
      <c r="H3654" t="str" cm="1">
        <f t="array" ref="H3654">_xlfn.IFS(B3654&lt;=12,"New (0-12 mo)",B3654&lt;=24,"Established (13-24 mo)",B3654&lt;=48,"Loyal (25-48 mo)",TRUE,"Veteran (49+ mo)")</f>
        <v>New (0-12 mo)</v>
      </c>
      <c r="I3654">
        <f>COUNTIF('Raw Data'!G3654:O3654,"Yes")</f>
        <v>0</v>
      </c>
      <c r="J3654">
        <f t="shared" ca="1" si="114"/>
        <v>46174</v>
      </c>
      <c r="K3654" t="str">
        <f>'Raw Data'!U3654</f>
        <v>Yes</v>
      </c>
      <c r="L3654" t="str">
        <f t="shared" si="115"/>
        <v>High Risk</v>
      </c>
      <c r="N3654" s="34"/>
    </row>
    <row r="3655" spans="1:14" x14ac:dyDescent="0.3">
      <c r="A3655" s="5" t="str">
        <f>'Raw Data'!A3655</f>
        <v>8106-GWQOK</v>
      </c>
      <c r="B3655">
        <f>'Raw Data'!F3655</f>
        <v>38</v>
      </c>
      <c r="C3655" t="str">
        <f>'Raw Data'!P3655</f>
        <v>Two year</v>
      </c>
      <c r="D3655" t="str">
        <f>'Raw Data'!I3655</f>
        <v>DSL</v>
      </c>
      <c r="E3655" t="str">
        <f>'Raw Data'!R3655</f>
        <v>Bank transfer (automatic)</v>
      </c>
      <c r="F3655">
        <f>'Raw Data'!S3655</f>
        <v>60</v>
      </c>
      <c r="G3655">
        <f>IFERROR(VALUE('Raw Data'!T3655),0)</f>
        <v>2193.1999999999998</v>
      </c>
      <c r="H3655" t="str" cm="1">
        <f t="array" ref="H3655">_xlfn.IFS(B3655&lt;=12,"New (0-12 mo)",B3655&lt;=24,"Established (13-24 mo)",B3655&lt;=48,"Loyal (25-48 mo)",TRUE,"Veteran (49+ mo)")</f>
        <v>Loyal (25-48 mo)</v>
      </c>
      <c r="I3655">
        <f>COUNTIF('Raw Data'!G3655:O3655,"Yes")</f>
        <v>5</v>
      </c>
      <c r="J3655">
        <f t="shared" ca="1" si="114"/>
        <v>45047</v>
      </c>
      <c r="K3655" t="str">
        <f>'Raw Data'!U3655</f>
        <v>No</v>
      </c>
      <c r="L3655" t="str">
        <f t="shared" si="115"/>
        <v>Low Risk</v>
      </c>
      <c r="N3655" s="34"/>
    </row>
    <row r="3656" spans="1:14" x14ac:dyDescent="0.3">
      <c r="A3656" s="5" t="str">
        <f>'Raw Data'!A3656</f>
        <v>8751-EDEKA</v>
      </c>
      <c r="B3656">
        <f>'Raw Data'!F3656</f>
        <v>28</v>
      </c>
      <c r="C3656" t="str">
        <f>'Raw Data'!P3656</f>
        <v>Month-to-month</v>
      </c>
      <c r="D3656" t="str">
        <f>'Raw Data'!I3656</f>
        <v>Fiber optic</v>
      </c>
      <c r="E3656" t="str">
        <f>'Raw Data'!R3656</f>
        <v>Credit card (automatic)</v>
      </c>
      <c r="F3656">
        <f>'Raw Data'!S3656</f>
        <v>89.9</v>
      </c>
      <c r="G3656">
        <f>IFERROR(VALUE('Raw Data'!T3656),0)</f>
        <v>2433.5</v>
      </c>
      <c r="H3656" t="str" cm="1">
        <f t="array" ref="H3656">_xlfn.IFS(B3656&lt;=12,"New (0-12 mo)",B3656&lt;=24,"Established (13-24 mo)",B3656&lt;=48,"Loyal (25-48 mo)",TRUE,"Veteran (49+ mo)")</f>
        <v>Loyal (25-48 mo)</v>
      </c>
      <c r="I3656">
        <f>COUNTIF('Raw Data'!G3656:O3656,"Yes")</f>
        <v>4</v>
      </c>
      <c r="J3656">
        <f t="shared" ca="1" si="114"/>
        <v>45352</v>
      </c>
      <c r="K3656" t="str">
        <f>'Raw Data'!U3656</f>
        <v>No</v>
      </c>
      <c r="L3656" t="str">
        <f t="shared" si="115"/>
        <v>Low-Medium Risk</v>
      </c>
      <c r="N3656" s="34"/>
    </row>
    <row r="3657" spans="1:14" x14ac:dyDescent="0.3">
      <c r="A3657" s="5" t="str">
        <f>'Raw Data'!A3657</f>
        <v>6878-GGDWG</v>
      </c>
      <c r="B3657">
        <f>'Raw Data'!F3657</f>
        <v>32</v>
      </c>
      <c r="C3657" t="str">
        <f>'Raw Data'!P3657</f>
        <v>Month-to-month</v>
      </c>
      <c r="D3657" t="str">
        <f>'Raw Data'!I3657</f>
        <v>No</v>
      </c>
      <c r="E3657" t="str">
        <f>'Raw Data'!R3657</f>
        <v>Bank transfer (automatic)</v>
      </c>
      <c r="F3657">
        <f>'Raw Data'!S3657</f>
        <v>19.399999999999999</v>
      </c>
      <c r="G3657">
        <f>IFERROR(VALUE('Raw Data'!T3657),0)</f>
        <v>641.15</v>
      </c>
      <c r="H3657" t="str" cm="1">
        <f t="array" ref="H3657">_xlfn.IFS(B3657&lt;=12,"New (0-12 mo)",B3657&lt;=24,"Established (13-24 mo)",B3657&lt;=48,"Loyal (25-48 mo)",TRUE,"Veteran (49+ mo)")</f>
        <v>Loyal (25-48 mo)</v>
      </c>
      <c r="I3657">
        <f>COUNTIF('Raw Data'!G3657:O3657,"Yes")</f>
        <v>1</v>
      </c>
      <c r="J3657">
        <f t="shared" ca="1" si="114"/>
        <v>45231</v>
      </c>
      <c r="K3657" t="str">
        <f>'Raw Data'!U3657</f>
        <v>No</v>
      </c>
      <c r="L3657" t="str">
        <f t="shared" si="115"/>
        <v>Low-Medium Risk</v>
      </c>
      <c r="N3657" s="34"/>
    </row>
    <row r="3658" spans="1:14" x14ac:dyDescent="0.3">
      <c r="A3658" s="5" t="str">
        <f>'Raw Data'!A3658</f>
        <v>4039-PIMHX</v>
      </c>
      <c r="B3658">
        <f>'Raw Data'!F3658</f>
        <v>49</v>
      </c>
      <c r="C3658" t="str">
        <f>'Raw Data'!P3658</f>
        <v>Two year</v>
      </c>
      <c r="D3658" t="str">
        <f>'Raw Data'!I3658</f>
        <v>DSL</v>
      </c>
      <c r="E3658" t="str">
        <f>'Raw Data'!R3658</f>
        <v>Mailed check</v>
      </c>
      <c r="F3658">
        <f>'Raw Data'!S3658</f>
        <v>49.8</v>
      </c>
      <c r="G3658">
        <f>IFERROR(VALUE('Raw Data'!T3658),0)</f>
        <v>2398.4</v>
      </c>
      <c r="H3658" t="str" cm="1">
        <f t="array" ref="H3658">_xlfn.IFS(B3658&lt;=12,"New (0-12 mo)",B3658&lt;=24,"Established (13-24 mo)",B3658&lt;=48,"Loyal (25-48 mo)",TRUE,"Veteran (49+ mo)")</f>
        <v>Veteran (49+ mo)</v>
      </c>
      <c r="I3658">
        <f>COUNTIF('Raw Data'!G3658:O3658,"Yes")</f>
        <v>2</v>
      </c>
      <c r="J3658">
        <f t="shared" ca="1" si="114"/>
        <v>44713</v>
      </c>
      <c r="K3658" t="str">
        <f>'Raw Data'!U3658</f>
        <v>No</v>
      </c>
      <c r="L3658" t="str">
        <f t="shared" si="115"/>
        <v>Low Risk</v>
      </c>
      <c r="N3658" s="34"/>
    </row>
    <row r="3659" spans="1:14" x14ac:dyDescent="0.3">
      <c r="A3659" s="5" t="str">
        <f>'Raw Data'!A3659</f>
        <v>8450-LUGUK</v>
      </c>
      <c r="B3659">
        <f>'Raw Data'!F3659</f>
        <v>37</v>
      </c>
      <c r="C3659" t="str">
        <f>'Raw Data'!P3659</f>
        <v>Two year</v>
      </c>
      <c r="D3659" t="str">
        <f>'Raw Data'!I3659</f>
        <v>No</v>
      </c>
      <c r="E3659" t="str">
        <f>'Raw Data'!R3659</f>
        <v>Bank transfer (automatic)</v>
      </c>
      <c r="F3659">
        <f>'Raw Data'!S3659</f>
        <v>24.1</v>
      </c>
      <c r="G3659">
        <f>IFERROR(VALUE('Raw Data'!T3659),0)</f>
        <v>861.85</v>
      </c>
      <c r="H3659" t="str" cm="1">
        <f t="array" ref="H3659">_xlfn.IFS(B3659&lt;=12,"New (0-12 mo)",B3659&lt;=24,"Established (13-24 mo)",B3659&lt;=48,"Loyal (25-48 mo)",TRUE,"Veteran (49+ mo)")</f>
        <v>Loyal (25-48 mo)</v>
      </c>
      <c r="I3659">
        <f>COUNTIF('Raw Data'!G3659:O3659,"Yes")</f>
        <v>2</v>
      </c>
      <c r="J3659">
        <f t="shared" ca="1" si="114"/>
        <v>45078</v>
      </c>
      <c r="K3659" t="str">
        <f>'Raw Data'!U3659</f>
        <v>No</v>
      </c>
      <c r="L3659" t="str">
        <f t="shared" si="115"/>
        <v>Low Risk</v>
      </c>
      <c r="N3659" s="34"/>
    </row>
    <row r="3660" spans="1:14" x14ac:dyDescent="0.3">
      <c r="A3660" s="5" t="str">
        <f>'Raw Data'!A3660</f>
        <v>3604-WLABM</v>
      </c>
      <c r="B3660">
        <f>'Raw Data'!F3660</f>
        <v>10</v>
      </c>
      <c r="C3660" t="str">
        <f>'Raw Data'!P3660</f>
        <v>Month-to-month</v>
      </c>
      <c r="D3660" t="str">
        <f>'Raw Data'!I3660</f>
        <v>DSL</v>
      </c>
      <c r="E3660" t="str">
        <f>'Raw Data'!R3660</f>
        <v>Electronic check</v>
      </c>
      <c r="F3660">
        <f>'Raw Data'!S3660</f>
        <v>54.25</v>
      </c>
      <c r="G3660">
        <f>IFERROR(VALUE('Raw Data'!T3660),0)</f>
        <v>583</v>
      </c>
      <c r="H3660" t="str" cm="1">
        <f t="array" ref="H3660">_xlfn.IFS(B3660&lt;=12,"New (0-12 mo)",B3660&lt;=24,"Established (13-24 mo)",B3660&lt;=48,"Loyal (25-48 mo)",TRUE,"Veteran (49+ mo)")</f>
        <v>New (0-12 mo)</v>
      </c>
      <c r="I3660">
        <f>COUNTIF('Raw Data'!G3660:O3660,"Yes")</f>
        <v>3</v>
      </c>
      <c r="J3660">
        <f t="shared" ca="1" si="114"/>
        <v>45901</v>
      </c>
      <c r="K3660" t="str">
        <f>'Raw Data'!U3660</f>
        <v>No</v>
      </c>
      <c r="L3660" t="str">
        <f t="shared" si="115"/>
        <v>High Risk</v>
      </c>
      <c r="N3660" s="34"/>
    </row>
    <row r="3661" spans="1:14" x14ac:dyDescent="0.3">
      <c r="A3661" s="5" t="str">
        <f>'Raw Data'!A3661</f>
        <v>0795-GMVQO</v>
      </c>
      <c r="B3661">
        <f>'Raw Data'!F3661</f>
        <v>67</v>
      </c>
      <c r="C3661" t="str">
        <f>'Raw Data'!P3661</f>
        <v>One year</v>
      </c>
      <c r="D3661" t="str">
        <f>'Raw Data'!I3661</f>
        <v>Fiber optic</v>
      </c>
      <c r="E3661" t="str">
        <f>'Raw Data'!R3661</f>
        <v>Credit card (automatic)</v>
      </c>
      <c r="F3661">
        <f>'Raw Data'!S3661</f>
        <v>109.9</v>
      </c>
      <c r="G3661">
        <f>IFERROR(VALUE('Raw Data'!T3661),0)</f>
        <v>7332.4</v>
      </c>
      <c r="H3661" t="str" cm="1">
        <f t="array" ref="H3661">_xlfn.IFS(B3661&lt;=12,"New (0-12 mo)",B3661&lt;=24,"Established (13-24 mo)",B3661&lt;=48,"Loyal (25-48 mo)",TRUE,"Veteran (49+ mo)")</f>
        <v>Veteran (49+ mo)</v>
      </c>
      <c r="I3661">
        <f>COUNTIF('Raw Data'!G3661:O3661,"Yes")</f>
        <v>7</v>
      </c>
      <c r="J3661">
        <f t="shared" ca="1" si="114"/>
        <v>44166</v>
      </c>
      <c r="K3661" t="str">
        <f>'Raw Data'!U3661</f>
        <v>No</v>
      </c>
      <c r="L3661" t="str">
        <f t="shared" si="115"/>
        <v>Low Risk</v>
      </c>
      <c r="N3661" s="34"/>
    </row>
    <row r="3662" spans="1:14" x14ac:dyDescent="0.3">
      <c r="A3662" s="5" t="str">
        <f>'Raw Data'!A3662</f>
        <v>2259-OUUSZ</v>
      </c>
      <c r="B3662">
        <f>'Raw Data'!F3662</f>
        <v>7</v>
      </c>
      <c r="C3662" t="str">
        <f>'Raw Data'!P3662</f>
        <v>One year</v>
      </c>
      <c r="D3662" t="str">
        <f>'Raw Data'!I3662</f>
        <v>DSL</v>
      </c>
      <c r="E3662" t="str">
        <f>'Raw Data'!R3662</f>
        <v>Credit card (automatic)</v>
      </c>
      <c r="F3662">
        <f>'Raw Data'!S3662</f>
        <v>35.5</v>
      </c>
      <c r="G3662">
        <f>IFERROR(VALUE('Raw Data'!T3662),0)</f>
        <v>249.55</v>
      </c>
      <c r="H3662" t="str" cm="1">
        <f t="array" ref="H3662">_xlfn.IFS(B3662&lt;=12,"New (0-12 mo)",B3662&lt;=24,"Established (13-24 mo)",B3662&lt;=48,"Loyal (25-48 mo)",TRUE,"Veteran (49+ mo)")</f>
        <v>New (0-12 mo)</v>
      </c>
      <c r="I3662">
        <f>COUNTIF('Raw Data'!G3662:O3662,"Yes")</f>
        <v>2</v>
      </c>
      <c r="J3662">
        <f t="shared" ca="1" si="114"/>
        <v>45992</v>
      </c>
      <c r="K3662" t="str">
        <f>'Raw Data'!U3662</f>
        <v>No</v>
      </c>
      <c r="L3662" t="str">
        <f t="shared" si="115"/>
        <v>Low Risk</v>
      </c>
      <c r="N3662" s="34"/>
    </row>
    <row r="3663" spans="1:14" x14ac:dyDescent="0.3">
      <c r="A3663" s="5" t="str">
        <f>'Raw Data'!A3663</f>
        <v>1142-IHLOO</v>
      </c>
      <c r="B3663">
        <f>'Raw Data'!F3663</f>
        <v>51</v>
      </c>
      <c r="C3663" t="str">
        <f>'Raw Data'!P3663</f>
        <v>One year</v>
      </c>
      <c r="D3663" t="str">
        <f>'Raw Data'!I3663</f>
        <v>Fiber optic</v>
      </c>
      <c r="E3663" t="str">
        <f>'Raw Data'!R3663</f>
        <v>Credit card (automatic)</v>
      </c>
      <c r="F3663">
        <f>'Raw Data'!S3663</f>
        <v>87.55</v>
      </c>
      <c r="G3663">
        <f>IFERROR(VALUE('Raw Data'!T3663),0)</f>
        <v>4475.8999999999996</v>
      </c>
      <c r="H3663" t="str" cm="1">
        <f t="array" ref="H3663">_xlfn.IFS(B3663&lt;=12,"New (0-12 mo)",B3663&lt;=24,"Established (13-24 mo)",B3663&lt;=48,"Loyal (25-48 mo)",TRUE,"Veteran (49+ mo)")</f>
        <v>Veteran (49+ mo)</v>
      </c>
      <c r="I3663">
        <f>COUNTIF('Raw Data'!G3663:O3663,"Yes")</f>
        <v>3</v>
      </c>
      <c r="J3663">
        <f t="shared" ca="1" si="114"/>
        <v>44652</v>
      </c>
      <c r="K3663" t="str">
        <f>'Raw Data'!U3663</f>
        <v>No</v>
      </c>
      <c r="L3663" t="str">
        <f t="shared" si="115"/>
        <v>Low Risk</v>
      </c>
      <c r="N3663" s="34"/>
    </row>
    <row r="3664" spans="1:14" x14ac:dyDescent="0.3">
      <c r="A3664" s="5" t="str">
        <f>'Raw Data'!A3664</f>
        <v>6410-LEFEN</v>
      </c>
      <c r="B3664">
        <f>'Raw Data'!F3664</f>
        <v>9</v>
      </c>
      <c r="C3664" t="str">
        <f>'Raw Data'!P3664</f>
        <v>Month-to-month</v>
      </c>
      <c r="D3664" t="str">
        <f>'Raw Data'!I3664</f>
        <v>DSL</v>
      </c>
      <c r="E3664" t="str">
        <f>'Raw Data'!R3664</f>
        <v>Electronic check</v>
      </c>
      <c r="F3664">
        <f>'Raw Data'!S3664</f>
        <v>45.15</v>
      </c>
      <c r="G3664">
        <f>IFERROR(VALUE('Raw Data'!T3664),0)</f>
        <v>416.45</v>
      </c>
      <c r="H3664" t="str" cm="1">
        <f t="array" ref="H3664">_xlfn.IFS(B3664&lt;=12,"New (0-12 mo)",B3664&lt;=24,"Established (13-24 mo)",B3664&lt;=48,"Loyal (25-48 mo)",TRUE,"Veteran (49+ mo)")</f>
        <v>New (0-12 mo)</v>
      </c>
      <c r="I3664">
        <f>COUNTIF('Raw Data'!G3664:O3664,"Yes")</f>
        <v>1</v>
      </c>
      <c r="J3664">
        <f t="shared" ca="1" si="114"/>
        <v>45931</v>
      </c>
      <c r="K3664" t="str">
        <f>'Raw Data'!U3664</f>
        <v>Yes</v>
      </c>
      <c r="L3664" t="str">
        <f t="shared" si="115"/>
        <v>High Risk</v>
      </c>
      <c r="N3664" s="34"/>
    </row>
    <row r="3665" spans="1:14" x14ac:dyDescent="0.3">
      <c r="A3665" s="5" t="str">
        <f>'Raw Data'!A3665</f>
        <v>4633-MKHYU</v>
      </c>
      <c r="B3665">
        <f>'Raw Data'!F3665</f>
        <v>9</v>
      </c>
      <c r="C3665" t="str">
        <f>'Raw Data'!P3665</f>
        <v>Month-to-month</v>
      </c>
      <c r="D3665" t="str">
        <f>'Raw Data'!I3665</f>
        <v>Fiber optic</v>
      </c>
      <c r="E3665" t="str">
        <f>'Raw Data'!R3665</f>
        <v>Mailed check</v>
      </c>
      <c r="F3665">
        <f>'Raw Data'!S3665</f>
        <v>88.4</v>
      </c>
      <c r="G3665">
        <f>IFERROR(VALUE('Raw Data'!T3665),0)</f>
        <v>788.6</v>
      </c>
      <c r="H3665" t="str" cm="1">
        <f t="array" ref="H3665">_xlfn.IFS(B3665&lt;=12,"New (0-12 mo)",B3665&lt;=24,"Established (13-24 mo)",B3665&lt;=48,"Loyal (25-48 mo)",TRUE,"Veteran (49+ mo)")</f>
        <v>New (0-12 mo)</v>
      </c>
      <c r="I3665">
        <f>COUNTIF('Raw Data'!G3665:O3665,"Yes")</f>
        <v>3</v>
      </c>
      <c r="J3665">
        <f t="shared" ca="1" si="114"/>
        <v>45931</v>
      </c>
      <c r="K3665" t="str">
        <f>'Raw Data'!U3665</f>
        <v>No</v>
      </c>
      <c r="L3665" t="str">
        <f t="shared" si="115"/>
        <v>High Risk</v>
      </c>
      <c r="N3665" s="34"/>
    </row>
    <row r="3666" spans="1:14" x14ac:dyDescent="0.3">
      <c r="A3666" s="5" t="str">
        <f>'Raw Data'!A3666</f>
        <v>6257-RJOHI</v>
      </c>
      <c r="B3666">
        <f>'Raw Data'!F3666</f>
        <v>4</v>
      </c>
      <c r="C3666" t="str">
        <f>'Raw Data'!P3666</f>
        <v>Month-to-month</v>
      </c>
      <c r="D3666" t="str">
        <f>'Raw Data'!I3666</f>
        <v>DSL</v>
      </c>
      <c r="E3666" t="str">
        <f>'Raw Data'!R3666</f>
        <v>Mailed check</v>
      </c>
      <c r="F3666">
        <f>'Raw Data'!S3666</f>
        <v>50.8</v>
      </c>
      <c r="G3666">
        <f>IFERROR(VALUE('Raw Data'!T3666),0)</f>
        <v>202.3</v>
      </c>
      <c r="H3666" t="str" cm="1">
        <f t="array" ref="H3666">_xlfn.IFS(B3666&lt;=12,"New (0-12 mo)",B3666&lt;=24,"Established (13-24 mo)",B3666&lt;=48,"Loyal (25-48 mo)",TRUE,"Veteran (49+ mo)")</f>
        <v>New (0-12 mo)</v>
      </c>
      <c r="I3666">
        <f>COUNTIF('Raw Data'!G3666:O3666,"Yes")</f>
        <v>2</v>
      </c>
      <c r="J3666">
        <f t="shared" ca="1" si="114"/>
        <v>46082</v>
      </c>
      <c r="K3666" t="str">
        <f>'Raw Data'!U3666</f>
        <v>No</v>
      </c>
      <c r="L3666" t="str">
        <f t="shared" si="115"/>
        <v>High Risk</v>
      </c>
      <c r="N3666" s="34"/>
    </row>
    <row r="3667" spans="1:14" x14ac:dyDescent="0.3">
      <c r="A3667" s="5" t="str">
        <f>'Raw Data'!A3667</f>
        <v>1545-JFUML</v>
      </c>
      <c r="B3667">
        <f>'Raw Data'!F3667</f>
        <v>71</v>
      </c>
      <c r="C3667" t="str">
        <f>'Raw Data'!P3667</f>
        <v>Two year</v>
      </c>
      <c r="D3667" t="str">
        <f>'Raw Data'!I3667</f>
        <v>Fiber optic</v>
      </c>
      <c r="E3667" t="str">
        <f>'Raw Data'!R3667</f>
        <v>Electronic check</v>
      </c>
      <c r="F3667">
        <f>'Raw Data'!S3667</f>
        <v>99</v>
      </c>
      <c r="G3667">
        <f>IFERROR(VALUE('Raw Data'!T3667),0)</f>
        <v>6994.6</v>
      </c>
      <c r="H3667" t="str" cm="1">
        <f t="array" ref="H3667">_xlfn.IFS(B3667&lt;=12,"New (0-12 mo)",B3667&lt;=24,"Established (13-24 mo)",B3667&lt;=48,"Loyal (25-48 mo)",TRUE,"Veteran (49+ mo)")</f>
        <v>Veteran (49+ mo)</v>
      </c>
      <c r="I3667">
        <f>COUNTIF('Raw Data'!G3667:O3667,"Yes")</f>
        <v>6</v>
      </c>
      <c r="J3667">
        <f t="shared" ca="1" si="114"/>
        <v>44044</v>
      </c>
      <c r="K3667" t="str">
        <f>'Raw Data'!U3667</f>
        <v>No</v>
      </c>
      <c r="L3667" t="str">
        <f t="shared" si="115"/>
        <v>Low Risk</v>
      </c>
      <c r="N3667" s="34"/>
    </row>
    <row r="3668" spans="1:14" x14ac:dyDescent="0.3">
      <c r="A3668" s="5" t="str">
        <f>'Raw Data'!A3668</f>
        <v>3194-ORPIK</v>
      </c>
      <c r="B3668">
        <f>'Raw Data'!F3668</f>
        <v>50</v>
      </c>
      <c r="C3668" t="str">
        <f>'Raw Data'!P3668</f>
        <v>Month-to-month</v>
      </c>
      <c r="D3668" t="str">
        <f>'Raw Data'!I3668</f>
        <v>Fiber optic</v>
      </c>
      <c r="E3668" t="str">
        <f>'Raw Data'!R3668</f>
        <v>Bank transfer (automatic)</v>
      </c>
      <c r="F3668">
        <f>'Raw Data'!S3668</f>
        <v>84.4</v>
      </c>
      <c r="G3668">
        <f>IFERROR(VALUE('Raw Data'!T3668),0)</f>
        <v>4116.1499999999996</v>
      </c>
      <c r="H3668" t="str" cm="1">
        <f t="array" ref="H3668">_xlfn.IFS(B3668&lt;=12,"New (0-12 mo)",B3668&lt;=24,"Established (13-24 mo)",B3668&lt;=48,"Loyal (25-48 mo)",TRUE,"Veteran (49+ mo)")</f>
        <v>Veteran (49+ mo)</v>
      </c>
      <c r="I3668">
        <f>COUNTIF('Raw Data'!G3668:O3668,"Yes")</f>
        <v>3</v>
      </c>
      <c r="J3668">
        <f t="shared" ca="1" si="114"/>
        <v>44682</v>
      </c>
      <c r="K3668" t="str">
        <f>'Raw Data'!U3668</f>
        <v>Yes</v>
      </c>
      <c r="L3668" t="str">
        <f t="shared" si="115"/>
        <v>Low-Medium Risk</v>
      </c>
      <c r="N3668" s="34"/>
    </row>
    <row r="3669" spans="1:14" x14ac:dyDescent="0.3">
      <c r="A3669" s="5" t="str">
        <f>'Raw Data'!A3669</f>
        <v>7826-VVKWT</v>
      </c>
      <c r="B3669">
        <f>'Raw Data'!F3669</f>
        <v>24</v>
      </c>
      <c r="C3669" t="str">
        <f>'Raw Data'!P3669</f>
        <v>Two year</v>
      </c>
      <c r="D3669" t="str">
        <f>'Raw Data'!I3669</f>
        <v>Fiber optic</v>
      </c>
      <c r="E3669" t="str">
        <f>'Raw Data'!R3669</f>
        <v>Electronic check</v>
      </c>
      <c r="F3669">
        <f>'Raw Data'!S3669</f>
        <v>96.55</v>
      </c>
      <c r="G3669">
        <f>IFERROR(VALUE('Raw Data'!T3669),0)</f>
        <v>2263.4499999999998</v>
      </c>
      <c r="H3669" t="str" cm="1">
        <f t="array" ref="H3669">_xlfn.IFS(B3669&lt;=12,"New (0-12 mo)",B3669&lt;=24,"Established (13-24 mo)",B3669&lt;=48,"Loyal (25-48 mo)",TRUE,"Veteran (49+ mo)")</f>
        <v>Established (13-24 mo)</v>
      </c>
      <c r="I3669">
        <f>COUNTIF('Raw Data'!G3669:O3669,"Yes")</f>
        <v>4</v>
      </c>
      <c r="J3669">
        <f t="shared" ca="1" si="114"/>
        <v>45474</v>
      </c>
      <c r="K3669" t="str">
        <f>'Raw Data'!U3669</f>
        <v>No</v>
      </c>
      <c r="L3669" t="str">
        <f t="shared" si="115"/>
        <v>Low Risk</v>
      </c>
      <c r="N3669" s="34"/>
    </row>
    <row r="3670" spans="1:14" x14ac:dyDescent="0.3">
      <c r="A3670" s="5" t="str">
        <f>'Raw Data'!A3670</f>
        <v>1353-GHZOS</v>
      </c>
      <c r="B3670">
        <f>'Raw Data'!F3670</f>
        <v>22</v>
      </c>
      <c r="C3670" t="str">
        <f>'Raw Data'!P3670</f>
        <v>One year</v>
      </c>
      <c r="D3670" t="str">
        <f>'Raw Data'!I3670</f>
        <v>DSL</v>
      </c>
      <c r="E3670" t="str">
        <f>'Raw Data'!R3670</f>
        <v>Bank transfer (automatic)</v>
      </c>
      <c r="F3670">
        <f>'Raw Data'!S3670</f>
        <v>59.75</v>
      </c>
      <c r="G3670">
        <f>IFERROR(VALUE('Raw Data'!T3670),0)</f>
        <v>1374.35</v>
      </c>
      <c r="H3670" t="str" cm="1">
        <f t="array" ref="H3670">_xlfn.IFS(B3670&lt;=12,"New (0-12 mo)",B3670&lt;=24,"Established (13-24 mo)",B3670&lt;=48,"Loyal (25-48 mo)",TRUE,"Veteran (49+ mo)")</f>
        <v>Established (13-24 mo)</v>
      </c>
      <c r="I3670">
        <f>COUNTIF('Raw Data'!G3670:O3670,"Yes")</f>
        <v>3</v>
      </c>
      <c r="J3670">
        <f t="shared" ca="1" si="114"/>
        <v>45536</v>
      </c>
      <c r="K3670" t="str">
        <f>'Raw Data'!U3670</f>
        <v>No</v>
      </c>
      <c r="L3670" t="str">
        <f t="shared" si="115"/>
        <v>Low Risk</v>
      </c>
      <c r="N3670" s="34"/>
    </row>
    <row r="3671" spans="1:14" x14ac:dyDescent="0.3">
      <c r="A3671" s="5" t="str">
        <f>'Raw Data'!A3671</f>
        <v>2587-EKXTS</v>
      </c>
      <c r="B3671">
        <f>'Raw Data'!F3671</f>
        <v>44</v>
      </c>
      <c r="C3671" t="str">
        <f>'Raw Data'!P3671</f>
        <v>Month-to-month</v>
      </c>
      <c r="D3671" t="str">
        <f>'Raw Data'!I3671</f>
        <v>Fiber optic</v>
      </c>
      <c r="E3671" t="str">
        <f>'Raw Data'!R3671</f>
        <v>Electronic check</v>
      </c>
      <c r="F3671">
        <f>'Raw Data'!S3671</f>
        <v>111.5</v>
      </c>
      <c r="G3671">
        <f>IFERROR(VALUE('Raw Data'!T3671),0)</f>
        <v>4915.1499999999996</v>
      </c>
      <c r="H3671" t="str" cm="1">
        <f t="array" ref="H3671">_xlfn.IFS(B3671&lt;=12,"New (0-12 mo)",B3671&lt;=24,"Established (13-24 mo)",B3671&lt;=48,"Loyal (25-48 mo)",TRUE,"Veteran (49+ mo)")</f>
        <v>Loyal (25-48 mo)</v>
      </c>
      <c r="I3671">
        <f>COUNTIF('Raw Data'!G3671:O3671,"Yes")</f>
        <v>7</v>
      </c>
      <c r="J3671">
        <f t="shared" ca="1" si="114"/>
        <v>44866</v>
      </c>
      <c r="K3671" t="str">
        <f>'Raw Data'!U3671</f>
        <v>No</v>
      </c>
      <c r="L3671" t="str">
        <f t="shared" si="115"/>
        <v>Low-Medium Risk</v>
      </c>
      <c r="N3671" s="34"/>
    </row>
    <row r="3672" spans="1:14" x14ac:dyDescent="0.3">
      <c r="A3672" s="5" t="str">
        <f>'Raw Data'!A3672</f>
        <v>5442-BXVND</v>
      </c>
      <c r="B3672">
        <f>'Raw Data'!F3672</f>
        <v>33</v>
      </c>
      <c r="C3672" t="str">
        <f>'Raw Data'!P3672</f>
        <v>Month-to-month</v>
      </c>
      <c r="D3672" t="str">
        <f>'Raw Data'!I3672</f>
        <v>No</v>
      </c>
      <c r="E3672" t="str">
        <f>'Raw Data'!R3672</f>
        <v>Bank transfer (automatic)</v>
      </c>
      <c r="F3672">
        <f>'Raw Data'!S3672</f>
        <v>24.25</v>
      </c>
      <c r="G3672">
        <f>IFERROR(VALUE('Raw Data'!T3672),0)</f>
        <v>838.5</v>
      </c>
      <c r="H3672" t="str" cm="1">
        <f t="array" ref="H3672">_xlfn.IFS(B3672&lt;=12,"New (0-12 mo)",B3672&lt;=24,"Established (13-24 mo)",B3672&lt;=48,"Loyal (25-48 mo)",TRUE,"Veteran (49+ mo)")</f>
        <v>Loyal (25-48 mo)</v>
      </c>
      <c r="I3672">
        <f>COUNTIF('Raw Data'!G3672:O3672,"Yes")</f>
        <v>2</v>
      </c>
      <c r="J3672">
        <f t="shared" ca="1" si="114"/>
        <v>45200</v>
      </c>
      <c r="K3672" t="str">
        <f>'Raw Data'!U3672</f>
        <v>No</v>
      </c>
      <c r="L3672" t="str">
        <f t="shared" si="115"/>
        <v>Low-Medium Risk</v>
      </c>
      <c r="N3672" s="34"/>
    </row>
    <row r="3673" spans="1:14" x14ac:dyDescent="0.3">
      <c r="A3673" s="5" t="str">
        <f>'Raw Data'!A3673</f>
        <v>8816-VXNZD</v>
      </c>
      <c r="B3673">
        <f>'Raw Data'!F3673</f>
        <v>1</v>
      </c>
      <c r="C3673" t="str">
        <f>'Raw Data'!P3673</f>
        <v>Month-to-month</v>
      </c>
      <c r="D3673" t="str">
        <f>'Raw Data'!I3673</f>
        <v>Fiber optic</v>
      </c>
      <c r="E3673" t="str">
        <f>'Raw Data'!R3673</f>
        <v>Electronic check</v>
      </c>
      <c r="F3673">
        <f>'Raw Data'!S3673</f>
        <v>75.099999999999994</v>
      </c>
      <c r="G3673">
        <f>IFERROR(VALUE('Raw Data'!T3673),0)</f>
        <v>75.099999999999994</v>
      </c>
      <c r="H3673" t="str" cm="1">
        <f t="array" ref="H3673">_xlfn.IFS(B3673&lt;=12,"New (0-12 mo)",B3673&lt;=24,"Established (13-24 mo)",B3673&lt;=48,"Loyal (25-48 mo)",TRUE,"Veteran (49+ mo)")</f>
        <v>New (0-12 mo)</v>
      </c>
      <c r="I3673">
        <f>COUNTIF('Raw Data'!G3673:O3673,"Yes")</f>
        <v>2</v>
      </c>
      <c r="J3673">
        <f t="shared" ca="1" si="114"/>
        <v>46174</v>
      </c>
      <c r="K3673" t="str">
        <f>'Raw Data'!U3673</f>
        <v>Yes</v>
      </c>
      <c r="L3673" t="str">
        <f t="shared" si="115"/>
        <v>High Risk</v>
      </c>
      <c r="N3673" s="34"/>
    </row>
    <row r="3674" spans="1:14" x14ac:dyDescent="0.3">
      <c r="A3674" s="5" t="str">
        <f>'Raw Data'!A3674</f>
        <v>9378-FXTIZ</v>
      </c>
      <c r="B3674">
        <f>'Raw Data'!F3674</f>
        <v>54</v>
      </c>
      <c r="C3674" t="str">
        <f>'Raw Data'!P3674</f>
        <v>One year</v>
      </c>
      <c r="D3674" t="str">
        <f>'Raw Data'!I3674</f>
        <v>DSL</v>
      </c>
      <c r="E3674" t="str">
        <f>'Raw Data'!R3674</f>
        <v>Credit card (automatic)</v>
      </c>
      <c r="F3674">
        <f>'Raw Data'!S3674</f>
        <v>70.150000000000006</v>
      </c>
      <c r="G3674">
        <f>IFERROR(VALUE('Raw Data'!T3674),0)</f>
        <v>3715.65</v>
      </c>
      <c r="H3674" t="str" cm="1">
        <f t="array" ref="H3674">_xlfn.IFS(B3674&lt;=12,"New (0-12 mo)",B3674&lt;=24,"Established (13-24 mo)",B3674&lt;=48,"Loyal (25-48 mo)",TRUE,"Veteran (49+ mo)")</f>
        <v>Veteran (49+ mo)</v>
      </c>
      <c r="I3674">
        <f>COUNTIF('Raw Data'!G3674:O3674,"Yes")</f>
        <v>4</v>
      </c>
      <c r="J3674">
        <f t="shared" ca="1" si="114"/>
        <v>44562</v>
      </c>
      <c r="K3674" t="str">
        <f>'Raw Data'!U3674</f>
        <v>Yes</v>
      </c>
      <c r="L3674" t="str">
        <f t="shared" si="115"/>
        <v>Low Risk</v>
      </c>
      <c r="N3674" s="34"/>
    </row>
    <row r="3675" spans="1:14" x14ac:dyDescent="0.3">
      <c r="A3675" s="5" t="str">
        <f>'Raw Data'!A3675</f>
        <v>1723-HKXJQ</v>
      </c>
      <c r="B3675">
        <f>'Raw Data'!F3675</f>
        <v>42</v>
      </c>
      <c r="C3675" t="str">
        <f>'Raw Data'!P3675</f>
        <v>Month-to-month</v>
      </c>
      <c r="D3675" t="str">
        <f>'Raw Data'!I3675</f>
        <v>Fiber optic</v>
      </c>
      <c r="E3675" t="str">
        <f>'Raw Data'!R3675</f>
        <v>Electronic check</v>
      </c>
      <c r="F3675">
        <f>'Raw Data'!S3675</f>
        <v>101.75</v>
      </c>
      <c r="G3675">
        <f>IFERROR(VALUE('Raw Data'!T3675),0)</f>
        <v>4273.45</v>
      </c>
      <c r="H3675" t="str" cm="1">
        <f t="array" ref="H3675">_xlfn.IFS(B3675&lt;=12,"New (0-12 mo)",B3675&lt;=24,"Established (13-24 mo)",B3675&lt;=48,"Loyal (25-48 mo)",TRUE,"Veteran (49+ mo)")</f>
        <v>Loyal (25-48 mo)</v>
      </c>
      <c r="I3675">
        <f>COUNTIF('Raw Data'!G3675:O3675,"Yes")</f>
        <v>5</v>
      </c>
      <c r="J3675">
        <f t="shared" ca="1" si="114"/>
        <v>44927</v>
      </c>
      <c r="K3675" t="str">
        <f>'Raw Data'!U3675</f>
        <v>Yes</v>
      </c>
      <c r="L3675" t="str">
        <f t="shared" si="115"/>
        <v>Low-Medium Risk</v>
      </c>
      <c r="N3675" s="34"/>
    </row>
    <row r="3676" spans="1:14" x14ac:dyDescent="0.3">
      <c r="A3676" s="5" t="str">
        <f>'Raw Data'!A3676</f>
        <v>7825-GKXMW</v>
      </c>
      <c r="B3676">
        <f>'Raw Data'!F3676</f>
        <v>1</v>
      </c>
      <c r="C3676" t="str">
        <f>'Raw Data'!P3676</f>
        <v>Month-to-month</v>
      </c>
      <c r="D3676" t="str">
        <f>'Raw Data'!I3676</f>
        <v>DSL</v>
      </c>
      <c r="E3676" t="str">
        <f>'Raw Data'!R3676</f>
        <v>Electronic check</v>
      </c>
      <c r="F3676">
        <f>'Raw Data'!S3676</f>
        <v>45.8</v>
      </c>
      <c r="G3676">
        <f>IFERROR(VALUE('Raw Data'!T3676),0)</f>
        <v>45.8</v>
      </c>
      <c r="H3676" t="str" cm="1">
        <f t="array" ref="H3676">_xlfn.IFS(B3676&lt;=12,"New (0-12 mo)",B3676&lt;=24,"Established (13-24 mo)",B3676&lt;=48,"Loyal (25-48 mo)",TRUE,"Veteran (49+ mo)")</f>
        <v>New (0-12 mo)</v>
      </c>
      <c r="I3676">
        <f>COUNTIF('Raw Data'!G3676:O3676,"Yes")</f>
        <v>1</v>
      </c>
      <c r="J3676">
        <f t="shared" ca="1" si="114"/>
        <v>46174</v>
      </c>
      <c r="K3676" t="str">
        <f>'Raw Data'!U3676</f>
        <v>Yes</v>
      </c>
      <c r="L3676" t="str">
        <f t="shared" si="115"/>
        <v>High Risk</v>
      </c>
      <c r="N3676" s="34"/>
    </row>
    <row r="3677" spans="1:14" x14ac:dyDescent="0.3">
      <c r="A3677" s="5" t="str">
        <f>'Raw Data'!A3677</f>
        <v>9753-OYLBX</v>
      </c>
      <c r="B3677">
        <f>'Raw Data'!F3677</f>
        <v>1</v>
      </c>
      <c r="C3677" t="str">
        <f>'Raw Data'!P3677</f>
        <v>Month-to-month</v>
      </c>
      <c r="D3677" t="str">
        <f>'Raw Data'!I3677</f>
        <v>No</v>
      </c>
      <c r="E3677" t="str">
        <f>'Raw Data'!R3677</f>
        <v>Mailed check</v>
      </c>
      <c r="F3677">
        <f>'Raw Data'!S3677</f>
        <v>20.5</v>
      </c>
      <c r="G3677">
        <f>IFERROR(VALUE('Raw Data'!T3677),0)</f>
        <v>20.5</v>
      </c>
      <c r="H3677" t="str" cm="1">
        <f t="array" ref="H3677">_xlfn.IFS(B3677&lt;=12,"New (0-12 mo)",B3677&lt;=24,"Established (13-24 mo)",B3677&lt;=48,"Loyal (25-48 mo)",TRUE,"Veteran (49+ mo)")</f>
        <v>New (0-12 mo)</v>
      </c>
      <c r="I3677">
        <f>COUNTIF('Raw Data'!G3677:O3677,"Yes")</f>
        <v>1</v>
      </c>
      <c r="J3677">
        <f t="shared" ca="1" si="114"/>
        <v>46174</v>
      </c>
      <c r="K3677" t="str">
        <f>'Raw Data'!U3677</f>
        <v>No</v>
      </c>
      <c r="L3677" t="str">
        <f t="shared" si="115"/>
        <v>High Risk</v>
      </c>
      <c r="N3677" s="34"/>
    </row>
    <row r="3678" spans="1:14" x14ac:dyDescent="0.3">
      <c r="A3678" s="5" t="str">
        <f>'Raw Data'!A3678</f>
        <v>2364-UFROM</v>
      </c>
      <c r="B3678">
        <f>'Raw Data'!F3678</f>
        <v>30</v>
      </c>
      <c r="C3678" t="str">
        <f>'Raw Data'!P3678</f>
        <v>One year</v>
      </c>
      <c r="D3678" t="str">
        <f>'Raw Data'!I3678</f>
        <v>DSL</v>
      </c>
      <c r="E3678" t="str">
        <f>'Raw Data'!R3678</f>
        <v>Electronic check</v>
      </c>
      <c r="F3678">
        <f>'Raw Data'!S3678</f>
        <v>70.400000000000006</v>
      </c>
      <c r="G3678">
        <f>IFERROR(VALUE('Raw Data'!T3678),0)</f>
        <v>2044.75</v>
      </c>
      <c r="H3678" t="str" cm="1">
        <f t="array" ref="H3678">_xlfn.IFS(B3678&lt;=12,"New (0-12 mo)",B3678&lt;=24,"Established (13-24 mo)",B3678&lt;=48,"Loyal (25-48 mo)",TRUE,"Veteran (49+ mo)")</f>
        <v>Loyal (25-48 mo)</v>
      </c>
      <c r="I3678">
        <f>COUNTIF('Raw Data'!G3678:O3678,"Yes")</f>
        <v>5</v>
      </c>
      <c r="J3678">
        <f t="shared" ca="1" si="114"/>
        <v>45292</v>
      </c>
      <c r="K3678" t="str">
        <f>'Raw Data'!U3678</f>
        <v>No</v>
      </c>
      <c r="L3678" t="str">
        <f t="shared" si="115"/>
        <v>Low Risk</v>
      </c>
      <c r="N3678" s="34"/>
    </row>
    <row r="3679" spans="1:14" x14ac:dyDescent="0.3">
      <c r="A3679" s="5" t="str">
        <f>'Raw Data'!A3679</f>
        <v>6656-JWRQX</v>
      </c>
      <c r="B3679">
        <f>'Raw Data'!F3679</f>
        <v>1</v>
      </c>
      <c r="C3679" t="str">
        <f>'Raw Data'!P3679</f>
        <v>Month-to-month</v>
      </c>
      <c r="D3679" t="str">
        <f>'Raw Data'!I3679</f>
        <v>DSL</v>
      </c>
      <c r="E3679" t="str">
        <f>'Raw Data'!R3679</f>
        <v>Mailed check</v>
      </c>
      <c r="F3679">
        <f>'Raw Data'!S3679</f>
        <v>30.55</v>
      </c>
      <c r="G3679">
        <f>IFERROR(VALUE('Raw Data'!T3679),0)</f>
        <v>30.55</v>
      </c>
      <c r="H3679" t="str" cm="1">
        <f t="array" ref="H3679">_xlfn.IFS(B3679&lt;=12,"New (0-12 mo)",B3679&lt;=24,"Established (13-24 mo)",B3679&lt;=48,"Loyal (25-48 mo)",TRUE,"Veteran (49+ mo)")</f>
        <v>New (0-12 mo)</v>
      </c>
      <c r="I3679">
        <f>COUNTIF('Raw Data'!G3679:O3679,"Yes")</f>
        <v>1</v>
      </c>
      <c r="J3679">
        <f t="shared" ca="1" si="114"/>
        <v>46174</v>
      </c>
      <c r="K3679" t="str">
        <f>'Raw Data'!U3679</f>
        <v>No</v>
      </c>
      <c r="L3679" t="str">
        <f t="shared" si="115"/>
        <v>High Risk</v>
      </c>
      <c r="N3679" s="34"/>
    </row>
    <row r="3680" spans="1:14" x14ac:dyDescent="0.3">
      <c r="A3680" s="5" t="str">
        <f>'Raw Data'!A3680</f>
        <v>6473-ULUHT</v>
      </c>
      <c r="B3680">
        <f>'Raw Data'!F3680</f>
        <v>16</v>
      </c>
      <c r="C3680" t="str">
        <f>'Raw Data'!P3680</f>
        <v>Month-to-month</v>
      </c>
      <c r="D3680" t="str">
        <f>'Raw Data'!I3680</f>
        <v>DSL</v>
      </c>
      <c r="E3680" t="str">
        <f>'Raw Data'!R3680</f>
        <v>Electronic check</v>
      </c>
      <c r="F3680">
        <f>'Raw Data'!S3680</f>
        <v>84.9</v>
      </c>
      <c r="G3680">
        <f>IFERROR(VALUE('Raw Data'!T3680),0)</f>
        <v>1398.25</v>
      </c>
      <c r="H3680" t="str" cm="1">
        <f t="array" ref="H3680">_xlfn.IFS(B3680&lt;=12,"New (0-12 mo)",B3680&lt;=24,"Established (13-24 mo)",B3680&lt;=48,"Loyal (25-48 mo)",TRUE,"Veteran (49+ mo)")</f>
        <v>Established (13-24 mo)</v>
      </c>
      <c r="I3680">
        <f>COUNTIF('Raw Data'!G3680:O3680,"Yes")</f>
        <v>7</v>
      </c>
      <c r="J3680">
        <f t="shared" ca="1" si="114"/>
        <v>45717</v>
      </c>
      <c r="K3680" t="str">
        <f>'Raw Data'!U3680</f>
        <v>No</v>
      </c>
      <c r="L3680" t="str">
        <f t="shared" si="115"/>
        <v>Medium Risk</v>
      </c>
      <c r="N3680" s="34"/>
    </row>
    <row r="3681" spans="1:14" x14ac:dyDescent="0.3">
      <c r="A3681" s="5" t="str">
        <f>'Raw Data'!A3681</f>
        <v>1240-KNSEZ</v>
      </c>
      <c r="B3681">
        <f>'Raw Data'!F3681</f>
        <v>1</v>
      </c>
      <c r="C3681" t="str">
        <f>'Raw Data'!P3681</f>
        <v>Month-to-month</v>
      </c>
      <c r="D3681" t="str">
        <f>'Raw Data'!I3681</f>
        <v>No</v>
      </c>
      <c r="E3681" t="str">
        <f>'Raw Data'!R3681</f>
        <v>Mailed check</v>
      </c>
      <c r="F3681">
        <f>'Raw Data'!S3681</f>
        <v>20.100000000000001</v>
      </c>
      <c r="G3681">
        <f>IFERROR(VALUE('Raw Data'!T3681),0)</f>
        <v>20.100000000000001</v>
      </c>
      <c r="H3681" t="str" cm="1">
        <f t="array" ref="H3681">_xlfn.IFS(B3681&lt;=12,"New (0-12 mo)",B3681&lt;=24,"Established (13-24 mo)",B3681&lt;=48,"Loyal (25-48 mo)",TRUE,"Veteran (49+ mo)")</f>
        <v>New (0-12 mo)</v>
      </c>
      <c r="I3681">
        <f>COUNTIF('Raw Data'!G3681:O3681,"Yes")</f>
        <v>1</v>
      </c>
      <c r="J3681">
        <f t="shared" ca="1" si="114"/>
        <v>46174</v>
      </c>
      <c r="K3681" t="str">
        <f>'Raw Data'!U3681</f>
        <v>Yes</v>
      </c>
      <c r="L3681" t="str">
        <f t="shared" si="115"/>
        <v>High Risk</v>
      </c>
      <c r="N3681" s="34"/>
    </row>
    <row r="3682" spans="1:14" x14ac:dyDescent="0.3">
      <c r="A3682" s="5" t="str">
        <f>'Raw Data'!A3682</f>
        <v>0836-SEYLU</v>
      </c>
      <c r="B3682">
        <f>'Raw Data'!F3682</f>
        <v>9</v>
      </c>
      <c r="C3682" t="str">
        <f>'Raw Data'!P3682</f>
        <v>Month-to-month</v>
      </c>
      <c r="D3682" t="str">
        <f>'Raw Data'!I3682</f>
        <v>DSL</v>
      </c>
      <c r="E3682" t="str">
        <f>'Raw Data'!R3682</f>
        <v>Mailed check</v>
      </c>
      <c r="F3682">
        <f>'Raw Data'!S3682</f>
        <v>40.65</v>
      </c>
      <c r="G3682">
        <f>IFERROR(VALUE('Raw Data'!T3682),0)</f>
        <v>328.95</v>
      </c>
      <c r="H3682" t="str" cm="1">
        <f t="array" ref="H3682">_xlfn.IFS(B3682&lt;=12,"New (0-12 mo)",B3682&lt;=24,"Established (13-24 mo)",B3682&lt;=48,"Loyal (25-48 mo)",TRUE,"Veteran (49+ mo)")</f>
        <v>New (0-12 mo)</v>
      </c>
      <c r="I3682">
        <f>COUNTIF('Raw Data'!G3682:O3682,"Yes")</f>
        <v>2</v>
      </c>
      <c r="J3682">
        <f t="shared" ca="1" si="114"/>
        <v>45931</v>
      </c>
      <c r="K3682" t="str">
        <f>'Raw Data'!U3682</f>
        <v>Yes</v>
      </c>
      <c r="L3682" t="str">
        <f t="shared" si="115"/>
        <v>High Risk</v>
      </c>
      <c r="N3682" s="34"/>
    </row>
    <row r="3683" spans="1:14" x14ac:dyDescent="0.3">
      <c r="A3683" s="5" t="str">
        <f>'Raw Data'!A3683</f>
        <v>4433-JCGCG</v>
      </c>
      <c r="B3683">
        <f>'Raw Data'!F3683</f>
        <v>46</v>
      </c>
      <c r="C3683" t="str">
        <f>'Raw Data'!P3683</f>
        <v>Month-to-month</v>
      </c>
      <c r="D3683" t="str">
        <f>'Raw Data'!I3683</f>
        <v>Fiber optic</v>
      </c>
      <c r="E3683" t="str">
        <f>'Raw Data'!R3683</f>
        <v>Electronic check</v>
      </c>
      <c r="F3683">
        <f>'Raw Data'!S3683</f>
        <v>101</v>
      </c>
      <c r="G3683">
        <f>IFERROR(VALUE('Raw Data'!T3683),0)</f>
        <v>4680.05</v>
      </c>
      <c r="H3683" t="str" cm="1">
        <f t="array" ref="H3683">_xlfn.IFS(B3683&lt;=12,"New (0-12 mo)",B3683&lt;=24,"Established (13-24 mo)",B3683&lt;=48,"Loyal (25-48 mo)",TRUE,"Veteran (49+ mo)")</f>
        <v>Loyal (25-48 mo)</v>
      </c>
      <c r="I3683">
        <f>COUNTIF('Raw Data'!G3683:O3683,"Yes")</f>
        <v>5</v>
      </c>
      <c r="J3683">
        <f t="shared" ca="1" si="114"/>
        <v>44805</v>
      </c>
      <c r="K3683" t="str">
        <f>'Raw Data'!U3683</f>
        <v>Yes</v>
      </c>
      <c r="L3683" t="str">
        <f t="shared" si="115"/>
        <v>Low-Medium Risk</v>
      </c>
      <c r="N3683" s="34"/>
    </row>
    <row r="3684" spans="1:14" x14ac:dyDescent="0.3">
      <c r="A3684" s="5" t="str">
        <f>'Raw Data'!A3684</f>
        <v>3716-BDVDB</v>
      </c>
      <c r="B3684">
        <f>'Raw Data'!F3684</f>
        <v>1</v>
      </c>
      <c r="C3684" t="str">
        <f>'Raw Data'!P3684</f>
        <v>Month-to-month</v>
      </c>
      <c r="D3684" t="str">
        <f>'Raw Data'!I3684</f>
        <v>Fiber optic</v>
      </c>
      <c r="E3684" t="str">
        <f>'Raw Data'!R3684</f>
        <v>Electronic check</v>
      </c>
      <c r="F3684">
        <f>'Raw Data'!S3684</f>
        <v>69.099999999999994</v>
      </c>
      <c r="G3684">
        <f>IFERROR(VALUE('Raw Data'!T3684),0)</f>
        <v>69.099999999999994</v>
      </c>
      <c r="H3684" t="str" cm="1">
        <f t="array" ref="H3684">_xlfn.IFS(B3684&lt;=12,"New (0-12 mo)",B3684&lt;=24,"Established (13-24 mo)",B3684&lt;=48,"Loyal (25-48 mo)",TRUE,"Veteran (49+ mo)")</f>
        <v>New (0-12 mo)</v>
      </c>
      <c r="I3684">
        <f>COUNTIF('Raw Data'!G3684:O3684,"Yes")</f>
        <v>1</v>
      </c>
      <c r="J3684">
        <f t="shared" ca="1" si="114"/>
        <v>46174</v>
      </c>
      <c r="K3684" t="str">
        <f>'Raw Data'!U3684</f>
        <v>Yes</v>
      </c>
      <c r="L3684" t="str">
        <f t="shared" si="115"/>
        <v>High Risk</v>
      </c>
      <c r="N3684" s="34"/>
    </row>
    <row r="3685" spans="1:14" x14ac:dyDescent="0.3">
      <c r="A3685" s="5" t="str">
        <f>'Raw Data'!A3685</f>
        <v>7688-AWMDX</v>
      </c>
      <c r="B3685">
        <f>'Raw Data'!F3685</f>
        <v>71</v>
      </c>
      <c r="C3685" t="str">
        <f>'Raw Data'!P3685</f>
        <v>Two year</v>
      </c>
      <c r="D3685" t="str">
        <f>'Raw Data'!I3685</f>
        <v>DSL</v>
      </c>
      <c r="E3685" t="str">
        <f>'Raw Data'!R3685</f>
        <v>Bank transfer (automatic)</v>
      </c>
      <c r="F3685">
        <f>'Raw Data'!S3685</f>
        <v>54.5</v>
      </c>
      <c r="G3685">
        <f>IFERROR(VALUE('Raw Data'!T3685),0)</f>
        <v>3778.2</v>
      </c>
      <c r="H3685" t="str" cm="1">
        <f t="array" ref="H3685">_xlfn.IFS(B3685&lt;=12,"New (0-12 mo)",B3685&lt;=24,"Established (13-24 mo)",B3685&lt;=48,"Loyal (25-48 mo)",TRUE,"Veteran (49+ mo)")</f>
        <v>Veteran (49+ mo)</v>
      </c>
      <c r="I3685">
        <f>COUNTIF('Raw Data'!G3685:O3685,"Yes")</f>
        <v>3</v>
      </c>
      <c r="J3685">
        <f t="shared" ca="1" si="114"/>
        <v>44044</v>
      </c>
      <c r="K3685" t="str">
        <f>'Raw Data'!U3685</f>
        <v>No</v>
      </c>
      <c r="L3685" t="str">
        <f t="shared" si="115"/>
        <v>Low Risk</v>
      </c>
      <c r="N3685" s="34"/>
    </row>
    <row r="3686" spans="1:14" x14ac:dyDescent="0.3">
      <c r="A3686" s="5" t="str">
        <f>'Raw Data'!A3686</f>
        <v>2842-BCQGE</v>
      </c>
      <c r="B3686">
        <f>'Raw Data'!F3686</f>
        <v>43</v>
      </c>
      <c r="C3686" t="str">
        <f>'Raw Data'!P3686</f>
        <v>Month-to-month</v>
      </c>
      <c r="D3686" t="str">
        <f>'Raw Data'!I3686</f>
        <v>Fiber optic</v>
      </c>
      <c r="E3686" t="str">
        <f>'Raw Data'!R3686</f>
        <v>Credit card (automatic)</v>
      </c>
      <c r="F3686">
        <f>'Raw Data'!S3686</f>
        <v>75.349999999999994</v>
      </c>
      <c r="G3686">
        <f>IFERROR(VALUE('Raw Data'!T3686),0)</f>
        <v>3161.4</v>
      </c>
      <c r="H3686" t="str" cm="1">
        <f t="array" ref="H3686">_xlfn.IFS(B3686&lt;=12,"New (0-12 mo)",B3686&lt;=24,"Established (13-24 mo)",B3686&lt;=48,"Loyal (25-48 mo)",TRUE,"Veteran (49+ mo)")</f>
        <v>Loyal (25-48 mo)</v>
      </c>
      <c r="I3686">
        <f>COUNTIF('Raw Data'!G3686:O3686,"Yes")</f>
        <v>2</v>
      </c>
      <c r="J3686">
        <f t="shared" ca="1" si="114"/>
        <v>44896</v>
      </c>
      <c r="K3686" t="str">
        <f>'Raw Data'!U3686</f>
        <v>No</v>
      </c>
      <c r="L3686" t="str">
        <f t="shared" si="115"/>
        <v>Low-Medium Risk</v>
      </c>
      <c r="N3686" s="34"/>
    </row>
    <row r="3687" spans="1:14" x14ac:dyDescent="0.3">
      <c r="A3687" s="5" t="str">
        <f>'Raw Data'!A3687</f>
        <v>7244-QWYHG</v>
      </c>
      <c r="B3687">
        <f>'Raw Data'!F3687</f>
        <v>50</v>
      </c>
      <c r="C3687" t="str">
        <f>'Raw Data'!P3687</f>
        <v>One year</v>
      </c>
      <c r="D3687" t="str">
        <f>'Raw Data'!I3687</f>
        <v>DSL</v>
      </c>
      <c r="E3687" t="str">
        <f>'Raw Data'!R3687</f>
        <v>Bank transfer (automatic)</v>
      </c>
      <c r="F3687">
        <f>'Raw Data'!S3687</f>
        <v>44.45</v>
      </c>
      <c r="G3687">
        <f>IFERROR(VALUE('Raw Data'!T3687),0)</f>
        <v>2188.4499999999998</v>
      </c>
      <c r="H3687" t="str" cm="1">
        <f t="array" ref="H3687">_xlfn.IFS(B3687&lt;=12,"New (0-12 mo)",B3687&lt;=24,"Established (13-24 mo)",B3687&lt;=48,"Loyal (25-48 mo)",TRUE,"Veteran (49+ mo)")</f>
        <v>Veteran (49+ mo)</v>
      </c>
      <c r="I3687">
        <f>COUNTIF('Raw Data'!G3687:O3687,"Yes")</f>
        <v>3</v>
      </c>
      <c r="J3687">
        <f t="shared" ca="1" si="114"/>
        <v>44682</v>
      </c>
      <c r="K3687" t="str">
        <f>'Raw Data'!U3687</f>
        <v>No</v>
      </c>
      <c r="L3687" t="str">
        <f t="shared" si="115"/>
        <v>Low Risk</v>
      </c>
      <c r="N3687" s="34"/>
    </row>
    <row r="3688" spans="1:14" x14ac:dyDescent="0.3">
      <c r="A3688" s="5" t="str">
        <f>'Raw Data'!A3688</f>
        <v>5899-MQZZL</v>
      </c>
      <c r="B3688">
        <f>'Raw Data'!F3688</f>
        <v>13</v>
      </c>
      <c r="C3688" t="str">
        <f>'Raw Data'!P3688</f>
        <v>Month-to-month</v>
      </c>
      <c r="D3688" t="str">
        <f>'Raw Data'!I3688</f>
        <v>Fiber optic</v>
      </c>
      <c r="E3688" t="str">
        <f>'Raw Data'!R3688</f>
        <v>Mailed check</v>
      </c>
      <c r="F3688">
        <f>'Raw Data'!S3688</f>
        <v>75</v>
      </c>
      <c r="G3688">
        <f>IFERROR(VALUE('Raw Data'!T3688),0)</f>
        <v>999.45</v>
      </c>
      <c r="H3688" t="str" cm="1">
        <f t="array" ref="H3688">_xlfn.IFS(B3688&lt;=12,"New (0-12 mo)",B3688&lt;=24,"Established (13-24 mo)",B3688&lt;=48,"Loyal (25-48 mo)",TRUE,"Veteran (49+ mo)")</f>
        <v>Established (13-24 mo)</v>
      </c>
      <c r="I3688">
        <f>COUNTIF('Raw Data'!G3688:O3688,"Yes")</f>
        <v>2</v>
      </c>
      <c r="J3688">
        <f t="shared" ca="1" si="114"/>
        <v>45809</v>
      </c>
      <c r="K3688" t="str">
        <f>'Raw Data'!U3688</f>
        <v>Yes</v>
      </c>
      <c r="L3688" t="str">
        <f t="shared" si="115"/>
        <v>Medium Risk</v>
      </c>
      <c r="N3688" s="34"/>
    </row>
    <row r="3689" spans="1:14" x14ac:dyDescent="0.3">
      <c r="A3689" s="5" t="str">
        <f>'Raw Data'!A3689</f>
        <v>6849-OYAMU</v>
      </c>
      <c r="B3689">
        <f>'Raw Data'!F3689</f>
        <v>19</v>
      </c>
      <c r="C3689" t="str">
        <f>'Raw Data'!P3689</f>
        <v>One year</v>
      </c>
      <c r="D3689" t="str">
        <f>'Raw Data'!I3689</f>
        <v>Fiber optic</v>
      </c>
      <c r="E3689" t="str">
        <f>'Raw Data'!R3689</f>
        <v>Bank transfer (automatic)</v>
      </c>
      <c r="F3689">
        <f>'Raw Data'!S3689</f>
        <v>100</v>
      </c>
      <c r="G3689">
        <f>IFERROR(VALUE('Raw Data'!T3689),0)</f>
        <v>1888.65</v>
      </c>
      <c r="H3689" t="str" cm="1">
        <f t="array" ref="H3689">_xlfn.IFS(B3689&lt;=12,"New (0-12 mo)",B3689&lt;=24,"Established (13-24 mo)",B3689&lt;=48,"Loyal (25-48 mo)",TRUE,"Veteran (49+ mo)")</f>
        <v>Established (13-24 mo)</v>
      </c>
      <c r="I3689">
        <f>COUNTIF('Raw Data'!G3689:O3689,"Yes")</f>
        <v>5</v>
      </c>
      <c r="J3689">
        <f t="shared" ca="1" si="114"/>
        <v>45627</v>
      </c>
      <c r="K3689" t="str">
        <f>'Raw Data'!U3689</f>
        <v>Yes</v>
      </c>
      <c r="L3689" t="str">
        <f t="shared" si="115"/>
        <v>Low Risk</v>
      </c>
      <c r="N3689" s="34"/>
    </row>
    <row r="3690" spans="1:14" x14ac:dyDescent="0.3">
      <c r="A3690" s="5" t="str">
        <f>'Raw Data'!A3690</f>
        <v>5312-UXESG</v>
      </c>
      <c r="B3690">
        <f>'Raw Data'!F3690</f>
        <v>41</v>
      </c>
      <c r="C3690" t="str">
        <f>'Raw Data'!P3690</f>
        <v>Month-to-month</v>
      </c>
      <c r="D3690" t="str">
        <f>'Raw Data'!I3690</f>
        <v>Fiber optic</v>
      </c>
      <c r="E3690" t="str">
        <f>'Raw Data'!R3690</f>
        <v>Bank transfer (automatic)</v>
      </c>
      <c r="F3690">
        <f>'Raw Data'!S3690</f>
        <v>98.05</v>
      </c>
      <c r="G3690">
        <f>IFERROR(VALUE('Raw Data'!T3690),0)</f>
        <v>3990.6</v>
      </c>
      <c r="H3690" t="str" cm="1">
        <f t="array" ref="H3690">_xlfn.IFS(B3690&lt;=12,"New (0-12 mo)",B3690&lt;=24,"Established (13-24 mo)",B3690&lt;=48,"Loyal (25-48 mo)",TRUE,"Veteran (49+ mo)")</f>
        <v>Loyal (25-48 mo)</v>
      </c>
      <c r="I3690">
        <f>COUNTIF('Raw Data'!G3690:O3690,"Yes")</f>
        <v>5</v>
      </c>
      <c r="J3690">
        <f t="shared" ca="1" si="114"/>
        <v>44958</v>
      </c>
      <c r="K3690" t="str">
        <f>'Raw Data'!U3690</f>
        <v>No</v>
      </c>
      <c r="L3690" t="str">
        <f t="shared" si="115"/>
        <v>Low-Medium Risk</v>
      </c>
      <c r="N3690" s="34"/>
    </row>
    <row r="3691" spans="1:14" x14ac:dyDescent="0.3">
      <c r="A3691" s="5" t="str">
        <f>'Raw Data'!A3691</f>
        <v>9488-HGMJH</v>
      </c>
      <c r="B3691">
        <f>'Raw Data'!F3691</f>
        <v>1</v>
      </c>
      <c r="C3691" t="str">
        <f>'Raw Data'!P3691</f>
        <v>Month-to-month</v>
      </c>
      <c r="D3691" t="str">
        <f>'Raw Data'!I3691</f>
        <v>Fiber optic</v>
      </c>
      <c r="E3691" t="str">
        <f>'Raw Data'!R3691</f>
        <v>Electronic check</v>
      </c>
      <c r="F3691">
        <f>'Raw Data'!S3691</f>
        <v>71.150000000000006</v>
      </c>
      <c r="G3691">
        <f>IFERROR(VALUE('Raw Data'!T3691),0)</f>
        <v>71.150000000000006</v>
      </c>
      <c r="H3691" t="str" cm="1">
        <f t="array" ref="H3691">_xlfn.IFS(B3691&lt;=12,"New (0-12 mo)",B3691&lt;=24,"Established (13-24 mo)",B3691&lt;=48,"Loyal (25-48 mo)",TRUE,"Veteran (49+ mo)")</f>
        <v>New (0-12 mo)</v>
      </c>
      <c r="I3691">
        <f>COUNTIF('Raw Data'!G3691:O3691,"Yes")</f>
        <v>1</v>
      </c>
      <c r="J3691">
        <f t="shared" ca="1" si="114"/>
        <v>46174</v>
      </c>
      <c r="K3691" t="str">
        <f>'Raw Data'!U3691</f>
        <v>Yes</v>
      </c>
      <c r="L3691" t="str">
        <f t="shared" si="115"/>
        <v>High Risk</v>
      </c>
      <c r="N3691" s="34"/>
    </row>
    <row r="3692" spans="1:14" x14ac:dyDescent="0.3">
      <c r="A3692" s="5" t="str">
        <f>'Raw Data'!A3692</f>
        <v>6038-GCYEC</v>
      </c>
      <c r="B3692">
        <f>'Raw Data'!F3692</f>
        <v>24</v>
      </c>
      <c r="C3692" t="str">
        <f>'Raw Data'!P3692</f>
        <v>Month-to-month</v>
      </c>
      <c r="D3692" t="str">
        <f>'Raw Data'!I3692</f>
        <v>DSL</v>
      </c>
      <c r="E3692" t="str">
        <f>'Raw Data'!R3692</f>
        <v>Credit card (automatic)</v>
      </c>
      <c r="F3692">
        <f>'Raw Data'!S3692</f>
        <v>54.15</v>
      </c>
      <c r="G3692">
        <f>IFERROR(VALUE('Raw Data'!T3692),0)</f>
        <v>1240.25</v>
      </c>
      <c r="H3692" t="str" cm="1">
        <f t="array" ref="H3692">_xlfn.IFS(B3692&lt;=12,"New (0-12 mo)",B3692&lt;=24,"Established (13-24 mo)",B3692&lt;=48,"Loyal (25-48 mo)",TRUE,"Veteran (49+ mo)")</f>
        <v>Established (13-24 mo)</v>
      </c>
      <c r="I3692">
        <f>COUNTIF('Raw Data'!G3692:O3692,"Yes")</f>
        <v>4</v>
      </c>
      <c r="J3692">
        <f t="shared" ca="1" si="114"/>
        <v>45474</v>
      </c>
      <c r="K3692" t="str">
        <f>'Raw Data'!U3692</f>
        <v>Yes</v>
      </c>
      <c r="L3692" t="str">
        <f t="shared" si="115"/>
        <v>Medium Risk</v>
      </c>
      <c r="N3692" s="34"/>
    </row>
    <row r="3693" spans="1:14" x14ac:dyDescent="0.3">
      <c r="A3693" s="5" t="str">
        <f>'Raw Data'!A3693</f>
        <v>2150-WLKUW</v>
      </c>
      <c r="B3693">
        <f>'Raw Data'!F3693</f>
        <v>40</v>
      </c>
      <c r="C3693" t="str">
        <f>'Raw Data'!P3693</f>
        <v>One year</v>
      </c>
      <c r="D3693" t="str">
        <f>'Raw Data'!I3693</f>
        <v>DSL</v>
      </c>
      <c r="E3693" t="str">
        <f>'Raw Data'!R3693</f>
        <v>Bank transfer (automatic)</v>
      </c>
      <c r="F3693">
        <f>'Raw Data'!S3693</f>
        <v>63.9</v>
      </c>
      <c r="G3693">
        <f>IFERROR(VALUE('Raw Data'!T3693),0)</f>
        <v>2635</v>
      </c>
      <c r="H3693" t="str" cm="1">
        <f t="array" ref="H3693">_xlfn.IFS(B3693&lt;=12,"New (0-12 mo)",B3693&lt;=24,"Established (13-24 mo)",B3693&lt;=48,"Loyal (25-48 mo)",TRUE,"Veteran (49+ mo)")</f>
        <v>Loyal (25-48 mo)</v>
      </c>
      <c r="I3693">
        <f>COUNTIF('Raw Data'!G3693:O3693,"Yes")</f>
        <v>4</v>
      </c>
      <c r="J3693">
        <f t="shared" ca="1" si="114"/>
        <v>44986</v>
      </c>
      <c r="K3693" t="str">
        <f>'Raw Data'!U3693</f>
        <v>No</v>
      </c>
      <c r="L3693" t="str">
        <f t="shared" si="115"/>
        <v>Low Risk</v>
      </c>
      <c r="N3693" s="34"/>
    </row>
    <row r="3694" spans="1:14" x14ac:dyDescent="0.3">
      <c r="A3694" s="5" t="str">
        <f>'Raw Data'!A3694</f>
        <v>7159-FVYPK</v>
      </c>
      <c r="B3694">
        <f>'Raw Data'!F3694</f>
        <v>3</v>
      </c>
      <c r="C3694" t="str">
        <f>'Raw Data'!P3694</f>
        <v>Month-to-month</v>
      </c>
      <c r="D3694" t="str">
        <f>'Raw Data'!I3694</f>
        <v>DSL</v>
      </c>
      <c r="E3694" t="str">
        <f>'Raw Data'!R3694</f>
        <v>Bank transfer (automatic)</v>
      </c>
      <c r="F3694">
        <f>'Raw Data'!S3694</f>
        <v>69.150000000000006</v>
      </c>
      <c r="G3694">
        <f>IFERROR(VALUE('Raw Data'!T3694),0)</f>
        <v>235</v>
      </c>
      <c r="H3694" t="str" cm="1">
        <f t="array" ref="H3694">_xlfn.IFS(B3694&lt;=12,"New (0-12 mo)",B3694&lt;=24,"Established (13-24 mo)",B3694&lt;=48,"Loyal (25-48 mo)",TRUE,"Veteran (49+ mo)")</f>
        <v>New (0-12 mo)</v>
      </c>
      <c r="I3694">
        <f>COUNTIF('Raw Data'!G3694:O3694,"Yes")</f>
        <v>5</v>
      </c>
      <c r="J3694">
        <f t="shared" ca="1" si="114"/>
        <v>46113</v>
      </c>
      <c r="K3694" t="str">
        <f>'Raw Data'!U3694</f>
        <v>No</v>
      </c>
      <c r="L3694" t="str">
        <f t="shared" si="115"/>
        <v>High Risk</v>
      </c>
      <c r="N3694" s="34"/>
    </row>
    <row r="3695" spans="1:14" x14ac:dyDescent="0.3">
      <c r="A3695" s="5" t="str">
        <f>'Raw Data'!A3695</f>
        <v>7032-LMBHI</v>
      </c>
      <c r="B3695">
        <f>'Raw Data'!F3695</f>
        <v>37</v>
      </c>
      <c r="C3695" t="str">
        <f>'Raw Data'!P3695</f>
        <v>One year</v>
      </c>
      <c r="D3695" t="str">
        <f>'Raw Data'!I3695</f>
        <v>DSL</v>
      </c>
      <c r="E3695" t="str">
        <f>'Raw Data'!R3695</f>
        <v>Bank transfer (automatic)</v>
      </c>
      <c r="F3695">
        <f>'Raw Data'!S3695</f>
        <v>64.650000000000006</v>
      </c>
      <c r="G3695">
        <f>IFERROR(VALUE('Raw Data'!T3695),0)</f>
        <v>2347.85</v>
      </c>
      <c r="H3695" t="str" cm="1">
        <f t="array" ref="H3695">_xlfn.IFS(B3695&lt;=12,"New (0-12 mo)",B3695&lt;=24,"Established (13-24 mo)",B3695&lt;=48,"Loyal (25-48 mo)",TRUE,"Veteran (49+ mo)")</f>
        <v>Loyal (25-48 mo)</v>
      </c>
      <c r="I3695">
        <f>COUNTIF('Raw Data'!G3695:O3695,"Yes")</f>
        <v>4</v>
      </c>
      <c r="J3695">
        <f t="shared" ca="1" si="114"/>
        <v>45078</v>
      </c>
      <c r="K3695" t="str">
        <f>'Raw Data'!U3695</f>
        <v>No</v>
      </c>
      <c r="L3695" t="str">
        <f t="shared" si="115"/>
        <v>Low Risk</v>
      </c>
      <c r="N3695" s="34"/>
    </row>
    <row r="3696" spans="1:14" x14ac:dyDescent="0.3">
      <c r="A3696" s="5" t="str">
        <f>'Raw Data'!A3696</f>
        <v>1150-WFARN</v>
      </c>
      <c r="B3696">
        <f>'Raw Data'!F3696</f>
        <v>67</v>
      </c>
      <c r="C3696" t="str">
        <f>'Raw Data'!P3696</f>
        <v>Two year</v>
      </c>
      <c r="D3696" t="str">
        <f>'Raw Data'!I3696</f>
        <v>Fiber optic</v>
      </c>
      <c r="E3696" t="str">
        <f>'Raw Data'!R3696</f>
        <v>Credit card (automatic)</v>
      </c>
      <c r="F3696">
        <f>'Raw Data'!S3696</f>
        <v>108.75</v>
      </c>
      <c r="G3696">
        <f>IFERROR(VALUE('Raw Data'!T3696),0)</f>
        <v>7156.2</v>
      </c>
      <c r="H3696" t="str" cm="1">
        <f t="array" ref="H3696">_xlfn.IFS(B3696&lt;=12,"New (0-12 mo)",B3696&lt;=24,"Established (13-24 mo)",B3696&lt;=48,"Loyal (25-48 mo)",TRUE,"Veteran (49+ mo)")</f>
        <v>Veteran (49+ mo)</v>
      </c>
      <c r="I3696">
        <f>COUNTIF('Raw Data'!G3696:O3696,"Yes")</f>
        <v>7</v>
      </c>
      <c r="J3696">
        <f t="shared" ca="1" si="114"/>
        <v>44166</v>
      </c>
      <c r="K3696" t="str">
        <f>'Raw Data'!U3696</f>
        <v>Yes</v>
      </c>
      <c r="L3696" t="str">
        <f t="shared" si="115"/>
        <v>Low Risk</v>
      </c>
      <c r="N3696" s="34"/>
    </row>
    <row r="3697" spans="1:14" x14ac:dyDescent="0.3">
      <c r="A3697" s="5" t="str">
        <f>'Raw Data'!A3697</f>
        <v>6088-BXMRG</v>
      </c>
      <c r="B3697">
        <f>'Raw Data'!F3697</f>
        <v>32</v>
      </c>
      <c r="C3697" t="str">
        <f>'Raw Data'!P3697</f>
        <v>Month-to-month</v>
      </c>
      <c r="D3697" t="str">
        <f>'Raw Data'!I3697</f>
        <v>Fiber optic</v>
      </c>
      <c r="E3697" t="str">
        <f>'Raw Data'!R3697</f>
        <v>Electronic check</v>
      </c>
      <c r="F3697">
        <f>'Raw Data'!S3697</f>
        <v>98.85</v>
      </c>
      <c r="G3697">
        <f>IFERROR(VALUE('Raw Data'!T3697),0)</f>
        <v>3089.6</v>
      </c>
      <c r="H3697" t="str" cm="1">
        <f t="array" ref="H3697">_xlfn.IFS(B3697&lt;=12,"New (0-12 mo)",B3697&lt;=24,"Established (13-24 mo)",B3697&lt;=48,"Loyal (25-48 mo)",TRUE,"Veteran (49+ mo)")</f>
        <v>Loyal (25-48 mo)</v>
      </c>
      <c r="I3697">
        <f>COUNTIF('Raw Data'!G3697:O3697,"Yes")</f>
        <v>5</v>
      </c>
      <c r="J3697">
        <f t="shared" ca="1" si="114"/>
        <v>45231</v>
      </c>
      <c r="K3697" t="str">
        <f>'Raw Data'!U3697</f>
        <v>No</v>
      </c>
      <c r="L3697" t="str">
        <f t="shared" si="115"/>
        <v>Low-Medium Risk</v>
      </c>
      <c r="N3697" s="34"/>
    </row>
    <row r="3698" spans="1:14" x14ac:dyDescent="0.3">
      <c r="A3698" s="5" t="str">
        <f>'Raw Data'!A3698</f>
        <v>3144-AUDBS</v>
      </c>
      <c r="B3698">
        <f>'Raw Data'!F3698</f>
        <v>6</v>
      </c>
      <c r="C3698" t="str">
        <f>'Raw Data'!P3698</f>
        <v>Month-to-month</v>
      </c>
      <c r="D3698" t="str">
        <f>'Raw Data'!I3698</f>
        <v>DSL</v>
      </c>
      <c r="E3698" t="str">
        <f>'Raw Data'!R3698</f>
        <v>Electronic check</v>
      </c>
      <c r="F3698">
        <f>'Raw Data'!S3698</f>
        <v>49.15</v>
      </c>
      <c r="G3698">
        <f>IFERROR(VALUE('Raw Data'!T3698),0)</f>
        <v>270.8</v>
      </c>
      <c r="H3698" t="str" cm="1">
        <f t="array" ref="H3698">_xlfn.IFS(B3698&lt;=12,"New (0-12 mo)",B3698&lt;=24,"Established (13-24 mo)",B3698&lt;=48,"Loyal (25-48 mo)",TRUE,"Veteran (49+ mo)")</f>
        <v>New (0-12 mo)</v>
      </c>
      <c r="I3698">
        <f>COUNTIF('Raw Data'!G3698:O3698,"Yes")</f>
        <v>2</v>
      </c>
      <c r="J3698">
        <f t="shared" ca="1" si="114"/>
        <v>46023</v>
      </c>
      <c r="K3698" t="str">
        <f>'Raw Data'!U3698</f>
        <v>Yes</v>
      </c>
      <c r="L3698" t="str">
        <f t="shared" si="115"/>
        <v>High Risk</v>
      </c>
      <c r="N3698" s="34"/>
    </row>
    <row r="3699" spans="1:14" x14ac:dyDescent="0.3">
      <c r="A3699" s="5" t="str">
        <f>'Raw Data'!A3699</f>
        <v>4821-SJHJV</v>
      </c>
      <c r="B3699">
        <f>'Raw Data'!F3699</f>
        <v>32</v>
      </c>
      <c r="C3699" t="str">
        <f>'Raw Data'!P3699</f>
        <v>Month-to-month</v>
      </c>
      <c r="D3699" t="str">
        <f>'Raw Data'!I3699</f>
        <v>Fiber optic</v>
      </c>
      <c r="E3699" t="str">
        <f>'Raw Data'!R3699</f>
        <v>Electronic check</v>
      </c>
      <c r="F3699">
        <f>'Raw Data'!S3699</f>
        <v>89.6</v>
      </c>
      <c r="G3699">
        <f>IFERROR(VALUE('Raw Data'!T3699),0)</f>
        <v>2901.8</v>
      </c>
      <c r="H3699" t="str" cm="1">
        <f t="array" ref="H3699">_xlfn.IFS(B3699&lt;=12,"New (0-12 mo)",B3699&lt;=24,"Established (13-24 mo)",B3699&lt;=48,"Loyal (25-48 mo)",TRUE,"Veteran (49+ mo)")</f>
        <v>Loyal (25-48 mo)</v>
      </c>
      <c r="I3699">
        <f>COUNTIF('Raw Data'!G3699:O3699,"Yes")</f>
        <v>4</v>
      </c>
      <c r="J3699">
        <f t="shared" ca="1" si="114"/>
        <v>45231</v>
      </c>
      <c r="K3699" t="str">
        <f>'Raw Data'!U3699</f>
        <v>No</v>
      </c>
      <c r="L3699" t="str">
        <f t="shared" si="115"/>
        <v>Low-Medium Risk</v>
      </c>
      <c r="N3699" s="34"/>
    </row>
    <row r="3700" spans="1:14" x14ac:dyDescent="0.3">
      <c r="A3700" s="5" t="str">
        <f>'Raw Data'!A3700</f>
        <v>7346-MEDWM</v>
      </c>
      <c r="B3700">
        <f>'Raw Data'!F3700</f>
        <v>59</v>
      </c>
      <c r="C3700" t="str">
        <f>'Raw Data'!P3700</f>
        <v>Month-to-month</v>
      </c>
      <c r="D3700" t="str">
        <f>'Raw Data'!I3700</f>
        <v>Fiber optic</v>
      </c>
      <c r="E3700" t="str">
        <f>'Raw Data'!R3700</f>
        <v>Electronic check</v>
      </c>
      <c r="F3700">
        <f>'Raw Data'!S3700</f>
        <v>83.25</v>
      </c>
      <c r="G3700">
        <f>IFERROR(VALUE('Raw Data'!T3700),0)</f>
        <v>4949.1000000000004</v>
      </c>
      <c r="H3700" t="str" cm="1">
        <f t="array" ref="H3700">_xlfn.IFS(B3700&lt;=12,"New (0-12 mo)",B3700&lt;=24,"Established (13-24 mo)",B3700&lt;=48,"Loyal (25-48 mo)",TRUE,"Veteran (49+ mo)")</f>
        <v>Veteran (49+ mo)</v>
      </c>
      <c r="I3700">
        <f>COUNTIF('Raw Data'!G3700:O3700,"Yes")</f>
        <v>4</v>
      </c>
      <c r="J3700">
        <f t="shared" ca="1" si="114"/>
        <v>44409</v>
      </c>
      <c r="K3700" t="str">
        <f>'Raw Data'!U3700</f>
        <v>No</v>
      </c>
      <c r="L3700" t="str">
        <f t="shared" si="115"/>
        <v>Low-Medium Risk</v>
      </c>
      <c r="N3700" s="34"/>
    </row>
    <row r="3701" spans="1:14" x14ac:dyDescent="0.3">
      <c r="A3701" s="5" t="str">
        <f>'Raw Data'!A3701</f>
        <v>1137-DGOWI</v>
      </c>
      <c r="B3701">
        <f>'Raw Data'!F3701</f>
        <v>30</v>
      </c>
      <c r="C3701" t="str">
        <f>'Raw Data'!P3701</f>
        <v>One year</v>
      </c>
      <c r="D3701" t="str">
        <f>'Raw Data'!I3701</f>
        <v>DSL</v>
      </c>
      <c r="E3701" t="str">
        <f>'Raw Data'!R3701</f>
        <v>Bank transfer (automatic)</v>
      </c>
      <c r="F3701">
        <f>'Raw Data'!S3701</f>
        <v>70.25</v>
      </c>
      <c r="G3701">
        <f>IFERROR(VALUE('Raw Data'!T3701),0)</f>
        <v>2198.9</v>
      </c>
      <c r="H3701" t="str" cm="1">
        <f t="array" ref="H3701">_xlfn.IFS(B3701&lt;=12,"New (0-12 mo)",B3701&lt;=24,"Established (13-24 mo)",B3701&lt;=48,"Loyal (25-48 mo)",TRUE,"Veteran (49+ mo)")</f>
        <v>Loyal (25-48 mo)</v>
      </c>
      <c r="I3701">
        <f>COUNTIF('Raw Data'!G3701:O3701,"Yes")</f>
        <v>5</v>
      </c>
      <c r="J3701">
        <f t="shared" ca="1" si="114"/>
        <v>45292</v>
      </c>
      <c r="K3701" t="str">
        <f>'Raw Data'!U3701</f>
        <v>No</v>
      </c>
      <c r="L3701" t="str">
        <f t="shared" si="115"/>
        <v>Low Risk</v>
      </c>
      <c r="N3701" s="34"/>
    </row>
    <row r="3702" spans="1:14" x14ac:dyDescent="0.3">
      <c r="A3702" s="5" t="str">
        <f>'Raw Data'!A3702</f>
        <v>5616-PRTNT</v>
      </c>
      <c r="B3702">
        <f>'Raw Data'!F3702</f>
        <v>20</v>
      </c>
      <c r="C3702" t="str">
        <f>'Raw Data'!P3702</f>
        <v>Month-to-month</v>
      </c>
      <c r="D3702" t="str">
        <f>'Raw Data'!I3702</f>
        <v>No</v>
      </c>
      <c r="E3702" t="str">
        <f>'Raw Data'!R3702</f>
        <v>Electronic check</v>
      </c>
      <c r="F3702">
        <f>'Raw Data'!S3702</f>
        <v>19.399999999999999</v>
      </c>
      <c r="G3702">
        <f>IFERROR(VALUE('Raw Data'!T3702),0)</f>
        <v>374.5</v>
      </c>
      <c r="H3702" t="str" cm="1">
        <f t="array" ref="H3702">_xlfn.IFS(B3702&lt;=12,"New (0-12 mo)",B3702&lt;=24,"Established (13-24 mo)",B3702&lt;=48,"Loyal (25-48 mo)",TRUE,"Veteran (49+ mo)")</f>
        <v>Established (13-24 mo)</v>
      </c>
      <c r="I3702">
        <f>COUNTIF('Raw Data'!G3702:O3702,"Yes")</f>
        <v>1</v>
      </c>
      <c r="J3702">
        <f t="shared" ca="1" si="114"/>
        <v>45597</v>
      </c>
      <c r="K3702" t="str">
        <f>'Raw Data'!U3702</f>
        <v>Yes</v>
      </c>
      <c r="L3702" t="str">
        <f t="shared" si="115"/>
        <v>Medium Risk</v>
      </c>
      <c r="N3702" s="34"/>
    </row>
    <row r="3703" spans="1:14" x14ac:dyDescent="0.3">
      <c r="A3703" s="5" t="str">
        <f>'Raw Data'!A3703</f>
        <v>3812-LRZIR</v>
      </c>
      <c r="B3703">
        <f>'Raw Data'!F3703</f>
        <v>27</v>
      </c>
      <c r="C3703" t="str">
        <f>'Raw Data'!P3703</f>
        <v>Two year</v>
      </c>
      <c r="D3703" t="str">
        <f>'Raw Data'!I3703</f>
        <v>No</v>
      </c>
      <c r="E3703" t="str">
        <f>'Raw Data'!R3703</f>
        <v>Electronic check</v>
      </c>
      <c r="F3703">
        <f>'Raw Data'!S3703</f>
        <v>24.5</v>
      </c>
      <c r="G3703">
        <f>IFERROR(VALUE('Raw Data'!T3703),0)</f>
        <v>761.95</v>
      </c>
      <c r="H3703" t="str" cm="1">
        <f t="array" ref="H3703">_xlfn.IFS(B3703&lt;=12,"New (0-12 mo)",B3703&lt;=24,"Established (13-24 mo)",B3703&lt;=48,"Loyal (25-48 mo)",TRUE,"Veteran (49+ mo)")</f>
        <v>Loyal (25-48 mo)</v>
      </c>
      <c r="I3703">
        <f>COUNTIF('Raw Data'!G3703:O3703,"Yes")</f>
        <v>2</v>
      </c>
      <c r="J3703">
        <f t="shared" ca="1" si="114"/>
        <v>45383</v>
      </c>
      <c r="K3703" t="str">
        <f>'Raw Data'!U3703</f>
        <v>No</v>
      </c>
      <c r="L3703" t="str">
        <f t="shared" si="115"/>
        <v>Low Risk</v>
      </c>
      <c r="N3703" s="34"/>
    </row>
    <row r="3704" spans="1:14" x14ac:dyDescent="0.3">
      <c r="A3704" s="5" t="str">
        <f>'Raw Data'!A3704</f>
        <v>4818-QIUFN</v>
      </c>
      <c r="B3704">
        <f>'Raw Data'!F3704</f>
        <v>20</v>
      </c>
      <c r="C3704" t="str">
        <f>'Raw Data'!P3704</f>
        <v>Month-to-month</v>
      </c>
      <c r="D3704" t="str">
        <f>'Raw Data'!I3704</f>
        <v>Fiber optic</v>
      </c>
      <c r="E3704" t="str">
        <f>'Raw Data'!R3704</f>
        <v>Electronic check</v>
      </c>
      <c r="F3704">
        <f>'Raw Data'!S3704</f>
        <v>79.150000000000006</v>
      </c>
      <c r="G3704">
        <f>IFERROR(VALUE('Raw Data'!T3704),0)</f>
        <v>1520.9</v>
      </c>
      <c r="H3704" t="str" cm="1">
        <f t="array" ref="H3704">_xlfn.IFS(B3704&lt;=12,"New (0-12 mo)",B3704&lt;=24,"Established (13-24 mo)",B3704&lt;=48,"Loyal (25-48 mo)",TRUE,"Veteran (49+ mo)")</f>
        <v>Established (13-24 mo)</v>
      </c>
      <c r="I3704">
        <f>COUNTIF('Raw Data'!G3704:O3704,"Yes")</f>
        <v>3</v>
      </c>
      <c r="J3704">
        <f t="shared" ca="1" si="114"/>
        <v>45597</v>
      </c>
      <c r="K3704" t="str">
        <f>'Raw Data'!U3704</f>
        <v>Yes</v>
      </c>
      <c r="L3704" t="str">
        <f t="shared" si="115"/>
        <v>Medium Risk</v>
      </c>
      <c r="N3704" s="34"/>
    </row>
    <row r="3705" spans="1:14" x14ac:dyDescent="0.3">
      <c r="A3705" s="5" t="str">
        <f>'Raw Data'!A3705</f>
        <v>9483-GCPWE</v>
      </c>
      <c r="B3705">
        <f>'Raw Data'!F3705</f>
        <v>9</v>
      </c>
      <c r="C3705" t="str">
        <f>'Raw Data'!P3705</f>
        <v>One year</v>
      </c>
      <c r="D3705" t="str">
        <f>'Raw Data'!I3705</f>
        <v>No</v>
      </c>
      <c r="E3705" t="str">
        <f>'Raw Data'!R3705</f>
        <v>Mailed check</v>
      </c>
      <c r="F3705">
        <f>'Raw Data'!S3705</f>
        <v>20.100000000000001</v>
      </c>
      <c r="G3705">
        <f>IFERROR(VALUE('Raw Data'!T3705),0)</f>
        <v>190.25</v>
      </c>
      <c r="H3705" t="str" cm="1">
        <f t="array" ref="H3705">_xlfn.IFS(B3705&lt;=12,"New (0-12 mo)",B3705&lt;=24,"Established (13-24 mo)",B3705&lt;=48,"Loyal (25-48 mo)",TRUE,"Veteran (49+ mo)")</f>
        <v>New (0-12 mo)</v>
      </c>
      <c r="I3705">
        <f>COUNTIF('Raw Data'!G3705:O3705,"Yes")</f>
        <v>1</v>
      </c>
      <c r="J3705">
        <f t="shared" ca="1" si="114"/>
        <v>45931</v>
      </c>
      <c r="K3705" t="str">
        <f>'Raw Data'!U3705</f>
        <v>No</v>
      </c>
      <c r="L3705" t="str">
        <f t="shared" si="115"/>
        <v>Low Risk</v>
      </c>
      <c r="N3705" s="34"/>
    </row>
    <row r="3706" spans="1:14" x14ac:dyDescent="0.3">
      <c r="A3706" s="5" t="str">
        <f>'Raw Data'!A3706</f>
        <v>4227-OJHAL</v>
      </c>
      <c r="B3706">
        <f>'Raw Data'!F3706</f>
        <v>68</v>
      </c>
      <c r="C3706" t="str">
        <f>'Raw Data'!P3706</f>
        <v>One year</v>
      </c>
      <c r="D3706" t="str">
        <f>'Raw Data'!I3706</f>
        <v>DSL</v>
      </c>
      <c r="E3706" t="str">
        <f>'Raw Data'!R3706</f>
        <v>Credit card (automatic)</v>
      </c>
      <c r="F3706">
        <f>'Raw Data'!S3706</f>
        <v>73</v>
      </c>
      <c r="G3706">
        <f>IFERROR(VALUE('Raw Data'!T3706),0)</f>
        <v>5163</v>
      </c>
      <c r="H3706" t="str" cm="1">
        <f t="array" ref="H3706">_xlfn.IFS(B3706&lt;=12,"New (0-12 mo)",B3706&lt;=24,"Established (13-24 mo)",B3706&lt;=48,"Loyal (25-48 mo)",TRUE,"Veteran (49+ mo)")</f>
        <v>Veteran (49+ mo)</v>
      </c>
      <c r="I3706">
        <f>COUNTIF('Raw Data'!G3706:O3706,"Yes")</f>
        <v>6</v>
      </c>
      <c r="J3706">
        <f t="shared" ca="1" si="114"/>
        <v>44136</v>
      </c>
      <c r="K3706" t="str">
        <f>'Raw Data'!U3706</f>
        <v>No</v>
      </c>
      <c r="L3706" t="str">
        <f t="shared" si="115"/>
        <v>Low Risk</v>
      </c>
      <c r="N3706" s="34"/>
    </row>
    <row r="3707" spans="1:14" x14ac:dyDescent="0.3">
      <c r="A3707" s="5" t="str">
        <f>'Raw Data'!A3707</f>
        <v>9220-CXRSC</v>
      </c>
      <c r="B3707">
        <f>'Raw Data'!F3707</f>
        <v>69</v>
      </c>
      <c r="C3707" t="str">
        <f>'Raw Data'!P3707</f>
        <v>Two year</v>
      </c>
      <c r="D3707" t="str">
        <f>'Raw Data'!I3707</f>
        <v>DSL</v>
      </c>
      <c r="E3707" t="str">
        <f>'Raw Data'!R3707</f>
        <v>Credit card (automatic)</v>
      </c>
      <c r="F3707">
        <f>'Raw Data'!S3707</f>
        <v>61.4</v>
      </c>
      <c r="G3707">
        <f>IFERROR(VALUE('Raw Data'!T3707),0)</f>
        <v>4059.85</v>
      </c>
      <c r="H3707" t="str" cm="1">
        <f t="array" ref="H3707">_xlfn.IFS(B3707&lt;=12,"New (0-12 mo)",B3707&lt;=24,"Established (13-24 mo)",B3707&lt;=48,"Loyal (25-48 mo)",TRUE,"Veteran (49+ mo)")</f>
        <v>Veteran (49+ mo)</v>
      </c>
      <c r="I3707">
        <f>COUNTIF('Raw Data'!G3707:O3707,"Yes")</f>
        <v>4</v>
      </c>
      <c r="J3707">
        <f t="shared" ca="1" si="114"/>
        <v>44105</v>
      </c>
      <c r="K3707" t="str">
        <f>'Raw Data'!U3707</f>
        <v>No</v>
      </c>
      <c r="L3707" t="str">
        <f t="shared" si="115"/>
        <v>Low Risk</v>
      </c>
      <c r="N3707" s="34"/>
    </row>
    <row r="3708" spans="1:14" x14ac:dyDescent="0.3">
      <c r="A3708" s="5" t="str">
        <f>'Raw Data'!A3708</f>
        <v>4993-JCRGJ</v>
      </c>
      <c r="B3708">
        <f>'Raw Data'!F3708</f>
        <v>26</v>
      </c>
      <c r="C3708" t="str">
        <f>'Raw Data'!P3708</f>
        <v>Month-to-month</v>
      </c>
      <c r="D3708" t="str">
        <f>'Raw Data'!I3708</f>
        <v>Fiber optic</v>
      </c>
      <c r="E3708" t="str">
        <f>'Raw Data'!R3708</f>
        <v>Mailed check</v>
      </c>
      <c r="F3708">
        <f>'Raw Data'!S3708</f>
        <v>84.3</v>
      </c>
      <c r="G3708">
        <f>IFERROR(VALUE('Raw Data'!T3708),0)</f>
        <v>2281.6</v>
      </c>
      <c r="H3708" t="str" cm="1">
        <f t="array" ref="H3708">_xlfn.IFS(B3708&lt;=12,"New (0-12 mo)",B3708&lt;=24,"Established (13-24 mo)",B3708&lt;=48,"Loyal (25-48 mo)",TRUE,"Veteran (49+ mo)")</f>
        <v>Loyal (25-48 mo)</v>
      </c>
      <c r="I3708">
        <f>COUNTIF('Raw Data'!G3708:O3708,"Yes")</f>
        <v>4</v>
      </c>
      <c r="J3708">
        <f t="shared" ca="1" si="114"/>
        <v>45413</v>
      </c>
      <c r="K3708" t="str">
        <f>'Raw Data'!U3708</f>
        <v>No</v>
      </c>
      <c r="L3708" t="str">
        <f t="shared" si="115"/>
        <v>Low-Medium Risk</v>
      </c>
      <c r="N3708" s="34"/>
    </row>
    <row r="3709" spans="1:14" x14ac:dyDescent="0.3">
      <c r="A3709" s="5" t="str">
        <f>'Raw Data'!A3709</f>
        <v>9537-JALFH</v>
      </c>
      <c r="B3709">
        <f>'Raw Data'!F3709</f>
        <v>69</v>
      </c>
      <c r="C3709" t="str">
        <f>'Raw Data'!P3709</f>
        <v>Two year</v>
      </c>
      <c r="D3709" t="str">
        <f>'Raw Data'!I3709</f>
        <v>No</v>
      </c>
      <c r="E3709" t="str">
        <f>'Raw Data'!R3709</f>
        <v>Bank transfer (automatic)</v>
      </c>
      <c r="F3709">
        <f>'Raw Data'!S3709</f>
        <v>19.899999999999999</v>
      </c>
      <c r="G3709">
        <f>IFERROR(VALUE('Raw Data'!T3709),0)</f>
        <v>1356.7</v>
      </c>
      <c r="H3709" t="str" cm="1">
        <f t="array" ref="H3709">_xlfn.IFS(B3709&lt;=12,"New (0-12 mo)",B3709&lt;=24,"Established (13-24 mo)",B3709&lt;=48,"Loyal (25-48 mo)",TRUE,"Veteran (49+ mo)")</f>
        <v>Veteran (49+ mo)</v>
      </c>
      <c r="I3709">
        <f>COUNTIF('Raw Data'!G3709:O3709,"Yes")</f>
        <v>1</v>
      </c>
      <c r="J3709">
        <f t="shared" ca="1" si="114"/>
        <v>44105</v>
      </c>
      <c r="K3709" t="str">
        <f>'Raw Data'!U3709</f>
        <v>No</v>
      </c>
      <c r="L3709" t="str">
        <f t="shared" si="115"/>
        <v>Low Risk</v>
      </c>
      <c r="N3709" s="34"/>
    </row>
    <row r="3710" spans="1:14" x14ac:dyDescent="0.3">
      <c r="A3710" s="5" t="str">
        <f>'Raw Data'!A3710</f>
        <v>6698-OXETB</v>
      </c>
      <c r="B3710">
        <f>'Raw Data'!F3710</f>
        <v>11</v>
      </c>
      <c r="C3710" t="str">
        <f>'Raw Data'!P3710</f>
        <v>Two year</v>
      </c>
      <c r="D3710" t="str">
        <f>'Raw Data'!I3710</f>
        <v>No</v>
      </c>
      <c r="E3710" t="str">
        <f>'Raw Data'!R3710</f>
        <v>Mailed check</v>
      </c>
      <c r="F3710">
        <f>'Raw Data'!S3710</f>
        <v>20.399999999999999</v>
      </c>
      <c r="G3710">
        <f>IFERROR(VALUE('Raw Data'!T3710),0)</f>
        <v>231.45</v>
      </c>
      <c r="H3710" t="str" cm="1">
        <f t="array" ref="H3710">_xlfn.IFS(B3710&lt;=12,"New (0-12 mo)",B3710&lt;=24,"Established (13-24 mo)",B3710&lt;=48,"Loyal (25-48 mo)",TRUE,"Veteran (49+ mo)")</f>
        <v>New (0-12 mo)</v>
      </c>
      <c r="I3710">
        <f>COUNTIF('Raw Data'!G3710:O3710,"Yes")</f>
        <v>1</v>
      </c>
      <c r="J3710">
        <f t="shared" ca="1" si="114"/>
        <v>45870</v>
      </c>
      <c r="K3710" t="str">
        <f>'Raw Data'!U3710</f>
        <v>No</v>
      </c>
      <c r="L3710" t="str">
        <f t="shared" si="115"/>
        <v>Low Risk</v>
      </c>
      <c r="N3710" s="34"/>
    </row>
    <row r="3711" spans="1:14" x14ac:dyDescent="0.3">
      <c r="A3711" s="5" t="str">
        <f>'Raw Data'!A3711</f>
        <v>2103-ZRXFN</v>
      </c>
      <c r="B3711">
        <f>'Raw Data'!F3711</f>
        <v>1</v>
      </c>
      <c r="C3711" t="str">
        <f>'Raw Data'!P3711</f>
        <v>Month-to-month</v>
      </c>
      <c r="D3711" t="str">
        <f>'Raw Data'!I3711</f>
        <v>DSL</v>
      </c>
      <c r="E3711" t="str">
        <f>'Raw Data'!R3711</f>
        <v>Mailed check</v>
      </c>
      <c r="F3711">
        <f>'Raw Data'!S3711</f>
        <v>50.75</v>
      </c>
      <c r="G3711">
        <f>IFERROR(VALUE('Raw Data'!T3711),0)</f>
        <v>50.75</v>
      </c>
      <c r="H3711" t="str" cm="1">
        <f t="array" ref="H3711">_xlfn.IFS(B3711&lt;=12,"New (0-12 mo)",B3711&lt;=24,"Established (13-24 mo)",B3711&lt;=48,"Loyal (25-48 mo)",TRUE,"Veteran (49+ mo)")</f>
        <v>New (0-12 mo)</v>
      </c>
      <c r="I3711">
        <f>COUNTIF('Raw Data'!G3711:O3711,"Yes")</f>
        <v>2</v>
      </c>
      <c r="J3711">
        <f t="shared" ca="1" si="114"/>
        <v>46174</v>
      </c>
      <c r="K3711" t="str">
        <f>'Raw Data'!U3711</f>
        <v>No</v>
      </c>
      <c r="L3711" t="str">
        <f t="shared" si="115"/>
        <v>High Risk</v>
      </c>
      <c r="N3711" s="34"/>
    </row>
    <row r="3712" spans="1:14" x14ac:dyDescent="0.3">
      <c r="A3712" s="5" t="str">
        <f>'Raw Data'!A3712</f>
        <v>3724-BSCVH</v>
      </c>
      <c r="B3712">
        <f>'Raw Data'!F3712</f>
        <v>10</v>
      </c>
      <c r="C3712" t="str">
        <f>'Raw Data'!P3712</f>
        <v>One year</v>
      </c>
      <c r="D3712" t="str">
        <f>'Raw Data'!I3712</f>
        <v>No</v>
      </c>
      <c r="E3712" t="str">
        <f>'Raw Data'!R3712</f>
        <v>Mailed check</v>
      </c>
      <c r="F3712">
        <f>'Raw Data'!S3712</f>
        <v>20.45</v>
      </c>
      <c r="G3712">
        <f>IFERROR(VALUE('Raw Data'!T3712),0)</f>
        <v>242.4</v>
      </c>
      <c r="H3712" t="str" cm="1">
        <f t="array" ref="H3712">_xlfn.IFS(B3712&lt;=12,"New (0-12 mo)",B3712&lt;=24,"Established (13-24 mo)",B3712&lt;=48,"Loyal (25-48 mo)",TRUE,"Veteran (49+ mo)")</f>
        <v>New (0-12 mo)</v>
      </c>
      <c r="I3712">
        <f>COUNTIF('Raw Data'!G3712:O3712,"Yes")</f>
        <v>1</v>
      </c>
      <c r="J3712">
        <f t="shared" ca="1" si="114"/>
        <v>45901</v>
      </c>
      <c r="K3712" t="str">
        <f>'Raw Data'!U3712</f>
        <v>No</v>
      </c>
      <c r="L3712" t="str">
        <f t="shared" si="115"/>
        <v>Low Risk</v>
      </c>
      <c r="N3712" s="34"/>
    </row>
    <row r="3713" spans="1:14" x14ac:dyDescent="0.3">
      <c r="A3713" s="5" t="str">
        <f>'Raw Data'!A3713</f>
        <v>4877-TSOFF</v>
      </c>
      <c r="B3713">
        <f>'Raw Data'!F3713</f>
        <v>55</v>
      </c>
      <c r="C3713" t="str">
        <f>'Raw Data'!P3713</f>
        <v>One year</v>
      </c>
      <c r="D3713" t="str">
        <f>'Raw Data'!I3713</f>
        <v>DSL</v>
      </c>
      <c r="E3713" t="str">
        <f>'Raw Data'!R3713</f>
        <v>Bank transfer (automatic)</v>
      </c>
      <c r="F3713">
        <f>'Raw Data'!S3713</f>
        <v>75.75</v>
      </c>
      <c r="G3713">
        <f>IFERROR(VALUE('Raw Data'!T3713),0)</f>
        <v>4264.25</v>
      </c>
      <c r="H3713" t="str" cm="1">
        <f t="array" ref="H3713">_xlfn.IFS(B3713&lt;=12,"New (0-12 mo)",B3713&lt;=24,"Established (13-24 mo)",B3713&lt;=48,"Loyal (25-48 mo)",TRUE,"Veteran (49+ mo)")</f>
        <v>Veteran (49+ mo)</v>
      </c>
      <c r="I3713">
        <f>COUNTIF('Raw Data'!G3713:O3713,"Yes")</f>
        <v>6</v>
      </c>
      <c r="J3713">
        <f t="shared" ca="1" si="114"/>
        <v>44531</v>
      </c>
      <c r="K3713" t="str">
        <f>'Raw Data'!U3713</f>
        <v>No</v>
      </c>
      <c r="L3713" t="str">
        <f t="shared" si="115"/>
        <v>Low Risk</v>
      </c>
      <c r="N3713" s="34"/>
    </row>
    <row r="3714" spans="1:14" x14ac:dyDescent="0.3">
      <c r="A3714" s="5" t="str">
        <f>'Raw Data'!A3714</f>
        <v>9209-NWPGU</v>
      </c>
      <c r="B3714">
        <f>'Raw Data'!F3714</f>
        <v>44</v>
      </c>
      <c r="C3714" t="str">
        <f>'Raw Data'!P3714</f>
        <v>One year</v>
      </c>
      <c r="D3714" t="str">
        <f>'Raw Data'!I3714</f>
        <v>DSL</v>
      </c>
      <c r="E3714" t="str">
        <f>'Raw Data'!R3714</f>
        <v>Electronic check</v>
      </c>
      <c r="F3714">
        <f>'Raw Data'!S3714</f>
        <v>65.400000000000006</v>
      </c>
      <c r="G3714">
        <f>IFERROR(VALUE('Raw Data'!T3714),0)</f>
        <v>2774.55</v>
      </c>
      <c r="H3714" t="str" cm="1">
        <f t="array" ref="H3714">_xlfn.IFS(B3714&lt;=12,"New (0-12 mo)",B3714&lt;=24,"Established (13-24 mo)",B3714&lt;=48,"Loyal (25-48 mo)",TRUE,"Veteran (49+ mo)")</f>
        <v>Loyal (25-48 mo)</v>
      </c>
      <c r="I3714">
        <f>COUNTIF('Raw Data'!G3714:O3714,"Yes")</f>
        <v>4</v>
      </c>
      <c r="J3714">
        <f t="shared" ref="J3714:J3777" ca="1" si="116">EDATE(TODAY(),-B3714)</f>
        <v>44866</v>
      </c>
      <c r="K3714" t="str">
        <f>'Raw Data'!U3714</f>
        <v>No</v>
      </c>
      <c r="L3714" t="str">
        <f t="shared" ref="L3714:L3777" si="117">IF(AND(C3714="Month-to-month",B3714&lt;=12),"High Risk",IF(AND(C3714="Month-to-month",B3714&lt;=24),"Medium Risk",IF(C3714="Month-to-month","Low-Medium Risk","Low Risk")))</f>
        <v>Low Risk</v>
      </c>
      <c r="N3714" s="34"/>
    </row>
    <row r="3715" spans="1:14" x14ac:dyDescent="0.3">
      <c r="A3715" s="5" t="str">
        <f>'Raw Data'!A3715</f>
        <v>6961-VCPMC</v>
      </c>
      <c r="B3715">
        <f>'Raw Data'!F3715</f>
        <v>46</v>
      </c>
      <c r="C3715" t="str">
        <f>'Raw Data'!P3715</f>
        <v>Month-to-month</v>
      </c>
      <c r="D3715" t="str">
        <f>'Raw Data'!I3715</f>
        <v>Fiber optic</v>
      </c>
      <c r="E3715" t="str">
        <f>'Raw Data'!R3715</f>
        <v>Electronic check</v>
      </c>
      <c r="F3715">
        <f>'Raw Data'!S3715</f>
        <v>80.400000000000006</v>
      </c>
      <c r="G3715">
        <f>IFERROR(VALUE('Raw Data'!T3715),0)</f>
        <v>3605.2</v>
      </c>
      <c r="H3715" t="str" cm="1">
        <f t="array" ref="H3715">_xlfn.IFS(B3715&lt;=12,"New (0-12 mo)",B3715&lt;=24,"Established (13-24 mo)",B3715&lt;=48,"Loyal (25-48 mo)",TRUE,"Veteran (49+ mo)")</f>
        <v>Loyal (25-48 mo)</v>
      </c>
      <c r="I3715">
        <f>COUNTIF('Raw Data'!G3715:O3715,"Yes")</f>
        <v>2</v>
      </c>
      <c r="J3715">
        <f t="shared" ca="1" si="116"/>
        <v>44805</v>
      </c>
      <c r="K3715" t="str">
        <f>'Raw Data'!U3715</f>
        <v>Yes</v>
      </c>
      <c r="L3715" t="str">
        <f t="shared" si="117"/>
        <v>Low-Medium Risk</v>
      </c>
      <c r="N3715" s="34"/>
    </row>
    <row r="3716" spans="1:14" x14ac:dyDescent="0.3">
      <c r="A3716" s="5" t="str">
        <f>'Raw Data'!A3716</f>
        <v>7306-YDSOI</v>
      </c>
      <c r="B3716">
        <f>'Raw Data'!F3716</f>
        <v>69</v>
      </c>
      <c r="C3716" t="str">
        <f>'Raw Data'!P3716</f>
        <v>Two year</v>
      </c>
      <c r="D3716" t="str">
        <f>'Raw Data'!I3716</f>
        <v>DSL</v>
      </c>
      <c r="E3716" t="str">
        <f>'Raw Data'!R3716</f>
        <v>Bank transfer (automatic)</v>
      </c>
      <c r="F3716">
        <f>'Raw Data'!S3716</f>
        <v>59.75</v>
      </c>
      <c r="G3716">
        <f>IFERROR(VALUE('Raw Data'!T3716),0)</f>
        <v>4069.9</v>
      </c>
      <c r="H3716" t="str" cm="1">
        <f t="array" ref="H3716">_xlfn.IFS(B3716&lt;=12,"New (0-12 mo)",B3716&lt;=24,"Established (13-24 mo)",B3716&lt;=48,"Loyal (25-48 mo)",TRUE,"Veteran (49+ mo)")</f>
        <v>Veteran (49+ mo)</v>
      </c>
      <c r="I3716">
        <f>COUNTIF('Raw Data'!G3716:O3716,"Yes")</f>
        <v>4</v>
      </c>
      <c r="J3716">
        <f t="shared" ca="1" si="116"/>
        <v>44105</v>
      </c>
      <c r="K3716" t="str">
        <f>'Raw Data'!U3716</f>
        <v>No</v>
      </c>
      <c r="L3716" t="str">
        <f t="shared" si="117"/>
        <v>Low Risk</v>
      </c>
      <c r="N3716" s="34"/>
    </row>
    <row r="3717" spans="1:14" x14ac:dyDescent="0.3">
      <c r="A3717" s="5" t="str">
        <f>'Raw Data'!A3717</f>
        <v>5288-AHOUP</v>
      </c>
      <c r="B3717">
        <f>'Raw Data'!F3717</f>
        <v>11</v>
      </c>
      <c r="C3717" t="str">
        <f>'Raw Data'!P3717</f>
        <v>Month-to-month</v>
      </c>
      <c r="D3717" t="str">
        <f>'Raw Data'!I3717</f>
        <v>Fiber optic</v>
      </c>
      <c r="E3717" t="str">
        <f>'Raw Data'!R3717</f>
        <v>Electronic check</v>
      </c>
      <c r="F3717">
        <f>'Raw Data'!S3717</f>
        <v>78.5</v>
      </c>
      <c r="G3717">
        <f>IFERROR(VALUE('Raw Data'!T3717),0)</f>
        <v>874.2</v>
      </c>
      <c r="H3717" t="str" cm="1">
        <f t="array" ref="H3717">_xlfn.IFS(B3717&lt;=12,"New (0-12 mo)",B3717&lt;=24,"Established (13-24 mo)",B3717&lt;=48,"Loyal (25-48 mo)",TRUE,"Veteran (49+ mo)")</f>
        <v>New (0-12 mo)</v>
      </c>
      <c r="I3717">
        <f>COUNTIF('Raw Data'!G3717:O3717,"Yes")</f>
        <v>2</v>
      </c>
      <c r="J3717">
        <f t="shared" ca="1" si="116"/>
        <v>45870</v>
      </c>
      <c r="K3717" t="str">
        <f>'Raw Data'!U3717</f>
        <v>No</v>
      </c>
      <c r="L3717" t="str">
        <f t="shared" si="117"/>
        <v>High Risk</v>
      </c>
      <c r="N3717" s="34"/>
    </row>
    <row r="3718" spans="1:14" x14ac:dyDescent="0.3">
      <c r="A3718" s="5" t="str">
        <f>'Raw Data'!A3718</f>
        <v>6688-UZPWD</v>
      </c>
      <c r="B3718">
        <f>'Raw Data'!F3718</f>
        <v>11</v>
      </c>
      <c r="C3718" t="str">
        <f>'Raw Data'!P3718</f>
        <v>Month-to-month</v>
      </c>
      <c r="D3718" t="str">
        <f>'Raw Data'!I3718</f>
        <v>Fiber optic</v>
      </c>
      <c r="E3718" t="str">
        <f>'Raw Data'!R3718</f>
        <v>Electronic check</v>
      </c>
      <c r="F3718">
        <f>'Raw Data'!S3718</f>
        <v>102</v>
      </c>
      <c r="G3718">
        <f>IFERROR(VALUE('Raw Data'!T3718),0)</f>
        <v>1145.3499999999999</v>
      </c>
      <c r="H3718" t="str" cm="1">
        <f t="array" ref="H3718">_xlfn.IFS(B3718&lt;=12,"New (0-12 mo)",B3718&lt;=24,"Established (13-24 mo)",B3718&lt;=48,"Loyal (25-48 mo)",TRUE,"Veteran (49+ mo)")</f>
        <v>New (0-12 mo)</v>
      </c>
      <c r="I3718">
        <f>COUNTIF('Raw Data'!G3718:O3718,"Yes")</f>
        <v>5</v>
      </c>
      <c r="J3718">
        <f t="shared" ca="1" si="116"/>
        <v>45870</v>
      </c>
      <c r="K3718" t="str">
        <f>'Raw Data'!U3718</f>
        <v>Yes</v>
      </c>
      <c r="L3718" t="str">
        <f t="shared" si="117"/>
        <v>High Risk</v>
      </c>
      <c r="N3718" s="34"/>
    </row>
    <row r="3719" spans="1:14" x14ac:dyDescent="0.3">
      <c r="A3719" s="5" t="str">
        <f>'Raw Data'!A3719</f>
        <v>0655-YDGFJ</v>
      </c>
      <c r="B3719">
        <f>'Raw Data'!F3719</f>
        <v>29</v>
      </c>
      <c r="C3719" t="str">
        <f>'Raw Data'!P3719</f>
        <v>Month-to-month</v>
      </c>
      <c r="D3719" t="str">
        <f>'Raw Data'!I3719</f>
        <v>DSL</v>
      </c>
      <c r="E3719" t="str">
        <f>'Raw Data'!R3719</f>
        <v>Bank transfer (automatic)</v>
      </c>
      <c r="F3719">
        <f>'Raw Data'!S3719</f>
        <v>48.95</v>
      </c>
      <c r="G3719">
        <f>IFERROR(VALUE('Raw Data'!T3719),0)</f>
        <v>1323.7</v>
      </c>
      <c r="H3719" t="str" cm="1">
        <f t="array" ref="H3719">_xlfn.IFS(B3719&lt;=12,"New (0-12 mo)",B3719&lt;=24,"Established (13-24 mo)",B3719&lt;=48,"Loyal (25-48 mo)",TRUE,"Veteran (49+ mo)")</f>
        <v>Loyal (25-48 mo)</v>
      </c>
      <c r="I3719">
        <f>COUNTIF('Raw Data'!G3719:O3719,"Yes")</f>
        <v>2</v>
      </c>
      <c r="J3719">
        <f t="shared" ca="1" si="116"/>
        <v>45323</v>
      </c>
      <c r="K3719" t="str">
        <f>'Raw Data'!U3719</f>
        <v>No</v>
      </c>
      <c r="L3719" t="str">
        <f t="shared" si="117"/>
        <v>Low-Medium Risk</v>
      </c>
      <c r="N3719" s="34"/>
    </row>
    <row r="3720" spans="1:14" x14ac:dyDescent="0.3">
      <c r="A3720" s="5" t="str">
        <f>'Raw Data'!A3720</f>
        <v>8468-EHYJA</v>
      </c>
      <c r="B3720">
        <f>'Raw Data'!F3720</f>
        <v>57</v>
      </c>
      <c r="C3720" t="str">
        <f>'Raw Data'!P3720</f>
        <v>Month-to-month</v>
      </c>
      <c r="D3720" t="str">
        <f>'Raw Data'!I3720</f>
        <v>Fiber optic</v>
      </c>
      <c r="E3720" t="str">
        <f>'Raw Data'!R3720</f>
        <v>Electronic check</v>
      </c>
      <c r="F3720">
        <f>'Raw Data'!S3720</f>
        <v>99.65</v>
      </c>
      <c r="G3720">
        <f>IFERROR(VALUE('Raw Data'!T3720),0)</f>
        <v>5497.05</v>
      </c>
      <c r="H3720" t="str" cm="1">
        <f t="array" ref="H3720">_xlfn.IFS(B3720&lt;=12,"New (0-12 mo)",B3720&lt;=24,"Established (13-24 mo)",B3720&lt;=48,"Loyal (25-48 mo)",TRUE,"Veteran (49+ mo)")</f>
        <v>Veteran (49+ mo)</v>
      </c>
      <c r="I3720">
        <f>COUNTIF('Raw Data'!G3720:O3720,"Yes")</f>
        <v>5</v>
      </c>
      <c r="J3720">
        <f t="shared" ca="1" si="116"/>
        <v>44470</v>
      </c>
      <c r="K3720" t="str">
        <f>'Raw Data'!U3720</f>
        <v>No</v>
      </c>
      <c r="L3720" t="str">
        <f t="shared" si="117"/>
        <v>Low-Medium Risk</v>
      </c>
      <c r="N3720" s="34"/>
    </row>
    <row r="3721" spans="1:14" x14ac:dyDescent="0.3">
      <c r="A3721" s="5" t="str">
        <f>'Raw Data'!A3721</f>
        <v>6823-SIDFQ</v>
      </c>
      <c r="B3721">
        <f>'Raw Data'!F3721</f>
        <v>28</v>
      </c>
      <c r="C3721" t="str">
        <f>'Raw Data'!P3721</f>
        <v>One year</v>
      </c>
      <c r="D3721" t="str">
        <f>'Raw Data'!I3721</f>
        <v>No</v>
      </c>
      <c r="E3721" t="str">
        <f>'Raw Data'!R3721</f>
        <v>Credit card (automatic)</v>
      </c>
      <c r="F3721">
        <f>'Raw Data'!S3721</f>
        <v>18.25</v>
      </c>
      <c r="G3721">
        <f>IFERROR(VALUE('Raw Data'!T3721),0)</f>
        <v>534.70000000000005</v>
      </c>
      <c r="H3721" t="str" cm="1">
        <f t="array" ref="H3721">_xlfn.IFS(B3721&lt;=12,"New (0-12 mo)",B3721&lt;=24,"Established (13-24 mo)",B3721&lt;=48,"Loyal (25-48 mo)",TRUE,"Veteran (49+ mo)")</f>
        <v>Loyal (25-48 mo)</v>
      </c>
      <c r="I3721">
        <f>COUNTIF('Raw Data'!G3721:O3721,"Yes")</f>
        <v>1</v>
      </c>
      <c r="J3721">
        <f t="shared" ca="1" si="116"/>
        <v>45352</v>
      </c>
      <c r="K3721" t="str">
        <f>'Raw Data'!U3721</f>
        <v>No</v>
      </c>
      <c r="L3721" t="str">
        <f t="shared" si="117"/>
        <v>Low Risk</v>
      </c>
      <c r="N3721" s="34"/>
    </row>
    <row r="3722" spans="1:14" x14ac:dyDescent="0.3">
      <c r="A3722" s="5" t="str">
        <f>'Raw Data'!A3722</f>
        <v>1097-FSPVW</v>
      </c>
      <c r="B3722">
        <f>'Raw Data'!F3722</f>
        <v>42</v>
      </c>
      <c r="C3722" t="str">
        <f>'Raw Data'!P3722</f>
        <v>Month-to-month</v>
      </c>
      <c r="D3722" t="str">
        <f>'Raw Data'!I3722</f>
        <v>DSL</v>
      </c>
      <c r="E3722" t="str">
        <f>'Raw Data'!R3722</f>
        <v>Credit card (automatic)</v>
      </c>
      <c r="F3722">
        <f>'Raw Data'!S3722</f>
        <v>54.55</v>
      </c>
      <c r="G3722">
        <f>IFERROR(VALUE('Raw Data'!T3722),0)</f>
        <v>2455.0500000000002</v>
      </c>
      <c r="H3722" t="str" cm="1">
        <f t="array" ref="H3722">_xlfn.IFS(B3722&lt;=12,"New (0-12 mo)",B3722&lt;=24,"Established (13-24 mo)",B3722&lt;=48,"Loyal (25-48 mo)",TRUE,"Veteran (49+ mo)")</f>
        <v>Loyal (25-48 mo)</v>
      </c>
      <c r="I3722">
        <f>COUNTIF('Raw Data'!G3722:O3722,"Yes")</f>
        <v>3</v>
      </c>
      <c r="J3722">
        <f t="shared" ca="1" si="116"/>
        <v>44927</v>
      </c>
      <c r="K3722" t="str">
        <f>'Raw Data'!U3722</f>
        <v>No</v>
      </c>
      <c r="L3722" t="str">
        <f t="shared" si="117"/>
        <v>Low-Medium Risk</v>
      </c>
      <c r="N3722" s="34"/>
    </row>
    <row r="3723" spans="1:14" x14ac:dyDescent="0.3">
      <c r="A3723" s="5" t="str">
        <f>'Raw Data'!A3723</f>
        <v>2839-RFSQE</v>
      </c>
      <c r="B3723">
        <f>'Raw Data'!F3723</f>
        <v>2</v>
      </c>
      <c r="C3723" t="str">
        <f>'Raw Data'!P3723</f>
        <v>Month-to-month</v>
      </c>
      <c r="D3723" t="str">
        <f>'Raw Data'!I3723</f>
        <v>No</v>
      </c>
      <c r="E3723" t="str">
        <f>'Raw Data'!R3723</f>
        <v>Mailed check</v>
      </c>
      <c r="F3723">
        <f>'Raw Data'!S3723</f>
        <v>20.65</v>
      </c>
      <c r="G3723">
        <f>IFERROR(VALUE('Raw Data'!T3723),0)</f>
        <v>38.700000000000003</v>
      </c>
      <c r="H3723" t="str" cm="1">
        <f t="array" ref="H3723">_xlfn.IFS(B3723&lt;=12,"New (0-12 mo)",B3723&lt;=24,"Established (13-24 mo)",B3723&lt;=48,"Loyal (25-48 mo)",TRUE,"Veteran (49+ mo)")</f>
        <v>New (0-12 mo)</v>
      </c>
      <c r="I3723">
        <f>COUNTIF('Raw Data'!G3723:O3723,"Yes")</f>
        <v>1</v>
      </c>
      <c r="J3723">
        <f t="shared" ca="1" si="116"/>
        <v>46143</v>
      </c>
      <c r="K3723" t="str">
        <f>'Raw Data'!U3723</f>
        <v>Yes</v>
      </c>
      <c r="L3723" t="str">
        <f t="shared" si="117"/>
        <v>High Risk</v>
      </c>
      <c r="N3723" s="34"/>
    </row>
    <row r="3724" spans="1:14" x14ac:dyDescent="0.3">
      <c r="A3724" s="5" t="str">
        <f>'Raw Data'!A3724</f>
        <v>8328-SKJNO</v>
      </c>
      <c r="B3724">
        <f>'Raw Data'!F3724</f>
        <v>23</v>
      </c>
      <c r="C3724" t="str">
        <f>'Raw Data'!P3724</f>
        <v>One year</v>
      </c>
      <c r="D3724" t="str">
        <f>'Raw Data'!I3724</f>
        <v>DSL</v>
      </c>
      <c r="E3724" t="str">
        <f>'Raw Data'!R3724</f>
        <v>Bank transfer (automatic)</v>
      </c>
      <c r="F3724">
        <f>'Raw Data'!S3724</f>
        <v>40.65</v>
      </c>
      <c r="G3724">
        <f>IFERROR(VALUE('Raw Data'!T3724),0)</f>
        <v>947.4</v>
      </c>
      <c r="H3724" t="str" cm="1">
        <f t="array" ref="H3724">_xlfn.IFS(B3724&lt;=12,"New (0-12 mo)",B3724&lt;=24,"Established (13-24 mo)",B3724&lt;=48,"Loyal (25-48 mo)",TRUE,"Veteran (49+ mo)")</f>
        <v>Established (13-24 mo)</v>
      </c>
      <c r="I3724">
        <f>COUNTIF('Raw Data'!G3724:O3724,"Yes")</f>
        <v>3</v>
      </c>
      <c r="J3724">
        <f t="shared" ca="1" si="116"/>
        <v>45505</v>
      </c>
      <c r="K3724" t="str">
        <f>'Raw Data'!U3724</f>
        <v>No</v>
      </c>
      <c r="L3724" t="str">
        <f t="shared" si="117"/>
        <v>Low Risk</v>
      </c>
      <c r="N3724" s="34"/>
    </row>
    <row r="3725" spans="1:14" x14ac:dyDescent="0.3">
      <c r="A3725" s="5" t="str">
        <f>'Raw Data'!A3725</f>
        <v>7010-ZMVBF</v>
      </c>
      <c r="B3725">
        <f>'Raw Data'!F3725</f>
        <v>18</v>
      </c>
      <c r="C3725" t="str">
        <f>'Raw Data'!P3725</f>
        <v>Month-to-month</v>
      </c>
      <c r="D3725" t="str">
        <f>'Raw Data'!I3725</f>
        <v>No</v>
      </c>
      <c r="E3725" t="str">
        <f>'Raw Data'!R3725</f>
        <v>Mailed check</v>
      </c>
      <c r="F3725">
        <f>'Raw Data'!S3725</f>
        <v>20.45</v>
      </c>
      <c r="G3725">
        <f>IFERROR(VALUE('Raw Data'!T3725),0)</f>
        <v>357</v>
      </c>
      <c r="H3725" t="str" cm="1">
        <f t="array" ref="H3725">_xlfn.IFS(B3725&lt;=12,"New (0-12 mo)",B3725&lt;=24,"Established (13-24 mo)",B3725&lt;=48,"Loyal (25-48 mo)",TRUE,"Veteran (49+ mo)")</f>
        <v>Established (13-24 mo)</v>
      </c>
      <c r="I3725">
        <f>COUNTIF('Raw Data'!G3725:O3725,"Yes")</f>
        <v>1</v>
      </c>
      <c r="J3725">
        <f t="shared" ca="1" si="116"/>
        <v>45658</v>
      </c>
      <c r="K3725" t="str">
        <f>'Raw Data'!U3725</f>
        <v>No</v>
      </c>
      <c r="L3725" t="str">
        <f t="shared" si="117"/>
        <v>Medium Risk</v>
      </c>
      <c r="N3725" s="34"/>
    </row>
    <row r="3726" spans="1:14" x14ac:dyDescent="0.3">
      <c r="A3726" s="5" t="str">
        <f>'Raw Data'!A3726</f>
        <v>5201-CBWYG</v>
      </c>
      <c r="B3726">
        <f>'Raw Data'!F3726</f>
        <v>62</v>
      </c>
      <c r="C3726" t="str">
        <f>'Raw Data'!P3726</f>
        <v>One year</v>
      </c>
      <c r="D3726" t="str">
        <f>'Raw Data'!I3726</f>
        <v>No</v>
      </c>
      <c r="E3726" t="str">
        <f>'Raw Data'!R3726</f>
        <v>Bank transfer (automatic)</v>
      </c>
      <c r="F3726">
        <f>'Raw Data'!S3726</f>
        <v>24.8</v>
      </c>
      <c r="G3726">
        <f>IFERROR(VALUE('Raw Data'!T3726),0)</f>
        <v>1476.25</v>
      </c>
      <c r="H3726" t="str" cm="1">
        <f t="array" ref="H3726">_xlfn.IFS(B3726&lt;=12,"New (0-12 mo)",B3726&lt;=24,"Established (13-24 mo)",B3726&lt;=48,"Loyal (25-48 mo)",TRUE,"Veteran (49+ mo)")</f>
        <v>Veteran (49+ mo)</v>
      </c>
      <c r="I3726">
        <f>COUNTIF('Raw Data'!G3726:O3726,"Yes")</f>
        <v>2</v>
      </c>
      <c r="J3726">
        <f t="shared" ca="1" si="116"/>
        <v>44317</v>
      </c>
      <c r="K3726" t="str">
        <f>'Raw Data'!U3726</f>
        <v>No</v>
      </c>
      <c r="L3726" t="str">
        <f t="shared" si="117"/>
        <v>Low Risk</v>
      </c>
      <c r="N3726" s="34"/>
    </row>
    <row r="3727" spans="1:14" x14ac:dyDescent="0.3">
      <c r="A3727" s="5" t="str">
        <f>'Raw Data'!A3727</f>
        <v>0968-GSIKN</v>
      </c>
      <c r="B3727">
        <f>'Raw Data'!F3727</f>
        <v>1</v>
      </c>
      <c r="C3727" t="str">
        <f>'Raw Data'!P3727</f>
        <v>Month-to-month</v>
      </c>
      <c r="D3727" t="str">
        <f>'Raw Data'!I3727</f>
        <v>Fiber optic</v>
      </c>
      <c r="E3727" t="str">
        <f>'Raw Data'!R3727</f>
        <v>Mailed check</v>
      </c>
      <c r="F3727">
        <f>'Raw Data'!S3727</f>
        <v>70.8</v>
      </c>
      <c r="G3727">
        <f>IFERROR(VALUE('Raw Data'!T3727),0)</f>
        <v>70.8</v>
      </c>
      <c r="H3727" t="str" cm="1">
        <f t="array" ref="H3727">_xlfn.IFS(B3727&lt;=12,"New (0-12 mo)",B3727&lt;=24,"Established (13-24 mo)",B3727&lt;=48,"Loyal (25-48 mo)",TRUE,"Veteran (49+ mo)")</f>
        <v>New (0-12 mo)</v>
      </c>
      <c r="I3727">
        <f>COUNTIF('Raw Data'!G3727:O3727,"Yes")</f>
        <v>1</v>
      </c>
      <c r="J3727">
        <f t="shared" ca="1" si="116"/>
        <v>46174</v>
      </c>
      <c r="K3727" t="str">
        <f>'Raw Data'!U3727</f>
        <v>Yes</v>
      </c>
      <c r="L3727" t="str">
        <f t="shared" si="117"/>
        <v>High Risk</v>
      </c>
      <c r="N3727" s="34"/>
    </row>
    <row r="3728" spans="1:14" x14ac:dyDescent="0.3">
      <c r="A3728" s="5" t="str">
        <f>'Raw Data'!A3728</f>
        <v>1965-DDBWU</v>
      </c>
      <c r="B3728">
        <f>'Raw Data'!F3728</f>
        <v>16</v>
      </c>
      <c r="C3728" t="str">
        <f>'Raw Data'!P3728</f>
        <v>Month-to-month</v>
      </c>
      <c r="D3728" t="str">
        <f>'Raw Data'!I3728</f>
        <v>Fiber optic</v>
      </c>
      <c r="E3728" t="str">
        <f>'Raw Data'!R3728</f>
        <v>Credit card (automatic)</v>
      </c>
      <c r="F3728">
        <f>'Raw Data'!S3728</f>
        <v>89.05</v>
      </c>
      <c r="G3728">
        <f>IFERROR(VALUE('Raw Data'!T3728),0)</f>
        <v>1448.6</v>
      </c>
      <c r="H3728" t="str" cm="1">
        <f t="array" ref="H3728">_xlfn.IFS(B3728&lt;=12,"New (0-12 mo)",B3728&lt;=24,"Established (13-24 mo)",B3728&lt;=48,"Loyal (25-48 mo)",TRUE,"Veteran (49+ mo)")</f>
        <v>Established (13-24 mo)</v>
      </c>
      <c r="I3728">
        <f>COUNTIF('Raw Data'!G3728:O3728,"Yes")</f>
        <v>4</v>
      </c>
      <c r="J3728">
        <f t="shared" ca="1" si="116"/>
        <v>45717</v>
      </c>
      <c r="K3728" t="str">
        <f>'Raw Data'!U3728</f>
        <v>Yes</v>
      </c>
      <c r="L3728" t="str">
        <f t="shared" si="117"/>
        <v>Medium Risk</v>
      </c>
      <c r="N3728" s="34"/>
    </row>
    <row r="3729" spans="1:14" x14ac:dyDescent="0.3">
      <c r="A3729" s="5" t="str">
        <f>'Raw Data'!A3729</f>
        <v>9057-SIHCH</v>
      </c>
      <c r="B3729">
        <f>'Raw Data'!F3729</f>
        <v>3</v>
      </c>
      <c r="C3729" t="str">
        <f>'Raw Data'!P3729</f>
        <v>Month-to-month</v>
      </c>
      <c r="D3729" t="str">
        <f>'Raw Data'!I3729</f>
        <v>Fiber optic</v>
      </c>
      <c r="E3729" t="str">
        <f>'Raw Data'!R3729</f>
        <v>Electronic check</v>
      </c>
      <c r="F3729">
        <f>'Raw Data'!S3729</f>
        <v>96.6</v>
      </c>
      <c r="G3729">
        <f>IFERROR(VALUE('Raw Data'!T3729),0)</f>
        <v>291.89999999999998</v>
      </c>
      <c r="H3729" t="str" cm="1">
        <f t="array" ref="H3729">_xlfn.IFS(B3729&lt;=12,"New (0-12 mo)",B3729&lt;=24,"Established (13-24 mo)",B3729&lt;=48,"Loyal (25-48 mo)",TRUE,"Veteran (49+ mo)")</f>
        <v>New (0-12 mo)</v>
      </c>
      <c r="I3729">
        <f>COUNTIF('Raw Data'!G3729:O3729,"Yes")</f>
        <v>4</v>
      </c>
      <c r="J3729">
        <f t="shared" ca="1" si="116"/>
        <v>46113</v>
      </c>
      <c r="K3729" t="str">
        <f>'Raw Data'!U3729</f>
        <v>Yes</v>
      </c>
      <c r="L3729" t="str">
        <f t="shared" si="117"/>
        <v>High Risk</v>
      </c>
      <c r="N3729" s="34"/>
    </row>
    <row r="3730" spans="1:14" x14ac:dyDescent="0.3">
      <c r="A3730" s="5" t="str">
        <f>'Raw Data'!A3730</f>
        <v>6352-GIGGQ</v>
      </c>
      <c r="B3730">
        <f>'Raw Data'!F3730</f>
        <v>67</v>
      </c>
      <c r="C3730" t="str">
        <f>'Raw Data'!P3730</f>
        <v>One year</v>
      </c>
      <c r="D3730" t="str">
        <f>'Raw Data'!I3730</f>
        <v>DSL</v>
      </c>
      <c r="E3730" t="str">
        <f>'Raw Data'!R3730</f>
        <v>Bank transfer (automatic)</v>
      </c>
      <c r="F3730">
        <f>'Raw Data'!S3730</f>
        <v>88.8</v>
      </c>
      <c r="G3730">
        <f>IFERROR(VALUE('Raw Data'!T3730),0)</f>
        <v>5903.15</v>
      </c>
      <c r="H3730" t="str" cm="1">
        <f t="array" ref="H3730">_xlfn.IFS(B3730&lt;=12,"New (0-12 mo)",B3730&lt;=24,"Established (13-24 mo)",B3730&lt;=48,"Loyal (25-48 mo)",TRUE,"Veteran (49+ mo)")</f>
        <v>Veteran (49+ mo)</v>
      </c>
      <c r="I3730">
        <f>COUNTIF('Raw Data'!G3730:O3730,"Yes")</f>
        <v>8</v>
      </c>
      <c r="J3730">
        <f t="shared" ca="1" si="116"/>
        <v>44166</v>
      </c>
      <c r="K3730" t="str">
        <f>'Raw Data'!U3730</f>
        <v>No</v>
      </c>
      <c r="L3730" t="str">
        <f t="shared" si="117"/>
        <v>Low Risk</v>
      </c>
      <c r="N3730" s="34"/>
    </row>
    <row r="3731" spans="1:14" x14ac:dyDescent="0.3">
      <c r="A3731" s="5" t="str">
        <f>'Raw Data'!A3731</f>
        <v>3635-QQRQD</v>
      </c>
      <c r="B3731">
        <f>'Raw Data'!F3731</f>
        <v>62</v>
      </c>
      <c r="C3731" t="str">
        <f>'Raw Data'!P3731</f>
        <v>Two year</v>
      </c>
      <c r="D3731" t="str">
        <f>'Raw Data'!I3731</f>
        <v>No</v>
      </c>
      <c r="E3731" t="str">
        <f>'Raw Data'!R3731</f>
        <v>Credit card (automatic)</v>
      </c>
      <c r="F3731">
        <f>'Raw Data'!S3731</f>
        <v>20.05</v>
      </c>
      <c r="G3731">
        <f>IFERROR(VALUE('Raw Data'!T3731),0)</f>
        <v>1201.6500000000001</v>
      </c>
      <c r="H3731" t="str" cm="1">
        <f t="array" ref="H3731">_xlfn.IFS(B3731&lt;=12,"New (0-12 mo)",B3731&lt;=24,"Established (13-24 mo)",B3731&lt;=48,"Loyal (25-48 mo)",TRUE,"Veteran (49+ mo)")</f>
        <v>Veteran (49+ mo)</v>
      </c>
      <c r="I3731">
        <f>COUNTIF('Raw Data'!G3731:O3731,"Yes")</f>
        <v>1</v>
      </c>
      <c r="J3731">
        <f t="shared" ca="1" si="116"/>
        <v>44317</v>
      </c>
      <c r="K3731" t="str">
        <f>'Raw Data'!U3731</f>
        <v>No</v>
      </c>
      <c r="L3731" t="str">
        <f t="shared" si="117"/>
        <v>Low Risk</v>
      </c>
      <c r="N3731" s="34"/>
    </row>
    <row r="3732" spans="1:14" x14ac:dyDescent="0.3">
      <c r="A3732" s="5" t="str">
        <f>'Raw Data'!A3732</f>
        <v>6771-XWBDM</v>
      </c>
      <c r="B3732">
        <f>'Raw Data'!F3732</f>
        <v>57</v>
      </c>
      <c r="C3732" t="str">
        <f>'Raw Data'!P3732</f>
        <v>Month-to-month</v>
      </c>
      <c r="D3732" t="str">
        <f>'Raw Data'!I3732</f>
        <v>Fiber optic</v>
      </c>
      <c r="E3732" t="str">
        <f>'Raw Data'!R3732</f>
        <v>Credit card (automatic)</v>
      </c>
      <c r="F3732">
        <f>'Raw Data'!S3732</f>
        <v>104.5</v>
      </c>
      <c r="G3732">
        <f>IFERROR(VALUE('Raw Data'!T3732),0)</f>
        <v>5921.35</v>
      </c>
      <c r="H3732" t="str" cm="1">
        <f t="array" ref="H3732">_xlfn.IFS(B3732&lt;=12,"New (0-12 mo)",B3732&lt;=24,"Established (13-24 mo)",B3732&lt;=48,"Loyal (25-48 mo)",TRUE,"Veteran (49+ mo)")</f>
        <v>Veteran (49+ mo)</v>
      </c>
      <c r="I3732">
        <f>COUNTIF('Raw Data'!G3732:O3732,"Yes")</f>
        <v>6</v>
      </c>
      <c r="J3732">
        <f t="shared" ca="1" si="116"/>
        <v>44470</v>
      </c>
      <c r="K3732" t="str">
        <f>'Raw Data'!U3732</f>
        <v>Yes</v>
      </c>
      <c r="L3732" t="str">
        <f t="shared" si="117"/>
        <v>Low-Medium Risk</v>
      </c>
      <c r="N3732" s="34"/>
    </row>
    <row r="3733" spans="1:14" x14ac:dyDescent="0.3">
      <c r="A3733" s="5" t="str">
        <f>'Raw Data'!A3733</f>
        <v>2897-DOVND</v>
      </c>
      <c r="B3733">
        <f>'Raw Data'!F3733</f>
        <v>2</v>
      </c>
      <c r="C3733" t="str">
        <f>'Raw Data'!P3733</f>
        <v>Month-to-month</v>
      </c>
      <c r="D3733" t="str">
        <f>'Raw Data'!I3733</f>
        <v>Fiber optic</v>
      </c>
      <c r="E3733" t="str">
        <f>'Raw Data'!R3733</f>
        <v>Electronic check</v>
      </c>
      <c r="F3733">
        <f>'Raw Data'!S3733</f>
        <v>69.8</v>
      </c>
      <c r="G3733">
        <f>IFERROR(VALUE('Raw Data'!T3733),0)</f>
        <v>146.65</v>
      </c>
      <c r="H3733" t="str" cm="1">
        <f t="array" ref="H3733">_xlfn.IFS(B3733&lt;=12,"New (0-12 mo)",B3733&lt;=24,"Established (13-24 mo)",B3733&lt;=48,"Loyal (25-48 mo)",TRUE,"Veteran (49+ mo)")</f>
        <v>New (0-12 mo)</v>
      </c>
      <c r="I3733">
        <f>COUNTIF('Raw Data'!G3733:O3733,"Yes")</f>
        <v>1</v>
      </c>
      <c r="J3733">
        <f t="shared" ca="1" si="116"/>
        <v>46143</v>
      </c>
      <c r="K3733" t="str">
        <f>'Raw Data'!U3733</f>
        <v>No</v>
      </c>
      <c r="L3733" t="str">
        <f t="shared" si="117"/>
        <v>High Risk</v>
      </c>
      <c r="N3733" s="34"/>
    </row>
    <row r="3734" spans="1:14" x14ac:dyDescent="0.3">
      <c r="A3734" s="5" t="str">
        <f>'Raw Data'!A3734</f>
        <v>3082-YVEKW</v>
      </c>
      <c r="B3734">
        <f>'Raw Data'!F3734</f>
        <v>23</v>
      </c>
      <c r="C3734" t="str">
        <f>'Raw Data'!P3734</f>
        <v>Two year</v>
      </c>
      <c r="D3734" t="str">
        <f>'Raw Data'!I3734</f>
        <v>DSL</v>
      </c>
      <c r="E3734" t="str">
        <f>'Raw Data'!R3734</f>
        <v>Bank transfer (automatic)</v>
      </c>
      <c r="F3734">
        <f>'Raw Data'!S3734</f>
        <v>77.150000000000006</v>
      </c>
      <c r="G3734">
        <f>IFERROR(VALUE('Raw Data'!T3734),0)</f>
        <v>1759.4</v>
      </c>
      <c r="H3734" t="str" cm="1">
        <f t="array" ref="H3734">_xlfn.IFS(B3734&lt;=12,"New (0-12 mo)",B3734&lt;=24,"Established (13-24 mo)",B3734&lt;=48,"Loyal (25-48 mo)",TRUE,"Veteran (49+ mo)")</f>
        <v>Established (13-24 mo)</v>
      </c>
      <c r="I3734">
        <f>COUNTIF('Raw Data'!G3734:O3734,"Yes")</f>
        <v>6</v>
      </c>
      <c r="J3734">
        <f t="shared" ca="1" si="116"/>
        <v>45505</v>
      </c>
      <c r="K3734" t="str">
        <f>'Raw Data'!U3734</f>
        <v>No</v>
      </c>
      <c r="L3734" t="str">
        <f t="shared" si="117"/>
        <v>Low Risk</v>
      </c>
      <c r="N3734" s="34"/>
    </row>
    <row r="3735" spans="1:14" x14ac:dyDescent="0.3">
      <c r="A3735" s="5" t="str">
        <f>'Raw Data'!A3735</f>
        <v>0191-EQUUH</v>
      </c>
      <c r="B3735">
        <f>'Raw Data'!F3735</f>
        <v>25</v>
      </c>
      <c r="C3735" t="str">
        <f>'Raw Data'!P3735</f>
        <v>Two year</v>
      </c>
      <c r="D3735" t="str">
        <f>'Raw Data'!I3735</f>
        <v>DSL</v>
      </c>
      <c r="E3735" t="str">
        <f>'Raw Data'!R3735</f>
        <v>Bank transfer (automatic)</v>
      </c>
      <c r="F3735">
        <f>'Raw Data'!S3735</f>
        <v>35.049999999999997</v>
      </c>
      <c r="G3735">
        <f>IFERROR(VALUE('Raw Data'!T3735),0)</f>
        <v>844.45</v>
      </c>
      <c r="H3735" t="str" cm="1">
        <f t="array" ref="H3735">_xlfn.IFS(B3735&lt;=12,"New (0-12 mo)",B3735&lt;=24,"Established (13-24 mo)",B3735&lt;=48,"Loyal (25-48 mo)",TRUE,"Veteran (49+ mo)")</f>
        <v>Loyal (25-48 mo)</v>
      </c>
      <c r="I3735">
        <f>COUNTIF('Raw Data'!G3735:O3735,"Yes")</f>
        <v>2</v>
      </c>
      <c r="J3735">
        <f t="shared" ca="1" si="116"/>
        <v>45444</v>
      </c>
      <c r="K3735" t="str">
        <f>'Raw Data'!U3735</f>
        <v>No</v>
      </c>
      <c r="L3735" t="str">
        <f t="shared" si="117"/>
        <v>Low Risk</v>
      </c>
      <c r="N3735" s="34"/>
    </row>
    <row r="3736" spans="1:14" x14ac:dyDescent="0.3">
      <c r="A3736" s="5" t="str">
        <f>'Raw Data'!A3736</f>
        <v>7134-HBPBS</v>
      </c>
      <c r="B3736">
        <f>'Raw Data'!F3736</f>
        <v>72</v>
      </c>
      <c r="C3736" t="str">
        <f>'Raw Data'!P3736</f>
        <v>Two year</v>
      </c>
      <c r="D3736" t="str">
        <f>'Raw Data'!I3736</f>
        <v>Fiber optic</v>
      </c>
      <c r="E3736" t="str">
        <f>'Raw Data'!R3736</f>
        <v>Bank transfer (automatic)</v>
      </c>
      <c r="F3736">
        <f>'Raw Data'!S3736</f>
        <v>108.1</v>
      </c>
      <c r="G3736">
        <f>IFERROR(VALUE('Raw Data'!T3736),0)</f>
        <v>7774.05</v>
      </c>
      <c r="H3736" t="str" cm="1">
        <f t="array" ref="H3736">_xlfn.IFS(B3736&lt;=12,"New (0-12 mo)",B3736&lt;=24,"Established (13-24 mo)",B3736&lt;=48,"Loyal (25-48 mo)",TRUE,"Veteran (49+ mo)")</f>
        <v>Veteran (49+ mo)</v>
      </c>
      <c r="I3736">
        <f>COUNTIF('Raw Data'!G3736:O3736,"Yes")</f>
        <v>7</v>
      </c>
      <c r="J3736">
        <f t="shared" ca="1" si="116"/>
        <v>44013</v>
      </c>
      <c r="K3736" t="str">
        <f>'Raw Data'!U3736</f>
        <v>No</v>
      </c>
      <c r="L3736" t="str">
        <f t="shared" si="117"/>
        <v>Low Risk</v>
      </c>
      <c r="N3736" s="34"/>
    </row>
    <row r="3737" spans="1:14" x14ac:dyDescent="0.3">
      <c r="A3737" s="5" t="str">
        <f>'Raw Data'!A3737</f>
        <v>3489-HHPFY</v>
      </c>
      <c r="B3737">
        <f>'Raw Data'!F3737</f>
        <v>2</v>
      </c>
      <c r="C3737" t="str">
        <f>'Raw Data'!P3737</f>
        <v>Month-to-month</v>
      </c>
      <c r="D3737" t="str">
        <f>'Raw Data'!I3737</f>
        <v>Fiber optic</v>
      </c>
      <c r="E3737" t="str">
        <f>'Raw Data'!R3737</f>
        <v>Electronic check</v>
      </c>
      <c r="F3737">
        <f>'Raw Data'!S3737</f>
        <v>84.05</v>
      </c>
      <c r="G3737">
        <f>IFERROR(VALUE('Raw Data'!T3737),0)</f>
        <v>134.05000000000001</v>
      </c>
      <c r="H3737" t="str" cm="1">
        <f t="array" ref="H3737">_xlfn.IFS(B3737&lt;=12,"New (0-12 mo)",B3737&lt;=24,"Established (13-24 mo)",B3737&lt;=48,"Loyal (25-48 mo)",TRUE,"Veteran (49+ mo)")</f>
        <v>New (0-12 mo)</v>
      </c>
      <c r="I3737">
        <f>COUNTIF('Raw Data'!G3737:O3737,"Yes")</f>
        <v>3</v>
      </c>
      <c r="J3737">
        <f t="shared" ca="1" si="116"/>
        <v>46143</v>
      </c>
      <c r="K3737" t="str">
        <f>'Raw Data'!U3737</f>
        <v>No</v>
      </c>
      <c r="L3737" t="str">
        <f t="shared" si="117"/>
        <v>High Risk</v>
      </c>
      <c r="N3737" s="34"/>
    </row>
    <row r="3738" spans="1:14" x14ac:dyDescent="0.3">
      <c r="A3738" s="5" t="str">
        <f>'Raw Data'!A3738</f>
        <v>2926-JEJJC</v>
      </c>
      <c r="B3738">
        <f>'Raw Data'!F3738</f>
        <v>8</v>
      </c>
      <c r="C3738" t="str">
        <f>'Raw Data'!P3738</f>
        <v>One year</v>
      </c>
      <c r="D3738" t="str">
        <f>'Raw Data'!I3738</f>
        <v>No</v>
      </c>
      <c r="E3738" t="str">
        <f>'Raw Data'!R3738</f>
        <v>Bank transfer (automatic)</v>
      </c>
      <c r="F3738">
        <f>'Raw Data'!S3738</f>
        <v>20.2</v>
      </c>
      <c r="G3738">
        <f>IFERROR(VALUE('Raw Data'!T3738),0)</f>
        <v>140.94999999999999</v>
      </c>
      <c r="H3738" t="str" cm="1">
        <f t="array" ref="H3738">_xlfn.IFS(B3738&lt;=12,"New (0-12 mo)",B3738&lt;=24,"Established (13-24 mo)",B3738&lt;=48,"Loyal (25-48 mo)",TRUE,"Veteran (49+ mo)")</f>
        <v>New (0-12 mo)</v>
      </c>
      <c r="I3738">
        <f>COUNTIF('Raw Data'!G3738:O3738,"Yes")</f>
        <v>1</v>
      </c>
      <c r="J3738">
        <f t="shared" ca="1" si="116"/>
        <v>45962</v>
      </c>
      <c r="K3738" t="str">
        <f>'Raw Data'!U3738</f>
        <v>No</v>
      </c>
      <c r="L3738" t="str">
        <f t="shared" si="117"/>
        <v>Low Risk</v>
      </c>
      <c r="N3738" s="34"/>
    </row>
    <row r="3739" spans="1:14" x14ac:dyDescent="0.3">
      <c r="A3739" s="5" t="str">
        <f>'Raw Data'!A3739</f>
        <v>8601-QACRS</v>
      </c>
      <c r="B3739">
        <f>'Raw Data'!F3739</f>
        <v>5</v>
      </c>
      <c r="C3739" t="str">
        <f>'Raw Data'!P3739</f>
        <v>Month-to-month</v>
      </c>
      <c r="D3739" t="str">
        <f>'Raw Data'!I3739</f>
        <v>DSL</v>
      </c>
      <c r="E3739" t="str">
        <f>'Raw Data'!R3739</f>
        <v>Mailed check</v>
      </c>
      <c r="F3739">
        <f>'Raw Data'!S3739</f>
        <v>50.6</v>
      </c>
      <c r="G3739">
        <f>IFERROR(VALUE('Raw Data'!T3739),0)</f>
        <v>249.95</v>
      </c>
      <c r="H3739" t="str" cm="1">
        <f t="array" ref="H3739">_xlfn.IFS(B3739&lt;=12,"New (0-12 mo)",B3739&lt;=24,"Established (13-24 mo)",B3739&lt;=48,"Loyal (25-48 mo)",TRUE,"Veteran (49+ mo)")</f>
        <v>New (0-12 mo)</v>
      </c>
      <c r="I3739">
        <f>COUNTIF('Raw Data'!G3739:O3739,"Yes")</f>
        <v>2</v>
      </c>
      <c r="J3739">
        <f t="shared" ca="1" si="116"/>
        <v>46054</v>
      </c>
      <c r="K3739" t="str">
        <f>'Raw Data'!U3739</f>
        <v>Yes</v>
      </c>
      <c r="L3739" t="str">
        <f t="shared" si="117"/>
        <v>High Risk</v>
      </c>
      <c r="N3739" s="34"/>
    </row>
    <row r="3740" spans="1:14" x14ac:dyDescent="0.3">
      <c r="A3740" s="5" t="str">
        <f>'Raw Data'!A3740</f>
        <v>4950-BDEUX</v>
      </c>
      <c r="B3740">
        <f>'Raw Data'!F3740</f>
        <v>35</v>
      </c>
      <c r="C3740" t="str">
        <f>'Raw Data'!P3740</f>
        <v>Month-to-month</v>
      </c>
      <c r="D3740" t="str">
        <f>'Raw Data'!I3740</f>
        <v>DSL</v>
      </c>
      <c r="E3740" t="str">
        <f>'Raw Data'!R3740</f>
        <v>Electronic check</v>
      </c>
      <c r="F3740">
        <f>'Raw Data'!S3740</f>
        <v>49.2</v>
      </c>
      <c r="G3740">
        <f>IFERROR(VALUE('Raw Data'!T3740),0)</f>
        <v>1701.65</v>
      </c>
      <c r="H3740" t="str" cm="1">
        <f t="array" ref="H3740">_xlfn.IFS(B3740&lt;=12,"New (0-12 mo)",B3740&lt;=24,"Established (13-24 mo)",B3740&lt;=48,"Loyal (25-48 mo)",TRUE,"Veteran (49+ mo)")</f>
        <v>Loyal (25-48 mo)</v>
      </c>
      <c r="I3740">
        <f>COUNTIF('Raw Data'!G3740:O3740,"Yes")</f>
        <v>3</v>
      </c>
      <c r="J3740">
        <f t="shared" ca="1" si="116"/>
        <v>45139</v>
      </c>
      <c r="K3740" t="str">
        <f>'Raw Data'!U3740</f>
        <v>No</v>
      </c>
      <c r="L3740" t="str">
        <f t="shared" si="117"/>
        <v>Low-Medium Risk</v>
      </c>
      <c r="N3740" s="34"/>
    </row>
    <row r="3741" spans="1:14" x14ac:dyDescent="0.3">
      <c r="A3741" s="5" t="str">
        <f>'Raw Data'!A3741</f>
        <v>5789-LDFXO</v>
      </c>
      <c r="B3741">
        <f>'Raw Data'!F3741</f>
        <v>24</v>
      </c>
      <c r="C3741" t="str">
        <f>'Raw Data'!P3741</f>
        <v>One year</v>
      </c>
      <c r="D3741" t="str">
        <f>'Raw Data'!I3741</f>
        <v>No</v>
      </c>
      <c r="E3741" t="str">
        <f>'Raw Data'!R3741</f>
        <v>Electronic check</v>
      </c>
      <c r="F3741">
        <f>'Raw Data'!S3741</f>
        <v>24.6</v>
      </c>
      <c r="G3741">
        <f>IFERROR(VALUE('Raw Data'!T3741),0)</f>
        <v>592.65</v>
      </c>
      <c r="H3741" t="str" cm="1">
        <f t="array" ref="H3741">_xlfn.IFS(B3741&lt;=12,"New (0-12 mo)",B3741&lt;=24,"Established (13-24 mo)",B3741&lt;=48,"Loyal (25-48 mo)",TRUE,"Veteran (49+ mo)")</f>
        <v>Established (13-24 mo)</v>
      </c>
      <c r="I3741">
        <f>COUNTIF('Raw Data'!G3741:O3741,"Yes")</f>
        <v>2</v>
      </c>
      <c r="J3741">
        <f t="shared" ca="1" si="116"/>
        <v>45474</v>
      </c>
      <c r="K3741" t="str">
        <f>'Raw Data'!U3741</f>
        <v>No</v>
      </c>
      <c r="L3741" t="str">
        <f t="shared" si="117"/>
        <v>Low Risk</v>
      </c>
      <c r="N3741" s="34"/>
    </row>
    <row r="3742" spans="1:14" x14ac:dyDescent="0.3">
      <c r="A3742" s="5" t="str">
        <f>'Raw Data'!A3742</f>
        <v>0508-OOLTO</v>
      </c>
      <c r="B3742">
        <f>'Raw Data'!F3742</f>
        <v>2</v>
      </c>
      <c r="C3742" t="str">
        <f>'Raw Data'!P3742</f>
        <v>Month-to-month</v>
      </c>
      <c r="D3742" t="str">
        <f>'Raw Data'!I3742</f>
        <v>Fiber optic</v>
      </c>
      <c r="E3742" t="str">
        <f>'Raw Data'!R3742</f>
        <v>Electronic check</v>
      </c>
      <c r="F3742">
        <f>'Raw Data'!S3742</f>
        <v>71.650000000000006</v>
      </c>
      <c r="G3742">
        <f>IFERROR(VALUE('Raw Data'!T3742),0)</f>
        <v>135.75</v>
      </c>
      <c r="H3742" t="str" cm="1">
        <f t="array" ref="H3742">_xlfn.IFS(B3742&lt;=12,"New (0-12 mo)",B3742&lt;=24,"Established (13-24 mo)",B3742&lt;=48,"Loyal (25-48 mo)",TRUE,"Veteran (49+ mo)")</f>
        <v>New (0-12 mo)</v>
      </c>
      <c r="I3742">
        <f>COUNTIF('Raw Data'!G3742:O3742,"Yes")</f>
        <v>1</v>
      </c>
      <c r="J3742">
        <f t="shared" ca="1" si="116"/>
        <v>46143</v>
      </c>
      <c r="K3742" t="str">
        <f>'Raw Data'!U3742</f>
        <v>No</v>
      </c>
      <c r="L3742" t="str">
        <f t="shared" si="117"/>
        <v>High Risk</v>
      </c>
      <c r="N3742" s="34"/>
    </row>
    <row r="3743" spans="1:14" x14ac:dyDescent="0.3">
      <c r="A3743" s="5" t="str">
        <f>'Raw Data'!A3743</f>
        <v>2984-TBYKU</v>
      </c>
      <c r="B3743">
        <f>'Raw Data'!F3743</f>
        <v>72</v>
      </c>
      <c r="C3743" t="str">
        <f>'Raw Data'!P3743</f>
        <v>Two year</v>
      </c>
      <c r="D3743" t="str">
        <f>'Raw Data'!I3743</f>
        <v>Fiber optic</v>
      </c>
      <c r="E3743" t="str">
        <f>'Raw Data'!R3743</f>
        <v>Credit card (automatic)</v>
      </c>
      <c r="F3743">
        <f>'Raw Data'!S3743</f>
        <v>104.9</v>
      </c>
      <c r="G3743">
        <f>IFERROR(VALUE('Raw Data'!T3743),0)</f>
        <v>7732.65</v>
      </c>
      <c r="H3743" t="str" cm="1">
        <f t="array" ref="H3743">_xlfn.IFS(B3743&lt;=12,"New (0-12 mo)",B3743&lt;=24,"Established (13-24 mo)",B3743&lt;=48,"Loyal (25-48 mo)",TRUE,"Veteran (49+ mo)")</f>
        <v>Veteran (49+ mo)</v>
      </c>
      <c r="I3743">
        <f>COUNTIF('Raw Data'!G3743:O3743,"Yes")</f>
        <v>7</v>
      </c>
      <c r="J3743">
        <f t="shared" ca="1" si="116"/>
        <v>44013</v>
      </c>
      <c r="K3743" t="str">
        <f>'Raw Data'!U3743</f>
        <v>No</v>
      </c>
      <c r="L3743" t="str">
        <f t="shared" si="117"/>
        <v>Low Risk</v>
      </c>
      <c r="N3743" s="34"/>
    </row>
    <row r="3744" spans="1:14" x14ac:dyDescent="0.3">
      <c r="A3744" s="5" t="str">
        <f>'Raw Data'!A3744</f>
        <v>9822-WMWVG</v>
      </c>
      <c r="B3744">
        <f>'Raw Data'!F3744</f>
        <v>41</v>
      </c>
      <c r="C3744" t="str">
        <f>'Raw Data'!P3744</f>
        <v>Month-to-month</v>
      </c>
      <c r="D3744" t="str">
        <f>'Raw Data'!I3744</f>
        <v>Fiber optic</v>
      </c>
      <c r="E3744" t="str">
        <f>'Raw Data'!R3744</f>
        <v>Electronic check</v>
      </c>
      <c r="F3744">
        <f>'Raw Data'!S3744</f>
        <v>106.5</v>
      </c>
      <c r="G3744">
        <f>IFERROR(VALUE('Raw Data'!T3744),0)</f>
        <v>4282.3999999999996</v>
      </c>
      <c r="H3744" t="str" cm="1">
        <f t="array" ref="H3744">_xlfn.IFS(B3744&lt;=12,"New (0-12 mo)",B3744&lt;=24,"Established (13-24 mo)",B3744&lt;=48,"Loyal (25-48 mo)",TRUE,"Veteran (49+ mo)")</f>
        <v>Loyal (25-48 mo)</v>
      </c>
      <c r="I3744">
        <f>COUNTIF('Raw Data'!G3744:O3744,"Yes")</f>
        <v>7</v>
      </c>
      <c r="J3744">
        <f t="shared" ca="1" si="116"/>
        <v>44958</v>
      </c>
      <c r="K3744" t="str">
        <f>'Raw Data'!U3744</f>
        <v>No</v>
      </c>
      <c r="L3744" t="str">
        <f t="shared" si="117"/>
        <v>Low-Medium Risk</v>
      </c>
      <c r="N3744" s="34"/>
    </row>
    <row r="3745" spans="1:14" x14ac:dyDescent="0.3">
      <c r="A3745" s="5" t="str">
        <f>'Raw Data'!A3745</f>
        <v>2391-SOORI</v>
      </c>
      <c r="B3745">
        <f>'Raw Data'!F3745</f>
        <v>4</v>
      </c>
      <c r="C3745" t="str">
        <f>'Raw Data'!P3745</f>
        <v>Month-to-month</v>
      </c>
      <c r="D3745" t="str">
        <f>'Raw Data'!I3745</f>
        <v>DSL</v>
      </c>
      <c r="E3745" t="str">
        <f>'Raw Data'!R3745</f>
        <v>Electronic check</v>
      </c>
      <c r="F3745">
        <f>'Raw Data'!S3745</f>
        <v>49.35</v>
      </c>
      <c r="G3745">
        <f>IFERROR(VALUE('Raw Data'!T3745),0)</f>
        <v>219.65</v>
      </c>
      <c r="H3745" t="str" cm="1">
        <f t="array" ref="H3745">_xlfn.IFS(B3745&lt;=12,"New (0-12 mo)",B3745&lt;=24,"Established (13-24 mo)",B3745&lt;=48,"Loyal (25-48 mo)",TRUE,"Veteran (49+ mo)")</f>
        <v>New (0-12 mo)</v>
      </c>
      <c r="I3745">
        <f>COUNTIF('Raw Data'!G3745:O3745,"Yes")</f>
        <v>2</v>
      </c>
      <c r="J3745">
        <f t="shared" ca="1" si="116"/>
        <v>46082</v>
      </c>
      <c r="K3745" t="str">
        <f>'Raw Data'!U3745</f>
        <v>Yes</v>
      </c>
      <c r="L3745" t="str">
        <f t="shared" si="117"/>
        <v>High Risk</v>
      </c>
      <c r="N3745" s="34"/>
    </row>
    <row r="3746" spans="1:14" x14ac:dyDescent="0.3">
      <c r="A3746" s="5" t="str">
        <f>'Raw Data'!A3746</f>
        <v>9040-KZVWO</v>
      </c>
      <c r="B3746">
        <f>'Raw Data'!F3746</f>
        <v>26</v>
      </c>
      <c r="C3746" t="str">
        <f>'Raw Data'!P3746</f>
        <v>One year</v>
      </c>
      <c r="D3746" t="str">
        <f>'Raw Data'!I3746</f>
        <v>Fiber optic</v>
      </c>
      <c r="E3746" t="str">
        <f>'Raw Data'!R3746</f>
        <v>Bank transfer (automatic)</v>
      </c>
      <c r="F3746">
        <f>'Raw Data'!S3746</f>
        <v>75.5</v>
      </c>
      <c r="G3746">
        <f>IFERROR(VALUE('Raw Data'!T3746),0)</f>
        <v>2018.1</v>
      </c>
      <c r="H3746" t="str" cm="1">
        <f t="array" ref="H3746">_xlfn.IFS(B3746&lt;=12,"New (0-12 mo)",B3746&lt;=24,"Established (13-24 mo)",B3746&lt;=48,"Loyal (25-48 mo)",TRUE,"Veteran (49+ mo)")</f>
        <v>Loyal (25-48 mo)</v>
      </c>
      <c r="I3746">
        <f>COUNTIF('Raw Data'!G3746:O3746,"Yes")</f>
        <v>2</v>
      </c>
      <c r="J3746">
        <f t="shared" ca="1" si="116"/>
        <v>45413</v>
      </c>
      <c r="K3746" t="str">
        <f>'Raw Data'!U3746</f>
        <v>No</v>
      </c>
      <c r="L3746" t="str">
        <f t="shared" si="117"/>
        <v>Low Risk</v>
      </c>
      <c r="N3746" s="34"/>
    </row>
    <row r="3747" spans="1:14" x14ac:dyDescent="0.3">
      <c r="A3747" s="5" t="str">
        <f>'Raw Data'!A3747</f>
        <v>2645-QTLMB</v>
      </c>
      <c r="B3747">
        <f>'Raw Data'!F3747</f>
        <v>7</v>
      </c>
      <c r="C3747" t="str">
        <f>'Raw Data'!P3747</f>
        <v>Month-to-month</v>
      </c>
      <c r="D3747" t="str">
        <f>'Raw Data'!I3747</f>
        <v>Fiber optic</v>
      </c>
      <c r="E3747" t="str">
        <f>'Raw Data'!R3747</f>
        <v>Electronic check</v>
      </c>
      <c r="F3747">
        <f>'Raw Data'!S3747</f>
        <v>94.25</v>
      </c>
      <c r="G3747">
        <f>IFERROR(VALUE('Raw Data'!T3747),0)</f>
        <v>669</v>
      </c>
      <c r="H3747" t="str" cm="1">
        <f t="array" ref="H3747">_xlfn.IFS(B3747&lt;=12,"New (0-12 mo)",B3747&lt;=24,"Established (13-24 mo)",B3747&lt;=48,"Loyal (25-48 mo)",TRUE,"Veteran (49+ mo)")</f>
        <v>New (0-12 mo)</v>
      </c>
      <c r="I3747">
        <f>COUNTIF('Raw Data'!G3747:O3747,"Yes")</f>
        <v>4</v>
      </c>
      <c r="J3747">
        <f t="shared" ca="1" si="116"/>
        <v>45992</v>
      </c>
      <c r="K3747" t="str">
        <f>'Raw Data'!U3747</f>
        <v>Yes</v>
      </c>
      <c r="L3747" t="str">
        <f t="shared" si="117"/>
        <v>High Risk</v>
      </c>
      <c r="N3747" s="34"/>
    </row>
    <row r="3748" spans="1:14" x14ac:dyDescent="0.3">
      <c r="A3748" s="5" t="str">
        <f>'Raw Data'!A3748</f>
        <v>4806-HIPDW</v>
      </c>
      <c r="B3748">
        <f>'Raw Data'!F3748</f>
        <v>1</v>
      </c>
      <c r="C3748" t="str">
        <f>'Raw Data'!P3748</f>
        <v>Month-to-month</v>
      </c>
      <c r="D3748" t="str">
        <f>'Raw Data'!I3748</f>
        <v>Fiber optic</v>
      </c>
      <c r="E3748" t="str">
        <f>'Raw Data'!R3748</f>
        <v>Electronic check</v>
      </c>
      <c r="F3748">
        <f>'Raw Data'!S3748</f>
        <v>68.95</v>
      </c>
      <c r="G3748">
        <f>IFERROR(VALUE('Raw Data'!T3748),0)</f>
        <v>68.95</v>
      </c>
      <c r="H3748" t="str" cm="1">
        <f t="array" ref="H3748">_xlfn.IFS(B3748&lt;=12,"New (0-12 mo)",B3748&lt;=24,"Established (13-24 mo)",B3748&lt;=48,"Loyal (25-48 mo)",TRUE,"Veteran (49+ mo)")</f>
        <v>New (0-12 mo)</v>
      </c>
      <c r="I3748">
        <f>COUNTIF('Raw Data'!G3748:O3748,"Yes")</f>
        <v>1</v>
      </c>
      <c r="J3748">
        <f t="shared" ca="1" si="116"/>
        <v>46174</v>
      </c>
      <c r="K3748" t="str">
        <f>'Raw Data'!U3748</f>
        <v>Yes</v>
      </c>
      <c r="L3748" t="str">
        <f t="shared" si="117"/>
        <v>High Risk</v>
      </c>
      <c r="N3748" s="34"/>
    </row>
    <row r="3749" spans="1:14" x14ac:dyDescent="0.3">
      <c r="A3749" s="5" t="str">
        <f>'Raw Data'!A3749</f>
        <v>1548-ARAGG</v>
      </c>
      <c r="B3749">
        <f>'Raw Data'!F3749</f>
        <v>4</v>
      </c>
      <c r="C3749" t="str">
        <f>'Raw Data'!P3749</f>
        <v>Month-to-month</v>
      </c>
      <c r="D3749" t="str">
        <f>'Raw Data'!I3749</f>
        <v>DSL</v>
      </c>
      <c r="E3749" t="str">
        <f>'Raw Data'!R3749</f>
        <v>Mailed check</v>
      </c>
      <c r="F3749">
        <f>'Raw Data'!S3749</f>
        <v>58.5</v>
      </c>
      <c r="G3749">
        <f>IFERROR(VALUE('Raw Data'!T3749),0)</f>
        <v>224.85</v>
      </c>
      <c r="H3749" t="str" cm="1">
        <f t="array" ref="H3749">_xlfn.IFS(B3749&lt;=12,"New (0-12 mo)",B3749&lt;=24,"Established (13-24 mo)",B3749&lt;=48,"Loyal (25-48 mo)",TRUE,"Veteran (49+ mo)")</f>
        <v>New (0-12 mo)</v>
      </c>
      <c r="I3749">
        <f>COUNTIF('Raw Data'!G3749:O3749,"Yes")</f>
        <v>4</v>
      </c>
      <c r="J3749">
        <f t="shared" ca="1" si="116"/>
        <v>46082</v>
      </c>
      <c r="K3749" t="str">
        <f>'Raw Data'!U3749</f>
        <v>No</v>
      </c>
      <c r="L3749" t="str">
        <f t="shared" si="117"/>
        <v>High Risk</v>
      </c>
      <c r="N3749" s="34"/>
    </row>
    <row r="3750" spans="1:14" x14ac:dyDescent="0.3">
      <c r="A3750" s="5" t="str">
        <f>'Raw Data'!A3750</f>
        <v>6339-RZCBJ</v>
      </c>
      <c r="B3750">
        <f>'Raw Data'!F3750</f>
        <v>48</v>
      </c>
      <c r="C3750" t="str">
        <f>'Raw Data'!P3750</f>
        <v>Two year</v>
      </c>
      <c r="D3750" t="str">
        <f>'Raw Data'!I3750</f>
        <v>DSL</v>
      </c>
      <c r="E3750" t="str">
        <f>'Raw Data'!R3750</f>
        <v>Credit card (automatic)</v>
      </c>
      <c r="F3750">
        <f>'Raw Data'!S3750</f>
        <v>78.900000000000006</v>
      </c>
      <c r="G3750">
        <f>IFERROR(VALUE('Raw Data'!T3750),0)</f>
        <v>3771.5</v>
      </c>
      <c r="H3750" t="str" cm="1">
        <f t="array" ref="H3750">_xlfn.IFS(B3750&lt;=12,"New (0-12 mo)",B3750&lt;=24,"Established (13-24 mo)",B3750&lt;=48,"Loyal (25-48 mo)",TRUE,"Veteran (49+ mo)")</f>
        <v>Loyal (25-48 mo)</v>
      </c>
      <c r="I3750">
        <f>COUNTIF('Raw Data'!G3750:O3750,"Yes")</f>
        <v>6</v>
      </c>
      <c r="J3750">
        <f t="shared" ca="1" si="116"/>
        <v>44743</v>
      </c>
      <c r="K3750" t="str">
        <f>'Raw Data'!U3750</f>
        <v>No</v>
      </c>
      <c r="L3750" t="str">
        <f t="shared" si="117"/>
        <v>Low Risk</v>
      </c>
      <c r="N3750" s="34"/>
    </row>
    <row r="3751" spans="1:14" x14ac:dyDescent="0.3">
      <c r="A3751" s="5" t="str">
        <f>'Raw Data'!A3751</f>
        <v>4424-TKOPW</v>
      </c>
      <c r="B3751">
        <f>'Raw Data'!F3751</f>
        <v>2</v>
      </c>
      <c r="C3751" t="str">
        <f>'Raw Data'!P3751</f>
        <v>Month-to-month</v>
      </c>
      <c r="D3751" t="str">
        <f>'Raw Data'!I3751</f>
        <v>Fiber optic</v>
      </c>
      <c r="E3751" t="str">
        <f>'Raw Data'!R3751</f>
        <v>Electronic check</v>
      </c>
      <c r="F3751">
        <f>'Raw Data'!S3751</f>
        <v>93.85</v>
      </c>
      <c r="G3751">
        <f>IFERROR(VALUE('Raw Data'!T3751),0)</f>
        <v>196.75</v>
      </c>
      <c r="H3751" t="str" cm="1">
        <f t="array" ref="H3751">_xlfn.IFS(B3751&lt;=12,"New (0-12 mo)",B3751&lt;=24,"Established (13-24 mo)",B3751&lt;=48,"Loyal (25-48 mo)",TRUE,"Veteran (49+ mo)")</f>
        <v>New (0-12 mo)</v>
      </c>
      <c r="I3751">
        <f>COUNTIF('Raw Data'!G3751:O3751,"Yes")</f>
        <v>4</v>
      </c>
      <c r="J3751">
        <f t="shared" ca="1" si="116"/>
        <v>46143</v>
      </c>
      <c r="K3751" t="str">
        <f>'Raw Data'!U3751</f>
        <v>Yes</v>
      </c>
      <c r="L3751" t="str">
        <f t="shared" si="117"/>
        <v>High Risk</v>
      </c>
      <c r="N3751" s="34"/>
    </row>
    <row r="3752" spans="1:14" x14ac:dyDescent="0.3">
      <c r="A3752" s="5" t="str">
        <f>'Raw Data'!A3752</f>
        <v>4415-WNGVR</v>
      </c>
      <c r="B3752">
        <f>'Raw Data'!F3752</f>
        <v>12</v>
      </c>
      <c r="C3752" t="str">
        <f>'Raw Data'!P3752</f>
        <v>One year</v>
      </c>
      <c r="D3752" t="str">
        <f>'Raw Data'!I3752</f>
        <v>DSL</v>
      </c>
      <c r="E3752" t="str">
        <f>'Raw Data'!R3752</f>
        <v>Electronic check</v>
      </c>
      <c r="F3752">
        <f>'Raw Data'!S3752</f>
        <v>79.2</v>
      </c>
      <c r="G3752">
        <f>IFERROR(VALUE('Raw Data'!T3752),0)</f>
        <v>943.85</v>
      </c>
      <c r="H3752" t="str" cm="1">
        <f t="array" ref="H3752">_xlfn.IFS(B3752&lt;=12,"New (0-12 mo)",B3752&lt;=24,"Established (13-24 mo)",B3752&lt;=48,"Loyal (25-48 mo)",TRUE,"Veteran (49+ mo)")</f>
        <v>New (0-12 mo)</v>
      </c>
      <c r="I3752">
        <f>COUNTIF('Raw Data'!G3752:O3752,"Yes")</f>
        <v>6</v>
      </c>
      <c r="J3752">
        <f t="shared" ca="1" si="116"/>
        <v>45839</v>
      </c>
      <c r="K3752" t="str">
        <f>'Raw Data'!U3752</f>
        <v>No</v>
      </c>
      <c r="L3752" t="str">
        <f t="shared" si="117"/>
        <v>Low Risk</v>
      </c>
      <c r="N3752" s="34"/>
    </row>
    <row r="3753" spans="1:14" x14ac:dyDescent="0.3">
      <c r="A3753" s="5" t="str">
        <f>'Raw Data'!A3753</f>
        <v>2522-AHJXR</v>
      </c>
      <c r="B3753">
        <f>'Raw Data'!F3753</f>
        <v>60</v>
      </c>
      <c r="C3753" t="str">
        <f>'Raw Data'!P3753</f>
        <v>Month-to-month</v>
      </c>
      <c r="D3753" t="str">
        <f>'Raw Data'!I3753</f>
        <v>Fiber optic</v>
      </c>
      <c r="E3753" t="str">
        <f>'Raw Data'!R3753</f>
        <v>Bank transfer (automatic)</v>
      </c>
      <c r="F3753">
        <f>'Raw Data'!S3753</f>
        <v>109.45</v>
      </c>
      <c r="G3753">
        <f>IFERROR(VALUE('Raw Data'!T3753),0)</f>
        <v>6572.85</v>
      </c>
      <c r="H3753" t="str" cm="1">
        <f t="array" ref="H3753">_xlfn.IFS(B3753&lt;=12,"New (0-12 mo)",B3753&lt;=24,"Established (13-24 mo)",B3753&lt;=48,"Loyal (25-48 mo)",TRUE,"Veteran (49+ mo)")</f>
        <v>Veteran (49+ mo)</v>
      </c>
      <c r="I3753">
        <f>COUNTIF('Raw Data'!G3753:O3753,"Yes")</f>
        <v>7</v>
      </c>
      <c r="J3753">
        <f t="shared" ca="1" si="116"/>
        <v>44378</v>
      </c>
      <c r="K3753" t="str">
        <f>'Raw Data'!U3753</f>
        <v>No</v>
      </c>
      <c r="L3753" t="str">
        <f t="shared" si="117"/>
        <v>Low-Medium Risk</v>
      </c>
      <c r="N3753" s="34"/>
    </row>
    <row r="3754" spans="1:14" x14ac:dyDescent="0.3">
      <c r="A3754" s="5" t="str">
        <f>'Raw Data'!A3754</f>
        <v>0412-UCCNP</v>
      </c>
      <c r="B3754">
        <f>'Raw Data'!F3754</f>
        <v>55</v>
      </c>
      <c r="C3754" t="str">
        <f>'Raw Data'!P3754</f>
        <v>Two year</v>
      </c>
      <c r="D3754" t="str">
        <f>'Raw Data'!I3754</f>
        <v>DSL</v>
      </c>
      <c r="E3754" t="str">
        <f>'Raw Data'!R3754</f>
        <v>Electronic check</v>
      </c>
      <c r="F3754">
        <f>'Raw Data'!S3754</f>
        <v>59.2</v>
      </c>
      <c r="G3754">
        <f>IFERROR(VALUE('Raw Data'!T3754),0)</f>
        <v>3175.85</v>
      </c>
      <c r="H3754" t="str" cm="1">
        <f t="array" ref="H3754">_xlfn.IFS(B3754&lt;=12,"New (0-12 mo)",B3754&lt;=24,"Established (13-24 mo)",B3754&lt;=48,"Loyal (25-48 mo)",TRUE,"Veteran (49+ mo)")</f>
        <v>Veteran (49+ mo)</v>
      </c>
      <c r="I3754">
        <f>COUNTIF('Raw Data'!G3754:O3754,"Yes")</f>
        <v>4</v>
      </c>
      <c r="J3754">
        <f t="shared" ca="1" si="116"/>
        <v>44531</v>
      </c>
      <c r="K3754" t="str">
        <f>'Raw Data'!U3754</f>
        <v>No</v>
      </c>
      <c r="L3754" t="str">
        <f t="shared" si="117"/>
        <v>Low Risk</v>
      </c>
      <c r="N3754" s="34"/>
    </row>
    <row r="3755" spans="1:14" x14ac:dyDescent="0.3">
      <c r="A3755" s="5" t="str">
        <f>'Raw Data'!A3755</f>
        <v>1816-FLZDK</v>
      </c>
      <c r="B3755">
        <f>'Raw Data'!F3755</f>
        <v>1</v>
      </c>
      <c r="C3755" t="str">
        <f>'Raw Data'!P3755</f>
        <v>Month-to-month</v>
      </c>
      <c r="D3755" t="str">
        <f>'Raw Data'!I3755</f>
        <v>DSL</v>
      </c>
      <c r="E3755" t="str">
        <f>'Raw Data'!R3755</f>
        <v>Mailed check</v>
      </c>
      <c r="F3755">
        <f>'Raw Data'!S3755</f>
        <v>29.15</v>
      </c>
      <c r="G3755">
        <f>IFERROR(VALUE('Raw Data'!T3755),0)</f>
        <v>29.15</v>
      </c>
      <c r="H3755" t="str" cm="1">
        <f t="array" ref="H3755">_xlfn.IFS(B3755&lt;=12,"New (0-12 mo)",B3755&lt;=24,"Established (13-24 mo)",B3755&lt;=48,"Loyal (25-48 mo)",TRUE,"Veteran (49+ mo)")</f>
        <v>New (0-12 mo)</v>
      </c>
      <c r="I3755">
        <f>COUNTIF('Raw Data'!G3755:O3755,"Yes")</f>
        <v>1</v>
      </c>
      <c r="J3755">
        <f t="shared" ca="1" si="116"/>
        <v>46174</v>
      </c>
      <c r="K3755" t="str">
        <f>'Raw Data'!U3755</f>
        <v>No</v>
      </c>
      <c r="L3755" t="str">
        <f t="shared" si="117"/>
        <v>High Risk</v>
      </c>
      <c r="N3755" s="34"/>
    </row>
    <row r="3756" spans="1:14" x14ac:dyDescent="0.3">
      <c r="A3756" s="5" t="str">
        <f>'Raw Data'!A3756</f>
        <v>7096-UCLNH</v>
      </c>
      <c r="B3756">
        <f>'Raw Data'!F3756</f>
        <v>1</v>
      </c>
      <c r="C3756" t="str">
        <f>'Raw Data'!P3756</f>
        <v>Month-to-month</v>
      </c>
      <c r="D3756" t="str">
        <f>'Raw Data'!I3756</f>
        <v>No</v>
      </c>
      <c r="E3756" t="str">
        <f>'Raw Data'!R3756</f>
        <v>Mailed check</v>
      </c>
      <c r="F3756">
        <f>'Raw Data'!S3756</f>
        <v>20.05</v>
      </c>
      <c r="G3756">
        <f>IFERROR(VALUE('Raw Data'!T3756),0)</f>
        <v>20.05</v>
      </c>
      <c r="H3756" t="str" cm="1">
        <f t="array" ref="H3756">_xlfn.IFS(B3756&lt;=12,"New (0-12 mo)",B3756&lt;=24,"Established (13-24 mo)",B3756&lt;=48,"Loyal (25-48 mo)",TRUE,"Veteran (49+ mo)")</f>
        <v>New (0-12 mo)</v>
      </c>
      <c r="I3756">
        <f>COUNTIF('Raw Data'!G3756:O3756,"Yes")</f>
        <v>1</v>
      </c>
      <c r="J3756">
        <f t="shared" ca="1" si="116"/>
        <v>46174</v>
      </c>
      <c r="K3756" t="str">
        <f>'Raw Data'!U3756</f>
        <v>No</v>
      </c>
      <c r="L3756" t="str">
        <f t="shared" si="117"/>
        <v>High Risk</v>
      </c>
      <c r="N3756" s="34"/>
    </row>
    <row r="3757" spans="1:14" x14ac:dyDescent="0.3">
      <c r="A3757" s="5" t="str">
        <f>'Raw Data'!A3757</f>
        <v>8443-ZRDBZ</v>
      </c>
      <c r="B3757">
        <f>'Raw Data'!F3757</f>
        <v>4</v>
      </c>
      <c r="C3757" t="str">
        <f>'Raw Data'!P3757</f>
        <v>Month-to-month</v>
      </c>
      <c r="D3757" t="str">
        <f>'Raw Data'!I3757</f>
        <v>Fiber optic</v>
      </c>
      <c r="E3757" t="str">
        <f>'Raw Data'!R3757</f>
        <v>Electronic check</v>
      </c>
      <c r="F3757">
        <f>'Raw Data'!S3757</f>
        <v>76.05</v>
      </c>
      <c r="G3757">
        <f>IFERROR(VALUE('Raw Data'!T3757),0)</f>
        <v>318.89999999999998</v>
      </c>
      <c r="H3757" t="str" cm="1">
        <f t="array" ref="H3757">_xlfn.IFS(B3757&lt;=12,"New (0-12 mo)",B3757&lt;=24,"Established (13-24 mo)",B3757&lt;=48,"Loyal (25-48 mo)",TRUE,"Veteran (49+ mo)")</f>
        <v>New (0-12 mo)</v>
      </c>
      <c r="I3757">
        <f>COUNTIF('Raw Data'!G3757:O3757,"Yes")</f>
        <v>2</v>
      </c>
      <c r="J3757">
        <f t="shared" ca="1" si="116"/>
        <v>46082</v>
      </c>
      <c r="K3757" t="str">
        <f>'Raw Data'!U3757</f>
        <v>Yes</v>
      </c>
      <c r="L3757" t="str">
        <f t="shared" si="117"/>
        <v>High Risk</v>
      </c>
      <c r="N3757" s="34"/>
    </row>
    <row r="3758" spans="1:14" x14ac:dyDescent="0.3">
      <c r="A3758" s="5" t="str">
        <f>'Raw Data'!A3758</f>
        <v>9136-ALYBR</v>
      </c>
      <c r="B3758">
        <f>'Raw Data'!F3758</f>
        <v>1</v>
      </c>
      <c r="C3758" t="str">
        <f>'Raw Data'!P3758</f>
        <v>Month-to-month</v>
      </c>
      <c r="D3758" t="str">
        <f>'Raw Data'!I3758</f>
        <v>DSL</v>
      </c>
      <c r="E3758" t="str">
        <f>'Raw Data'!R3758</f>
        <v>Mailed check</v>
      </c>
      <c r="F3758">
        <f>'Raw Data'!S3758</f>
        <v>24.45</v>
      </c>
      <c r="G3758">
        <f>IFERROR(VALUE('Raw Data'!T3758),0)</f>
        <v>24.45</v>
      </c>
      <c r="H3758" t="str" cm="1">
        <f t="array" ref="H3758">_xlfn.IFS(B3758&lt;=12,"New (0-12 mo)",B3758&lt;=24,"Established (13-24 mo)",B3758&lt;=48,"Loyal (25-48 mo)",TRUE,"Veteran (49+ mo)")</f>
        <v>New (0-12 mo)</v>
      </c>
      <c r="I3758">
        <f>COUNTIF('Raw Data'!G3758:O3758,"Yes")</f>
        <v>0</v>
      </c>
      <c r="J3758">
        <f t="shared" ca="1" si="116"/>
        <v>46174</v>
      </c>
      <c r="K3758" t="str">
        <f>'Raw Data'!U3758</f>
        <v>Yes</v>
      </c>
      <c r="L3758" t="str">
        <f t="shared" si="117"/>
        <v>High Risk</v>
      </c>
      <c r="N3758" s="34"/>
    </row>
    <row r="3759" spans="1:14" x14ac:dyDescent="0.3">
      <c r="A3759" s="5" t="str">
        <f>'Raw Data'!A3759</f>
        <v>4615-PIVVU</v>
      </c>
      <c r="B3759">
        <f>'Raw Data'!F3759</f>
        <v>42</v>
      </c>
      <c r="C3759" t="str">
        <f>'Raw Data'!P3759</f>
        <v>Two year</v>
      </c>
      <c r="D3759" t="str">
        <f>'Raw Data'!I3759</f>
        <v>DSL</v>
      </c>
      <c r="E3759" t="str">
        <f>'Raw Data'!R3759</f>
        <v>Credit card (automatic)</v>
      </c>
      <c r="F3759">
        <f>'Raw Data'!S3759</f>
        <v>66.5</v>
      </c>
      <c r="G3759">
        <f>IFERROR(VALUE('Raw Data'!T3759),0)</f>
        <v>2762.75</v>
      </c>
      <c r="H3759" t="str" cm="1">
        <f t="array" ref="H3759">_xlfn.IFS(B3759&lt;=12,"New (0-12 mo)",B3759&lt;=24,"Established (13-24 mo)",B3759&lt;=48,"Loyal (25-48 mo)",TRUE,"Veteran (49+ mo)")</f>
        <v>Loyal (25-48 mo)</v>
      </c>
      <c r="I3759">
        <f>COUNTIF('Raw Data'!G3759:O3759,"Yes")</f>
        <v>4</v>
      </c>
      <c r="J3759">
        <f t="shared" ca="1" si="116"/>
        <v>44927</v>
      </c>
      <c r="K3759" t="str">
        <f>'Raw Data'!U3759</f>
        <v>No</v>
      </c>
      <c r="L3759" t="str">
        <f t="shared" si="117"/>
        <v>Low Risk</v>
      </c>
      <c r="N3759" s="34"/>
    </row>
    <row r="3760" spans="1:14" x14ac:dyDescent="0.3">
      <c r="A3760" s="5" t="str">
        <f>'Raw Data'!A3760</f>
        <v>8885-QSQBX</v>
      </c>
      <c r="B3760">
        <f>'Raw Data'!F3760</f>
        <v>1</v>
      </c>
      <c r="C3760" t="str">
        <f>'Raw Data'!P3760</f>
        <v>Month-to-month</v>
      </c>
      <c r="D3760" t="str">
        <f>'Raw Data'!I3760</f>
        <v>DSL</v>
      </c>
      <c r="E3760" t="str">
        <f>'Raw Data'!R3760</f>
        <v>Bank transfer (automatic)</v>
      </c>
      <c r="F3760">
        <f>'Raw Data'!S3760</f>
        <v>49.55</v>
      </c>
      <c r="G3760">
        <f>IFERROR(VALUE('Raw Data'!T3760),0)</f>
        <v>49.55</v>
      </c>
      <c r="H3760" t="str" cm="1">
        <f t="array" ref="H3760">_xlfn.IFS(B3760&lt;=12,"New (0-12 mo)",B3760&lt;=24,"Established (13-24 mo)",B3760&lt;=48,"Loyal (25-48 mo)",TRUE,"Veteran (49+ mo)")</f>
        <v>New (0-12 mo)</v>
      </c>
      <c r="I3760">
        <f>COUNTIF('Raw Data'!G3760:O3760,"Yes")</f>
        <v>2</v>
      </c>
      <c r="J3760">
        <f t="shared" ca="1" si="116"/>
        <v>46174</v>
      </c>
      <c r="K3760" t="str">
        <f>'Raw Data'!U3760</f>
        <v>No</v>
      </c>
      <c r="L3760" t="str">
        <f t="shared" si="117"/>
        <v>High Risk</v>
      </c>
      <c r="N3760" s="34"/>
    </row>
    <row r="3761" spans="1:14" x14ac:dyDescent="0.3">
      <c r="A3761" s="5" t="str">
        <f>'Raw Data'!A3761</f>
        <v>7479-NITWS</v>
      </c>
      <c r="B3761">
        <f>'Raw Data'!F3761</f>
        <v>7</v>
      </c>
      <c r="C3761" t="str">
        <f>'Raw Data'!P3761</f>
        <v>Month-to-month</v>
      </c>
      <c r="D3761" t="str">
        <f>'Raw Data'!I3761</f>
        <v>Fiber optic</v>
      </c>
      <c r="E3761" t="str">
        <f>'Raw Data'!R3761</f>
        <v>Credit card (automatic)</v>
      </c>
      <c r="F3761">
        <f>'Raw Data'!S3761</f>
        <v>89.35</v>
      </c>
      <c r="G3761">
        <f>IFERROR(VALUE('Raw Data'!T3761),0)</f>
        <v>631.85</v>
      </c>
      <c r="H3761" t="str" cm="1">
        <f t="array" ref="H3761">_xlfn.IFS(B3761&lt;=12,"New (0-12 mo)",B3761&lt;=24,"Established (13-24 mo)",B3761&lt;=48,"Loyal (25-48 mo)",TRUE,"Veteran (49+ mo)")</f>
        <v>New (0-12 mo)</v>
      </c>
      <c r="I3761">
        <f>COUNTIF('Raw Data'!G3761:O3761,"Yes")</f>
        <v>4</v>
      </c>
      <c r="J3761">
        <f t="shared" ca="1" si="116"/>
        <v>45992</v>
      </c>
      <c r="K3761" t="str">
        <f>'Raw Data'!U3761</f>
        <v>Yes</v>
      </c>
      <c r="L3761" t="str">
        <f t="shared" si="117"/>
        <v>High Risk</v>
      </c>
      <c r="N3761" s="34"/>
    </row>
    <row r="3762" spans="1:14" x14ac:dyDescent="0.3">
      <c r="A3762" s="5" t="str">
        <f>'Raw Data'!A3762</f>
        <v>8617-ENBDS</v>
      </c>
      <c r="B3762">
        <f>'Raw Data'!F3762</f>
        <v>3</v>
      </c>
      <c r="C3762" t="str">
        <f>'Raw Data'!P3762</f>
        <v>Month-to-month</v>
      </c>
      <c r="D3762" t="str">
        <f>'Raw Data'!I3762</f>
        <v>Fiber optic</v>
      </c>
      <c r="E3762" t="str">
        <f>'Raw Data'!R3762</f>
        <v>Credit card (automatic)</v>
      </c>
      <c r="F3762">
        <f>'Raw Data'!S3762</f>
        <v>73.599999999999994</v>
      </c>
      <c r="G3762">
        <f>IFERROR(VALUE('Raw Data'!T3762),0)</f>
        <v>232.5</v>
      </c>
      <c r="H3762" t="str" cm="1">
        <f t="array" ref="H3762">_xlfn.IFS(B3762&lt;=12,"New (0-12 mo)",B3762&lt;=24,"Established (13-24 mo)",B3762&lt;=48,"Loyal (25-48 mo)",TRUE,"Veteran (49+ mo)")</f>
        <v>New (0-12 mo)</v>
      </c>
      <c r="I3762">
        <f>COUNTIF('Raw Data'!G3762:O3762,"Yes")</f>
        <v>2</v>
      </c>
      <c r="J3762">
        <f t="shared" ca="1" si="116"/>
        <v>46113</v>
      </c>
      <c r="K3762" t="str">
        <f>'Raw Data'!U3762</f>
        <v>No</v>
      </c>
      <c r="L3762" t="str">
        <f t="shared" si="117"/>
        <v>High Risk</v>
      </c>
      <c r="N3762" s="34"/>
    </row>
    <row r="3763" spans="1:14" x14ac:dyDescent="0.3">
      <c r="A3763" s="5" t="str">
        <f>'Raw Data'!A3763</f>
        <v>9385-NXKDA</v>
      </c>
      <c r="B3763">
        <f>'Raw Data'!F3763</f>
        <v>72</v>
      </c>
      <c r="C3763" t="str">
        <f>'Raw Data'!P3763</f>
        <v>Two year</v>
      </c>
      <c r="D3763" t="str">
        <f>'Raw Data'!I3763</f>
        <v>DSL</v>
      </c>
      <c r="E3763" t="str">
        <f>'Raw Data'!R3763</f>
        <v>Credit card (automatic)</v>
      </c>
      <c r="F3763">
        <f>'Raw Data'!S3763</f>
        <v>82.65</v>
      </c>
      <c r="G3763">
        <f>IFERROR(VALUE('Raw Data'!T3763),0)</f>
        <v>5919.35</v>
      </c>
      <c r="H3763" t="str" cm="1">
        <f t="array" ref="H3763">_xlfn.IFS(B3763&lt;=12,"New (0-12 mo)",B3763&lt;=24,"Established (13-24 mo)",B3763&lt;=48,"Loyal (25-48 mo)",TRUE,"Veteran (49+ mo)")</f>
        <v>Veteran (49+ mo)</v>
      </c>
      <c r="I3763">
        <f>COUNTIF('Raw Data'!G3763:O3763,"Yes")</f>
        <v>7</v>
      </c>
      <c r="J3763">
        <f t="shared" ca="1" si="116"/>
        <v>44013</v>
      </c>
      <c r="K3763" t="str">
        <f>'Raw Data'!U3763</f>
        <v>No</v>
      </c>
      <c r="L3763" t="str">
        <f t="shared" si="117"/>
        <v>Low Risk</v>
      </c>
      <c r="N3763" s="34"/>
    </row>
    <row r="3764" spans="1:14" x14ac:dyDescent="0.3">
      <c r="A3764" s="5" t="str">
        <f>'Raw Data'!A3764</f>
        <v>0430-IHCDJ</v>
      </c>
      <c r="B3764">
        <f>'Raw Data'!F3764</f>
        <v>15</v>
      </c>
      <c r="C3764" t="str">
        <f>'Raw Data'!P3764</f>
        <v>Month-to-month</v>
      </c>
      <c r="D3764" t="str">
        <f>'Raw Data'!I3764</f>
        <v>DSL</v>
      </c>
      <c r="E3764" t="str">
        <f>'Raw Data'!R3764</f>
        <v>Electronic check</v>
      </c>
      <c r="F3764">
        <f>'Raw Data'!S3764</f>
        <v>49</v>
      </c>
      <c r="G3764">
        <f>IFERROR(VALUE('Raw Data'!T3764),0)</f>
        <v>749.25</v>
      </c>
      <c r="H3764" t="str" cm="1">
        <f t="array" ref="H3764">_xlfn.IFS(B3764&lt;=12,"New (0-12 mo)",B3764&lt;=24,"Established (13-24 mo)",B3764&lt;=48,"Loyal (25-48 mo)",TRUE,"Veteran (49+ mo)")</f>
        <v>Established (13-24 mo)</v>
      </c>
      <c r="I3764">
        <f>COUNTIF('Raw Data'!G3764:O3764,"Yes")</f>
        <v>2</v>
      </c>
      <c r="J3764">
        <f t="shared" ca="1" si="116"/>
        <v>45748</v>
      </c>
      <c r="K3764" t="str">
        <f>'Raw Data'!U3764</f>
        <v>No</v>
      </c>
      <c r="L3764" t="str">
        <f t="shared" si="117"/>
        <v>Medium Risk</v>
      </c>
      <c r="N3764" s="34"/>
    </row>
    <row r="3765" spans="1:14" x14ac:dyDescent="0.3">
      <c r="A3765" s="5" t="str">
        <f>'Raw Data'!A3765</f>
        <v>2959-MJHIC</v>
      </c>
      <c r="B3765">
        <f>'Raw Data'!F3765</f>
        <v>4</v>
      </c>
      <c r="C3765" t="str">
        <f>'Raw Data'!P3765</f>
        <v>Month-to-month</v>
      </c>
      <c r="D3765" t="str">
        <f>'Raw Data'!I3765</f>
        <v>Fiber optic</v>
      </c>
      <c r="E3765" t="str">
        <f>'Raw Data'!R3765</f>
        <v>Electronic check</v>
      </c>
      <c r="F3765">
        <f>'Raw Data'!S3765</f>
        <v>80.349999999999994</v>
      </c>
      <c r="G3765">
        <f>IFERROR(VALUE('Raw Data'!T3765),0)</f>
        <v>307.39999999999998</v>
      </c>
      <c r="H3765" t="str" cm="1">
        <f t="array" ref="H3765">_xlfn.IFS(B3765&lt;=12,"New (0-12 mo)",B3765&lt;=24,"Established (13-24 mo)",B3765&lt;=48,"Loyal (25-48 mo)",TRUE,"Veteran (49+ mo)")</f>
        <v>New (0-12 mo)</v>
      </c>
      <c r="I3765">
        <f>COUNTIF('Raw Data'!G3765:O3765,"Yes")</f>
        <v>2</v>
      </c>
      <c r="J3765">
        <f t="shared" ca="1" si="116"/>
        <v>46082</v>
      </c>
      <c r="K3765" t="str">
        <f>'Raw Data'!U3765</f>
        <v>Yes</v>
      </c>
      <c r="L3765" t="str">
        <f t="shared" si="117"/>
        <v>High Risk</v>
      </c>
      <c r="N3765" s="34"/>
    </row>
    <row r="3766" spans="1:14" x14ac:dyDescent="0.3">
      <c r="A3766" s="5" t="str">
        <f>'Raw Data'!A3766</f>
        <v>6674-KVJHG</v>
      </c>
      <c r="B3766">
        <f>'Raw Data'!F3766</f>
        <v>11</v>
      </c>
      <c r="C3766" t="str">
        <f>'Raw Data'!P3766</f>
        <v>One year</v>
      </c>
      <c r="D3766" t="str">
        <f>'Raw Data'!I3766</f>
        <v>No</v>
      </c>
      <c r="E3766" t="str">
        <f>'Raw Data'!R3766</f>
        <v>Electronic check</v>
      </c>
      <c r="F3766">
        <f>'Raw Data'!S3766</f>
        <v>25.2</v>
      </c>
      <c r="G3766">
        <f>IFERROR(VALUE('Raw Data'!T3766),0)</f>
        <v>245.15</v>
      </c>
      <c r="H3766" t="str" cm="1">
        <f t="array" ref="H3766">_xlfn.IFS(B3766&lt;=12,"New (0-12 mo)",B3766&lt;=24,"Established (13-24 mo)",B3766&lt;=48,"Loyal (25-48 mo)",TRUE,"Veteran (49+ mo)")</f>
        <v>New (0-12 mo)</v>
      </c>
      <c r="I3766">
        <f>COUNTIF('Raw Data'!G3766:O3766,"Yes")</f>
        <v>2</v>
      </c>
      <c r="J3766">
        <f t="shared" ca="1" si="116"/>
        <v>45870</v>
      </c>
      <c r="K3766" t="str">
        <f>'Raw Data'!U3766</f>
        <v>No</v>
      </c>
      <c r="L3766" t="str">
        <f t="shared" si="117"/>
        <v>Low Risk</v>
      </c>
      <c r="N3766" s="34"/>
    </row>
    <row r="3767" spans="1:14" x14ac:dyDescent="0.3">
      <c r="A3767" s="5" t="str">
        <f>'Raw Data'!A3767</f>
        <v>1814-DKOLC</v>
      </c>
      <c r="B3767">
        <f>'Raw Data'!F3767</f>
        <v>5</v>
      </c>
      <c r="C3767" t="str">
        <f>'Raw Data'!P3767</f>
        <v>Month-to-month</v>
      </c>
      <c r="D3767" t="str">
        <f>'Raw Data'!I3767</f>
        <v>No</v>
      </c>
      <c r="E3767" t="str">
        <f>'Raw Data'!R3767</f>
        <v>Mailed check</v>
      </c>
      <c r="F3767">
        <f>'Raw Data'!S3767</f>
        <v>25.45</v>
      </c>
      <c r="G3767">
        <f>IFERROR(VALUE('Raw Data'!T3767),0)</f>
        <v>134.75</v>
      </c>
      <c r="H3767" t="str" cm="1">
        <f t="array" ref="H3767">_xlfn.IFS(B3767&lt;=12,"New (0-12 mo)",B3767&lt;=24,"Established (13-24 mo)",B3767&lt;=48,"Loyal (25-48 mo)",TRUE,"Veteran (49+ mo)")</f>
        <v>New (0-12 mo)</v>
      </c>
      <c r="I3767">
        <f>COUNTIF('Raw Data'!G3767:O3767,"Yes")</f>
        <v>2</v>
      </c>
      <c r="J3767">
        <f t="shared" ca="1" si="116"/>
        <v>46054</v>
      </c>
      <c r="K3767" t="str">
        <f>'Raw Data'!U3767</f>
        <v>No</v>
      </c>
      <c r="L3767" t="str">
        <f t="shared" si="117"/>
        <v>High Risk</v>
      </c>
      <c r="N3767" s="34"/>
    </row>
    <row r="3768" spans="1:14" x14ac:dyDescent="0.3">
      <c r="A3768" s="5" t="str">
        <f>'Raw Data'!A3768</f>
        <v>4201-JMNGR</v>
      </c>
      <c r="B3768">
        <f>'Raw Data'!F3768</f>
        <v>1</v>
      </c>
      <c r="C3768" t="str">
        <f>'Raw Data'!P3768</f>
        <v>Month-to-month</v>
      </c>
      <c r="D3768" t="str">
        <f>'Raw Data'!I3768</f>
        <v>DSL</v>
      </c>
      <c r="E3768" t="str">
        <f>'Raw Data'!R3768</f>
        <v>Electronic check</v>
      </c>
      <c r="F3768">
        <f>'Raw Data'!S3768</f>
        <v>55.8</v>
      </c>
      <c r="G3768">
        <f>IFERROR(VALUE('Raw Data'!T3768),0)</f>
        <v>55.8</v>
      </c>
      <c r="H3768" t="str" cm="1">
        <f t="array" ref="H3768">_xlfn.IFS(B3768&lt;=12,"New (0-12 mo)",B3768&lt;=24,"Established (13-24 mo)",B3768&lt;=48,"Loyal (25-48 mo)",TRUE,"Veteran (49+ mo)")</f>
        <v>New (0-12 mo)</v>
      </c>
      <c r="I3768">
        <f>COUNTIF('Raw Data'!G3768:O3768,"Yes")</f>
        <v>3</v>
      </c>
      <c r="J3768">
        <f t="shared" ca="1" si="116"/>
        <v>46174</v>
      </c>
      <c r="K3768" t="str">
        <f>'Raw Data'!U3768</f>
        <v>Yes</v>
      </c>
      <c r="L3768" t="str">
        <f t="shared" si="117"/>
        <v>High Risk</v>
      </c>
      <c r="N3768" s="34"/>
    </row>
    <row r="3769" spans="1:14" x14ac:dyDescent="0.3">
      <c r="A3769" s="5" t="str">
        <f>'Raw Data'!A3769</f>
        <v>9351-HXDMR</v>
      </c>
      <c r="B3769">
        <f>'Raw Data'!F3769</f>
        <v>72</v>
      </c>
      <c r="C3769" t="str">
        <f>'Raw Data'!P3769</f>
        <v>Two year</v>
      </c>
      <c r="D3769" t="str">
        <f>'Raw Data'!I3769</f>
        <v>Fiber optic</v>
      </c>
      <c r="E3769" t="str">
        <f>'Raw Data'!R3769</f>
        <v>Credit card (automatic)</v>
      </c>
      <c r="F3769">
        <f>'Raw Data'!S3769</f>
        <v>110.9</v>
      </c>
      <c r="G3769">
        <f>IFERROR(VALUE('Raw Data'!T3769),0)</f>
        <v>8240.85</v>
      </c>
      <c r="H3769" t="str" cm="1">
        <f t="array" ref="H3769">_xlfn.IFS(B3769&lt;=12,"New (0-12 mo)",B3769&lt;=24,"Established (13-24 mo)",B3769&lt;=48,"Loyal (25-48 mo)",TRUE,"Veteran (49+ mo)")</f>
        <v>Veteran (49+ mo)</v>
      </c>
      <c r="I3769">
        <f>COUNTIF('Raw Data'!G3769:O3769,"Yes")</f>
        <v>7</v>
      </c>
      <c r="J3769">
        <f t="shared" ca="1" si="116"/>
        <v>44013</v>
      </c>
      <c r="K3769" t="str">
        <f>'Raw Data'!U3769</f>
        <v>No</v>
      </c>
      <c r="L3769" t="str">
        <f t="shared" si="117"/>
        <v>Low Risk</v>
      </c>
      <c r="N3769" s="34"/>
    </row>
    <row r="3770" spans="1:14" x14ac:dyDescent="0.3">
      <c r="A3770" s="5" t="str">
        <f>'Raw Data'!A3770</f>
        <v>3537-HPKQT</v>
      </c>
      <c r="B3770">
        <f>'Raw Data'!F3770</f>
        <v>55</v>
      </c>
      <c r="C3770" t="str">
        <f>'Raw Data'!P3770</f>
        <v>Month-to-month</v>
      </c>
      <c r="D3770" t="str">
        <f>'Raw Data'!I3770</f>
        <v>Fiber optic</v>
      </c>
      <c r="E3770" t="str">
        <f>'Raw Data'!R3770</f>
        <v>Credit card (automatic)</v>
      </c>
      <c r="F3770">
        <f>'Raw Data'!S3770</f>
        <v>77.75</v>
      </c>
      <c r="G3770">
        <f>IFERROR(VALUE('Raw Data'!T3770),0)</f>
        <v>4266.3999999999996</v>
      </c>
      <c r="H3770" t="str" cm="1">
        <f t="array" ref="H3770">_xlfn.IFS(B3770&lt;=12,"New (0-12 mo)",B3770&lt;=24,"Established (13-24 mo)",B3770&lt;=48,"Loyal (25-48 mo)",TRUE,"Veteran (49+ mo)")</f>
        <v>Veteran (49+ mo)</v>
      </c>
      <c r="I3770">
        <f>COUNTIF('Raw Data'!G3770:O3770,"Yes")</f>
        <v>3</v>
      </c>
      <c r="J3770">
        <f t="shared" ca="1" si="116"/>
        <v>44531</v>
      </c>
      <c r="K3770" t="str">
        <f>'Raw Data'!U3770</f>
        <v>No</v>
      </c>
      <c r="L3770" t="str">
        <f t="shared" si="117"/>
        <v>Low-Medium Risk</v>
      </c>
      <c r="N3770" s="34"/>
    </row>
    <row r="3771" spans="1:14" x14ac:dyDescent="0.3">
      <c r="A3771" s="5" t="str">
        <f>'Raw Data'!A3771</f>
        <v>2129-ALKBS</v>
      </c>
      <c r="B3771">
        <f>'Raw Data'!F3771</f>
        <v>40</v>
      </c>
      <c r="C3771" t="str">
        <f>'Raw Data'!P3771</f>
        <v>Month-to-month</v>
      </c>
      <c r="D3771" t="str">
        <f>'Raw Data'!I3771</f>
        <v>No</v>
      </c>
      <c r="E3771" t="str">
        <f>'Raw Data'!R3771</f>
        <v>Electronic check</v>
      </c>
      <c r="F3771">
        <f>'Raw Data'!S3771</f>
        <v>26.2</v>
      </c>
      <c r="G3771">
        <f>IFERROR(VALUE('Raw Data'!T3771),0)</f>
        <v>1077.5</v>
      </c>
      <c r="H3771" t="str" cm="1">
        <f t="array" ref="H3771">_xlfn.IFS(B3771&lt;=12,"New (0-12 mo)",B3771&lt;=24,"Established (13-24 mo)",B3771&lt;=48,"Loyal (25-48 mo)",TRUE,"Veteran (49+ mo)")</f>
        <v>Loyal (25-48 mo)</v>
      </c>
      <c r="I3771">
        <f>COUNTIF('Raw Data'!G3771:O3771,"Yes")</f>
        <v>2</v>
      </c>
      <c r="J3771">
        <f t="shared" ca="1" si="116"/>
        <v>44986</v>
      </c>
      <c r="K3771" t="str">
        <f>'Raw Data'!U3771</f>
        <v>No</v>
      </c>
      <c r="L3771" t="str">
        <f t="shared" si="117"/>
        <v>Low-Medium Risk</v>
      </c>
      <c r="N3771" s="34"/>
    </row>
    <row r="3772" spans="1:14" x14ac:dyDescent="0.3">
      <c r="A3772" s="5" t="str">
        <f>'Raw Data'!A3772</f>
        <v>5821-MMEIL</v>
      </c>
      <c r="B3772">
        <f>'Raw Data'!F3772</f>
        <v>57</v>
      </c>
      <c r="C3772" t="str">
        <f>'Raw Data'!P3772</f>
        <v>Two year</v>
      </c>
      <c r="D3772" t="str">
        <f>'Raw Data'!I3772</f>
        <v>No</v>
      </c>
      <c r="E3772" t="str">
        <f>'Raw Data'!R3772</f>
        <v>Bank transfer (automatic)</v>
      </c>
      <c r="F3772">
        <f>'Raw Data'!S3772</f>
        <v>19.899999999999999</v>
      </c>
      <c r="G3772">
        <f>IFERROR(VALUE('Raw Data'!T3772),0)</f>
        <v>1115.5999999999999</v>
      </c>
      <c r="H3772" t="str" cm="1">
        <f t="array" ref="H3772">_xlfn.IFS(B3772&lt;=12,"New (0-12 mo)",B3772&lt;=24,"Established (13-24 mo)",B3772&lt;=48,"Loyal (25-48 mo)",TRUE,"Veteran (49+ mo)")</f>
        <v>Veteran (49+ mo)</v>
      </c>
      <c r="I3772">
        <f>COUNTIF('Raw Data'!G3772:O3772,"Yes")</f>
        <v>1</v>
      </c>
      <c r="J3772">
        <f t="shared" ca="1" si="116"/>
        <v>44470</v>
      </c>
      <c r="K3772" t="str">
        <f>'Raw Data'!U3772</f>
        <v>No</v>
      </c>
      <c r="L3772" t="str">
        <f t="shared" si="117"/>
        <v>Low Risk</v>
      </c>
      <c r="N3772" s="34"/>
    </row>
    <row r="3773" spans="1:14" x14ac:dyDescent="0.3">
      <c r="A3773" s="5" t="str">
        <f>'Raw Data'!A3773</f>
        <v>5960-WPXQM</v>
      </c>
      <c r="B3773">
        <f>'Raw Data'!F3773</f>
        <v>1</v>
      </c>
      <c r="C3773" t="str">
        <f>'Raw Data'!P3773</f>
        <v>Month-to-month</v>
      </c>
      <c r="D3773" t="str">
        <f>'Raw Data'!I3773</f>
        <v>Fiber optic</v>
      </c>
      <c r="E3773" t="str">
        <f>'Raw Data'!R3773</f>
        <v>Electronic check</v>
      </c>
      <c r="F3773">
        <f>'Raw Data'!S3773</f>
        <v>79.05</v>
      </c>
      <c r="G3773">
        <f>IFERROR(VALUE('Raw Data'!T3773),0)</f>
        <v>79.05</v>
      </c>
      <c r="H3773" t="str" cm="1">
        <f t="array" ref="H3773">_xlfn.IFS(B3773&lt;=12,"New (0-12 mo)",B3773&lt;=24,"Established (13-24 mo)",B3773&lt;=48,"Loyal (25-48 mo)",TRUE,"Veteran (49+ mo)")</f>
        <v>New (0-12 mo)</v>
      </c>
      <c r="I3773">
        <f>COUNTIF('Raw Data'!G3773:O3773,"Yes")</f>
        <v>2</v>
      </c>
      <c r="J3773">
        <f t="shared" ca="1" si="116"/>
        <v>46174</v>
      </c>
      <c r="K3773" t="str">
        <f>'Raw Data'!U3773</f>
        <v>Yes</v>
      </c>
      <c r="L3773" t="str">
        <f t="shared" si="117"/>
        <v>High Risk</v>
      </c>
      <c r="N3773" s="34"/>
    </row>
    <row r="3774" spans="1:14" x14ac:dyDescent="0.3">
      <c r="A3774" s="5" t="str">
        <f>'Raw Data'!A3774</f>
        <v>0684-AOSIH</v>
      </c>
      <c r="B3774">
        <f>'Raw Data'!F3774</f>
        <v>1</v>
      </c>
      <c r="C3774" t="str">
        <f>'Raw Data'!P3774</f>
        <v>Month-to-month</v>
      </c>
      <c r="D3774" t="str">
        <f>'Raw Data'!I3774</f>
        <v>Fiber optic</v>
      </c>
      <c r="E3774" t="str">
        <f>'Raw Data'!R3774</f>
        <v>Electronic check</v>
      </c>
      <c r="F3774">
        <f>'Raw Data'!S3774</f>
        <v>95</v>
      </c>
      <c r="G3774">
        <f>IFERROR(VALUE('Raw Data'!T3774),0)</f>
        <v>95</v>
      </c>
      <c r="H3774" t="str" cm="1">
        <f t="array" ref="H3774">_xlfn.IFS(B3774&lt;=12,"New (0-12 mo)",B3774&lt;=24,"Established (13-24 mo)",B3774&lt;=48,"Loyal (25-48 mo)",TRUE,"Veteran (49+ mo)")</f>
        <v>New (0-12 mo)</v>
      </c>
      <c r="I3774">
        <f>COUNTIF('Raw Data'!G3774:O3774,"Yes")</f>
        <v>4</v>
      </c>
      <c r="J3774">
        <f t="shared" ca="1" si="116"/>
        <v>46174</v>
      </c>
      <c r="K3774" t="str">
        <f>'Raw Data'!U3774</f>
        <v>Yes</v>
      </c>
      <c r="L3774" t="str">
        <f t="shared" si="117"/>
        <v>High Risk</v>
      </c>
      <c r="N3774" s="34"/>
    </row>
    <row r="3775" spans="1:14" x14ac:dyDescent="0.3">
      <c r="A3775" s="5" t="str">
        <f>'Raw Data'!A3775</f>
        <v>8260-NGFNY</v>
      </c>
      <c r="B3775">
        <f>'Raw Data'!F3775</f>
        <v>1</v>
      </c>
      <c r="C3775" t="str">
        <f>'Raw Data'!P3775</f>
        <v>Month-to-month</v>
      </c>
      <c r="D3775" t="str">
        <f>'Raw Data'!I3775</f>
        <v>DSL</v>
      </c>
      <c r="E3775" t="str">
        <f>'Raw Data'!R3775</f>
        <v>Mailed check</v>
      </c>
      <c r="F3775">
        <f>'Raw Data'!S3775</f>
        <v>25.2</v>
      </c>
      <c r="G3775">
        <f>IFERROR(VALUE('Raw Data'!T3775),0)</f>
        <v>25.2</v>
      </c>
      <c r="H3775" t="str" cm="1">
        <f t="array" ref="H3775">_xlfn.IFS(B3775&lt;=12,"New (0-12 mo)",B3775&lt;=24,"Established (13-24 mo)",B3775&lt;=48,"Loyal (25-48 mo)",TRUE,"Veteran (49+ mo)")</f>
        <v>New (0-12 mo)</v>
      </c>
      <c r="I3775">
        <f>COUNTIF('Raw Data'!G3775:O3775,"Yes")</f>
        <v>0</v>
      </c>
      <c r="J3775">
        <f t="shared" ca="1" si="116"/>
        <v>46174</v>
      </c>
      <c r="K3775" t="str">
        <f>'Raw Data'!U3775</f>
        <v>Yes</v>
      </c>
      <c r="L3775" t="str">
        <f t="shared" si="117"/>
        <v>High Risk</v>
      </c>
      <c r="N3775" s="34"/>
    </row>
    <row r="3776" spans="1:14" x14ac:dyDescent="0.3">
      <c r="A3776" s="5" t="str">
        <f>'Raw Data'!A3776</f>
        <v>1309-XGFSN</v>
      </c>
      <c r="B3776">
        <f>'Raw Data'!F3776</f>
        <v>52</v>
      </c>
      <c r="C3776" t="str">
        <f>'Raw Data'!P3776</f>
        <v>One year</v>
      </c>
      <c r="D3776" t="str">
        <f>'Raw Data'!I3776</f>
        <v>DSL</v>
      </c>
      <c r="E3776" t="str">
        <f>'Raw Data'!R3776</f>
        <v>Electronic check</v>
      </c>
      <c r="F3776">
        <f>'Raw Data'!S3776</f>
        <v>80.849999999999994</v>
      </c>
      <c r="G3776">
        <f>IFERROR(VALUE('Raw Data'!T3776),0)</f>
        <v>4079.55</v>
      </c>
      <c r="H3776" t="str" cm="1">
        <f t="array" ref="H3776">_xlfn.IFS(B3776&lt;=12,"New (0-12 mo)",B3776&lt;=24,"Established (13-24 mo)",B3776&lt;=48,"Loyal (25-48 mo)",TRUE,"Veteran (49+ mo)")</f>
        <v>Veteran (49+ mo)</v>
      </c>
      <c r="I3776">
        <f>COUNTIF('Raw Data'!G3776:O3776,"Yes")</f>
        <v>6</v>
      </c>
      <c r="J3776">
        <f t="shared" ca="1" si="116"/>
        <v>44621</v>
      </c>
      <c r="K3776" t="str">
        <f>'Raw Data'!U3776</f>
        <v>No</v>
      </c>
      <c r="L3776" t="str">
        <f t="shared" si="117"/>
        <v>Low Risk</v>
      </c>
      <c r="N3776" s="34"/>
    </row>
    <row r="3777" spans="1:14" x14ac:dyDescent="0.3">
      <c r="A3777" s="5" t="str">
        <f>'Raw Data'!A3777</f>
        <v>1866-RZZQS</v>
      </c>
      <c r="B3777">
        <f>'Raw Data'!F3777</f>
        <v>41</v>
      </c>
      <c r="C3777" t="str">
        <f>'Raw Data'!P3777</f>
        <v>Month-to-month</v>
      </c>
      <c r="D3777" t="str">
        <f>'Raw Data'!I3777</f>
        <v>Fiber optic</v>
      </c>
      <c r="E3777" t="str">
        <f>'Raw Data'!R3777</f>
        <v>Electronic check</v>
      </c>
      <c r="F3777">
        <f>'Raw Data'!S3777</f>
        <v>98.4</v>
      </c>
      <c r="G3777">
        <f>IFERROR(VALUE('Raw Data'!T3777),0)</f>
        <v>4187.75</v>
      </c>
      <c r="H3777" t="str" cm="1">
        <f t="array" ref="H3777">_xlfn.IFS(B3777&lt;=12,"New (0-12 mo)",B3777&lt;=24,"Established (13-24 mo)",B3777&lt;=48,"Loyal (25-48 mo)",TRUE,"Veteran (49+ mo)")</f>
        <v>Loyal (25-48 mo)</v>
      </c>
      <c r="I3777">
        <f>COUNTIF('Raw Data'!G3777:O3777,"Yes")</f>
        <v>5</v>
      </c>
      <c r="J3777">
        <f t="shared" ca="1" si="116"/>
        <v>44958</v>
      </c>
      <c r="K3777" t="str">
        <f>'Raw Data'!U3777</f>
        <v>Yes</v>
      </c>
      <c r="L3777" t="str">
        <f t="shared" si="117"/>
        <v>Low-Medium Risk</v>
      </c>
      <c r="N3777" s="34"/>
    </row>
    <row r="3778" spans="1:14" x14ac:dyDescent="0.3">
      <c r="A3778" s="5" t="str">
        <f>'Raw Data'!A3778</f>
        <v>6968-URWQU</v>
      </c>
      <c r="B3778">
        <f>'Raw Data'!F3778</f>
        <v>43</v>
      </c>
      <c r="C3778" t="str">
        <f>'Raw Data'!P3778</f>
        <v>One year</v>
      </c>
      <c r="D3778" t="str">
        <f>'Raw Data'!I3778</f>
        <v>DSL</v>
      </c>
      <c r="E3778" t="str">
        <f>'Raw Data'!R3778</f>
        <v>Mailed check</v>
      </c>
      <c r="F3778">
        <f>'Raw Data'!S3778</f>
        <v>56.35</v>
      </c>
      <c r="G3778">
        <f>IFERROR(VALUE('Raw Data'!T3778),0)</f>
        <v>2391.15</v>
      </c>
      <c r="H3778" t="str" cm="1">
        <f t="array" ref="H3778">_xlfn.IFS(B3778&lt;=12,"New (0-12 mo)",B3778&lt;=24,"Established (13-24 mo)",B3778&lt;=48,"Loyal (25-48 mo)",TRUE,"Veteran (49+ mo)")</f>
        <v>Loyal (25-48 mo)</v>
      </c>
      <c r="I3778">
        <f>COUNTIF('Raw Data'!G3778:O3778,"Yes")</f>
        <v>2</v>
      </c>
      <c r="J3778">
        <f t="shared" ref="J3778:J3841" ca="1" si="118">EDATE(TODAY(),-B3778)</f>
        <v>44896</v>
      </c>
      <c r="K3778" t="str">
        <f>'Raw Data'!U3778</f>
        <v>No</v>
      </c>
      <c r="L3778" t="str">
        <f t="shared" ref="L3778:L3841" si="119">IF(AND(C3778="Month-to-month",B3778&lt;=12),"High Risk",IF(AND(C3778="Month-to-month",B3778&lt;=24),"Medium Risk",IF(C3778="Month-to-month","Low-Medium Risk","Low Risk")))</f>
        <v>Low Risk</v>
      </c>
      <c r="N3778" s="34"/>
    </row>
    <row r="3779" spans="1:14" x14ac:dyDescent="0.3">
      <c r="A3779" s="5" t="str">
        <f>'Raw Data'!A3779</f>
        <v>4742-TXUEX</v>
      </c>
      <c r="B3779">
        <f>'Raw Data'!F3779</f>
        <v>47</v>
      </c>
      <c r="C3779" t="str">
        <f>'Raw Data'!P3779</f>
        <v>Two year</v>
      </c>
      <c r="D3779" t="str">
        <f>'Raw Data'!I3779</f>
        <v>No</v>
      </c>
      <c r="E3779" t="str">
        <f>'Raw Data'!R3779</f>
        <v>Bank transfer (automatic)</v>
      </c>
      <c r="F3779">
        <f>'Raw Data'!S3779</f>
        <v>19.3</v>
      </c>
      <c r="G3779">
        <f>IFERROR(VALUE('Raw Data'!T3779),0)</f>
        <v>890.5</v>
      </c>
      <c r="H3779" t="str" cm="1">
        <f t="array" ref="H3779">_xlfn.IFS(B3779&lt;=12,"New (0-12 mo)",B3779&lt;=24,"Established (13-24 mo)",B3779&lt;=48,"Loyal (25-48 mo)",TRUE,"Veteran (49+ mo)")</f>
        <v>Loyal (25-48 mo)</v>
      </c>
      <c r="I3779">
        <f>COUNTIF('Raw Data'!G3779:O3779,"Yes")</f>
        <v>1</v>
      </c>
      <c r="J3779">
        <f t="shared" ca="1" si="118"/>
        <v>44774</v>
      </c>
      <c r="K3779" t="str">
        <f>'Raw Data'!U3779</f>
        <v>No</v>
      </c>
      <c r="L3779" t="str">
        <f t="shared" si="119"/>
        <v>Low Risk</v>
      </c>
      <c r="N3779" s="34"/>
    </row>
    <row r="3780" spans="1:14" x14ac:dyDescent="0.3">
      <c r="A3780" s="5" t="str">
        <f>'Raw Data'!A3780</f>
        <v>9631-XEYKE</v>
      </c>
      <c r="B3780">
        <f>'Raw Data'!F3780</f>
        <v>3</v>
      </c>
      <c r="C3780" t="str">
        <f>'Raw Data'!P3780</f>
        <v>Month-to-month</v>
      </c>
      <c r="D3780" t="str">
        <f>'Raw Data'!I3780</f>
        <v>DSL</v>
      </c>
      <c r="E3780" t="str">
        <f>'Raw Data'!R3780</f>
        <v>Bank transfer (automatic)</v>
      </c>
      <c r="F3780">
        <f>'Raw Data'!S3780</f>
        <v>50.4</v>
      </c>
      <c r="G3780">
        <f>IFERROR(VALUE('Raw Data'!T3780),0)</f>
        <v>137.25</v>
      </c>
      <c r="H3780" t="str" cm="1">
        <f t="array" ref="H3780">_xlfn.IFS(B3780&lt;=12,"New (0-12 mo)",B3780&lt;=24,"Established (13-24 mo)",B3780&lt;=48,"Loyal (25-48 mo)",TRUE,"Veteran (49+ mo)")</f>
        <v>New (0-12 mo)</v>
      </c>
      <c r="I3780">
        <f>COUNTIF('Raw Data'!G3780:O3780,"Yes")</f>
        <v>2</v>
      </c>
      <c r="J3780">
        <f t="shared" ca="1" si="118"/>
        <v>46113</v>
      </c>
      <c r="K3780" t="str">
        <f>'Raw Data'!U3780</f>
        <v>No</v>
      </c>
      <c r="L3780" t="str">
        <f t="shared" si="119"/>
        <v>High Risk</v>
      </c>
      <c r="N3780" s="34"/>
    </row>
    <row r="3781" spans="1:14" x14ac:dyDescent="0.3">
      <c r="A3781" s="5" t="str">
        <f>'Raw Data'!A3781</f>
        <v>8631-NBHFZ</v>
      </c>
      <c r="B3781">
        <f>'Raw Data'!F3781</f>
        <v>66</v>
      </c>
      <c r="C3781" t="str">
        <f>'Raw Data'!P3781</f>
        <v>Two year</v>
      </c>
      <c r="D3781" t="str">
        <f>'Raw Data'!I3781</f>
        <v>DSL</v>
      </c>
      <c r="E3781" t="str">
        <f>'Raw Data'!R3781</f>
        <v>Credit card (automatic)</v>
      </c>
      <c r="F3781">
        <f>'Raw Data'!S3781</f>
        <v>79.400000000000006</v>
      </c>
      <c r="G3781">
        <f>IFERROR(VALUE('Raw Data'!T3781),0)</f>
        <v>5154.6000000000004</v>
      </c>
      <c r="H3781" t="str" cm="1">
        <f t="array" ref="H3781">_xlfn.IFS(B3781&lt;=12,"New (0-12 mo)",B3781&lt;=24,"Established (13-24 mo)",B3781&lt;=48,"Loyal (25-48 mo)",TRUE,"Veteran (49+ mo)")</f>
        <v>Veteran (49+ mo)</v>
      </c>
      <c r="I3781">
        <f>COUNTIF('Raw Data'!G3781:O3781,"Yes")</f>
        <v>7</v>
      </c>
      <c r="J3781">
        <f t="shared" ca="1" si="118"/>
        <v>44197</v>
      </c>
      <c r="K3781" t="str">
        <f>'Raw Data'!U3781</f>
        <v>Yes</v>
      </c>
      <c r="L3781" t="str">
        <f t="shared" si="119"/>
        <v>Low Risk</v>
      </c>
      <c r="N3781" s="34"/>
    </row>
    <row r="3782" spans="1:14" x14ac:dyDescent="0.3">
      <c r="A3782" s="5" t="str">
        <f>'Raw Data'!A3782</f>
        <v>1335-MXCSE</v>
      </c>
      <c r="B3782">
        <f>'Raw Data'!F3782</f>
        <v>55</v>
      </c>
      <c r="C3782" t="str">
        <f>'Raw Data'!P3782</f>
        <v>Two year</v>
      </c>
      <c r="D3782" t="str">
        <f>'Raw Data'!I3782</f>
        <v>DSL</v>
      </c>
      <c r="E3782" t="str">
        <f>'Raw Data'!R3782</f>
        <v>Credit card (automatic)</v>
      </c>
      <c r="F3782">
        <f>'Raw Data'!S3782</f>
        <v>55.25</v>
      </c>
      <c r="G3782">
        <f>IFERROR(VALUE('Raw Data'!T3782),0)</f>
        <v>3119.9</v>
      </c>
      <c r="H3782" t="str" cm="1">
        <f t="array" ref="H3782">_xlfn.IFS(B3782&lt;=12,"New (0-12 mo)",B3782&lt;=24,"Established (13-24 mo)",B3782&lt;=48,"Loyal (25-48 mo)",TRUE,"Veteran (49+ mo)")</f>
        <v>Veteran (49+ mo)</v>
      </c>
      <c r="I3782">
        <f>COUNTIF('Raw Data'!G3782:O3782,"Yes")</f>
        <v>3</v>
      </c>
      <c r="J3782">
        <f t="shared" ca="1" si="118"/>
        <v>44531</v>
      </c>
      <c r="K3782" t="str">
        <f>'Raw Data'!U3782</f>
        <v>No</v>
      </c>
      <c r="L3782" t="str">
        <f t="shared" si="119"/>
        <v>Low Risk</v>
      </c>
      <c r="N3782" s="34"/>
    </row>
    <row r="3783" spans="1:14" x14ac:dyDescent="0.3">
      <c r="A3783" s="5" t="str">
        <f>'Raw Data'!A3783</f>
        <v>8873-TMKGR</v>
      </c>
      <c r="B3783">
        <f>'Raw Data'!F3783</f>
        <v>29</v>
      </c>
      <c r="C3783" t="str">
        <f>'Raw Data'!P3783</f>
        <v>One year</v>
      </c>
      <c r="D3783" t="str">
        <f>'Raw Data'!I3783</f>
        <v>No</v>
      </c>
      <c r="E3783" t="str">
        <f>'Raw Data'!R3783</f>
        <v>Mailed check</v>
      </c>
      <c r="F3783">
        <f>'Raw Data'!S3783</f>
        <v>19.100000000000001</v>
      </c>
      <c r="G3783">
        <f>IFERROR(VALUE('Raw Data'!T3783),0)</f>
        <v>529.5</v>
      </c>
      <c r="H3783" t="str" cm="1">
        <f t="array" ref="H3783">_xlfn.IFS(B3783&lt;=12,"New (0-12 mo)",B3783&lt;=24,"Established (13-24 mo)",B3783&lt;=48,"Loyal (25-48 mo)",TRUE,"Veteran (49+ mo)")</f>
        <v>Loyal (25-48 mo)</v>
      </c>
      <c r="I3783">
        <f>COUNTIF('Raw Data'!G3783:O3783,"Yes")</f>
        <v>1</v>
      </c>
      <c r="J3783">
        <f t="shared" ca="1" si="118"/>
        <v>45323</v>
      </c>
      <c r="K3783" t="str">
        <f>'Raw Data'!U3783</f>
        <v>No</v>
      </c>
      <c r="L3783" t="str">
        <f t="shared" si="119"/>
        <v>Low Risk</v>
      </c>
      <c r="N3783" s="34"/>
    </row>
    <row r="3784" spans="1:14" x14ac:dyDescent="0.3">
      <c r="A3784" s="5" t="str">
        <f>'Raw Data'!A3784</f>
        <v>8800-JOOCF</v>
      </c>
      <c r="B3784">
        <f>'Raw Data'!F3784</f>
        <v>12</v>
      </c>
      <c r="C3784" t="str">
        <f>'Raw Data'!P3784</f>
        <v>Month-to-month</v>
      </c>
      <c r="D3784" t="str">
        <f>'Raw Data'!I3784</f>
        <v>Fiber optic</v>
      </c>
      <c r="E3784" t="str">
        <f>'Raw Data'!R3784</f>
        <v>Electronic check</v>
      </c>
      <c r="F3784">
        <f>'Raw Data'!S3784</f>
        <v>84.05</v>
      </c>
      <c r="G3784">
        <f>IFERROR(VALUE('Raw Data'!T3784),0)</f>
        <v>966.55</v>
      </c>
      <c r="H3784" t="str" cm="1">
        <f t="array" ref="H3784">_xlfn.IFS(B3784&lt;=12,"New (0-12 mo)",B3784&lt;=24,"Established (13-24 mo)",B3784&lt;=48,"Loyal (25-48 mo)",TRUE,"Veteran (49+ mo)")</f>
        <v>New (0-12 mo)</v>
      </c>
      <c r="I3784">
        <f>COUNTIF('Raw Data'!G3784:O3784,"Yes")</f>
        <v>3</v>
      </c>
      <c r="J3784">
        <f t="shared" ca="1" si="118"/>
        <v>45839</v>
      </c>
      <c r="K3784" t="str">
        <f>'Raw Data'!U3784</f>
        <v>No</v>
      </c>
      <c r="L3784" t="str">
        <f t="shared" si="119"/>
        <v>High Risk</v>
      </c>
      <c r="N3784" s="34"/>
    </row>
    <row r="3785" spans="1:14" x14ac:dyDescent="0.3">
      <c r="A3785" s="5" t="str">
        <f>'Raw Data'!A3785</f>
        <v>1469-LBJQJ</v>
      </c>
      <c r="B3785">
        <f>'Raw Data'!F3785</f>
        <v>66</v>
      </c>
      <c r="C3785" t="str">
        <f>'Raw Data'!P3785</f>
        <v>Month-to-month</v>
      </c>
      <c r="D3785" t="str">
        <f>'Raw Data'!I3785</f>
        <v>Fiber optic</v>
      </c>
      <c r="E3785" t="str">
        <f>'Raw Data'!R3785</f>
        <v>Electronic check</v>
      </c>
      <c r="F3785">
        <f>'Raw Data'!S3785</f>
        <v>105.2</v>
      </c>
      <c r="G3785">
        <f>IFERROR(VALUE('Raw Data'!T3785),0)</f>
        <v>6936.85</v>
      </c>
      <c r="H3785" t="str" cm="1">
        <f t="array" ref="H3785">_xlfn.IFS(B3785&lt;=12,"New (0-12 mo)",B3785&lt;=24,"Established (13-24 mo)",B3785&lt;=48,"Loyal (25-48 mo)",TRUE,"Veteran (49+ mo)")</f>
        <v>Veteran (49+ mo)</v>
      </c>
      <c r="I3785">
        <f>COUNTIF('Raw Data'!G3785:O3785,"Yes")</f>
        <v>6</v>
      </c>
      <c r="J3785">
        <f t="shared" ca="1" si="118"/>
        <v>44197</v>
      </c>
      <c r="K3785" t="str">
        <f>'Raw Data'!U3785</f>
        <v>No</v>
      </c>
      <c r="L3785" t="str">
        <f t="shared" si="119"/>
        <v>Low-Medium Risk</v>
      </c>
      <c r="N3785" s="34"/>
    </row>
    <row r="3786" spans="1:14" x14ac:dyDescent="0.3">
      <c r="A3786" s="5" t="str">
        <f>'Raw Data'!A3786</f>
        <v>4958-XCBDQ</v>
      </c>
      <c r="B3786">
        <f>'Raw Data'!F3786</f>
        <v>35</v>
      </c>
      <c r="C3786" t="str">
        <f>'Raw Data'!P3786</f>
        <v>Month-to-month</v>
      </c>
      <c r="D3786" t="str">
        <f>'Raw Data'!I3786</f>
        <v>Fiber optic</v>
      </c>
      <c r="E3786" t="str">
        <f>'Raw Data'!R3786</f>
        <v>Electronic check</v>
      </c>
      <c r="F3786">
        <f>'Raw Data'!S3786</f>
        <v>101.4</v>
      </c>
      <c r="G3786">
        <f>IFERROR(VALUE('Raw Data'!T3786),0)</f>
        <v>3496.3</v>
      </c>
      <c r="H3786" t="str" cm="1">
        <f t="array" ref="H3786">_xlfn.IFS(B3786&lt;=12,"New (0-12 mo)",B3786&lt;=24,"Established (13-24 mo)",B3786&lt;=48,"Loyal (25-48 mo)",TRUE,"Veteran (49+ mo)")</f>
        <v>Loyal (25-48 mo)</v>
      </c>
      <c r="I3786">
        <f>COUNTIF('Raw Data'!G3786:O3786,"Yes")</f>
        <v>5</v>
      </c>
      <c r="J3786">
        <f t="shared" ca="1" si="118"/>
        <v>45139</v>
      </c>
      <c r="K3786" t="str">
        <f>'Raw Data'!U3786</f>
        <v>Yes</v>
      </c>
      <c r="L3786" t="str">
        <f t="shared" si="119"/>
        <v>Low-Medium Risk</v>
      </c>
      <c r="N3786" s="34"/>
    </row>
    <row r="3787" spans="1:14" x14ac:dyDescent="0.3">
      <c r="A3787" s="5" t="str">
        <f>'Raw Data'!A3787</f>
        <v>8337-UPOAQ</v>
      </c>
      <c r="B3787">
        <f>'Raw Data'!F3787</f>
        <v>10</v>
      </c>
      <c r="C3787" t="str">
        <f>'Raw Data'!P3787</f>
        <v>Month-to-month</v>
      </c>
      <c r="D3787" t="str">
        <f>'Raw Data'!I3787</f>
        <v>Fiber optic</v>
      </c>
      <c r="E3787" t="str">
        <f>'Raw Data'!R3787</f>
        <v>Electronic check</v>
      </c>
      <c r="F3787">
        <f>'Raw Data'!S3787</f>
        <v>89.8</v>
      </c>
      <c r="G3787">
        <f>IFERROR(VALUE('Raw Data'!T3787),0)</f>
        <v>914.3</v>
      </c>
      <c r="H3787" t="str" cm="1">
        <f t="array" ref="H3787">_xlfn.IFS(B3787&lt;=12,"New (0-12 mo)",B3787&lt;=24,"Established (13-24 mo)",B3787&lt;=48,"Loyal (25-48 mo)",TRUE,"Veteran (49+ mo)")</f>
        <v>New (0-12 mo)</v>
      </c>
      <c r="I3787">
        <f>COUNTIF('Raw Data'!G3787:O3787,"Yes")</f>
        <v>4</v>
      </c>
      <c r="J3787">
        <f t="shared" ca="1" si="118"/>
        <v>45901</v>
      </c>
      <c r="K3787" t="str">
        <f>'Raw Data'!U3787</f>
        <v>Yes</v>
      </c>
      <c r="L3787" t="str">
        <f t="shared" si="119"/>
        <v>High Risk</v>
      </c>
      <c r="N3787" s="34"/>
    </row>
    <row r="3788" spans="1:14" x14ac:dyDescent="0.3">
      <c r="A3788" s="5" t="str">
        <f>'Raw Data'!A3788</f>
        <v>0064-YIJGF</v>
      </c>
      <c r="B3788">
        <f>'Raw Data'!F3788</f>
        <v>27</v>
      </c>
      <c r="C3788" t="str">
        <f>'Raw Data'!P3788</f>
        <v>Month-to-month</v>
      </c>
      <c r="D3788" t="str">
        <f>'Raw Data'!I3788</f>
        <v>Fiber optic</v>
      </c>
      <c r="E3788" t="str">
        <f>'Raw Data'!R3788</f>
        <v>Bank transfer (automatic)</v>
      </c>
      <c r="F3788">
        <f>'Raw Data'!S3788</f>
        <v>75.75</v>
      </c>
      <c r="G3788">
        <f>IFERROR(VALUE('Raw Data'!T3788),0)</f>
        <v>1929</v>
      </c>
      <c r="H3788" t="str" cm="1">
        <f t="array" ref="H3788">_xlfn.IFS(B3788&lt;=12,"New (0-12 mo)",B3788&lt;=24,"Established (13-24 mo)",B3788&lt;=48,"Loyal (25-48 mo)",TRUE,"Veteran (49+ mo)")</f>
        <v>Loyal (25-48 mo)</v>
      </c>
      <c r="I3788">
        <f>COUNTIF('Raw Data'!G3788:O3788,"Yes")</f>
        <v>2</v>
      </c>
      <c r="J3788">
        <f t="shared" ca="1" si="118"/>
        <v>45383</v>
      </c>
      <c r="K3788" t="str">
        <f>'Raw Data'!U3788</f>
        <v>No</v>
      </c>
      <c r="L3788" t="str">
        <f t="shared" si="119"/>
        <v>Low-Medium Risk</v>
      </c>
      <c r="N3788" s="34"/>
    </row>
    <row r="3789" spans="1:14" x14ac:dyDescent="0.3">
      <c r="A3789" s="5" t="str">
        <f>'Raw Data'!A3789</f>
        <v>2386-OWURY</v>
      </c>
      <c r="B3789">
        <f>'Raw Data'!F3789</f>
        <v>58</v>
      </c>
      <c r="C3789" t="str">
        <f>'Raw Data'!P3789</f>
        <v>Month-to-month</v>
      </c>
      <c r="D3789" t="str">
        <f>'Raw Data'!I3789</f>
        <v>Fiber optic</v>
      </c>
      <c r="E3789" t="str">
        <f>'Raw Data'!R3789</f>
        <v>Electronic check</v>
      </c>
      <c r="F3789">
        <f>'Raw Data'!S3789</f>
        <v>95.3</v>
      </c>
      <c r="G3789">
        <f>IFERROR(VALUE('Raw Data'!T3789),0)</f>
        <v>5817.7</v>
      </c>
      <c r="H3789" t="str" cm="1">
        <f t="array" ref="H3789">_xlfn.IFS(B3789&lt;=12,"New (0-12 mo)",B3789&lt;=24,"Established (13-24 mo)",B3789&lt;=48,"Loyal (25-48 mo)",TRUE,"Veteran (49+ mo)")</f>
        <v>Veteran (49+ mo)</v>
      </c>
      <c r="I3789">
        <f>COUNTIF('Raw Data'!G3789:O3789,"Yes")</f>
        <v>4</v>
      </c>
      <c r="J3789">
        <f t="shared" ca="1" si="118"/>
        <v>44440</v>
      </c>
      <c r="K3789" t="str">
        <f>'Raw Data'!U3789</f>
        <v>No</v>
      </c>
      <c r="L3789" t="str">
        <f t="shared" si="119"/>
        <v>Low-Medium Risk</v>
      </c>
      <c r="N3789" s="34"/>
    </row>
    <row r="3790" spans="1:14" x14ac:dyDescent="0.3">
      <c r="A3790" s="5" t="str">
        <f>'Raw Data'!A3790</f>
        <v>1725-IQNIY</v>
      </c>
      <c r="B3790">
        <f>'Raw Data'!F3790</f>
        <v>54</v>
      </c>
      <c r="C3790" t="str">
        <f>'Raw Data'!P3790</f>
        <v>Two year</v>
      </c>
      <c r="D3790" t="str">
        <f>'Raw Data'!I3790</f>
        <v>Fiber optic</v>
      </c>
      <c r="E3790" t="str">
        <f>'Raw Data'!R3790</f>
        <v>Bank transfer (automatic)</v>
      </c>
      <c r="F3790">
        <f>'Raw Data'!S3790</f>
        <v>109.75</v>
      </c>
      <c r="G3790">
        <f>IFERROR(VALUE('Raw Data'!T3790),0)</f>
        <v>6110.2</v>
      </c>
      <c r="H3790" t="str" cm="1">
        <f t="array" ref="H3790">_xlfn.IFS(B3790&lt;=12,"New (0-12 mo)",B3790&lt;=24,"Established (13-24 mo)",B3790&lt;=48,"Loyal (25-48 mo)",TRUE,"Veteran (49+ mo)")</f>
        <v>Veteran (49+ mo)</v>
      </c>
      <c r="I3790">
        <f>COUNTIF('Raw Data'!G3790:O3790,"Yes")</f>
        <v>7</v>
      </c>
      <c r="J3790">
        <f t="shared" ca="1" si="118"/>
        <v>44562</v>
      </c>
      <c r="K3790" t="str">
        <f>'Raw Data'!U3790</f>
        <v>Yes</v>
      </c>
      <c r="L3790" t="str">
        <f t="shared" si="119"/>
        <v>Low Risk</v>
      </c>
      <c r="N3790" s="34"/>
    </row>
    <row r="3791" spans="1:14" x14ac:dyDescent="0.3">
      <c r="A3791" s="5" t="str">
        <f>'Raw Data'!A3791</f>
        <v>0310-VQXAM</v>
      </c>
      <c r="B3791">
        <f>'Raw Data'!F3791</f>
        <v>9</v>
      </c>
      <c r="C3791" t="str">
        <f>'Raw Data'!P3791</f>
        <v>Month-to-month</v>
      </c>
      <c r="D3791" t="str">
        <f>'Raw Data'!I3791</f>
        <v>No</v>
      </c>
      <c r="E3791" t="str">
        <f>'Raw Data'!R3791</f>
        <v>Mailed check</v>
      </c>
      <c r="F3791">
        <f>'Raw Data'!S3791</f>
        <v>19.850000000000001</v>
      </c>
      <c r="G3791">
        <f>IFERROR(VALUE('Raw Data'!T3791),0)</f>
        <v>178.8</v>
      </c>
      <c r="H3791" t="str" cm="1">
        <f t="array" ref="H3791">_xlfn.IFS(B3791&lt;=12,"New (0-12 mo)",B3791&lt;=24,"Established (13-24 mo)",B3791&lt;=48,"Loyal (25-48 mo)",TRUE,"Veteran (49+ mo)")</f>
        <v>New (0-12 mo)</v>
      </c>
      <c r="I3791">
        <f>COUNTIF('Raw Data'!G3791:O3791,"Yes")</f>
        <v>1</v>
      </c>
      <c r="J3791">
        <f t="shared" ca="1" si="118"/>
        <v>45931</v>
      </c>
      <c r="K3791" t="str">
        <f>'Raw Data'!U3791</f>
        <v>No</v>
      </c>
      <c r="L3791" t="str">
        <f t="shared" si="119"/>
        <v>High Risk</v>
      </c>
      <c r="N3791" s="34"/>
    </row>
    <row r="3792" spans="1:14" x14ac:dyDescent="0.3">
      <c r="A3792" s="5" t="str">
        <f>'Raw Data'!A3792</f>
        <v>6598-RFFVI</v>
      </c>
      <c r="B3792">
        <f>'Raw Data'!F3792</f>
        <v>2</v>
      </c>
      <c r="C3792" t="str">
        <f>'Raw Data'!P3792</f>
        <v>One year</v>
      </c>
      <c r="D3792" t="str">
        <f>'Raw Data'!I3792</f>
        <v>No</v>
      </c>
      <c r="E3792" t="str">
        <f>'Raw Data'!R3792</f>
        <v>Credit card (automatic)</v>
      </c>
      <c r="F3792">
        <f>'Raw Data'!S3792</f>
        <v>19.3</v>
      </c>
      <c r="G3792">
        <f>IFERROR(VALUE('Raw Data'!T3792),0)</f>
        <v>28.3</v>
      </c>
      <c r="H3792" t="str" cm="1">
        <f t="array" ref="H3792">_xlfn.IFS(B3792&lt;=12,"New (0-12 mo)",B3792&lt;=24,"Established (13-24 mo)",B3792&lt;=48,"Loyal (25-48 mo)",TRUE,"Veteran (49+ mo)")</f>
        <v>New (0-12 mo)</v>
      </c>
      <c r="I3792">
        <f>COUNTIF('Raw Data'!G3792:O3792,"Yes")</f>
        <v>1</v>
      </c>
      <c r="J3792">
        <f t="shared" ca="1" si="118"/>
        <v>46143</v>
      </c>
      <c r="K3792" t="str">
        <f>'Raw Data'!U3792</f>
        <v>Yes</v>
      </c>
      <c r="L3792" t="str">
        <f t="shared" si="119"/>
        <v>Low Risk</v>
      </c>
      <c r="N3792" s="34"/>
    </row>
    <row r="3793" spans="1:14" x14ac:dyDescent="0.3">
      <c r="A3793" s="5" t="str">
        <f>'Raw Data'!A3793</f>
        <v>3453-RTHJQ</v>
      </c>
      <c r="B3793">
        <f>'Raw Data'!F3793</f>
        <v>6</v>
      </c>
      <c r="C3793" t="str">
        <f>'Raw Data'!P3793</f>
        <v>Month-to-month</v>
      </c>
      <c r="D3793" t="str">
        <f>'Raw Data'!I3793</f>
        <v>Fiber optic</v>
      </c>
      <c r="E3793" t="str">
        <f>'Raw Data'!R3793</f>
        <v>Electronic check</v>
      </c>
      <c r="F3793">
        <f>'Raw Data'!S3793</f>
        <v>69.099999999999994</v>
      </c>
      <c r="G3793">
        <f>IFERROR(VALUE('Raw Data'!T3793),0)</f>
        <v>435</v>
      </c>
      <c r="H3793" t="str" cm="1">
        <f t="array" ref="H3793">_xlfn.IFS(B3793&lt;=12,"New (0-12 mo)",B3793&lt;=24,"Established (13-24 mo)",B3793&lt;=48,"Loyal (25-48 mo)",TRUE,"Veteran (49+ mo)")</f>
        <v>New (0-12 mo)</v>
      </c>
      <c r="I3793">
        <f>COUNTIF('Raw Data'!G3793:O3793,"Yes")</f>
        <v>1</v>
      </c>
      <c r="J3793">
        <f t="shared" ca="1" si="118"/>
        <v>46023</v>
      </c>
      <c r="K3793" t="str">
        <f>'Raw Data'!U3793</f>
        <v>No</v>
      </c>
      <c r="L3793" t="str">
        <f t="shared" si="119"/>
        <v>High Risk</v>
      </c>
      <c r="N3793" s="34"/>
    </row>
    <row r="3794" spans="1:14" x14ac:dyDescent="0.3">
      <c r="A3794" s="5" t="str">
        <f>'Raw Data'!A3794</f>
        <v>6712-OAWRH</v>
      </c>
      <c r="B3794">
        <f>'Raw Data'!F3794</f>
        <v>26</v>
      </c>
      <c r="C3794" t="str">
        <f>'Raw Data'!P3794</f>
        <v>Month-to-month</v>
      </c>
      <c r="D3794" t="str">
        <f>'Raw Data'!I3794</f>
        <v>Fiber optic</v>
      </c>
      <c r="E3794" t="str">
        <f>'Raw Data'!R3794</f>
        <v>Electronic check</v>
      </c>
      <c r="F3794">
        <f>'Raw Data'!S3794</f>
        <v>91.25</v>
      </c>
      <c r="G3794">
        <f>IFERROR(VALUE('Raw Data'!T3794),0)</f>
        <v>2351.8000000000002</v>
      </c>
      <c r="H3794" t="str" cm="1">
        <f t="array" ref="H3794">_xlfn.IFS(B3794&lt;=12,"New (0-12 mo)",B3794&lt;=24,"Established (13-24 mo)",B3794&lt;=48,"Loyal (25-48 mo)",TRUE,"Veteran (49+ mo)")</f>
        <v>Loyal (25-48 mo)</v>
      </c>
      <c r="I3794">
        <f>COUNTIF('Raw Data'!G3794:O3794,"Yes")</f>
        <v>3</v>
      </c>
      <c r="J3794">
        <f t="shared" ca="1" si="118"/>
        <v>45413</v>
      </c>
      <c r="K3794" t="str">
        <f>'Raw Data'!U3794</f>
        <v>Yes</v>
      </c>
      <c r="L3794" t="str">
        <f t="shared" si="119"/>
        <v>Low-Medium Risk</v>
      </c>
      <c r="N3794" s="34"/>
    </row>
    <row r="3795" spans="1:14" x14ac:dyDescent="0.3">
      <c r="A3795" s="5" t="str">
        <f>'Raw Data'!A3795</f>
        <v>6278-FEPBZ</v>
      </c>
      <c r="B3795">
        <f>'Raw Data'!F3795</f>
        <v>9</v>
      </c>
      <c r="C3795" t="str">
        <f>'Raw Data'!P3795</f>
        <v>Month-to-month</v>
      </c>
      <c r="D3795" t="str">
        <f>'Raw Data'!I3795</f>
        <v>No</v>
      </c>
      <c r="E3795" t="str">
        <f>'Raw Data'!R3795</f>
        <v>Mailed check</v>
      </c>
      <c r="F3795">
        <f>'Raw Data'!S3795</f>
        <v>20.25</v>
      </c>
      <c r="G3795">
        <f>IFERROR(VALUE('Raw Data'!T3795),0)</f>
        <v>186.15</v>
      </c>
      <c r="H3795" t="str" cm="1">
        <f t="array" ref="H3795">_xlfn.IFS(B3795&lt;=12,"New (0-12 mo)",B3795&lt;=24,"Established (13-24 mo)",B3795&lt;=48,"Loyal (25-48 mo)",TRUE,"Veteran (49+ mo)")</f>
        <v>New (0-12 mo)</v>
      </c>
      <c r="I3795">
        <f>COUNTIF('Raw Data'!G3795:O3795,"Yes")</f>
        <v>1</v>
      </c>
      <c r="J3795">
        <f t="shared" ca="1" si="118"/>
        <v>45931</v>
      </c>
      <c r="K3795" t="str">
        <f>'Raw Data'!U3795</f>
        <v>No</v>
      </c>
      <c r="L3795" t="str">
        <f t="shared" si="119"/>
        <v>High Risk</v>
      </c>
      <c r="N3795" s="34"/>
    </row>
    <row r="3796" spans="1:14" x14ac:dyDescent="0.3">
      <c r="A3796" s="5" t="str">
        <f>'Raw Data'!A3796</f>
        <v>4280-DLSHD</v>
      </c>
      <c r="B3796">
        <f>'Raw Data'!F3796</f>
        <v>8</v>
      </c>
      <c r="C3796" t="str">
        <f>'Raw Data'!P3796</f>
        <v>Month-to-month</v>
      </c>
      <c r="D3796" t="str">
        <f>'Raw Data'!I3796</f>
        <v>DSL</v>
      </c>
      <c r="E3796" t="str">
        <f>'Raw Data'!R3796</f>
        <v>Mailed check</v>
      </c>
      <c r="F3796">
        <f>'Raw Data'!S3796</f>
        <v>54.75</v>
      </c>
      <c r="G3796">
        <f>IFERROR(VALUE('Raw Data'!T3796),0)</f>
        <v>445.85</v>
      </c>
      <c r="H3796" t="str" cm="1">
        <f t="array" ref="H3796">_xlfn.IFS(B3796&lt;=12,"New (0-12 mo)",B3796&lt;=24,"Established (13-24 mo)",B3796&lt;=48,"Loyal (25-48 mo)",TRUE,"Veteran (49+ mo)")</f>
        <v>New (0-12 mo)</v>
      </c>
      <c r="I3796">
        <f>COUNTIF('Raw Data'!G3796:O3796,"Yes")</f>
        <v>3</v>
      </c>
      <c r="J3796">
        <f t="shared" ca="1" si="118"/>
        <v>45962</v>
      </c>
      <c r="K3796" t="str">
        <f>'Raw Data'!U3796</f>
        <v>No</v>
      </c>
      <c r="L3796" t="str">
        <f t="shared" si="119"/>
        <v>High Risk</v>
      </c>
      <c r="N3796" s="34"/>
    </row>
    <row r="3797" spans="1:14" x14ac:dyDescent="0.3">
      <c r="A3797" s="5" t="str">
        <f>'Raw Data'!A3797</f>
        <v>1508-DFXCU</v>
      </c>
      <c r="B3797">
        <f>'Raw Data'!F3797</f>
        <v>12</v>
      </c>
      <c r="C3797" t="str">
        <f>'Raw Data'!P3797</f>
        <v>Month-to-month</v>
      </c>
      <c r="D3797" t="str">
        <f>'Raw Data'!I3797</f>
        <v>Fiber optic</v>
      </c>
      <c r="E3797" t="str">
        <f>'Raw Data'!R3797</f>
        <v>Electronic check</v>
      </c>
      <c r="F3797">
        <f>'Raw Data'!S3797</f>
        <v>81.45</v>
      </c>
      <c r="G3797">
        <f>IFERROR(VALUE('Raw Data'!T3797),0)</f>
        <v>912</v>
      </c>
      <c r="H3797" t="str" cm="1">
        <f t="array" ref="H3797">_xlfn.IFS(B3797&lt;=12,"New (0-12 mo)",B3797&lt;=24,"Established (13-24 mo)",B3797&lt;=48,"Loyal (25-48 mo)",TRUE,"Veteran (49+ mo)")</f>
        <v>New (0-12 mo)</v>
      </c>
      <c r="I3797">
        <f>COUNTIF('Raw Data'!G3797:O3797,"Yes")</f>
        <v>2</v>
      </c>
      <c r="J3797">
        <f t="shared" ca="1" si="118"/>
        <v>45839</v>
      </c>
      <c r="K3797" t="str">
        <f>'Raw Data'!U3797</f>
        <v>No</v>
      </c>
      <c r="L3797" t="str">
        <f t="shared" si="119"/>
        <v>High Risk</v>
      </c>
      <c r="N3797" s="34"/>
    </row>
    <row r="3798" spans="1:14" x14ac:dyDescent="0.3">
      <c r="A3798" s="5" t="str">
        <f>'Raw Data'!A3798</f>
        <v>8614-VGMMV</v>
      </c>
      <c r="B3798">
        <f>'Raw Data'!F3798</f>
        <v>15</v>
      </c>
      <c r="C3798" t="str">
        <f>'Raw Data'!P3798</f>
        <v>Month-to-month</v>
      </c>
      <c r="D3798" t="str">
        <f>'Raw Data'!I3798</f>
        <v>DSL</v>
      </c>
      <c r="E3798" t="str">
        <f>'Raw Data'!R3798</f>
        <v>Electronic check</v>
      </c>
      <c r="F3798">
        <f>'Raw Data'!S3798</f>
        <v>49.1</v>
      </c>
      <c r="G3798">
        <f>IFERROR(VALUE('Raw Data'!T3798),0)</f>
        <v>679.55</v>
      </c>
      <c r="H3798" t="str" cm="1">
        <f t="array" ref="H3798">_xlfn.IFS(B3798&lt;=12,"New (0-12 mo)",B3798&lt;=24,"Established (13-24 mo)",B3798&lt;=48,"Loyal (25-48 mo)",TRUE,"Veteran (49+ mo)")</f>
        <v>Established (13-24 mo)</v>
      </c>
      <c r="I3798">
        <f>COUNTIF('Raw Data'!G3798:O3798,"Yes")</f>
        <v>2</v>
      </c>
      <c r="J3798">
        <f t="shared" ca="1" si="118"/>
        <v>45748</v>
      </c>
      <c r="K3798" t="str">
        <f>'Raw Data'!U3798</f>
        <v>Yes</v>
      </c>
      <c r="L3798" t="str">
        <f t="shared" si="119"/>
        <v>Medium Risk</v>
      </c>
      <c r="N3798" s="34"/>
    </row>
    <row r="3799" spans="1:14" x14ac:dyDescent="0.3">
      <c r="A3799" s="5" t="str">
        <f>'Raw Data'!A3799</f>
        <v>7868-BGSZA</v>
      </c>
      <c r="B3799">
        <f>'Raw Data'!F3799</f>
        <v>43</v>
      </c>
      <c r="C3799" t="str">
        <f>'Raw Data'!P3799</f>
        <v>One year</v>
      </c>
      <c r="D3799" t="str">
        <f>'Raw Data'!I3799</f>
        <v>DSL</v>
      </c>
      <c r="E3799" t="str">
        <f>'Raw Data'!R3799</f>
        <v>Electronic check</v>
      </c>
      <c r="F3799">
        <f>'Raw Data'!S3799</f>
        <v>80.2</v>
      </c>
      <c r="G3799">
        <f>IFERROR(VALUE('Raw Data'!T3799),0)</f>
        <v>3581.6</v>
      </c>
      <c r="H3799" t="str" cm="1">
        <f t="array" ref="H3799">_xlfn.IFS(B3799&lt;=12,"New (0-12 mo)",B3799&lt;=24,"Established (13-24 mo)",B3799&lt;=48,"Loyal (25-48 mo)",TRUE,"Veteran (49+ mo)")</f>
        <v>Loyal (25-48 mo)</v>
      </c>
      <c r="I3799">
        <f>COUNTIF('Raw Data'!G3799:O3799,"Yes")</f>
        <v>6</v>
      </c>
      <c r="J3799">
        <f t="shared" ca="1" si="118"/>
        <v>44896</v>
      </c>
      <c r="K3799" t="str">
        <f>'Raw Data'!U3799</f>
        <v>No</v>
      </c>
      <c r="L3799" t="str">
        <f t="shared" si="119"/>
        <v>Low Risk</v>
      </c>
      <c r="N3799" s="34"/>
    </row>
    <row r="3800" spans="1:14" x14ac:dyDescent="0.3">
      <c r="A3800" s="5" t="str">
        <f>'Raw Data'!A3800</f>
        <v>2800-QQUSO</v>
      </c>
      <c r="B3800">
        <f>'Raw Data'!F3800</f>
        <v>42</v>
      </c>
      <c r="C3800" t="str">
        <f>'Raw Data'!P3800</f>
        <v>Month-to-month</v>
      </c>
      <c r="D3800" t="str">
        <f>'Raw Data'!I3800</f>
        <v>Fiber optic</v>
      </c>
      <c r="E3800" t="str">
        <f>'Raw Data'!R3800</f>
        <v>Electronic check</v>
      </c>
      <c r="F3800">
        <f>'Raw Data'!S3800</f>
        <v>100.3</v>
      </c>
      <c r="G3800">
        <f>IFERROR(VALUE('Raw Data'!T3800),0)</f>
        <v>4222.95</v>
      </c>
      <c r="H3800" t="str" cm="1">
        <f t="array" ref="H3800">_xlfn.IFS(B3800&lt;=12,"New (0-12 mo)",B3800&lt;=24,"Established (13-24 mo)",B3800&lt;=48,"Loyal (25-48 mo)",TRUE,"Veteran (49+ mo)")</f>
        <v>Loyal (25-48 mo)</v>
      </c>
      <c r="I3800">
        <f>COUNTIF('Raw Data'!G3800:O3800,"Yes")</f>
        <v>5</v>
      </c>
      <c r="J3800">
        <f t="shared" ca="1" si="118"/>
        <v>44927</v>
      </c>
      <c r="K3800" t="str">
        <f>'Raw Data'!U3800</f>
        <v>No</v>
      </c>
      <c r="L3800" t="str">
        <f t="shared" si="119"/>
        <v>Low-Medium Risk</v>
      </c>
      <c r="N3800" s="34"/>
    </row>
    <row r="3801" spans="1:14" x14ac:dyDescent="0.3">
      <c r="A3801" s="5" t="str">
        <f>'Raw Data'!A3801</f>
        <v>2930-UOTMB</v>
      </c>
      <c r="B3801">
        <f>'Raw Data'!F3801</f>
        <v>31</v>
      </c>
      <c r="C3801" t="str">
        <f>'Raw Data'!P3801</f>
        <v>Month-to-month</v>
      </c>
      <c r="D3801" t="str">
        <f>'Raw Data'!I3801</f>
        <v>DSL</v>
      </c>
      <c r="E3801" t="str">
        <f>'Raw Data'!R3801</f>
        <v>Credit card (automatic)</v>
      </c>
      <c r="F3801">
        <f>'Raw Data'!S3801</f>
        <v>65.25</v>
      </c>
      <c r="G3801">
        <f>IFERROR(VALUE('Raw Data'!T3801),0)</f>
        <v>1994.3</v>
      </c>
      <c r="H3801" t="str" cm="1">
        <f t="array" ref="H3801">_xlfn.IFS(B3801&lt;=12,"New (0-12 mo)",B3801&lt;=24,"Established (13-24 mo)",B3801&lt;=48,"Loyal (25-48 mo)",TRUE,"Veteran (49+ mo)")</f>
        <v>Loyal (25-48 mo)</v>
      </c>
      <c r="I3801">
        <f>COUNTIF('Raw Data'!G3801:O3801,"Yes")</f>
        <v>5</v>
      </c>
      <c r="J3801">
        <f t="shared" ca="1" si="118"/>
        <v>45261</v>
      </c>
      <c r="K3801" t="str">
        <f>'Raw Data'!U3801</f>
        <v>Yes</v>
      </c>
      <c r="L3801" t="str">
        <f t="shared" si="119"/>
        <v>Low-Medium Risk</v>
      </c>
      <c r="N3801" s="34"/>
    </row>
    <row r="3802" spans="1:14" x14ac:dyDescent="0.3">
      <c r="A3802" s="5" t="str">
        <f>'Raw Data'!A3802</f>
        <v>7973-DZRKH</v>
      </c>
      <c r="B3802">
        <f>'Raw Data'!F3802</f>
        <v>66</v>
      </c>
      <c r="C3802" t="str">
        <f>'Raw Data'!P3802</f>
        <v>Two year</v>
      </c>
      <c r="D3802" t="str">
        <f>'Raw Data'!I3802</f>
        <v>Fiber optic</v>
      </c>
      <c r="E3802" t="str">
        <f>'Raw Data'!R3802</f>
        <v>Credit card (automatic)</v>
      </c>
      <c r="F3802">
        <f>'Raw Data'!S3802</f>
        <v>90.95</v>
      </c>
      <c r="G3802">
        <f>IFERROR(VALUE('Raw Data'!T3802),0)</f>
        <v>5930.05</v>
      </c>
      <c r="H3802" t="str" cm="1">
        <f t="array" ref="H3802">_xlfn.IFS(B3802&lt;=12,"New (0-12 mo)",B3802&lt;=24,"Established (13-24 mo)",B3802&lt;=48,"Loyal (25-48 mo)",TRUE,"Veteran (49+ mo)")</f>
        <v>Veteran (49+ mo)</v>
      </c>
      <c r="I3802">
        <f>COUNTIF('Raw Data'!G3802:O3802,"Yes")</f>
        <v>5</v>
      </c>
      <c r="J3802">
        <f t="shared" ca="1" si="118"/>
        <v>44197</v>
      </c>
      <c r="K3802" t="str">
        <f>'Raw Data'!U3802</f>
        <v>No</v>
      </c>
      <c r="L3802" t="str">
        <f t="shared" si="119"/>
        <v>Low Risk</v>
      </c>
      <c r="N3802" s="34"/>
    </row>
    <row r="3803" spans="1:14" x14ac:dyDescent="0.3">
      <c r="A3803" s="5" t="str">
        <f>'Raw Data'!A3803</f>
        <v>5914-DVBWJ</v>
      </c>
      <c r="B3803">
        <f>'Raw Data'!F3803</f>
        <v>18</v>
      </c>
      <c r="C3803" t="str">
        <f>'Raw Data'!P3803</f>
        <v>Month-to-month</v>
      </c>
      <c r="D3803" t="str">
        <f>'Raw Data'!I3803</f>
        <v>Fiber optic</v>
      </c>
      <c r="E3803" t="str">
        <f>'Raw Data'!R3803</f>
        <v>Electronic check</v>
      </c>
      <c r="F3803">
        <f>'Raw Data'!S3803</f>
        <v>85.45</v>
      </c>
      <c r="G3803">
        <f>IFERROR(VALUE('Raw Data'!T3803),0)</f>
        <v>1505.85</v>
      </c>
      <c r="H3803" t="str" cm="1">
        <f t="array" ref="H3803">_xlfn.IFS(B3803&lt;=12,"New (0-12 mo)",B3803&lt;=24,"Established (13-24 mo)",B3803&lt;=48,"Loyal (25-48 mo)",TRUE,"Veteran (49+ mo)")</f>
        <v>Established (13-24 mo)</v>
      </c>
      <c r="I3803">
        <f>COUNTIF('Raw Data'!G3803:O3803,"Yes")</f>
        <v>4</v>
      </c>
      <c r="J3803">
        <f t="shared" ca="1" si="118"/>
        <v>45658</v>
      </c>
      <c r="K3803" t="str">
        <f>'Raw Data'!U3803</f>
        <v>Yes</v>
      </c>
      <c r="L3803" t="str">
        <f t="shared" si="119"/>
        <v>Medium Risk</v>
      </c>
      <c r="N3803" s="34"/>
    </row>
    <row r="3804" spans="1:14" x14ac:dyDescent="0.3">
      <c r="A3804" s="5" t="str">
        <f>'Raw Data'!A3804</f>
        <v>7698-YFGEZ</v>
      </c>
      <c r="B3804">
        <f>'Raw Data'!F3804</f>
        <v>1</v>
      </c>
      <c r="C3804" t="str">
        <f>'Raw Data'!P3804</f>
        <v>Month-to-month</v>
      </c>
      <c r="D3804" t="str">
        <f>'Raw Data'!I3804</f>
        <v>No</v>
      </c>
      <c r="E3804" t="str">
        <f>'Raw Data'!R3804</f>
        <v>Mailed check</v>
      </c>
      <c r="F3804">
        <f>'Raw Data'!S3804</f>
        <v>20</v>
      </c>
      <c r="G3804">
        <f>IFERROR(VALUE('Raw Data'!T3804),0)</f>
        <v>20</v>
      </c>
      <c r="H3804" t="str" cm="1">
        <f t="array" ref="H3804">_xlfn.IFS(B3804&lt;=12,"New (0-12 mo)",B3804&lt;=24,"Established (13-24 mo)",B3804&lt;=48,"Loyal (25-48 mo)",TRUE,"Veteran (49+ mo)")</f>
        <v>New (0-12 mo)</v>
      </c>
      <c r="I3804">
        <f>COUNTIF('Raw Data'!G3804:O3804,"Yes")</f>
        <v>1</v>
      </c>
      <c r="J3804">
        <f t="shared" ca="1" si="118"/>
        <v>46174</v>
      </c>
      <c r="K3804" t="str">
        <f>'Raw Data'!U3804</f>
        <v>No</v>
      </c>
      <c r="L3804" t="str">
        <f t="shared" si="119"/>
        <v>High Risk</v>
      </c>
      <c r="N3804" s="34"/>
    </row>
    <row r="3805" spans="1:14" x14ac:dyDescent="0.3">
      <c r="A3805" s="5" t="str">
        <f>'Raw Data'!A3805</f>
        <v>2533-QVMSK</v>
      </c>
      <c r="B3805">
        <f>'Raw Data'!F3805</f>
        <v>61</v>
      </c>
      <c r="C3805" t="str">
        <f>'Raw Data'!P3805</f>
        <v>Two year</v>
      </c>
      <c r="D3805" t="str">
        <f>'Raw Data'!I3805</f>
        <v>Fiber optic</v>
      </c>
      <c r="E3805" t="str">
        <f>'Raw Data'!R3805</f>
        <v>Electronic check</v>
      </c>
      <c r="F3805">
        <f>'Raw Data'!S3805</f>
        <v>94.1</v>
      </c>
      <c r="G3805">
        <f>IFERROR(VALUE('Raw Data'!T3805),0)</f>
        <v>5638.3</v>
      </c>
      <c r="H3805" t="str" cm="1">
        <f t="array" ref="H3805">_xlfn.IFS(B3805&lt;=12,"New (0-12 mo)",B3805&lt;=24,"Established (13-24 mo)",B3805&lt;=48,"Loyal (25-48 mo)",TRUE,"Veteran (49+ mo)")</f>
        <v>Veteran (49+ mo)</v>
      </c>
      <c r="I3805">
        <f>COUNTIF('Raw Data'!G3805:O3805,"Yes")</f>
        <v>5</v>
      </c>
      <c r="J3805">
        <f t="shared" ca="1" si="118"/>
        <v>44348</v>
      </c>
      <c r="K3805" t="str">
        <f>'Raw Data'!U3805</f>
        <v>Yes</v>
      </c>
      <c r="L3805" t="str">
        <f t="shared" si="119"/>
        <v>Low Risk</v>
      </c>
      <c r="N3805" s="34"/>
    </row>
    <row r="3806" spans="1:14" x14ac:dyDescent="0.3">
      <c r="A3806" s="5" t="str">
        <f>'Raw Data'!A3806</f>
        <v>9773-PEQBZ</v>
      </c>
      <c r="B3806">
        <f>'Raw Data'!F3806</f>
        <v>10</v>
      </c>
      <c r="C3806" t="str">
        <f>'Raw Data'!P3806</f>
        <v>Month-to-month</v>
      </c>
      <c r="D3806" t="str">
        <f>'Raw Data'!I3806</f>
        <v>Fiber optic</v>
      </c>
      <c r="E3806" t="str">
        <f>'Raw Data'!R3806</f>
        <v>Electronic check</v>
      </c>
      <c r="F3806">
        <f>'Raw Data'!S3806</f>
        <v>79.849999999999994</v>
      </c>
      <c r="G3806">
        <f>IFERROR(VALUE('Raw Data'!T3806),0)</f>
        <v>797.25</v>
      </c>
      <c r="H3806" t="str" cm="1">
        <f t="array" ref="H3806">_xlfn.IFS(B3806&lt;=12,"New (0-12 mo)",B3806&lt;=24,"Established (13-24 mo)",B3806&lt;=48,"Loyal (25-48 mo)",TRUE,"Veteran (49+ mo)")</f>
        <v>New (0-12 mo)</v>
      </c>
      <c r="I3806">
        <f>COUNTIF('Raw Data'!G3806:O3806,"Yes")</f>
        <v>3</v>
      </c>
      <c r="J3806">
        <f t="shared" ca="1" si="118"/>
        <v>45901</v>
      </c>
      <c r="K3806" t="str">
        <f>'Raw Data'!U3806</f>
        <v>No</v>
      </c>
      <c r="L3806" t="str">
        <f t="shared" si="119"/>
        <v>High Risk</v>
      </c>
      <c r="N3806" s="34"/>
    </row>
    <row r="3807" spans="1:14" x14ac:dyDescent="0.3">
      <c r="A3807" s="5" t="str">
        <f>'Raw Data'!A3807</f>
        <v>8644-XLFBW</v>
      </c>
      <c r="B3807">
        <f>'Raw Data'!F3807</f>
        <v>1</v>
      </c>
      <c r="C3807" t="str">
        <f>'Raw Data'!P3807</f>
        <v>Month-to-month</v>
      </c>
      <c r="D3807" t="str">
        <f>'Raw Data'!I3807</f>
        <v>Fiber optic</v>
      </c>
      <c r="E3807" t="str">
        <f>'Raw Data'!R3807</f>
        <v>Electronic check</v>
      </c>
      <c r="F3807">
        <f>'Raw Data'!S3807</f>
        <v>71.650000000000006</v>
      </c>
      <c r="G3807">
        <f>IFERROR(VALUE('Raw Data'!T3807),0)</f>
        <v>71.650000000000006</v>
      </c>
      <c r="H3807" t="str" cm="1">
        <f t="array" ref="H3807">_xlfn.IFS(B3807&lt;=12,"New (0-12 mo)",B3807&lt;=24,"Established (13-24 mo)",B3807&lt;=48,"Loyal (25-48 mo)",TRUE,"Veteran (49+ mo)")</f>
        <v>New (0-12 mo)</v>
      </c>
      <c r="I3807">
        <f>COUNTIF('Raw Data'!G3807:O3807,"Yes")</f>
        <v>1</v>
      </c>
      <c r="J3807">
        <f t="shared" ca="1" si="118"/>
        <v>46174</v>
      </c>
      <c r="K3807" t="str">
        <f>'Raw Data'!U3807</f>
        <v>Yes</v>
      </c>
      <c r="L3807" t="str">
        <f t="shared" si="119"/>
        <v>High Risk</v>
      </c>
      <c r="N3807" s="34"/>
    </row>
    <row r="3808" spans="1:14" x14ac:dyDescent="0.3">
      <c r="A3808" s="5" t="str">
        <f>'Raw Data'!A3808</f>
        <v>0650-BWOZN</v>
      </c>
      <c r="B3808">
        <f>'Raw Data'!F3808</f>
        <v>18</v>
      </c>
      <c r="C3808" t="str">
        <f>'Raw Data'!P3808</f>
        <v>Month-to-month</v>
      </c>
      <c r="D3808" t="str">
        <f>'Raw Data'!I3808</f>
        <v>Fiber optic</v>
      </c>
      <c r="E3808" t="str">
        <f>'Raw Data'!R3808</f>
        <v>Electronic check</v>
      </c>
      <c r="F3808">
        <f>'Raw Data'!S3808</f>
        <v>73.55</v>
      </c>
      <c r="G3808">
        <f>IFERROR(VALUE('Raw Data'!T3808),0)</f>
        <v>1359.45</v>
      </c>
      <c r="H3808" t="str" cm="1">
        <f t="array" ref="H3808">_xlfn.IFS(B3808&lt;=12,"New (0-12 mo)",B3808&lt;=24,"Established (13-24 mo)",B3808&lt;=48,"Loyal (25-48 mo)",TRUE,"Veteran (49+ mo)")</f>
        <v>Established (13-24 mo)</v>
      </c>
      <c r="I3808">
        <f>COUNTIF('Raw Data'!G3808:O3808,"Yes")</f>
        <v>2</v>
      </c>
      <c r="J3808">
        <f t="shared" ca="1" si="118"/>
        <v>45658</v>
      </c>
      <c r="K3808" t="str">
        <f>'Raw Data'!U3808</f>
        <v>No</v>
      </c>
      <c r="L3808" t="str">
        <f t="shared" si="119"/>
        <v>Medium Risk</v>
      </c>
      <c r="N3808" s="34"/>
    </row>
    <row r="3809" spans="1:14" x14ac:dyDescent="0.3">
      <c r="A3809" s="5" t="str">
        <f>'Raw Data'!A3809</f>
        <v>8625-AZYZY</v>
      </c>
      <c r="B3809">
        <f>'Raw Data'!F3809</f>
        <v>24</v>
      </c>
      <c r="C3809" t="str">
        <f>'Raw Data'!P3809</f>
        <v>Month-to-month</v>
      </c>
      <c r="D3809" t="str">
        <f>'Raw Data'!I3809</f>
        <v>Fiber optic</v>
      </c>
      <c r="E3809" t="str">
        <f>'Raw Data'!R3809</f>
        <v>Electronic check</v>
      </c>
      <c r="F3809">
        <f>'Raw Data'!S3809</f>
        <v>104.65</v>
      </c>
      <c r="G3809">
        <f>IFERROR(VALUE('Raw Data'!T3809),0)</f>
        <v>2542.4499999999998</v>
      </c>
      <c r="H3809" t="str" cm="1">
        <f t="array" ref="H3809">_xlfn.IFS(B3809&lt;=12,"New (0-12 mo)",B3809&lt;=24,"Established (13-24 mo)",B3809&lt;=48,"Loyal (25-48 mo)",TRUE,"Veteran (49+ mo)")</f>
        <v>Established (13-24 mo)</v>
      </c>
      <c r="I3809">
        <f>COUNTIF('Raw Data'!G3809:O3809,"Yes")</f>
        <v>6</v>
      </c>
      <c r="J3809">
        <f t="shared" ca="1" si="118"/>
        <v>45474</v>
      </c>
      <c r="K3809" t="str">
        <f>'Raw Data'!U3809</f>
        <v>Yes</v>
      </c>
      <c r="L3809" t="str">
        <f t="shared" si="119"/>
        <v>Medium Risk</v>
      </c>
      <c r="N3809" s="34"/>
    </row>
    <row r="3810" spans="1:14" x14ac:dyDescent="0.3">
      <c r="A3810" s="5" t="str">
        <f>'Raw Data'!A3810</f>
        <v>7785-RDVIG</v>
      </c>
      <c r="B3810">
        <f>'Raw Data'!F3810</f>
        <v>3</v>
      </c>
      <c r="C3810" t="str">
        <f>'Raw Data'!P3810</f>
        <v>Month-to-month</v>
      </c>
      <c r="D3810" t="str">
        <f>'Raw Data'!I3810</f>
        <v>No</v>
      </c>
      <c r="E3810" t="str">
        <f>'Raw Data'!R3810</f>
        <v>Mailed check</v>
      </c>
      <c r="F3810">
        <f>'Raw Data'!S3810</f>
        <v>19.3</v>
      </c>
      <c r="G3810">
        <f>IFERROR(VALUE('Raw Data'!T3810),0)</f>
        <v>54.7</v>
      </c>
      <c r="H3810" t="str" cm="1">
        <f t="array" ref="H3810">_xlfn.IFS(B3810&lt;=12,"New (0-12 mo)",B3810&lt;=24,"Established (13-24 mo)",B3810&lt;=48,"Loyal (25-48 mo)",TRUE,"Veteran (49+ mo)")</f>
        <v>New (0-12 mo)</v>
      </c>
      <c r="I3810">
        <f>COUNTIF('Raw Data'!G3810:O3810,"Yes")</f>
        <v>1</v>
      </c>
      <c r="J3810">
        <f t="shared" ca="1" si="118"/>
        <v>46113</v>
      </c>
      <c r="K3810" t="str">
        <f>'Raw Data'!U3810</f>
        <v>No</v>
      </c>
      <c r="L3810" t="str">
        <f t="shared" si="119"/>
        <v>High Risk</v>
      </c>
      <c r="N3810" s="34"/>
    </row>
    <row r="3811" spans="1:14" x14ac:dyDescent="0.3">
      <c r="A3811" s="5" t="str">
        <f>'Raw Data'!A3811</f>
        <v>9602-WCXPI</v>
      </c>
      <c r="B3811">
        <f>'Raw Data'!F3811</f>
        <v>50</v>
      </c>
      <c r="C3811" t="str">
        <f>'Raw Data'!P3811</f>
        <v>One year</v>
      </c>
      <c r="D3811" t="str">
        <f>'Raw Data'!I3811</f>
        <v>No</v>
      </c>
      <c r="E3811" t="str">
        <f>'Raw Data'!R3811</f>
        <v>Credit card (automatic)</v>
      </c>
      <c r="F3811">
        <f>'Raw Data'!S3811</f>
        <v>20.149999999999999</v>
      </c>
      <c r="G3811">
        <f>IFERROR(VALUE('Raw Data'!T3811),0)</f>
        <v>989.05</v>
      </c>
      <c r="H3811" t="str" cm="1">
        <f t="array" ref="H3811">_xlfn.IFS(B3811&lt;=12,"New (0-12 mo)",B3811&lt;=24,"Established (13-24 mo)",B3811&lt;=48,"Loyal (25-48 mo)",TRUE,"Veteran (49+ mo)")</f>
        <v>Veteran (49+ mo)</v>
      </c>
      <c r="I3811">
        <f>COUNTIF('Raw Data'!G3811:O3811,"Yes")</f>
        <v>1</v>
      </c>
      <c r="J3811">
        <f t="shared" ca="1" si="118"/>
        <v>44682</v>
      </c>
      <c r="K3811" t="str">
        <f>'Raw Data'!U3811</f>
        <v>No</v>
      </c>
      <c r="L3811" t="str">
        <f t="shared" si="119"/>
        <v>Low Risk</v>
      </c>
      <c r="N3811" s="34"/>
    </row>
    <row r="3812" spans="1:14" x14ac:dyDescent="0.3">
      <c r="A3812" s="5" t="str">
        <f>'Raw Data'!A3812</f>
        <v>2903-YYTBW</v>
      </c>
      <c r="B3812">
        <f>'Raw Data'!F3812</f>
        <v>1</v>
      </c>
      <c r="C3812" t="str">
        <f>'Raw Data'!P3812</f>
        <v>Month-to-month</v>
      </c>
      <c r="D3812" t="str">
        <f>'Raw Data'!I3812</f>
        <v>DSL</v>
      </c>
      <c r="E3812" t="str">
        <f>'Raw Data'!R3812</f>
        <v>Electronic check</v>
      </c>
      <c r="F3812">
        <f>'Raw Data'!S3812</f>
        <v>44.55</v>
      </c>
      <c r="G3812">
        <f>IFERROR(VALUE('Raw Data'!T3812),0)</f>
        <v>44.55</v>
      </c>
      <c r="H3812" t="str" cm="1">
        <f t="array" ref="H3812">_xlfn.IFS(B3812&lt;=12,"New (0-12 mo)",B3812&lt;=24,"Established (13-24 mo)",B3812&lt;=48,"Loyal (25-48 mo)",TRUE,"Veteran (49+ mo)")</f>
        <v>New (0-12 mo)</v>
      </c>
      <c r="I3812">
        <f>COUNTIF('Raw Data'!G3812:O3812,"Yes")</f>
        <v>1</v>
      </c>
      <c r="J3812">
        <f t="shared" ca="1" si="118"/>
        <v>46174</v>
      </c>
      <c r="K3812" t="str">
        <f>'Raw Data'!U3812</f>
        <v>No</v>
      </c>
      <c r="L3812" t="str">
        <f t="shared" si="119"/>
        <v>High Risk</v>
      </c>
      <c r="N3812" s="34"/>
    </row>
    <row r="3813" spans="1:14" x14ac:dyDescent="0.3">
      <c r="A3813" s="5" t="str">
        <f>'Raw Data'!A3813</f>
        <v>3620-MWJNE</v>
      </c>
      <c r="B3813">
        <f>'Raw Data'!F3813</f>
        <v>2</v>
      </c>
      <c r="C3813" t="str">
        <f>'Raw Data'!P3813</f>
        <v>Month-to-month</v>
      </c>
      <c r="D3813" t="str">
        <f>'Raw Data'!I3813</f>
        <v>DSL</v>
      </c>
      <c r="E3813" t="str">
        <f>'Raw Data'!R3813</f>
        <v>Mailed check</v>
      </c>
      <c r="F3813">
        <f>'Raw Data'!S3813</f>
        <v>54.45</v>
      </c>
      <c r="G3813">
        <f>IFERROR(VALUE('Raw Data'!T3813),0)</f>
        <v>87.3</v>
      </c>
      <c r="H3813" t="str" cm="1">
        <f t="array" ref="H3813">_xlfn.IFS(B3813&lt;=12,"New (0-12 mo)",B3813&lt;=24,"Established (13-24 mo)",B3813&lt;=48,"Loyal (25-48 mo)",TRUE,"Veteran (49+ mo)")</f>
        <v>New (0-12 mo)</v>
      </c>
      <c r="I3813">
        <f>COUNTIF('Raw Data'!G3813:O3813,"Yes")</f>
        <v>3</v>
      </c>
      <c r="J3813">
        <f t="shared" ca="1" si="118"/>
        <v>46143</v>
      </c>
      <c r="K3813" t="str">
        <f>'Raw Data'!U3813</f>
        <v>No</v>
      </c>
      <c r="L3813" t="str">
        <f t="shared" si="119"/>
        <v>High Risk</v>
      </c>
      <c r="N3813" s="34"/>
    </row>
    <row r="3814" spans="1:14" x14ac:dyDescent="0.3">
      <c r="A3814" s="5" t="str">
        <f>'Raw Data'!A3814</f>
        <v>8573-JGCZW</v>
      </c>
      <c r="B3814">
        <f>'Raw Data'!F3814</f>
        <v>17</v>
      </c>
      <c r="C3814" t="str">
        <f>'Raw Data'!P3814</f>
        <v>One year</v>
      </c>
      <c r="D3814" t="str">
        <f>'Raw Data'!I3814</f>
        <v>No</v>
      </c>
      <c r="E3814" t="str">
        <f>'Raw Data'!R3814</f>
        <v>Bank transfer (automatic)</v>
      </c>
      <c r="F3814">
        <f>'Raw Data'!S3814</f>
        <v>19.649999999999999</v>
      </c>
      <c r="G3814">
        <f>IFERROR(VALUE('Raw Data'!T3814),0)</f>
        <v>351.55</v>
      </c>
      <c r="H3814" t="str" cm="1">
        <f t="array" ref="H3814">_xlfn.IFS(B3814&lt;=12,"New (0-12 mo)",B3814&lt;=24,"Established (13-24 mo)",B3814&lt;=48,"Loyal (25-48 mo)",TRUE,"Veteran (49+ mo)")</f>
        <v>Established (13-24 mo)</v>
      </c>
      <c r="I3814">
        <f>COUNTIF('Raw Data'!G3814:O3814,"Yes")</f>
        <v>1</v>
      </c>
      <c r="J3814">
        <f t="shared" ca="1" si="118"/>
        <v>45689</v>
      </c>
      <c r="K3814" t="str">
        <f>'Raw Data'!U3814</f>
        <v>No</v>
      </c>
      <c r="L3814" t="str">
        <f t="shared" si="119"/>
        <v>Low Risk</v>
      </c>
      <c r="N3814" s="34"/>
    </row>
    <row r="3815" spans="1:14" x14ac:dyDescent="0.3">
      <c r="A3815" s="5" t="str">
        <f>'Raw Data'!A3815</f>
        <v>6837-HAEVO</v>
      </c>
      <c r="B3815">
        <f>'Raw Data'!F3815</f>
        <v>69</v>
      </c>
      <c r="C3815" t="str">
        <f>'Raw Data'!P3815</f>
        <v>Two year</v>
      </c>
      <c r="D3815" t="str">
        <f>'Raw Data'!I3815</f>
        <v>Fiber optic</v>
      </c>
      <c r="E3815" t="str">
        <f>'Raw Data'!R3815</f>
        <v>Electronic check</v>
      </c>
      <c r="F3815">
        <f>'Raw Data'!S3815</f>
        <v>105</v>
      </c>
      <c r="G3815">
        <f>IFERROR(VALUE('Raw Data'!T3815),0)</f>
        <v>7297.75</v>
      </c>
      <c r="H3815" t="str" cm="1">
        <f t="array" ref="H3815">_xlfn.IFS(B3815&lt;=12,"New (0-12 mo)",B3815&lt;=24,"Established (13-24 mo)",B3815&lt;=48,"Loyal (25-48 mo)",TRUE,"Veteran (49+ mo)")</f>
        <v>Veteran (49+ mo)</v>
      </c>
      <c r="I3815">
        <f>COUNTIF('Raw Data'!G3815:O3815,"Yes")</f>
        <v>6</v>
      </c>
      <c r="J3815">
        <f t="shared" ca="1" si="118"/>
        <v>44105</v>
      </c>
      <c r="K3815" t="str">
        <f>'Raw Data'!U3815</f>
        <v>No</v>
      </c>
      <c r="L3815" t="str">
        <f t="shared" si="119"/>
        <v>Low Risk</v>
      </c>
      <c r="N3815" s="34"/>
    </row>
    <row r="3816" spans="1:14" x14ac:dyDescent="0.3">
      <c r="A3816" s="5" t="str">
        <f>'Raw Data'!A3816</f>
        <v>6701-YVNQG</v>
      </c>
      <c r="B3816">
        <f>'Raw Data'!F3816</f>
        <v>72</v>
      </c>
      <c r="C3816" t="str">
        <f>'Raw Data'!P3816</f>
        <v>Two year</v>
      </c>
      <c r="D3816" t="str">
        <f>'Raw Data'!I3816</f>
        <v>DSL</v>
      </c>
      <c r="E3816" t="str">
        <f>'Raw Data'!R3816</f>
        <v>Credit card (automatic)</v>
      </c>
      <c r="F3816">
        <f>'Raw Data'!S3816</f>
        <v>88.7</v>
      </c>
      <c r="G3816">
        <f>IFERROR(VALUE('Raw Data'!T3816),0)</f>
        <v>6301.7</v>
      </c>
      <c r="H3816" t="str" cm="1">
        <f t="array" ref="H3816">_xlfn.IFS(B3816&lt;=12,"New (0-12 mo)",B3816&lt;=24,"Established (13-24 mo)",B3816&lt;=48,"Loyal (25-48 mo)",TRUE,"Veteran (49+ mo)")</f>
        <v>Veteran (49+ mo)</v>
      </c>
      <c r="I3816">
        <f>COUNTIF('Raw Data'!G3816:O3816,"Yes")</f>
        <v>8</v>
      </c>
      <c r="J3816">
        <f t="shared" ca="1" si="118"/>
        <v>44013</v>
      </c>
      <c r="K3816" t="str">
        <f>'Raw Data'!U3816</f>
        <v>No</v>
      </c>
      <c r="L3816" t="str">
        <f t="shared" si="119"/>
        <v>Low Risk</v>
      </c>
      <c r="N3816" s="34"/>
    </row>
    <row r="3817" spans="1:14" x14ac:dyDescent="0.3">
      <c r="A3817" s="5" t="str">
        <f>'Raw Data'!A3817</f>
        <v>9306-CPCBC</v>
      </c>
      <c r="B3817">
        <f>'Raw Data'!F3817</f>
        <v>3</v>
      </c>
      <c r="C3817" t="str">
        <f>'Raw Data'!P3817</f>
        <v>Month-to-month</v>
      </c>
      <c r="D3817" t="str">
        <f>'Raw Data'!I3817</f>
        <v>Fiber optic</v>
      </c>
      <c r="E3817" t="str">
        <f>'Raw Data'!R3817</f>
        <v>Electronic check</v>
      </c>
      <c r="F3817">
        <f>'Raw Data'!S3817</f>
        <v>74.25</v>
      </c>
      <c r="G3817">
        <f>IFERROR(VALUE('Raw Data'!T3817),0)</f>
        <v>210.3</v>
      </c>
      <c r="H3817" t="str" cm="1">
        <f t="array" ref="H3817">_xlfn.IFS(B3817&lt;=12,"New (0-12 mo)",B3817&lt;=24,"Established (13-24 mo)",B3817&lt;=48,"Loyal (25-48 mo)",TRUE,"Veteran (49+ mo)")</f>
        <v>New (0-12 mo)</v>
      </c>
      <c r="I3817">
        <f>COUNTIF('Raw Data'!G3817:O3817,"Yes")</f>
        <v>2</v>
      </c>
      <c r="J3817">
        <f t="shared" ca="1" si="118"/>
        <v>46113</v>
      </c>
      <c r="K3817" t="str">
        <f>'Raw Data'!U3817</f>
        <v>Yes</v>
      </c>
      <c r="L3817" t="str">
        <f t="shared" si="119"/>
        <v>High Risk</v>
      </c>
      <c r="N3817" s="34"/>
    </row>
    <row r="3818" spans="1:14" x14ac:dyDescent="0.3">
      <c r="A3818" s="5" t="str">
        <f>'Raw Data'!A3818</f>
        <v>4304-XUMGI</v>
      </c>
      <c r="B3818">
        <f>'Raw Data'!F3818</f>
        <v>50</v>
      </c>
      <c r="C3818" t="str">
        <f>'Raw Data'!P3818</f>
        <v>Two year</v>
      </c>
      <c r="D3818" t="str">
        <f>'Raw Data'!I3818</f>
        <v>DSL</v>
      </c>
      <c r="E3818" t="str">
        <f>'Raw Data'!R3818</f>
        <v>Bank transfer (automatic)</v>
      </c>
      <c r="F3818">
        <f>'Raw Data'!S3818</f>
        <v>75.150000000000006</v>
      </c>
      <c r="G3818">
        <f>IFERROR(VALUE('Raw Data'!T3818),0)</f>
        <v>3822.45</v>
      </c>
      <c r="H3818" t="str" cm="1">
        <f t="array" ref="H3818">_xlfn.IFS(B3818&lt;=12,"New (0-12 mo)",B3818&lt;=24,"Established (13-24 mo)",B3818&lt;=48,"Loyal (25-48 mo)",TRUE,"Veteran (49+ mo)")</f>
        <v>Veteran (49+ mo)</v>
      </c>
      <c r="I3818">
        <f>COUNTIF('Raw Data'!G3818:O3818,"Yes")</f>
        <v>6</v>
      </c>
      <c r="J3818">
        <f t="shared" ca="1" si="118"/>
        <v>44682</v>
      </c>
      <c r="K3818" t="str">
        <f>'Raw Data'!U3818</f>
        <v>No</v>
      </c>
      <c r="L3818" t="str">
        <f t="shared" si="119"/>
        <v>Low Risk</v>
      </c>
      <c r="N3818" s="34"/>
    </row>
    <row r="3819" spans="1:14" x14ac:dyDescent="0.3">
      <c r="A3819" s="5" t="str">
        <f>'Raw Data'!A3819</f>
        <v>9504-YAZWB</v>
      </c>
      <c r="B3819">
        <f>'Raw Data'!F3819</f>
        <v>53</v>
      </c>
      <c r="C3819" t="str">
        <f>'Raw Data'!P3819</f>
        <v>Two year</v>
      </c>
      <c r="D3819" t="str">
        <f>'Raw Data'!I3819</f>
        <v>No</v>
      </c>
      <c r="E3819" t="str">
        <f>'Raw Data'!R3819</f>
        <v>Mailed check</v>
      </c>
      <c r="F3819">
        <f>'Raw Data'!S3819</f>
        <v>20.25</v>
      </c>
      <c r="G3819">
        <f>IFERROR(VALUE('Raw Data'!T3819),0)</f>
        <v>1048.45</v>
      </c>
      <c r="H3819" t="str" cm="1">
        <f t="array" ref="H3819">_xlfn.IFS(B3819&lt;=12,"New (0-12 mo)",B3819&lt;=24,"Established (13-24 mo)",B3819&lt;=48,"Loyal (25-48 mo)",TRUE,"Veteran (49+ mo)")</f>
        <v>Veteran (49+ mo)</v>
      </c>
      <c r="I3819">
        <f>COUNTIF('Raw Data'!G3819:O3819,"Yes")</f>
        <v>1</v>
      </c>
      <c r="J3819">
        <f t="shared" ca="1" si="118"/>
        <v>44593</v>
      </c>
      <c r="K3819" t="str">
        <f>'Raw Data'!U3819</f>
        <v>No</v>
      </c>
      <c r="L3819" t="str">
        <f t="shared" si="119"/>
        <v>Low Risk</v>
      </c>
      <c r="N3819" s="34"/>
    </row>
    <row r="3820" spans="1:14" x14ac:dyDescent="0.3">
      <c r="A3820" s="5" t="str">
        <f>'Raw Data'!A3820</f>
        <v>8819-ZBYNA</v>
      </c>
      <c r="B3820">
        <f>'Raw Data'!F3820</f>
        <v>58</v>
      </c>
      <c r="C3820" t="str">
        <f>'Raw Data'!P3820</f>
        <v>Two year</v>
      </c>
      <c r="D3820" t="str">
        <f>'Raw Data'!I3820</f>
        <v>Fiber optic</v>
      </c>
      <c r="E3820" t="str">
        <f>'Raw Data'!R3820</f>
        <v>Credit card (automatic)</v>
      </c>
      <c r="F3820">
        <f>'Raw Data'!S3820</f>
        <v>109.1</v>
      </c>
      <c r="G3820">
        <f>IFERROR(VALUE('Raw Data'!T3820),0)</f>
        <v>6393.65</v>
      </c>
      <c r="H3820" t="str" cm="1">
        <f t="array" ref="H3820">_xlfn.IFS(B3820&lt;=12,"New (0-12 mo)",B3820&lt;=24,"Established (13-24 mo)",B3820&lt;=48,"Loyal (25-48 mo)",TRUE,"Veteran (49+ mo)")</f>
        <v>Veteran (49+ mo)</v>
      </c>
      <c r="I3820">
        <f>COUNTIF('Raw Data'!G3820:O3820,"Yes")</f>
        <v>7</v>
      </c>
      <c r="J3820">
        <f t="shared" ca="1" si="118"/>
        <v>44440</v>
      </c>
      <c r="K3820" t="str">
        <f>'Raw Data'!U3820</f>
        <v>No</v>
      </c>
      <c r="L3820" t="str">
        <f t="shared" si="119"/>
        <v>Low Risk</v>
      </c>
      <c r="N3820" s="34"/>
    </row>
    <row r="3821" spans="1:14" x14ac:dyDescent="0.3">
      <c r="A3821" s="5" t="str">
        <f>'Raw Data'!A3821</f>
        <v>6174-NRBTZ</v>
      </c>
      <c r="B3821">
        <f>'Raw Data'!F3821</f>
        <v>46</v>
      </c>
      <c r="C3821" t="str">
        <f>'Raw Data'!P3821</f>
        <v>One year</v>
      </c>
      <c r="D3821" t="str">
        <f>'Raw Data'!I3821</f>
        <v>DSL</v>
      </c>
      <c r="E3821" t="str">
        <f>'Raw Data'!R3821</f>
        <v>Bank transfer (automatic)</v>
      </c>
      <c r="F3821">
        <f>'Raw Data'!S3821</f>
        <v>30.75</v>
      </c>
      <c r="G3821">
        <f>IFERROR(VALUE('Raw Data'!T3821),0)</f>
        <v>1489.3</v>
      </c>
      <c r="H3821" t="str" cm="1">
        <f t="array" ref="H3821">_xlfn.IFS(B3821&lt;=12,"New (0-12 mo)",B3821&lt;=24,"Established (13-24 mo)",B3821&lt;=48,"Loyal (25-48 mo)",TRUE,"Veteran (49+ mo)")</f>
        <v>Loyal (25-48 mo)</v>
      </c>
      <c r="I3821">
        <f>COUNTIF('Raw Data'!G3821:O3821,"Yes")</f>
        <v>1</v>
      </c>
      <c r="J3821">
        <f t="shared" ca="1" si="118"/>
        <v>44805</v>
      </c>
      <c r="K3821" t="str">
        <f>'Raw Data'!U3821</f>
        <v>No</v>
      </c>
      <c r="L3821" t="str">
        <f t="shared" si="119"/>
        <v>Low Risk</v>
      </c>
      <c r="N3821" s="34"/>
    </row>
    <row r="3822" spans="1:14" x14ac:dyDescent="0.3">
      <c r="A3822" s="5" t="str">
        <f>'Raw Data'!A3822</f>
        <v>9481-IEBZY</v>
      </c>
      <c r="B3822">
        <f>'Raw Data'!F3822</f>
        <v>72</v>
      </c>
      <c r="C3822" t="str">
        <f>'Raw Data'!P3822</f>
        <v>Month-to-month</v>
      </c>
      <c r="D3822" t="str">
        <f>'Raw Data'!I3822</f>
        <v>Fiber optic</v>
      </c>
      <c r="E3822" t="str">
        <f>'Raw Data'!R3822</f>
        <v>Credit card (automatic)</v>
      </c>
      <c r="F3822">
        <f>'Raw Data'!S3822</f>
        <v>112.9</v>
      </c>
      <c r="G3822">
        <f>IFERROR(VALUE('Raw Data'!T3822),0)</f>
        <v>8061.5</v>
      </c>
      <c r="H3822" t="str" cm="1">
        <f t="array" ref="H3822">_xlfn.IFS(B3822&lt;=12,"New (0-12 mo)",B3822&lt;=24,"Established (13-24 mo)",B3822&lt;=48,"Loyal (25-48 mo)",TRUE,"Veteran (49+ mo)")</f>
        <v>Veteran (49+ mo)</v>
      </c>
      <c r="I3822">
        <f>COUNTIF('Raw Data'!G3822:O3822,"Yes")</f>
        <v>8</v>
      </c>
      <c r="J3822">
        <f t="shared" ca="1" si="118"/>
        <v>44013</v>
      </c>
      <c r="K3822" t="str">
        <f>'Raw Data'!U3822</f>
        <v>No</v>
      </c>
      <c r="L3822" t="str">
        <f t="shared" si="119"/>
        <v>Low-Medium Risk</v>
      </c>
      <c r="N3822" s="34"/>
    </row>
    <row r="3823" spans="1:14" x14ac:dyDescent="0.3">
      <c r="A3823" s="5" t="str">
        <f>'Raw Data'!A3823</f>
        <v>1833-VGRUM</v>
      </c>
      <c r="B3823">
        <f>'Raw Data'!F3823</f>
        <v>1</v>
      </c>
      <c r="C3823" t="str">
        <f>'Raw Data'!P3823</f>
        <v>Month-to-month</v>
      </c>
      <c r="D3823" t="str">
        <f>'Raw Data'!I3823</f>
        <v>Fiber optic</v>
      </c>
      <c r="E3823" t="str">
        <f>'Raw Data'!R3823</f>
        <v>Electronic check</v>
      </c>
      <c r="F3823">
        <f>'Raw Data'!S3823</f>
        <v>74.2</v>
      </c>
      <c r="G3823">
        <f>IFERROR(VALUE('Raw Data'!T3823),0)</f>
        <v>74.2</v>
      </c>
      <c r="H3823" t="str" cm="1">
        <f t="array" ref="H3823">_xlfn.IFS(B3823&lt;=12,"New (0-12 mo)",B3823&lt;=24,"Established (13-24 mo)",B3823&lt;=48,"Loyal (25-48 mo)",TRUE,"Veteran (49+ mo)")</f>
        <v>New (0-12 mo)</v>
      </c>
      <c r="I3823">
        <f>COUNTIF('Raw Data'!G3823:O3823,"Yes")</f>
        <v>2</v>
      </c>
      <c r="J3823">
        <f t="shared" ca="1" si="118"/>
        <v>46174</v>
      </c>
      <c r="K3823" t="str">
        <f>'Raw Data'!U3823</f>
        <v>Yes</v>
      </c>
      <c r="L3823" t="str">
        <f t="shared" si="119"/>
        <v>High Risk</v>
      </c>
      <c r="N3823" s="34"/>
    </row>
    <row r="3824" spans="1:14" x14ac:dyDescent="0.3">
      <c r="A3824" s="5" t="str">
        <f>'Raw Data'!A3824</f>
        <v>6137-NICCO</v>
      </c>
      <c r="B3824">
        <f>'Raw Data'!F3824</f>
        <v>6</v>
      </c>
      <c r="C3824" t="str">
        <f>'Raw Data'!P3824</f>
        <v>Month-to-month</v>
      </c>
      <c r="D3824" t="str">
        <f>'Raw Data'!I3824</f>
        <v>Fiber optic</v>
      </c>
      <c r="E3824" t="str">
        <f>'Raw Data'!R3824</f>
        <v>Mailed check</v>
      </c>
      <c r="F3824">
        <f>'Raw Data'!S3824</f>
        <v>94.05</v>
      </c>
      <c r="G3824">
        <f>IFERROR(VALUE('Raw Data'!T3824),0)</f>
        <v>518.75</v>
      </c>
      <c r="H3824" t="str" cm="1">
        <f t="array" ref="H3824">_xlfn.IFS(B3824&lt;=12,"New (0-12 mo)",B3824&lt;=24,"Established (13-24 mo)",B3824&lt;=48,"Loyal (25-48 mo)",TRUE,"Veteran (49+ mo)")</f>
        <v>New (0-12 mo)</v>
      </c>
      <c r="I3824">
        <f>COUNTIF('Raw Data'!G3824:O3824,"Yes")</f>
        <v>5</v>
      </c>
      <c r="J3824">
        <f t="shared" ca="1" si="118"/>
        <v>46023</v>
      </c>
      <c r="K3824" t="str">
        <f>'Raw Data'!U3824</f>
        <v>No</v>
      </c>
      <c r="L3824" t="str">
        <f t="shared" si="119"/>
        <v>High Risk</v>
      </c>
      <c r="N3824" s="34"/>
    </row>
    <row r="3825" spans="1:14" x14ac:dyDescent="0.3">
      <c r="A3825" s="5" t="str">
        <f>'Raw Data'!A3825</f>
        <v>9065-ZCPQX</v>
      </c>
      <c r="B3825">
        <f>'Raw Data'!F3825</f>
        <v>72</v>
      </c>
      <c r="C3825" t="str">
        <f>'Raw Data'!P3825</f>
        <v>Two year</v>
      </c>
      <c r="D3825" t="str">
        <f>'Raw Data'!I3825</f>
        <v>DSL</v>
      </c>
      <c r="E3825" t="str">
        <f>'Raw Data'!R3825</f>
        <v>Bank transfer (automatic)</v>
      </c>
      <c r="F3825">
        <f>'Raw Data'!S3825</f>
        <v>78.849999999999994</v>
      </c>
      <c r="G3825">
        <f>IFERROR(VALUE('Raw Data'!T3825),0)</f>
        <v>5763.15</v>
      </c>
      <c r="H3825" t="str" cm="1">
        <f t="array" ref="H3825">_xlfn.IFS(B3825&lt;=12,"New (0-12 mo)",B3825&lt;=24,"Established (13-24 mo)",B3825&lt;=48,"Loyal (25-48 mo)",TRUE,"Veteran (49+ mo)")</f>
        <v>Veteran (49+ mo)</v>
      </c>
      <c r="I3825">
        <f>COUNTIF('Raw Data'!G3825:O3825,"Yes")</f>
        <v>7</v>
      </c>
      <c r="J3825">
        <f t="shared" ca="1" si="118"/>
        <v>44013</v>
      </c>
      <c r="K3825" t="str">
        <f>'Raw Data'!U3825</f>
        <v>No</v>
      </c>
      <c r="L3825" t="str">
        <f t="shared" si="119"/>
        <v>Low Risk</v>
      </c>
      <c r="N3825" s="34"/>
    </row>
    <row r="3826" spans="1:14" x14ac:dyDescent="0.3">
      <c r="A3826" s="5" t="str">
        <f>'Raw Data'!A3826</f>
        <v>6402-EJMWF</v>
      </c>
      <c r="B3826">
        <f>'Raw Data'!F3826</f>
        <v>4</v>
      </c>
      <c r="C3826" t="str">
        <f>'Raw Data'!P3826</f>
        <v>Month-to-month</v>
      </c>
      <c r="D3826" t="str">
        <f>'Raw Data'!I3826</f>
        <v>DSL</v>
      </c>
      <c r="E3826" t="str">
        <f>'Raw Data'!R3826</f>
        <v>Mailed check</v>
      </c>
      <c r="F3826">
        <f>'Raw Data'!S3826</f>
        <v>55.3</v>
      </c>
      <c r="G3826">
        <f>IFERROR(VALUE('Raw Data'!T3826),0)</f>
        <v>238.5</v>
      </c>
      <c r="H3826" t="str" cm="1">
        <f t="array" ref="H3826">_xlfn.IFS(B3826&lt;=12,"New (0-12 mo)",B3826&lt;=24,"Established (13-24 mo)",B3826&lt;=48,"Loyal (25-48 mo)",TRUE,"Veteran (49+ mo)")</f>
        <v>New (0-12 mo)</v>
      </c>
      <c r="I3826">
        <f>COUNTIF('Raw Data'!G3826:O3826,"Yes")</f>
        <v>2</v>
      </c>
      <c r="J3826">
        <f t="shared" ca="1" si="118"/>
        <v>46082</v>
      </c>
      <c r="K3826" t="str">
        <f>'Raw Data'!U3826</f>
        <v>No</v>
      </c>
      <c r="L3826" t="str">
        <f t="shared" si="119"/>
        <v>High Risk</v>
      </c>
      <c r="N3826" s="34"/>
    </row>
    <row r="3827" spans="1:14" x14ac:dyDescent="0.3">
      <c r="A3827" s="5" t="str">
        <f>'Raw Data'!A3827</f>
        <v>3620-EHIMZ</v>
      </c>
      <c r="B3827">
        <f>'Raw Data'!F3827</f>
        <v>52</v>
      </c>
      <c r="C3827" t="str">
        <f>'Raw Data'!P3827</f>
        <v>Two year</v>
      </c>
      <c r="D3827" t="str">
        <f>'Raw Data'!I3827</f>
        <v>No</v>
      </c>
      <c r="E3827" t="str">
        <f>'Raw Data'!R3827</f>
        <v>Mailed check</v>
      </c>
      <c r="F3827">
        <f>'Raw Data'!S3827</f>
        <v>19.350000000000001</v>
      </c>
      <c r="G3827">
        <f>IFERROR(VALUE('Raw Data'!T3827),0)</f>
        <v>1031.7</v>
      </c>
      <c r="H3827" t="str" cm="1">
        <f t="array" ref="H3827">_xlfn.IFS(B3827&lt;=12,"New (0-12 mo)",B3827&lt;=24,"Established (13-24 mo)",B3827&lt;=48,"Loyal (25-48 mo)",TRUE,"Veteran (49+ mo)")</f>
        <v>Veteran (49+ mo)</v>
      </c>
      <c r="I3827">
        <f>COUNTIF('Raw Data'!G3827:O3827,"Yes")</f>
        <v>1</v>
      </c>
      <c r="J3827">
        <f t="shared" ca="1" si="118"/>
        <v>44621</v>
      </c>
      <c r="K3827" t="str">
        <f>'Raw Data'!U3827</f>
        <v>No</v>
      </c>
      <c r="L3827" t="str">
        <f t="shared" si="119"/>
        <v>Low Risk</v>
      </c>
      <c r="N3827" s="34"/>
    </row>
    <row r="3828" spans="1:14" x14ac:dyDescent="0.3">
      <c r="A3828" s="5" t="str">
        <f>'Raw Data'!A3828</f>
        <v>3213-VVOLG</v>
      </c>
      <c r="B3828">
        <f>'Raw Data'!F3828</f>
        <v>0</v>
      </c>
      <c r="C3828" t="str">
        <f>'Raw Data'!P3828</f>
        <v>Two year</v>
      </c>
      <c r="D3828" t="str">
        <f>'Raw Data'!I3828</f>
        <v>No</v>
      </c>
      <c r="E3828" t="str">
        <f>'Raw Data'!R3828</f>
        <v>Mailed check</v>
      </c>
      <c r="F3828">
        <f>'Raw Data'!S3828</f>
        <v>25.35</v>
      </c>
      <c r="G3828">
        <f>IFERROR(VALUE('Raw Data'!T3828),0)</f>
        <v>0</v>
      </c>
      <c r="H3828" t="str" cm="1">
        <f t="array" ref="H3828">_xlfn.IFS(B3828&lt;=12,"New (0-12 mo)",B3828&lt;=24,"Established (13-24 mo)",B3828&lt;=48,"Loyal (25-48 mo)",TRUE,"Veteran (49+ mo)")</f>
        <v>New (0-12 mo)</v>
      </c>
      <c r="I3828">
        <f>COUNTIF('Raw Data'!G3828:O3828,"Yes")</f>
        <v>2</v>
      </c>
      <c r="J3828">
        <f t="shared" ca="1" si="118"/>
        <v>46204</v>
      </c>
      <c r="K3828" t="str">
        <f>'Raw Data'!U3828</f>
        <v>No</v>
      </c>
      <c r="L3828" t="str">
        <f t="shared" si="119"/>
        <v>Low Risk</v>
      </c>
      <c r="N3828" s="34"/>
    </row>
    <row r="3829" spans="1:14" x14ac:dyDescent="0.3">
      <c r="A3829" s="5" t="str">
        <f>'Raw Data'!A3829</f>
        <v>6870-ECSHE</v>
      </c>
      <c r="B3829">
        <f>'Raw Data'!F3829</f>
        <v>2</v>
      </c>
      <c r="C3829" t="str">
        <f>'Raw Data'!P3829</f>
        <v>One year</v>
      </c>
      <c r="D3829" t="str">
        <f>'Raw Data'!I3829</f>
        <v>No</v>
      </c>
      <c r="E3829" t="str">
        <f>'Raw Data'!R3829</f>
        <v>Mailed check</v>
      </c>
      <c r="F3829">
        <f>'Raw Data'!S3829</f>
        <v>20.45</v>
      </c>
      <c r="G3829">
        <f>IFERROR(VALUE('Raw Data'!T3829),0)</f>
        <v>34.799999999999997</v>
      </c>
      <c r="H3829" t="str" cm="1">
        <f t="array" ref="H3829">_xlfn.IFS(B3829&lt;=12,"New (0-12 mo)",B3829&lt;=24,"Established (13-24 mo)",B3829&lt;=48,"Loyal (25-48 mo)",TRUE,"Veteran (49+ mo)")</f>
        <v>New (0-12 mo)</v>
      </c>
      <c r="I3829">
        <f>COUNTIF('Raw Data'!G3829:O3829,"Yes")</f>
        <v>1</v>
      </c>
      <c r="J3829">
        <f t="shared" ca="1" si="118"/>
        <v>46143</v>
      </c>
      <c r="K3829" t="str">
        <f>'Raw Data'!U3829</f>
        <v>No</v>
      </c>
      <c r="L3829" t="str">
        <f t="shared" si="119"/>
        <v>Low Risk</v>
      </c>
      <c r="N3829" s="34"/>
    </row>
    <row r="3830" spans="1:14" x14ac:dyDescent="0.3">
      <c r="A3830" s="5" t="str">
        <f>'Raw Data'!A3830</f>
        <v>8747-UDCOI</v>
      </c>
      <c r="B3830">
        <f>'Raw Data'!F3830</f>
        <v>65</v>
      </c>
      <c r="C3830" t="str">
        <f>'Raw Data'!P3830</f>
        <v>Two year</v>
      </c>
      <c r="D3830" t="str">
        <f>'Raw Data'!I3830</f>
        <v>No</v>
      </c>
      <c r="E3830" t="str">
        <f>'Raw Data'!R3830</f>
        <v>Bank transfer (automatic)</v>
      </c>
      <c r="F3830">
        <f>'Raw Data'!S3830</f>
        <v>19.350000000000001</v>
      </c>
      <c r="G3830">
        <f>IFERROR(VALUE('Raw Data'!T3830),0)</f>
        <v>1319.95</v>
      </c>
      <c r="H3830" t="str" cm="1">
        <f t="array" ref="H3830">_xlfn.IFS(B3830&lt;=12,"New (0-12 mo)",B3830&lt;=24,"Established (13-24 mo)",B3830&lt;=48,"Loyal (25-48 mo)",TRUE,"Veteran (49+ mo)")</f>
        <v>Veteran (49+ mo)</v>
      </c>
      <c r="I3830">
        <f>COUNTIF('Raw Data'!G3830:O3830,"Yes")</f>
        <v>1</v>
      </c>
      <c r="J3830">
        <f t="shared" ca="1" si="118"/>
        <v>44228</v>
      </c>
      <c r="K3830" t="str">
        <f>'Raw Data'!U3830</f>
        <v>No</v>
      </c>
      <c r="L3830" t="str">
        <f t="shared" si="119"/>
        <v>Low Risk</v>
      </c>
      <c r="N3830" s="34"/>
    </row>
    <row r="3831" spans="1:14" x14ac:dyDescent="0.3">
      <c r="A3831" s="5" t="str">
        <f>'Raw Data'!A3831</f>
        <v>8374-XGEJJ</v>
      </c>
      <c r="B3831">
        <f>'Raw Data'!F3831</f>
        <v>43</v>
      </c>
      <c r="C3831" t="str">
        <f>'Raw Data'!P3831</f>
        <v>Month-to-month</v>
      </c>
      <c r="D3831" t="str">
        <f>'Raw Data'!I3831</f>
        <v>Fiber optic</v>
      </c>
      <c r="E3831" t="str">
        <f>'Raw Data'!R3831</f>
        <v>Electronic check</v>
      </c>
      <c r="F3831">
        <f>'Raw Data'!S3831</f>
        <v>101</v>
      </c>
      <c r="G3831">
        <f>IFERROR(VALUE('Raw Data'!T3831),0)</f>
        <v>4388.3999999999996</v>
      </c>
      <c r="H3831" t="str" cm="1">
        <f t="array" ref="H3831">_xlfn.IFS(B3831&lt;=12,"New (0-12 mo)",B3831&lt;=24,"Established (13-24 mo)",B3831&lt;=48,"Loyal (25-48 mo)",TRUE,"Veteran (49+ mo)")</f>
        <v>Loyal (25-48 mo)</v>
      </c>
      <c r="I3831">
        <f>COUNTIF('Raw Data'!G3831:O3831,"Yes")</f>
        <v>5</v>
      </c>
      <c r="J3831">
        <f t="shared" ca="1" si="118"/>
        <v>44896</v>
      </c>
      <c r="K3831" t="str">
        <f>'Raw Data'!U3831</f>
        <v>Yes</v>
      </c>
      <c r="L3831" t="str">
        <f t="shared" si="119"/>
        <v>Low-Medium Risk</v>
      </c>
      <c r="N3831" s="34"/>
    </row>
    <row r="3832" spans="1:14" x14ac:dyDescent="0.3">
      <c r="A3832" s="5" t="str">
        <f>'Raw Data'!A3832</f>
        <v>2656-TABEH</v>
      </c>
      <c r="B3832">
        <f>'Raw Data'!F3832</f>
        <v>4</v>
      </c>
      <c r="C3832" t="str">
        <f>'Raw Data'!P3832</f>
        <v>Month-to-month</v>
      </c>
      <c r="D3832" t="str">
        <f>'Raw Data'!I3832</f>
        <v>Fiber optic</v>
      </c>
      <c r="E3832" t="str">
        <f>'Raw Data'!R3832</f>
        <v>Electronic check</v>
      </c>
      <c r="F3832">
        <f>'Raw Data'!S3832</f>
        <v>100.2</v>
      </c>
      <c r="G3832">
        <f>IFERROR(VALUE('Raw Data'!T3832),0)</f>
        <v>420.2</v>
      </c>
      <c r="H3832" t="str" cm="1">
        <f t="array" ref="H3832">_xlfn.IFS(B3832&lt;=12,"New (0-12 mo)",B3832&lt;=24,"Established (13-24 mo)",B3832&lt;=48,"Loyal (25-48 mo)",TRUE,"Veteran (49+ mo)")</f>
        <v>New (0-12 mo)</v>
      </c>
      <c r="I3832">
        <f>COUNTIF('Raw Data'!G3832:O3832,"Yes")</f>
        <v>5</v>
      </c>
      <c r="J3832">
        <f t="shared" ca="1" si="118"/>
        <v>46082</v>
      </c>
      <c r="K3832" t="str">
        <f>'Raw Data'!U3832</f>
        <v>Yes</v>
      </c>
      <c r="L3832" t="str">
        <f t="shared" si="119"/>
        <v>High Risk</v>
      </c>
      <c r="N3832" s="34"/>
    </row>
    <row r="3833" spans="1:14" x14ac:dyDescent="0.3">
      <c r="A3833" s="5" t="str">
        <f>'Raw Data'!A3833</f>
        <v>6946-LMSQS</v>
      </c>
      <c r="B3833">
        <f>'Raw Data'!F3833</f>
        <v>25</v>
      </c>
      <c r="C3833" t="str">
        <f>'Raw Data'!P3833</f>
        <v>One year</v>
      </c>
      <c r="D3833" t="str">
        <f>'Raw Data'!I3833</f>
        <v>Fiber optic</v>
      </c>
      <c r="E3833" t="str">
        <f>'Raw Data'!R3833</f>
        <v>Electronic check</v>
      </c>
      <c r="F3833">
        <f>'Raw Data'!S3833</f>
        <v>89.05</v>
      </c>
      <c r="G3833">
        <f>IFERROR(VALUE('Raw Data'!T3833),0)</f>
        <v>2177.4499999999998</v>
      </c>
      <c r="H3833" t="str" cm="1">
        <f t="array" ref="H3833">_xlfn.IFS(B3833&lt;=12,"New (0-12 mo)",B3833&lt;=24,"Established (13-24 mo)",B3833&lt;=48,"Loyal (25-48 mo)",TRUE,"Veteran (49+ mo)")</f>
        <v>Loyal (25-48 mo)</v>
      </c>
      <c r="I3833">
        <f>COUNTIF('Raw Data'!G3833:O3833,"Yes")</f>
        <v>4</v>
      </c>
      <c r="J3833">
        <f t="shared" ca="1" si="118"/>
        <v>45444</v>
      </c>
      <c r="K3833" t="str">
        <f>'Raw Data'!U3833</f>
        <v>Yes</v>
      </c>
      <c r="L3833" t="str">
        <f t="shared" si="119"/>
        <v>Low Risk</v>
      </c>
      <c r="N3833" s="34"/>
    </row>
    <row r="3834" spans="1:14" x14ac:dyDescent="0.3">
      <c r="A3834" s="5" t="str">
        <f>'Raw Data'!A3834</f>
        <v>4626-OZDTJ</v>
      </c>
      <c r="B3834">
        <f>'Raw Data'!F3834</f>
        <v>51</v>
      </c>
      <c r="C3834" t="str">
        <f>'Raw Data'!P3834</f>
        <v>One year</v>
      </c>
      <c r="D3834" t="str">
        <f>'Raw Data'!I3834</f>
        <v>DSL</v>
      </c>
      <c r="E3834" t="str">
        <f>'Raw Data'!R3834</f>
        <v>Credit card (automatic)</v>
      </c>
      <c r="F3834">
        <f>'Raw Data'!S3834</f>
        <v>78.650000000000006</v>
      </c>
      <c r="G3834">
        <f>IFERROR(VALUE('Raw Data'!T3834),0)</f>
        <v>3950.85</v>
      </c>
      <c r="H3834" t="str" cm="1">
        <f t="array" ref="H3834">_xlfn.IFS(B3834&lt;=12,"New (0-12 mo)",B3834&lt;=24,"Established (13-24 mo)",B3834&lt;=48,"Loyal (25-48 mo)",TRUE,"Veteran (49+ mo)")</f>
        <v>Veteran (49+ mo)</v>
      </c>
      <c r="I3834">
        <f>COUNTIF('Raw Data'!G3834:O3834,"Yes")</f>
        <v>6</v>
      </c>
      <c r="J3834">
        <f t="shared" ca="1" si="118"/>
        <v>44652</v>
      </c>
      <c r="K3834" t="str">
        <f>'Raw Data'!U3834</f>
        <v>No</v>
      </c>
      <c r="L3834" t="str">
        <f t="shared" si="119"/>
        <v>Low Risk</v>
      </c>
      <c r="N3834" s="34"/>
    </row>
    <row r="3835" spans="1:14" x14ac:dyDescent="0.3">
      <c r="A3835" s="5" t="str">
        <f>'Raw Data'!A3835</f>
        <v>9169-BSVIN</v>
      </c>
      <c r="B3835">
        <f>'Raw Data'!F3835</f>
        <v>12</v>
      </c>
      <c r="C3835" t="str">
        <f>'Raw Data'!P3835</f>
        <v>Month-to-month</v>
      </c>
      <c r="D3835" t="str">
        <f>'Raw Data'!I3835</f>
        <v>DSL</v>
      </c>
      <c r="E3835" t="str">
        <f>'Raw Data'!R3835</f>
        <v>Bank transfer (automatic)</v>
      </c>
      <c r="F3835">
        <f>'Raw Data'!S3835</f>
        <v>74.75</v>
      </c>
      <c r="G3835">
        <f>IFERROR(VALUE('Raw Data'!T3835),0)</f>
        <v>827.05</v>
      </c>
      <c r="H3835" t="str" cm="1">
        <f t="array" ref="H3835">_xlfn.IFS(B3835&lt;=12,"New (0-12 mo)",B3835&lt;=24,"Established (13-24 mo)",B3835&lt;=48,"Loyal (25-48 mo)",TRUE,"Veteran (49+ mo)")</f>
        <v>New (0-12 mo)</v>
      </c>
      <c r="I3835">
        <f>COUNTIF('Raw Data'!G3835:O3835,"Yes")</f>
        <v>5</v>
      </c>
      <c r="J3835">
        <f t="shared" ca="1" si="118"/>
        <v>45839</v>
      </c>
      <c r="K3835" t="str">
        <f>'Raw Data'!U3835</f>
        <v>No</v>
      </c>
      <c r="L3835" t="str">
        <f t="shared" si="119"/>
        <v>High Risk</v>
      </c>
      <c r="N3835" s="34"/>
    </row>
    <row r="3836" spans="1:14" x14ac:dyDescent="0.3">
      <c r="A3836" s="5" t="str">
        <f>'Raw Data'!A3836</f>
        <v>2325-ZUSFD</v>
      </c>
      <c r="B3836">
        <f>'Raw Data'!F3836</f>
        <v>57</v>
      </c>
      <c r="C3836" t="str">
        <f>'Raw Data'!P3836</f>
        <v>One year</v>
      </c>
      <c r="D3836" t="str">
        <f>'Raw Data'!I3836</f>
        <v>DSL</v>
      </c>
      <c r="E3836" t="str">
        <f>'Raw Data'!R3836</f>
        <v>Bank transfer (automatic)</v>
      </c>
      <c r="F3836">
        <f>'Raw Data'!S3836</f>
        <v>70.099999999999994</v>
      </c>
      <c r="G3836">
        <f>IFERROR(VALUE('Raw Data'!T3836),0)</f>
        <v>3913.3</v>
      </c>
      <c r="H3836" t="str" cm="1">
        <f t="array" ref="H3836">_xlfn.IFS(B3836&lt;=12,"New (0-12 mo)",B3836&lt;=24,"Established (13-24 mo)",B3836&lt;=48,"Loyal (25-48 mo)",TRUE,"Veteran (49+ mo)")</f>
        <v>Veteran (49+ mo)</v>
      </c>
      <c r="I3836">
        <f>COUNTIF('Raw Data'!G3836:O3836,"Yes")</f>
        <v>4</v>
      </c>
      <c r="J3836">
        <f t="shared" ca="1" si="118"/>
        <v>44470</v>
      </c>
      <c r="K3836" t="str">
        <f>'Raw Data'!U3836</f>
        <v>Yes</v>
      </c>
      <c r="L3836" t="str">
        <f t="shared" si="119"/>
        <v>Low Risk</v>
      </c>
      <c r="N3836" s="34"/>
    </row>
    <row r="3837" spans="1:14" x14ac:dyDescent="0.3">
      <c r="A3837" s="5" t="str">
        <f>'Raw Data'!A3837</f>
        <v>8194-PEEBY</v>
      </c>
      <c r="B3837">
        <f>'Raw Data'!F3837</f>
        <v>24</v>
      </c>
      <c r="C3837" t="str">
        <f>'Raw Data'!P3837</f>
        <v>One year</v>
      </c>
      <c r="D3837" t="str">
        <f>'Raw Data'!I3837</f>
        <v>No</v>
      </c>
      <c r="E3837" t="str">
        <f>'Raw Data'!R3837</f>
        <v>Mailed check</v>
      </c>
      <c r="F3837">
        <f>'Raw Data'!S3837</f>
        <v>19.899999999999999</v>
      </c>
      <c r="G3837">
        <f>IFERROR(VALUE('Raw Data'!T3837),0)</f>
        <v>533.5</v>
      </c>
      <c r="H3837" t="str" cm="1">
        <f t="array" ref="H3837">_xlfn.IFS(B3837&lt;=12,"New (0-12 mo)",B3837&lt;=24,"Established (13-24 mo)",B3837&lt;=48,"Loyal (25-48 mo)",TRUE,"Veteran (49+ mo)")</f>
        <v>Established (13-24 mo)</v>
      </c>
      <c r="I3837">
        <f>COUNTIF('Raw Data'!G3837:O3837,"Yes")</f>
        <v>1</v>
      </c>
      <c r="J3837">
        <f t="shared" ca="1" si="118"/>
        <v>45474</v>
      </c>
      <c r="K3837" t="str">
        <f>'Raw Data'!U3837</f>
        <v>No</v>
      </c>
      <c r="L3837" t="str">
        <f t="shared" si="119"/>
        <v>Low Risk</v>
      </c>
      <c r="N3837" s="34"/>
    </row>
    <row r="3838" spans="1:14" x14ac:dyDescent="0.3">
      <c r="A3838" s="5" t="str">
        <f>'Raw Data'!A3838</f>
        <v>6872-HXFNF</v>
      </c>
      <c r="B3838">
        <f>'Raw Data'!F3838</f>
        <v>64</v>
      </c>
      <c r="C3838" t="str">
        <f>'Raw Data'!P3838</f>
        <v>One year</v>
      </c>
      <c r="D3838" t="str">
        <f>'Raw Data'!I3838</f>
        <v>DSL</v>
      </c>
      <c r="E3838" t="str">
        <f>'Raw Data'!R3838</f>
        <v>Bank transfer (automatic)</v>
      </c>
      <c r="F3838">
        <f>'Raw Data'!S3838</f>
        <v>58.35</v>
      </c>
      <c r="G3838">
        <f>IFERROR(VALUE('Raw Data'!T3838),0)</f>
        <v>3756.45</v>
      </c>
      <c r="H3838" t="str" cm="1">
        <f t="array" ref="H3838">_xlfn.IFS(B3838&lt;=12,"New (0-12 mo)",B3838&lt;=24,"Established (13-24 mo)",B3838&lt;=48,"Loyal (25-48 mo)",TRUE,"Veteran (49+ mo)")</f>
        <v>Veteran (49+ mo)</v>
      </c>
      <c r="I3838">
        <f>COUNTIF('Raw Data'!G3838:O3838,"Yes")</f>
        <v>4</v>
      </c>
      <c r="J3838">
        <f t="shared" ca="1" si="118"/>
        <v>44256</v>
      </c>
      <c r="K3838" t="str">
        <f>'Raw Data'!U3838</f>
        <v>No</v>
      </c>
      <c r="L3838" t="str">
        <f t="shared" si="119"/>
        <v>Low Risk</v>
      </c>
      <c r="N3838" s="34"/>
    </row>
    <row r="3839" spans="1:14" x14ac:dyDescent="0.3">
      <c r="A3839" s="5" t="str">
        <f>'Raw Data'!A3839</f>
        <v>3932-CMDTD</v>
      </c>
      <c r="B3839">
        <f>'Raw Data'!F3839</f>
        <v>4</v>
      </c>
      <c r="C3839" t="str">
        <f>'Raw Data'!P3839</f>
        <v>One year</v>
      </c>
      <c r="D3839" t="str">
        <f>'Raw Data'!I3839</f>
        <v>Fiber optic</v>
      </c>
      <c r="E3839" t="str">
        <f>'Raw Data'!R3839</f>
        <v>Electronic check</v>
      </c>
      <c r="F3839">
        <f>'Raw Data'!S3839</f>
        <v>105.65</v>
      </c>
      <c r="G3839">
        <f>IFERROR(VALUE('Raw Data'!T3839),0)</f>
        <v>443.9</v>
      </c>
      <c r="H3839" t="str" cm="1">
        <f t="array" ref="H3839">_xlfn.IFS(B3839&lt;=12,"New (0-12 mo)",B3839&lt;=24,"Established (13-24 mo)",B3839&lt;=48,"Loyal (25-48 mo)",TRUE,"Veteran (49+ mo)")</f>
        <v>New (0-12 mo)</v>
      </c>
      <c r="I3839">
        <f>COUNTIF('Raw Data'!G3839:O3839,"Yes")</f>
        <v>6</v>
      </c>
      <c r="J3839">
        <f t="shared" ca="1" si="118"/>
        <v>46082</v>
      </c>
      <c r="K3839" t="str">
        <f>'Raw Data'!U3839</f>
        <v>Yes</v>
      </c>
      <c r="L3839" t="str">
        <f t="shared" si="119"/>
        <v>Low Risk</v>
      </c>
      <c r="N3839" s="34"/>
    </row>
    <row r="3840" spans="1:14" x14ac:dyDescent="0.3">
      <c r="A3840" s="5" t="str">
        <f>'Raw Data'!A3840</f>
        <v>7714-YXSMB</v>
      </c>
      <c r="B3840">
        <f>'Raw Data'!F3840</f>
        <v>26</v>
      </c>
      <c r="C3840" t="str">
        <f>'Raw Data'!P3840</f>
        <v>Month-to-month</v>
      </c>
      <c r="D3840" t="str">
        <f>'Raw Data'!I3840</f>
        <v>Fiber optic</v>
      </c>
      <c r="E3840" t="str">
        <f>'Raw Data'!R3840</f>
        <v>Bank transfer (automatic)</v>
      </c>
      <c r="F3840">
        <f>'Raw Data'!S3840</f>
        <v>100.5</v>
      </c>
      <c r="G3840">
        <f>IFERROR(VALUE('Raw Data'!T3840),0)</f>
        <v>2599.9499999999998</v>
      </c>
      <c r="H3840" t="str" cm="1">
        <f t="array" ref="H3840">_xlfn.IFS(B3840&lt;=12,"New (0-12 mo)",B3840&lt;=24,"Established (13-24 mo)",B3840&lt;=48,"Loyal (25-48 mo)",TRUE,"Veteran (49+ mo)")</f>
        <v>Loyal (25-48 mo)</v>
      </c>
      <c r="I3840">
        <f>COUNTIF('Raw Data'!G3840:O3840,"Yes")</f>
        <v>5</v>
      </c>
      <c r="J3840">
        <f t="shared" ca="1" si="118"/>
        <v>45413</v>
      </c>
      <c r="K3840" t="str">
        <f>'Raw Data'!U3840</f>
        <v>No</v>
      </c>
      <c r="L3840" t="str">
        <f t="shared" si="119"/>
        <v>Low-Medium Risk</v>
      </c>
      <c r="N3840" s="34"/>
    </row>
    <row r="3841" spans="1:14" x14ac:dyDescent="0.3">
      <c r="A3841" s="5" t="str">
        <f>'Raw Data'!A3841</f>
        <v>8387-UGUSU</v>
      </c>
      <c r="B3841">
        <f>'Raw Data'!F3841</f>
        <v>15</v>
      </c>
      <c r="C3841" t="str">
        <f>'Raw Data'!P3841</f>
        <v>Month-to-month</v>
      </c>
      <c r="D3841" t="str">
        <f>'Raw Data'!I3841</f>
        <v>No</v>
      </c>
      <c r="E3841" t="str">
        <f>'Raw Data'!R3841</f>
        <v>Mailed check</v>
      </c>
      <c r="F3841">
        <f>'Raw Data'!S3841</f>
        <v>20.05</v>
      </c>
      <c r="G3841">
        <f>IFERROR(VALUE('Raw Data'!T3841),0)</f>
        <v>284.3</v>
      </c>
      <c r="H3841" t="str" cm="1">
        <f t="array" ref="H3841">_xlfn.IFS(B3841&lt;=12,"New (0-12 mo)",B3841&lt;=24,"Established (13-24 mo)",B3841&lt;=48,"Loyal (25-48 mo)",TRUE,"Veteran (49+ mo)")</f>
        <v>Established (13-24 mo)</v>
      </c>
      <c r="I3841">
        <f>COUNTIF('Raw Data'!G3841:O3841,"Yes")</f>
        <v>1</v>
      </c>
      <c r="J3841">
        <f t="shared" ca="1" si="118"/>
        <v>45748</v>
      </c>
      <c r="K3841" t="str">
        <f>'Raw Data'!U3841</f>
        <v>No</v>
      </c>
      <c r="L3841" t="str">
        <f t="shared" si="119"/>
        <v>Medium Risk</v>
      </c>
      <c r="N3841" s="34"/>
    </row>
    <row r="3842" spans="1:14" x14ac:dyDescent="0.3">
      <c r="A3842" s="5" t="str">
        <f>'Raw Data'!A3842</f>
        <v>1080-BWSYE</v>
      </c>
      <c r="B3842">
        <f>'Raw Data'!F3842</f>
        <v>64</v>
      </c>
      <c r="C3842" t="str">
        <f>'Raw Data'!P3842</f>
        <v>Two year</v>
      </c>
      <c r="D3842" t="str">
        <f>'Raw Data'!I3842</f>
        <v>No</v>
      </c>
      <c r="E3842" t="str">
        <f>'Raw Data'!R3842</f>
        <v>Credit card (automatic)</v>
      </c>
      <c r="F3842">
        <f>'Raw Data'!S3842</f>
        <v>25.65</v>
      </c>
      <c r="G3842">
        <f>IFERROR(VALUE('Raw Data'!T3842),0)</f>
        <v>1740.8</v>
      </c>
      <c r="H3842" t="str" cm="1">
        <f t="array" ref="H3842">_xlfn.IFS(B3842&lt;=12,"New (0-12 mo)",B3842&lt;=24,"Established (13-24 mo)",B3842&lt;=48,"Loyal (25-48 mo)",TRUE,"Veteran (49+ mo)")</f>
        <v>Veteran (49+ mo)</v>
      </c>
      <c r="I3842">
        <f>COUNTIF('Raw Data'!G3842:O3842,"Yes")</f>
        <v>2</v>
      </c>
      <c r="J3842">
        <f t="shared" ref="J3842:J3905" ca="1" si="120">EDATE(TODAY(),-B3842)</f>
        <v>44256</v>
      </c>
      <c r="K3842" t="str">
        <f>'Raw Data'!U3842</f>
        <v>No</v>
      </c>
      <c r="L3842" t="str">
        <f t="shared" ref="L3842:L3905" si="121">IF(AND(C3842="Month-to-month",B3842&lt;=12),"High Risk",IF(AND(C3842="Month-to-month",B3842&lt;=24),"Medium Risk",IF(C3842="Month-to-month","Low-Medium Risk","Low Risk")))</f>
        <v>Low Risk</v>
      </c>
      <c r="N3842" s="34"/>
    </row>
    <row r="3843" spans="1:14" x14ac:dyDescent="0.3">
      <c r="A3843" s="5" t="str">
        <f>'Raw Data'!A3843</f>
        <v>4039-HEUNW</v>
      </c>
      <c r="B3843">
        <f>'Raw Data'!F3843</f>
        <v>36</v>
      </c>
      <c r="C3843" t="str">
        <f>'Raw Data'!P3843</f>
        <v>Month-to-month</v>
      </c>
      <c r="D3843" t="str">
        <f>'Raw Data'!I3843</f>
        <v>Fiber optic</v>
      </c>
      <c r="E3843" t="str">
        <f>'Raw Data'!R3843</f>
        <v>Electronic check</v>
      </c>
      <c r="F3843">
        <f>'Raw Data'!S3843</f>
        <v>96.5</v>
      </c>
      <c r="G3843">
        <f>IFERROR(VALUE('Raw Data'!T3843),0)</f>
        <v>3436.1</v>
      </c>
      <c r="H3843" t="str" cm="1">
        <f t="array" ref="H3843">_xlfn.IFS(B3843&lt;=12,"New (0-12 mo)",B3843&lt;=24,"Established (13-24 mo)",B3843&lt;=48,"Loyal (25-48 mo)",TRUE,"Veteran (49+ mo)")</f>
        <v>Loyal (25-48 mo)</v>
      </c>
      <c r="I3843">
        <f>COUNTIF('Raw Data'!G3843:O3843,"Yes")</f>
        <v>5</v>
      </c>
      <c r="J3843">
        <f t="shared" ca="1" si="120"/>
        <v>45108</v>
      </c>
      <c r="K3843" t="str">
        <f>'Raw Data'!U3843</f>
        <v>Yes</v>
      </c>
      <c r="L3843" t="str">
        <f t="shared" si="121"/>
        <v>Low-Medium Risk</v>
      </c>
      <c r="N3843" s="34"/>
    </row>
    <row r="3844" spans="1:14" x14ac:dyDescent="0.3">
      <c r="A3844" s="5" t="str">
        <f>'Raw Data'!A3844</f>
        <v>1194-HVAIF</v>
      </c>
      <c r="B3844">
        <f>'Raw Data'!F3844</f>
        <v>27</v>
      </c>
      <c r="C3844" t="str">
        <f>'Raw Data'!P3844</f>
        <v>Month-to-month</v>
      </c>
      <c r="D3844" t="str">
        <f>'Raw Data'!I3844</f>
        <v>Fiber optic</v>
      </c>
      <c r="E3844" t="str">
        <f>'Raw Data'!R3844</f>
        <v>Credit card (automatic)</v>
      </c>
      <c r="F3844">
        <f>'Raw Data'!S3844</f>
        <v>95</v>
      </c>
      <c r="G3844">
        <f>IFERROR(VALUE('Raw Data'!T3844),0)</f>
        <v>2462.5500000000002</v>
      </c>
      <c r="H3844" t="str" cm="1">
        <f t="array" ref="H3844">_xlfn.IFS(B3844&lt;=12,"New (0-12 mo)",B3844&lt;=24,"Established (13-24 mo)",B3844&lt;=48,"Loyal (25-48 mo)",TRUE,"Veteran (49+ mo)")</f>
        <v>Loyal (25-48 mo)</v>
      </c>
      <c r="I3844">
        <f>COUNTIF('Raw Data'!G3844:O3844,"Yes")</f>
        <v>4</v>
      </c>
      <c r="J3844">
        <f t="shared" ca="1" si="120"/>
        <v>45383</v>
      </c>
      <c r="K3844" t="str">
        <f>'Raw Data'!U3844</f>
        <v>No</v>
      </c>
      <c r="L3844" t="str">
        <f t="shared" si="121"/>
        <v>Low-Medium Risk</v>
      </c>
      <c r="N3844" s="34"/>
    </row>
    <row r="3845" spans="1:14" x14ac:dyDescent="0.3">
      <c r="A3845" s="5" t="str">
        <f>'Raw Data'!A3845</f>
        <v>0812-WUPTB</v>
      </c>
      <c r="B3845">
        <f>'Raw Data'!F3845</f>
        <v>1</v>
      </c>
      <c r="C3845" t="str">
        <f>'Raw Data'!P3845</f>
        <v>Month-to-month</v>
      </c>
      <c r="D3845" t="str">
        <f>'Raw Data'!I3845</f>
        <v>Fiber optic</v>
      </c>
      <c r="E3845" t="str">
        <f>'Raw Data'!R3845</f>
        <v>Mailed check</v>
      </c>
      <c r="F3845">
        <f>'Raw Data'!S3845</f>
        <v>70.849999999999994</v>
      </c>
      <c r="G3845">
        <f>IFERROR(VALUE('Raw Data'!T3845),0)</f>
        <v>70.849999999999994</v>
      </c>
      <c r="H3845" t="str" cm="1">
        <f t="array" ref="H3845">_xlfn.IFS(B3845&lt;=12,"New (0-12 mo)",B3845&lt;=24,"Established (13-24 mo)",B3845&lt;=48,"Loyal (25-48 mo)",TRUE,"Veteran (49+ mo)")</f>
        <v>New (0-12 mo)</v>
      </c>
      <c r="I3845">
        <f>COUNTIF('Raw Data'!G3845:O3845,"Yes")</f>
        <v>1</v>
      </c>
      <c r="J3845">
        <f t="shared" ca="1" si="120"/>
        <v>46174</v>
      </c>
      <c r="K3845" t="str">
        <f>'Raw Data'!U3845</f>
        <v>Yes</v>
      </c>
      <c r="L3845" t="str">
        <f t="shared" si="121"/>
        <v>High Risk</v>
      </c>
      <c r="N3845" s="34"/>
    </row>
    <row r="3846" spans="1:14" x14ac:dyDescent="0.3">
      <c r="A3846" s="5" t="str">
        <f>'Raw Data'!A3846</f>
        <v>3594-UVONA</v>
      </c>
      <c r="B3846">
        <f>'Raw Data'!F3846</f>
        <v>35</v>
      </c>
      <c r="C3846" t="str">
        <f>'Raw Data'!P3846</f>
        <v>One year</v>
      </c>
      <c r="D3846" t="str">
        <f>'Raw Data'!I3846</f>
        <v>DSL</v>
      </c>
      <c r="E3846" t="str">
        <f>'Raw Data'!R3846</f>
        <v>Credit card (automatic)</v>
      </c>
      <c r="F3846">
        <f>'Raw Data'!S3846</f>
        <v>85.95</v>
      </c>
      <c r="G3846">
        <f>IFERROR(VALUE('Raw Data'!T3846),0)</f>
        <v>3110.1</v>
      </c>
      <c r="H3846" t="str" cm="1">
        <f t="array" ref="H3846">_xlfn.IFS(B3846&lt;=12,"New (0-12 mo)",B3846&lt;=24,"Established (13-24 mo)",B3846&lt;=48,"Loyal (25-48 mo)",TRUE,"Veteran (49+ mo)")</f>
        <v>Loyal (25-48 mo)</v>
      </c>
      <c r="I3846">
        <f>COUNTIF('Raw Data'!G3846:O3846,"Yes")</f>
        <v>7</v>
      </c>
      <c r="J3846">
        <f t="shared" ca="1" si="120"/>
        <v>45139</v>
      </c>
      <c r="K3846" t="str">
        <f>'Raw Data'!U3846</f>
        <v>Yes</v>
      </c>
      <c r="L3846" t="str">
        <f t="shared" si="121"/>
        <v>Low Risk</v>
      </c>
      <c r="N3846" s="34"/>
    </row>
    <row r="3847" spans="1:14" x14ac:dyDescent="0.3">
      <c r="A3847" s="5" t="str">
        <f>'Raw Data'!A3847</f>
        <v>0004-TLHLJ</v>
      </c>
      <c r="B3847">
        <f>'Raw Data'!F3847</f>
        <v>4</v>
      </c>
      <c r="C3847" t="str">
        <f>'Raw Data'!P3847</f>
        <v>Month-to-month</v>
      </c>
      <c r="D3847" t="str">
        <f>'Raw Data'!I3847</f>
        <v>Fiber optic</v>
      </c>
      <c r="E3847" t="str">
        <f>'Raw Data'!R3847</f>
        <v>Electronic check</v>
      </c>
      <c r="F3847">
        <f>'Raw Data'!S3847</f>
        <v>73.900000000000006</v>
      </c>
      <c r="G3847">
        <f>IFERROR(VALUE('Raw Data'!T3847),0)</f>
        <v>280.85000000000002</v>
      </c>
      <c r="H3847" t="str" cm="1">
        <f t="array" ref="H3847">_xlfn.IFS(B3847&lt;=12,"New (0-12 mo)",B3847&lt;=24,"Established (13-24 mo)",B3847&lt;=48,"Loyal (25-48 mo)",TRUE,"Veteran (49+ mo)")</f>
        <v>New (0-12 mo)</v>
      </c>
      <c r="I3847">
        <f>COUNTIF('Raw Data'!G3847:O3847,"Yes")</f>
        <v>2</v>
      </c>
      <c r="J3847">
        <f t="shared" ca="1" si="120"/>
        <v>46082</v>
      </c>
      <c r="K3847" t="str">
        <f>'Raw Data'!U3847</f>
        <v>Yes</v>
      </c>
      <c r="L3847" t="str">
        <f t="shared" si="121"/>
        <v>High Risk</v>
      </c>
      <c r="N3847" s="34"/>
    </row>
    <row r="3848" spans="1:14" x14ac:dyDescent="0.3">
      <c r="A3848" s="5" t="str">
        <f>'Raw Data'!A3848</f>
        <v>1767-TGTKO</v>
      </c>
      <c r="B3848">
        <f>'Raw Data'!F3848</f>
        <v>8</v>
      </c>
      <c r="C3848" t="str">
        <f>'Raw Data'!P3848</f>
        <v>Month-to-month</v>
      </c>
      <c r="D3848" t="str">
        <f>'Raw Data'!I3848</f>
        <v>DSL</v>
      </c>
      <c r="E3848" t="str">
        <f>'Raw Data'!R3848</f>
        <v>Electronic check</v>
      </c>
      <c r="F3848">
        <f>'Raw Data'!S3848</f>
        <v>45.45</v>
      </c>
      <c r="G3848">
        <f>IFERROR(VALUE('Raw Data'!T3848),0)</f>
        <v>411.75</v>
      </c>
      <c r="H3848" t="str" cm="1">
        <f t="array" ref="H3848">_xlfn.IFS(B3848&lt;=12,"New (0-12 mo)",B3848&lt;=24,"Established (13-24 mo)",B3848&lt;=48,"Loyal (25-48 mo)",TRUE,"Veteran (49+ mo)")</f>
        <v>New (0-12 mo)</v>
      </c>
      <c r="I3848">
        <f>COUNTIF('Raw Data'!G3848:O3848,"Yes")</f>
        <v>1</v>
      </c>
      <c r="J3848">
        <f t="shared" ca="1" si="120"/>
        <v>45962</v>
      </c>
      <c r="K3848" t="str">
        <f>'Raw Data'!U3848</f>
        <v>No</v>
      </c>
      <c r="L3848" t="str">
        <f t="shared" si="121"/>
        <v>High Risk</v>
      </c>
      <c r="N3848" s="34"/>
    </row>
    <row r="3849" spans="1:14" x14ac:dyDescent="0.3">
      <c r="A3849" s="5" t="str">
        <f>'Raw Data'!A3849</f>
        <v>8439-LTUGF</v>
      </c>
      <c r="B3849">
        <f>'Raw Data'!F3849</f>
        <v>10</v>
      </c>
      <c r="C3849" t="str">
        <f>'Raw Data'!P3849</f>
        <v>Month-to-month</v>
      </c>
      <c r="D3849" t="str">
        <f>'Raw Data'!I3849</f>
        <v>No</v>
      </c>
      <c r="E3849" t="str">
        <f>'Raw Data'!R3849</f>
        <v>Credit card (automatic)</v>
      </c>
      <c r="F3849">
        <f>'Raw Data'!S3849</f>
        <v>20</v>
      </c>
      <c r="G3849">
        <f>IFERROR(VALUE('Raw Data'!T3849),0)</f>
        <v>198.6</v>
      </c>
      <c r="H3849" t="str" cm="1">
        <f t="array" ref="H3849">_xlfn.IFS(B3849&lt;=12,"New (0-12 mo)",B3849&lt;=24,"Established (13-24 mo)",B3849&lt;=48,"Loyal (25-48 mo)",TRUE,"Veteran (49+ mo)")</f>
        <v>New (0-12 mo)</v>
      </c>
      <c r="I3849">
        <f>COUNTIF('Raw Data'!G3849:O3849,"Yes")</f>
        <v>1</v>
      </c>
      <c r="J3849">
        <f t="shared" ca="1" si="120"/>
        <v>45901</v>
      </c>
      <c r="K3849" t="str">
        <f>'Raw Data'!U3849</f>
        <v>No</v>
      </c>
      <c r="L3849" t="str">
        <f t="shared" si="121"/>
        <v>High Risk</v>
      </c>
      <c r="N3849" s="34"/>
    </row>
    <row r="3850" spans="1:14" x14ac:dyDescent="0.3">
      <c r="A3850" s="5" t="str">
        <f>'Raw Data'!A3850</f>
        <v>8805-JNRAZ</v>
      </c>
      <c r="B3850">
        <f>'Raw Data'!F3850</f>
        <v>2</v>
      </c>
      <c r="C3850" t="str">
        <f>'Raw Data'!P3850</f>
        <v>Month-to-month</v>
      </c>
      <c r="D3850" t="str">
        <f>'Raw Data'!I3850</f>
        <v>DSL</v>
      </c>
      <c r="E3850" t="str">
        <f>'Raw Data'!R3850</f>
        <v>Mailed check</v>
      </c>
      <c r="F3850">
        <f>'Raw Data'!S3850</f>
        <v>49.2</v>
      </c>
      <c r="G3850">
        <f>IFERROR(VALUE('Raw Data'!T3850),0)</f>
        <v>103.7</v>
      </c>
      <c r="H3850" t="str" cm="1">
        <f t="array" ref="H3850">_xlfn.IFS(B3850&lt;=12,"New (0-12 mo)",B3850&lt;=24,"Established (13-24 mo)",B3850&lt;=48,"Loyal (25-48 mo)",TRUE,"Veteran (49+ mo)")</f>
        <v>New (0-12 mo)</v>
      </c>
      <c r="I3850">
        <f>COUNTIF('Raw Data'!G3850:O3850,"Yes")</f>
        <v>2</v>
      </c>
      <c r="J3850">
        <f t="shared" ca="1" si="120"/>
        <v>46143</v>
      </c>
      <c r="K3850" t="str">
        <f>'Raw Data'!U3850</f>
        <v>No</v>
      </c>
      <c r="L3850" t="str">
        <f t="shared" si="121"/>
        <v>High Risk</v>
      </c>
      <c r="N3850" s="34"/>
    </row>
    <row r="3851" spans="1:14" x14ac:dyDescent="0.3">
      <c r="A3851" s="5" t="str">
        <f>'Raw Data'!A3851</f>
        <v>5089-IFSDP</v>
      </c>
      <c r="B3851">
        <f>'Raw Data'!F3851</f>
        <v>58</v>
      </c>
      <c r="C3851" t="str">
        <f>'Raw Data'!P3851</f>
        <v>Two year</v>
      </c>
      <c r="D3851" t="str">
        <f>'Raw Data'!I3851</f>
        <v>Fiber optic</v>
      </c>
      <c r="E3851" t="str">
        <f>'Raw Data'!R3851</f>
        <v>Bank transfer (automatic)</v>
      </c>
      <c r="F3851">
        <f>'Raw Data'!S3851</f>
        <v>109.45</v>
      </c>
      <c r="G3851">
        <f>IFERROR(VALUE('Raw Data'!T3851),0)</f>
        <v>6144.55</v>
      </c>
      <c r="H3851" t="str" cm="1">
        <f t="array" ref="H3851">_xlfn.IFS(B3851&lt;=12,"New (0-12 mo)",B3851&lt;=24,"Established (13-24 mo)",B3851&lt;=48,"Loyal (25-48 mo)",TRUE,"Veteran (49+ mo)")</f>
        <v>Veteran (49+ mo)</v>
      </c>
      <c r="I3851">
        <f>COUNTIF('Raw Data'!G3851:O3851,"Yes")</f>
        <v>7</v>
      </c>
      <c r="J3851">
        <f t="shared" ca="1" si="120"/>
        <v>44440</v>
      </c>
      <c r="K3851" t="str">
        <f>'Raw Data'!U3851</f>
        <v>Yes</v>
      </c>
      <c r="L3851" t="str">
        <f t="shared" si="121"/>
        <v>Low Risk</v>
      </c>
      <c r="N3851" s="34"/>
    </row>
    <row r="3852" spans="1:14" x14ac:dyDescent="0.3">
      <c r="A3852" s="5" t="str">
        <f>'Raw Data'!A3852</f>
        <v>6418-HNFED</v>
      </c>
      <c r="B3852">
        <f>'Raw Data'!F3852</f>
        <v>51</v>
      </c>
      <c r="C3852" t="str">
        <f>'Raw Data'!P3852</f>
        <v>Two year</v>
      </c>
      <c r="D3852" t="str">
        <f>'Raw Data'!I3852</f>
        <v>DSL</v>
      </c>
      <c r="E3852" t="str">
        <f>'Raw Data'!R3852</f>
        <v>Credit card (automatic)</v>
      </c>
      <c r="F3852">
        <f>'Raw Data'!S3852</f>
        <v>83.25</v>
      </c>
      <c r="G3852">
        <f>IFERROR(VALUE('Raw Data'!T3852),0)</f>
        <v>4089.45</v>
      </c>
      <c r="H3852" t="str" cm="1">
        <f t="array" ref="H3852">_xlfn.IFS(B3852&lt;=12,"New (0-12 mo)",B3852&lt;=24,"Established (13-24 mo)",B3852&lt;=48,"Loyal (25-48 mo)",TRUE,"Veteran (49+ mo)")</f>
        <v>Veteran (49+ mo)</v>
      </c>
      <c r="I3852">
        <f>COUNTIF('Raw Data'!G3852:O3852,"Yes")</f>
        <v>7</v>
      </c>
      <c r="J3852">
        <f t="shared" ca="1" si="120"/>
        <v>44652</v>
      </c>
      <c r="K3852" t="str">
        <f>'Raw Data'!U3852</f>
        <v>No</v>
      </c>
      <c r="L3852" t="str">
        <f t="shared" si="121"/>
        <v>Low Risk</v>
      </c>
      <c r="N3852" s="34"/>
    </row>
    <row r="3853" spans="1:14" x14ac:dyDescent="0.3">
      <c r="A3853" s="5" t="str">
        <f>'Raw Data'!A3853</f>
        <v>0206-OYVOC</v>
      </c>
      <c r="B3853">
        <f>'Raw Data'!F3853</f>
        <v>46</v>
      </c>
      <c r="C3853" t="str">
        <f>'Raw Data'!P3853</f>
        <v>Two year</v>
      </c>
      <c r="D3853" t="str">
        <f>'Raw Data'!I3853</f>
        <v>No</v>
      </c>
      <c r="E3853" t="str">
        <f>'Raw Data'!R3853</f>
        <v>Mailed check</v>
      </c>
      <c r="F3853">
        <f>'Raw Data'!S3853</f>
        <v>19.25</v>
      </c>
      <c r="G3853">
        <f>IFERROR(VALUE('Raw Data'!T3853),0)</f>
        <v>864.2</v>
      </c>
      <c r="H3853" t="str" cm="1">
        <f t="array" ref="H3853">_xlfn.IFS(B3853&lt;=12,"New (0-12 mo)",B3853&lt;=24,"Established (13-24 mo)",B3853&lt;=48,"Loyal (25-48 mo)",TRUE,"Veteran (49+ mo)")</f>
        <v>Loyal (25-48 mo)</v>
      </c>
      <c r="I3853">
        <f>COUNTIF('Raw Data'!G3853:O3853,"Yes")</f>
        <v>1</v>
      </c>
      <c r="J3853">
        <f t="shared" ca="1" si="120"/>
        <v>44805</v>
      </c>
      <c r="K3853" t="str">
        <f>'Raw Data'!U3853</f>
        <v>No</v>
      </c>
      <c r="L3853" t="str">
        <f t="shared" si="121"/>
        <v>Low Risk</v>
      </c>
      <c r="N3853" s="34"/>
    </row>
    <row r="3854" spans="1:14" x14ac:dyDescent="0.3">
      <c r="A3854" s="5" t="str">
        <f>'Raw Data'!A3854</f>
        <v>7291-CDTMJ</v>
      </c>
      <c r="B3854">
        <f>'Raw Data'!F3854</f>
        <v>1</v>
      </c>
      <c r="C3854" t="str">
        <f>'Raw Data'!P3854</f>
        <v>Month-to-month</v>
      </c>
      <c r="D3854" t="str">
        <f>'Raw Data'!I3854</f>
        <v>No</v>
      </c>
      <c r="E3854" t="str">
        <f>'Raw Data'!R3854</f>
        <v>Bank transfer (automatic)</v>
      </c>
      <c r="F3854">
        <f>'Raw Data'!S3854</f>
        <v>19.649999999999999</v>
      </c>
      <c r="G3854">
        <f>IFERROR(VALUE('Raw Data'!T3854),0)</f>
        <v>19.649999999999999</v>
      </c>
      <c r="H3854" t="str" cm="1">
        <f t="array" ref="H3854">_xlfn.IFS(B3854&lt;=12,"New (0-12 mo)",B3854&lt;=24,"Established (13-24 mo)",B3854&lt;=48,"Loyal (25-48 mo)",TRUE,"Veteran (49+ mo)")</f>
        <v>New (0-12 mo)</v>
      </c>
      <c r="I3854">
        <f>COUNTIF('Raw Data'!G3854:O3854,"Yes")</f>
        <v>1</v>
      </c>
      <c r="J3854">
        <f t="shared" ca="1" si="120"/>
        <v>46174</v>
      </c>
      <c r="K3854" t="str">
        <f>'Raw Data'!U3854</f>
        <v>No</v>
      </c>
      <c r="L3854" t="str">
        <f t="shared" si="121"/>
        <v>High Risk</v>
      </c>
      <c r="N3854" s="34"/>
    </row>
    <row r="3855" spans="1:14" x14ac:dyDescent="0.3">
      <c r="A3855" s="5" t="str">
        <f>'Raw Data'!A3855</f>
        <v>7128-GGCNO</v>
      </c>
      <c r="B3855">
        <f>'Raw Data'!F3855</f>
        <v>46</v>
      </c>
      <c r="C3855" t="str">
        <f>'Raw Data'!P3855</f>
        <v>Month-to-month</v>
      </c>
      <c r="D3855" t="str">
        <f>'Raw Data'!I3855</f>
        <v>Fiber optic</v>
      </c>
      <c r="E3855" t="str">
        <f>'Raw Data'!R3855</f>
        <v>Bank transfer (automatic)</v>
      </c>
      <c r="F3855">
        <f>'Raw Data'!S3855</f>
        <v>72.8</v>
      </c>
      <c r="G3855">
        <f>IFERROR(VALUE('Raw Data'!T3855),0)</f>
        <v>3249.4</v>
      </c>
      <c r="H3855" t="str" cm="1">
        <f t="array" ref="H3855">_xlfn.IFS(B3855&lt;=12,"New (0-12 mo)",B3855&lt;=24,"Established (13-24 mo)",B3855&lt;=48,"Loyal (25-48 mo)",TRUE,"Veteran (49+ mo)")</f>
        <v>Loyal (25-48 mo)</v>
      </c>
      <c r="I3855">
        <f>COUNTIF('Raw Data'!G3855:O3855,"Yes")</f>
        <v>2</v>
      </c>
      <c r="J3855">
        <f t="shared" ca="1" si="120"/>
        <v>44805</v>
      </c>
      <c r="K3855" t="str">
        <f>'Raw Data'!U3855</f>
        <v>No</v>
      </c>
      <c r="L3855" t="str">
        <f t="shared" si="121"/>
        <v>Low-Medium Risk</v>
      </c>
      <c r="N3855" s="34"/>
    </row>
    <row r="3856" spans="1:14" x14ac:dyDescent="0.3">
      <c r="A3856" s="5" t="str">
        <f>'Raw Data'!A3856</f>
        <v>0237-YFUTL</v>
      </c>
      <c r="B3856">
        <f>'Raw Data'!F3856</f>
        <v>50</v>
      </c>
      <c r="C3856" t="str">
        <f>'Raw Data'!P3856</f>
        <v>Month-to-month</v>
      </c>
      <c r="D3856" t="str">
        <f>'Raw Data'!I3856</f>
        <v>Fiber optic</v>
      </c>
      <c r="E3856" t="str">
        <f>'Raw Data'!R3856</f>
        <v>Bank transfer (automatic)</v>
      </c>
      <c r="F3856">
        <f>'Raw Data'!S3856</f>
        <v>109.65</v>
      </c>
      <c r="G3856">
        <f>IFERROR(VALUE('Raw Data'!T3856),0)</f>
        <v>5405.8</v>
      </c>
      <c r="H3856" t="str" cm="1">
        <f t="array" ref="H3856">_xlfn.IFS(B3856&lt;=12,"New (0-12 mo)",B3856&lt;=24,"Established (13-24 mo)",B3856&lt;=48,"Loyal (25-48 mo)",TRUE,"Veteran (49+ mo)")</f>
        <v>Veteran (49+ mo)</v>
      </c>
      <c r="I3856">
        <f>COUNTIF('Raw Data'!G3856:O3856,"Yes")</f>
        <v>7</v>
      </c>
      <c r="J3856">
        <f t="shared" ca="1" si="120"/>
        <v>44682</v>
      </c>
      <c r="K3856" t="str">
        <f>'Raw Data'!U3856</f>
        <v>No</v>
      </c>
      <c r="L3856" t="str">
        <f t="shared" si="121"/>
        <v>Low-Medium Risk</v>
      </c>
      <c r="N3856" s="34"/>
    </row>
    <row r="3857" spans="1:14" x14ac:dyDescent="0.3">
      <c r="A3857" s="5" t="str">
        <f>'Raw Data'!A3857</f>
        <v>7691-KGKGP</v>
      </c>
      <c r="B3857">
        <f>'Raw Data'!F3857</f>
        <v>53</v>
      </c>
      <c r="C3857" t="str">
        <f>'Raw Data'!P3857</f>
        <v>Month-to-month</v>
      </c>
      <c r="D3857" t="str">
        <f>'Raw Data'!I3857</f>
        <v>DSL</v>
      </c>
      <c r="E3857" t="str">
        <f>'Raw Data'!R3857</f>
        <v>Credit card (automatic)</v>
      </c>
      <c r="F3857">
        <f>'Raw Data'!S3857</f>
        <v>65</v>
      </c>
      <c r="G3857">
        <f>IFERROR(VALUE('Raw Data'!T3857),0)</f>
        <v>3363.8</v>
      </c>
      <c r="H3857" t="str" cm="1">
        <f t="array" ref="H3857">_xlfn.IFS(B3857&lt;=12,"New (0-12 mo)",B3857&lt;=24,"Established (13-24 mo)",B3857&lt;=48,"Loyal (25-48 mo)",TRUE,"Veteran (49+ mo)")</f>
        <v>Veteran (49+ mo)</v>
      </c>
      <c r="I3857">
        <f>COUNTIF('Raw Data'!G3857:O3857,"Yes")</f>
        <v>4</v>
      </c>
      <c r="J3857">
        <f t="shared" ca="1" si="120"/>
        <v>44593</v>
      </c>
      <c r="K3857" t="str">
        <f>'Raw Data'!U3857</f>
        <v>No</v>
      </c>
      <c r="L3857" t="str">
        <f t="shared" si="121"/>
        <v>Low-Medium Risk</v>
      </c>
      <c r="N3857" s="34"/>
    </row>
    <row r="3858" spans="1:14" x14ac:dyDescent="0.3">
      <c r="A3858" s="5" t="str">
        <f>'Raw Data'!A3858</f>
        <v>6710-HSJRD</v>
      </c>
      <c r="B3858">
        <f>'Raw Data'!F3858</f>
        <v>61</v>
      </c>
      <c r="C3858" t="str">
        <f>'Raw Data'!P3858</f>
        <v>Month-to-month</v>
      </c>
      <c r="D3858" t="str">
        <f>'Raw Data'!I3858</f>
        <v>Fiber optic</v>
      </c>
      <c r="E3858" t="str">
        <f>'Raw Data'!R3858</f>
        <v>Electronic check</v>
      </c>
      <c r="F3858">
        <f>'Raw Data'!S3858</f>
        <v>114.1</v>
      </c>
      <c r="G3858">
        <f>IFERROR(VALUE('Raw Data'!T3858),0)</f>
        <v>7132.15</v>
      </c>
      <c r="H3858" t="str" cm="1">
        <f t="array" ref="H3858">_xlfn.IFS(B3858&lt;=12,"New (0-12 mo)",B3858&lt;=24,"Established (13-24 mo)",B3858&lt;=48,"Loyal (25-48 mo)",TRUE,"Veteran (49+ mo)")</f>
        <v>Veteran (49+ mo)</v>
      </c>
      <c r="I3858">
        <f>COUNTIF('Raw Data'!G3858:O3858,"Yes")</f>
        <v>7</v>
      </c>
      <c r="J3858">
        <f t="shared" ca="1" si="120"/>
        <v>44348</v>
      </c>
      <c r="K3858" t="str">
        <f>'Raw Data'!U3858</f>
        <v>No</v>
      </c>
      <c r="L3858" t="str">
        <f t="shared" si="121"/>
        <v>Low-Medium Risk</v>
      </c>
      <c r="N3858" s="34"/>
    </row>
    <row r="3859" spans="1:14" x14ac:dyDescent="0.3">
      <c r="A3859" s="5" t="str">
        <f>'Raw Data'!A3859</f>
        <v>3675-EQOZA</v>
      </c>
      <c r="B3859">
        <f>'Raw Data'!F3859</f>
        <v>5</v>
      </c>
      <c r="C3859" t="str">
        <f>'Raw Data'!P3859</f>
        <v>Month-to-month</v>
      </c>
      <c r="D3859" t="str">
        <f>'Raw Data'!I3859</f>
        <v>No</v>
      </c>
      <c r="E3859" t="str">
        <f>'Raw Data'!R3859</f>
        <v>Bank transfer (automatic)</v>
      </c>
      <c r="F3859">
        <f>'Raw Data'!S3859</f>
        <v>20.65</v>
      </c>
      <c r="G3859">
        <f>IFERROR(VALUE('Raw Data'!T3859),0)</f>
        <v>93.55</v>
      </c>
      <c r="H3859" t="str" cm="1">
        <f t="array" ref="H3859">_xlfn.IFS(B3859&lt;=12,"New (0-12 mo)",B3859&lt;=24,"Established (13-24 mo)",B3859&lt;=48,"Loyal (25-48 mo)",TRUE,"Veteran (49+ mo)")</f>
        <v>New (0-12 mo)</v>
      </c>
      <c r="I3859">
        <f>COUNTIF('Raw Data'!G3859:O3859,"Yes")</f>
        <v>1</v>
      </c>
      <c r="J3859">
        <f t="shared" ca="1" si="120"/>
        <v>46054</v>
      </c>
      <c r="K3859" t="str">
        <f>'Raw Data'!U3859</f>
        <v>No</v>
      </c>
      <c r="L3859" t="str">
        <f t="shared" si="121"/>
        <v>High Risk</v>
      </c>
      <c r="N3859" s="34"/>
    </row>
    <row r="3860" spans="1:14" x14ac:dyDescent="0.3">
      <c r="A3860" s="5" t="str">
        <f>'Raw Data'!A3860</f>
        <v>0840-DCNZE</v>
      </c>
      <c r="B3860">
        <f>'Raw Data'!F3860</f>
        <v>47</v>
      </c>
      <c r="C3860" t="str">
        <f>'Raw Data'!P3860</f>
        <v>One year</v>
      </c>
      <c r="D3860" t="str">
        <f>'Raw Data'!I3860</f>
        <v>DSL</v>
      </c>
      <c r="E3860" t="str">
        <f>'Raw Data'!R3860</f>
        <v>Bank transfer (automatic)</v>
      </c>
      <c r="F3860">
        <f>'Raw Data'!S3860</f>
        <v>86.95</v>
      </c>
      <c r="G3860">
        <f>IFERROR(VALUE('Raw Data'!T3860),0)</f>
        <v>4138.8999999999996</v>
      </c>
      <c r="H3860" t="str" cm="1">
        <f t="array" ref="H3860">_xlfn.IFS(B3860&lt;=12,"New (0-12 mo)",B3860&lt;=24,"Established (13-24 mo)",B3860&lt;=48,"Loyal (25-48 mo)",TRUE,"Veteran (49+ mo)")</f>
        <v>Loyal (25-48 mo)</v>
      </c>
      <c r="I3860">
        <f>COUNTIF('Raw Data'!G3860:O3860,"Yes")</f>
        <v>7</v>
      </c>
      <c r="J3860">
        <f t="shared" ca="1" si="120"/>
        <v>44774</v>
      </c>
      <c r="K3860" t="str">
        <f>'Raw Data'!U3860</f>
        <v>No</v>
      </c>
      <c r="L3860" t="str">
        <f t="shared" si="121"/>
        <v>Low Risk</v>
      </c>
      <c r="N3860" s="34"/>
    </row>
    <row r="3861" spans="1:14" x14ac:dyDescent="0.3">
      <c r="A3861" s="5" t="str">
        <f>'Raw Data'!A3861</f>
        <v>1732-FEKLD</v>
      </c>
      <c r="B3861">
        <f>'Raw Data'!F3861</f>
        <v>54</v>
      </c>
      <c r="C3861" t="str">
        <f>'Raw Data'!P3861</f>
        <v>One year</v>
      </c>
      <c r="D3861" t="str">
        <f>'Raw Data'!I3861</f>
        <v>Fiber optic</v>
      </c>
      <c r="E3861" t="str">
        <f>'Raw Data'!R3861</f>
        <v>Bank transfer (automatic)</v>
      </c>
      <c r="F3861">
        <f>'Raw Data'!S3861</f>
        <v>94.75</v>
      </c>
      <c r="G3861">
        <f>IFERROR(VALUE('Raw Data'!T3861),0)</f>
        <v>5121.75</v>
      </c>
      <c r="H3861" t="str" cm="1">
        <f t="array" ref="H3861">_xlfn.IFS(B3861&lt;=12,"New (0-12 mo)",B3861&lt;=24,"Established (13-24 mo)",B3861&lt;=48,"Loyal (25-48 mo)",TRUE,"Veteran (49+ mo)")</f>
        <v>Veteran (49+ mo)</v>
      </c>
      <c r="I3861">
        <f>COUNTIF('Raw Data'!G3861:O3861,"Yes")</f>
        <v>5</v>
      </c>
      <c r="J3861">
        <f t="shared" ca="1" si="120"/>
        <v>44562</v>
      </c>
      <c r="K3861" t="str">
        <f>'Raw Data'!U3861</f>
        <v>No</v>
      </c>
      <c r="L3861" t="str">
        <f t="shared" si="121"/>
        <v>Low Risk</v>
      </c>
      <c r="N3861" s="34"/>
    </row>
    <row r="3862" spans="1:14" x14ac:dyDescent="0.3">
      <c r="A3862" s="5" t="str">
        <f>'Raw Data'!A3862</f>
        <v>9862-KJTYK</v>
      </c>
      <c r="B3862">
        <f>'Raw Data'!F3862</f>
        <v>19</v>
      </c>
      <c r="C3862" t="str">
        <f>'Raw Data'!P3862</f>
        <v>Month-to-month</v>
      </c>
      <c r="D3862" t="str">
        <f>'Raw Data'!I3862</f>
        <v>DSL</v>
      </c>
      <c r="E3862" t="str">
        <f>'Raw Data'!R3862</f>
        <v>Credit card (automatic)</v>
      </c>
      <c r="F3862">
        <f>'Raw Data'!S3862</f>
        <v>25.35</v>
      </c>
      <c r="G3862">
        <f>IFERROR(VALUE('Raw Data'!T3862),0)</f>
        <v>566.1</v>
      </c>
      <c r="H3862" t="str" cm="1">
        <f t="array" ref="H3862">_xlfn.IFS(B3862&lt;=12,"New (0-12 mo)",B3862&lt;=24,"Established (13-24 mo)",B3862&lt;=48,"Loyal (25-48 mo)",TRUE,"Veteran (49+ mo)")</f>
        <v>Established (13-24 mo)</v>
      </c>
      <c r="I3862">
        <f>COUNTIF('Raw Data'!G3862:O3862,"Yes")</f>
        <v>0</v>
      </c>
      <c r="J3862">
        <f t="shared" ca="1" si="120"/>
        <v>45627</v>
      </c>
      <c r="K3862" t="str">
        <f>'Raw Data'!U3862</f>
        <v>No</v>
      </c>
      <c r="L3862" t="str">
        <f t="shared" si="121"/>
        <v>Medium Risk</v>
      </c>
      <c r="N3862" s="34"/>
    </row>
    <row r="3863" spans="1:14" x14ac:dyDescent="0.3">
      <c r="A3863" s="5" t="str">
        <f>'Raw Data'!A3863</f>
        <v>0479-HMSWA</v>
      </c>
      <c r="B3863">
        <f>'Raw Data'!F3863</f>
        <v>26</v>
      </c>
      <c r="C3863" t="str">
        <f>'Raw Data'!P3863</f>
        <v>Two year</v>
      </c>
      <c r="D3863" t="str">
        <f>'Raw Data'!I3863</f>
        <v>Fiber optic</v>
      </c>
      <c r="E3863" t="str">
        <f>'Raw Data'!R3863</f>
        <v>Electronic check</v>
      </c>
      <c r="F3863">
        <f>'Raw Data'!S3863</f>
        <v>105.45</v>
      </c>
      <c r="G3863">
        <f>IFERROR(VALUE('Raw Data'!T3863),0)</f>
        <v>2715.3</v>
      </c>
      <c r="H3863" t="str" cm="1">
        <f t="array" ref="H3863">_xlfn.IFS(B3863&lt;=12,"New (0-12 mo)",B3863&lt;=24,"Established (13-24 mo)",B3863&lt;=48,"Loyal (25-48 mo)",TRUE,"Veteran (49+ mo)")</f>
        <v>Loyal (25-48 mo)</v>
      </c>
      <c r="I3863">
        <f>COUNTIF('Raw Data'!G3863:O3863,"Yes")</f>
        <v>6</v>
      </c>
      <c r="J3863">
        <f t="shared" ca="1" si="120"/>
        <v>45413</v>
      </c>
      <c r="K3863" t="str">
        <f>'Raw Data'!U3863</f>
        <v>No</v>
      </c>
      <c r="L3863" t="str">
        <f t="shared" si="121"/>
        <v>Low Risk</v>
      </c>
      <c r="N3863" s="34"/>
    </row>
    <row r="3864" spans="1:14" x14ac:dyDescent="0.3">
      <c r="A3864" s="5" t="str">
        <f>'Raw Data'!A3864</f>
        <v>5854-KSRBJ</v>
      </c>
      <c r="B3864">
        <f>'Raw Data'!F3864</f>
        <v>70</v>
      </c>
      <c r="C3864" t="str">
        <f>'Raw Data'!P3864</f>
        <v>Two year</v>
      </c>
      <c r="D3864" t="str">
        <f>'Raw Data'!I3864</f>
        <v>No</v>
      </c>
      <c r="E3864" t="str">
        <f>'Raw Data'!R3864</f>
        <v>Mailed check</v>
      </c>
      <c r="F3864">
        <f>'Raw Data'!S3864</f>
        <v>25.4</v>
      </c>
      <c r="G3864">
        <f>IFERROR(VALUE('Raw Data'!T3864),0)</f>
        <v>1782.05</v>
      </c>
      <c r="H3864" t="str" cm="1">
        <f t="array" ref="H3864">_xlfn.IFS(B3864&lt;=12,"New (0-12 mo)",B3864&lt;=24,"Established (13-24 mo)",B3864&lt;=48,"Loyal (25-48 mo)",TRUE,"Veteran (49+ mo)")</f>
        <v>Veteran (49+ mo)</v>
      </c>
      <c r="I3864">
        <f>COUNTIF('Raw Data'!G3864:O3864,"Yes")</f>
        <v>2</v>
      </c>
      <c r="J3864">
        <f t="shared" ca="1" si="120"/>
        <v>44075</v>
      </c>
      <c r="K3864" t="str">
        <f>'Raw Data'!U3864</f>
        <v>No</v>
      </c>
      <c r="L3864" t="str">
        <f t="shared" si="121"/>
        <v>Low Risk</v>
      </c>
      <c r="N3864" s="34"/>
    </row>
    <row r="3865" spans="1:14" x14ac:dyDescent="0.3">
      <c r="A3865" s="5" t="str">
        <f>'Raw Data'!A3865</f>
        <v>0365-BZUWY</v>
      </c>
      <c r="B3865">
        <f>'Raw Data'!F3865</f>
        <v>17</v>
      </c>
      <c r="C3865" t="str">
        <f>'Raw Data'!P3865</f>
        <v>Month-to-month</v>
      </c>
      <c r="D3865" t="str">
        <f>'Raw Data'!I3865</f>
        <v>Fiber optic</v>
      </c>
      <c r="E3865" t="str">
        <f>'Raw Data'!R3865</f>
        <v>Electronic check</v>
      </c>
      <c r="F3865">
        <f>'Raw Data'!S3865</f>
        <v>102.55</v>
      </c>
      <c r="G3865">
        <f>IFERROR(VALUE('Raw Data'!T3865),0)</f>
        <v>1742.5</v>
      </c>
      <c r="H3865" t="str" cm="1">
        <f t="array" ref="H3865">_xlfn.IFS(B3865&lt;=12,"New (0-12 mo)",B3865&lt;=24,"Established (13-24 mo)",B3865&lt;=48,"Loyal (25-48 mo)",TRUE,"Veteran (49+ mo)")</f>
        <v>Established (13-24 mo)</v>
      </c>
      <c r="I3865">
        <f>COUNTIF('Raw Data'!G3865:O3865,"Yes")</f>
        <v>6</v>
      </c>
      <c r="J3865">
        <f t="shared" ca="1" si="120"/>
        <v>45689</v>
      </c>
      <c r="K3865" t="str">
        <f>'Raw Data'!U3865</f>
        <v>No</v>
      </c>
      <c r="L3865" t="str">
        <f t="shared" si="121"/>
        <v>Medium Risk</v>
      </c>
      <c r="N3865" s="34"/>
    </row>
    <row r="3866" spans="1:14" x14ac:dyDescent="0.3">
      <c r="A3866" s="5" t="str">
        <f>'Raw Data'!A3866</f>
        <v>4817-VYYWS</v>
      </c>
      <c r="B3866">
        <f>'Raw Data'!F3866</f>
        <v>30</v>
      </c>
      <c r="C3866" t="str">
        <f>'Raw Data'!P3866</f>
        <v>Month-to-month</v>
      </c>
      <c r="D3866" t="str">
        <f>'Raw Data'!I3866</f>
        <v>Fiber optic</v>
      </c>
      <c r="E3866" t="str">
        <f>'Raw Data'!R3866</f>
        <v>Electronic check</v>
      </c>
      <c r="F3866">
        <f>'Raw Data'!S3866</f>
        <v>100.2</v>
      </c>
      <c r="G3866">
        <f>IFERROR(VALUE('Raw Data'!T3866),0)</f>
        <v>2983.8</v>
      </c>
      <c r="H3866" t="str" cm="1">
        <f t="array" ref="H3866">_xlfn.IFS(B3866&lt;=12,"New (0-12 mo)",B3866&lt;=24,"Established (13-24 mo)",B3866&lt;=48,"Loyal (25-48 mo)",TRUE,"Veteran (49+ mo)")</f>
        <v>Loyal (25-48 mo)</v>
      </c>
      <c r="I3866">
        <f>COUNTIF('Raw Data'!G3866:O3866,"Yes")</f>
        <v>5</v>
      </c>
      <c r="J3866">
        <f t="shared" ca="1" si="120"/>
        <v>45292</v>
      </c>
      <c r="K3866" t="str">
        <f>'Raw Data'!U3866</f>
        <v>Yes</v>
      </c>
      <c r="L3866" t="str">
        <f t="shared" si="121"/>
        <v>Low-Medium Risk</v>
      </c>
      <c r="N3866" s="34"/>
    </row>
    <row r="3867" spans="1:14" x14ac:dyDescent="0.3">
      <c r="A3867" s="5" t="str">
        <f>'Raw Data'!A3867</f>
        <v>5701-SVCWR</v>
      </c>
      <c r="B3867">
        <f>'Raw Data'!F3867</f>
        <v>1</v>
      </c>
      <c r="C3867" t="str">
        <f>'Raw Data'!P3867</f>
        <v>Month-to-month</v>
      </c>
      <c r="D3867" t="str">
        <f>'Raw Data'!I3867</f>
        <v>No</v>
      </c>
      <c r="E3867" t="str">
        <f>'Raw Data'!R3867</f>
        <v>Mailed check</v>
      </c>
      <c r="F3867">
        <f>'Raw Data'!S3867</f>
        <v>24</v>
      </c>
      <c r="G3867">
        <f>IFERROR(VALUE('Raw Data'!T3867),0)</f>
        <v>24</v>
      </c>
      <c r="H3867" t="str" cm="1">
        <f t="array" ref="H3867">_xlfn.IFS(B3867&lt;=12,"New (0-12 mo)",B3867&lt;=24,"Established (13-24 mo)",B3867&lt;=48,"Loyal (25-48 mo)",TRUE,"Veteran (49+ mo)")</f>
        <v>New (0-12 mo)</v>
      </c>
      <c r="I3867">
        <f>COUNTIF('Raw Data'!G3867:O3867,"Yes")</f>
        <v>2</v>
      </c>
      <c r="J3867">
        <f t="shared" ca="1" si="120"/>
        <v>46174</v>
      </c>
      <c r="K3867" t="str">
        <f>'Raw Data'!U3867</f>
        <v>No</v>
      </c>
      <c r="L3867" t="str">
        <f t="shared" si="121"/>
        <v>High Risk</v>
      </c>
      <c r="N3867" s="34"/>
    </row>
    <row r="3868" spans="1:14" x14ac:dyDescent="0.3">
      <c r="A3868" s="5" t="str">
        <f>'Raw Data'!A3868</f>
        <v>3129-AAQOU</v>
      </c>
      <c r="B3868">
        <f>'Raw Data'!F3868</f>
        <v>19</v>
      </c>
      <c r="C3868" t="str">
        <f>'Raw Data'!P3868</f>
        <v>Two year</v>
      </c>
      <c r="D3868" t="str">
        <f>'Raw Data'!I3868</f>
        <v>No</v>
      </c>
      <c r="E3868" t="str">
        <f>'Raw Data'!R3868</f>
        <v>Mailed check</v>
      </c>
      <c r="F3868">
        <f>'Raw Data'!S3868</f>
        <v>25.6</v>
      </c>
      <c r="G3868">
        <f>IFERROR(VALUE('Raw Data'!T3868),0)</f>
        <v>485.9</v>
      </c>
      <c r="H3868" t="str" cm="1">
        <f t="array" ref="H3868">_xlfn.IFS(B3868&lt;=12,"New (0-12 mo)",B3868&lt;=24,"Established (13-24 mo)",B3868&lt;=48,"Loyal (25-48 mo)",TRUE,"Veteran (49+ mo)")</f>
        <v>Established (13-24 mo)</v>
      </c>
      <c r="I3868">
        <f>COUNTIF('Raw Data'!G3868:O3868,"Yes")</f>
        <v>2</v>
      </c>
      <c r="J3868">
        <f t="shared" ca="1" si="120"/>
        <v>45627</v>
      </c>
      <c r="K3868" t="str">
        <f>'Raw Data'!U3868</f>
        <v>No</v>
      </c>
      <c r="L3868" t="str">
        <f t="shared" si="121"/>
        <v>Low Risk</v>
      </c>
      <c r="N3868" s="34"/>
    </row>
    <row r="3869" spans="1:14" x14ac:dyDescent="0.3">
      <c r="A3869" s="5" t="str">
        <f>'Raw Data'!A3869</f>
        <v>4922-CVPDX</v>
      </c>
      <c r="B3869">
        <f>'Raw Data'!F3869</f>
        <v>26</v>
      </c>
      <c r="C3869" t="str">
        <f>'Raw Data'!P3869</f>
        <v>Two year</v>
      </c>
      <c r="D3869" t="str">
        <f>'Raw Data'!I3869</f>
        <v>DSL</v>
      </c>
      <c r="E3869" t="str">
        <f>'Raw Data'!R3869</f>
        <v>Credit card (automatic)</v>
      </c>
      <c r="F3869">
        <f>'Raw Data'!S3869</f>
        <v>73.5</v>
      </c>
      <c r="G3869">
        <f>IFERROR(VALUE('Raw Data'!T3869),0)</f>
        <v>1905.7</v>
      </c>
      <c r="H3869" t="str" cm="1">
        <f t="array" ref="H3869">_xlfn.IFS(B3869&lt;=12,"New (0-12 mo)",B3869&lt;=24,"Established (13-24 mo)",B3869&lt;=48,"Loyal (25-48 mo)",TRUE,"Veteran (49+ mo)")</f>
        <v>Loyal (25-48 mo)</v>
      </c>
      <c r="I3869">
        <f>COUNTIF('Raw Data'!G3869:O3869,"Yes")</f>
        <v>5</v>
      </c>
      <c r="J3869">
        <f t="shared" ca="1" si="120"/>
        <v>45413</v>
      </c>
      <c r="K3869" t="str">
        <f>'Raw Data'!U3869</f>
        <v>No</v>
      </c>
      <c r="L3869" t="str">
        <f t="shared" si="121"/>
        <v>Low Risk</v>
      </c>
      <c r="N3869" s="34"/>
    </row>
    <row r="3870" spans="1:14" x14ac:dyDescent="0.3">
      <c r="A3870" s="5" t="str">
        <f>'Raw Data'!A3870</f>
        <v>1396-QWFBJ</v>
      </c>
      <c r="B3870">
        <f>'Raw Data'!F3870</f>
        <v>21</v>
      </c>
      <c r="C3870" t="str">
        <f>'Raw Data'!P3870</f>
        <v>Month-to-month</v>
      </c>
      <c r="D3870" t="str">
        <f>'Raw Data'!I3870</f>
        <v>Fiber optic</v>
      </c>
      <c r="E3870" t="str">
        <f>'Raw Data'!R3870</f>
        <v>Bank transfer (automatic)</v>
      </c>
      <c r="F3870">
        <f>'Raw Data'!S3870</f>
        <v>74.05</v>
      </c>
      <c r="G3870">
        <f>IFERROR(VALUE('Raw Data'!T3870),0)</f>
        <v>1565.7</v>
      </c>
      <c r="H3870" t="str" cm="1">
        <f t="array" ref="H3870">_xlfn.IFS(B3870&lt;=12,"New (0-12 mo)",B3870&lt;=24,"Established (13-24 mo)",B3870&lt;=48,"Loyal (25-48 mo)",TRUE,"Veteran (49+ mo)")</f>
        <v>Established (13-24 mo)</v>
      </c>
      <c r="I3870">
        <f>COUNTIF('Raw Data'!G3870:O3870,"Yes")</f>
        <v>2</v>
      </c>
      <c r="J3870">
        <f t="shared" ca="1" si="120"/>
        <v>45566</v>
      </c>
      <c r="K3870" t="str">
        <f>'Raw Data'!U3870</f>
        <v>Yes</v>
      </c>
      <c r="L3870" t="str">
        <f t="shared" si="121"/>
        <v>Medium Risk</v>
      </c>
      <c r="N3870" s="34"/>
    </row>
    <row r="3871" spans="1:14" x14ac:dyDescent="0.3">
      <c r="A3871" s="5" t="str">
        <f>'Raw Data'!A3871</f>
        <v>1357-BIJKI</v>
      </c>
      <c r="B3871">
        <f>'Raw Data'!F3871</f>
        <v>50</v>
      </c>
      <c r="C3871" t="str">
        <f>'Raw Data'!P3871</f>
        <v>One year</v>
      </c>
      <c r="D3871" t="str">
        <f>'Raw Data'!I3871</f>
        <v>Fiber optic</v>
      </c>
      <c r="E3871" t="str">
        <f>'Raw Data'!R3871</f>
        <v>Electronic check</v>
      </c>
      <c r="F3871">
        <f>'Raw Data'!S3871</f>
        <v>98.25</v>
      </c>
      <c r="G3871">
        <f>IFERROR(VALUE('Raw Data'!T3871),0)</f>
        <v>4858.7</v>
      </c>
      <c r="H3871" t="str" cm="1">
        <f t="array" ref="H3871">_xlfn.IFS(B3871&lt;=12,"New (0-12 mo)",B3871&lt;=24,"Established (13-24 mo)",B3871&lt;=48,"Loyal (25-48 mo)",TRUE,"Veteran (49+ mo)")</f>
        <v>Veteran (49+ mo)</v>
      </c>
      <c r="I3871">
        <f>COUNTIF('Raw Data'!G3871:O3871,"Yes")</f>
        <v>5</v>
      </c>
      <c r="J3871">
        <f t="shared" ca="1" si="120"/>
        <v>44682</v>
      </c>
      <c r="K3871" t="str">
        <f>'Raw Data'!U3871</f>
        <v>No</v>
      </c>
      <c r="L3871" t="str">
        <f t="shared" si="121"/>
        <v>Low Risk</v>
      </c>
      <c r="N3871" s="34"/>
    </row>
    <row r="3872" spans="1:14" x14ac:dyDescent="0.3">
      <c r="A3872" s="5" t="str">
        <f>'Raw Data'!A3872</f>
        <v>1099-BTKWT</v>
      </c>
      <c r="B3872">
        <f>'Raw Data'!F3872</f>
        <v>68</v>
      </c>
      <c r="C3872" t="str">
        <f>'Raw Data'!P3872</f>
        <v>One year</v>
      </c>
      <c r="D3872" t="str">
        <f>'Raw Data'!I3872</f>
        <v>DSL</v>
      </c>
      <c r="E3872" t="str">
        <f>'Raw Data'!R3872</f>
        <v>Electronic check</v>
      </c>
      <c r="F3872">
        <f>'Raw Data'!S3872</f>
        <v>54.4</v>
      </c>
      <c r="G3872">
        <f>IFERROR(VALUE('Raw Data'!T3872),0)</f>
        <v>3723.65</v>
      </c>
      <c r="H3872" t="str" cm="1">
        <f t="array" ref="H3872">_xlfn.IFS(B3872&lt;=12,"New (0-12 mo)",B3872&lt;=24,"Established (13-24 mo)",B3872&lt;=48,"Loyal (25-48 mo)",TRUE,"Veteran (49+ mo)")</f>
        <v>Veteran (49+ mo)</v>
      </c>
      <c r="I3872">
        <f>COUNTIF('Raw Data'!G3872:O3872,"Yes")</f>
        <v>4</v>
      </c>
      <c r="J3872">
        <f t="shared" ca="1" si="120"/>
        <v>44136</v>
      </c>
      <c r="K3872" t="str">
        <f>'Raw Data'!U3872</f>
        <v>No</v>
      </c>
      <c r="L3872" t="str">
        <f t="shared" si="121"/>
        <v>Low Risk</v>
      </c>
      <c r="N3872" s="34"/>
    </row>
    <row r="3873" spans="1:14" x14ac:dyDescent="0.3">
      <c r="A3873" s="5" t="str">
        <f>'Raw Data'!A3873</f>
        <v>5299-SJCZT</v>
      </c>
      <c r="B3873">
        <f>'Raw Data'!F3873</f>
        <v>3</v>
      </c>
      <c r="C3873" t="str">
        <f>'Raw Data'!P3873</f>
        <v>Month-to-month</v>
      </c>
      <c r="D3873" t="str">
        <f>'Raw Data'!I3873</f>
        <v>Fiber optic</v>
      </c>
      <c r="E3873" t="str">
        <f>'Raw Data'!R3873</f>
        <v>Bank transfer (automatic)</v>
      </c>
      <c r="F3873">
        <f>'Raw Data'!S3873</f>
        <v>101.55</v>
      </c>
      <c r="G3873">
        <f>IFERROR(VALUE('Raw Data'!T3873),0)</f>
        <v>298.35000000000002</v>
      </c>
      <c r="H3873" t="str" cm="1">
        <f t="array" ref="H3873">_xlfn.IFS(B3873&lt;=12,"New (0-12 mo)",B3873&lt;=24,"Established (13-24 mo)",B3873&lt;=48,"Loyal (25-48 mo)",TRUE,"Veteran (49+ mo)")</f>
        <v>New (0-12 mo)</v>
      </c>
      <c r="I3873">
        <f>COUNTIF('Raw Data'!G3873:O3873,"Yes")</f>
        <v>5</v>
      </c>
      <c r="J3873">
        <f t="shared" ca="1" si="120"/>
        <v>46113</v>
      </c>
      <c r="K3873" t="str">
        <f>'Raw Data'!U3873</f>
        <v>Yes</v>
      </c>
      <c r="L3873" t="str">
        <f t="shared" si="121"/>
        <v>High Risk</v>
      </c>
      <c r="N3873" s="34"/>
    </row>
    <row r="3874" spans="1:14" x14ac:dyDescent="0.3">
      <c r="A3874" s="5" t="str">
        <f>'Raw Data'!A3874</f>
        <v>2018-PZKMU</v>
      </c>
      <c r="B3874">
        <f>'Raw Data'!F3874</f>
        <v>9</v>
      </c>
      <c r="C3874" t="str">
        <f>'Raw Data'!P3874</f>
        <v>Month-to-month</v>
      </c>
      <c r="D3874" t="str">
        <f>'Raw Data'!I3874</f>
        <v>Fiber optic</v>
      </c>
      <c r="E3874" t="str">
        <f>'Raw Data'!R3874</f>
        <v>Electronic check</v>
      </c>
      <c r="F3874">
        <f>'Raw Data'!S3874</f>
        <v>103.1</v>
      </c>
      <c r="G3874">
        <f>IFERROR(VALUE('Raw Data'!T3874),0)</f>
        <v>970.45</v>
      </c>
      <c r="H3874" t="str" cm="1">
        <f t="array" ref="H3874">_xlfn.IFS(B3874&lt;=12,"New (0-12 mo)",B3874&lt;=24,"Established (13-24 mo)",B3874&lt;=48,"Loyal (25-48 mo)",TRUE,"Veteran (49+ mo)")</f>
        <v>New (0-12 mo)</v>
      </c>
      <c r="I3874">
        <f>COUNTIF('Raw Data'!G3874:O3874,"Yes")</f>
        <v>5</v>
      </c>
      <c r="J3874">
        <f t="shared" ca="1" si="120"/>
        <v>45931</v>
      </c>
      <c r="K3874" t="str">
        <f>'Raw Data'!U3874</f>
        <v>No</v>
      </c>
      <c r="L3874" t="str">
        <f t="shared" si="121"/>
        <v>High Risk</v>
      </c>
      <c r="N3874" s="34"/>
    </row>
    <row r="3875" spans="1:14" x14ac:dyDescent="0.3">
      <c r="A3875" s="5" t="str">
        <f>'Raw Data'!A3875</f>
        <v>7340-KEFQE</v>
      </c>
      <c r="B3875">
        <f>'Raw Data'!F3875</f>
        <v>51</v>
      </c>
      <c r="C3875" t="str">
        <f>'Raw Data'!P3875</f>
        <v>Two year</v>
      </c>
      <c r="D3875" t="str">
        <f>'Raw Data'!I3875</f>
        <v>DSL</v>
      </c>
      <c r="E3875" t="str">
        <f>'Raw Data'!R3875</f>
        <v>Bank transfer (automatic)</v>
      </c>
      <c r="F3875">
        <f>'Raw Data'!S3875</f>
        <v>34.200000000000003</v>
      </c>
      <c r="G3875">
        <f>IFERROR(VALUE('Raw Data'!T3875),0)</f>
        <v>1782</v>
      </c>
      <c r="H3875" t="str" cm="1">
        <f t="array" ref="H3875">_xlfn.IFS(B3875&lt;=12,"New (0-12 mo)",B3875&lt;=24,"Established (13-24 mo)",B3875&lt;=48,"Loyal (25-48 mo)",TRUE,"Veteran (49+ mo)")</f>
        <v>Veteran (49+ mo)</v>
      </c>
      <c r="I3875">
        <f>COUNTIF('Raw Data'!G3875:O3875,"Yes")</f>
        <v>2</v>
      </c>
      <c r="J3875">
        <f t="shared" ca="1" si="120"/>
        <v>44652</v>
      </c>
      <c r="K3875" t="str">
        <f>'Raw Data'!U3875</f>
        <v>No</v>
      </c>
      <c r="L3875" t="str">
        <f t="shared" si="121"/>
        <v>Low Risk</v>
      </c>
      <c r="N3875" s="34"/>
    </row>
    <row r="3876" spans="1:14" x14ac:dyDescent="0.3">
      <c r="A3876" s="5" t="str">
        <f>'Raw Data'!A3876</f>
        <v>4570-QHXHL</v>
      </c>
      <c r="B3876">
        <f>'Raw Data'!F3876</f>
        <v>9</v>
      </c>
      <c r="C3876" t="str">
        <f>'Raw Data'!P3876</f>
        <v>Month-to-month</v>
      </c>
      <c r="D3876" t="str">
        <f>'Raw Data'!I3876</f>
        <v>DSL</v>
      </c>
      <c r="E3876" t="str">
        <f>'Raw Data'!R3876</f>
        <v>Electronic check</v>
      </c>
      <c r="F3876">
        <f>'Raw Data'!S3876</f>
        <v>43.75</v>
      </c>
      <c r="G3876">
        <f>IFERROR(VALUE('Raw Data'!T3876),0)</f>
        <v>405.7</v>
      </c>
      <c r="H3876" t="str" cm="1">
        <f t="array" ref="H3876">_xlfn.IFS(B3876&lt;=12,"New (0-12 mo)",B3876&lt;=24,"Established (13-24 mo)",B3876&lt;=48,"Loyal (25-48 mo)",TRUE,"Veteran (49+ mo)")</f>
        <v>New (0-12 mo)</v>
      </c>
      <c r="I3876">
        <f>COUNTIF('Raw Data'!G3876:O3876,"Yes")</f>
        <v>1</v>
      </c>
      <c r="J3876">
        <f t="shared" ca="1" si="120"/>
        <v>45931</v>
      </c>
      <c r="K3876" t="str">
        <f>'Raw Data'!U3876</f>
        <v>No</v>
      </c>
      <c r="L3876" t="str">
        <f t="shared" si="121"/>
        <v>High Risk</v>
      </c>
      <c r="N3876" s="34"/>
    </row>
    <row r="3877" spans="1:14" x14ac:dyDescent="0.3">
      <c r="A3877" s="5" t="str">
        <f>'Raw Data'!A3877</f>
        <v>2403-BCASL</v>
      </c>
      <c r="B3877">
        <f>'Raw Data'!F3877</f>
        <v>41</v>
      </c>
      <c r="C3877" t="str">
        <f>'Raw Data'!P3877</f>
        <v>One year</v>
      </c>
      <c r="D3877" t="str">
        <f>'Raw Data'!I3877</f>
        <v>Fiber optic</v>
      </c>
      <c r="E3877" t="str">
        <f>'Raw Data'!R3877</f>
        <v>Electronic check</v>
      </c>
      <c r="F3877">
        <f>'Raw Data'!S3877</f>
        <v>111.95</v>
      </c>
      <c r="G3877">
        <f>IFERROR(VALUE('Raw Data'!T3877),0)</f>
        <v>4534.8999999999996</v>
      </c>
      <c r="H3877" t="str" cm="1">
        <f t="array" ref="H3877">_xlfn.IFS(B3877&lt;=12,"New (0-12 mo)",B3877&lt;=24,"Established (13-24 mo)",B3877&lt;=48,"Loyal (25-48 mo)",TRUE,"Veteran (49+ mo)")</f>
        <v>Loyal (25-48 mo)</v>
      </c>
      <c r="I3877">
        <f>COUNTIF('Raw Data'!G3877:O3877,"Yes")</f>
        <v>7</v>
      </c>
      <c r="J3877">
        <f t="shared" ca="1" si="120"/>
        <v>44958</v>
      </c>
      <c r="K3877" t="str">
        <f>'Raw Data'!U3877</f>
        <v>Yes</v>
      </c>
      <c r="L3877" t="str">
        <f t="shared" si="121"/>
        <v>Low Risk</v>
      </c>
      <c r="N3877" s="34"/>
    </row>
    <row r="3878" spans="1:14" x14ac:dyDescent="0.3">
      <c r="A3878" s="5" t="str">
        <f>'Raw Data'!A3878</f>
        <v>7392-YYPYJ</v>
      </c>
      <c r="B3878">
        <f>'Raw Data'!F3878</f>
        <v>22</v>
      </c>
      <c r="C3878" t="str">
        <f>'Raw Data'!P3878</f>
        <v>Month-to-month</v>
      </c>
      <c r="D3878" t="str">
        <f>'Raw Data'!I3878</f>
        <v>Fiber optic</v>
      </c>
      <c r="E3878" t="str">
        <f>'Raw Data'!R3878</f>
        <v>Electronic check</v>
      </c>
      <c r="F3878">
        <f>'Raw Data'!S3878</f>
        <v>100.65</v>
      </c>
      <c r="G3878">
        <f>IFERROR(VALUE('Raw Data'!T3878),0)</f>
        <v>2415.9499999999998</v>
      </c>
      <c r="H3878" t="str" cm="1">
        <f t="array" ref="H3878">_xlfn.IFS(B3878&lt;=12,"New (0-12 mo)",B3878&lt;=24,"Established (13-24 mo)",B3878&lt;=48,"Loyal (25-48 mo)",TRUE,"Veteran (49+ mo)")</f>
        <v>Established (13-24 mo)</v>
      </c>
      <c r="I3878">
        <f>COUNTIF('Raw Data'!G3878:O3878,"Yes")</f>
        <v>5</v>
      </c>
      <c r="J3878">
        <f t="shared" ca="1" si="120"/>
        <v>45536</v>
      </c>
      <c r="K3878" t="str">
        <f>'Raw Data'!U3878</f>
        <v>No</v>
      </c>
      <c r="L3878" t="str">
        <f t="shared" si="121"/>
        <v>Medium Risk</v>
      </c>
      <c r="N3878" s="34"/>
    </row>
    <row r="3879" spans="1:14" x14ac:dyDescent="0.3">
      <c r="A3879" s="5" t="str">
        <f>'Raw Data'!A3879</f>
        <v>2898-LSJGD</v>
      </c>
      <c r="B3879">
        <f>'Raw Data'!F3879</f>
        <v>21</v>
      </c>
      <c r="C3879" t="str">
        <f>'Raw Data'!P3879</f>
        <v>One year</v>
      </c>
      <c r="D3879" t="str">
        <f>'Raw Data'!I3879</f>
        <v>DSL</v>
      </c>
      <c r="E3879" t="str">
        <f>'Raw Data'!R3879</f>
        <v>Electronic check</v>
      </c>
      <c r="F3879">
        <f>'Raw Data'!S3879</f>
        <v>55.95</v>
      </c>
      <c r="G3879">
        <f>IFERROR(VALUE('Raw Data'!T3879),0)</f>
        <v>1157.05</v>
      </c>
      <c r="H3879" t="str" cm="1">
        <f t="array" ref="H3879">_xlfn.IFS(B3879&lt;=12,"New (0-12 mo)",B3879&lt;=24,"Established (13-24 mo)",B3879&lt;=48,"Loyal (25-48 mo)",TRUE,"Veteran (49+ mo)")</f>
        <v>Established (13-24 mo)</v>
      </c>
      <c r="I3879">
        <f>COUNTIF('Raw Data'!G3879:O3879,"Yes")</f>
        <v>4</v>
      </c>
      <c r="J3879">
        <f t="shared" ca="1" si="120"/>
        <v>45566</v>
      </c>
      <c r="K3879" t="str">
        <f>'Raw Data'!U3879</f>
        <v>Yes</v>
      </c>
      <c r="L3879" t="str">
        <f t="shared" si="121"/>
        <v>Low Risk</v>
      </c>
      <c r="N3879" s="34"/>
    </row>
    <row r="3880" spans="1:14" x14ac:dyDescent="0.3">
      <c r="A3880" s="5" t="str">
        <f>'Raw Data'!A3880</f>
        <v>2223-GDSHL</v>
      </c>
      <c r="B3880">
        <f>'Raw Data'!F3880</f>
        <v>71</v>
      </c>
      <c r="C3880" t="str">
        <f>'Raw Data'!P3880</f>
        <v>Two year</v>
      </c>
      <c r="D3880" t="str">
        <f>'Raw Data'!I3880</f>
        <v>Fiber optic</v>
      </c>
      <c r="E3880" t="str">
        <f>'Raw Data'!R3880</f>
        <v>Bank transfer (automatic)</v>
      </c>
      <c r="F3880">
        <f>'Raw Data'!S3880</f>
        <v>116.05</v>
      </c>
      <c r="G3880">
        <f>IFERROR(VALUE('Raw Data'!T3880),0)</f>
        <v>8297.5</v>
      </c>
      <c r="H3880" t="str" cm="1">
        <f t="array" ref="H3880">_xlfn.IFS(B3880&lt;=12,"New (0-12 mo)",B3880&lt;=24,"Established (13-24 mo)",B3880&lt;=48,"Loyal (25-48 mo)",TRUE,"Veteran (49+ mo)")</f>
        <v>Veteran (49+ mo)</v>
      </c>
      <c r="I3880">
        <f>COUNTIF('Raw Data'!G3880:O3880,"Yes")</f>
        <v>8</v>
      </c>
      <c r="J3880">
        <f t="shared" ca="1" si="120"/>
        <v>44044</v>
      </c>
      <c r="K3880" t="str">
        <f>'Raw Data'!U3880</f>
        <v>No</v>
      </c>
      <c r="L3880" t="str">
        <f t="shared" si="121"/>
        <v>Low Risk</v>
      </c>
      <c r="N3880" s="34"/>
    </row>
    <row r="3881" spans="1:14" x14ac:dyDescent="0.3">
      <c r="A3881" s="5" t="str">
        <f>'Raw Data'!A3881</f>
        <v>7359-PTSXY</v>
      </c>
      <c r="B3881">
        <f>'Raw Data'!F3881</f>
        <v>1</v>
      </c>
      <c r="C3881" t="str">
        <f>'Raw Data'!P3881</f>
        <v>Month-to-month</v>
      </c>
      <c r="D3881" t="str">
        <f>'Raw Data'!I3881</f>
        <v>DSL</v>
      </c>
      <c r="E3881" t="str">
        <f>'Raw Data'!R3881</f>
        <v>Electronic check</v>
      </c>
      <c r="F3881">
        <f>'Raw Data'!S3881</f>
        <v>45.75</v>
      </c>
      <c r="G3881">
        <f>IFERROR(VALUE('Raw Data'!T3881),0)</f>
        <v>45.75</v>
      </c>
      <c r="H3881" t="str" cm="1">
        <f t="array" ref="H3881">_xlfn.IFS(B3881&lt;=12,"New (0-12 mo)",B3881&lt;=24,"Established (13-24 mo)",B3881&lt;=48,"Loyal (25-48 mo)",TRUE,"Veteran (49+ mo)")</f>
        <v>New (0-12 mo)</v>
      </c>
      <c r="I3881">
        <f>COUNTIF('Raw Data'!G3881:O3881,"Yes")</f>
        <v>1</v>
      </c>
      <c r="J3881">
        <f t="shared" ca="1" si="120"/>
        <v>46174</v>
      </c>
      <c r="K3881" t="str">
        <f>'Raw Data'!U3881</f>
        <v>Yes</v>
      </c>
      <c r="L3881" t="str">
        <f t="shared" si="121"/>
        <v>High Risk</v>
      </c>
      <c r="N3881" s="34"/>
    </row>
    <row r="3882" spans="1:14" x14ac:dyDescent="0.3">
      <c r="A3882" s="5" t="str">
        <f>'Raw Data'!A3882</f>
        <v>9470-RTWDV</v>
      </c>
      <c r="B3882">
        <f>'Raw Data'!F3882</f>
        <v>26</v>
      </c>
      <c r="C3882" t="str">
        <f>'Raw Data'!P3882</f>
        <v>One year</v>
      </c>
      <c r="D3882" t="str">
        <f>'Raw Data'!I3882</f>
        <v>DSL</v>
      </c>
      <c r="E3882" t="str">
        <f>'Raw Data'!R3882</f>
        <v>Credit card (automatic)</v>
      </c>
      <c r="F3882">
        <f>'Raw Data'!S3882</f>
        <v>82</v>
      </c>
      <c r="G3882">
        <f>IFERROR(VALUE('Raw Data'!T3882),0)</f>
        <v>2083.1</v>
      </c>
      <c r="H3882" t="str" cm="1">
        <f t="array" ref="H3882">_xlfn.IFS(B3882&lt;=12,"New (0-12 mo)",B3882&lt;=24,"Established (13-24 mo)",B3882&lt;=48,"Loyal (25-48 mo)",TRUE,"Veteran (49+ mo)")</f>
        <v>Loyal (25-48 mo)</v>
      </c>
      <c r="I3882">
        <f>COUNTIF('Raw Data'!G3882:O3882,"Yes")</f>
        <v>6</v>
      </c>
      <c r="J3882">
        <f t="shared" ca="1" si="120"/>
        <v>45413</v>
      </c>
      <c r="K3882" t="str">
        <f>'Raw Data'!U3882</f>
        <v>No</v>
      </c>
      <c r="L3882" t="str">
        <f t="shared" si="121"/>
        <v>Low Risk</v>
      </c>
      <c r="N3882" s="34"/>
    </row>
    <row r="3883" spans="1:14" x14ac:dyDescent="0.3">
      <c r="A3883" s="5" t="str">
        <f>'Raw Data'!A3883</f>
        <v>2176-OSJUV</v>
      </c>
      <c r="B3883">
        <f>'Raw Data'!F3883</f>
        <v>71</v>
      </c>
      <c r="C3883" t="str">
        <f>'Raw Data'!P3883</f>
        <v>Two year</v>
      </c>
      <c r="D3883" t="str">
        <f>'Raw Data'!I3883</f>
        <v>DSL</v>
      </c>
      <c r="E3883" t="str">
        <f>'Raw Data'!R3883</f>
        <v>Bank transfer (automatic)</v>
      </c>
      <c r="F3883">
        <f>'Raw Data'!S3883</f>
        <v>65.150000000000006</v>
      </c>
      <c r="G3883">
        <f>IFERROR(VALUE('Raw Data'!T3883),0)</f>
        <v>4681.75</v>
      </c>
      <c r="H3883" t="str" cm="1">
        <f t="array" ref="H3883">_xlfn.IFS(B3883&lt;=12,"New (0-12 mo)",B3883&lt;=24,"Established (13-24 mo)",B3883&lt;=48,"Loyal (25-48 mo)",TRUE,"Veteran (49+ mo)")</f>
        <v>Veteran (49+ mo)</v>
      </c>
      <c r="I3883">
        <f>COUNTIF('Raw Data'!G3883:O3883,"Yes")</f>
        <v>5</v>
      </c>
      <c r="J3883">
        <f t="shared" ca="1" si="120"/>
        <v>44044</v>
      </c>
      <c r="K3883" t="str">
        <f>'Raw Data'!U3883</f>
        <v>No</v>
      </c>
      <c r="L3883" t="str">
        <f t="shared" si="121"/>
        <v>Low Risk</v>
      </c>
      <c r="N3883" s="34"/>
    </row>
    <row r="3884" spans="1:14" x14ac:dyDescent="0.3">
      <c r="A3884" s="5" t="str">
        <f>'Raw Data'!A3884</f>
        <v>9348-YVOMK</v>
      </c>
      <c r="B3884">
        <f>'Raw Data'!F3884</f>
        <v>4</v>
      </c>
      <c r="C3884" t="str">
        <f>'Raw Data'!P3884</f>
        <v>Month-to-month</v>
      </c>
      <c r="D3884" t="str">
        <f>'Raw Data'!I3884</f>
        <v>DSL</v>
      </c>
      <c r="E3884" t="str">
        <f>'Raw Data'!R3884</f>
        <v>Credit card (automatic)</v>
      </c>
      <c r="F3884">
        <f>'Raw Data'!S3884</f>
        <v>44.8</v>
      </c>
      <c r="G3884">
        <f>IFERROR(VALUE('Raw Data'!T3884),0)</f>
        <v>176.2</v>
      </c>
      <c r="H3884" t="str" cm="1">
        <f t="array" ref="H3884">_xlfn.IFS(B3884&lt;=12,"New (0-12 mo)",B3884&lt;=24,"Established (13-24 mo)",B3884&lt;=48,"Loyal (25-48 mo)",TRUE,"Veteran (49+ mo)")</f>
        <v>New (0-12 mo)</v>
      </c>
      <c r="I3884">
        <f>COUNTIF('Raw Data'!G3884:O3884,"Yes")</f>
        <v>1</v>
      </c>
      <c r="J3884">
        <f t="shared" ca="1" si="120"/>
        <v>46082</v>
      </c>
      <c r="K3884" t="str">
        <f>'Raw Data'!U3884</f>
        <v>No</v>
      </c>
      <c r="L3884" t="str">
        <f t="shared" si="121"/>
        <v>High Risk</v>
      </c>
      <c r="N3884" s="34"/>
    </row>
    <row r="3885" spans="1:14" x14ac:dyDescent="0.3">
      <c r="A3885" s="5" t="str">
        <f>'Raw Data'!A3885</f>
        <v>8104-OSKWT</v>
      </c>
      <c r="B3885">
        <f>'Raw Data'!F3885</f>
        <v>12</v>
      </c>
      <c r="C3885" t="str">
        <f>'Raw Data'!P3885</f>
        <v>Month-to-month</v>
      </c>
      <c r="D3885" t="str">
        <f>'Raw Data'!I3885</f>
        <v>Fiber optic</v>
      </c>
      <c r="E3885" t="str">
        <f>'Raw Data'!R3885</f>
        <v>Electronic check</v>
      </c>
      <c r="F3885">
        <f>'Raw Data'!S3885</f>
        <v>79.8</v>
      </c>
      <c r="G3885">
        <f>IFERROR(VALUE('Raw Data'!T3885),0)</f>
        <v>1001.2</v>
      </c>
      <c r="H3885" t="str" cm="1">
        <f t="array" ref="H3885">_xlfn.IFS(B3885&lt;=12,"New (0-12 mo)",B3885&lt;=24,"Established (13-24 mo)",B3885&lt;=48,"Loyal (25-48 mo)",TRUE,"Veteran (49+ mo)")</f>
        <v>New (0-12 mo)</v>
      </c>
      <c r="I3885">
        <f>COUNTIF('Raw Data'!G3885:O3885,"Yes")</f>
        <v>3</v>
      </c>
      <c r="J3885">
        <f t="shared" ca="1" si="120"/>
        <v>45839</v>
      </c>
      <c r="K3885" t="str">
        <f>'Raw Data'!U3885</f>
        <v>No</v>
      </c>
      <c r="L3885" t="str">
        <f t="shared" si="121"/>
        <v>High Risk</v>
      </c>
      <c r="N3885" s="34"/>
    </row>
    <row r="3886" spans="1:14" x14ac:dyDescent="0.3">
      <c r="A3886" s="5" t="str">
        <f>'Raw Data'!A3886</f>
        <v>4521-YEEHE</v>
      </c>
      <c r="B3886">
        <f>'Raw Data'!F3886</f>
        <v>18</v>
      </c>
      <c r="C3886" t="str">
        <f>'Raw Data'!P3886</f>
        <v>Month-to-month</v>
      </c>
      <c r="D3886" t="str">
        <f>'Raw Data'!I3886</f>
        <v>Fiber optic</v>
      </c>
      <c r="E3886" t="str">
        <f>'Raw Data'!R3886</f>
        <v>Electronic check</v>
      </c>
      <c r="F3886">
        <f>'Raw Data'!S3886</f>
        <v>88.85</v>
      </c>
      <c r="G3886">
        <f>IFERROR(VALUE('Raw Data'!T3886),0)</f>
        <v>1594.75</v>
      </c>
      <c r="H3886" t="str" cm="1">
        <f t="array" ref="H3886">_xlfn.IFS(B3886&lt;=12,"New (0-12 mo)",B3886&lt;=24,"Established (13-24 mo)",B3886&lt;=48,"Loyal (25-48 mo)",TRUE,"Veteran (49+ mo)")</f>
        <v>Established (13-24 mo)</v>
      </c>
      <c r="I3886">
        <f>COUNTIF('Raw Data'!G3886:O3886,"Yes")</f>
        <v>4</v>
      </c>
      <c r="J3886">
        <f t="shared" ca="1" si="120"/>
        <v>45658</v>
      </c>
      <c r="K3886" t="str">
        <f>'Raw Data'!U3886</f>
        <v>No</v>
      </c>
      <c r="L3886" t="str">
        <f t="shared" si="121"/>
        <v>Medium Risk</v>
      </c>
      <c r="N3886" s="34"/>
    </row>
    <row r="3887" spans="1:14" x14ac:dyDescent="0.3">
      <c r="A3887" s="5" t="str">
        <f>'Raw Data'!A3887</f>
        <v>4090-KPJIP</v>
      </c>
      <c r="B3887">
        <f>'Raw Data'!F3887</f>
        <v>3</v>
      </c>
      <c r="C3887" t="str">
        <f>'Raw Data'!P3887</f>
        <v>Month-to-month</v>
      </c>
      <c r="D3887" t="str">
        <f>'Raw Data'!I3887</f>
        <v>Fiber optic</v>
      </c>
      <c r="E3887" t="str">
        <f>'Raw Data'!R3887</f>
        <v>Electronic check</v>
      </c>
      <c r="F3887">
        <f>'Raw Data'!S3887</f>
        <v>74.95</v>
      </c>
      <c r="G3887">
        <f>IFERROR(VALUE('Raw Data'!T3887),0)</f>
        <v>212.4</v>
      </c>
      <c r="H3887" t="str" cm="1">
        <f t="array" ref="H3887">_xlfn.IFS(B3887&lt;=12,"New (0-12 mo)",B3887&lt;=24,"Established (13-24 mo)",B3887&lt;=48,"Loyal (25-48 mo)",TRUE,"Veteran (49+ mo)")</f>
        <v>New (0-12 mo)</v>
      </c>
      <c r="I3887">
        <f>COUNTIF('Raw Data'!G3887:O3887,"Yes")</f>
        <v>2</v>
      </c>
      <c r="J3887">
        <f t="shared" ca="1" si="120"/>
        <v>46113</v>
      </c>
      <c r="K3887" t="str">
        <f>'Raw Data'!U3887</f>
        <v>No</v>
      </c>
      <c r="L3887" t="str">
        <f t="shared" si="121"/>
        <v>High Risk</v>
      </c>
      <c r="N3887" s="34"/>
    </row>
    <row r="3888" spans="1:14" x14ac:dyDescent="0.3">
      <c r="A3888" s="5" t="str">
        <f>'Raw Data'!A3888</f>
        <v>3786-WOVKF</v>
      </c>
      <c r="B3888">
        <f>'Raw Data'!F3888</f>
        <v>72</v>
      </c>
      <c r="C3888" t="str">
        <f>'Raw Data'!P3888</f>
        <v>One year</v>
      </c>
      <c r="D3888" t="str">
        <f>'Raw Data'!I3888</f>
        <v>Fiber optic</v>
      </c>
      <c r="E3888" t="str">
        <f>'Raw Data'!R3888</f>
        <v>Bank transfer (automatic)</v>
      </c>
      <c r="F3888">
        <f>'Raw Data'!S3888</f>
        <v>106.85</v>
      </c>
      <c r="G3888">
        <f>IFERROR(VALUE('Raw Data'!T3888),0)</f>
        <v>7677.4</v>
      </c>
      <c r="H3888" t="str" cm="1">
        <f t="array" ref="H3888">_xlfn.IFS(B3888&lt;=12,"New (0-12 mo)",B3888&lt;=24,"Established (13-24 mo)",B3888&lt;=48,"Loyal (25-48 mo)",TRUE,"Veteran (49+ mo)")</f>
        <v>Veteran (49+ mo)</v>
      </c>
      <c r="I3888">
        <f>COUNTIF('Raw Data'!G3888:O3888,"Yes")</f>
        <v>6</v>
      </c>
      <c r="J3888">
        <f t="shared" ca="1" si="120"/>
        <v>44013</v>
      </c>
      <c r="K3888" t="str">
        <f>'Raw Data'!U3888</f>
        <v>No</v>
      </c>
      <c r="L3888" t="str">
        <f t="shared" si="121"/>
        <v>Low Risk</v>
      </c>
      <c r="N3888" s="34"/>
    </row>
    <row r="3889" spans="1:14" x14ac:dyDescent="0.3">
      <c r="A3889" s="5" t="str">
        <f>'Raw Data'!A3889</f>
        <v>4503-BDXBD</v>
      </c>
      <c r="B3889">
        <f>'Raw Data'!F3889</f>
        <v>11</v>
      </c>
      <c r="C3889" t="str">
        <f>'Raw Data'!P3889</f>
        <v>Month-to-month</v>
      </c>
      <c r="D3889" t="str">
        <f>'Raw Data'!I3889</f>
        <v>Fiber optic</v>
      </c>
      <c r="E3889" t="str">
        <f>'Raw Data'!R3889</f>
        <v>Electronic check</v>
      </c>
      <c r="F3889">
        <f>'Raw Data'!S3889</f>
        <v>74.95</v>
      </c>
      <c r="G3889">
        <f>IFERROR(VALUE('Raw Data'!T3889),0)</f>
        <v>815.5</v>
      </c>
      <c r="H3889" t="str" cm="1">
        <f t="array" ref="H3889">_xlfn.IFS(B3889&lt;=12,"New (0-12 mo)",B3889&lt;=24,"Established (13-24 mo)",B3889&lt;=48,"Loyal (25-48 mo)",TRUE,"Veteran (49+ mo)")</f>
        <v>New (0-12 mo)</v>
      </c>
      <c r="I3889">
        <f>COUNTIF('Raw Data'!G3889:O3889,"Yes")</f>
        <v>2</v>
      </c>
      <c r="J3889">
        <f t="shared" ca="1" si="120"/>
        <v>45870</v>
      </c>
      <c r="K3889" t="str">
        <f>'Raw Data'!U3889</f>
        <v>Yes</v>
      </c>
      <c r="L3889" t="str">
        <f t="shared" si="121"/>
        <v>High Risk</v>
      </c>
      <c r="N3889" s="34"/>
    </row>
    <row r="3890" spans="1:14" x14ac:dyDescent="0.3">
      <c r="A3890" s="5" t="str">
        <f>'Raw Data'!A3890</f>
        <v>6086-ESGRL</v>
      </c>
      <c r="B3890">
        <f>'Raw Data'!F3890</f>
        <v>1</v>
      </c>
      <c r="C3890" t="str">
        <f>'Raw Data'!P3890</f>
        <v>Month-to-month</v>
      </c>
      <c r="D3890" t="str">
        <f>'Raw Data'!I3890</f>
        <v>Fiber optic</v>
      </c>
      <c r="E3890" t="str">
        <f>'Raw Data'!R3890</f>
        <v>Credit card (automatic)</v>
      </c>
      <c r="F3890">
        <f>'Raw Data'!S3890</f>
        <v>80.150000000000006</v>
      </c>
      <c r="G3890">
        <f>IFERROR(VALUE('Raw Data'!T3890),0)</f>
        <v>80.150000000000006</v>
      </c>
      <c r="H3890" t="str" cm="1">
        <f t="array" ref="H3890">_xlfn.IFS(B3890&lt;=12,"New (0-12 mo)",B3890&lt;=24,"Established (13-24 mo)",B3890&lt;=48,"Loyal (25-48 mo)",TRUE,"Veteran (49+ mo)")</f>
        <v>New (0-12 mo)</v>
      </c>
      <c r="I3890">
        <f>COUNTIF('Raw Data'!G3890:O3890,"Yes")</f>
        <v>2</v>
      </c>
      <c r="J3890">
        <f t="shared" ca="1" si="120"/>
        <v>46174</v>
      </c>
      <c r="K3890" t="str">
        <f>'Raw Data'!U3890</f>
        <v>Yes</v>
      </c>
      <c r="L3890" t="str">
        <f t="shared" si="121"/>
        <v>High Risk</v>
      </c>
      <c r="N3890" s="34"/>
    </row>
    <row r="3891" spans="1:14" x14ac:dyDescent="0.3">
      <c r="A3891" s="5" t="str">
        <f>'Raw Data'!A3891</f>
        <v>2592-HODOV</v>
      </c>
      <c r="B3891">
        <f>'Raw Data'!F3891</f>
        <v>13</v>
      </c>
      <c r="C3891" t="str">
        <f>'Raw Data'!P3891</f>
        <v>One year</v>
      </c>
      <c r="D3891" t="str">
        <f>'Raw Data'!I3891</f>
        <v>No</v>
      </c>
      <c r="E3891" t="str">
        <f>'Raw Data'!R3891</f>
        <v>Credit card (automatic)</v>
      </c>
      <c r="F3891">
        <f>'Raw Data'!S3891</f>
        <v>19.3</v>
      </c>
      <c r="G3891">
        <f>IFERROR(VALUE('Raw Data'!T3891),0)</f>
        <v>259.64999999999998</v>
      </c>
      <c r="H3891" t="str" cm="1">
        <f t="array" ref="H3891">_xlfn.IFS(B3891&lt;=12,"New (0-12 mo)",B3891&lt;=24,"Established (13-24 mo)",B3891&lt;=48,"Loyal (25-48 mo)",TRUE,"Veteran (49+ mo)")</f>
        <v>Established (13-24 mo)</v>
      </c>
      <c r="I3891">
        <f>COUNTIF('Raw Data'!G3891:O3891,"Yes")</f>
        <v>1</v>
      </c>
      <c r="J3891">
        <f t="shared" ca="1" si="120"/>
        <v>45809</v>
      </c>
      <c r="K3891" t="str">
        <f>'Raw Data'!U3891</f>
        <v>No</v>
      </c>
      <c r="L3891" t="str">
        <f t="shared" si="121"/>
        <v>Low Risk</v>
      </c>
      <c r="N3891" s="34"/>
    </row>
    <row r="3892" spans="1:14" x14ac:dyDescent="0.3">
      <c r="A3892" s="5" t="str">
        <f>'Raw Data'!A3892</f>
        <v>3886-CERTZ</v>
      </c>
      <c r="B3892">
        <f>'Raw Data'!F3892</f>
        <v>72</v>
      </c>
      <c r="C3892" t="str">
        <f>'Raw Data'!P3892</f>
        <v>One year</v>
      </c>
      <c r="D3892" t="str">
        <f>'Raw Data'!I3892</f>
        <v>Fiber optic</v>
      </c>
      <c r="E3892" t="str">
        <f>'Raw Data'!R3892</f>
        <v>Electronic check</v>
      </c>
      <c r="F3892">
        <f>'Raw Data'!S3892</f>
        <v>109.25</v>
      </c>
      <c r="G3892">
        <f>IFERROR(VALUE('Raw Data'!T3892),0)</f>
        <v>8109.8</v>
      </c>
      <c r="H3892" t="str" cm="1">
        <f t="array" ref="H3892">_xlfn.IFS(B3892&lt;=12,"New (0-12 mo)",B3892&lt;=24,"Established (13-24 mo)",B3892&lt;=48,"Loyal (25-48 mo)",TRUE,"Veteran (49+ mo)")</f>
        <v>Veteran (49+ mo)</v>
      </c>
      <c r="I3892">
        <f>COUNTIF('Raw Data'!G3892:O3892,"Yes")</f>
        <v>7</v>
      </c>
      <c r="J3892">
        <f t="shared" ca="1" si="120"/>
        <v>44013</v>
      </c>
      <c r="K3892" t="str">
        <f>'Raw Data'!U3892</f>
        <v>Yes</v>
      </c>
      <c r="L3892" t="str">
        <f t="shared" si="121"/>
        <v>Low Risk</v>
      </c>
      <c r="N3892" s="34"/>
    </row>
    <row r="3893" spans="1:14" x14ac:dyDescent="0.3">
      <c r="A3893" s="5" t="str">
        <f>'Raw Data'!A3893</f>
        <v>7995-ZHHNZ</v>
      </c>
      <c r="B3893">
        <f>'Raw Data'!F3893</f>
        <v>42</v>
      </c>
      <c r="C3893" t="str">
        <f>'Raw Data'!P3893</f>
        <v>One year</v>
      </c>
      <c r="D3893" t="str">
        <f>'Raw Data'!I3893</f>
        <v>DSL</v>
      </c>
      <c r="E3893" t="str">
        <f>'Raw Data'!R3893</f>
        <v>Credit card (automatic)</v>
      </c>
      <c r="F3893">
        <f>'Raw Data'!S3893</f>
        <v>56.1</v>
      </c>
      <c r="G3893">
        <f>IFERROR(VALUE('Raw Data'!T3893),0)</f>
        <v>2386.85</v>
      </c>
      <c r="H3893" t="str" cm="1">
        <f t="array" ref="H3893">_xlfn.IFS(B3893&lt;=12,"New (0-12 mo)",B3893&lt;=24,"Established (13-24 mo)",B3893&lt;=48,"Loyal (25-48 mo)",TRUE,"Veteran (49+ mo)")</f>
        <v>Loyal (25-48 mo)</v>
      </c>
      <c r="I3893">
        <f>COUNTIF('Raw Data'!G3893:O3893,"Yes")</f>
        <v>3</v>
      </c>
      <c r="J3893">
        <f t="shared" ca="1" si="120"/>
        <v>44927</v>
      </c>
      <c r="K3893" t="str">
        <f>'Raw Data'!U3893</f>
        <v>No</v>
      </c>
      <c r="L3893" t="str">
        <f t="shared" si="121"/>
        <v>Low Risk</v>
      </c>
      <c r="N3893" s="34"/>
    </row>
    <row r="3894" spans="1:14" x14ac:dyDescent="0.3">
      <c r="A3894" s="5" t="str">
        <f>'Raw Data'!A3894</f>
        <v>3824-RHKVR</v>
      </c>
      <c r="B3894">
        <f>'Raw Data'!F3894</f>
        <v>17</v>
      </c>
      <c r="C3894" t="str">
        <f>'Raw Data'!P3894</f>
        <v>Month-to-month</v>
      </c>
      <c r="D3894" t="str">
        <f>'Raw Data'!I3894</f>
        <v>No</v>
      </c>
      <c r="E3894" t="str">
        <f>'Raw Data'!R3894</f>
        <v>Credit card (automatic)</v>
      </c>
      <c r="F3894">
        <f>'Raw Data'!S3894</f>
        <v>19.7</v>
      </c>
      <c r="G3894">
        <f>IFERROR(VALUE('Raw Data'!T3894),0)</f>
        <v>340.35</v>
      </c>
      <c r="H3894" t="str" cm="1">
        <f t="array" ref="H3894">_xlfn.IFS(B3894&lt;=12,"New (0-12 mo)",B3894&lt;=24,"Established (13-24 mo)",B3894&lt;=48,"Loyal (25-48 mo)",TRUE,"Veteran (49+ mo)")</f>
        <v>Established (13-24 mo)</v>
      </c>
      <c r="I3894">
        <f>COUNTIF('Raw Data'!G3894:O3894,"Yes")</f>
        <v>1</v>
      </c>
      <c r="J3894">
        <f t="shared" ca="1" si="120"/>
        <v>45689</v>
      </c>
      <c r="K3894" t="str">
        <f>'Raw Data'!U3894</f>
        <v>No</v>
      </c>
      <c r="L3894" t="str">
        <f t="shared" si="121"/>
        <v>Medium Risk</v>
      </c>
      <c r="N3894" s="34"/>
    </row>
    <row r="3895" spans="1:14" x14ac:dyDescent="0.3">
      <c r="A3895" s="5" t="str">
        <f>'Raw Data'!A3895</f>
        <v>5816-SCGFC</v>
      </c>
      <c r="B3895">
        <f>'Raw Data'!F3895</f>
        <v>7</v>
      </c>
      <c r="C3895" t="str">
        <f>'Raw Data'!P3895</f>
        <v>Month-to-month</v>
      </c>
      <c r="D3895" t="str">
        <f>'Raw Data'!I3895</f>
        <v>DSL</v>
      </c>
      <c r="E3895" t="str">
        <f>'Raw Data'!R3895</f>
        <v>Mailed check</v>
      </c>
      <c r="F3895">
        <f>'Raw Data'!S3895</f>
        <v>51.3</v>
      </c>
      <c r="G3895">
        <f>IFERROR(VALUE('Raw Data'!T3895),0)</f>
        <v>419.35</v>
      </c>
      <c r="H3895" t="str" cm="1">
        <f t="array" ref="H3895">_xlfn.IFS(B3895&lt;=12,"New (0-12 mo)",B3895&lt;=24,"Established (13-24 mo)",B3895&lt;=48,"Loyal (25-48 mo)",TRUE,"Veteran (49+ mo)")</f>
        <v>New (0-12 mo)</v>
      </c>
      <c r="I3895">
        <f>COUNTIF('Raw Data'!G3895:O3895,"Yes")</f>
        <v>2</v>
      </c>
      <c r="J3895">
        <f t="shared" ca="1" si="120"/>
        <v>45992</v>
      </c>
      <c r="K3895" t="str">
        <f>'Raw Data'!U3895</f>
        <v>No</v>
      </c>
      <c r="L3895" t="str">
        <f t="shared" si="121"/>
        <v>High Risk</v>
      </c>
      <c r="N3895" s="34"/>
    </row>
    <row r="3896" spans="1:14" x14ac:dyDescent="0.3">
      <c r="A3896" s="5" t="str">
        <f>'Raw Data'!A3896</f>
        <v>5989-AXPUC</v>
      </c>
      <c r="B3896">
        <f>'Raw Data'!F3896</f>
        <v>68</v>
      </c>
      <c r="C3896" t="str">
        <f>'Raw Data'!P3896</f>
        <v>Two year</v>
      </c>
      <c r="D3896" t="str">
        <f>'Raw Data'!I3896</f>
        <v>Fiber optic</v>
      </c>
      <c r="E3896" t="str">
        <f>'Raw Data'!R3896</f>
        <v>Mailed check</v>
      </c>
      <c r="F3896">
        <f>'Raw Data'!S3896</f>
        <v>118.6</v>
      </c>
      <c r="G3896">
        <f>IFERROR(VALUE('Raw Data'!T3896),0)</f>
        <v>7990.05</v>
      </c>
      <c r="H3896" t="str" cm="1">
        <f t="array" ref="H3896">_xlfn.IFS(B3896&lt;=12,"New (0-12 mo)",B3896&lt;=24,"Established (13-24 mo)",B3896&lt;=48,"Loyal (25-48 mo)",TRUE,"Veteran (49+ mo)")</f>
        <v>Veteran (49+ mo)</v>
      </c>
      <c r="I3896">
        <f>COUNTIF('Raw Data'!G3896:O3896,"Yes")</f>
        <v>8</v>
      </c>
      <c r="J3896">
        <f t="shared" ca="1" si="120"/>
        <v>44136</v>
      </c>
      <c r="K3896" t="str">
        <f>'Raw Data'!U3896</f>
        <v>No</v>
      </c>
      <c r="L3896" t="str">
        <f t="shared" si="121"/>
        <v>Low Risk</v>
      </c>
      <c r="N3896" s="34"/>
    </row>
    <row r="3897" spans="1:14" x14ac:dyDescent="0.3">
      <c r="A3897" s="5" t="str">
        <f>'Raw Data'!A3897</f>
        <v>4979-HPRFL</v>
      </c>
      <c r="B3897">
        <f>'Raw Data'!F3897</f>
        <v>56</v>
      </c>
      <c r="C3897" t="str">
        <f>'Raw Data'!P3897</f>
        <v>Two year</v>
      </c>
      <c r="D3897" t="str">
        <f>'Raw Data'!I3897</f>
        <v>No</v>
      </c>
      <c r="E3897" t="str">
        <f>'Raw Data'!R3897</f>
        <v>Bank transfer (automatic)</v>
      </c>
      <c r="F3897">
        <f>'Raw Data'!S3897</f>
        <v>24.15</v>
      </c>
      <c r="G3897">
        <f>IFERROR(VALUE('Raw Data'!T3897),0)</f>
        <v>1402.25</v>
      </c>
      <c r="H3897" t="str" cm="1">
        <f t="array" ref="H3897">_xlfn.IFS(B3897&lt;=12,"New (0-12 mo)",B3897&lt;=24,"Established (13-24 mo)",B3897&lt;=48,"Loyal (25-48 mo)",TRUE,"Veteran (49+ mo)")</f>
        <v>Veteran (49+ mo)</v>
      </c>
      <c r="I3897">
        <f>COUNTIF('Raw Data'!G3897:O3897,"Yes")</f>
        <v>2</v>
      </c>
      <c r="J3897">
        <f t="shared" ca="1" si="120"/>
        <v>44501</v>
      </c>
      <c r="K3897" t="str">
        <f>'Raw Data'!U3897</f>
        <v>No</v>
      </c>
      <c r="L3897" t="str">
        <f t="shared" si="121"/>
        <v>Low Risk</v>
      </c>
      <c r="N3897" s="34"/>
    </row>
    <row r="3898" spans="1:14" x14ac:dyDescent="0.3">
      <c r="A3898" s="5" t="str">
        <f>'Raw Data'!A3898</f>
        <v>8590-OHDIW</v>
      </c>
      <c r="B3898">
        <f>'Raw Data'!F3898</f>
        <v>38</v>
      </c>
      <c r="C3898" t="str">
        <f>'Raw Data'!P3898</f>
        <v>One year</v>
      </c>
      <c r="D3898" t="str">
        <f>'Raw Data'!I3898</f>
        <v>No</v>
      </c>
      <c r="E3898" t="str">
        <f>'Raw Data'!R3898</f>
        <v>Mailed check</v>
      </c>
      <c r="F3898">
        <f>'Raw Data'!S3898</f>
        <v>20.3</v>
      </c>
      <c r="G3898">
        <f>IFERROR(VALUE('Raw Data'!T3898),0)</f>
        <v>749.35</v>
      </c>
      <c r="H3898" t="str" cm="1">
        <f t="array" ref="H3898">_xlfn.IFS(B3898&lt;=12,"New (0-12 mo)",B3898&lt;=24,"Established (13-24 mo)",B3898&lt;=48,"Loyal (25-48 mo)",TRUE,"Veteran (49+ mo)")</f>
        <v>Loyal (25-48 mo)</v>
      </c>
      <c r="I3898">
        <f>COUNTIF('Raw Data'!G3898:O3898,"Yes")</f>
        <v>1</v>
      </c>
      <c r="J3898">
        <f t="shared" ca="1" si="120"/>
        <v>45047</v>
      </c>
      <c r="K3898" t="str">
        <f>'Raw Data'!U3898</f>
        <v>No</v>
      </c>
      <c r="L3898" t="str">
        <f t="shared" si="121"/>
        <v>Low Risk</v>
      </c>
      <c r="N3898" s="34"/>
    </row>
    <row r="3899" spans="1:14" x14ac:dyDescent="0.3">
      <c r="A3899" s="5" t="str">
        <f>'Raw Data'!A3899</f>
        <v>8015-IHCGW</v>
      </c>
      <c r="B3899">
        <f>'Raw Data'!F3899</f>
        <v>72</v>
      </c>
      <c r="C3899" t="str">
        <f>'Raw Data'!P3899</f>
        <v>Two year</v>
      </c>
      <c r="D3899" t="str">
        <f>'Raw Data'!I3899</f>
        <v>Fiber optic</v>
      </c>
      <c r="E3899" t="str">
        <f>'Raw Data'!R3899</f>
        <v>Electronic check</v>
      </c>
      <c r="F3899">
        <f>'Raw Data'!S3899</f>
        <v>115.5</v>
      </c>
      <c r="G3899">
        <f>IFERROR(VALUE('Raw Data'!T3899),0)</f>
        <v>8425.15</v>
      </c>
      <c r="H3899" t="str" cm="1">
        <f t="array" ref="H3899">_xlfn.IFS(B3899&lt;=12,"New (0-12 mo)",B3899&lt;=24,"Established (13-24 mo)",B3899&lt;=48,"Loyal (25-48 mo)",TRUE,"Veteran (49+ mo)")</f>
        <v>Veteran (49+ mo)</v>
      </c>
      <c r="I3899">
        <f>COUNTIF('Raw Data'!G3899:O3899,"Yes")</f>
        <v>8</v>
      </c>
      <c r="J3899">
        <f t="shared" ca="1" si="120"/>
        <v>44013</v>
      </c>
      <c r="K3899" t="str">
        <f>'Raw Data'!U3899</f>
        <v>No</v>
      </c>
      <c r="L3899" t="str">
        <f t="shared" si="121"/>
        <v>Low Risk</v>
      </c>
      <c r="N3899" s="34"/>
    </row>
    <row r="3900" spans="1:14" x14ac:dyDescent="0.3">
      <c r="A3900" s="5" t="str">
        <f>'Raw Data'!A3900</f>
        <v>2332-TODQS</v>
      </c>
      <c r="B3900">
        <f>'Raw Data'!F3900</f>
        <v>48</v>
      </c>
      <c r="C3900" t="str">
        <f>'Raw Data'!P3900</f>
        <v>One year</v>
      </c>
      <c r="D3900" t="str">
        <f>'Raw Data'!I3900</f>
        <v>No</v>
      </c>
      <c r="E3900" t="str">
        <f>'Raw Data'!R3900</f>
        <v>Credit card (automatic)</v>
      </c>
      <c r="F3900">
        <f>'Raw Data'!S3900</f>
        <v>25.05</v>
      </c>
      <c r="G3900">
        <f>IFERROR(VALUE('Raw Data'!T3900),0)</f>
        <v>1171.5</v>
      </c>
      <c r="H3900" t="str" cm="1">
        <f t="array" ref="H3900">_xlfn.IFS(B3900&lt;=12,"New (0-12 mo)",B3900&lt;=24,"Established (13-24 mo)",B3900&lt;=48,"Loyal (25-48 mo)",TRUE,"Veteran (49+ mo)")</f>
        <v>Loyal (25-48 mo)</v>
      </c>
      <c r="I3900">
        <f>COUNTIF('Raw Data'!G3900:O3900,"Yes")</f>
        <v>2</v>
      </c>
      <c r="J3900">
        <f t="shared" ca="1" si="120"/>
        <v>44743</v>
      </c>
      <c r="K3900" t="str">
        <f>'Raw Data'!U3900</f>
        <v>No</v>
      </c>
      <c r="L3900" t="str">
        <f t="shared" si="121"/>
        <v>Low Risk</v>
      </c>
      <c r="N3900" s="34"/>
    </row>
    <row r="3901" spans="1:14" x14ac:dyDescent="0.3">
      <c r="A3901" s="5" t="str">
        <f>'Raw Data'!A3901</f>
        <v>9278-VZKCD</v>
      </c>
      <c r="B3901">
        <f>'Raw Data'!F3901</f>
        <v>52</v>
      </c>
      <c r="C3901" t="str">
        <f>'Raw Data'!P3901</f>
        <v>Month-to-month</v>
      </c>
      <c r="D3901" t="str">
        <f>'Raw Data'!I3901</f>
        <v>Fiber optic</v>
      </c>
      <c r="E3901" t="str">
        <f>'Raw Data'!R3901</f>
        <v>Electronic check</v>
      </c>
      <c r="F3901">
        <f>'Raw Data'!S3901</f>
        <v>109.1</v>
      </c>
      <c r="G3901">
        <f>IFERROR(VALUE('Raw Data'!T3901),0)</f>
        <v>5647.95</v>
      </c>
      <c r="H3901" t="str" cm="1">
        <f t="array" ref="H3901">_xlfn.IFS(B3901&lt;=12,"New (0-12 mo)",B3901&lt;=24,"Established (13-24 mo)",B3901&lt;=48,"Loyal (25-48 mo)",TRUE,"Veteran (49+ mo)")</f>
        <v>Veteran (49+ mo)</v>
      </c>
      <c r="I3901">
        <f>COUNTIF('Raw Data'!G3901:O3901,"Yes")</f>
        <v>7</v>
      </c>
      <c r="J3901">
        <f t="shared" ca="1" si="120"/>
        <v>44621</v>
      </c>
      <c r="K3901" t="str">
        <f>'Raw Data'!U3901</f>
        <v>No</v>
      </c>
      <c r="L3901" t="str">
        <f t="shared" si="121"/>
        <v>Low-Medium Risk</v>
      </c>
      <c r="N3901" s="34"/>
    </row>
    <row r="3902" spans="1:14" x14ac:dyDescent="0.3">
      <c r="A3902" s="5" t="str">
        <f>'Raw Data'!A3902</f>
        <v>8008-OTEZX</v>
      </c>
      <c r="B3902">
        <f>'Raw Data'!F3902</f>
        <v>35</v>
      </c>
      <c r="C3902" t="str">
        <f>'Raw Data'!P3902</f>
        <v>One year</v>
      </c>
      <c r="D3902" t="str">
        <f>'Raw Data'!I3902</f>
        <v>No</v>
      </c>
      <c r="E3902" t="str">
        <f>'Raw Data'!R3902</f>
        <v>Mailed check</v>
      </c>
      <c r="F3902">
        <f>'Raw Data'!S3902</f>
        <v>19.649999999999999</v>
      </c>
      <c r="G3902">
        <f>IFERROR(VALUE('Raw Data'!T3902),0)</f>
        <v>708.8</v>
      </c>
      <c r="H3902" t="str" cm="1">
        <f t="array" ref="H3902">_xlfn.IFS(B3902&lt;=12,"New (0-12 mo)",B3902&lt;=24,"Established (13-24 mo)",B3902&lt;=48,"Loyal (25-48 mo)",TRUE,"Veteran (49+ mo)")</f>
        <v>Loyal (25-48 mo)</v>
      </c>
      <c r="I3902">
        <f>COUNTIF('Raw Data'!G3902:O3902,"Yes")</f>
        <v>1</v>
      </c>
      <c r="J3902">
        <f t="shared" ca="1" si="120"/>
        <v>45139</v>
      </c>
      <c r="K3902" t="str">
        <f>'Raw Data'!U3902</f>
        <v>No</v>
      </c>
      <c r="L3902" t="str">
        <f t="shared" si="121"/>
        <v>Low Risk</v>
      </c>
      <c r="N3902" s="34"/>
    </row>
    <row r="3903" spans="1:14" x14ac:dyDescent="0.3">
      <c r="A3903" s="5" t="str">
        <f>'Raw Data'!A3903</f>
        <v>2773-OVBPK</v>
      </c>
      <c r="B3903">
        <f>'Raw Data'!F3903</f>
        <v>67</v>
      </c>
      <c r="C3903" t="str">
        <f>'Raw Data'!P3903</f>
        <v>Two year</v>
      </c>
      <c r="D3903" t="str">
        <f>'Raw Data'!I3903</f>
        <v>Fiber optic</v>
      </c>
      <c r="E3903" t="str">
        <f>'Raw Data'!R3903</f>
        <v>Bank transfer (automatic)</v>
      </c>
      <c r="F3903">
        <f>'Raw Data'!S3903</f>
        <v>111.3</v>
      </c>
      <c r="G3903">
        <f>IFERROR(VALUE('Raw Data'!T3903),0)</f>
        <v>7567.2</v>
      </c>
      <c r="H3903" t="str" cm="1">
        <f t="array" ref="H3903">_xlfn.IFS(B3903&lt;=12,"New (0-12 mo)",B3903&lt;=24,"Established (13-24 mo)",B3903&lt;=48,"Loyal (25-48 mo)",TRUE,"Veteran (49+ mo)")</f>
        <v>Veteran (49+ mo)</v>
      </c>
      <c r="I3903">
        <f>COUNTIF('Raw Data'!G3903:O3903,"Yes")</f>
        <v>7</v>
      </c>
      <c r="J3903">
        <f t="shared" ca="1" si="120"/>
        <v>44166</v>
      </c>
      <c r="K3903" t="str">
        <f>'Raw Data'!U3903</f>
        <v>No</v>
      </c>
      <c r="L3903" t="str">
        <f t="shared" si="121"/>
        <v>Low Risk</v>
      </c>
      <c r="N3903" s="34"/>
    </row>
    <row r="3904" spans="1:14" x14ac:dyDescent="0.3">
      <c r="A3904" s="5" t="str">
        <f>'Raw Data'!A3904</f>
        <v>5999-LCXAO</v>
      </c>
      <c r="B3904">
        <f>'Raw Data'!F3904</f>
        <v>1</v>
      </c>
      <c r="C3904" t="str">
        <f>'Raw Data'!P3904</f>
        <v>Month-to-month</v>
      </c>
      <c r="D3904" t="str">
        <f>'Raw Data'!I3904</f>
        <v>DSL</v>
      </c>
      <c r="E3904" t="str">
        <f>'Raw Data'!R3904</f>
        <v>Mailed check</v>
      </c>
      <c r="F3904">
        <f>'Raw Data'!S3904</f>
        <v>29.9</v>
      </c>
      <c r="G3904">
        <f>IFERROR(VALUE('Raw Data'!T3904),0)</f>
        <v>29.9</v>
      </c>
      <c r="H3904" t="str" cm="1">
        <f t="array" ref="H3904">_xlfn.IFS(B3904&lt;=12,"New (0-12 mo)",B3904&lt;=24,"Established (13-24 mo)",B3904&lt;=48,"Loyal (25-48 mo)",TRUE,"Veteran (49+ mo)")</f>
        <v>New (0-12 mo)</v>
      </c>
      <c r="I3904">
        <f>COUNTIF('Raw Data'!G3904:O3904,"Yes")</f>
        <v>1</v>
      </c>
      <c r="J3904">
        <f t="shared" ca="1" si="120"/>
        <v>46174</v>
      </c>
      <c r="K3904" t="str">
        <f>'Raw Data'!U3904</f>
        <v>No</v>
      </c>
      <c r="L3904" t="str">
        <f t="shared" si="121"/>
        <v>High Risk</v>
      </c>
      <c r="N3904" s="34"/>
    </row>
    <row r="3905" spans="1:14" x14ac:dyDescent="0.3">
      <c r="A3905" s="5" t="str">
        <f>'Raw Data'!A3905</f>
        <v>5206-XZZQI</v>
      </c>
      <c r="B3905">
        <f>'Raw Data'!F3905</f>
        <v>53</v>
      </c>
      <c r="C3905" t="str">
        <f>'Raw Data'!P3905</f>
        <v>Month-to-month</v>
      </c>
      <c r="D3905" t="str">
        <f>'Raw Data'!I3905</f>
        <v>Fiber optic</v>
      </c>
      <c r="E3905" t="str">
        <f>'Raw Data'!R3905</f>
        <v>Mailed check</v>
      </c>
      <c r="F3905">
        <f>'Raw Data'!S3905</f>
        <v>80.599999999999994</v>
      </c>
      <c r="G3905">
        <f>IFERROR(VALUE('Raw Data'!T3905),0)</f>
        <v>4348.1000000000004</v>
      </c>
      <c r="H3905" t="str" cm="1">
        <f t="array" ref="H3905">_xlfn.IFS(B3905&lt;=12,"New (0-12 mo)",B3905&lt;=24,"Established (13-24 mo)",B3905&lt;=48,"Loyal (25-48 mo)",TRUE,"Veteran (49+ mo)")</f>
        <v>Veteran (49+ mo)</v>
      </c>
      <c r="I3905">
        <f>COUNTIF('Raw Data'!G3905:O3905,"Yes")</f>
        <v>3</v>
      </c>
      <c r="J3905">
        <f t="shared" ca="1" si="120"/>
        <v>44593</v>
      </c>
      <c r="K3905" t="str">
        <f>'Raw Data'!U3905</f>
        <v>No</v>
      </c>
      <c r="L3905" t="str">
        <f t="shared" si="121"/>
        <v>Low-Medium Risk</v>
      </c>
      <c r="N3905" s="34"/>
    </row>
    <row r="3906" spans="1:14" x14ac:dyDescent="0.3">
      <c r="A3906" s="5" t="str">
        <f>'Raw Data'!A3906</f>
        <v>4803-LBYPN</v>
      </c>
      <c r="B3906">
        <f>'Raw Data'!F3906</f>
        <v>34</v>
      </c>
      <c r="C3906" t="str">
        <f>'Raw Data'!P3906</f>
        <v>Month-to-month</v>
      </c>
      <c r="D3906" t="str">
        <f>'Raw Data'!I3906</f>
        <v>No</v>
      </c>
      <c r="E3906" t="str">
        <f>'Raw Data'!R3906</f>
        <v>Mailed check</v>
      </c>
      <c r="F3906">
        <f>'Raw Data'!S3906</f>
        <v>20.8</v>
      </c>
      <c r="G3906">
        <f>IFERROR(VALUE('Raw Data'!T3906),0)</f>
        <v>635.9</v>
      </c>
      <c r="H3906" t="str" cm="1">
        <f t="array" ref="H3906">_xlfn.IFS(B3906&lt;=12,"New (0-12 mo)",B3906&lt;=24,"Established (13-24 mo)",B3906&lt;=48,"Loyal (25-48 mo)",TRUE,"Veteran (49+ mo)")</f>
        <v>Loyal (25-48 mo)</v>
      </c>
      <c r="I3906">
        <f>COUNTIF('Raw Data'!G3906:O3906,"Yes")</f>
        <v>1</v>
      </c>
      <c r="J3906">
        <f t="shared" ref="J3906:J3969" ca="1" si="122">EDATE(TODAY(),-B3906)</f>
        <v>45170</v>
      </c>
      <c r="K3906" t="str">
        <f>'Raw Data'!U3906</f>
        <v>No</v>
      </c>
      <c r="L3906" t="str">
        <f t="shared" ref="L3906:L3969" si="123">IF(AND(C3906="Month-to-month",B3906&lt;=12),"High Risk",IF(AND(C3906="Month-to-month",B3906&lt;=24),"Medium Risk",IF(C3906="Month-to-month","Low-Medium Risk","Low Risk")))</f>
        <v>Low-Medium Risk</v>
      </c>
      <c r="N3906" s="34"/>
    </row>
    <row r="3907" spans="1:14" x14ac:dyDescent="0.3">
      <c r="A3907" s="5" t="str">
        <f>'Raw Data'!A3907</f>
        <v>5759-RCVCB</v>
      </c>
      <c r="B3907">
        <f>'Raw Data'!F3907</f>
        <v>3</v>
      </c>
      <c r="C3907" t="str">
        <f>'Raw Data'!P3907</f>
        <v>Month-to-month</v>
      </c>
      <c r="D3907" t="str">
        <f>'Raw Data'!I3907</f>
        <v>DSL</v>
      </c>
      <c r="E3907" t="str">
        <f>'Raw Data'!R3907</f>
        <v>Credit card (automatic)</v>
      </c>
      <c r="F3907">
        <f>'Raw Data'!S3907</f>
        <v>35.200000000000003</v>
      </c>
      <c r="G3907">
        <f>IFERROR(VALUE('Raw Data'!T3907),0)</f>
        <v>108.95</v>
      </c>
      <c r="H3907" t="str" cm="1">
        <f t="array" ref="H3907">_xlfn.IFS(B3907&lt;=12,"New (0-12 mo)",B3907&lt;=24,"Established (13-24 mo)",B3907&lt;=48,"Loyal (25-48 mo)",TRUE,"Veteran (49+ mo)")</f>
        <v>New (0-12 mo)</v>
      </c>
      <c r="I3907">
        <f>COUNTIF('Raw Data'!G3907:O3907,"Yes")</f>
        <v>1</v>
      </c>
      <c r="J3907">
        <f t="shared" ca="1" si="122"/>
        <v>46113</v>
      </c>
      <c r="K3907" t="str">
        <f>'Raw Data'!U3907</f>
        <v>Yes</v>
      </c>
      <c r="L3907" t="str">
        <f t="shared" si="123"/>
        <v>High Risk</v>
      </c>
      <c r="N3907" s="34"/>
    </row>
    <row r="3908" spans="1:14" x14ac:dyDescent="0.3">
      <c r="A3908" s="5" t="str">
        <f>'Raw Data'!A3908</f>
        <v>6372-RFVNS</v>
      </c>
      <c r="B3908">
        <f>'Raw Data'!F3908</f>
        <v>1</v>
      </c>
      <c r="C3908" t="str">
        <f>'Raw Data'!P3908</f>
        <v>Month-to-month</v>
      </c>
      <c r="D3908" t="str">
        <f>'Raw Data'!I3908</f>
        <v>Fiber optic</v>
      </c>
      <c r="E3908" t="str">
        <f>'Raw Data'!R3908</f>
        <v>Electronic check</v>
      </c>
      <c r="F3908">
        <f>'Raw Data'!S3908</f>
        <v>78.8</v>
      </c>
      <c r="G3908">
        <f>IFERROR(VALUE('Raw Data'!T3908),0)</f>
        <v>78.8</v>
      </c>
      <c r="H3908" t="str" cm="1">
        <f t="array" ref="H3908">_xlfn.IFS(B3908&lt;=12,"New (0-12 mo)",B3908&lt;=24,"Established (13-24 mo)",B3908&lt;=48,"Loyal (25-48 mo)",TRUE,"Veteran (49+ mo)")</f>
        <v>New (0-12 mo)</v>
      </c>
      <c r="I3908">
        <f>COUNTIF('Raw Data'!G3908:O3908,"Yes")</f>
        <v>2</v>
      </c>
      <c r="J3908">
        <f t="shared" ca="1" si="122"/>
        <v>46174</v>
      </c>
      <c r="K3908" t="str">
        <f>'Raw Data'!U3908</f>
        <v>Yes</v>
      </c>
      <c r="L3908" t="str">
        <f t="shared" si="123"/>
        <v>High Risk</v>
      </c>
      <c r="N3908" s="34"/>
    </row>
    <row r="3909" spans="1:14" x14ac:dyDescent="0.3">
      <c r="A3909" s="5" t="str">
        <f>'Raw Data'!A3909</f>
        <v>2139-FQHLM</v>
      </c>
      <c r="B3909">
        <f>'Raw Data'!F3909</f>
        <v>19</v>
      </c>
      <c r="C3909" t="str">
        <f>'Raw Data'!P3909</f>
        <v>Month-to-month</v>
      </c>
      <c r="D3909" t="str">
        <f>'Raw Data'!I3909</f>
        <v>Fiber optic</v>
      </c>
      <c r="E3909" t="str">
        <f>'Raw Data'!R3909</f>
        <v>Mailed check</v>
      </c>
      <c r="F3909">
        <f>'Raw Data'!S3909</f>
        <v>89.95</v>
      </c>
      <c r="G3909">
        <f>IFERROR(VALUE('Raw Data'!T3909),0)</f>
        <v>1682.4</v>
      </c>
      <c r="H3909" t="str" cm="1">
        <f t="array" ref="H3909">_xlfn.IFS(B3909&lt;=12,"New (0-12 mo)",B3909&lt;=24,"Established (13-24 mo)",B3909&lt;=48,"Loyal (25-48 mo)",TRUE,"Veteran (49+ mo)")</f>
        <v>Established (13-24 mo)</v>
      </c>
      <c r="I3909">
        <f>COUNTIF('Raw Data'!G3909:O3909,"Yes")</f>
        <v>4</v>
      </c>
      <c r="J3909">
        <f t="shared" ca="1" si="122"/>
        <v>45627</v>
      </c>
      <c r="K3909" t="str">
        <f>'Raw Data'!U3909</f>
        <v>No</v>
      </c>
      <c r="L3909" t="str">
        <f t="shared" si="123"/>
        <v>Medium Risk</v>
      </c>
      <c r="N3909" s="34"/>
    </row>
    <row r="3910" spans="1:14" x14ac:dyDescent="0.3">
      <c r="A3910" s="5" t="str">
        <f>'Raw Data'!A3910</f>
        <v>8261-GWDBQ</v>
      </c>
      <c r="B3910">
        <f>'Raw Data'!F3910</f>
        <v>60</v>
      </c>
      <c r="C3910" t="str">
        <f>'Raw Data'!P3910</f>
        <v>Two year</v>
      </c>
      <c r="D3910" t="str">
        <f>'Raw Data'!I3910</f>
        <v>Fiber optic</v>
      </c>
      <c r="E3910" t="str">
        <f>'Raw Data'!R3910</f>
        <v>Bank transfer (automatic)</v>
      </c>
      <c r="F3910">
        <f>'Raw Data'!S3910</f>
        <v>116.05</v>
      </c>
      <c r="G3910">
        <f>IFERROR(VALUE('Raw Data'!T3910),0)</f>
        <v>6925.9</v>
      </c>
      <c r="H3910" t="str" cm="1">
        <f t="array" ref="H3910">_xlfn.IFS(B3910&lt;=12,"New (0-12 mo)",B3910&lt;=24,"Established (13-24 mo)",B3910&lt;=48,"Loyal (25-48 mo)",TRUE,"Veteran (49+ mo)")</f>
        <v>Veteran (49+ mo)</v>
      </c>
      <c r="I3910">
        <f>COUNTIF('Raw Data'!G3910:O3910,"Yes")</f>
        <v>8</v>
      </c>
      <c r="J3910">
        <f t="shared" ca="1" si="122"/>
        <v>44378</v>
      </c>
      <c r="K3910" t="str">
        <f>'Raw Data'!U3910</f>
        <v>No</v>
      </c>
      <c r="L3910" t="str">
        <f t="shared" si="123"/>
        <v>Low Risk</v>
      </c>
      <c r="N3910" s="34"/>
    </row>
    <row r="3911" spans="1:14" x14ac:dyDescent="0.3">
      <c r="A3911" s="5" t="str">
        <f>'Raw Data'!A3911</f>
        <v>1093-YSWCA</v>
      </c>
      <c r="B3911">
        <f>'Raw Data'!F3911</f>
        <v>11</v>
      </c>
      <c r="C3911" t="str">
        <f>'Raw Data'!P3911</f>
        <v>Two year</v>
      </c>
      <c r="D3911" t="str">
        <f>'Raw Data'!I3911</f>
        <v>No</v>
      </c>
      <c r="E3911" t="str">
        <f>'Raw Data'!R3911</f>
        <v>Credit card (automatic)</v>
      </c>
      <c r="F3911">
        <f>'Raw Data'!S3911</f>
        <v>19.55</v>
      </c>
      <c r="G3911">
        <f>IFERROR(VALUE('Raw Data'!T3911),0)</f>
        <v>223.15</v>
      </c>
      <c r="H3911" t="str" cm="1">
        <f t="array" ref="H3911">_xlfn.IFS(B3911&lt;=12,"New (0-12 mo)",B3911&lt;=24,"Established (13-24 mo)",B3911&lt;=48,"Loyal (25-48 mo)",TRUE,"Veteran (49+ mo)")</f>
        <v>New (0-12 mo)</v>
      </c>
      <c r="I3911">
        <f>COUNTIF('Raw Data'!G3911:O3911,"Yes")</f>
        <v>1</v>
      </c>
      <c r="J3911">
        <f t="shared" ca="1" si="122"/>
        <v>45870</v>
      </c>
      <c r="K3911" t="str">
        <f>'Raw Data'!U3911</f>
        <v>No</v>
      </c>
      <c r="L3911" t="str">
        <f t="shared" si="123"/>
        <v>Low Risk</v>
      </c>
      <c r="N3911" s="34"/>
    </row>
    <row r="3912" spans="1:14" x14ac:dyDescent="0.3">
      <c r="A3912" s="5" t="str">
        <f>'Raw Data'!A3912</f>
        <v>8938-UMKPI</v>
      </c>
      <c r="B3912">
        <f>'Raw Data'!F3912</f>
        <v>47</v>
      </c>
      <c r="C3912" t="str">
        <f>'Raw Data'!P3912</f>
        <v>Month-to-month</v>
      </c>
      <c r="D3912" t="str">
        <f>'Raw Data'!I3912</f>
        <v>Fiber optic</v>
      </c>
      <c r="E3912" t="str">
        <f>'Raw Data'!R3912</f>
        <v>Electronic check</v>
      </c>
      <c r="F3912">
        <f>'Raw Data'!S3912</f>
        <v>106.4</v>
      </c>
      <c r="G3912">
        <f>IFERROR(VALUE('Raw Data'!T3912),0)</f>
        <v>5127.95</v>
      </c>
      <c r="H3912" t="str" cm="1">
        <f t="array" ref="H3912">_xlfn.IFS(B3912&lt;=12,"New (0-12 mo)",B3912&lt;=24,"Established (13-24 mo)",B3912&lt;=48,"Loyal (25-48 mo)",TRUE,"Veteran (49+ mo)")</f>
        <v>Loyal (25-48 mo)</v>
      </c>
      <c r="I3912">
        <f>COUNTIF('Raw Data'!G3912:O3912,"Yes")</f>
        <v>6</v>
      </c>
      <c r="J3912">
        <f t="shared" ca="1" si="122"/>
        <v>44774</v>
      </c>
      <c r="K3912" t="str">
        <f>'Raw Data'!U3912</f>
        <v>Yes</v>
      </c>
      <c r="L3912" t="str">
        <f t="shared" si="123"/>
        <v>Low-Medium Risk</v>
      </c>
      <c r="N3912" s="34"/>
    </row>
    <row r="3913" spans="1:14" x14ac:dyDescent="0.3">
      <c r="A3913" s="5" t="str">
        <f>'Raw Data'!A3913</f>
        <v>0991-BRRFB</v>
      </c>
      <c r="B3913">
        <f>'Raw Data'!F3913</f>
        <v>18</v>
      </c>
      <c r="C3913" t="str">
        <f>'Raw Data'!P3913</f>
        <v>Month-to-month</v>
      </c>
      <c r="D3913" t="str">
        <f>'Raw Data'!I3913</f>
        <v>DSL</v>
      </c>
      <c r="E3913" t="str">
        <f>'Raw Data'!R3913</f>
        <v>Electronic check</v>
      </c>
      <c r="F3913">
        <f>'Raw Data'!S3913</f>
        <v>49.4</v>
      </c>
      <c r="G3913">
        <f>IFERROR(VALUE('Raw Data'!T3913),0)</f>
        <v>874.8</v>
      </c>
      <c r="H3913" t="str" cm="1">
        <f t="array" ref="H3913">_xlfn.IFS(B3913&lt;=12,"New (0-12 mo)",B3913&lt;=24,"Established (13-24 mo)",B3913&lt;=48,"Loyal (25-48 mo)",TRUE,"Veteran (49+ mo)")</f>
        <v>Established (13-24 mo)</v>
      </c>
      <c r="I3913">
        <f>COUNTIF('Raw Data'!G3913:O3913,"Yes")</f>
        <v>2</v>
      </c>
      <c r="J3913">
        <f t="shared" ca="1" si="122"/>
        <v>45658</v>
      </c>
      <c r="K3913" t="str">
        <f>'Raw Data'!U3913</f>
        <v>Yes</v>
      </c>
      <c r="L3913" t="str">
        <f t="shared" si="123"/>
        <v>Medium Risk</v>
      </c>
      <c r="N3913" s="34"/>
    </row>
    <row r="3914" spans="1:14" x14ac:dyDescent="0.3">
      <c r="A3914" s="5" t="str">
        <f>'Raw Data'!A3914</f>
        <v>3882-IYOIJ</v>
      </c>
      <c r="B3914">
        <f>'Raw Data'!F3914</f>
        <v>60</v>
      </c>
      <c r="C3914" t="str">
        <f>'Raw Data'!P3914</f>
        <v>Two year</v>
      </c>
      <c r="D3914" t="str">
        <f>'Raw Data'!I3914</f>
        <v>Fiber optic</v>
      </c>
      <c r="E3914" t="str">
        <f>'Raw Data'!R3914</f>
        <v>Credit card (automatic)</v>
      </c>
      <c r="F3914">
        <f>'Raw Data'!S3914</f>
        <v>115.25</v>
      </c>
      <c r="G3914">
        <f>IFERROR(VALUE('Raw Data'!T3914),0)</f>
        <v>6758.45</v>
      </c>
      <c r="H3914" t="str" cm="1">
        <f t="array" ref="H3914">_xlfn.IFS(B3914&lt;=12,"New (0-12 mo)",B3914&lt;=24,"Established (13-24 mo)",B3914&lt;=48,"Loyal (25-48 mo)",TRUE,"Veteran (49+ mo)")</f>
        <v>Veteran (49+ mo)</v>
      </c>
      <c r="I3914">
        <f>COUNTIF('Raw Data'!G3914:O3914,"Yes")</f>
        <v>8</v>
      </c>
      <c r="J3914">
        <f t="shared" ca="1" si="122"/>
        <v>44378</v>
      </c>
      <c r="K3914" t="str">
        <f>'Raw Data'!U3914</f>
        <v>No</v>
      </c>
      <c r="L3914" t="str">
        <f t="shared" si="123"/>
        <v>Low Risk</v>
      </c>
      <c r="N3914" s="34"/>
    </row>
    <row r="3915" spans="1:14" x14ac:dyDescent="0.3">
      <c r="A3915" s="5" t="str">
        <f>'Raw Data'!A3915</f>
        <v>8749-TZYEC</v>
      </c>
      <c r="B3915">
        <f>'Raw Data'!F3915</f>
        <v>72</v>
      </c>
      <c r="C3915" t="str">
        <f>'Raw Data'!P3915</f>
        <v>Two year</v>
      </c>
      <c r="D3915" t="str">
        <f>'Raw Data'!I3915</f>
        <v>No</v>
      </c>
      <c r="E3915" t="str">
        <f>'Raw Data'!R3915</f>
        <v>Credit card (automatic)</v>
      </c>
      <c r="F3915">
        <f>'Raw Data'!S3915</f>
        <v>24.8</v>
      </c>
      <c r="G3915">
        <f>IFERROR(VALUE('Raw Data'!T3915),0)</f>
        <v>1874.3</v>
      </c>
      <c r="H3915" t="str" cm="1">
        <f t="array" ref="H3915">_xlfn.IFS(B3915&lt;=12,"New (0-12 mo)",B3915&lt;=24,"Established (13-24 mo)",B3915&lt;=48,"Loyal (25-48 mo)",TRUE,"Veteran (49+ mo)")</f>
        <v>Veteran (49+ mo)</v>
      </c>
      <c r="I3915">
        <f>COUNTIF('Raw Data'!G3915:O3915,"Yes")</f>
        <v>2</v>
      </c>
      <c r="J3915">
        <f t="shared" ca="1" si="122"/>
        <v>44013</v>
      </c>
      <c r="K3915" t="str">
        <f>'Raw Data'!U3915</f>
        <v>No</v>
      </c>
      <c r="L3915" t="str">
        <f t="shared" si="123"/>
        <v>Low Risk</v>
      </c>
      <c r="N3915" s="34"/>
    </row>
    <row r="3916" spans="1:14" x14ac:dyDescent="0.3">
      <c r="A3916" s="5" t="str">
        <f>'Raw Data'!A3916</f>
        <v>1755-FZQEC</v>
      </c>
      <c r="B3916">
        <f>'Raw Data'!F3916</f>
        <v>39</v>
      </c>
      <c r="C3916" t="str">
        <f>'Raw Data'!P3916</f>
        <v>One year</v>
      </c>
      <c r="D3916" t="str">
        <f>'Raw Data'!I3916</f>
        <v>No</v>
      </c>
      <c r="E3916" t="str">
        <f>'Raw Data'!R3916</f>
        <v>Mailed check</v>
      </c>
      <c r="F3916">
        <f>'Raw Data'!S3916</f>
        <v>19.899999999999999</v>
      </c>
      <c r="G3916">
        <f>IFERROR(VALUE('Raw Data'!T3916),0)</f>
        <v>791.15</v>
      </c>
      <c r="H3916" t="str" cm="1">
        <f t="array" ref="H3916">_xlfn.IFS(B3916&lt;=12,"New (0-12 mo)",B3916&lt;=24,"Established (13-24 mo)",B3916&lt;=48,"Loyal (25-48 mo)",TRUE,"Veteran (49+ mo)")</f>
        <v>Loyal (25-48 mo)</v>
      </c>
      <c r="I3916">
        <f>COUNTIF('Raw Data'!G3916:O3916,"Yes")</f>
        <v>1</v>
      </c>
      <c r="J3916">
        <f t="shared" ca="1" si="122"/>
        <v>45017</v>
      </c>
      <c r="K3916" t="str">
        <f>'Raw Data'!U3916</f>
        <v>No</v>
      </c>
      <c r="L3916" t="str">
        <f t="shared" si="123"/>
        <v>Low Risk</v>
      </c>
      <c r="N3916" s="34"/>
    </row>
    <row r="3917" spans="1:14" x14ac:dyDescent="0.3">
      <c r="A3917" s="5" t="str">
        <f>'Raw Data'!A3917</f>
        <v>3115-JPJDD</v>
      </c>
      <c r="B3917">
        <f>'Raw Data'!F3917</f>
        <v>59</v>
      </c>
      <c r="C3917" t="str">
        <f>'Raw Data'!P3917</f>
        <v>One year</v>
      </c>
      <c r="D3917" t="str">
        <f>'Raw Data'!I3917</f>
        <v>Fiber optic</v>
      </c>
      <c r="E3917" t="str">
        <f>'Raw Data'!R3917</f>
        <v>Credit card (automatic)</v>
      </c>
      <c r="F3917">
        <f>'Raw Data'!S3917</f>
        <v>81.25</v>
      </c>
      <c r="G3917">
        <f>IFERROR(VALUE('Raw Data'!T3917),0)</f>
        <v>4639.45</v>
      </c>
      <c r="H3917" t="str" cm="1">
        <f t="array" ref="H3917">_xlfn.IFS(B3917&lt;=12,"New (0-12 mo)",B3917&lt;=24,"Established (13-24 mo)",B3917&lt;=48,"Loyal (25-48 mo)",TRUE,"Veteran (49+ mo)")</f>
        <v>Veteran (49+ mo)</v>
      </c>
      <c r="I3917">
        <f>COUNTIF('Raw Data'!G3917:O3917,"Yes")</f>
        <v>3</v>
      </c>
      <c r="J3917">
        <f t="shared" ca="1" si="122"/>
        <v>44409</v>
      </c>
      <c r="K3917" t="str">
        <f>'Raw Data'!U3917</f>
        <v>No</v>
      </c>
      <c r="L3917" t="str">
        <f t="shared" si="123"/>
        <v>Low Risk</v>
      </c>
      <c r="N3917" s="34"/>
    </row>
    <row r="3918" spans="1:14" x14ac:dyDescent="0.3">
      <c r="A3918" s="5" t="str">
        <f>'Raw Data'!A3918</f>
        <v>5600-KTXFM</v>
      </c>
      <c r="B3918">
        <f>'Raw Data'!F3918</f>
        <v>2</v>
      </c>
      <c r="C3918" t="str">
        <f>'Raw Data'!P3918</f>
        <v>Month-to-month</v>
      </c>
      <c r="D3918" t="str">
        <f>'Raw Data'!I3918</f>
        <v>Fiber optic</v>
      </c>
      <c r="E3918" t="str">
        <f>'Raw Data'!R3918</f>
        <v>Mailed check</v>
      </c>
      <c r="F3918">
        <f>'Raw Data'!S3918</f>
        <v>69.95</v>
      </c>
      <c r="G3918">
        <f>IFERROR(VALUE('Raw Data'!T3918),0)</f>
        <v>143.9</v>
      </c>
      <c r="H3918" t="str" cm="1">
        <f t="array" ref="H3918">_xlfn.IFS(B3918&lt;=12,"New (0-12 mo)",B3918&lt;=24,"Established (13-24 mo)",B3918&lt;=48,"Loyal (25-48 mo)",TRUE,"Veteran (49+ mo)")</f>
        <v>New (0-12 mo)</v>
      </c>
      <c r="I3918">
        <f>COUNTIF('Raw Data'!G3918:O3918,"Yes")</f>
        <v>1</v>
      </c>
      <c r="J3918">
        <f t="shared" ca="1" si="122"/>
        <v>46143</v>
      </c>
      <c r="K3918" t="str">
        <f>'Raw Data'!U3918</f>
        <v>No</v>
      </c>
      <c r="L3918" t="str">
        <f t="shared" si="123"/>
        <v>High Risk</v>
      </c>
      <c r="N3918" s="34"/>
    </row>
    <row r="3919" spans="1:14" x14ac:dyDescent="0.3">
      <c r="A3919" s="5" t="str">
        <f>'Raw Data'!A3919</f>
        <v>3871-IKPYH</v>
      </c>
      <c r="B3919">
        <f>'Raw Data'!F3919</f>
        <v>1</v>
      </c>
      <c r="C3919" t="str">
        <f>'Raw Data'!P3919</f>
        <v>Month-to-month</v>
      </c>
      <c r="D3919" t="str">
        <f>'Raw Data'!I3919</f>
        <v>Fiber optic</v>
      </c>
      <c r="E3919" t="str">
        <f>'Raw Data'!R3919</f>
        <v>Electronic check</v>
      </c>
      <c r="F3919">
        <f>'Raw Data'!S3919</f>
        <v>69.099999999999994</v>
      </c>
      <c r="G3919">
        <f>IFERROR(VALUE('Raw Data'!T3919),0)</f>
        <v>69.099999999999994</v>
      </c>
      <c r="H3919" t="str" cm="1">
        <f t="array" ref="H3919">_xlfn.IFS(B3919&lt;=12,"New (0-12 mo)",B3919&lt;=24,"Established (13-24 mo)",B3919&lt;=48,"Loyal (25-48 mo)",TRUE,"Veteran (49+ mo)")</f>
        <v>New (0-12 mo)</v>
      </c>
      <c r="I3919">
        <f>COUNTIF('Raw Data'!G3919:O3919,"Yes")</f>
        <v>1</v>
      </c>
      <c r="J3919">
        <f t="shared" ca="1" si="122"/>
        <v>46174</v>
      </c>
      <c r="K3919" t="str">
        <f>'Raw Data'!U3919</f>
        <v>Yes</v>
      </c>
      <c r="L3919" t="str">
        <f t="shared" si="123"/>
        <v>High Risk</v>
      </c>
      <c r="N3919" s="34"/>
    </row>
    <row r="3920" spans="1:14" x14ac:dyDescent="0.3">
      <c r="A3920" s="5" t="str">
        <f>'Raw Data'!A3920</f>
        <v>6319-IEJWJ</v>
      </c>
      <c r="B3920">
        <f>'Raw Data'!F3920</f>
        <v>20</v>
      </c>
      <c r="C3920" t="str">
        <f>'Raw Data'!P3920</f>
        <v>Month-to-month</v>
      </c>
      <c r="D3920" t="str">
        <f>'Raw Data'!I3920</f>
        <v>Fiber optic</v>
      </c>
      <c r="E3920" t="str">
        <f>'Raw Data'!R3920</f>
        <v>Electronic check</v>
      </c>
      <c r="F3920">
        <f>'Raw Data'!S3920</f>
        <v>90.2</v>
      </c>
      <c r="G3920">
        <f>IFERROR(VALUE('Raw Data'!T3920),0)</f>
        <v>1776.55</v>
      </c>
      <c r="H3920" t="str" cm="1">
        <f t="array" ref="H3920">_xlfn.IFS(B3920&lt;=12,"New (0-12 mo)",B3920&lt;=24,"Established (13-24 mo)",B3920&lt;=48,"Loyal (25-48 mo)",TRUE,"Veteran (49+ mo)")</f>
        <v>Established (13-24 mo)</v>
      </c>
      <c r="I3920">
        <f>COUNTIF('Raw Data'!G3920:O3920,"Yes")</f>
        <v>3</v>
      </c>
      <c r="J3920">
        <f t="shared" ca="1" si="122"/>
        <v>45597</v>
      </c>
      <c r="K3920" t="str">
        <f>'Raw Data'!U3920</f>
        <v>Yes</v>
      </c>
      <c r="L3920" t="str">
        <f t="shared" si="123"/>
        <v>Medium Risk</v>
      </c>
      <c r="N3920" s="34"/>
    </row>
    <row r="3921" spans="1:14" x14ac:dyDescent="0.3">
      <c r="A3921" s="5" t="str">
        <f>'Raw Data'!A3921</f>
        <v>9025-AOMKI</v>
      </c>
      <c r="B3921">
        <f>'Raw Data'!F3921</f>
        <v>6</v>
      </c>
      <c r="C3921" t="str">
        <f>'Raw Data'!P3921</f>
        <v>Month-to-month</v>
      </c>
      <c r="D3921" t="str">
        <f>'Raw Data'!I3921</f>
        <v>Fiber optic</v>
      </c>
      <c r="E3921" t="str">
        <f>'Raw Data'!R3921</f>
        <v>Bank transfer (automatic)</v>
      </c>
      <c r="F3921">
        <f>'Raw Data'!S3921</f>
        <v>93.55</v>
      </c>
      <c r="G3921">
        <f>IFERROR(VALUE('Raw Data'!T3921),0)</f>
        <v>536.4</v>
      </c>
      <c r="H3921" t="str" cm="1">
        <f t="array" ref="H3921">_xlfn.IFS(B3921&lt;=12,"New (0-12 mo)",B3921&lt;=24,"Established (13-24 mo)",B3921&lt;=48,"Loyal (25-48 mo)",TRUE,"Veteran (49+ mo)")</f>
        <v>New (0-12 mo)</v>
      </c>
      <c r="I3921">
        <f>COUNTIF('Raw Data'!G3921:O3921,"Yes")</f>
        <v>4</v>
      </c>
      <c r="J3921">
        <f t="shared" ca="1" si="122"/>
        <v>46023</v>
      </c>
      <c r="K3921" t="str">
        <f>'Raw Data'!U3921</f>
        <v>Yes</v>
      </c>
      <c r="L3921" t="str">
        <f t="shared" si="123"/>
        <v>High Risk</v>
      </c>
      <c r="N3921" s="34"/>
    </row>
    <row r="3922" spans="1:14" x14ac:dyDescent="0.3">
      <c r="A3922" s="5" t="str">
        <f>'Raw Data'!A3922</f>
        <v>6339-TBELP</v>
      </c>
      <c r="B3922">
        <f>'Raw Data'!F3922</f>
        <v>71</v>
      </c>
      <c r="C3922" t="str">
        <f>'Raw Data'!P3922</f>
        <v>Two year</v>
      </c>
      <c r="D3922" t="str">
        <f>'Raw Data'!I3922</f>
        <v>Fiber optic</v>
      </c>
      <c r="E3922" t="str">
        <f>'Raw Data'!R3922</f>
        <v>Credit card (automatic)</v>
      </c>
      <c r="F3922">
        <f>'Raw Data'!S3922</f>
        <v>86.4</v>
      </c>
      <c r="G3922">
        <f>IFERROR(VALUE('Raw Data'!T3922),0)</f>
        <v>6172</v>
      </c>
      <c r="H3922" t="str" cm="1">
        <f t="array" ref="H3922">_xlfn.IFS(B3922&lt;=12,"New (0-12 mo)",B3922&lt;=24,"Established (13-24 mo)",B3922&lt;=48,"Loyal (25-48 mo)",TRUE,"Veteran (49+ mo)")</f>
        <v>Veteran (49+ mo)</v>
      </c>
      <c r="I3922">
        <f>COUNTIF('Raw Data'!G3922:O3922,"Yes")</f>
        <v>4</v>
      </c>
      <c r="J3922">
        <f t="shared" ca="1" si="122"/>
        <v>44044</v>
      </c>
      <c r="K3922" t="str">
        <f>'Raw Data'!U3922</f>
        <v>No</v>
      </c>
      <c r="L3922" t="str">
        <f t="shared" si="123"/>
        <v>Low Risk</v>
      </c>
      <c r="N3922" s="34"/>
    </row>
    <row r="3923" spans="1:14" x14ac:dyDescent="0.3">
      <c r="A3923" s="5" t="str">
        <f>'Raw Data'!A3923</f>
        <v>7964-YESJC</v>
      </c>
      <c r="B3923">
        <f>'Raw Data'!F3923</f>
        <v>24</v>
      </c>
      <c r="C3923" t="str">
        <f>'Raw Data'!P3923</f>
        <v>Month-to-month</v>
      </c>
      <c r="D3923" t="str">
        <f>'Raw Data'!I3923</f>
        <v>DSL</v>
      </c>
      <c r="E3923" t="str">
        <f>'Raw Data'!R3923</f>
        <v>Mailed check</v>
      </c>
      <c r="F3923">
        <f>'Raw Data'!S3923</f>
        <v>66.3</v>
      </c>
      <c r="G3923">
        <f>IFERROR(VALUE('Raw Data'!T3923),0)</f>
        <v>1559.45</v>
      </c>
      <c r="H3923" t="str" cm="1">
        <f t="array" ref="H3923">_xlfn.IFS(B3923&lt;=12,"New (0-12 mo)",B3923&lt;=24,"Established (13-24 mo)",B3923&lt;=48,"Loyal (25-48 mo)",TRUE,"Veteran (49+ mo)")</f>
        <v>Established (13-24 mo)</v>
      </c>
      <c r="I3923">
        <f>COUNTIF('Raw Data'!G3923:O3923,"Yes")</f>
        <v>5</v>
      </c>
      <c r="J3923">
        <f t="shared" ca="1" si="122"/>
        <v>45474</v>
      </c>
      <c r="K3923" t="str">
        <f>'Raw Data'!U3923</f>
        <v>No</v>
      </c>
      <c r="L3923" t="str">
        <f t="shared" si="123"/>
        <v>Medium Risk</v>
      </c>
      <c r="N3923" s="34"/>
    </row>
    <row r="3924" spans="1:14" x14ac:dyDescent="0.3">
      <c r="A3924" s="5" t="str">
        <f>'Raw Data'!A3924</f>
        <v>6173-GOLSU</v>
      </c>
      <c r="B3924">
        <f>'Raw Data'!F3924</f>
        <v>67</v>
      </c>
      <c r="C3924" t="str">
        <f>'Raw Data'!P3924</f>
        <v>Month-to-month</v>
      </c>
      <c r="D3924" t="str">
        <f>'Raw Data'!I3924</f>
        <v>Fiber optic</v>
      </c>
      <c r="E3924" t="str">
        <f>'Raw Data'!R3924</f>
        <v>Credit card (automatic)</v>
      </c>
      <c r="F3924">
        <f>'Raw Data'!S3924</f>
        <v>94.65</v>
      </c>
      <c r="G3924">
        <f>IFERROR(VALUE('Raw Data'!T3924),0)</f>
        <v>6079</v>
      </c>
      <c r="H3924" t="str" cm="1">
        <f t="array" ref="H3924">_xlfn.IFS(B3924&lt;=12,"New (0-12 mo)",B3924&lt;=24,"Established (13-24 mo)",B3924&lt;=48,"Loyal (25-48 mo)",TRUE,"Veteran (49+ mo)")</f>
        <v>Veteran (49+ mo)</v>
      </c>
      <c r="I3924">
        <f>COUNTIF('Raw Data'!G3924:O3924,"Yes")</f>
        <v>4</v>
      </c>
      <c r="J3924">
        <f t="shared" ca="1" si="122"/>
        <v>44166</v>
      </c>
      <c r="K3924" t="str">
        <f>'Raw Data'!U3924</f>
        <v>No</v>
      </c>
      <c r="L3924" t="str">
        <f t="shared" si="123"/>
        <v>Low-Medium Risk</v>
      </c>
      <c r="N3924" s="34"/>
    </row>
    <row r="3925" spans="1:14" x14ac:dyDescent="0.3">
      <c r="A3925" s="5" t="str">
        <f>'Raw Data'!A3925</f>
        <v>5275-SQEIZ</v>
      </c>
      <c r="B3925">
        <f>'Raw Data'!F3925</f>
        <v>1</v>
      </c>
      <c r="C3925" t="str">
        <f>'Raw Data'!P3925</f>
        <v>Month-to-month</v>
      </c>
      <c r="D3925" t="str">
        <f>'Raw Data'!I3925</f>
        <v>Fiber optic</v>
      </c>
      <c r="E3925" t="str">
        <f>'Raw Data'!R3925</f>
        <v>Mailed check</v>
      </c>
      <c r="F3925">
        <f>'Raw Data'!S3925</f>
        <v>80.849999999999994</v>
      </c>
      <c r="G3925">
        <f>IFERROR(VALUE('Raw Data'!T3925),0)</f>
        <v>80.849999999999994</v>
      </c>
      <c r="H3925" t="str" cm="1">
        <f t="array" ref="H3925">_xlfn.IFS(B3925&lt;=12,"New (0-12 mo)",B3925&lt;=24,"Established (13-24 mo)",B3925&lt;=48,"Loyal (25-48 mo)",TRUE,"Veteran (49+ mo)")</f>
        <v>New (0-12 mo)</v>
      </c>
      <c r="I3925">
        <f>COUNTIF('Raw Data'!G3925:O3925,"Yes")</f>
        <v>2</v>
      </c>
      <c r="J3925">
        <f t="shared" ca="1" si="122"/>
        <v>46174</v>
      </c>
      <c r="K3925" t="str">
        <f>'Raw Data'!U3925</f>
        <v>Yes</v>
      </c>
      <c r="L3925" t="str">
        <f t="shared" si="123"/>
        <v>High Risk</v>
      </c>
      <c r="N3925" s="34"/>
    </row>
    <row r="3926" spans="1:14" x14ac:dyDescent="0.3">
      <c r="A3926" s="5" t="str">
        <f>'Raw Data'!A3926</f>
        <v>7716-YTYHG</v>
      </c>
      <c r="B3926">
        <f>'Raw Data'!F3926</f>
        <v>48</v>
      </c>
      <c r="C3926" t="str">
        <f>'Raw Data'!P3926</f>
        <v>One year</v>
      </c>
      <c r="D3926" t="str">
        <f>'Raw Data'!I3926</f>
        <v>Fiber optic</v>
      </c>
      <c r="E3926" t="str">
        <f>'Raw Data'!R3926</f>
        <v>Mailed check</v>
      </c>
      <c r="F3926">
        <f>'Raw Data'!S3926</f>
        <v>82.05</v>
      </c>
      <c r="G3926">
        <f>IFERROR(VALUE('Raw Data'!T3926),0)</f>
        <v>4029.95</v>
      </c>
      <c r="H3926" t="str" cm="1">
        <f t="array" ref="H3926">_xlfn.IFS(B3926&lt;=12,"New (0-12 mo)",B3926&lt;=24,"Established (13-24 mo)",B3926&lt;=48,"Loyal (25-48 mo)",TRUE,"Veteran (49+ mo)")</f>
        <v>Loyal (25-48 mo)</v>
      </c>
      <c r="I3926">
        <f>COUNTIF('Raw Data'!G3926:O3926,"Yes")</f>
        <v>3</v>
      </c>
      <c r="J3926">
        <f t="shared" ca="1" si="122"/>
        <v>44743</v>
      </c>
      <c r="K3926" t="str">
        <f>'Raw Data'!U3926</f>
        <v>Yes</v>
      </c>
      <c r="L3926" t="str">
        <f t="shared" si="123"/>
        <v>Low Risk</v>
      </c>
      <c r="N3926" s="34"/>
    </row>
    <row r="3927" spans="1:14" x14ac:dyDescent="0.3">
      <c r="A3927" s="5" t="str">
        <f>'Raw Data'!A3927</f>
        <v>9938-ZREHM</v>
      </c>
      <c r="B3927">
        <f>'Raw Data'!F3927</f>
        <v>37</v>
      </c>
      <c r="C3927" t="str">
        <f>'Raw Data'!P3927</f>
        <v>One year</v>
      </c>
      <c r="D3927" t="str">
        <f>'Raw Data'!I3927</f>
        <v>DSL</v>
      </c>
      <c r="E3927" t="str">
        <f>'Raw Data'!R3927</f>
        <v>Mailed check</v>
      </c>
      <c r="F3927">
        <f>'Raw Data'!S3927</f>
        <v>72.099999999999994</v>
      </c>
      <c r="G3927">
        <f>IFERROR(VALUE('Raw Data'!T3927),0)</f>
        <v>2658.4</v>
      </c>
      <c r="H3927" t="str" cm="1">
        <f t="array" ref="H3927">_xlfn.IFS(B3927&lt;=12,"New (0-12 mo)",B3927&lt;=24,"Established (13-24 mo)",B3927&lt;=48,"Loyal (25-48 mo)",TRUE,"Veteran (49+ mo)")</f>
        <v>Loyal (25-48 mo)</v>
      </c>
      <c r="I3927">
        <f>COUNTIF('Raw Data'!G3927:O3927,"Yes")</f>
        <v>5</v>
      </c>
      <c r="J3927">
        <f t="shared" ca="1" si="122"/>
        <v>45078</v>
      </c>
      <c r="K3927" t="str">
        <f>'Raw Data'!U3927</f>
        <v>No</v>
      </c>
      <c r="L3927" t="str">
        <f t="shared" si="123"/>
        <v>Low Risk</v>
      </c>
      <c r="N3927" s="34"/>
    </row>
    <row r="3928" spans="1:14" x14ac:dyDescent="0.3">
      <c r="A3928" s="5" t="str">
        <f>'Raw Data'!A3928</f>
        <v>7950-XWOVN</v>
      </c>
      <c r="B3928">
        <f>'Raw Data'!F3928</f>
        <v>11</v>
      </c>
      <c r="C3928" t="str">
        <f>'Raw Data'!P3928</f>
        <v>Month-to-month</v>
      </c>
      <c r="D3928" t="str">
        <f>'Raw Data'!I3928</f>
        <v>DSL</v>
      </c>
      <c r="E3928" t="str">
        <f>'Raw Data'!R3928</f>
        <v>Mailed check</v>
      </c>
      <c r="F3928">
        <f>'Raw Data'!S3928</f>
        <v>34.700000000000003</v>
      </c>
      <c r="G3928">
        <f>IFERROR(VALUE('Raw Data'!T3928),0)</f>
        <v>383.55</v>
      </c>
      <c r="H3928" t="str" cm="1">
        <f t="array" ref="H3928">_xlfn.IFS(B3928&lt;=12,"New (0-12 mo)",B3928&lt;=24,"Established (13-24 mo)",B3928&lt;=48,"Loyal (25-48 mo)",TRUE,"Veteran (49+ mo)")</f>
        <v>New (0-12 mo)</v>
      </c>
      <c r="I3928">
        <f>COUNTIF('Raw Data'!G3928:O3928,"Yes")</f>
        <v>2</v>
      </c>
      <c r="J3928">
        <f t="shared" ca="1" si="122"/>
        <v>45870</v>
      </c>
      <c r="K3928" t="str">
        <f>'Raw Data'!U3928</f>
        <v>No</v>
      </c>
      <c r="L3928" t="str">
        <f t="shared" si="123"/>
        <v>High Risk</v>
      </c>
      <c r="N3928" s="34"/>
    </row>
    <row r="3929" spans="1:14" x14ac:dyDescent="0.3">
      <c r="A3929" s="5" t="str">
        <f>'Raw Data'!A3929</f>
        <v>4390-KYULV</v>
      </c>
      <c r="B3929">
        <f>'Raw Data'!F3929</f>
        <v>3</v>
      </c>
      <c r="C3929" t="str">
        <f>'Raw Data'!P3929</f>
        <v>Month-to-month</v>
      </c>
      <c r="D3929" t="str">
        <f>'Raw Data'!I3929</f>
        <v>No</v>
      </c>
      <c r="E3929" t="str">
        <f>'Raw Data'!R3929</f>
        <v>Credit card (automatic)</v>
      </c>
      <c r="F3929">
        <f>'Raw Data'!S3929</f>
        <v>20.55</v>
      </c>
      <c r="G3929">
        <f>IFERROR(VALUE('Raw Data'!T3929),0)</f>
        <v>51.15</v>
      </c>
      <c r="H3929" t="str" cm="1">
        <f t="array" ref="H3929">_xlfn.IFS(B3929&lt;=12,"New (0-12 mo)",B3929&lt;=24,"Established (13-24 mo)",B3929&lt;=48,"Loyal (25-48 mo)",TRUE,"Veteran (49+ mo)")</f>
        <v>New (0-12 mo)</v>
      </c>
      <c r="I3929">
        <f>COUNTIF('Raw Data'!G3929:O3929,"Yes")</f>
        <v>1</v>
      </c>
      <c r="J3929">
        <f t="shared" ca="1" si="122"/>
        <v>46113</v>
      </c>
      <c r="K3929" t="str">
        <f>'Raw Data'!U3929</f>
        <v>Yes</v>
      </c>
      <c r="L3929" t="str">
        <f t="shared" si="123"/>
        <v>High Risk</v>
      </c>
      <c r="N3929" s="34"/>
    </row>
    <row r="3930" spans="1:14" x14ac:dyDescent="0.3">
      <c r="A3930" s="5" t="str">
        <f>'Raw Data'!A3930</f>
        <v>4647-MUZON</v>
      </c>
      <c r="B3930">
        <f>'Raw Data'!F3930</f>
        <v>18</v>
      </c>
      <c r="C3930" t="str">
        <f>'Raw Data'!P3930</f>
        <v>Month-to-month</v>
      </c>
      <c r="D3930" t="str">
        <f>'Raw Data'!I3930</f>
        <v>Fiber optic</v>
      </c>
      <c r="E3930" t="str">
        <f>'Raw Data'!R3930</f>
        <v>Credit card (automatic)</v>
      </c>
      <c r="F3930">
        <f>'Raw Data'!S3930</f>
        <v>95.95</v>
      </c>
      <c r="G3930">
        <f>IFERROR(VALUE('Raw Data'!T3930),0)</f>
        <v>1745.5</v>
      </c>
      <c r="H3930" t="str" cm="1">
        <f t="array" ref="H3930">_xlfn.IFS(B3930&lt;=12,"New (0-12 mo)",B3930&lt;=24,"Established (13-24 mo)",B3930&lt;=48,"Loyal (25-48 mo)",TRUE,"Veteran (49+ mo)")</f>
        <v>Established (13-24 mo)</v>
      </c>
      <c r="I3930">
        <f>COUNTIF('Raw Data'!G3930:O3930,"Yes")</f>
        <v>4</v>
      </c>
      <c r="J3930">
        <f t="shared" ca="1" si="122"/>
        <v>45658</v>
      </c>
      <c r="K3930" t="str">
        <f>'Raw Data'!U3930</f>
        <v>No</v>
      </c>
      <c r="L3930" t="str">
        <f t="shared" si="123"/>
        <v>Medium Risk</v>
      </c>
      <c r="N3930" s="34"/>
    </row>
    <row r="3931" spans="1:14" x14ac:dyDescent="0.3">
      <c r="A3931" s="5" t="str">
        <f>'Raw Data'!A3931</f>
        <v>9702-AIUJO</v>
      </c>
      <c r="B3931">
        <f>'Raw Data'!F3931</f>
        <v>50</v>
      </c>
      <c r="C3931" t="str">
        <f>'Raw Data'!P3931</f>
        <v>One year</v>
      </c>
      <c r="D3931" t="str">
        <f>'Raw Data'!I3931</f>
        <v>DSL</v>
      </c>
      <c r="E3931" t="str">
        <f>'Raw Data'!R3931</f>
        <v>Bank transfer (automatic)</v>
      </c>
      <c r="F3931">
        <f>'Raw Data'!S3931</f>
        <v>44.8</v>
      </c>
      <c r="G3931">
        <f>IFERROR(VALUE('Raw Data'!T3931),0)</f>
        <v>2230.85</v>
      </c>
      <c r="H3931" t="str" cm="1">
        <f t="array" ref="H3931">_xlfn.IFS(B3931&lt;=12,"New (0-12 mo)",B3931&lt;=24,"Established (13-24 mo)",B3931&lt;=48,"Loyal (25-48 mo)",TRUE,"Veteran (49+ mo)")</f>
        <v>Veteran (49+ mo)</v>
      </c>
      <c r="I3931">
        <f>COUNTIF('Raw Data'!G3931:O3931,"Yes")</f>
        <v>1</v>
      </c>
      <c r="J3931">
        <f t="shared" ca="1" si="122"/>
        <v>44682</v>
      </c>
      <c r="K3931" t="str">
        <f>'Raw Data'!U3931</f>
        <v>No</v>
      </c>
      <c r="L3931" t="str">
        <f t="shared" si="123"/>
        <v>Low Risk</v>
      </c>
      <c r="N3931" s="34"/>
    </row>
    <row r="3932" spans="1:14" x14ac:dyDescent="0.3">
      <c r="A3932" s="5" t="str">
        <f>'Raw Data'!A3932</f>
        <v>8849-PRIQJ</v>
      </c>
      <c r="B3932">
        <f>'Raw Data'!F3932</f>
        <v>67</v>
      </c>
      <c r="C3932" t="str">
        <f>'Raw Data'!P3932</f>
        <v>One year</v>
      </c>
      <c r="D3932" t="str">
        <f>'Raw Data'!I3932</f>
        <v>Fiber optic</v>
      </c>
      <c r="E3932" t="str">
        <f>'Raw Data'!R3932</f>
        <v>Electronic check</v>
      </c>
      <c r="F3932">
        <f>'Raw Data'!S3932</f>
        <v>109.4</v>
      </c>
      <c r="G3932">
        <f>IFERROR(VALUE('Raw Data'!T3932),0)</f>
        <v>7281.6</v>
      </c>
      <c r="H3932" t="str" cm="1">
        <f t="array" ref="H3932">_xlfn.IFS(B3932&lt;=12,"New (0-12 mo)",B3932&lt;=24,"Established (13-24 mo)",B3932&lt;=48,"Loyal (25-48 mo)",TRUE,"Veteran (49+ mo)")</f>
        <v>Veteran (49+ mo)</v>
      </c>
      <c r="I3932">
        <f>COUNTIF('Raw Data'!G3932:O3932,"Yes")</f>
        <v>7</v>
      </c>
      <c r="J3932">
        <f t="shared" ca="1" si="122"/>
        <v>44166</v>
      </c>
      <c r="K3932" t="str">
        <f>'Raw Data'!U3932</f>
        <v>No</v>
      </c>
      <c r="L3932" t="str">
        <f t="shared" si="123"/>
        <v>Low Risk</v>
      </c>
      <c r="N3932" s="34"/>
    </row>
    <row r="3933" spans="1:14" x14ac:dyDescent="0.3">
      <c r="A3933" s="5" t="str">
        <f>'Raw Data'!A3933</f>
        <v>8851-RAGOV</v>
      </c>
      <c r="B3933">
        <f>'Raw Data'!F3933</f>
        <v>25</v>
      </c>
      <c r="C3933" t="str">
        <f>'Raw Data'!P3933</f>
        <v>Month-to-month</v>
      </c>
      <c r="D3933" t="str">
        <f>'Raw Data'!I3933</f>
        <v>DSL</v>
      </c>
      <c r="E3933" t="str">
        <f>'Raw Data'!R3933</f>
        <v>Mailed check</v>
      </c>
      <c r="F3933">
        <f>'Raw Data'!S3933</f>
        <v>71.05</v>
      </c>
      <c r="G3933">
        <f>IFERROR(VALUE('Raw Data'!T3933),0)</f>
        <v>1837.7</v>
      </c>
      <c r="H3933" t="str" cm="1">
        <f t="array" ref="H3933">_xlfn.IFS(B3933&lt;=12,"New (0-12 mo)",B3933&lt;=24,"Established (13-24 mo)",B3933&lt;=48,"Loyal (25-48 mo)",TRUE,"Veteran (49+ mo)")</f>
        <v>Loyal (25-48 mo)</v>
      </c>
      <c r="I3933">
        <f>COUNTIF('Raw Data'!G3933:O3933,"Yes")</f>
        <v>5</v>
      </c>
      <c r="J3933">
        <f t="shared" ca="1" si="122"/>
        <v>45444</v>
      </c>
      <c r="K3933" t="str">
        <f>'Raw Data'!U3933</f>
        <v>No</v>
      </c>
      <c r="L3933" t="str">
        <f t="shared" si="123"/>
        <v>Low-Medium Risk</v>
      </c>
      <c r="N3933" s="34"/>
    </row>
    <row r="3934" spans="1:14" x14ac:dyDescent="0.3">
      <c r="A3934" s="5" t="str">
        <f>'Raw Data'!A3934</f>
        <v>1304-NECVQ</v>
      </c>
      <c r="B3934">
        <f>'Raw Data'!F3934</f>
        <v>2</v>
      </c>
      <c r="C3934" t="str">
        <f>'Raw Data'!P3934</f>
        <v>Month-to-month</v>
      </c>
      <c r="D3934" t="str">
        <f>'Raw Data'!I3934</f>
        <v>Fiber optic</v>
      </c>
      <c r="E3934" t="str">
        <f>'Raw Data'!R3934</f>
        <v>Electronic check</v>
      </c>
      <c r="F3934">
        <f>'Raw Data'!S3934</f>
        <v>78.55</v>
      </c>
      <c r="G3934">
        <f>IFERROR(VALUE('Raw Data'!T3934),0)</f>
        <v>149.55000000000001</v>
      </c>
      <c r="H3934" t="str" cm="1">
        <f t="array" ref="H3934">_xlfn.IFS(B3934&lt;=12,"New (0-12 mo)",B3934&lt;=24,"Established (13-24 mo)",B3934&lt;=48,"Loyal (25-48 mo)",TRUE,"Veteran (49+ mo)")</f>
        <v>New (0-12 mo)</v>
      </c>
      <c r="I3934">
        <f>COUNTIF('Raw Data'!G3934:O3934,"Yes")</f>
        <v>3</v>
      </c>
      <c r="J3934">
        <f t="shared" ca="1" si="122"/>
        <v>46143</v>
      </c>
      <c r="K3934" t="str">
        <f>'Raw Data'!U3934</f>
        <v>Yes</v>
      </c>
      <c r="L3934" t="str">
        <f t="shared" si="123"/>
        <v>High Risk</v>
      </c>
      <c r="N3934" s="34"/>
    </row>
    <row r="3935" spans="1:14" x14ac:dyDescent="0.3">
      <c r="A3935" s="5" t="str">
        <f>'Raw Data'!A3935</f>
        <v>5396-IZEPB</v>
      </c>
      <c r="B3935">
        <f>'Raw Data'!F3935</f>
        <v>9</v>
      </c>
      <c r="C3935" t="str">
        <f>'Raw Data'!P3935</f>
        <v>Month-to-month</v>
      </c>
      <c r="D3935" t="str">
        <f>'Raw Data'!I3935</f>
        <v>No</v>
      </c>
      <c r="E3935" t="str">
        <f>'Raw Data'!R3935</f>
        <v>Credit card (automatic)</v>
      </c>
      <c r="F3935">
        <f>'Raw Data'!S3935</f>
        <v>19.7</v>
      </c>
      <c r="G3935">
        <f>IFERROR(VALUE('Raw Data'!T3935),0)</f>
        <v>180.7</v>
      </c>
      <c r="H3935" t="str" cm="1">
        <f t="array" ref="H3935">_xlfn.IFS(B3935&lt;=12,"New (0-12 mo)",B3935&lt;=24,"Established (13-24 mo)",B3935&lt;=48,"Loyal (25-48 mo)",TRUE,"Veteran (49+ mo)")</f>
        <v>New (0-12 mo)</v>
      </c>
      <c r="I3935">
        <f>COUNTIF('Raw Data'!G3935:O3935,"Yes")</f>
        <v>1</v>
      </c>
      <c r="J3935">
        <f t="shared" ca="1" si="122"/>
        <v>45931</v>
      </c>
      <c r="K3935" t="str">
        <f>'Raw Data'!U3935</f>
        <v>No</v>
      </c>
      <c r="L3935" t="str">
        <f t="shared" si="123"/>
        <v>High Risk</v>
      </c>
      <c r="N3935" s="34"/>
    </row>
    <row r="3936" spans="1:14" x14ac:dyDescent="0.3">
      <c r="A3936" s="5" t="str">
        <f>'Raw Data'!A3936</f>
        <v>1729-VLAZJ</v>
      </c>
      <c r="B3936">
        <f>'Raw Data'!F3936</f>
        <v>10</v>
      </c>
      <c r="C3936" t="str">
        <f>'Raw Data'!P3936</f>
        <v>One year</v>
      </c>
      <c r="D3936" t="str">
        <f>'Raw Data'!I3936</f>
        <v>DSL</v>
      </c>
      <c r="E3936" t="str">
        <f>'Raw Data'!R3936</f>
        <v>Mailed check</v>
      </c>
      <c r="F3936">
        <f>'Raw Data'!S3936</f>
        <v>40.25</v>
      </c>
      <c r="G3936">
        <f>IFERROR(VALUE('Raw Data'!T3936),0)</f>
        <v>411.45</v>
      </c>
      <c r="H3936" t="str" cm="1">
        <f t="array" ref="H3936">_xlfn.IFS(B3936&lt;=12,"New (0-12 mo)",B3936&lt;=24,"Established (13-24 mo)",B3936&lt;=48,"Loyal (25-48 mo)",TRUE,"Veteran (49+ mo)")</f>
        <v>New (0-12 mo)</v>
      </c>
      <c r="I3936">
        <f>COUNTIF('Raw Data'!G3936:O3936,"Yes")</f>
        <v>3</v>
      </c>
      <c r="J3936">
        <f t="shared" ca="1" si="122"/>
        <v>45901</v>
      </c>
      <c r="K3936" t="str">
        <f>'Raw Data'!U3936</f>
        <v>No</v>
      </c>
      <c r="L3936" t="str">
        <f t="shared" si="123"/>
        <v>Low Risk</v>
      </c>
      <c r="N3936" s="34"/>
    </row>
    <row r="3937" spans="1:14" x14ac:dyDescent="0.3">
      <c r="A3937" s="5" t="str">
        <f>'Raw Data'!A3937</f>
        <v>8285-ABVLB</v>
      </c>
      <c r="B3937">
        <f>'Raw Data'!F3937</f>
        <v>70</v>
      </c>
      <c r="C3937" t="str">
        <f>'Raw Data'!P3937</f>
        <v>Two year</v>
      </c>
      <c r="D3937" t="str">
        <f>'Raw Data'!I3937</f>
        <v>No</v>
      </c>
      <c r="E3937" t="str">
        <f>'Raw Data'!R3937</f>
        <v>Credit card (automatic)</v>
      </c>
      <c r="F3937">
        <f>'Raw Data'!S3937</f>
        <v>19.850000000000001</v>
      </c>
      <c r="G3937">
        <f>IFERROR(VALUE('Raw Data'!T3937),0)</f>
        <v>1328.35</v>
      </c>
      <c r="H3937" t="str" cm="1">
        <f t="array" ref="H3937">_xlfn.IFS(B3937&lt;=12,"New (0-12 mo)",B3937&lt;=24,"Established (13-24 mo)",B3937&lt;=48,"Loyal (25-48 mo)",TRUE,"Veteran (49+ mo)")</f>
        <v>Veteran (49+ mo)</v>
      </c>
      <c r="I3937">
        <f>COUNTIF('Raw Data'!G3937:O3937,"Yes")</f>
        <v>1</v>
      </c>
      <c r="J3937">
        <f t="shared" ca="1" si="122"/>
        <v>44075</v>
      </c>
      <c r="K3937" t="str">
        <f>'Raw Data'!U3937</f>
        <v>No</v>
      </c>
      <c r="L3937" t="str">
        <f t="shared" si="123"/>
        <v>Low Risk</v>
      </c>
      <c r="N3937" s="34"/>
    </row>
    <row r="3938" spans="1:14" x14ac:dyDescent="0.3">
      <c r="A3938" s="5" t="str">
        <f>'Raw Data'!A3938</f>
        <v>0701-TJSEF</v>
      </c>
      <c r="B3938">
        <f>'Raw Data'!F3938</f>
        <v>9</v>
      </c>
      <c r="C3938" t="str">
        <f>'Raw Data'!P3938</f>
        <v>Month-to-month</v>
      </c>
      <c r="D3938" t="str">
        <f>'Raw Data'!I3938</f>
        <v>DSL</v>
      </c>
      <c r="E3938" t="str">
        <f>'Raw Data'!R3938</f>
        <v>Bank transfer (automatic)</v>
      </c>
      <c r="F3938">
        <f>'Raw Data'!S3938</f>
        <v>68.25</v>
      </c>
      <c r="G3938">
        <f>IFERROR(VALUE('Raw Data'!T3938),0)</f>
        <v>576.95000000000005</v>
      </c>
      <c r="H3938" t="str" cm="1">
        <f t="array" ref="H3938">_xlfn.IFS(B3938&lt;=12,"New (0-12 mo)",B3938&lt;=24,"Established (13-24 mo)",B3938&lt;=48,"Loyal (25-48 mo)",TRUE,"Veteran (49+ mo)")</f>
        <v>New (0-12 mo)</v>
      </c>
      <c r="I3938">
        <f>COUNTIF('Raw Data'!G3938:O3938,"Yes")</f>
        <v>5</v>
      </c>
      <c r="J3938">
        <f t="shared" ca="1" si="122"/>
        <v>45931</v>
      </c>
      <c r="K3938" t="str">
        <f>'Raw Data'!U3938</f>
        <v>No</v>
      </c>
      <c r="L3938" t="str">
        <f t="shared" si="123"/>
        <v>High Risk</v>
      </c>
      <c r="N3938" s="34"/>
    </row>
    <row r="3939" spans="1:14" x14ac:dyDescent="0.3">
      <c r="A3939" s="5" t="str">
        <f>'Raw Data'!A3939</f>
        <v>5712-VBOXD</v>
      </c>
      <c r="B3939">
        <f>'Raw Data'!F3939</f>
        <v>4</v>
      </c>
      <c r="C3939" t="str">
        <f>'Raw Data'!P3939</f>
        <v>Month-to-month</v>
      </c>
      <c r="D3939" t="str">
        <f>'Raw Data'!I3939</f>
        <v>No</v>
      </c>
      <c r="E3939" t="str">
        <f>'Raw Data'!R3939</f>
        <v>Credit card (automatic)</v>
      </c>
      <c r="F3939">
        <f>'Raw Data'!S3939</f>
        <v>20.149999999999999</v>
      </c>
      <c r="G3939">
        <f>IFERROR(VALUE('Raw Data'!T3939),0)</f>
        <v>68.45</v>
      </c>
      <c r="H3939" t="str" cm="1">
        <f t="array" ref="H3939">_xlfn.IFS(B3939&lt;=12,"New (0-12 mo)",B3939&lt;=24,"Established (13-24 mo)",B3939&lt;=48,"Loyal (25-48 mo)",TRUE,"Veteran (49+ mo)")</f>
        <v>New (0-12 mo)</v>
      </c>
      <c r="I3939">
        <f>COUNTIF('Raw Data'!G3939:O3939,"Yes")</f>
        <v>1</v>
      </c>
      <c r="J3939">
        <f t="shared" ca="1" si="122"/>
        <v>46082</v>
      </c>
      <c r="K3939" t="str">
        <f>'Raw Data'!U3939</f>
        <v>No</v>
      </c>
      <c r="L3939" t="str">
        <f t="shared" si="123"/>
        <v>High Risk</v>
      </c>
      <c r="N3939" s="34"/>
    </row>
    <row r="3940" spans="1:14" x14ac:dyDescent="0.3">
      <c r="A3940" s="5" t="str">
        <f>'Raw Data'!A3940</f>
        <v>6629-LADHQ</v>
      </c>
      <c r="B3940">
        <f>'Raw Data'!F3940</f>
        <v>2</v>
      </c>
      <c r="C3940" t="str">
        <f>'Raw Data'!P3940</f>
        <v>Month-to-month</v>
      </c>
      <c r="D3940" t="str">
        <f>'Raw Data'!I3940</f>
        <v>DSL</v>
      </c>
      <c r="E3940" t="str">
        <f>'Raw Data'!R3940</f>
        <v>Mailed check</v>
      </c>
      <c r="F3940">
        <f>'Raw Data'!S3940</f>
        <v>50.95</v>
      </c>
      <c r="G3940">
        <f>IFERROR(VALUE('Raw Data'!T3940),0)</f>
        <v>123.05</v>
      </c>
      <c r="H3940" t="str" cm="1">
        <f t="array" ref="H3940">_xlfn.IFS(B3940&lt;=12,"New (0-12 mo)",B3940&lt;=24,"Established (13-24 mo)",B3940&lt;=48,"Loyal (25-48 mo)",TRUE,"Veteran (49+ mo)")</f>
        <v>New (0-12 mo)</v>
      </c>
      <c r="I3940">
        <f>COUNTIF('Raw Data'!G3940:O3940,"Yes")</f>
        <v>2</v>
      </c>
      <c r="J3940">
        <f t="shared" ca="1" si="122"/>
        <v>46143</v>
      </c>
      <c r="K3940" t="str">
        <f>'Raw Data'!U3940</f>
        <v>No</v>
      </c>
      <c r="L3940" t="str">
        <f t="shared" si="123"/>
        <v>High Risk</v>
      </c>
      <c r="N3940" s="34"/>
    </row>
    <row r="3941" spans="1:14" x14ac:dyDescent="0.3">
      <c r="A3941" s="5" t="str">
        <f>'Raw Data'!A3941</f>
        <v>8945-GRKHX</v>
      </c>
      <c r="B3941">
        <f>'Raw Data'!F3941</f>
        <v>1</v>
      </c>
      <c r="C3941" t="str">
        <f>'Raw Data'!P3941</f>
        <v>Month-to-month</v>
      </c>
      <c r="D3941" t="str">
        <f>'Raw Data'!I3941</f>
        <v>Fiber optic</v>
      </c>
      <c r="E3941" t="str">
        <f>'Raw Data'!R3941</f>
        <v>Electronic check</v>
      </c>
      <c r="F3941">
        <f>'Raw Data'!S3941</f>
        <v>78.650000000000006</v>
      </c>
      <c r="G3941">
        <f>IFERROR(VALUE('Raw Data'!T3941),0)</f>
        <v>78.650000000000006</v>
      </c>
      <c r="H3941" t="str" cm="1">
        <f t="array" ref="H3941">_xlfn.IFS(B3941&lt;=12,"New (0-12 mo)",B3941&lt;=24,"Established (13-24 mo)",B3941&lt;=48,"Loyal (25-48 mo)",TRUE,"Veteran (49+ mo)")</f>
        <v>New (0-12 mo)</v>
      </c>
      <c r="I3941">
        <f>COUNTIF('Raw Data'!G3941:O3941,"Yes")</f>
        <v>2</v>
      </c>
      <c r="J3941">
        <f t="shared" ca="1" si="122"/>
        <v>46174</v>
      </c>
      <c r="K3941" t="str">
        <f>'Raw Data'!U3941</f>
        <v>Yes</v>
      </c>
      <c r="L3941" t="str">
        <f t="shared" si="123"/>
        <v>High Risk</v>
      </c>
      <c r="N3941" s="34"/>
    </row>
    <row r="3942" spans="1:14" x14ac:dyDescent="0.3">
      <c r="A3942" s="5" t="str">
        <f>'Raw Data'!A3942</f>
        <v>1559-DTODC</v>
      </c>
      <c r="B3942">
        <f>'Raw Data'!F3942</f>
        <v>19</v>
      </c>
      <c r="C3942" t="str">
        <f>'Raw Data'!P3942</f>
        <v>Month-to-month</v>
      </c>
      <c r="D3942" t="str">
        <f>'Raw Data'!I3942</f>
        <v>DSL</v>
      </c>
      <c r="E3942" t="str">
        <f>'Raw Data'!R3942</f>
        <v>Bank transfer (automatic)</v>
      </c>
      <c r="F3942">
        <f>'Raw Data'!S3942</f>
        <v>25.15</v>
      </c>
      <c r="G3942">
        <f>IFERROR(VALUE('Raw Data'!T3942),0)</f>
        <v>468.35</v>
      </c>
      <c r="H3942" t="str" cm="1">
        <f t="array" ref="H3942">_xlfn.IFS(B3942&lt;=12,"New (0-12 mo)",B3942&lt;=24,"Established (13-24 mo)",B3942&lt;=48,"Loyal (25-48 mo)",TRUE,"Veteran (49+ mo)")</f>
        <v>Established (13-24 mo)</v>
      </c>
      <c r="I3942">
        <f>COUNTIF('Raw Data'!G3942:O3942,"Yes")</f>
        <v>0</v>
      </c>
      <c r="J3942">
        <f t="shared" ca="1" si="122"/>
        <v>45627</v>
      </c>
      <c r="K3942" t="str">
        <f>'Raw Data'!U3942</f>
        <v>No</v>
      </c>
      <c r="L3942" t="str">
        <f t="shared" si="123"/>
        <v>Medium Risk</v>
      </c>
      <c r="N3942" s="34"/>
    </row>
    <row r="3943" spans="1:14" x14ac:dyDescent="0.3">
      <c r="A3943" s="5" t="str">
        <f>'Raw Data'!A3943</f>
        <v>4797-MIWUM</v>
      </c>
      <c r="B3943">
        <f>'Raw Data'!F3943</f>
        <v>7</v>
      </c>
      <c r="C3943" t="str">
        <f>'Raw Data'!P3943</f>
        <v>Month-to-month</v>
      </c>
      <c r="D3943" t="str">
        <f>'Raw Data'!I3943</f>
        <v>No</v>
      </c>
      <c r="E3943" t="str">
        <f>'Raw Data'!R3943</f>
        <v>Bank transfer (automatic)</v>
      </c>
      <c r="F3943">
        <f>'Raw Data'!S3943</f>
        <v>20.25</v>
      </c>
      <c r="G3943">
        <f>IFERROR(VALUE('Raw Data'!T3943),0)</f>
        <v>174.7</v>
      </c>
      <c r="H3943" t="str" cm="1">
        <f t="array" ref="H3943">_xlfn.IFS(B3943&lt;=12,"New (0-12 mo)",B3943&lt;=24,"Established (13-24 mo)",B3943&lt;=48,"Loyal (25-48 mo)",TRUE,"Veteran (49+ mo)")</f>
        <v>New (0-12 mo)</v>
      </c>
      <c r="I3943">
        <f>COUNTIF('Raw Data'!G3943:O3943,"Yes")</f>
        <v>1</v>
      </c>
      <c r="J3943">
        <f t="shared" ca="1" si="122"/>
        <v>45992</v>
      </c>
      <c r="K3943" t="str">
        <f>'Raw Data'!U3943</f>
        <v>No</v>
      </c>
      <c r="L3943" t="str">
        <f t="shared" si="123"/>
        <v>High Risk</v>
      </c>
      <c r="N3943" s="34"/>
    </row>
    <row r="3944" spans="1:14" x14ac:dyDescent="0.3">
      <c r="A3944" s="5" t="str">
        <f>'Raw Data'!A3944</f>
        <v>6959-UWKHF</v>
      </c>
      <c r="B3944">
        <f>'Raw Data'!F3944</f>
        <v>1</v>
      </c>
      <c r="C3944" t="str">
        <f>'Raw Data'!P3944</f>
        <v>Month-to-month</v>
      </c>
      <c r="D3944" t="str">
        <f>'Raw Data'!I3944</f>
        <v>DSL</v>
      </c>
      <c r="E3944" t="str">
        <f>'Raw Data'!R3944</f>
        <v>Electronic check</v>
      </c>
      <c r="F3944">
        <f>'Raw Data'!S3944</f>
        <v>42.9</v>
      </c>
      <c r="G3944">
        <f>IFERROR(VALUE('Raw Data'!T3944),0)</f>
        <v>42.9</v>
      </c>
      <c r="H3944" t="str" cm="1">
        <f t="array" ref="H3944">_xlfn.IFS(B3944&lt;=12,"New (0-12 mo)",B3944&lt;=24,"Established (13-24 mo)",B3944&lt;=48,"Loyal (25-48 mo)",TRUE,"Veteran (49+ mo)")</f>
        <v>New (0-12 mo)</v>
      </c>
      <c r="I3944">
        <f>COUNTIF('Raw Data'!G3944:O3944,"Yes")</f>
        <v>1</v>
      </c>
      <c r="J3944">
        <f t="shared" ca="1" si="122"/>
        <v>46174</v>
      </c>
      <c r="K3944" t="str">
        <f>'Raw Data'!U3944</f>
        <v>Yes</v>
      </c>
      <c r="L3944" t="str">
        <f t="shared" si="123"/>
        <v>High Risk</v>
      </c>
      <c r="N3944" s="34"/>
    </row>
    <row r="3945" spans="1:14" x14ac:dyDescent="0.3">
      <c r="A3945" s="5" t="str">
        <f>'Raw Data'!A3945</f>
        <v>8720-RQSBJ</v>
      </c>
      <c r="B3945">
        <f>'Raw Data'!F3945</f>
        <v>1</v>
      </c>
      <c r="C3945" t="str">
        <f>'Raw Data'!P3945</f>
        <v>Month-to-month</v>
      </c>
      <c r="D3945" t="str">
        <f>'Raw Data'!I3945</f>
        <v>DSL</v>
      </c>
      <c r="E3945" t="str">
        <f>'Raw Data'!R3945</f>
        <v>Electronic check</v>
      </c>
      <c r="F3945">
        <f>'Raw Data'!S3945</f>
        <v>44</v>
      </c>
      <c r="G3945">
        <f>IFERROR(VALUE('Raw Data'!T3945),0)</f>
        <v>44</v>
      </c>
      <c r="H3945" t="str" cm="1">
        <f t="array" ref="H3945">_xlfn.IFS(B3945&lt;=12,"New (0-12 mo)",B3945&lt;=24,"Established (13-24 mo)",B3945&lt;=48,"Loyal (25-48 mo)",TRUE,"Veteran (49+ mo)")</f>
        <v>New (0-12 mo)</v>
      </c>
      <c r="I3945">
        <f>COUNTIF('Raw Data'!G3945:O3945,"Yes")</f>
        <v>1</v>
      </c>
      <c r="J3945">
        <f t="shared" ca="1" si="122"/>
        <v>46174</v>
      </c>
      <c r="K3945" t="str">
        <f>'Raw Data'!U3945</f>
        <v>No</v>
      </c>
      <c r="L3945" t="str">
        <f t="shared" si="123"/>
        <v>High Risk</v>
      </c>
      <c r="N3945" s="34"/>
    </row>
    <row r="3946" spans="1:14" x14ac:dyDescent="0.3">
      <c r="A3946" s="5" t="str">
        <f>'Raw Data'!A3946</f>
        <v>4537-CIBHB</v>
      </c>
      <c r="B3946">
        <f>'Raw Data'!F3946</f>
        <v>9</v>
      </c>
      <c r="C3946" t="str">
        <f>'Raw Data'!P3946</f>
        <v>One year</v>
      </c>
      <c r="D3946" t="str">
        <f>'Raw Data'!I3946</f>
        <v>No</v>
      </c>
      <c r="E3946" t="str">
        <f>'Raw Data'!R3946</f>
        <v>Mailed check</v>
      </c>
      <c r="F3946">
        <f>'Raw Data'!S3946</f>
        <v>20.25</v>
      </c>
      <c r="G3946">
        <f>IFERROR(VALUE('Raw Data'!T3946),0)</f>
        <v>172.35</v>
      </c>
      <c r="H3946" t="str" cm="1">
        <f t="array" ref="H3946">_xlfn.IFS(B3946&lt;=12,"New (0-12 mo)",B3946&lt;=24,"Established (13-24 mo)",B3946&lt;=48,"Loyal (25-48 mo)",TRUE,"Veteran (49+ mo)")</f>
        <v>New (0-12 mo)</v>
      </c>
      <c r="I3946">
        <f>COUNTIF('Raw Data'!G3946:O3946,"Yes")</f>
        <v>1</v>
      </c>
      <c r="J3946">
        <f t="shared" ca="1" si="122"/>
        <v>45931</v>
      </c>
      <c r="K3946" t="str">
        <f>'Raw Data'!U3946</f>
        <v>No</v>
      </c>
      <c r="L3946" t="str">
        <f t="shared" si="123"/>
        <v>Low Risk</v>
      </c>
      <c r="N3946" s="34"/>
    </row>
    <row r="3947" spans="1:14" x14ac:dyDescent="0.3">
      <c r="A3947" s="5" t="str">
        <f>'Raw Data'!A3947</f>
        <v>3815-SLMEF</v>
      </c>
      <c r="B3947">
        <f>'Raw Data'!F3947</f>
        <v>3</v>
      </c>
      <c r="C3947" t="str">
        <f>'Raw Data'!P3947</f>
        <v>Month-to-month</v>
      </c>
      <c r="D3947" t="str">
        <f>'Raw Data'!I3947</f>
        <v>DSL</v>
      </c>
      <c r="E3947" t="str">
        <f>'Raw Data'!R3947</f>
        <v>Mailed check</v>
      </c>
      <c r="F3947">
        <f>'Raw Data'!S3947</f>
        <v>34.25</v>
      </c>
      <c r="G3947">
        <f>IFERROR(VALUE('Raw Data'!T3947),0)</f>
        <v>139.35</v>
      </c>
      <c r="H3947" t="str" cm="1">
        <f t="array" ref="H3947">_xlfn.IFS(B3947&lt;=12,"New (0-12 mo)",B3947&lt;=24,"Established (13-24 mo)",B3947&lt;=48,"Loyal (25-48 mo)",TRUE,"Veteran (49+ mo)")</f>
        <v>New (0-12 mo)</v>
      </c>
      <c r="I3947">
        <f>COUNTIF('Raw Data'!G3947:O3947,"Yes")</f>
        <v>2</v>
      </c>
      <c r="J3947">
        <f t="shared" ca="1" si="122"/>
        <v>46113</v>
      </c>
      <c r="K3947" t="str">
        <f>'Raw Data'!U3947</f>
        <v>Yes</v>
      </c>
      <c r="L3947" t="str">
        <f t="shared" si="123"/>
        <v>High Risk</v>
      </c>
      <c r="N3947" s="34"/>
    </row>
    <row r="3948" spans="1:14" x14ac:dyDescent="0.3">
      <c r="A3948" s="5" t="str">
        <f>'Raw Data'!A3948</f>
        <v>5154-VEKBL</v>
      </c>
      <c r="B3948">
        <f>'Raw Data'!F3948</f>
        <v>9</v>
      </c>
      <c r="C3948" t="str">
        <f>'Raw Data'!P3948</f>
        <v>Month-to-month</v>
      </c>
      <c r="D3948" t="str">
        <f>'Raw Data'!I3948</f>
        <v>DSL</v>
      </c>
      <c r="E3948" t="str">
        <f>'Raw Data'!R3948</f>
        <v>Mailed check</v>
      </c>
      <c r="F3948">
        <f>'Raw Data'!S3948</f>
        <v>58.5</v>
      </c>
      <c r="G3948">
        <f>IFERROR(VALUE('Raw Data'!T3948),0)</f>
        <v>539.85</v>
      </c>
      <c r="H3948" t="str" cm="1">
        <f t="array" ref="H3948">_xlfn.IFS(B3948&lt;=12,"New (0-12 mo)",B3948&lt;=24,"Established (13-24 mo)",B3948&lt;=48,"Loyal (25-48 mo)",TRUE,"Veteran (49+ mo)")</f>
        <v>New (0-12 mo)</v>
      </c>
      <c r="I3948">
        <f>COUNTIF('Raw Data'!G3948:O3948,"Yes")</f>
        <v>5</v>
      </c>
      <c r="J3948">
        <f t="shared" ca="1" si="122"/>
        <v>45931</v>
      </c>
      <c r="K3948" t="str">
        <f>'Raw Data'!U3948</f>
        <v>Yes</v>
      </c>
      <c r="L3948" t="str">
        <f t="shared" si="123"/>
        <v>High Risk</v>
      </c>
      <c r="N3948" s="34"/>
    </row>
    <row r="3949" spans="1:14" x14ac:dyDescent="0.3">
      <c r="A3949" s="5" t="str">
        <f>'Raw Data'!A3949</f>
        <v>4324-AHJKS</v>
      </c>
      <c r="B3949">
        <f>'Raw Data'!F3949</f>
        <v>5</v>
      </c>
      <c r="C3949" t="str">
        <f>'Raw Data'!P3949</f>
        <v>Month-to-month</v>
      </c>
      <c r="D3949" t="str">
        <f>'Raw Data'!I3949</f>
        <v>DSL</v>
      </c>
      <c r="E3949" t="str">
        <f>'Raw Data'!R3949</f>
        <v>Credit card (automatic)</v>
      </c>
      <c r="F3949">
        <f>'Raw Data'!S3949</f>
        <v>55.8</v>
      </c>
      <c r="G3949">
        <f>IFERROR(VALUE('Raw Data'!T3949),0)</f>
        <v>300.39999999999998</v>
      </c>
      <c r="H3949" t="str" cm="1">
        <f t="array" ref="H3949">_xlfn.IFS(B3949&lt;=12,"New (0-12 mo)",B3949&lt;=24,"Established (13-24 mo)",B3949&lt;=48,"Loyal (25-48 mo)",TRUE,"Veteran (49+ mo)")</f>
        <v>New (0-12 mo)</v>
      </c>
      <c r="I3949">
        <f>COUNTIF('Raw Data'!G3949:O3949,"Yes")</f>
        <v>3</v>
      </c>
      <c r="J3949">
        <f t="shared" ca="1" si="122"/>
        <v>46054</v>
      </c>
      <c r="K3949" t="str">
        <f>'Raw Data'!U3949</f>
        <v>No</v>
      </c>
      <c r="L3949" t="str">
        <f t="shared" si="123"/>
        <v>High Risk</v>
      </c>
      <c r="N3949" s="34"/>
    </row>
    <row r="3950" spans="1:14" x14ac:dyDescent="0.3">
      <c r="A3950" s="5" t="str">
        <f>'Raw Data'!A3950</f>
        <v>4355-CVPVS</v>
      </c>
      <c r="B3950">
        <f>'Raw Data'!F3950</f>
        <v>56</v>
      </c>
      <c r="C3950" t="str">
        <f>'Raw Data'!P3950</f>
        <v>One year</v>
      </c>
      <c r="D3950" t="str">
        <f>'Raw Data'!I3950</f>
        <v>Fiber optic</v>
      </c>
      <c r="E3950" t="str">
        <f>'Raw Data'!R3950</f>
        <v>Bank transfer (automatic)</v>
      </c>
      <c r="F3950">
        <f>'Raw Data'!S3950</f>
        <v>88.9</v>
      </c>
      <c r="G3950">
        <f>IFERROR(VALUE('Raw Data'!T3950),0)</f>
        <v>4968</v>
      </c>
      <c r="H3950" t="str" cm="1">
        <f t="array" ref="H3950">_xlfn.IFS(B3950&lt;=12,"New (0-12 mo)",B3950&lt;=24,"Established (13-24 mo)",B3950&lt;=48,"Loyal (25-48 mo)",TRUE,"Veteran (49+ mo)")</f>
        <v>Veteran (49+ mo)</v>
      </c>
      <c r="I3950">
        <f>COUNTIF('Raw Data'!G3950:O3950,"Yes")</f>
        <v>3</v>
      </c>
      <c r="J3950">
        <f t="shared" ca="1" si="122"/>
        <v>44501</v>
      </c>
      <c r="K3950" t="str">
        <f>'Raw Data'!U3950</f>
        <v>No</v>
      </c>
      <c r="L3950" t="str">
        <f t="shared" si="123"/>
        <v>Low Risk</v>
      </c>
      <c r="N3950" s="34"/>
    </row>
    <row r="3951" spans="1:14" x14ac:dyDescent="0.3">
      <c r="A3951" s="5" t="str">
        <f>'Raw Data'!A3951</f>
        <v>4495-LHSSK</v>
      </c>
      <c r="B3951">
        <f>'Raw Data'!F3951</f>
        <v>18</v>
      </c>
      <c r="C3951" t="str">
        <f>'Raw Data'!P3951</f>
        <v>Month-to-month</v>
      </c>
      <c r="D3951" t="str">
        <f>'Raw Data'!I3951</f>
        <v>DSL</v>
      </c>
      <c r="E3951" t="str">
        <f>'Raw Data'!R3951</f>
        <v>Mailed check</v>
      </c>
      <c r="F3951">
        <f>'Raw Data'!S3951</f>
        <v>57.65</v>
      </c>
      <c r="G3951">
        <f>IFERROR(VALUE('Raw Data'!T3951),0)</f>
        <v>992.7</v>
      </c>
      <c r="H3951" t="str" cm="1">
        <f t="array" ref="H3951">_xlfn.IFS(B3951&lt;=12,"New (0-12 mo)",B3951&lt;=24,"Established (13-24 mo)",B3951&lt;=48,"Loyal (25-48 mo)",TRUE,"Veteran (49+ mo)")</f>
        <v>Established (13-24 mo)</v>
      </c>
      <c r="I3951">
        <f>COUNTIF('Raw Data'!G3951:O3951,"Yes")</f>
        <v>3</v>
      </c>
      <c r="J3951">
        <f t="shared" ca="1" si="122"/>
        <v>45658</v>
      </c>
      <c r="K3951" t="str">
        <f>'Raw Data'!U3951</f>
        <v>No</v>
      </c>
      <c r="L3951" t="str">
        <f t="shared" si="123"/>
        <v>Medium Risk</v>
      </c>
      <c r="N3951" s="34"/>
    </row>
    <row r="3952" spans="1:14" x14ac:dyDescent="0.3">
      <c r="A3952" s="5" t="str">
        <f>'Raw Data'!A3952</f>
        <v>5655-JSMZM</v>
      </c>
      <c r="B3952">
        <f>'Raw Data'!F3952</f>
        <v>49</v>
      </c>
      <c r="C3952" t="str">
        <f>'Raw Data'!P3952</f>
        <v>Month-to-month</v>
      </c>
      <c r="D3952" t="str">
        <f>'Raw Data'!I3952</f>
        <v>Fiber optic</v>
      </c>
      <c r="E3952" t="str">
        <f>'Raw Data'!R3952</f>
        <v>Electronic check</v>
      </c>
      <c r="F3952">
        <f>'Raw Data'!S3952</f>
        <v>96.2</v>
      </c>
      <c r="G3952">
        <f>IFERROR(VALUE('Raw Data'!T3952),0)</f>
        <v>4718.25</v>
      </c>
      <c r="H3952" t="str" cm="1">
        <f t="array" ref="H3952">_xlfn.IFS(B3952&lt;=12,"New (0-12 mo)",B3952&lt;=24,"Established (13-24 mo)",B3952&lt;=48,"Loyal (25-48 mo)",TRUE,"Veteran (49+ mo)")</f>
        <v>Veteran (49+ mo)</v>
      </c>
      <c r="I3952">
        <f>COUNTIF('Raw Data'!G3952:O3952,"Yes")</f>
        <v>4</v>
      </c>
      <c r="J3952">
        <f t="shared" ca="1" si="122"/>
        <v>44713</v>
      </c>
      <c r="K3952" t="str">
        <f>'Raw Data'!U3952</f>
        <v>Yes</v>
      </c>
      <c r="L3952" t="str">
        <f t="shared" si="123"/>
        <v>Low-Medium Risk</v>
      </c>
      <c r="N3952" s="34"/>
    </row>
    <row r="3953" spans="1:14" x14ac:dyDescent="0.3">
      <c r="A3953" s="5" t="str">
        <f>'Raw Data'!A3953</f>
        <v>5915-ANOEI</v>
      </c>
      <c r="B3953">
        <f>'Raw Data'!F3953</f>
        <v>70</v>
      </c>
      <c r="C3953" t="str">
        <f>'Raw Data'!P3953</f>
        <v>Two year</v>
      </c>
      <c r="D3953" t="str">
        <f>'Raw Data'!I3953</f>
        <v>DSL</v>
      </c>
      <c r="E3953" t="str">
        <f>'Raw Data'!R3953</f>
        <v>Mailed check</v>
      </c>
      <c r="F3953">
        <f>'Raw Data'!S3953</f>
        <v>79.150000000000006</v>
      </c>
      <c r="G3953">
        <f>IFERROR(VALUE('Raw Data'!T3953),0)</f>
        <v>5536.5</v>
      </c>
      <c r="H3953" t="str" cm="1">
        <f t="array" ref="H3953">_xlfn.IFS(B3953&lt;=12,"New (0-12 mo)",B3953&lt;=24,"Established (13-24 mo)",B3953&lt;=48,"Loyal (25-48 mo)",TRUE,"Veteran (49+ mo)")</f>
        <v>Veteran (49+ mo)</v>
      </c>
      <c r="I3953">
        <f>COUNTIF('Raw Data'!G3953:O3953,"Yes")</f>
        <v>7</v>
      </c>
      <c r="J3953">
        <f t="shared" ca="1" si="122"/>
        <v>44075</v>
      </c>
      <c r="K3953" t="str">
        <f>'Raw Data'!U3953</f>
        <v>No</v>
      </c>
      <c r="L3953" t="str">
        <f t="shared" si="123"/>
        <v>Low Risk</v>
      </c>
      <c r="N3953" s="34"/>
    </row>
    <row r="3954" spans="1:14" x14ac:dyDescent="0.3">
      <c r="A3954" s="5" t="str">
        <f>'Raw Data'!A3954</f>
        <v>9861-PDSZP</v>
      </c>
      <c r="B3954">
        <f>'Raw Data'!F3954</f>
        <v>72</v>
      </c>
      <c r="C3954" t="str">
        <f>'Raw Data'!P3954</f>
        <v>Two year</v>
      </c>
      <c r="D3954" t="str">
        <f>'Raw Data'!I3954</f>
        <v>Fiber optic</v>
      </c>
      <c r="E3954" t="str">
        <f>'Raw Data'!R3954</f>
        <v>Credit card (automatic)</v>
      </c>
      <c r="F3954">
        <f>'Raw Data'!S3954</f>
        <v>108.05</v>
      </c>
      <c r="G3954">
        <f>IFERROR(VALUE('Raw Data'!T3954),0)</f>
        <v>7806.6</v>
      </c>
      <c r="H3954" t="str" cm="1">
        <f t="array" ref="H3954">_xlfn.IFS(B3954&lt;=12,"New (0-12 mo)",B3954&lt;=24,"Established (13-24 mo)",B3954&lt;=48,"Loyal (25-48 mo)",TRUE,"Veteran (49+ mo)")</f>
        <v>Veteran (49+ mo)</v>
      </c>
      <c r="I3954">
        <f>COUNTIF('Raw Data'!G3954:O3954,"Yes")</f>
        <v>7</v>
      </c>
      <c r="J3954">
        <f t="shared" ca="1" si="122"/>
        <v>44013</v>
      </c>
      <c r="K3954" t="str">
        <f>'Raw Data'!U3954</f>
        <v>No</v>
      </c>
      <c r="L3954" t="str">
        <f t="shared" si="123"/>
        <v>Low Risk</v>
      </c>
      <c r="N3954" s="34"/>
    </row>
    <row r="3955" spans="1:14" x14ac:dyDescent="0.3">
      <c r="A3955" s="5" t="str">
        <f>'Raw Data'!A3955</f>
        <v>4505-EXZHB</v>
      </c>
      <c r="B3955">
        <f>'Raw Data'!F3955</f>
        <v>6</v>
      </c>
      <c r="C3955" t="str">
        <f>'Raw Data'!P3955</f>
        <v>Month-to-month</v>
      </c>
      <c r="D3955" t="str">
        <f>'Raw Data'!I3955</f>
        <v>Fiber optic</v>
      </c>
      <c r="E3955" t="str">
        <f>'Raw Data'!R3955</f>
        <v>Electronic check</v>
      </c>
      <c r="F3955">
        <f>'Raw Data'!S3955</f>
        <v>74.400000000000006</v>
      </c>
      <c r="G3955">
        <f>IFERROR(VALUE('Raw Data'!T3955),0)</f>
        <v>434.1</v>
      </c>
      <c r="H3955" t="str" cm="1">
        <f t="array" ref="H3955">_xlfn.IFS(B3955&lt;=12,"New (0-12 mo)",B3955&lt;=24,"Established (13-24 mo)",B3955&lt;=48,"Loyal (25-48 mo)",TRUE,"Veteran (49+ mo)")</f>
        <v>New (0-12 mo)</v>
      </c>
      <c r="I3955">
        <f>COUNTIF('Raw Data'!G3955:O3955,"Yes")</f>
        <v>2</v>
      </c>
      <c r="J3955">
        <f t="shared" ca="1" si="122"/>
        <v>46023</v>
      </c>
      <c r="K3955" t="str">
        <f>'Raw Data'!U3955</f>
        <v>Yes</v>
      </c>
      <c r="L3955" t="str">
        <f t="shared" si="123"/>
        <v>High Risk</v>
      </c>
      <c r="N3955" s="34"/>
    </row>
    <row r="3956" spans="1:14" x14ac:dyDescent="0.3">
      <c r="A3956" s="5" t="str">
        <f>'Raw Data'!A3956</f>
        <v>7225-CBZPL</v>
      </c>
      <c r="B3956">
        <f>'Raw Data'!F3956</f>
        <v>17</v>
      </c>
      <c r="C3956" t="str">
        <f>'Raw Data'!P3956</f>
        <v>Month-to-month</v>
      </c>
      <c r="D3956" t="str">
        <f>'Raw Data'!I3956</f>
        <v>Fiber optic</v>
      </c>
      <c r="E3956" t="str">
        <f>'Raw Data'!R3956</f>
        <v>Electronic check</v>
      </c>
      <c r="F3956">
        <f>'Raw Data'!S3956</f>
        <v>94.8</v>
      </c>
      <c r="G3956">
        <f>IFERROR(VALUE('Raw Data'!T3956),0)</f>
        <v>1563.9</v>
      </c>
      <c r="H3956" t="str" cm="1">
        <f t="array" ref="H3956">_xlfn.IFS(B3956&lt;=12,"New (0-12 mo)",B3956&lt;=24,"Established (13-24 mo)",B3956&lt;=48,"Loyal (25-48 mo)",TRUE,"Veteran (49+ mo)")</f>
        <v>Established (13-24 mo)</v>
      </c>
      <c r="I3956">
        <f>COUNTIF('Raw Data'!G3956:O3956,"Yes")</f>
        <v>4</v>
      </c>
      <c r="J3956">
        <f t="shared" ca="1" si="122"/>
        <v>45689</v>
      </c>
      <c r="K3956" t="str">
        <f>'Raw Data'!U3956</f>
        <v>No</v>
      </c>
      <c r="L3956" t="str">
        <f t="shared" si="123"/>
        <v>Medium Risk</v>
      </c>
      <c r="N3956" s="34"/>
    </row>
    <row r="3957" spans="1:14" x14ac:dyDescent="0.3">
      <c r="A3957" s="5" t="str">
        <f>'Raw Data'!A3957</f>
        <v>6704-UTUKK</v>
      </c>
      <c r="B3957">
        <f>'Raw Data'!F3957</f>
        <v>29</v>
      </c>
      <c r="C3957" t="str">
        <f>'Raw Data'!P3957</f>
        <v>Month-to-month</v>
      </c>
      <c r="D3957" t="str">
        <f>'Raw Data'!I3957</f>
        <v>DSL</v>
      </c>
      <c r="E3957" t="str">
        <f>'Raw Data'!R3957</f>
        <v>Electronic check</v>
      </c>
      <c r="F3957">
        <f>'Raw Data'!S3957</f>
        <v>45.9</v>
      </c>
      <c r="G3957">
        <f>IFERROR(VALUE('Raw Data'!T3957),0)</f>
        <v>1332.4</v>
      </c>
      <c r="H3957" t="str" cm="1">
        <f t="array" ref="H3957">_xlfn.IFS(B3957&lt;=12,"New (0-12 mo)",B3957&lt;=24,"Established (13-24 mo)",B3957&lt;=48,"Loyal (25-48 mo)",TRUE,"Veteran (49+ mo)")</f>
        <v>Loyal (25-48 mo)</v>
      </c>
      <c r="I3957">
        <f>COUNTIF('Raw Data'!G3957:O3957,"Yes")</f>
        <v>2</v>
      </c>
      <c r="J3957">
        <f t="shared" ca="1" si="122"/>
        <v>45323</v>
      </c>
      <c r="K3957" t="str">
        <f>'Raw Data'!U3957</f>
        <v>No</v>
      </c>
      <c r="L3957" t="str">
        <f t="shared" si="123"/>
        <v>Low-Medium Risk</v>
      </c>
      <c r="N3957" s="34"/>
    </row>
    <row r="3958" spans="1:14" x14ac:dyDescent="0.3">
      <c r="A3958" s="5" t="str">
        <f>'Raw Data'!A3958</f>
        <v>4587-VVTOX</v>
      </c>
      <c r="B3958">
        <f>'Raw Data'!F3958</f>
        <v>6</v>
      </c>
      <c r="C3958" t="str">
        <f>'Raw Data'!P3958</f>
        <v>Month-to-month</v>
      </c>
      <c r="D3958" t="str">
        <f>'Raw Data'!I3958</f>
        <v>Fiber optic</v>
      </c>
      <c r="E3958" t="str">
        <f>'Raw Data'!R3958</f>
        <v>Electronic check</v>
      </c>
      <c r="F3958">
        <f>'Raw Data'!S3958</f>
        <v>105.3</v>
      </c>
      <c r="G3958">
        <f>IFERROR(VALUE('Raw Data'!T3958),0)</f>
        <v>545.20000000000005</v>
      </c>
      <c r="H3958" t="str" cm="1">
        <f t="array" ref="H3958">_xlfn.IFS(B3958&lt;=12,"New (0-12 mo)",B3958&lt;=24,"Established (13-24 mo)",B3958&lt;=48,"Loyal (25-48 mo)",TRUE,"Veteran (49+ mo)")</f>
        <v>New (0-12 mo)</v>
      </c>
      <c r="I3958">
        <f>COUNTIF('Raw Data'!G3958:O3958,"Yes")</f>
        <v>6</v>
      </c>
      <c r="J3958">
        <f t="shared" ca="1" si="122"/>
        <v>46023</v>
      </c>
      <c r="K3958" t="str">
        <f>'Raw Data'!U3958</f>
        <v>Yes</v>
      </c>
      <c r="L3958" t="str">
        <f t="shared" si="123"/>
        <v>High Risk</v>
      </c>
      <c r="N3958" s="34"/>
    </row>
    <row r="3959" spans="1:14" x14ac:dyDescent="0.3">
      <c r="A3959" s="5" t="str">
        <f>'Raw Data'!A3959</f>
        <v>2019-HDCZY</v>
      </c>
      <c r="B3959">
        <f>'Raw Data'!F3959</f>
        <v>63</v>
      </c>
      <c r="C3959" t="str">
        <f>'Raw Data'!P3959</f>
        <v>Two year</v>
      </c>
      <c r="D3959" t="str">
        <f>'Raw Data'!I3959</f>
        <v>Fiber optic</v>
      </c>
      <c r="E3959" t="str">
        <f>'Raw Data'!R3959</f>
        <v>Electronic check</v>
      </c>
      <c r="F3959">
        <f>'Raw Data'!S3959</f>
        <v>102.6</v>
      </c>
      <c r="G3959">
        <f>IFERROR(VALUE('Raw Data'!T3959),0)</f>
        <v>6296.75</v>
      </c>
      <c r="H3959" t="str" cm="1">
        <f t="array" ref="H3959">_xlfn.IFS(B3959&lt;=12,"New (0-12 mo)",B3959&lt;=24,"Established (13-24 mo)",B3959&lt;=48,"Loyal (25-48 mo)",TRUE,"Veteran (49+ mo)")</f>
        <v>Veteran (49+ mo)</v>
      </c>
      <c r="I3959">
        <f>COUNTIF('Raw Data'!G3959:O3959,"Yes")</f>
        <v>5</v>
      </c>
      <c r="J3959">
        <f t="shared" ca="1" si="122"/>
        <v>44287</v>
      </c>
      <c r="K3959" t="str">
        <f>'Raw Data'!U3959</f>
        <v>No</v>
      </c>
      <c r="L3959" t="str">
        <f t="shared" si="123"/>
        <v>Low Risk</v>
      </c>
      <c r="N3959" s="34"/>
    </row>
    <row r="3960" spans="1:14" x14ac:dyDescent="0.3">
      <c r="A3960" s="5" t="str">
        <f>'Raw Data'!A3960</f>
        <v>4652-NNHNY</v>
      </c>
      <c r="B3960">
        <f>'Raw Data'!F3960</f>
        <v>16</v>
      </c>
      <c r="C3960" t="str">
        <f>'Raw Data'!P3960</f>
        <v>Month-to-month</v>
      </c>
      <c r="D3960" t="str">
        <f>'Raw Data'!I3960</f>
        <v>Fiber optic</v>
      </c>
      <c r="E3960" t="str">
        <f>'Raw Data'!R3960</f>
        <v>Bank transfer (automatic)</v>
      </c>
      <c r="F3960">
        <f>'Raw Data'!S3960</f>
        <v>73.849999999999994</v>
      </c>
      <c r="G3960">
        <f>IFERROR(VALUE('Raw Data'!T3960),0)</f>
        <v>1284.2</v>
      </c>
      <c r="H3960" t="str" cm="1">
        <f t="array" ref="H3960">_xlfn.IFS(B3960&lt;=12,"New (0-12 mo)",B3960&lt;=24,"Established (13-24 mo)",B3960&lt;=48,"Loyal (25-48 mo)",TRUE,"Veteran (49+ mo)")</f>
        <v>Established (13-24 mo)</v>
      </c>
      <c r="I3960">
        <f>COUNTIF('Raw Data'!G3960:O3960,"Yes")</f>
        <v>2</v>
      </c>
      <c r="J3960">
        <f t="shared" ca="1" si="122"/>
        <v>45717</v>
      </c>
      <c r="K3960" t="str">
        <f>'Raw Data'!U3960</f>
        <v>Yes</v>
      </c>
      <c r="L3960" t="str">
        <f t="shared" si="123"/>
        <v>Medium Risk</v>
      </c>
      <c r="N3960" s="34"/>
    </row>
    <row r="3961" spans="1:14" x14ac:dyDescent="0.3">
      <c r="A3961" s="5" t="str">
        <f>'Raw Data'!A3961</f>
        <v>8788-DOXSU</v>
      </c>
      <c r="B3961">
        <f>'Raw Data'!F3961</f>
        <v>59</v>
      </c>
      <c r="C3961" t="str">
        <f>'Raw Data'!P3961</f>
        <v>One year</v>
      </c>
      <c r="D3961" t="str">
        <f>'Raw Data'!I3961</f>
        <v>DSL</v>
      </c>
      <c r="E3961" t="str">
        <f>'Raw Data'!R3961</f>
        <v>Bank transfer (automatic)</v>
      </c>
      <c r="F3961">
        <f>'Raw Data'!S3961</f>
        <v>61.35</v>
      </c>
      <c r="G3961">
        <f>IFERROR(VALUE('Raw Data'!T3961),0)</f>
        <v>3645.5</v>
      </c>
      <c r="H3961" t="str" cm="1">
        <f t="array" ref="H3961">_xlfn.IFS(B3961&lt;=12,"New (0-12 mo)",B3961&lt;=24,"Established (13-24 mo)",B3961&lt;=48,"Loyal (25-48 mo)",TRUE,"Veteran (49+ mo)")</f>
        <v>Veteran (49+ mo)</v>
      </c>
      <c r="I3961">
        <f>COUNTIF('Raw Data'!G3961:O3961,"Yes")</f>
        <v>3</v>
      </c>
      <c r="J3961">
        <f t="shared" ca="1" si="122"/>
        <v>44409</v>
      </c>
      <c r="K3961" t="str">
        <f>'Raw Data'!U3961</f>
        <v>No</v>
      </c>
      <c r="L3961" t="str">
        <f t="shared" si="123"/>
        <v>Low Risk</v>
      </c>
      <c r="N3961" s="34"/>
    </row>
    <row r="3962" spans="1:14" x14ac:dyDescent="0.3">
      <c r="A3962" s="5" t="str">
        <f>'Raw Data'!A3962</f>
        <v>7404-JLKQG</v>
      </c>
      <c r="B3962">
        <f>'Raw Data'!F3962</f>
        <v>3</v>
      </c>
      <c r="C3962" t="str">
        <f>'Raw Data'!P3962</f>
        <v>Month-to-month</v>
      </c>
      <c r="D3962" t="str">
        <f>'Raw Data'!I3962</f>
        <v>DSL</v>
      </c>
      <c r="E3962" t="str">
        <f>'Raw Data'!R3962</f>
        <v>Electronic check</v>
      </c>
      <c r="F3962">
        <f>'Raw Data'!S3962</f>
        <v>57.55</v>
      </c>
      <c r="G3962">
        <f>IFERROR(VALUE('Raw Data'!T3962),0)</f>
        <v>161.44999999999999</v>
      </c>
      <c r="H3962" t="str" cm="1">
        <f t="array" ref="H3962">_xlfn.IFS(B3962&lt;=12,"New (0-12 mo)",B3962&lt;=24,"Established (13-24 mo)",B3962&lt;=48,"Loyal (25-48 mo)",TRUE,"Veteran (49+ mo)")</f>
        <v>New (0-12 mo)</v>
      </c>
      <c r="I3962">
        <f>COUNTIF('Raw Data'!G3962:O3962,"Yes")</f>
        <v>3</v>
      </c>
      <c r="J3962">
        <f t="shared" ca="1" si="122"/>
        <v>46113</v>
      </c>
      <c r="K3962" t="str">
        <f>'Raw Data'!U3962</f>
        <v>No</v>
      </c>
      <c r="L3962" t="str">
        <f t="shared" si="123"/>
        <v>High Risk</v>
      </c>
      <c r="N3962" s="34"/>
    </row>
    <row r="3963" spans="1:14" x14ac:dyDescent="0.3">
      <c r="A3963" s="5" t="str">
        <f>'Raw Data'!A3963</f>
        <v>7421-ZLUPA</v>
      </c>
      <c r="B3963">
        <f>'Raw Data'!F3963</f>
        <v>8</v>
      </c>
      <c r="C3963" t="str">
        <f>'Raw Data'!P3963</f>
        <v>Month-to-month</v>
      </c>
      <c r="D3963" t="str">
        <f>'Raw Data'!I3963</f>
        <v>DSL</v>
      </c>
      <c r="E3963" t="str">
        <f>'Raw Data'!R3963</f>
        <v>Mailed check</v>
      </c>
      <c r="F3963">
        <f>'Raw Data'!S3963</f>
        <v>29.25</v>
      </c>
      <c r="G3963">
        <f>IFERROR(VALUE('Raw Data'!T3963),0)</f>
        <v>226.95</v>
      </c>
      <c r="H3963" t="str" cm="1">
        <f t="array" ref="H3963">_xlfn.IFS(B3963&lt;=12,"New (0-12 mo)",B3963&lt;=24,"Established (13-24 mo)",B3963&lt;=48,"Loyal (25-48 mo)",TRUE,"Veteran (49+ mo)")</f>
        <v>New (0-12 mo)</v>
      </c>
      <c r="I3963">
        <f>COUNTIF('Raw Data'!G3963:O3963,"Yes")</f>
        <v>1</v>
      </c>
      <c r="J3963">
        <f t="shared" ca="1" si="122"/>
        <v>45962</v>
      </c>
      <c r="K3963" t="str">
        <f>'Raw Data'!U3963</f>
        <v>No</v>
      </c>
      <c r="L3963" t="str">
        <f t="shared" si="123"/>
        <v>High Risk</v>
      </c>
      <c r="N3963" s="34"/>
    </row>
    <row r="3964" spans="1:14" x14ac:dyDescent="0.3">
      <c r="A3964" s="5" t="str">
        <f>'Raw Data'!A3964</f>
        <v>8972-HJWNV</v>
      </c>
      <c r="B3964">
        <f>'Raw Data'!F3964</f>
        <v>7</v>
      </c>
      <c r="C3964" t="str">
        <f>'Raw Data'!P3964</f>
        <v>Month-to-month</v>
      </c>
      <c r="D3964" t="str">
        <f>'Raw Data'!I3964</f>
        <v>Fiber optic</v>
      </c>
      <c r="E3964" t="str">
        <f>'Raw Data'!R3964</f>
        <v>Electronic check</v>
      </c>
      <c r="F3964">
        <f>'Raw Data'!S3964</f>
        <v>84.55</v>
      </c>
      <c r="G3964">
        <f>IFERROR(VALUE('Raw Data'!T3964),0)</f>
        <v>646.85</v>
      </c>
      <c r="H3964" t="str" cm="1">
        <f t="array" ref="H3964">_xlfn.IFS(B3964&lt;=12,"New (0-12 mo)",B3964&lt;=24,"Established (13-24 mo)",B3964&lt;=48,"Loyal (25-48 mo)",TRUE,"Veteran (49+ mo)")</f>
        <v>New (0-12 mo)</v>
      </c>
      <c r="I3964">
        <f>COUNTIF('Raw Data'!G3964:O3964,"Yes")</f>
        <v>3</v>
      </c>
      <c r="J3964">
        <f t="shared" ca="1" si="122"/>
        <v>45992</v>
      </c>
      <c r="K3964" t="str">
        <f>'Raw Data'!U3964</f>
        <v>Yes</v>
      </c>
      <c r="L3964" t="str">
        <f t="shared" si="123"/>
        <v>High Risk</v>
      </c>
      <c r="N3964" s="34"/>
    </row>
    <row r="3965" spans="1:14" x14ac:dyDescent="0.3">
      <c r="A3965" s="5" t="str">
        <f>'Raw Data'!A3965</f>
        <v>3274-NSDWE</v>
      </c>
      <c r="B3965">
        <f>'Raw Data'!F3965</f>
        <v>68</v>
      </c>
      <c r="C3965" t="str">
        <f>'Raw Data'!P3965</f>
        <v>Two year</v>
      </c>
      <c r="D3965" t="str">
        <f>'Raw Data'!I3965</f>
        <v>No</v>
      </c>
      <c r="E3965" t="str">
        <f>'Raw Data'!R3965</f>
        <v>Credit card (automatic)</v>
      </c>
      <c r="F3965">
        <f>'Raw Data'!S3965</f>
        <v>19.600000000000001</v>
      </c>
      <c r="G3965">
        <f>IFERROR(VALUE('Raw Data'!T3965),0)</f>
        <v>1441.65</v>
      </c>
      <c r="H3965" t="str" cm="1">
        <f t="array" ref="H3965">_xlfn.IFS(B3965&lt;=12,"New (0-12 mo)",B3965&lt;=24,"Established (13-24 mo)",B3965&lt;=48,"Loyal (25-48 mo)",TRUE,"Veteran (49+ mo)")</f>
        <v>Veteran (49+ mo)</v>
      </c>
      <c r="I3965">
        <f>COUNTIF('Raw Data'!G3965:O3965,"Yes")</f>
        <v>1</v>
      </c>
      <c r="J3965">
        <f t="shared" ca="1" si="122"/>
        <v>44136</v>
      </c>
      <c r="K3965" t="str">
        <f>'Raw Data'!U3965</f>
        <v>No</v>
      </c>
      <c r="L3965" t="str">
        <f t="shared" si="123"/>
        <v>Low Risk</v>
      </c>
      <c r="N3965" s="34"/>
    </row>
    <row r="3966" spans="1:14" x14ac:dyDescent="0.3">
      <c r="A3966" s="5" t="str">
        <f>'Raw Data'!A3966</f>
        <v>2632-IVXVF</v>
      </c>
      <c r="B3966">
        <f>'Raw Data'!F3966</f>
        <v>68</v>
      </c>
      <c r="C3966" t="str">
        <f>'Raw Data'!P3966</f>
        <v>Two year</v>
      </c>
      <c r="D3966" t="str">
        <f>'Raw Data'!I3966</f>
        <v>Fiber optic</v>
      </c>
      <c r="E3966" t="str">
        <f>'Raw Data'!R3966</f>
        <v>Credit card (automatic)</v>
      </c>
      <c r="F3966">
        <f>'Raw Data'!S3966</f>
        <v>111.75</v>
      </c>
      <c r="G3966">
        <f>IFERROR(VALUE('Raw Data'!T3966),0)</f>
        <v>7511.3</v>
      </c>
      <c r="H3966" t="str" cm="1">
        <f t="array" ref="H3966">_xlfn.IFS(B3966&lt;=12,"New (0-12 mo)",B3966&lt;=24,"Established (13-24 mo)",B3966&lt;=48,"Loyal (25-48 mo)",TRUE,"Veteran (49+ mo)")</f>
        <v>Veteran (49+ mo)</v>
      </c>
      <c r="I3966">
        <f>COUNTIF('Raw Data'!G3966:O3966,"Yes")</f>
        <v>7</v>
      </c>
      <c r="J3966">
        <f t="shared" ca="1" si="122"/>
        <v>44136</v>
      </c>
      <c r="K3966" t="str">
        <f>'Raw Data'!U3966</f>
        <v>No</v>
      </c>
      <c r="L3966" t="str">
        <f t="shared" si="123"/>
        <v>Low Risk</v>
      </c>
      <c r="N3966" s="34"/>
    </row>
    <row r="3967" spans="1:14" x14ac:dyDescent="0.3">
      <c r="A3967" s="5" t="str">
        <f>'Raw Data'!A3967</f>
        <v>3692-JHONH</v>
      </c>
      <c r="B3967">
        <f>'Raw Data'!F3967</f>
        <v>52</v>
      </c>
      <c r="C3967" t="str">
        <f>'Raw Data'!P3967</f>
        <v>One year</v>
      </c>
      <c r="D3967" t="str">
        <f>'Raw Data'!I3967</f>
        <v>Fiber optic</v>
      </c>
      <c r="E3967" t="str">
        <f>'Raw Data'!R3967</f>
        <v>Electronic check</v>
      </c>
      <c r="F3967">
        <f>'Raw Data'!S3967</f>
        <v>106.5</v>
      </c>
      <c r="G3967">
        <f>IFERROR(VALUE('Raw Data'!T3967),0)</f>
        <v>5621.85</v>
      </c>
      <c r="H3967" t="str" cm="1">
        <f t="array" ref="H3967">_xlfn.IFS(B3967&lt;=12,"New (0-12 mo)",B3967&lt;=24,"Established (13-24 mo)",B3967&lt;=48,"Loyal (25-48 mo)",TRUE,"Veteran (49+ mo)")</f>
        <v>Veteran (49+ mo)</v>
      </c>
      <c r="I3967">
        <f>COUNTIF('Raw Data'!G3967:O3967,"Yes")</f>
        <v>6</v>
      </c>
      <c r="J3967">
        <f t="shared" ca="1" si="122"/>
        <v>44621</v>
      </c>
      <c r="K3967" t="str">
        <f>'Raw Data'!U3967</f>
        <v>No</v>
      </c>
      <c r="L3967" t="str">
        <f t="shared" si="123"/>
        <v>Low Risk</v>
      </c>
      <c r="N3967" s="34"/>
    </row>
    <row r="3968" spans="1:14" x14ac:dyDescent="0.3">
      <c r="A3968" s="5" t="str">
        <f>'Raw Data'!A3968</f>
        <v>8915-NNTRC</v>
      </c>
      <c r="B3968">
        <f>'Raw Data'!F3968</f>
        <v>72</v>
      </c>
      <c r="C3968" t="str">
        <f>'Raw Data'!P3968</f>
        <v>Two year</v>
      </c>
      <c r="D3968" t="str">
        <f>'Raw Data'!I3968</f>
        <v>Fiber optic</v>
      </c>
      <c r="E3968" t="str">
        <f>'Raw Data'!R3968</f>
        <v>Credit card (automatic)</v>
      </c>
      <c r="F3968">
        <f>'Raw Data'!S3968</f>
        <v>107.7</v>
      </c>
      <c r="G3968">
        <f>IFERROR(VALUE('Raw Data'!T3968),0)</f>
        <v>7919.8</v>
      </c>
      <c r="H3968" t="str" cm="1">
        <f t="array" ref="H3968">_xlfn.IFS(B3968&lt;=12,"New (0-12 mo)",B3968&lt;=24,"Established (13-24 mo)",B3968&lt;=48,"Loyal (25-48 mo)",TRUE,"Veteran (49+ mo)")</f>
        <v>Veteran (49+ mo)</v>
      </c>
      <c r="I3968">
        <f>COUNTIF('Raw Data'!G3968:O3968,"Yes")</f>
        <v>7</v>
      </c>
      <c r="J3968">
        <f t="shared" ca="1" si="122"/>
        <v>44013</v>
      </c>
      <c r="K3968" t="str">
        <f>'Raw Data'!U3968</f>
        <v>No</v>
      </c>
      <c r="L3968" t="str">
        <f t="shared" si="123"/>
        <v>Low Risk</v>
      </c>
      <c r="N3968" s="34"/>
    </row>
    <row r="3969" spans="1:14" x14ac:dyDescent="0.3">
      <c r="A3969" s="5" t="str">
        <f>'Raw Data'!A3969</f>
        <v>5914-GXMDA</v>
      </c>
      <c r="B3969">
        <f>'Raw Data'!F3969</f>
        <v>32</v>
      </c>
      <c r="C3969" t="str">
        <f>'Raw Data'!P3969</f>
        <v>One year</v>
      </c>
      <c r="D3969" t="str">
        <f>'Raw Data'!I3969</f>
        <v>No</v>
      </c>
      <c r="E3969" t="str">
        <f>'Raw Data'!R3969</f>
        <v>Mailed check</v>
      </c>
      <c r="F3969">
        <f>'Raw Data'!S3969</f>
        <v>19.3</v>
      </c>
      <c r="G3969">
        <f>IFERROR(VALUE('Raw Data'!T3969),0)</f>
        <v>593.20000000000005</v>
      </c>
      <c r="H3969" t="str" cm="1">
        <f t="array" ref="H3969">_xlfn.IFS(B3969&lt;=12,"New (0-12 mo)",B3969&lt;=24,"Established (13-24 mo)",B3969&lt;=48,"Loyal (25-48 mo)",TRUE,"Veteran (49+ mo)")</f>
        <v>Loyal (25-48 mo)</v>
      </c>
      <c r="I3969">
        <f>COUNTIF('Raw Data'!G3969:O3969,"Yes")</f>
        <v>1</v>
      </c>
      <c r="J3969">
        <f t="shared" ca="1" si="122"/>
        <v>45231</v>
      </c>
      <c r="K3969" t="str">
        <f>'Raw Data'!U3969</f>
        <v>No</v>
      </c>
      <c r="L3969" t="str">
        <f t="shared" si="123"/>
        <v>Low Risk</v>
      </c>
      <c r="N3969" s="34"/>
    </row>
    <row r="3970" spans="1:14" x14ac:dyDescent="0.3">
      <c r="A3970" s="5" t="str">
        <f>'Raw Data'!A3970</f>
        <v>7463-IFMQU</v>
      </c>
      <c r="B3970">
        <f>'Raw Data'!F3970</f>
        <v>72</v>
      </c>
      <c r="C3970" t="str">
        <f>'Raw Data'!P3970</f>
        <v>Two year</v>
      </c>
      <c r="D3970" t="str">
        <f>'Raw Data'!I3970</f>
        <v>No</v>
      </c>
      <c r="E3970" t="str">
        <f>'Raw Data'!R3970</f>
        <v>Bank transfer (automatic)</v>
      </c>
      <c r="F3970">
        <f>'Raw Data'!S3970</f>
        <v>20.05</v>
      </c>
      <c r="G3970">
        <f>IFERROR(VALUE('Raw Data'!T3970),0)</f>
        <v>1423.65</v>
      </c>
      <c r="H3970" t="str" cm="1">
        <f t="array" ref="H3970">_xlfn.IFS(B3970&lt;=12,"New (0-12 mo)",B3970&lt;=24,"Established (13-24 mo)",B3970&lt;=48,"Loyal (25-48 mo)",TRUE,"Veteran (49+ mo)")</f>
        <v>Veteran (49+ mo)</v>
      </c>
      <c r="I3970">
        <f>COUNTIF('Raw Data'!G3970:O3970,"Yes")</f>
        <v>1</v>
      </c>
      <c r="J3970">
        <f t="shared" ref="J3970:J4033" ca="1" si="124">EDATE(TODAY(),-B3970)</f>
        <v>44013</v>
      </c>
      <c r="K3970" t="str">
        <f>'Raw Data'!U3970</f>
        <v>No</v>
      </c>
      <c r="L3970" t="str">
        <f t="shared" ref="L3970:L4033" si="125">IF(AND(C3970="Month-to-month",B3970&lt;=12),"High Risk",IF(AND(C3970="Month-to-month",B3970&lt;=24),"Medium Risk",IF(C3970="Month-to-month","Low-Medium Risk","Low Risk")))</f>
        <v>Low Risk</v>
      </c>
      <c r="N3970" s="34"/>
    </row>
    <row r="3971" spans="1:14" x14ac:dyDescent="0.3">
      <c r="A3971" s="5" t="str">
        <f>'Raw Data'!A3971</f>
        <v>2920-RNCEZ</v>
      </c>
      <c r="B3971">
        <f>'Raw Data'!F3971</f>
        <v>1</v>
      </c>
      <c r="C3971" t="str">
        <f>'Raw Data'!P3971</f>
        <v>Month-to-month</v>
      </c>
      <c r="D3971" t="str">
        <f>'Raw Data'!I3971</f>
        <v>Fiber optic</v>
      </c>
      <c r="E3971" t="str">
        <f>'Raw Data'!R3971</f>
        <v>Credit card (automatic)</v>
      </c>
      <c r="F3971">
        <f>'Raw Data'!S3971</f>
        <v>69.95</v>
      </c>
      <c r="G3971">
        <f>IFERROR(VALUE('Raw Data'!T3971),0)</f>
        <v>69.95</v>
      </c>
      <c r="H3971" t="str" cm="1">
        <f t="array" ref="H3971">_xlfn.IFS(B3971&lt;=12,"New (0-12 mo)",B3971&lt;=24,"Established (13-24 mo)",B3971&lt;=48,"Loyal (25-48 mo)",TRUE,"Veteran (49+ mo)")</f>
        <v>New (0-12 mo)</v>
      </c>
      <c r="I3971">
        <f>COUNTIF('Raw Data'!G3971:O3971,"Yes")</f>
        <v>1</v>
      </c>
      <c r="J3971">
        <f t="shared" ca="1" si="124"/>
        <v>46174</v>
      </c>
      <c r="K3971" t="str">
        <f>'Raw Data'!U3971</f>
        <v>No</v>
      </c>
      <c r="L3971" t="str">
        <f t="shared" si="125"/>
        <v>High Risk</v>
      </c>
      <c r="N3971" s="34"/>
    </row>
    <row r="3972" spans="1:14" x14ac:dyDescent="0.3">
      <c r="A3972" s="5" t="str">
        <f>'Raw Data'!A3972</f>
        <v>2541-YGPKE</v>
      </c>
      <c r="B3972">
        <f>'Raw Data'!F3972</f>
        <v>42</v>
      </c>
      <c r="C3972" t="str">
        <f>'Raw Data'!P3972</f>
        <v>One year</v>
      </c>
      <c r="D3972" t="str">
        <f>'Raw Data'!I3972</f>
        <v>DSL</v>
      </c>
      <c r="E3972" t="str">
        <f>'Raw Data'!R3972</f>
        <v>Credit card (automatic)</v>
      </c>
      <c r="F3972">
        <f>'Raw Data'!S3972</f>
        <v>63.7</v>
      </c>
      <c r="G3972">
        <f>IFERROR(VALUE('Raw Data'!T3972),0)</f>
        <v>2763.35</v>
      </c>
      <c r="H3972" t="str" cm="1">
        <f t="array" ref="H3972">_xlfn.IFS(B3972&lt;=12,"New (0-12 mo)",B3972&lt;=24,"Established (13-24 mo)",B3972&lt;=48,"Loyal (25-48 mo)",TRUE,"Veteran (49+ mo)")</f>
        <v>Loyal (25-48 mo)</v>
      </c>
      <c r="I3972">
        <f>COUNTIF('Raw Data'!G3972:O3972,"Yes")</f>
        <v>4</v>
      </c>
      <c r="J3972">
        <f t="shared" ca="1" si="124"/>
        <v>44927</v>
      </c>
      <c r="K3972" t="str">
        <f>'Raw Data'!U3972</f>
        <v>No</v>
      </c>
      <c r="L3972" t="str">
        <f t="shared" si="125"/>
        <v>Low Risk</v>
      </c>
      <c r="N3972" s="34"/>
    </row>
    <row r="3973" spans="1:14" x14ac:dyDescent="0.3">
      <c r="A3973" s="5" t="str">
        <f>'Raw Data'!A3973</f>
        <v>8515-OCTJS</v>
      </c>
      <c r="B3973">
        <f>'Raw Data'!F3973</f>
        <v>25</v>
      </c>
      <c r="C3973" t="str">
        <f>'Raw Data'!P3973</f>
        <v>Two year</v>
      </c>
      <c r="D3973" t="str">
        <f>'Raw Data'!I3973</f>
        <v>No</v>
      </c>
      <c r="E3973" t="str">
        <f>'Raw Data'!R3973</f>
        <v>Credit card (automatic)</v>
      </c>
      <c r="F3973">
        <f>'Raw Data'!S3973</f>
        <v>24.75</v>
      </c>
      <c r="G3973">
        <f>IFERROR(VALUE('Raw Data'!T3973),0)</f>
        <v>692.1</v>
      </c>
      <c r="H3973" t="str" cm="1">
        <f t="array" ref="H3973">_xlfn.IFS(B3973&lt;=12,"New (0-12 mo)",B3973&lt;=24,"Established (13-24 mo)",B3973&lt;=48,"Loyal (25-48 mo)",TRUE,"Veteran (49+ mo)")</f>
        <v>Loyal (25-48 mo)</v>
      </c>
      <c r="I3973">
        <f>COUNTIF('Raw Data'!G3973:O3973,"Yes")</f>
        <v>2</v>
      </c>
      <c r="J3973">
        <f t="shared" ca="1" si="124"/>
        <v>45444</v>
      </c>
      <c r="K3973" t="str">
        <f>'Raw Data'!U3973</f>
        <v>Yes</v>
      </c>
      <c r="L3973" t="str">
        <f t="shared" si="125"/>
        <v>Low Risk</v>
      </c>
      <c r="N3973" s="34"/>
    </row>
    <row r="3974" spans="1:14" x14ac:dyDescent="0.3">
      <c r="A3974" s="5" t="str">
        <f>'Raw Data'!A3974</f>
        <v>5382-TEMLV</v>
      </c>
      <c r="B3974">
        <f>'Raw Data'!F3974</f>
        <v>45</v>
      </c>
      <c r="C3974" t="str">
        <f>'Raw Data'!P3974</f>
        <v>Month-to-month</v>
      </c>
      <c r="D3974" t="str">
        <f>'Raw Data'!I3974</f>
        <v>DSL</v>
      </c>
      <c r="E3974" t="str">
        <f>'Raw Data'!R3974</f>
        <v>Bank transfer (automatic)</v>
      </c>
      <c r="F3974">
        <f>'Raw Data'!S3974</f>
        <v>50.9</v>
      </c>
      <c r="G3974">
        <f>IFERROR(VALUE('Raw Data'!T3974),0)</f>
        <v>2298.5500000000002</v>
      </c>
      <c r="H3974" t="str" cm="1">
        <f t="array" ref="H3974">_xlfn.IFS(B3974&lt;=12,"New (0-12 mo)",B3974&lt;=24,"Established (13-24 mo)",B3974&lt;=48,"Loyal (25-48 mo)",TRUE,"Veteran (49+ mo)")</f>
        <v>Loyal (25-48 mo)</v>
      </c>
      <c r="I3974">
        <f>COUNTIF('Raw Data'!G3974:O3974,"Yes")</f>
        <v>2</v>
      </c>
      <c r="J3974">
        <f t="shared" ca="1" si="124"/>
        <v>44835</v>
      </c>
      <c r="K3974" t="str">
        <f>'Raw Data'!U3974</f>
        <v>No</v>
      </c>
      <c r="L3974" t="str">
        <f t="shared" si="125"/>
        <v>Low-Medium Risk</v>
      </c>
      <c r="N3974" s="34"/>
    </row>
    <row r="3975" spans="1:14" x14ac:dyDescent="0.3">
      <c r="A3975" s="5" t="str">
        <f>'Raw Data'!A3975</f>
        <v>3441-CGZJH</v>
      </c>
      <c r="B3975">
        <f>'Raw Data'!F3975</f>
        <v>43</v>
      </c>
      <c r="C3975" t="str">
        <f>'Raw Data'!P3975</f>
        <v>One year</v>
      </c>
      <c r="D3975" t="str">
        <f>'Raw Data'!I3975</f>
        <v>DSL</v>
      </c>
      <c r="E3975" t="str">
        <f>'Raw Data'!R3975</f>
        <v>Credit card (automatic)</v>
      </c>
      <c r="F3975">
        <f>'Raw Data'!S3975</f>
        <v>60.4</v>
      </c>
      <c r="G3975">
        <f>IFERROR(VALUE('Raw Data'!T3975),0)</f>
        <v>2640.55</v>
      </c>
      <c r="H3975" t="str" cm="1">
        <f t="array" ref="H3975">_xlfn.IFS(B3975&lt;=12,"New (0-12 mo)",B3975&lt;=24,"Established (13-24 mo)",B3975&lt;=48,"Loyal (25-48 mo)",TRUE,"Veteran (49+ mo)")</f>
        <v>Loyal (25-48 mo)</v>
      </c>
      <c r="I3975">
        <f>COUNTIF('Raw Data'!G3975:O3975,"Yes")</f>
        <v>5</v>
      </c>
      <c r="J3975">
        <f t="shared" ca="1" si="124"/>
        <v>44896</v>
      </c>
      <c r="K3975" t="str">
        <f>'Raw Data'!U3975</f>
        <v>No</v>
      </c>
      <c r="L3975" t="str">
        <f t="shared" si="125"/>
        <v>Low Risk</v>
      </c>
      <c r="N3975" s="34"/>
    </row>
    <row r="3976" spans="1:14" x14ac:dyDescent="0.3">
      <c r="A3976" s="5" t="str">
        <f>'Raw Data'!A3976</f>
        <v>9592-ERDKV</v>
      </c>
      <c r="B3976">
        <f>'Raw Data'!F3976</f>
        <v>37</v>
      </c>
      <c r="C3976" t="str">
        <f>'Raw Data'!P3976</f>
        <v>One year</v>
      </c>
      <c r="D3976" t="str">
        <f>'Raw Data'!I3976</f>
        <v>DSL</v>
      </c>
      <c r="E3976" t="str">
        <f>'Raw Data'!R3976</f>
        <v>Mailed check</v>
      </c>
      <c r="F3976">
        <f>'Raw Data'!S3976</f>
        <v>79.25</v>
      </c>
      <c r="G3976">
        <f>IFERROR(VALUE('Raw Data'!T3976),0)</f>
        <v>2911.8</v>
      </c>
      <c r="H3976" t="str" cm="1">
        <f t="array" ref="H3976">_xlfn.IFS(B3976&lt;=12,"New (0-12 mo)",B3976&lt;=24,"Established (13-24 mo)",B3976&lt;=48,"Loyal (25-48 mo)",TRUE,"Veteran (49+ mo)")</f>
        <v>Loyal (25-48 mo)</v>
      </c>
      <c r="I3976">
        <f>COUNTIF('Raw Data'!G3976:O3976,"Yes")</f>
        <v>6</v>
      </c>
      <c r="J3976">
        <f t="shared" ca="1" si="124"/>
        <v>45078</v>
      </c>
      <c r="K3976" t="str">
        <f>'Raw Data'!U3976</f>
        <v>No</v>
      </c>
      <c r="L3976" t="str">
        <f t="shared" si="125"/>
        <v>Low Risk</v>
      </c>
      <c r="N3976" s="34"/>
    </row>
    <row r="3977" spans="1:14" x14ac:dyDescent="0.3">
      <c r="A3977" s="5" t="str">
        <f>'Raw Data'!A3977</f>
        <v>2860-RANUS</v>
      </c>
      <c r="B3977">
        <f>'Raw Data'!F3977</f>
        <v>20</v>
      </c>
      <c r="C3977" t="str">
        <f>'Raw Data'!P3977</f>
        <v>Month-to-month</v>
      </c>
      <c r="D3977" t="str">
        <f>'Raw Data'!I3977</f>
        <v>Fiber optic</v>
      </c>
      <c r="E3977" t="str">
        <f>'Raw Data'!R3977</f>
        <v>Credit card (automatic)</v>
      </c>
      <c r="F3977">
        <f>'Raw Data'!S3977</f>
        <v>85.8</v>
      </c>
      <c r="G3977">
        <f>IFERROR(VALUE('Raw Data'!T3977),0)</f>
        <v>1727.5</v>
      </c>
      <c r="H3977" t="str" cm="1">
        <f t="array" ref="H3977">_xlfn.IFS(B3977&lt;=12,"New (0-12 mo)",B3977&lt;=24,"Established (13-24 mo)",B3977&lt;=48,"Loyal (25-48 mo)",TRUE,"Veteran (49+ mo)")</f>
        <v>Established (13-24 mo)</v>
      </c>
      <c r="I3977">
        <f>COUNTIF('Raw Data'!G3977:O3977,"Yes")</f>
        <v>3</v>
      </c>
      <c r="J3977">
        <f t="shared" ca="1" si="124"/>
        <v>45597</v>
      </c>
      <c r="K3977" t="str">
        <f>'Raw Data'!U3977</f>
        <v>Yes</v>
      </c>
      <c r="L3977" t="str">
        <f t="shared" si="125"/>
        <v>Medium Risk</v>
      </c>
      <c r="N3977" s="34"/>
    </row>
    <row r="3978" spans="1:14" x14ac:dyDescent="0.3">
      <c r="A3978" s="5" t="str">
        <f>'Raw Data'!A3978</f>
        <v>5261-QSHQM</v>
      </c>
      <c r="B3978">
        <f>'Raw Data'!F3978</f>
        <v>4</v>
      </c>
      <c r="C3978" t="str">
        <f>'Raw Data'!P3978</f>
        <v>Month-to-month</v>
      </c>
      <c r="D3978" t="str">
        <f>'Raw Data'!I3978</f>
        <v>DSL</v>
      </c>
      <c r="E3978" t="str">
        <f>'Raw Data'!R3978</f>
        <v>Electronic check</v>
      </c>
      <c r="F3978">
        <f>'Raw Data'!S3978</f>
        <v>24.45</v>
      </c>
      <c r="G3978">
        <f>IFERROR(VALUE('Raw Data'!T3978),0)</f>
        <v>86.6</v>
      </c>
      <c r="H3978" t="str" cm="1">
        <f t="array" ref="H3978">_xlfn.IFS(B3978&lt;=12,"New (0-12 mo)",B3978&lt;=24,"Established (13-24 mo)",B3978&lt;=48,"Loyal (25-48 mo)",TRUE,"Veteran (49+ mo)")</f>
        <v>New (0-12 mo)</v>
      </c>
      <c r="I3978">
        <f>COUNTIF('Raw Data'!G3978:O3978,"Yes")</f>
        <v>0</v>
      </c>
      <c r="J3978">
        <f t="shared" ca="1" si="124"/>
        <v>46082</v>
      </c>
      <c r="K3978" t="str">
        <f>'Raw Data'!U3978</f>
        <v>Yes</v>
      </c>
      <c r="L3978" t="str">
        <f t="shared" si="125"/>
        <v>High Risk</v>
      </c>
      <c r="N3978" s="34"/>
    </row>
    <row r="3979" spans="1:14" x14ac:dyDescent="0.3">
      <c r="A3979" s="5" t="str">
        <f>'Raw Data'!A3979</f>
        <v>4778-IZARL</v>
      </c>
      <c r="B3979">
        <f>'Raw Data'!F3979</f>
        <v>63</v>
      </c>
      <c r="C3979" t="str">
        <f>'Raw Data'!P3979</f>
        <v>Two year</v>
      </c>
      <c r="D3979" t="str">
        <f>'Raw Data'!I3979</f>
        <v>Fiber optic</v>
      </c>
      <c r="E3979" t="str">
        <f>'Raw Data'!R3979</f>
        <v>Credit card (automatic)</v>
      </c>
      <c r="F3979">
        <f>'Raw Data'!S3979</f>
        <v>110.1</v>
      </c>
      <c r="G3979">
        <f>IFERROR(VALUE('Raw Data'!T3979),0)</f>
        <v>6705.7</v>
      </c>
      <c r="H3979" t="str" cm="1">
        <f t="array" ref="H3979">_xlfn.IFS(B3979&lt;=12,"New (0-12 mo)",B3979&lt;=24,"Established (13-24 mo)",B3979&lt;=48,"Loyal (25-48 mo)",TRUE,"Veteran (49+ mo)")</f>
        <v>Veteran (49+ mo)</v>
      </c>
      <c r="I3979">
        <f>COUNTIF('Raw Data'!G3979:O3979,"Yes")</f>
        <v>7</v>
      </c>
      <c r="J3979">
        <f t="shared" ca="1" si="124"/>
        <v>44287</v>
      </c>
      <c r="K3979" t="str">
        <f>'Raw Data'!U3979</f>
        <v>No</v>
      </c>
      <c r="L3979" t="str">
        <f t="shared" si="125"/>
        <v>Low Risk</v>
      </c>
      <c r="N3979" s="34"/>
    </row>
    <row r="3980" spans="1:14" x14ac:dyDescent="0.3">
      <c r="A3980" s="5" t="str">
        <f>'Raw Data'!A3980</f>
        <v>0432-CAJZV</v>
      </c>
      <c r="B3980">
        <f>'Raw Data'!F3980</f>
        <v>3</v>
      </c>
      <c r="C3980" t="str">
        <f>'Raw Data'!P3980</f>
        <v>Month-to-month</v>
      </c>
      <c r="D3980" t="str">
        <f>'Raw Data'!I3980</f>
        <v>Fiber optic</v>
      </c>
      <c r="E3980" t="str">
        <f>'Raw Data'!R3980</f>
        <v>Mailed check</v>
      </c>
      <c r="F3980">
        <f>'Raw Data'!S3980</f>
        <v>90.7</v>
      </c>
      <c r="G3980">
        <f>IFERROR(VALUE('Raw Data'!T3980),0)</f>
        <v>237.65</v>
      </c>
      <c r="H3980" t="str" cm="1">
        <f t="array" ref="H3980">_xlfn.IFS(B3980&lt;=12,"New (0-12 mo)",B3980&lt;=24,"Established (13-24 mo)",B3980&lt;=48,"Loyal (25-48 mo)",TRUE,"Veteran (49+ mo)")</f>
        <v>New (0-12 mo)</v>
      </c>
      <c r="I3980">
        <f>COUNTIF('Raw Data'!G3980:O3980,"Yes")</f>
        <v>3</v>
      </c>
      <c r="J3980">
        <f t="shared" ca="1" si="124"/>
        <v>46113</v>
      </c>
      <c r="K3980" t="str">
        <f>'Raw Data'!U3980</f>
        <v>No</v>
      </c>
      <c r="L3980" t="str">
        <f t="shared" si="125"/>
        <v>High Risk</v>
      </c>
      <c r="N3980" s="34"/>
    </row>
    <row r="3981" spans="1:14" x14ac:dyDescent="0.3">
      <c r="A3981" s="5" t="str">
        <f>'Raw Data'!A3981</f>
        <v>7008-LZVOZ</v>
      </c>
      <c r="B3981">
        <f>'Raw Data'!F3981</f>
        <v>66</v>
      </c>
      <c r="C3981" t="str">
        <f>'Raw Data'!P3981</f>
        <v>Two year</v>
      </c>
      <c r="D3981" t="str">
        <f>'Raw Data'!I3981</f>
        <v>No</v>
      </c>
      <c r="E3981" t="str">
        <f>'Raw Data'!R3981</f>
        <v>Credit card (automatic)</v>
      </c>
      <c r="F3981">
        <f>'Raw Data'!S3981</f>
        <v>25.3</v>
      </c>
      <c r="G3981">
        <f>IFERROR(VALUE('Raw Data'!T3981),0)</f>
        <v>1672.35</v>
      </c>
      <c r="H3981" t="str" cm="1">
        <f t="array" ref="H3981">_xlfn.IFS(B3981&lt;=12,"New (0-12 mo)",B3981&lt;=24,"Established (13-24 mo)",B3981&lt;=48,"Loyal (25-48 mo)",TRUE,"Veteran (49+ mo)")</f>
        <v>Veteran (49+ mo)</v>
      </c>
      <c r="I3981">
        <f>COUNTIF('Raw Data'!G3981:O3981,"Yes")</f>
        <v>2</v>
      </c>
      <c r="J3981">
        <f t="shared" ca="1" si="124"/>
        <v>44197</v>
      </c>
      <c r="K3981" t="str">
        <f>'Raw Data'!U3981</f>
        <v>No</v>
      </c>
      <c r="L3981" t="str">
        <f t="shared" si="125"/>
        <v>Low Risk</v>
      </c>
      <c r="N3981" s="34"/>
    </row>
    <row r="3982" spans="1:14" x14ac:dyDescent="0.3">
      <c r="A3982" s="5" t="str">
        <f>'Raw Data'!A3982</f>
        <v>8868-WOZGU</v>
      </c>
      <c r="B3982">
        <f>'Raw Data'!F3982</f>
        <v>28</v>
      </c>
      <c r="C3982" t="str">
        <f>'Raw Data'!P3982</f>
        <v>Month-to-month</v>
      </c>
      <c r="D3982" t="str">
        <f>'Raw Data'!I3982</f>
        <v>Fiber optic</v>
      </c>
      <c r="E3982" t="str">
        <f>'Raw Data'!R3982</f>
        <v>Electronic check</v>
      </c>
      <c r="F3982">
        <f>'Raw Data'!S3982</f>
        <v>105.7</v>
      </c>
      <c r="G3982">
        <f>IFERROR(VALUE('Raw Data'!T3982),0)</f>
        <v>2979.5</v>
      </c>
      <c r="H3982" t="str" cm="1">
        <f t="array" ref="H3982">_xlfn.IFS(B3982&lt;=12,"New (0-12 mo)",B3982&lt;=24,"Established (13-24 mo)",B3982&lt;=48,"Loyal (25-48 mo)",TRUE,"Veteran (49+ mo)")</f>
        <v>Loyal (25-48 mo)</v>
      </c>
      <c r="I3982">
        <f>COUNTIF('Raw Data'!G3982:O3982,"Yes")</f>
        <v>6</v>
      </c>
      <c r="J3982">
        <f t="shared" ca="1" si="124"/>
        <v>45352</v>
      </c>
      <c r="K3982" t="str">
        <f>'Raw Data'!U3982</f>
        <v>Yes</v>
      </c>
      <c r="L3982" t="str">
        <f t="shared" si="125"/>
        <v>Low-Medium Risk</v>
      </c>
      <c r="N3982" s="34"/>
    </row>
    <row r="3983" spans="1:14" x14ac:dyDescent="0.3">
      <c r="A3983" s="5" t="str">
        <f>'Raw Data'!A3983</f>
        <v>1200-TUZHR</v>
      </c>
      <c r="B3983">
        <f>'Raw Data'!F3983</f>
        <v>8</v>
      </c>
      <c r="C3983" t="str">
        <f>'Raw Data'!P3983</f>
        <v>Month-to-month</v>
      </c>
      <c r="D3983" t="str">
        <f>'Raw Data'!I3983</f>
        <v>Fiber optic</v>
      </c>
      <c r="E3983" t="str">
        <f>'Raw Data'!R3983</f>
        <v>Electronic check</v>
      </c>
      <c r="F3983">
        <f>'Raw Data'!S3983</f>
        <v>85.2</v>
      </c>
      <c r="G3983">
        <f>IFERROR(VALUE('Raw Data'!T3983),0)</f>
        <v>695.75</v>
      </c>
      <c r="H3983" t="str" cm="1">
        <f t="array" ref="H3983">_xlfn.IFS(B3983&lt;=12,"New (0-12 mo)",B3983&lt;=24,"Established (13-24 mo)",B3983&lt;=48,"Loyal (25-48 mo)",TRUE,"Veteran (49+ mo)")</f>
        <v>New (0-12 mo)</v>
      </c>
      <c r="I3983">
        <f>COUNTIF('Raw Data'!G3983:O3983,"Yes")</f>
        <v>3</v>
      </c>
      <c r="J3983">
        <f t="shared" ca="1" si="124"/>
        <v>45962</v>
      </c>
      <c r="K3983" t="str">
        <f>'Raw Data'!U3983</f>
        <v>No</v>
      </c>
      <c r="L3983" t="str">
        <f t="shared" si="125"/>
        <v>High Risk</v>
      </c>
      <c r="N3983" s="34"/>
    </row>
    <row r="3984" spans="1:14" x14ac:dyDescent="0.3">
      <c r="A3984" s="5" t="str">
        <f>'Raw Data'!A3984</f>
        <v>9365-CSLBQ</v>
      </c>
      <c r="B3984">
        <f>'Raw Data'!F3984</f>
        <v>71</v>
      </c>
      <c r="C3984" t="str">
        <f>'Raw Data'!P3984</f>
        <v>Two year</v>
      </c>
      <c r="D3984" t="str">
        <f>'Raw Data'!I3984</f>
        <v>No</v>
      </c>
      <c r="E3984" t="str">
        <f>'Raw Data'!R3984</f>
        <v>Mailed check</v>
      </c>
      <c r="F3984">
        <f>'Raw Data'!S3984</f>
        <v>24.35</v>
      </c>
      <c r="G3984">
        <f>IFERROR(VALUE('Raw Data'!T3984),0)</f>
        <v>1654.6</v>
      </c>
      <c r="H3984" t="str" cm="1">
        <f t="array" ref="H3984">_xlfn.IFS(B3984&lt;=12,"New (0-12 mo)",B3984&lt;=24,"Established (13-24 mo)",B3984&lt;=48,"Loyal (25-48 mo)",TRUE,"Veteran (49+ mo)")</f>
        <v>Veteran (49+ mo)</v>
      </c>
      <c r="I3984">
        <f>COUNTIF('Raw Data'!G3984:O3984,"Yes")</f>
        <v>2</v>
      </c>
      <c r="J3984">
        <f t="shared" ca="1" si="124"/>
        <v>44044</v>
      </c>
      <c r="K3984" t="str">
        <f>'Raw Data'!U3984</f>
        <v>No</v>
      </c>
      <c r="L3984" t="str">
        <f t="shared" si="125"/>
        <v>Low Risk</v>
      </c>
      <c r="N3984" s="34"/>
    </row>
    <row r="3985" spans="1:14" x14ac:dyDescent="0.3">
      <c r="A3985" s="5" t="str">
        <f>'Raw Data'!A3985</f>
        <v>1334-FJSVR</v>
      </c>
      <c r="B3985">
        <f>'Raw Data'!F3985</f>
        <v>1</v>
      </c>
      <c r="C3985" t="str">
        <f>'Raw Data'!P3985</f>
        <v>Month-to-month</v>
      </c>
      <c r="D3985" t="str">
        <f>'Raw Data'!I3985</f>
        <v>DSL</v>
      </c>
      <c r="E3985" t="str">
        <f>'Raw Data'!R3985</f>
        <v>Electronic check</v>
      </c>
      <c r="F3985">
        <f>'Raw Data'!S3985</f>
        <v>24.25</v>
      </c>
      <c r="G3985">
        <f>IFERROR(VALUE('Raw Data'!T3985),0)</f>
        <v>24.25</v>
      </c>
      <c r="H3985" t="str" cm="1">
        <f t="array" ref="H3985">_xlfn.IFS(B3985&lt;=12,"New (0-12 mo)",B3985&lt;=24,"Established (13-24 mo)",B3985&lt;=48,"Loyal (25-48 mo)",TRUE,"Veteran (49+ mo)")</f>
        <v>New (0-12 mo)</v>
      </c>
      <c r="I3985">
        <f>COUNTIF('Raw Data'!G3985:O3985,"Yes")</f>
        <v>0</v>
      </c>
      <c r="J3985">
        <f t="shared" ca="1" si="124"/>
        <v>46174</v>
      </c>
      <c r="K3985" t="str">
        <f>'Raw Data'!U3985</f>
        <v>Yes</v>
      </c>
      <c r="L3985" t="str">
        <f t="shared" si="125"/>
        <v>High Risk</v>
      </c>
      <c r="N3985" s="34"/>
    </row>
    <row r="3986" spans="1:14" x14ac:dyDescent="0.3">
      <c r="A3986" s="5" t="str">
        <f>'Raw Data'!A3986</f>
        <v>5884-FBCTL</v>
      </c>
      <c r="B3986">
        <f>'Raw Data'!F3986</f>
        <v>72</v>
      </c>
      <c r="C3986" t="str">
        <f>'Raw Data'!P3986</f>
        <v>Two year</v>
      </c>
      <c r="D3986" t="str">
        <f>'Raw Data'!I3986</f>
        <v>No</v>
      </c>
      <c r="E3986" t="str">
        <f>'Raw Data'!R3986</f>
        <v>Bank transfer (automatic)</v>
      </c>
      <c r="F3986">
        <f>'Raw Data'!S3986</f>
        <v>25.1</v>
      </c>
      <c r="G3986">
        <f>IFERROR(VALUE('Raw Data'!T3986),0)</f>
        <v>1857.85</v>
      </c>
      <c r="H3986" t="str" cm="1">
        <f t="array" ref="H3986">_xlfn.IFS(B3986&lt;=12,"New (0-12 mo)",B3986&lt;=24,"Established (13-24 mo)",B3986&lt;=48,"Loyal (25-48 mo)",TRUE,"Veteran (49+ mo)")</f>
        <v>Veteran (49+ mo)</v>
      </c>
      <c r="I3986">
        <f>COUNTIF('Raw Data'!G3986:O3986,"Yes")</f>
        <v>2</v>
      </c>
      <c r="J3986">
        <f t="shared" ca="1" si="124"/>
        <v>44013</v>
      </c>
      <c r="K3986" t="str">
        <f>'Raw Data'!U3986</f>
        <v>No</v>
      </c>
      <c r="L3986" t="str">
        <f t="shared" si="125"/>
        <v>Low Risk</v>
      </c>
      <c r="N3986" s="34"/>
    </row>
    <row r="3987" spans="1:14" x14ac:dyDescent="0.3">
      <c r="A3987" s="5" t="str">
        <f>'Raw Data'!A3987</f>
        <v>7130-CTCUS</v>
      </c>
      <c r="B3987">
        <f>'Raw Data'!F3987</f>
        <v>16</v>
      </c>
      <c r="C3987" t="str">
        <f>'Raw Data'!P3987</f>
        <v>Month-to-month</v>
      </c>
      <c r="D3987" t="str">
        <f>'Raw Data'!I3987</f>
        <v>DSL</v>
      </c>
      <c r="E3987" t="str">
        <f>'Raw Data'!R3987</f>
        <v>Bank transfer (automatic)</v>
      </c>
      <c r="F3987">
        <f>'Raw Data'!S3987</f>
        <v>54.55</v>
      </c>
      <c r="G3987">
        <f>IFERROR(VALUE('Raw Data'!T3987),0)</f>
        <v>825.1</v>
      </c>
      <c r="H3987" t="str" cm="1">
        <f t="array" ref="H3987">_xlfn.IFS(B3987&lt;=12,"New (0-12 mo)",B3987&lt;=24,"Established (13-24 mo)",B3987&lt;=48,"Loyal (25-48 mo)",TRUE,"Veteran (49+ mo)")</f>
        <v>Established (13-24 mo)</v>
      </c>
      <c r="I3987">
        <f>COUNTIF('Raw Data'!G3987:O3987,"Yes")</f>
        <v>3</v>
      </c>
      <c r="J3987">
        <f t="shared" ca="1" si="124"/>
        <v>45717</v>
      </c>
      <c r="K3987" t="str">
        <f>'Raw Data'!U3987</f>
        <v>No</v>
      </c>
      <c r="L3987" t="str">
        <f t="shared" si="125"/>
        <v>Medium Risk</v>
      </c>
      <c r="N3987" s="34"/>
    </row>
    <row r="3988" spans="1:14" x14ac:dyDescent="0.3">
      <c r="A3988" s="5" t="str">
        <f>'Raw Data'!A3988</f>
        <v>6242-FEGFD</v>
      </c>
      <c r="B3988">
        <f>'Raw Data'!F3988</f>
        <v>66</v>
      </c>
      <c r="C3988" t="str">
        <f>'Raw Data'!P3988</f>
        <v>Two year</v>
      </c>
      <c r="D3988" t="str">
        <f>'Raw Data'!I3988</f>
        <v>Fiber optic</v>
      </c>
      <c r="E3988" t="str">
        <f>'Raw Data'!R3988</f>
        <v>Mailed check</v>
      </c>
      <c r="F3988">
        <f>'Raw Data'!S3988</f>
        <v>96.6</v>
      </c>
      <c r="G3988">
        <f>IFERROR(VALUE('Raw Data'!T3988),0)</f>
        <v>6424.25</v>
      </c>
      <c r="H3988" t="str" cm="1">
        <f t="array" ref="H3988">_xlfn.IFS(B3988&lt;=12,"New (0-12 mo)",B3988&lt;=24,"Established (13-24 mo)",B3988&lt;=48,"Loyal (25-48 mo)",TRUE,"Veteran (49+ mo)")</f>
        <v>Veteran (49+ mo)</v>
      </c>
      <c r="I3988">
        <f>COUNTIF('Raw Data'!G3988:O3988,"Yes")</f>
        <v>6</v>
      </c>
      <c r="J3988">
        <f t="shared" ca="1" si="124"/>
        <v>44197</v>
      </c>
      <c r="K3988" t="str">
        <f>'Raw Data'!U3988</f>
        <v>No</v>
      </c>
      <c r="L3988" t="str">
        <f t="shared" si="125"/>
        <v>Low Risk</v>
      </c>
      <c r="N3988" s="34"/>
    </row>
    <row r="3989" spans="1:14" x14ac:dyDescent="0.3">
      <c r="A3989" s="5" t="str">
        <f>'Raw Data'!A3989</f>
        <v>7625-XCQRH</v>
      </c>
      <c r="B3989">
        <f>'Raw Data'!F3989</f>
        <v>11</v>
      </c>
      <c r="C3989" t="str">
        <f>'Raw Data'!P3989</f>
        <v>Month-to-month</v>
      </c>
      <c r="D3989" t="str">
        <f>'Raw Data'!I3989</f>
        <v>Fiber optic</v>
      </c>
      <c r="E3989" t="str">
        <f>'Raw Data'!R3989</f>
        <v>Electronic check</v>
      </c>
      <c r="F3989">
        <f>'Raw Data'!S3989</f>
        <v>76.5</v>
      </c>
      <c r="G3989">
        <f>IFERROR(VALUE('Raw Data'!T3989),0)</f>
        <v>837.95</v>
      </c>
      <c r="H3989" t="str" cm="1">
        <f t="array" ref="H3989">_xlfn.IFS(B3989&lt;=12,"New (0-12 mo)",B3989&lt;=24,"Established (13-24 mo)",B3989&lt;=48,"Loyal (25-48 mo)",TRUE,"Veteran (49+ mo)")</f>
        <v>New (0-12 mo)</v>
      </c>
      <c r="I3989">
        <f>COUNTIF('Raw Data'!G3989:O3989,"Yes")</f>
        <v>2</v>
      </c>
      <c r="J3989">
        <f t="shared" ca="1" si="124"/>
        <v>45870</v>
      </c>
      <c r="K3989" t="str">
        <f>'Raw Data'!U3989</f>
        <v>Yes</v>
      </c>
      <c r="L3989" t="str">
        <f t="shared" si="125"/>
        <v>High Risk</v>
      </c>
      <c r="N3989" s="34"/>
    </row>
    <row r="3990" spans="1:14" x14ac:dyDescent="0.3">
      <c r="A3990" s="5" t="str">
        <f>'Raw Data'!A3990</f>
        <v>6194-HBGQN</v>
      </c>
      <c r="B3990">
        <f>'Raw Data'!F3990</f>
        <v>51</v>
      </c>
      <c r="C3990" t="str">
        <f>'Raw Data'!P3990</f>
        <v>One year</v>
      </c>
      <c r="D3990" t="str">
        <f>'Raw Data'!I3990</f>
        <v>DSL</v>
      </c>
      <c r="E3990" t="str">
        <f>'Raw Data'!R3990</f>
        <v>Credit card (automatic)</v>
      </c>
      <c r="F3990">
        <f>'Raw Data'!S3990</f>
        <v>81.150000000000006</v>
      </c>
      <c r="G3990">
        <f>IFERROR(VALUE('Raw Data'!T3990),0)</f>
        <v>4126.2</v>
      </c>
      <c r="H3990" t="str" cm="1">
        <f t="array" ref="H3990">_xlfn.IFS(B3990&lt;=12,"New (0-12 mo)",B3990&lt;=24,"Established (13-24 mo)",B3990&lt;=48,"Loyal (25-48 mo)",TRUE,"Veteran (49+ mo)")</f>
        <v>Veteran (49+ mo)</v>
      </c>
      <c r="I3990">
        <f>COUNTIF('Raw Data'!G3990:O3990,"Yes")</f>
        <v>7</v>
      </c>
      <c r="J3990">
        <f t="shared" ca="1" si="124"/>
        <v>44652</v>
      </c>
      <c r="K3990" t="str">
        <f>'Raw Data'!U3990</f>
        <v>No</v>
      </c>
      <c r="L3990" t="str">
        <f t="shared" si="125"/>
        <v>Low Risk</v>
      </c>
      <c r="N3990" s="34"/>
    </row>
    <row r="3991" spans="1:14" x14ac:dyDescent="0.3">
      <c r="A3991" s="5" t="str">
        <f>'Raw Data'!A3991</f>
        <v>7634-WSWDB</v>
      </c>
      <c r="B3991">
        <f>'Raw Data'!F3991</f>
        <v>8</v>
      </c>
      <c r="C3991" t="str">
        <f>'Raw Data'!P3991</f>
        <v>Month-to-month</v>
      </c>
      <c r="D3991" t="str">
        <f>'Raw Data'!I3991</f>
        <v>DSL</v>
      </c>
      <c r="E3991" t="str">
        <f>'Raw Data'!R3991</f>
        <v>Electronic check</v>
      </c>
      <c r="F3991">
        <f>'Raw Data'!S3991</f>
        <v>38.5</v>
      </c>
      <c r="G3991">
        <f>IFERROR(VALUE('Raw Data'!T3991),0)</f>
        <v>330.8</v>
      </c>
      <c r="H3991" t="str" cm="1">
        <f t="array" ref="H3991">_xlfn.IFS(B3991&lt;=12,"New (0-12 mo)",B3991&lt;=24,"Established (13-24 mo)",B3991&lt;=48,"Loyal (25-48 mo)",TRUE,"Veteran (49+ mo)")</f>
        <v>New (0-12 mo)</v>
      </c>
      <c r="I3991">
        <f>COUNTIF('Raw Data'!G3991:O3991,"Yes")</f>
        <v>2</v>
      </c>
      <c r="J3991">
        <f t="shared" ca="1" si="124"/>
        <v>45962</v>
      </c>
      <c r="K3991" t="str">
        <f>'Raw Data'!U3991</f>
        <v>No</v>
      </c>
      <c r="L3991" t="str">
        <f t="shared" si="125"/>
        <v>High Risk</v>
      </c>
      <c r="N3991" s="34"/>
    </row>
    <row r="3992" spans="1:14" x14ac:dyDescent="0.3">
      <c r="A3992" s="5" t="str">
        <f>'Raw Data'!A3992</f>
        <v>6986-IXNDM</v>
      </c>
      <c r="B3992">
        <f>'Raw Data'!F3992</f>
        <v>14</v>
      </c>
      <c r="C3992" t="str">
        <f>'Raw Data'!P3992</f>
        <v>Month-to-month</v>
      </c>
      <c r="D3992" t="str">
        <f>'Raw Data'!I3992</f>
        <v>Fiber optic</v>
      </c>
      <c r="E3992" t="str">
        <f>'Raw Data'!R3992</f>
        <v>Electronic check</v>
      </c>
      <c r="F3992">
        <f>'Raw Data'!S3992</f>
        <v>92.9</v>
      </c>
      <c r="G3992">
        <f>IFERROR(VALUE('Raw Data'!T3992),0)</f>
        <v>1337.45</v>
      </c>
      <c r="H3992" t="str" cm="1">
        <f t="array" ref="H3992">_xlfn.IFS(B3992&lt;=12,"New (0-12 mo)",B3992&lt;=24,"Established (13-24 mo)",B3992&lt;=48,"Loyal (25-48 mo)",TRUE,"Veteran (49+ mo)")</f>
        <v>Established (13-24 mo)</v>
      </c>
      <c r="I3992">
        <f>COUNTIF('Raw Data'!G3992:O3992,"Yes")</f>
        <v>3</v>
      </c>
      <c r="J3992">
        <f t="shared" ca="1" si="124"/>
        <v>45778</v>
      </c>
      <c r="K3992" t="str">
        <f>'Raw Data'!U3992</f>
        <v>No</v>
      </c>
      <c r="L3992" t="str">
        <f t="shared" si="125"/>
        <v>Medium Risk</v>
      </c>
      <c r="N3992" s="34"/>
    </row>
    <row r="3993" spans="1:14" x14ac:dyDescent="0.3">
      <c r="A3993" s="5" t="str">
        <f>'Raw Data'!A3993</f>
        <v>1731-TVIUK</v>
      </c>
      <c r="B3993">
        <f>'Raw Data'!F3993</f>
        <v>4</v>
      </c>
      <c r="C3993" t="str">
        <f>'Raw Data'!P3993</f>
        <v>Month-to-month</v>
      </c>
      <c r="D3993" t="str">
        <f>'Raw Data'!I3993</f>
        <v>Fiber optic</v>
      </c>
      <c r="E3993" t="str">
        <f>'Raw Data'!R3993</f>
        <v>Electronic check</v>
      </c>
      <c r="F3993">
        <f>'Raw Data'!S3993</f>
        <v>93.5</v>
      </c>
      <c r="G3993">
        <f>IFERROR(VALUE('Raw Data'!T3993),0)</f>
        <v>362.2</v>
      </c>
      <c r="H3993" t="str" cm="1">
        <f t="array" ref="H3993">_xlfn.IFS(B3993&lt;=12,"New (0-12 mo)",B3993&lt;=24,"Established (13-24 mo)",B3993&lt;=48,"Loyal (25-48 mo)",TRUE,"Veteran (49+ mo)")</f>
        <v>New (0-12 mo)</v>
      </c>
      <c r="I3993">
        <f>COUNTIF('Raw Data'!G3993:O3993,"Yes")</f>
        <v>5</v>
      </c>
      <c r="J3993">
        <f t="shared" ca="1" si="124"/>
        <v>46082</v>
      </c>
      <c r="K3993" t="str">
        <f>'Raw Data'!U3993</f>
        <v>Yes</v>
      </c>
      <c r="L3993" t="str">
        <f t="shared" si="125"/>
        <v>High Risk</v>
      </c>
      <c r="N3993" s="34"/>
    </row>
    <row r="3994" spans="1:14" x14ac:dyDescent="0.3">
      <c r="A3994" s="5" t="str">
        <f>'Raw Data'!A3994</f>
        <v>2987-BJXIK</v>
      </c>
      <c r="B3994">
        <f>'Raw Data'!F3994</f>
        <v>70</v>
      </c>
      <c r="C3994" t="str">
        <f>'Raw Data'!P3994</f>
        <v>Two year</v>
      </c>
      <c r="D3994" t="str">
        <f>'Raw Data'!I3994</f>
        <v>DSL</v>
      </c>
      <c r="E3994" t="str">
        <f>'Raw Data'!R3994</f>
        <v>Mailed check</v>
      </c>
      <c r="F3994">
        <f>'Raw Data'!S3994</f>
        <v>84.7</v>
      </c>
      <c r="G3994">
        <f>IFERROR(VALUE('Raw Data'!T3994),0)</f>
        <v>5991.05</v>
      </c>
      <c r="H3994" t="str" cm="1">
        <f t="array" ref="H3994">_xlfn.IFS(B3994&lt;=12,"New (0-12 mo)",B3994&lt;=24,"Established (13-24 mo)",B3994&lt;=48,"Loyal (25-48 mo)",TRUE,"Veteran (49+ mo)")</f>
        <v>Veteran (49+ mo)</v>
      </c>
      <c r="I3994">
        <f>COUNTIF('Raw Data'!G3994:O3994,"Yes")</f>
        <v>7</v>
      </c>
      <c r="J3994">
        <f t="shared" ca="1" si="124"/>
        <v>44075</v>
      </c>
      <c r="K3994" t="str">
        <f>'Raw Data'!U3994</f>
        <v>No</v>
      </c>
      <c r="L3994" t="str">
        <f t="shared" si="125"/>
        <v>Low Risk</v>
      </c>
      <c r="N3994" s="34"/>
    </row>
    <row r="3995" spans="1:14" x14ac:dyDescent="0.3">
      <c r="A3995" s="5" t="str">
        <f>'Raw Data'!A3995</f>
        <v>9769-TSBZE</v>
      </c>
      <c r="B3995">
        <f>'Raw Data'!F3995</f>
        <v>70</v>
      </c>
      <c r="C3995" t="str">
        <f>'Raw Data'!P3995</f>
        <v>Two year</v>
      </c>
      <c r="D3995" t="str">
        <f>'Raw Data'!I3995</f>
        <v>DSL</v>
      </c>
      <c r="E3995" t="str">
        <f>'Raw Data'!R3995</f>
        <v>Electronic check</v>
      </c>
      <c r="F3995">
        <f>'Raw Data'!S3995</f>
        <v>66</v>
      </c>
      <c r="G3995">
        <f>IFERROR(VALUE('Raw Data'!T3995),0)</f>
        <v>4891.5</v>
      </c>
      <c r="H3995" t="str" cm="1">
        <f t="array" ref="H3995">_xlfn.IFS(B3995&lt;=12,"New (0-12 mo)",B3995&lt;=24,"Established (13-24 mo)",B3995&lt;=48,"Loyal (25-48 mo)",TRUE,"Veteran (49+ mo)")</f>
        <v>Veteran (49+ mo)</v>
      </c>
      <c r="I3995">
        <f>COUNTIF('Raw Data'!G3995:O3995,"Yes")</f>
        <v>5</v>
      </c>
      <c r="J3995">
        <f t="shared" ca="1" si="124"/>
        <v>44075</v>
      </c>
      <c r="K3995" t="str">
        <f>'Raw Data'!U3995</f>
        <v>No</v>
      </c>
      <c r="L3995" t="str">
        <f t="shared" si="125"/>
        <v>Low Risk</v>
      </c>
      <c r="N3995" s="34"/>
    </row>
    <row r="3996" spans="1:14" x14ac:dyDescent="0.3">
      <c r="A3996" s="5" t="str">
        <f>'Raw Data'!A3996</f>
        <v>0406-BPDVR</v>
      </c>
      <c r="B3996">
        <f>'Raw Data'!F3996</f>
        <v>54</v>
      </c>
      <c r="C3996" t="str">
        <f>'Raw Data'!P3996</f>
        <v>One year</v>
      </c>
      <c r="D3996" t="str">
        <f>'Raw Data'!I3996</f>
        <v>Fiber optic</v>
      </c>
      <c r="E3996" t="str">
        <f>'Raw Data'!R3996</f>
        <v>Credit card (automatic)</v>
      </c>
      <c r="F3996">
        <f>'Raw Data'!S3996</f>
        <v>101.5</v>
      </c>
      <c r="G3996">
        <f>IFERROR(VALUE('Raw Data'!T3996),0)</f>
        <v>5373.1</v>
      </c>
      <c r="H3996" t="str" cm="1">
        <f t="array" ref="H3996">_xlfn.IFS(B3996&lt;=12,"New (0-12 mo)",B3996&lt;=24,"Established (13-24 mo)",B3996&lt;=48,"Loyal (25-48 mo)",TRUE,"Veteran (49+ mo)")</f>
        <v>Veteran (49+ mo)</v>
      </c>
      <c r="I3996">
        <f>COUNTIF('Raw Data'!G3996:O3996,"Yes")</f>
        <v>5</v>
      </c>
      <c r="J3996">
        <f t="shared" ca="1" si="124"/>
        <v>44562</v>
      </c>
      <c r="K3996" t="str">
        <f>'Raw Data'!U3996</f>
        <v>Yes</v>
      </c>
      <c r="L3996" t="str">
        <f t="shared" si="125"/>
        <v>Low Risk</v>
      </c>
      <c r="N3996" s="34"/>
    </row>
    <row r="3997" spans="1:14" x14ac:dyDescent="0.3">
      <c r="A3997" s="5" t="str">
        <f>'Raw Data'!A3997</f>
        <v>0618-XWMSS</v>
      </c>
      <c r="B3997">
        <f>'Raw Data'!F3997</f>
        <v>28</v>
      </c>
      <c r="C3997" t="str">
        <f>'Raw Data'!P3997</f>
        <v>Month-to-month</v>
      </c>
      <c r="D3997" t="str">
        <f>'Raw Data'!I3997</f>
        <v>Fiber optic</v>
      </c>
      <c r="E3997" t="str">
        <f>'Raw Data'!R3997</f>
        <v>Bank transfer (automatic)</v>
      </c>
      <c r="F3997">
        <f>'Raw Data'!S3997</f>
        <v>74.900000000000006</v>
      </c>
      <c r="G3997">
        <f>IFERROR(VALUE('Raw Data'!T3997),0)</f>
        <v>2068.5500000000002</v>
      </c>
      <c r="H3997" t="str" cm="1">
        <f t="array" ref="H3997">_xlfn.IFS(B3997&lt;=12,"New (0-12 mo)",B3997&lt;=24,"Established (13-24 mo)",B3997&lt;=48,"Loyal (25-48 mo)",TRUE,"Veteran (49+ mo)")</f>
        <v>Loyal (25-48 mo)</v>
      </c>
      <c r="I3997">
        <f>COUNTIF('Raw Data'!G3997:O3997,"Yes")</f>
        <v>2</v>
      </c>
      <c r="J3997">
        <f t="shared" ca="1" si="124"/>
        <v>45352</v>
      </c>
      <c r="K3997" t="str">
        <f>'Raw Data'!U3997</f>
        <v>Yes</v>
      </c>
      <c r="L3997" t="str">
        <f t="shared" si="125"/>
        <v>Low-Medium Risk</v>
      </c>
      <c r="N3997" s="34"/>
    </row>
    <row r="3998" spans="1:14" x14ac:dyDescent="0.3">
      <c r="A3998" s="5" t="str">
        <f>'Raw Data'!A3998</f>
        <v>1395-WSWXR</v>
      </c>
      <c r="B3998">
        <f>'Raw Data'!F3998</f>
        <v>24</v>
      </c>
      <c r="C3998" t="str">
        <f>'Raw Data'!P3998</f>
        <v>Two year</v>
      </c>
      <c r="D3998" t="str">
        <f>'Raw Data'!I3998</f>
        <v>No</v>
      </c>
      <c r="E3998" t="str">
        <f>'Raw Data'!R3998</f>
        <v>Mailed check</v>
      </c>
      <c r="F3998">
        <f>'Raw Data'!S3998</f>
        <v>20.75</v>
      </c>
      <c r="G3998">
        <f>IFERROR(VALUE('Raw Data'!T3998),0)</f>
        <v>487.05</v>
      </c>
      <c r="H3998" t="str" cm="1">
        <f t="array" ref="H3998">_xlfn.IFS(B3998&lt;=12,"New (0-12 mo)",B3998&lt;=24,"Established (13-24 mo)",B3998&lt;=48,"Loyal (25-48 mo)",TRUE,"Veteran (49+ mo)")</f>
        <v>Established (13-24 mo)</v>
      </c>
      <c r="I3998">
        <f>COUNTIF('Raw Data'!G3998:O3998,"Yes")</f>
        <v>1</v>
      </c>
      <c r="J3998">
        <f t="shared" ca="1" si="124"/>
        <v>45474</v>
      </c>
      <c r="K3998" t="str">
        <f>'Raw Data'!U3998</f>
        <v>No</v>
      </c>
      <c r="L3998" t="str">
        <f t="shared" si="125"/>
        <v>Low Risk</v>
      </c>
      <c r="N3998" s="34"/>
    </row>
    <row r="3999" spans="1:14" x14ac:dyDescent="0.3">
      <c r="A3999" s="5" t="str">
        <f>'Raw Data'!A3999</f>
        <v>6023-GSSXW</v>
      </c>
      <c r="B3999">
        <f>'Raw Data'!F3999</f>
        <v>69</v>
      </c>
      <c r="C3999" t="str">
        <f>'Raw Data'!P3999</f>
        <v>Two year</v>
      </c>
      <c r="D3999" t="str">
        <f>'Raw Data'!I3999</f>
        <v>DSL</v>
      </c>
      <c r="E3999" t="str">
        <f>'Raw Data'!R3999</f>
        <v>Credit card (automatic)</v>
      </c>
      <c r="F3999">
        <f>'Raw Data'!S3999</f>
        <v>61.45</v>
      </c>
      <c r="G3999">
        <f>IFERROR(VALUE('Raw Data'!T3999),0)</f>
        <v>4131.2</v>
      </c>
      <c r="H3999" t="str" cm="1">
        <f t="array" ref="H3999">_xlfn.IFS(B3999&lt;=12,"New (0-12 mo)",B3999&lt;=24,"Established (13-24 mo)",B3999&lt;=48,"Loyal (25-48 mo)",TRUE,"Veteran (49+ mo)")</f>
        <v>Veteran (49+ mo)</v>
      </c>
      <c r="I3999">
        <f>COUNTIF('Raw Data'!G3999:O3999,"Yes")</f>
        <v>3</v>
      </c>
      <c r="J3999">
        <f t="shared" ca="1" si="124"/>
        <v>44105</v>
      </c>
      <c r="K3999" t="str">
        <f>'Raw Data'!U3999</f>
        <v>No</v>
      </c>
      <c r="L3999" t="str">
        <f t="shared" si="125"/>
        <v>Low Risk</v>
      </c>
      <c r="N3999" s="34"/>
    </row>
    <row r="4000" spans="1:14" x14ac:dyDescent="0.3">
      <c r="A4000" s="5" t="str">
        <f>'Raw Data'!A4000</f>
        <v>6752-APNJL</v>
      </c>
      <c r="B4000">
        <f>'Raw Data'!F4000</f>
        <v>42</v>
      </c>
      <c r="C4000" t="str">
        <f>'Raw Data'!P4000</f>
        <v>Month-to-month</v>
      </c>
      <c r="D4000" t="str">
        <f>'Raw Data'!I4000</f>
        <v>DSL</v>
      </c>
      <c r="E4000" t="str">
        <f>'Raw Data'!R4000</f>
        <v>Mailed check</v>
      </c>
      <c r="F4000">
        <f>'Raw Data'!S4000</f>
        <v>54.5</v>
      </c>
      <c r="G4000">
        <f>IFERROR(VALUE('Raw Data'!T4000),0)</f>
        <v>2301.15</v>
      </c>
      <c r="H4000" t="str" cm="1">
        <f t="array" ref="H4000">_xlfn.IFS(B4000&lt;=12,"New (0-12 mo)",B4000&lt;=24,"Established (13-24 mo)",B4000&lt;=48,"Loyal (25-48 mo)",TRUE,"Veteran (49+ mo)")</f>
        <v>Loyal (25-48 mo)</v>
      </c>
      <c r="I4000">
        <f>COUNTIF('Raw Data'!G4000:O4000,"Yes")</f>
        <v>3</v>
      </c>
      <c r="J4000">
        <f t="shared" ca="1" si="124"/>
        <v>44927</v>
      </c>
      <c r="K4000" t="str">
        <f>'Raw Data'!U4000</f>
        <v>No</v>
      </c>
      <c r="L4000" t="str">
        <f t="shared" si="125"/>
        <v>Low-Medium Risk</v>
      </c>
      <c r="N4000" s="34"/>
    </row>
    <row r="4001" spans="1:14" x14ac:dyDescent="0.3">
      <c r="A4001" s="5" t="str">
        <f>'Raw Data'!A4001</f>
        <v>5276-KQWHG</v>
      </c>
      <c r="B4001">
        <f>'Raw Data'!F4001</f>
        <v>2</v>
      </c>
      <c r="C4001" t="str">
        <f>'Raw Data'!P4001</f>
        <v>Month-to-month</v>
      </c>
      <c r="D4001" t="str">
        <f>'Raw Data'!I4001</f>
        <v>Fiber optic</v>
      </c>
      <c r="E4001" t="str">
        <f>'Raw Data'!R4001</f>
        <v>Electronic check</v>
      </c>
      <c r="F4001">
        <f>'Raw Data'!S4001</f>
        <v>69.599999999999994</v>
      </c>
      <c r="G4001">
        <f>IFERROR(VALUE('Raw Data'!T4001),0)</f>
        <v>131.65</v>
      </c>
      <c r="H4001" t="str" cm="1">
        <f t="array" ref="H4001">_xlfn.IFS(B4001&lt;=12,"New (0-12 mo)",B4001&lt;=24,"Established (13-24 mo)",B4001&lt;=48,"Loyal (25-48 mo)",TRUE,"Veteran (49+ mo)")</f>
        <v>New (0-12 mo)</v>
      </c>
      <c r="I4001">
        <f>COUNTIF('Raw Data'!G4001:O4001,"Yes")</f>
        <v>1</v>
      </c>
      <c r="J4001">
        <f t="shared" ca="1" si="124"/>
        <v>46143</v>
      </c>
      <c r="K4001" t="str">
        <f>'Raw Data'!U4001</f>
        <v>Yes</v>
      </c>
      <c r="L4001" t="str">
        <f t="shared" si="125"/>
        <v>High Risk</v>
      </c>
      <c r="N4001" s="34"/>
    </row>
    <row r="4002" spans="1:14" x14ac:dyDescent="0.3">
      <c r="A4002" s="5" t="str">
        <f>'Raw Data'!A4002</f>
        <v>0420-HLGXF</v>
      </c>
      <c r="B4002">
        <f>'Raw Data'!F4002</f>
        <v>39</v>
      </c>
      <c r="C4002" t="str">
        <f>'Raw Data'!P4002</f>
        <v>Month-to-month</v>
      </c>
      <c r="D4002" t="str">
        <f>'Raw Data'!I4002</f>
        <v>Fiber optic</v>
      </c>
      <c r="E4002" t="str">
        <f>'Raw Data'!R4002</f>
        <v>Electronic check</v>
      </c>
      <c r="F4002">
        <f>'Raw Data'!S4002</f>
        <v>99.75</v>
      </c>
      <c r="G4002">
        <f>IFERROR(VALUE('Raw Data'!T4002),0)</f>
        <v>4036</v>
      </c>
      <c r="H4002" t="str" cm="1">
        <f t="array" ref="H4002">_xlfn.IFS(B4002&lt;=12,"New (0-12 mo)",B4002&lt;=24,"Established (13-24 mo)",B4002&lt;=48,"Loyal (25-48 mo)",TRUE,"Veteran (49+ mo)")</f>
        <v>Loyal (25-48 mo)</v>
      </c>
      <c r="I4002">
        <f>COUNTIF('Raw Data'!G4002:O4002,"Yes")</f>
        <v>5</v>
      </c>
      <c r="J4002">
        <f t="shared" ca="1" si="124"/>
        <v>45017</v>
      </c>
      <c r="K4002" t="str">
        <f>'Raw Data'!U4002</f>
        <v>No</v>
      </c>
      <c r="L4002" t="str">
        <f t="shared" si="125"/>
        <v>Low-Medium Risk</v>
      </c>
      <c r="N4002" s="34"/>
    </row>
    <row r="4003" spans="1:14" x14ac:dyDescent="0.3">
      <c r="A4003" s="5" t="str">
        <f>'Raw Data'!A4003</f>
        <v>7446-KQISO</v>
      </c>
      <c r="B4003">
        <f>'Raw Data'!F4003</f>
        <v>45</v>
      </c>
      <c r="C4003" t="str">
        <f>'Raw Data'!P4003</f>
        <v>Two year</v>
      </c>
      <c r="D4003" t="str">
        <f>'Raw Data'!I4003</f>
        <v>Fiber optic</v>
      </c>
      <c r="E4003" t="str">
        <f>'Raw Data'!R4003</f>
        <v>Bank transfer (automatic)</v>
      </c>
      <c r="F4003">
        <f>'Raw Data'!S4003</f>
        <v>109.75</v>
      </c>
      <c r="G4003">
        <f>IFERROR(VALUE('Raw Data'!T4003),0)</f>
        <v>4900.6499999999996</v>
      </c>
      <c r="H4003" t="str" cm="1">
        <f t="array" ref="H4003">_xlfn.IFS(B4003&lt;=12,"New (0-12 mo)",B4003&lt;=24,"Established (13-24 mo)",B4003&lt;=48,"Loyal (25-48 mo)",TRUE,"Veteran (49+ mo)")</f>
        <v>Loyal (25-48 mo)</v>
      </c>
      <c r="I4003">
        <f>COUNTIF('Raw Data'!G4003:O4003,"Yes")</f>
        <v>7</v>
      </c>
      <c r="J4003">
        <f t="shared" ca="1" si="124"/>
        <v>44835</v>
      </c>
      <c r="K4003" t="str">
        <f>'Raw Data'!U4003</f>
        <v>No</v>
      </c>
      <c r="L4003" t="str">
        <f t="shared" si="125"/>
        <v>Low Risk</v>
      </c>
      <c r="N4003" s="34"/>
    </row>
    <row r="4004" spans="1:14" x14ac:dyDescent="0.3">
      <c r="A4004" s="5" t="str">
        <f>'Raw Data'!A4004</f>
        <v>9823-EALYC</v>
      </c>
      <c r="B4004">
        <f>'Raw Data'!F4004</f>
        <v>72</v>
      </c>
      <c r="C4004" t="str">
        <f>'Raw Data'!P4004</f>
        <v>Two year</v>
      </c>
      <c r="D4004" t="str">
        <f>'Raw Data'!I4004</f>
        <v>DSL</v>
      </c>
      <c r="E4004" t="str">
        <f>'Raw Data'!R4004</f>
        <v>Bank transfer (automatic)</v>
      </c>
      <c r="F4004">
        <f>'Raw Data'!S4004</f>
        <v>80.849999999999994</v>
      </c>
      <c r="G4004">
        <f>IFERROR(VALUE('Raw Data'!T4004),0)</f>
        <v>5727.45</v>
      </c>
      <c r="H4004" t="str" cm="1">
        <f t="array" ref="H4004">_xlfn.IFS(B4004&lt;=12,"New (0-12 mo)",B4004&lt;=24,"Established (13-24 mo)",B4004&lt;=48,"Loyal (25-48 mo)",TRUE,"Veteran (49+ mo)")</f>
        <v>Veteran (49+ mo)</v>
      </c>
      <c r="I4004">
        <f>COUNTIF('Raw Data'!G4004:O4004,"Yes")</f>
        <v>7</v>
      </c>
      <c r="J4004">
        <f t="shared" ca="1" si="124"/>
        <v>44013</v>
      </c>
      <c r="K4004" t="str">
        <f>'Raw Data'!U4004</f>
        <v>No</v>
      </c>
      <c r="L4004" t="str">
        <f t="shared" si="125"/>
        <v>Low Risk</v>
      </c>
      <c r="N4004" s="34"/>
    </row>
    <row r="4005" spans="1:14" x14ac:dyDescent="0.3">
      <c r="A4005" s="5" t="str">
        <f>'Raw Data'!A4005</f>
        <v>0582-AVCLN</v>
      </c>
      <c r="B4005">
        <f>'Raw Data'!F4005</f>
        <v>38</v>
      </c>
      <c r="C4005" t="str">
        <f>'Raw Data'!P4005</f>
        <v>Two year</v>
      </c>
      <c r="D4005" t="str">
        <f>'Raw Data'!I4005</f>
        <v>No</v>
      </c>
      <c r="E4005" t="str">
        <f>'Raw Data'!R4005</f>
        <v>Mailed check</v>
      </c>
      <c r="F4005">
        <f>'Raw Data'!S4005</f>
        <v>20.3</v>
      </c>
      <c r="G4005">
        <f>IFERROR(VALUE('Raw Data'!T4005),0)</f>
        <v>743.05</v>
      </c>
      <c r="H4005" t="str" cm="1">
        <f t="array" ref="H4005">_xlfn.IFS(B4005&lt;=12,"New (0-12 mo)",B4005&lt;=24,"Established (13-24 mo)",B4005&lt;=48,"Loyal (25-48 mo)",TRUE,"Veteran (49+ mo)")</f>
        <v>Loyal (25-48 mo)</v>
      </c>
      <c r="I4005">
        <f>COUNTIF('Raw Data'!G4005:O4005,"Yes")</f>
        <v>1</v>
      </c>
      <c r="J4005">
        <f t="shared" ca="1" si="124"/>
        <v>45047</v>
      </c>
      <c r="K4005" t="str">
        <f>'Raw Data'!U4005</f>
        <v>No</v>
      </c>
      <c r="L4005" t="str">
        <f t="shared" si="125"/>
        <v>Low Risk</v>
      </c>
      <c r="N4005" s="34"/>
    </row>
    <row r="4006" spans="1:14" x14ac:dyDescent="0.3">
      <c r="A4006" s="5" t="str">
        <f>'Raw Data'!A4006</f>
        <v>5803-NQJZO</v>
      </c>
      <c r="B4006">
        <f>'Raw Data'!F4006</f>
        <v>72</v>
      </c>
      <c r="C4006" t="str">
        <f>'Raw Data'!P4006</f>
        <v>Two year</v>
      </c>
      <c r="D4006" t="str">
        <f>'Raw Data'!I4006</f>
        <v>DSL</v>
      </c>
      <c r="E4006" t="str">
        <f>'Raw Data'!R4006</f>
        <v>Bank transfer (automatic)</v>
      </c>
      <c r="F4006">
        <f>'Raw Data'!S4006</f>
        <v>67.8</v>
      </c>
      <c r="G4006">
        <f>IFERROR(VALUE('Raw Data'!T4006),0)</f>
        <v>4804.6499999999996</v>
      </c>
      <c r="H4006" t="str" cm="1">
        <f t="array" ref="H4006">_xlfn.IFS(B4006&lt;=12,"New (0-12 mo)",B4006&lt;=24,"Established (13-24 mo)",B4006&lt;=48,"Loyal (25-48 mo)",TRUE,"Veteran (49+ mo)")</f>
        <v>Veteran (49+ mo)</v>
      </c>
      <c r="I4006">
        <f>COUNTIF('Raw Data'!G4006:O4006,"Yes")</f>
        <v>6</v>
      </c>
      <c r="J4006">
        <f t="shared" ca="1" si="124"/>
        <v>44013</v>
      </c>
      <c r="K4006" t="str">
        <f>'Raw Data'!U4006</f>
        <v>No</v>
      </c>
      <c r="L4006" t="str">
        <f t="shared" si="125"/>
        <v>Low Risk</v>
      </c>
      <c r="N4006" s="34"/>
    </row>
    <row r="4007" spans="1:14" x14ac:dyDescent="0.3">
      <c r="A4007" s="5" t="str">
        <f>'Raw Data'!A4007</f>
        <v>2565-JSLRY</v>
      </c>
      <c r="B4007">
        <f>'Raw Data'!F4007</f>
        <v>1</v>
      </c>
      <c r="C4007" t="str">
        <f>'Raw Data'!P4007</f>
        <v>Month-to-month</v>
      </c>
      <c r="D4007" t="str">
        <f>'Raw Data'!I4007</f>
        <v>No</v>
      </c>
      <c r="E4007" t="str">
        <f>'Raw Data'!R4007</f>
        <v>Mailed check</v>
      </c>
      <c r="F4007">
        <f>'Raw Data'!S4007</f>
        <v>24.05</v>
      </c>
      <c r="G4007">
        <f>IFERROR(VALUE('Raw Data'!T4007),0)</f>
        <v>24.05</v>
      </c>
      <c r="H4007" t="str" cm="1">
        <f t="array" ref="H4007">_xlfn.IFS(B4007&lt;=12,"New (0-12 mo)",B4007&lt;=24,"Established (13-24 mo)",B4007&lt;=48,"Loyal (25-48 mo)",TRUE,"Veteran (49+ mo)")</f>
        <v>New (0-12 mo)</v>
      </c>
      <c r="I4007">
        <f>COUNTIF('Raw Data'!G4007:O4007,"Yes")</f>
        <v>2</v>
      </c>
      <c r="J4007">
        <f t="shared" ca="1" si="124"/>
        <v>46174</v>
      </c>
      <c r="K4007" t="str">
        <f>'Raw Data'!U4007</f>
        <v>Yes</v>
      </c>
      <c r="L4007" t="str">
        <f t="shared" si="125"/>
        <v>High Risk</v>
      </c>
      <c r="N4007" s="34"/>
    </row>
    <row r="4008" spans="1:14" x14ac:dyDescent="0.3">
      <c r="A4008" s="5" t="str">
        <f>'Raw Data'!A4008</f>
        <v>2607-DHDAK</v>
      </c>
      <c r="B4008">
        <f>'Raw Data'!F4008</f>
        <v>72</v>
      </c>
      <c r="C4008" t="str">
        <f>'Raw Data'!P4008</f>
        <v>Two year</v>
      </c>
      <c r="D4008" t="str">
        <f>'Raw Data'!I4008</f>
        <v>No</v>
      </c>
      <c r="E4008" t="str">
        <f>'Raw Data'!R4008</f>
        <v>Credit card (automatic)</v>
      </c>
      <c r="F4008">
        <f>'Raw Data'!S4008</f>
        <v>19.8</v>
      </c>
      <c r="G4008">
        <f>IFERROR(VALUE('Raw Data'!T4008),0)</f>
        <v>1414.65</v>
      </c>
      <c r="H4008" t="str" cm="1">
        <f t="array" ref="H4008">_xlfn.IFS(B4008&lt;=12,"New (0-12 mo)",B4008&lt;=24,"Established (13-24 mo)",B4008&lt;=48,"Loyal (25-48 mo)",TRUE,"Veteran (49+ mo)")</f>
        <v>Veteran (49+ mo)</v>
      </c>
      <c r="I4008">
        <f>COUNTIF('Raw Data'!G4008:O4008,"Yes")</f>
        <v>1</v>
      </c>
      <c r="J4008">
        <f t="shared" ca="1" si="124"/>
        <v>44013</v>
      </c>
      <c r="K4008" t="str">
        <f>'Raw Data'!U4008</f>
        <v>No</v>
      </c>
      <c r="L4008" t="str">
        <f t="shared" si="125"/>
        <v>Low Risk</v>
      </c>
      <c r="N4008" s="34"/>
    </row>
    <row r="4009" spans="1:14" x14ac:dyDescent="0.3">
      <c r="A4009" s="5" t="str">
        <f>'Raw Data'!A4009</f>
        <v>1073-XXCZD</v>
      </c>
      <c r="B4009">
        <f>'Raw Data'!F4009</f>
        <v>55</v>
      </c>
      <c r="C4009" t="str">
        <f>'Raw Data'!P4009</f>
        <v>Two year</v>
      </c>
      <c r="D4009" t="str">
        <f>'Raw Data'!I4009</f>
        <v>No</v>
      </c>
      <c r="E4009" t="str">
        <f>'Raw Data'!R4009</f>
        <v>Bank transfer (automatic)</v>
      </c>
      <c r="F4009">
        <f>'Raw Data'!S4009</f>
        <v>25.7</v>
      </c>
      <c r="G4009">
        <f>IFERROR(VALUE('Raw Data'!T4009),0)</f>
        <v>1443.65</v>
      </c>
      <c r="H4009" t="str" cm="1">
        <f t="array" ref="H4009">_xlfn.IFS(B4009&lt;=12,"New (0-12 mo)",B4009&lt;=24,"Established (13-24 mo)",B4009&lt;=48,"Loyal (25-48 mo)",TRUE,"Veteran (49+ mo)")</f>
        <v>Veteran (49+ mo)</v>
      </c>
      <c r="I4009">
        <f>COUNTIF('Raw Data'!G4009:O4009,"Yes")</f>
        <v>2</v>
      </c>
      <c r="J4009">
        <f t="shared" ca="1" si="124"/>
        <v>44531</v>
      </c>
      <c r="K4009" t="str">
        <f>'Raw Data'!U4009</f>
        <v>No</v>
      </c>
      <c r="L4009" t="str">
        <f t="shared" si="125"/>
        <v>Low Risk</v>
      </c>
      <c r="N4009" s="34"/>
    </row>
    <row r="4010" spans="1:14" x14ac:dyDescent="0.3">
      <c r="A4010" s="5" t="str">
        <f>'Raw Data'!A4010</f>
        <v>0743-HRVFF</v>
      </c>
      <c r="B4010">
        <f>'Raw Data'!F4010</f>
        <v>51</v>
      </c>
      <c r="C4010" t="str">
        <f>'Raw Data'!P4010</f>
        <v>One year</v>
      </c>
      <c r="D4010" t="str">
        <f>'Raw Data'!I4010</f>
        <v>DSL</v>
      </c>
      <c r="E4010" t="str">
        <f>'Raw Data'!R4010</f>
        <v>Electronic check</v>
      </c>
      <c r="F4010">
        <f>'Raw Data'!S4010</f>
        <v>56.15</v>
      </c>
      <c r="G4010">
        <f>IFERROR(VALUE('Raw Data'!T4010),0)</f>
        <v>2898.95</v>
      </c>
      <c r="H4010" t="str" cm="1">
        <f t="array" ref="H4010">_xlfn.IFS(B4010&lt;=12,"New (0-12 mo)",B4010&lt;=24,"Established (13-24 mo)",B4010&lt;=48,"Loyal (25-48 mo)",TRUE,"Veteran (49+ mo)")</f>
        <v>Veteran (49+ mo)</v>
      </c>
      <c r="I4010">
        <f>COUNTIF('Raw Data'!G4010:O4010,"Yes")</f>
        <v>4</v>
      </c>
      <c r="J4010">
        <f t="shared" ca="1" si="124"/>
        <v>44652</v>
      </c>
      <c r="K4010" t="str">
        <f>'Raw Data'!U4010</f>
        <v>No</v>
      </c>
      <c r="L4010" t="str">
        <f t="shared" si="125"/>
        <v>Low Risk</v>
      </c>
      <c r="N4010" s="34"/>
    </row>
    <row r="4011" spans="1:14" x14ac:dyDescent="0.3">
      <c r="A4011" s="5" t="str">
        <f>'Raw Data'!A4011</f>
        <v>4006-HKYHO</v>
      </c>
      <c r="B4011">
        <f>'Raw Data'!F4011</f>
        <v>63</v>
      </c>
      <c r="C4011" t="str">
        <f>'Raw Data'!P4011</f>
        <v>Two year</v>
      </c>
      <c r="D4011" t="str">
        <f>'Raw Data'!I4011</f>
        <v>DSL</v>
      </c>
      <c r="E4011" t="str">
        <f>'Raw Data'!R4011</f>
        <v>Bank transfer (automatic)</v>
      </c>
      <c r="F4011">
        <f>'Raw Data'!S4011</f>
        <v>86.7</v>
      </c>
      <c r="G4011">
        <f>IFERROR(VALUE('Raw Data'!T4011),0)</f>
        <v>5309.5</v>
      </c>
      <c r="H4011" t="str" cm="1">
        <f t="array" ref="H4011">_xlfn.IFS(B4011&lt;=12,"New (0-12 mo)",B4011&lt;=24,"Established (13-24 mo)",B4011&lt;=48,"Loyal (25-48 mo)",TRUE,"Veteran (49+ mo)")</f>
        <v>Veteran (49+ mo)</v>
      </c>
      <c r="I4011">
        <f>COUNTIF('Raw Data'!G4011:O4011,"Yes")</f>
        <v>7</v>
      </c>
      <c r="J4011">
        <f t="shared" ca="1" si="124"/>
        <v>44287</v>
      </c>
      <c r="K4011" t="str">
        <f>'Raw Data'!U4011</f>
        <v>No</v>
      </c>
      <c r="L4011" t="str">
        <f t="shared" si="125"/>
        <v>Low Risk</v>
      </c>
      <c r="N4011" s="34"/>
    </row>
    <row r="4012" spans="1:14" x14ac:dyDescent="0.3">
      <c r="A4012" s="5" t="str">
        <f>'Raw Data'!A4012</f>
        <v>3727-JEZTU</v>
      </c>
      <c r="B4012">
        <f>'Raw Data'!F4012</f>
        <v>1</v>
      </c>
      <c r="C4012" t="str">
        <f>'Raw Data'!P4012</f>
        <v>Month-to-month</v>
      </c>
      <c r="D4012" t="str">
        <f>'Raw Data'!I4012</f>
        <v>No</v>
      </c>
      <c r="E4012" t="str">
        <f>'Raw Data'!R4012</f>
        <v>Mailed check</v>
      </c>
      <c r="F4012">
        <f>'Raw Data'!S4012</f>
        <v>20.399999999999999</v>
      </c>
      <c r="G4012">
        <f>IFERROR(VALUE('Raw Data'!T4012),0)</f>
        <v>20.399999999999999</v>
      </c>
      <c r="H4012" t="str" cm="1">
        <f t="array" ref="H4012">_xlfn.IFS(B4012&lt;=12,"New (0-12 mo)",B4012&lt;=24,"Established (13-24 mo)",B4012&lt;=48,"Loyal (25-48 mo)",TRUE,"Veteran (49+ mo)")</f>
        <v>New (0-12 mo)</v>
      </c>
      <c r="I4012">
        <f>COUNTIF('Raw Data'!G4012:O4012,"Yes")</f>
        <v>1</v>
      </c>
      <c r="J4012">
        <f t="shared" ca="1" si="124"/>
        <v>46174</v>
      </c>
      <c r="K4012" t="str">
        <f>'Raw Data'!U4012</f>
        <v>No</v>
      </c>
      <c r="L4012" t="str">
        <f t="shared" si="125"/>
        <v>High Risk</v>
      </c>
      <c r="N4012" s="34"/>
    </row>
    <row r="4013" spans="1:14" x14ac:dyDescent="0.3">
      <c r="A4013" s="5" t="str">
        <f>'Raw Data'!A4013</f>
        <v>8143-ETQTI</v>
      </c>
      <c r="B4013">
        <f>'Raw Data'!F4013</f>
        <v>23</v>
      </c>
      <c r="C4013" t="str">
        <f>'Raw Data'!P4013</f>
        <v>Two year</v>
      </c>
      <c r="D4013" t="str">
        <f>'Raw Data'!I4013</f>
        <v>No</v>
      </c>
      <c r="E4013" t="str">
        <f>'Raw Data'!R4013</f>
        <v>Mailed check</v>
      </c>
      <c r="F4013">
        <f>'Raw Data'!S4013</f>
        <v>19.649999999999999</v>
      </c>
      <c r="G4013">
        <f>IFERROR(VALUE('Raw Data'!T4013),0)</f>
        <v>451.55</v>
      </c>
      <c r="H4013" t="str" cm="1">
        <f t="array" ref="H4013">_xlfn.IFS(B4013&lt;=12,"New (0-12 mo)",B4013&lt;=24,"Established (13-24 mo)",B4013&lt;=48,"Loyal (25-48 mo)",TRUE,"Veteran (49+ mo)")</f>
        <v>Established (13-24 mo)</v>
      </c>
      <c r="I4013">
        <f>COUNTIF('Raw Data'!G4013:O4013,"Yes")</f>
        <v>1</v>
      </c>
      <c r="J4013">
        <f t="shared" ca="1" si="124"/>
        <v>45505</v>
      </c>
      <c r="K4013" t="str">
        <f>'Raw Data'!U4013</f>
        <v>No</v>
      </c>
      <c r="L4013" t="str">
        <f t="shared" si="125"/>
        <v>Low Risk</v>
      </c>
      <c r="N4013" s="34"/>
    </row>
    <row r="4014" spans="1:14" x14ac:dyDescent="0.3">
      <c r="A4014" s="5" t="str">
        <f>'Raw Data'!A4014</f>
        <v>6689-KXGBO</v>
      </c>
      <c r="B4014">
        <f>'Raw Data'!F4014</f>
        <v>1</v>
      </c>
      <c r="C4014" t="str">
        <f>'Raw Data'!P4014</f>
        <v>Month-to-month</v>
      </c>
      <c r="D4014" t="str">
        <f>'Raw Data'!I4014</f>
        <v>DSL</v>
      </c>
      <c r="E4014" t="str">
        <f>'Raw Data'!R4014</f>
        <v>Electronic check</v>
      </c>
      <c r="F4014">
        <f>'Raw Data'!S4014</f>
        <v>50.55</v>
      </c>
      <c r="G4014">
        <f>IFERROR(VALUE('Raw Data'!T4014),0)</f>
        <v>50.55</v>
      </c>
      <c r="H4014" t="str" cm="1">
        <f t="array" ref="H4014">_xlfn.IFS(B4014&lt;=12,"New (0-12 mo)",B4014&lt;=24,"Established (13-24 mo)",B4014&lt;=48,"Loyal (25-48 mo)",TRUE,"Veteran (49+ mo)")</f>
        <v>New (0-12 mo)</v>
      </c>
      <c r="I4014">
        <f>COUNTIF('Raw Data'!G4014:O4014,"Yes")</f>
        <v>2</v>
      </c>
      <c r="J4014">
        <f t="shared" ca="1" si="124"/>
        <v>46174</v>
      </c>
      <c r="K4014" t="str">
        <f>'Raw Data'!U4014</f>
        <v>Yes</v>
      </c>
      <c r="L4014" t="str">
        <f t="shared" si="125"/>
        <v>High Risk</v>
      </c>
      <c r="N4014" s="34"/>
    </row>
    <row r="4015" spans="1:14" x14ac:dyDescent="0.3">
      <c r="A4015" s="5" t="str">
        <f>'Raw Data'!A4015</f>
        <v>9667-TKTVZ</v>
      </c>
      <c r="B4015">
        <f>'Raw Data'!F4015</f>
        <v>2</v>
      </c>
      <c r="C4015" t="str">
        <f>'Raw Data'!P4015</f>
        <v>Month-to-month</v>
      </c>
      <c r="D4015" t="str">
        <f>'Raw Data'!I4015</f>
        <v>DSL</v>
      </c>
      <c r="E4015" t="str">
        <f>'Raw Data'!R4015</f>
        <v>Mailed check</v>
      </c>
      <c r="F4015">
        <f>'Raw Data'!S4015</f>
        <v>54.35</v>
      </c>
      <c r="G4015">
        <f>IFERROR(VALUE('Raw Data'!T4015),0)</f>
        <v>117.05</v>
      </c>
      <c r="H4015" t="str" cm="1">
        <f t="array" ref="H4015">_xlfn.IFS(B4015&lt;=12,"New (0-12 mo)",B4015&lt;=24,"Established (13-24 mo)",B4015&lt;=48,"Loyal (25-48 mo)",TRUE,"Veteran (49+ mo)")</f>
        <v>New (0-12 mo)</v>
      </c>
      <c r="I4015">
        <f>COUNTIF('Raw Data'!G4015:O4015,"Yes")</f>
        <v>3</v>
      </c>
      <c r="J4015">
        <f t="shared" ca="1" si="124"/>
        <v>46143</v>
      </c>
      <c r="K4015" t="str">
        <f>'Raw Data'!U4015</f>
        <v>No</v>
      </c>
      <c r="L4015" t="str">
        <f t="shared" si="125"/>
        <v>High Risk</v>
      </c>
      <c r="N4015" s="34"/>
    </row>
    <row r="4016" spans="1:14" x14ac:dyDescent="0.3">
      <c r="A4016" s="5" t="str">
        <f>'Raw Data'!A4016</f>
        <v>3657-COGMW</v>
      </c>
      <c r="B4016">
        <f>'Raw Data'!F4016</f>
        <v>52</v>
      </c>
      <c r="C4016" t="str">
        <f>'Raw Data'!P4016</f>
        <v>Month-to-month</v>
      </c>
      <c r="D4016" t="str">
        <f>'Raw Data'!I4016</f>
        <v>Fiber optic</v>
      </c>
      <c r="E4016" t="str">
        <f>'Raw Data'!R4016</f>
        <v>Credit card (automatic)</v>
      </c>
      <c r="F4016">
        <f>'Raw Data'!S4016</f>
        <v>108.1</v>
      </c>
      <c r="G4016">
        <f>IFERROR(VALUE('Raw Data'!T4016),0)</f>
        <v>5839.3</v>
      </c>
      <c r="H4016" t="str" cm="1">
        <f t="array" ref="H4016">_xlfn.IFS(B4016&lt;=12,"New (0-12 mo)",B4016&lt;=24,"Established (13-24 mo)",B4016&lt;=48,"Loyal (25-48 mo)",TRUE,"Veteran (49+ mo)")</f>
        <v>Veteran (49+ mo)</v>
      </c>
      <c r="I4016">
        <f>COUNTIF('Raw Data'!G4016:O4016,"Yes")</f>
        <v>7</v>
      </c>
      <c r="J4016">
        <f t="shared" ca="1" si="124"/>
        <v>44621</v>
      </c>
      <c r="K4016" t="str">
        <f>'Raw Data'!U4016</f>
        <v>No</v>
      </c>
      <c r="L4016" t="str">
        <f t="shared" si="125"/>
        <v>Low-Medium Risk</v>
      </c>
      <c r="N4016" s="34"/>
    </row>
    <row r="4017" spans="1:14" x14ac:dyDescent="0.3">
      <c r="A4017" s="5" t="str">
        <f>'Raw Data'!A4017</f>
        <v>8570-KLJYJ</v>
      </c>
      <c r="B4017">
        <f>'Raw Data'!F4017</f>
        <v>36</v>
      </c>
      <c r="C4017" t="str">
        <f>'Raw Data'!P4017</f>
        <v>One year</v>
      </c>
      <c r="D4017" t="str">
        <f>'Raw Data'!I4017</f>
        <v>DSL</v>
      </c>
      <c r="E4017" t="str">
        <f>'Raw Data'!R4017</f>
        <v>Mailed check</v>
      </c>
      <c r="F4017">
        <f>'Raw Data'!S4017</f>
        <v>54.45</v>
      </c>
      <c r="G4017">
        <f>IFERROR(VALUE('Raw Data'!T4017),0)</f>
        <v>1893.5</v>
      </c>
      <c r="H4017" t="str" cm="1">
        <f t="array" ref="H4017">_xlfn.IFS(B4017&lt;=12,"New (0-12 mo)",B4017&lt;=24,"Established (13-24 mo)",B4017&lt;=48,"Loyal (25-48 mo)",TRUE,"Veteran (49+ mo)")</f>
        <v>Loyal (25-48 mo)</v>
      </c>
      <c r="I4017">
        <f>COUNTIF('Raw Data'!G4017:O4017,"Yes")</f>
        <v>3</v>
      </c>
      <c r="J4017">
        <f t="shared" ca="1" si="124"/>
        <v>45108</v>
      </c>
      <c r="K4017" t="str">
        <f>'Raw Data'!U4017</f>
        <v>No</v>
      </c>
      <c r="L4017" t="str">
        <f t="shared" si="125"/>
        <v>Low Risk</v>
      </c>
      <c r="N4017" s="34"/>
    </row>
    <row r="4018" spans="1:14" x14ac:dyDescent="0.3">
      <c r="A4018" s="5" t="str">
        <f>'Raw Data'!A4018</f>
        <v>7754-IXRMC</v>
      </c>
      <c r="B4018">
        <f>'Raw Data'!F4018</f>
        <v>1</v>
      </c>
      <c r="C4018" t="str">
        <f>'Raw Data'!P4018</f>
        <v>Month-to-month</v>
      </c>
      <c r="D4018" t="str">
        <f>'Raw Data'!I4018</f>
        <v>DSL</v>
      </c>
      <c r="E4018" t="str">
        <f>'Raw Data'!R4018</f>
        <v>Mailed check</v>
      </c>
      <c r="F4018">
        <f>'Raw Data'!S4018</f>
        <v>45.35</v>
      </c>
      <c r="G4018">
        <f>IFERROR(VALUE('Raw Data'!T4018),0)</f>
        <v>45.35</v>
      </c>
      <c r="H4018" t="str" cm="1">
        <f t="array" ref="H4018">_xlfn.IFS(B4018&lt;=12,"New (0-12 mo)",B4018&lt;=24,"Established (13-24 mo)",B4018&lt;=48,"Loyal (25-48 mo)",TRUE,"Veteran (49+ mo)")</f>
        <v>New (0-12 mo)</v>
      </c>
      <c r="I4018">
        <f>COUNTIF('Raw Data'!G4018:O4018,"Yes")</f>
        <v>1</v>
      </c>
      <c r="J4018">
        <f t="shared" ca="1" si="124"/>
        <v>46174</v>
      </c>
      <c r="K4018" t="str">
        <f>'Raw Data'!U4018</f>
        <v>No</v>
      </c>
      <c r="L4018" t="str">
        <f t="shared" si="125"/>
        <v>High Risk</v>
      </c>
      <c r="N4018" s="34"/>
    </row>
    <row r="4019" spans="1:14" x14ac:dyDescent="0.3">
      <c r="A4019" s="5" t="str">
        <f>'Raw Data'!A4019</f>
        <v>9473-CBZOP</v>
      </c>
      <c r="B4019">
        <f>'Raw Data'!F4019</f>
        <v>28</v>
      </c>
      <c r="C4019" t="str">
        <f>'Raw Data'!P4019</f>
        <v>One year</v>
      </c>
      <c r="D4019" t="str">
        <f>'Raw Data'!I4019</f>
        <v>DSL</v>
      </c>
      <c r="E4019" t="str">
        <f>'Raw Data'!R4019</f>
        <v>Mailed check</v>
      </c>
      <c r="F4019">
        <f>'Raw Data'!S4019</f>
        <v>59</v>
      </c>
      <c r="G4019">
        <f>IFERROR(VALUE('Raw Data'!T4019),0)</f>
        <v>1654.45</v>
      </c>
      <c r="H4019" t="str" cm="1">
        <f t="array" ref="H4019">_xlfn.IFS(B4019&lt;=12,"New (0-12 mo)",B4019&lt;=24,"Established (13-24 mo)",B4019&lt;=48,"Loyal (25-48 mo)",TRUE,"Veteran (49+ mo)")</f>
        <v>Loyal (25-48 mo)</v>
      </c>
      <c r="I4019">
        <f>COUNTIF('Raw Data'!G4019:O4019,"Yes")</f>
        <v>4</v>
      </c>
      <c r="J4019">
        <f t="shared" ca="1" si="124"/>
        <v>45352</v>
      </c>
      <c r="K4019" t="str">
        <f>'Raw Data'!U4019</f>
        <v>No</v>
      </c>
      <c r="L4019" t="str">
        <f t="shared" si="125"/>
        <v>Low Risk</v>
      </c>
      <c r="N4019" s="34"/>
    </row>
    <row r="4020" spans="1:14" x14ac:dyDescent="0.3">
      <c r="A4020" s="5" t="str">
        <f>'Raw Data'!A4020</f>
        <v>2969-WGHQO</v>
      </c>
      <c r="B4020">
        <f>'Raw Data'!F4020</f>
        <v>7</v>
      </c>
      <c r="C4020" t="str">
        <f>'Raw Data'!P4020</f>
        <v>One year</v>
      </c>
      <c r="D4020" t="str">
        <f>'Raw Data'!I4020</f>
        <v>DSL</v>
      </c>
      <c r="E4020" t="str">
        <f>'Raw Data'!R4020</f>
        <v>Electronic check</v>
      </c>
      <c r="F4020">
        <f>'Raw Data'!S4020</f>
        <v>69.45</v>
      </c>
      <c r="G4020">
        <f>IFERROR(VALUE('Raw Data'!T4020),0)</f>
        <v>477.05</v>
      </c>
      <c r="H4020" t="str" cm="1">
        <f t="array" ref="H4020">_xlfn.IFS(B4020&lt;=12,"New (0-12 mo)",B4020&lt;=24,"Established (13-24 mo)",B4020&lt;=48,"Loyal (25-48 mo)",TRUE,"Veteran (49+ mo)")</f>
        <v>New (0-12 mo)</v>
      </c>
      <c r="I4020">
        <f>COUNTIF('Raw Data'!G4020:O4020,"Yes")</f>
        <v>5</v>
      </c>
      <c r="J4020">
        <f t="shared" ca="1" si="124"/>
        <v>45992</v>
      </c>
      <c r="K4020" t="str">
        <f>'Raw Data'!U4020</f>
        <v>No</v>
      </c>
      <c r="L4020" t="str">
        <f t="shared" si="125"/>
        <v>Low Risk</v>
      </c>
      <c r="N4020" s="34"/>
    </row>
    <row r="4021" spans="1:14" x14ac:dyDescent="0.3">
      <c r="A4021" s="5" t="str">
        <f>'Raw Data'!A4021</f>
        <v>6615-NGGZJ</v>
      </c>
      <c r="B4021">
        <f>'Raw Data'!F4021</f>
        <v>14</v>
      </c>
      <c r="C4021" t="str">
        <f>'Raw Data'!P4021</f>
        <v>Month-to-month</v>
      </c>
      <c r="D4021" t="str">
        <f>'Raw Data'!I4021</f>
        <v>Fiber optic</v>
      </c>
      <c r="E4021" t="str">
        <f>'Raw Data'!R4021</f>
        <v>Electronic check</v>
      </c>
      <c r="F4021">
        <f>'Raw Data'!S4021</f>
        <v>100.55</v>
      </c>
      <c r="G4021">
        <f>IFERROR(VALUE('Raw Data'!T4021),0)</f>
        <v>1415.55</v>
      </c>
      <c r="H4021" t="str" cm="1">
        <f t="array" ref="H4021">_xlfn.IFS(B4021&lt;=12,"New (0-12 mo)",B4021&lt;=24,"Established (13-24 mo)",B4021&lt;=48,"Loyal (25-48 mo)",TRUE,"Veteran (49+ mo)")</f>
        <v>Established (13-24 mo)</v>
      </c>
      <c r="I4021">
        <f>COUNTIF('Raw Data'!G4021:O4021,"Yes")</f>
        <v>5</v>
      </c>
      <c r="J4021">
        <f t="shared" ca="1" si="124"/>
        <v>45778</v>
      </c>
      <c r="K4021" t="str">
        <f>'Raw Data'!U4021</f>
        <v>Yes</v>
      </c>
      <c r="L4021" t="str">
        <f t="shared" si="125"/>
        <v>Medium Risk</v>
      </c>
      <c r="N4021" s="34"/>
    </row>
    <row r="4022" spans="1:14" x14ac:dyDescent="0.3">
      <c r="A4022" s="5" t="str">
        <f>'Raw Data'!A4022</f>
        <v>4334-HOWRP</v>
      </c>
      <c r="B4022">
        <f>'Raw Data'!F4022</f>
        <v>72</v>
      </c>
      <c r="C4022" t="str">
        <f>'Raw Data'!P4022</f>
        <v>Two year</v>
      </c>
      <c r="D4022" t="str">
        <f>'Raw Data'!I4022</f>
        <v>DSL</v>
      </c>
      <c r="E4022" t="str">
        <f>'Raw Data'!R4022</f>
        <v>Credit card (automatic)</v>
      </c>
      <c r="F4022">
        <f>'Raw Data'!S4022</f>
        <v>64.95</v>
      </c>
      <c r="G4022">
        <f>IFERROR(VALUE('Raw Data'!T4022),0)</f>
        <v>4546</v>
      </c>
      <c r="H4022" t="str" cm="1">
        <f t="array" ref="H4022">_xlfn.IFS(B4022&lt;=12,"New (0-12 mo)",B4022&lt;=24,"Established (13-24 mo)",B4022&lt;=48,"Loyal (25-48 mo)",TRUE,"Veteran (49+ mo)")</f>
        <v>Veteran (49+ mo)</v>
      </c>
      <c r="I4022">
        <f>COUNTIF('Raw Data'!G4022:O4022,"Yes")</f>
        <v>6</v>
      </c>
      <c r="J4022">
        <f t="shared" ca="1" si="124"/>
        <v>44013</v>
      </c>
      <c r="K4022" t="str">
        <f>'Raw Data'!U4022</f>
        <v>No</v>
      </c>
      <c r="L4022" t="str">
        <f t="shared" si="125"/>
        <v>Low Risk</v>
      </c>
      <c r="N4022" s="34"/>
    </row>
    <row r="4023" spans="1:14" x14ac:dyDescent="0.3">
      <c r="A4023" s="5" t="str">
        <f>'Raw Data'!A4023</f>
        <v>4255-DDUOU</v>
      </c>
      <c r="B4023">
        <f>'Raw Data'!F4023</f>
        <v>1</v>
      </c>
      <c r="C4023" t="str">
        <f>'Raw Data'!P4023</f>
        <v>Month-to-month</v>
      </c>
      <c r="D4023" t="str">
        <f>'Raw Data'!I4023</f>
        <v>No</v>
      </c>
      <c r="E4023" t="str">
        <f>'Raw Data'!R4023</f>
        <v>Mailed check</v>
      </c>
      <c r="F4023">
        <f>'Raw Data'!S4023</f>
        <v>20.5</v>
      </c>
      <c r="G4023">
        <f>IFERROR(VALUE('Raw Data'!T4023),0)</f>
        <v>20.5</v>
      </c>
      <c r="H4023" t="str" cm="1">
        <f t="array" ref="H4023">_xlfn.IFS(B4023&lt;=12,"New (0-12 mo)",B4023&lt;=24,"Established (13-24 mo)",B4023&lt;=48,"Loyal (25-48 mo)",TRUE,"Veteran (49+ mo)")</f>
        <v>New (0-12 mo)</v>
      </c>
      <c r="I4023">
        <f>COUNTIF('Raw Data'!G4023:O4023,"Yes")</f>
        <v>1</v>
      </c>
      <c r="J4023">
        <f t="shared" ca="1" si="124"/>
        <v>46174</v>
      </c>
      <c r="K4023" t="str">
        <f>'Raw Data'!U4023</f>
        <v>Yes</v>
      </c>
      <c r="L4023" t="str">
        <f t="shared" si="125"/>
        <v>High Risk</v>
      </c>
      <c r="N4023" s="34"/>
    </row>
    <row r="4024" spans="1:14" x14ac:dyDescent="0.3">
      <c r="A4024" s="5" t="str">
        <f>'Raw Data'!A4024</f>
        <v>5863-OOKCL</v>
      </c>
      <c r="B4024">
        <f>'Raw Data'!F4024</f>
        <v>10</v>
      </c>
      <c r="C4024" t="str">
        <f>'Raw Data'!P4024</f>
        <v>Month-to-month</v>
      </c>
      <c r="D4024" t="str">
        <f>'Raw Data'!I4024</f>
        <v>No</v>
      </c>
      <c r="E4024" t="str">
        <f>'Raw Data'!R4024</f>
        <v>Mailed check</v>
      </c>
      <c r="F4024">
        <f>'Raw Data'!S4024</f>
        <v>18.850000000000001</v>
      </c>
      <c r="G4024">
        <f>IFERROR(VALUE('Raw Data'!T4024),0)</f>
        <v>163.19999999999999</v>
      </c>
      <c r="H4024" t="str" cm="1">
        <f t="array" ref="H4024">_xlfn.IFS(B4024&lt;=12,"New (0-12 mo)",B4024&lt;=24,"Established (13-24 mo)",B4024&lt;=48,"Loyal (25-48 mo)",TRUE,"Veteran (49+ mo)")</f>
        <v>New (0-12 mo)</v>
      </c>
      <c r="I4024">
        <f>COUNTIF('Raw Data'!G4024:O4024,"Yes")</f>
        <v>1</v>
      </c>
      <c r="J4024">
        <f t="shared" ca="1" si="124"/>
        <v>45901</v>
      </c>
      <c r="K4024" t="str">
        <f>'Raw Data'!U4024</f>
        <v>No</v>
      </c>
      <c r="L4024" t="str">
        <f t="shared" si="125"/>
        <v>High Risk</v>
      </c>
      <c r="N4024" s="34"/>
    </row>
    <row r="4025" spans="1:14" x14ac:dyDescent="0.3">
      <c r="A4025" s="5" t="str">
        <f>'Raw Data'!A4025</f>
        <v>1686-STUHN</v>
      </c>
      <c r="B4025">
        <f>'Raw Data'!F4025</f>
        <v>42</v>
      </c>
      <c r="C4025" t="str">
        <f>'Raw Data'!P4025</f>
        <v>One year</v>
      </c>
      <c r="D4025" t="str">
        <f>'Raw Data'!I4025</f>
        <v>No</v>
      </c>
      <c r="E4025" t="str">
        <f>'Raw Data'!R4025</f>
        <v>Bank transfer (automatic)</v>
      </c>
      <c r="F4025">
        <f>'Raw Data'!S4025</f>
        <v>19.8</v>
      </c>
      <c r="G4025">
        <f>IFERROR(VALUE('Raw Data'!T4025),0)</f>
        <v>849.9</v>
      </c>
      <c r="H4025" t="str" cm="1">
        <f t="array" ref="H4025">_xlfn.IFS(B4025&lt;=12,"New (0-12 mo)",B4025&lt;=24,"Established (13-24 mo)",B4025&lt;=48,"Loyal (25-48 mo)",TRUE,"Veteran (49+ mo)")</f>
        <v>Loyal (25-48 mo)</v>
      </c>
      <c r="I4025">
        <f>COUNTIF('Raw Data'!G4025:O4025,"Yes")</f>
        <v>1</v>
      </c>
      <c r="J4025">
        <f t="shared" ca="1" si="124"/>
        <v>44927</v>
      </c>
      <c r="K4025" t="str">
        <f>'Raw Data'!U4025</f>
        <v>No</v>
      </c>
      <c r="L4025" t="str">
        <f t="shared" si="125"/>
        <v>Low Risk</v>
      </c>
      <c r="N4025" s="34"/>
    </row>
    <row r="4026" spans="1:14" x14ac:dyDescent="0.3">
      <c r="A4026" s="5" t="str">
        <f>'Raw Data'!A4026</f>
        <v>1329-VHWNP</v>
      </c>
      <c r="B4026">
        <f>'Raw Data'!F4026</f>
        <v>7</v>
      </c>
      <c r="C4026" t="str">
        <f>'Raw Data'!P4026</f>
        <v>Month-to-month</v>
      </c>
      <c r="D4026" t="str">
        <f>'Raw Data'!I4026</f>
        <v>DSL</v>
      </c>
      <c r="E4026" t="str">
        <f>'Raw Data'!R4026</f>
        <v>Bank transfer (automatic)</v>
      </c>
      <c r="F4026">
        <f>'Raw Data'!S4026</f>
        <v>25.05</v>
      </c>
      <c r="G4026">
        <f>IFERROR(VALUE('Raw Data'!T4026),0)</f>
        <v>189.95</v>
      </c>
      <c r="H4026" t="str" cm="1">
        <f t="array" ref="H4026">_xlfn.IFS(B4026&lt;=12,"New (0-12 mo)",B4026&lt;=24,"Established (13-24 mo)",B4026&lt;=48,"Loyal (25-48 mo)",TRUE,"Veteran (49+ mo)")</f>
        <v>New (0-12 mo)</v>
      </c>
      <c r="I4026">
        <f>COUNTIF('Raw Data'!G4026:O4026,"Yes")</f>
        <v>0</v>
      </c>
      <c r="J4026">
        <f t="shared" ca="1" si="124"/>
        <v>45992</v>
      </c>
      <c r="K4026" t="str">
        <f>'Raw Data'!U4026</f>
        <v>No</v>
      </c>
      <c r="L4026" t="str">
        <f t="shared" si="125"/>
        <v>High Risk</v>
      </c>
      <c r="N4026" s="34"/>
    </row>
    <row r="4027" spans="1:14" x14ac:dyDescent="0.3">
      <c r="A4027" s="5" t="str">
        <f>'Raw Data'!A4027</f>
        <v>2984-MIIZL</v>
      </c>
      <c r="B4027">
        <f>'Raw Data'!F4027</f>
        <v>4</v>
      </c>
      <c r="C4027" t="str">
        <f>'Raw Data'!P4027</f>
        <v>Month-to-month</v>
      </c>
      <c r="D4027" t="str">
        <f>'Raw Data'!I4027</f>
        <v>Fiber optic</v>
      </c>
      <c r="E4027" t="str">
        <f>'Raw Data'!R4027</f>
        <v>Bank transfer (automatic)</v>
      </c>
      <c r="F4027">
        <f>'Raw Data'!S4027</f>
        <v>74.8</v>
      </c>
      <c r="G4027">
        <f>IFERROR(VALUE('Raw Data'!T4027),0)</f>
        <v>321.89999999999998</v>
      </c>
      <c r="H4027" t="str" cm="1">
        <f t="array" ref="H4027">_xlfn.IFS(B4027&lt;=12,"New (0-12 mo)",B4027&lt;=24,"Established (13-24 mo)",B4027&lt;=48,"Loyal (25-48 mo)",TRUE,"Veteran (49+ mo)")</f>
        <v>New (0-12 mo)</v>
      </c>
      <c r="I4027">
        <f>COUNTIF('Raw Data'!G4027:O4027,"Yes")</f>
        <v>2</v>
      </c>
      <c r="J4027">
        <f t="shared" ca="1" si="124"/>
        <v>46082</v>
      </c>
      <c r="K4027" t="str">
        <f>'Raw Data'!U4027</f>
        <v>Yes</v>
      </c>
      <c r="L4027" t="str">
        <f t="shared" si="125"/>
        <v>High Risk</v>
      </c>
      <c r="N4027" s="34"/>
    </row>
    <row r="4028" spans="1:14" x14ac:dyDescent="0.3">
      <c r="A4028" s="5" t="str">
        <f>'Raw Data'!A4028</f>
        <v>0266-GMEAO</v>
      </c>
      <c r="B4028">
        <f>'Raw Data'!F4028</f>
        <v>72</v>
      </c>
      <c r="C4028" t="str">
        <f>'Raw Data'!P4028</f>
        <v>Two year</v>
      </c>
      <c r="D4028" t="str">
        <f>'Raw Data'!I4028</f>
        <v>Fiber optic</v>
      </c>
      <c r="E4028" t="str">
        <f>'Raw Data'!R4028</f>
        <v>Credit card (automatic)</v>
      </c>
      <c r="F4028">
        <f>'Raw Data'!S4028</f>
        <v>114.3</v>
      </c>
      <c r="G4028">
        <f>IFERROR(VALUE('Raw Data'!T4028),0)</f>
        <v>8058.55</v>
      </c>
      <c r="H4028" t="str" cm="1">
        <f t="array" ref="H4028">_xlfn.IFS(B4028&lt;=12,"New (0-12 mo)",B4028&lt;=24,"Established (13-24 mo)",B4028&lt;=48,"Loyal (25-48 mo)",TRUE,"Veteran (49+ mo)")</f>
        <v>Veteran (49+ mo)</v>
      </c>
      <c r="I4028">
        <f>COUNTIF('Raw Data'!G4028:O4028,"Yes")</f>
        <v>8</v>
      </c>
      <c r="J4028">
        <f t="shared" ca="1" si="124"/>
        <v>44013</v>
      </c>
      <c r="K4028" t="str">
        <f>'Raw Data'!U4028</f>
        <v>No</v>
      </c>
      <c r="L4028" t="str">
        <f t="shared" si="125"/>
        <v>Low Risk</v>
      </c>
      <c r="N4028" s="34"/>
    </row>
    <row r="4029" spans="1:14" x14ac:dyDescent="0.3">
      <c r="A4029" s="5" t="str">
        <f>'Raw Data'!A4029</f>
        <v>5590-YRFJT</v>
      </c>
      <c r="B4029">
        <f>'Raw Data'!F4029</f>
        <v>20</v>
      </c>
      <c r="C4029" t="str">
        <f>'Raw Data'!P4029</f>
        <v>Month-to-month</v>
      </c>
      <c r="D4029" t="str">
        <f>'Raw Data'!I4029</f>
        <v>DSL</v>
      </c>
      <c r="E4029" t="str">
        <f>'Raw Data'!R4029</f>
        <v>Electronic check</v>
      </c>
      <c r="F4029">
        <f>'Raw Data'!S4029</f>
        <v>24.45</v>
      </c>
      <c r="G4029">
        <f>IFERROR(VALUE('Raw Data'!T4029),0)</f>
        <v>482.8</v>
      </c>
      <c r="H4029" t="str" cm="1">
        <f t="array" ref="H4029">_xlfn.IFS(B4029&lt;=12,"New (0-12 mo)",B4029&lt;=24,"Established (13-24 mo)",B4029&lt;=48,"Loyal (25-48 mo)",TRUE,"Veteran (49+ mo)")</f>
        <v>Established (13-24 mo)</v>
      </c>
      <c r="I4029">
        <f>COUNTIF('Raw Data'!G4029:O4029,"Yes")</f>
        <v>0</v>
      </c>
      <c r="J4029">
        <f t="shared" ca="1" si="124"/>
        <v>45597</v>
      </c>
      <c r="K4029" t="str">
        <f>'Raw Data'!U4029</f>
        <v>Yes</v>
      </c>
      <c r="L4029" t="str">
        <f t="shared" si="125"/>
        <v>Medium Risk</v>
      </c>
      <c r="N4029" s="34"/>
    </row>
    <row r="4030" spans="1:14" x14ac:dyDescent="0.3">
      <c r="A4030" s="5" t="str">
        <f>'Raw Data'!A4030</f>
        <v>5574-NXZIU</v>
      </c>
      <c r="B4030">
        <f>'Raw Data'!F4030</f>
        <v>63</v>
      </c>
      <c r="C4030" t="str">
        <f>'Raw Data'!P4030</f>
        <v>Two year</v>
      </c>
      <c r="D4030" t="str">
        <f>'Raw Data'!I4030</f>
        <v>Fiber optic</v>
      </c>
      <c r="E4030" t="str">
        <f>'Raw Data'!R4030</f>
        <v>Credit card (automatic)</v>
      </c>
      <c r="F4030">
        <f>'Raw Data'!S4030</f>
        <v>109.2</v>
      </c>
      <c r="G4030">
        <f>IFERROR(VALUE('Raw Data'!T4030),0)</f>
        <v>7049.75</v>
      </c>
      <c r="H4030" t="str" cm="1">
        <f t="array" ref="H4030">_xlfn.IFS(B4030&lt;=12,"New (0-12 mo)",B4030&lt;=24,"Established (13-24 mo)",B4030&lt;=48,"Loyal (25-48 mo)",TRUE,"Veteran (49+ mo)")</f>
        <v>Veteran (49+ mo)</v>
      </c>
      <c r="I4030">
        <f>COUNTIF('Raw Data'!G4030:O4030,"Yes")</f>
        <v>7</v>
      </c>
      <c r="J4030">
        <f t="shared" ca="1" si="124"/>
        <v>44287</v>
      </c>
      <c r="K4030" t="str">
        <f>'Raw Data'!U4030</f>
        <v>No</v>
      </c>
      <c r="L4030" t="str">
        <f t="shared" si="125"/>
        <v>Low Risk</v>
      </c>
      <c r="N4030" s="34"/>
    </row>
    <row r="4031" spans="1:14" x14ac:dyDescent="0.3">
      <c r="A4031" s="5" t="str">
        <f>'Raw Data'!A4031</f>
        <v>0019-GFNTW</v>
      </c>
      <c r="B4031">
        <f>'Raw Data'!F4031</f>
        <v>56</v>
      </c>
      <c r="C4031" t="str">
        <f>'Raw Data'!P4031</f>
        <v>Two year</v>
      </c>
      <c r="D4031" t="str">
        <f>'Raw Data'!I4031</f>
        <v>DSL</v>
      </c>
      <c r="E4031" t="str">
        <f>'Raw Data'!R4031</f>
        <v>Bank transfer (automatic)</v>
      </c>
      <c r="F4031">
        <f>'Raw Data'!S4031</f>
        <v>45.05</v>
      </c>
      <c r="G4031">
        <f>IFERROR(VALUE('Raw Data'!T4031),0)</f>
        <v>2560.1</v>
      </c>
      <c r="H4031" t="str" cm="1">
        <f t="array" ref="H4031">_xlfn.IFS(B4031&lt;=12,"New (0-12 mo)",B4031&lt;=24,"Established (13-24 mo)",B4031&lt;=48,"Loyal (25-48 mo)",TRUE,"Veteran (49+ mo)")</f>
        <v>Veteran (49+ mo)</v>
      </c>
      <c r="I4031">
        <f>COUNTIF('Raw Data'!G4031:O4031,"Yes")</f>
        <v>4</v>
      </c>
      <c r="J4031">
        <f t="shared" ca="1" si="124"/>
        <v>44501</v>
      </c>
      <c r="K4031" t="str">
        <f>'Raw Data'!U4031</f>
        <v>No</v>
      </c>
      <c r="L4031" t="str">
        <f t="shared" si="125"/>
        <v>Low Risk</v>
      </c>
      <c r="N4031" s="34"/>
    </row>
    <row r="4032" spans="1:14" x14ac:dyDescent="0.3">
      <c r="A4032" s="5" t="str">
        <f>'Raw Data'!A4032</f>
        <v>4256-ZWTZI</v>
      </c>
      <c r="B4032">
        <f>'Raw Data'!F4032</f>
        <v>5</v>
      </c>
      <c r="C4032" t="str">
        <f>'Raw Data'!P4032</f>
        <v>Month-to-month</v>
      </c>
      <c r="D4032" t="str">
        <f>'Raw Data'!I4032</f>
        <v>DSL</v>
      </c>
      <c r="E4032" t="str">
        <f>'Raw Data'!R4032</f>
        <v>Mailed check</v>
      </c>
      <c r="F4032">
        <f>'Raw Data'!S4032</f>
        <v>51</v>
      </c>
      <c r="G4032">
        <f>IFERROR(VALUE('Raw Data'!T4032),0)</f>
        <v>286.8</v>
      </c>
      <c r="H4032" t="str" cm="1">
        <f t="array" ref="H4032">_xlfn.IFS(B4032&lt;=12,"New (0-12 mo)",B4032&lt;=24,"Established (13-24 mo)",B4032&lt;=48,"Loyal (25-48 mo)",TRUE,"Veteran (49+ mo)")</f>
        <v>New (0-12 mo)</v>
      </c>
      <c r="I4032">
        <f>COUNTIF('Raw Data'!G4032:O4032,"Yes")</f>
        <v>2</v>
      </c>
      <c r="J4032">
        <f t="shared" ca="1" si="124"/>
        <v>46054</v>
      </c>
      <c r="K4032" t="str">
        <f>'Raw Data'!U4032</f>
        <v>No</v>
      </c>
      <c r="L4032" t="str">
        <f t="shared" si="125"/>
        <v>High Risk</v>
      </c>
      <c r="N4032" s="34"/>
    </row>
    <row r="4033" spans="1:14" x14ac:dyDescent="0.3">
      <c r="A4033" s="5" t="str">
        <f>'Raw Data'!A4033</f>
        <v>8309-PPCED</v>
      </c>
      <c r="B4033">
        <f>'Raw Data'!F4033</f>
        <v>72</v>
      </c>
      <c r="C4033" t="str">
        <f>'Raw Data'!P4033</f>
        <v>Two year</v>
      </c>
      <c r="D4033" t="str">
        <f>'Raw Data'!I4033</f>
        <v>Fiber optic</v>
      </c>
      <c r="E4033" t="str">
        <f>'Raw Data'!R4033</f>
        <v>Bank transfer (automatic)</v>
      </c>
      <c r="F4033">
        <f>'Raw Data'!S4033</f>
        <v>110.45</v>
      </c>
      <c r="G4033">
        <f>IFERROR(VALUE('Raw Data'!T4033),0)</f>
        <v>7982.5</v>
      </c>
      <c r="H4033" t="str" cm="1">
        <f t="array" ref="H4033">_xlfn.IFS(B4033&lt;=12,"New (0-12 mo)",B4033&lt;=24,"Established (13-24 mo)",B4033&lt;=48,"Loyal (25-48 mo)",TRUE,"Veteran (49+ mo)")</f>
        <v>Veteran (49+ mo)</v>
      </c>
      <c r="I4033">
        <f>COUNTIF('Raw Data'!G4033:O4033,"Yes")</f>
        <v>7</v>
      </c>
      <c r="J4033">
        <f t="shared" ca="1" si="124"/>
        <v>44013</v>
      </c>
      <c r="K4033" t="str">
        <f>'Raw Data'!U4033</f>
        <v>No</v>
      </c>
      <c r="L4033" t="str">
        <f t="shared" si="125"/>
        <v>Low Risk</v>
      </c>
      <c r="N4033" s="34"/>
    </row>
    <row r="4034" spans="1:14" x14ac:dyDescent="0.3">
      <c r="A4034" s="5" t="str">
        <f>'Raw Data'!A4034</f>
        <v>4098-NAUKP</v>
      </c>
      <c r="B4034">
        <f>'Raw Data'!F4034</f>
        <v>68</v>
      </c>
      <c r="C4034" t="str">
        <f>'Raw Data'!P4034</f>
        <v>Month-to-month</v>
      </c>
      <c r="D4034" t="str">
        <f>'Raw Data'!I4034</f>
        <v>Fiber optic</v>
      </c>
      <c r="E4034" t="str">
        <f>'Raw Data'!R4034</f>
        <v>Electronic check</v>
      </c>
      <c r="F4034">
        <f>'Raw Data'!S4034</f>
        <v>84.65</v>
      </c>
      <c r="G4034">
        <f>IFERROR(VALUE('Raw Data'!T4034),0)</f>
        <v>5683.6</v>
      </c>
      <c r="H4034" t="str" cm="1">
        <f t="array" ref="H4034">_xlfn.IFS(B4034&lt;=12,"New (0-12 mo)",B4034&lt;=24,"Established (13-24 mo)",B4034&lt;=48,"Loyal (25-48 mo)",TRUE,"Veteran (49+ mo)")</f>
        <v>Veteran (49+ mo)</v>
      </c>
      <c r="I4034">
        <f>COUNTIF('Raw Data'!G4034:O4034,"Yes")</f>
        <v>4</v>
      </c>
      <c r="J4034">
        <f t="shared" ref="J4034:J4097" ca="1" si="126">EDATE(TODAY(),-B4034)</f>
        <v>44136</v>
      </c>
      <c r="K4034" t="str">
        <f>'Raw Data'!U4034</f>
        <v>No</v>
      </c>
      <c r="L4034" t="str">
        <f t="shared" ref="L4034:L4097" si="127">IF(AND(C4034="Month-to-month",B4034&lt;=12),"High Risk",IF(AND(C4034="Month-to-month",B4034&lt;=24),"Medium Risk",IF(C4034="Month-to-month","Low-Medium Risk","Low Risk")))</f>
        <v>Low-Medium Risk</v>
      </c>
      <c r="N4034" s="34"/>
    </row>
    <row r="4035" spans="1:14" x14ac:dyDescent="0.3">
      <c r="A4035" s="5" t="str">
        <f>'Raw Data'!A4035</f>
        <v>5196-WPYOW</v>
      </c>
      <c r="B4035">
        <f>'Raw Data'!F4035</f>
        <v>67</v>
      </c>
      <c r="C4035" t="str">
        <f>'Raw Data'!P4035</f>
        <v>One year</v>
      </c>
      <c r="D4035" t="str">
        <f>'Raw Data'!I4035</f>
        <v>DSL</v>
      </c>
      <c r="E4035" t="str">
        <f>'Raw Data'!R4035</f>
        <v>Mailed check</v>
      </c>
      <c r="F4035">
        <f>'Raw Data'!S4035</f>
        <v>60.05</v>
      </c>
      <c r="G4035">
        <f>IFERROR(VALUE('Raw Data'!T4035),0)</f>
        <v>3994.05</v>
      </c>
      <c r="H4035" t="str" cm="1">
        <f t="array" ref="H4035">_xlfn.IFS(B4035&lt;=12,"New (0-12 mo)",B4035&lt;=24,"Established (13-24 mo)",B4035&lt;=48,"Loyal (25-48 mo)",TRUE,"Veteran (49+ mo)")</f>
        <v>Veteran (49+ mo)</v>
      </c>
      <c r="I4035">
        <f>COUNTIF('Raw Data'!G4035:O4035,"Yes")</f>
        <v>4</v>
      </c>
      <c r="J4035">
        <f t="shared" ca="1" si="126"/>
        <v>44166</v>
      </c>
      <c r="K4035" t="str">
        <f>'Raw Data'!U4035</f>
        <v>No</v>
      </c>
      <c r="L4035" t="str">
        <f t="shared" si="127"/>
        <v>Low Risk</v>
      </c>
      <c r="N4035" s="34"/>
    </row>
    <row r="4036" spans="1:14" x14ac:dyDescent="0.3">
      <c r="A4036" s="5" t="str">
        <f>'Raw Data'!A4036</f>
        <v>4608-LCIMN</v>
      </c>
      <c r="B4036">
        <f>'Raw Data'!F4036</f>
        <v>8</v>
      </c>
      <c r="C4036" t="str">
        <f>'Raw Data'!P4036</f>
        <v>Month-to-month</v>
      </c>
      <c r="D4036" t="str">
        <f>'Raw Data'!I4036</f>
        <v>DSL</v>
      </c>
      <c r="E4036" t="str">
        <f>'Raw Data'!R4036</f>
        <v>Bank transfer (automatic)</v>
      </c>
      <c r="F4036">
        <f>'Raw Data'!S4036</f>
        <v>44.65</v>
      </c>
      <c r="G4036">
        <f>IFERROR(VALUE('Raw Data'!T4036),0)</f>
        <v>369.15</v>
      </c>
      <c r="H4036" t="str" cm="1">
        <f t="array" ref="H4036">_xlfn.IFS(B4036&lt;=12,"New (0-12 mo)",B4036&lt;=24,"Established (13-24 mo)",B4036&lt;=48,"Loyal (25-48 mo)",TRUE,"Veteran (49+ mo)")</f>
        <v>New (0-12 mo)</v>
      </c>
      <c r="I4036">
        <f>COUNTIF('Raw Data'!G4036:O4036,"Yes")</f>
        <v>1</v>
      </c>
      <c r="J4036">
        <f t="shared" ca="1" si="126"/>
        <v>45962</v>
      </c>
      <c r="K4036" t="str">
        <f>'Raw Data'!U4036</f>
        <v>No</v>
      </c>
      <c r="L4036" t="str">
        <f t="shared" si="127"/>
        <v>High Risk</v>
      </c>
      <c r="N4036" s="34"/>
    </row>
    <row r="4037" spans="1:14" x14ac:dyDescent="0.3">
      <c r="A4037" s="5" t="str">
        <f>'Raw Data'!A4037</f>
        <v>1485-YDHMM</v>
      </c>
      <c r="B4037">
        <f>'Raw Data'!F4037</f>
        <v>52</v>
      </c>
      <c r="C4037" t="str">
        <f>'Raw Data'!P4037</f>
        <v>Month-to-month</v>
      </c>
      <c r="D4037" t="str">
        <f>'Raw Data'!I4037</f>
        <v>Fiber optic</v>
      </c>
      <c r="E4037" t="str">
        <f>'Raw Data'!R4037</f>
        <v>Bank transfer (automatic)</v>
      </c>
      <c r="F4037">
        <f>'Raw Data'!S4037</f>
        <v>93.25</v>
      </c>
      <c r="G4037">
        <f>IFERROR(VALUE('Raw Data'!T4037),0)</f>
        <v>4631.7</v>
      </c>
      <c r="H4037" t="str" cm="1">
        <f t="array" ref="H4037">_xlfn.IFS(B4037&lt;=12,"New (0-12 mo)",B4037&lt;=24,"Established (13-24 mo)",B4037&lt;=48,"Loyal (25-48 mo)",TRUE,"Veteran (49+ mo)")</f>
        <v>Veteran (49+ mo)</v>
      </c>
      <c r="I4037">
        <f>COUNTIF('Raw Data'!G4037:O4037,"Yes")</f>
        <v>5</v>
      </c>
      <c r="J4037">
        <f t="shared" ca="1" si="126"/>
        <v>44621</v>
      </c>
      <c r="K4037" t="str">
        <f>'Raw Data'!U4037</f>
        <v>No</v>
      </c>
      <c r="L4037" t="str">
        <f t="shared" si="127"/>
        <v>Low-Medium Risk</v>
      </c>
      <c r="N4037" s="34"/>
    </row>
    <row r="4038" spans="1:14" x14ac:dyDescent="0.3">
      <c r="A4038" s="5" t="str">
        <f>'Raw Data'!A4038</f>
        <v>4054-CUMIA</v>
      </c>
      <c r="B4038">
        <f>'Raw Data'!F4038</f>
        <v>18</v>
      </c>
      <c r="C4038" t="str">
        <f>'Raw Data'!P4038</f>
        <v>Month-to-month</v>
      </c>
      <c r="D4038" t="str">
        <f>'Raw Data'!I4038</f>
        <v>No</v>
      </c>
      <c r="E4038" t="str">
        <f>'Raw Data'!R4038</f>
        <v>Mailed check</v>
      </c>
      <c r="F4038">
        <f>'Raw Data'!S4038</f>
        <v>20.25</v>
      </c>
      <c r="G4038">
        <f>IFERROR(VALUE('Raw Data'!T4038),0)</f>
        <v>401.95</v>
      </c>
      <c r="H4038" t="str" cm="1">
        <f t="array" ref="H4038">_xlfn.IFS(B4038&lt;=12,"New (0-12 mo)",B4038&lt;=24,"Established (13-24 mo)",B4038&lt;=48,"Loyal (25-48 mo)",TRUE,"Veteran (49+ mo)")</f>
        <v>Established (13-24 mo)</v>
      </c>
      <c r="I4038">
        <f>COUNTIF('Raw Data'!G4038:O4038,"Yes")</f>
        <v>1</v>
      </c>
      <c r="J4038">
        <f t="shared" ca="1" si="126"/>
        <v>45658</v>
      </c>
      <c r="K4038" t="str">
        <f>'Raw Data'!U4038</f>
        <v>No</v>
      </c>
      <c r="L4038" t="str">
        <f t="shared" si="127"/>
        <v>Medium Risk</v>
      </c>
      <c r="N4038" s="34"/>
    </row>
    <row r="4039" spans="1:14" x14ac:dyDescent="0.3">
      <c r="A4039" s="5" t="str">
        <f>'Raw Data'!A4039</f>
        <v>0603-TPMIB</v>
      </c>
      <c r="B4039">
        <f>'Raw Data'!F4039</f>
        <v>59</v>
      </c>
      <c r="C4039" t="str">
        <f>'Raw Data'!P4039</f>
        <v>Two year</v>
      </c>
      <c r="D4039" t="str">
        <f>'Raw Data'!I4039</f>
        <v>No</v>
      </c>
      <c r="E4039" t="str">
        <f>'Raw Data'!R4039</f>
        <v>Mailed check</v>
      </c>
      <c r="F4039">
        <f>'Raw Data'!S4039</f>
        <v>25.45</v>
      </c>
      <c r="G4039">
        <f>IFERROR(VALUE('Raw Data'!T4039),0)</f>
        <v>1534.05</v>
      </c>
      <c r="H4039" t="str" cm="1">
        <f t="array" ref="H4039">_xlfn.IFS(B4039&lt;=12,"New (0-12 mo)",B4039&lt;=24,"Established (13-24 mo)",B4039&lt;=48,"Loyal (25-48 mo)",TRUE,"Veteran (49+ mo)")</f>
        <v>Veteran (49+ mo)</v>
      </c>
      <c r="I4039">
        <f>COUNTIF('Raw Data'!G4039:O4039,"Yes")</f>
        <v>2</v>
      </c>
      <c r="J4039">
        <f t="shared" ca="1" si="126"/>
        <v>44409</v>
      </c>
      <c r="K4039" t="str">
        <f>'Raw Data'!U4039</f>
        <v>No</v>
      </c>
      <c r="L4039" t="str">
        <f t="shared" si="127"/>
        <v>Low Risk</v>
      </c>
      <c r="N4039" s="34"/>
    </row>
    <row r="4040" spans="1:14" x14ac:dyDescent="0.3">
      <c r="A4040" s="5" t="str">
        <f>'Raw Data'!A4040</f>
        <v>2525-GVKQU</v>
      </c>
      <c r="B4040">
        <f>'Raw Data'!F4040</f>
        <v>60</v>
      </c>
      <c r="C4040" t="str">
        <f>'Raw Data'!P4040</f>
        <v>Two year</v>
      </c>
      <c r="D4040" t="str">
        <f>'Raw Data'!I4040</f>
        <v>No</v>
      </c>
      <c r="E4040" t="str">
        <f>'Raw Data'!R4040</f>
        <v>Mailed check</v>
      </c>
      <c r="F4040">
        <f>'Raw Data'!S4040</f>
        <v>20.6</v>
      </c>
      <c r="G4040">
        <f>IFERROR(VALUE('Raw Data'!T4040),0)</f>
        <v>1093</v>
      </c>
      <c r="H4040" t="str" cm="1">
        <f t="array" ref="H4040">_xlfn.IFS(B4040&lt;=12,"New (0-12 mo)",B4040&lt;=24,"Established (13-24 mo)",B4040&lt;=48,"Loyal (25-48 mo)",TRUE,"Veteran (49+ mo)")</f>
        <v>Veteran (49+ mo)</v>
      </c>
      <c r="I4040">
        <f>COUNTIF('Raw Data'!G4040:O4040,"Yes")</f>
        <v>1</v>
      </c>
      <c r="J4040">
        <f t="shared" ca="1" si="126"/>
        <v>44378</v>
      </c>
      <c r="K4040" t="str">
        <f>'Raw Data'!U4040</f>
        <v>No</v>
      </c>
      <c r="L4040" t="str">
        <f t="shared" si="127"/>
        <v>Low Risk</v>
      </c>
      <c r="N4040" s="34"/>
    </row>
    <row r="4041" spans="1:14" x14ac:dyDescent="0.3">
      <c r="A4041" s="5" t="str">
        <f>'Raw Data'!A4041</f>
        <v>8161-QYMTT</v>
      </c>
      <c r="B4041">
        <f>'Raw Data'!F4041</f>
        <v>7</v>
      </c>
      <c r="C4041" t="str">
        <f>'Raw Data'!P4041</f>
        <v>Month-to-month</v>
      </c>
      <c r="D4041" t="str">
        <f>'Raw Data'!I4041</f>
        <v>Fiber optic</v>
      </c>
      <c r="E4041" t="str">
        <f>'Raw Data'!R4041</f>
        <v>Electronic check</v>
      </c>
      <c r="F4041">
        <f>'Raw Data'!S4041</f>
        <v>94.1</v>
      </c>
      <c r="G4041">
        <f>IFERROR(VALUE('Raw Data'!T4041),0)</f>
        <v>701.3</v>
      </c>
      <c r="H4041" t="str" cm="1">
        <f t="array" ref="H4041">_xlfn.IFS(B4041&lt;=12,"New (0-12 mo)",B4041&lt;=24,"Established (13-24 mo)",B4041&lt;=48,"Loyal (25-48 mo)",TRUE,"Veteran (49+ mo)")</f>
        <v>New (0-12 mo)</v>
      </c>
      <c r="I4041">
        <f>COUNTIF('Raw Data'!G4041:O4041,"Yes")</f>
        <v>4</v>
      </c>
      <c r="J4041">
        <f t="shared" ca="1" si="126"/>
        <v>45992</v>
      </c>
      <c r="K4041" t="str">
        <f>'Raw Data'!U4041</f>
        <v>No</v>
      </c>
      <c r="L4041" t="str">
        <f t="shared" si="127"/>
        <v>High Risk</v>
      </c>
      <c r="N4041" s="34"/>
    </row>
    <row r="4042" spans="1:14" x14ac:dyDescent="0.3">
      <c r="A4042" s="5" t="str">
        <f>'Raw Data'!A4042</f>
        <v>9581-GVBXT</v>
      </c>
      <c r="B4042">
        <f>'Raw Data'!F4042</f>
        <v>59</v>
      </c>
      <c r="C4042" t="str">
        <f>'Raw Data'!P4042</f>
        <v>One year</v>
      </c>
      <c r="D4042" t="str">
        <f>'Raw Data'!I4042</f>
        <v>DSL</v>
      </c>
      <c r="E4042" t="str">
        <f>'Raw Data'!R4042</f>
        <v>Mailed check</v>
      </c>
      <c r="F4042">
        <f>'Raw Data'!S4042</f>
        <v>34.799999999999997</v>
      </c>
      <c r="G4042">
        <f>IFERROR(VALUE('Raw Data'!T4042),0)</f>
        <v>1980.3</v>
      </c>
      <c r="H4042" t="str" cm="1">
        <f t="array" ref="H4042">_xlfn.IFS(B4042&lt;=12,"New (0-12 mo)",B4042&lt;=24,"Established (13-24 mo)",B4042&lt;=48,"Loyal (25-48 mo)",TRUE,"Veteran (49+ mo)")</f>
        <v>Veteran (49+ mo)</v>
      </c>
      <c r="I4042">
        <f>COUNTIF('Raw Data'!G4042:O4042,"Yes")</f>
        <v>2</v>
      </c>
      <c r="J4042">
        <f t="shared" ca="1" si="126"/>
        <v>44409</v>
      </c>
      <c r="K4042" t="str">
        <f>'Raw Data'!U4042</f>
        <v>No</v>
      </c>
      <c r="L4042" t="str">
        <f t="shared" si="127"/>
        <v>Low Risk</v>
      </c>
      <c r="N4042" s="34"/>
    </row>
    <row r="4043" spans="1:14" x14ac:dyDescent="0.3">
      <c r="A4043" s="5" t="str">
        <f>'Raw Data'!A4043</f>
        <v>5862-BRIXZ</v>
      </c>
      <c r="B4043">
        <f>'Raw Data'!F4043</f>
        <v>46</v>
      </c>
      <c r="C4043" t="str">
        <f>'Raw Data'!P4043</f>
        <v>Two year</v>
      </c>
      <c r="D4043" t="str">
        <f>'Raw Data'!I4043</f>
        <v>DSL</v>
      </c>
      <c r="E4043" t="str">
        <f>'Raw Data'!R4043</f>
        <v>Bank transfer (automatic)</v>
      </c>
      <c r="F4043">
        <f>'Raw Data'!S4043</f>
        <v>60.75</v>
      </c>
      <c r="G4043">
        <f>IFERROR(VALUE('Raw Data'!T4043),0)</f>
        <v>2893.4</v>
      </c>
      <c r="H4043" t="str" cm="1">
        <f t="array" ref="H4043">_xlfn.IFS(B4043&lt;=12,"New (0-12 mo)",B4043&lt;=24,"Established (13-24 mo)",B4043&lt;=48,"Loyal (25-48 mo)",TRUE,"Veteran (49+ mo)")</f>
        <v>Loyal (25-48 mo)</v>
      </c>
      <c r="I4043">
        <f>COUNTIF('Raw Data'!G4043:O4043,"Yes")</f>
        <v>5</v>
      </c>
      <c r="J4043">
        <f t="shared" ca="1" si="126"/>
        <v>44805</v>
      </c>
      <c r="K4043" t="str">
        <f>'Raw Data'!U4043</f>
        <v>No</v>
      </c>
      <c r="L4043" t="str">
        <f t="shared" si="127"/>
        <v>Low Risk</v>
      </c>
      <c r="N4043" s="34"/>
    </row>
    <row r="4044" spans="1:14" x14ac:dyDescent="0.3">
      <c r="A4044" s="5" t="str">
        <f>'Raw Data'!A4044</f>
        <v>5404-GGUKR</v>
      </c>
      <c r="B4044">
        <f>'Raw Data'!F4044</f>
        <v>5</v>
      </c>
      <c r="C4044" t="str">
        <f>'Raw Data'!P4044</f>
        <v>Month-to-month</v>
      </c>
      <c r="D4044" t="str">
        <f>'Raw Data'!I4044</f>
        <v>DSL</v>
      </c>
      <c r="E4044" t="str">
        <f>'Raw Data'!R4044</f>
        <v>Electronic check</v>
      </c>
      <c r="F4044">
        <f>'Raw Data'!S4044</f>
        <v>51.35</v>
      </c>
      <c r="G4044">
        <f>IFERROR(VALUE('Raw Data'!T4044),0)</f>
        <v>262.3</v>
      </c>
      <c r="H4044" t="str" cm="1">
        <f t="array" ref="H4044">_xlfn.IFS(B4044&lt;=12,"New (0-12 mo)",B4044&lt;=24,"Established (13-24 mo)",B4044&lt;=48,"Loyal (25-48 mo)",TRUE,"Veteran (49+ mo)")</f>
        <v>New (0-12 mo)</v>
      </c>
      <c r="I4044">
        <f>COUNTIF('Raw Data'!G4044:O4044,"Yes")</f>
        <v>2</v>
      </c>
      <c r="J4044">
        <f t="shared" ca="1" si="126"/>
        <v>46054</v>
      </c>
      <c r="K4044" t="str">
        <f>'Raw Data'!U4044</f>
        <v>No</v>
      </c>
      <c r="L4044" t="str">
        <f t="shared" si="127"/>
        <v>High Risk</v>
      </c>
      <c r="N4044" s="34"/>
    </row>
    <row r="4045" spans="1:14" x14ac:dyDescent="0.3">
      <c r="A4045" s="5" t="str">
        <f>'Raw Data'!A4045</f>
        <v>3308-JSGML</v>
      </c>
      <c r="B4045">
        <f>'Raw Data'!F4045</f>
        <v>59</v>
      </c>
      <c r="C4045" t="str">
        <f>'Raw Data'!P4045</f>
        <v>Two year</v>
      </c>
      <c r="D4045" t="str">
        <f>'Raw Data'!I4045</f>
        <v>DSL</v>
      </c>
      <c r="E4045" t="str">
        <f>'Raw Data'!R4045</f>
        <v>Credit card (automatic)</v>
      </c>
      <c r="F4045">
        <f>'Raw Data'!S4045</f>
        <v>64.05</v>
      </c>
      <c r="G4045">
        <f>IFERROR(VALUE('Raw Data'!T4045),0)</f>
        <v>3886.85</v>
      </c>
      <c r="H4045" t="str" cm="1">
        <f t="array" ref="H4045">_xlfn.IFS(B4045&lt;=12,"New (0-12 mo)",B4045&lt;=24,"Established (13-24 mo)",B4045&lt;=48,"Loyal (25-48 mo)",TRUE,"Veteran (49+ mo)")</f>
        <v>Veteran (49+ mo)</v>
      </c>
      <c r="I4045">
        <f>COUNTIF('Raw Data'!G4045:O4045,"Yes")</f>
        <v>5</v>
      </c>
      <c r="J4045">
        <f t="shared" ca="1" si="126"/>
        <v>44409</v>
      </c>
      <c r="K4045" t="str">
        <f>'Raw Data'!U4045</f>
        <v>No</v>
      </c>
      <c r="L4045" t="str">
        <f t="shared" si="127"/>
        <v>Low Risk</v>
      </c>
      <c r="N4045" s="34"/>
    </row>
    <row r="4046" spans="1:14" x14ac:dyDescent="0.3">
      <c r="A4046" s="5" t="str">
        <f>'Raw Data'!A4046</f>
        <v>2126-GSEGL</v>
      </c>
      <c r="B4046">
        <f>'Raw Data'!F4046</f>
        <v>70</v>
      </c>
      <c r="C4046" t="str">
        <f>'Raw Data'!P4046</f>
        <v>Two year</v>
      </c>
      <c r="D4046" t="str">
        <f>'Raw Data'!I4046</f>
        <v>DSL</v>
      </c>
      <c r="E4046" t="str">
        <f>'Raw Data'!R4046</f>
        <v>Bank transfer (automatic)</v>
      </c>
      <c r="F4046">
        <f>'Raw Data'!S4046</f>
        <v>84.8</v>
      </c>
      <c r="G4046">
        <f>IFERROR(VALUE('Raw Data'!T4046),0)</f>
        <v>5917.55</v>
      </c>
      <c r="H4046" t="str" cm="1">
        <f t="array" ref="H4046">_xlfn.IFS(B4046&lt;=12,"New (0-12 mo)",B4046&lt;=24,"Established (13-24 mo)",B4046&lt;=48,"Loyal (25-48 mo)",TRUE,"Veteran (49+ mo)")</f>
        <v>Veteran (49+ mo)</v>
      </c>
      <c r="I4046">
        <f>COUNTIF('Raw Data'!G4046:O4046,"Yes")</f>
        <v>7</v>
      </c>
      <c r="J4046">
        <f t="shared" ca="1" si="126"/>
        <v>44075</v>
      </c>
      <c r="K4046" t="str">
        <f>'Raw Data'!U4046</f>
        <v>No</v>
      </c>
      <c r="L4046" t="str">
        <f t="shared" si="127"/>
        <v>Low Risk</v>
      </c>
      <c r="N4046" s="34"/>
    </row>
    <row r="4047" spans="1:14" x14ac:dyDescent="0.3">
      <c r="A4047" s="5" t="str">
        <f>'Raw Data'!A4047</f>
        <v>3677-TNKIO</v>
      </c>
      <c r="B4047">
        <f>'Raw Data'!F4047</f>
        <v>14</v>
      </c>
      <c r="C4047" t="str">
        <f>'Raw Data'!P4047</f>
        <v>Month-to-month</v>
      </c>
      <c r="D4047" t="str">
        <f>'Raw Data'!I4047</f>
        <v>Fiber optic</v>
      </c>
      <c r="E4047" t="str">
        <f>'Raw Data'!R4047</f>
        <v>Credit card (automatic)</v>
      </c>
      <c r="F4047">
        <f>'Raw Data'!S4047</f>
        <v>71</v>
      </c>
      <c r="G4047">
        <f>IFERROR(VALUE('Raw Data'!T4047),0)</f>
        <v>914</v>
      </c>
      <c r="H4047" t="str" cm="1">
        <f t="array" ref="H4047">_xlfn.IFS(B4047&lt;=12,"New (0-12 mo)",B4047&lt;=24,"Established (13-24 mo)",B4047&lt;=48,"Loyal (25-48 mo)",TRUE,"Veteran (49+ mo)")</f>
        <v>Established (13-24 mo)</v>
      </c>
      <c r="I4047">
        <f>COUNTIF('Raw Data'!G4047:O4047,"Yes")</f>
        <v>1</v>
      </c>
      <c r="J4047">
        <f t="shared" ca="1" si="126"/>
        <v>45778</v>
      </c>
      <c r="K4047" t="str">
        <f>'Raw Data'!U4047</f>
        <v>Yes</v>
      </c>
      <c r="L4047" t="str">
        <f t="shared" si="127"/>
        <v>Medium Risk</v>
      </c>
      <c r="N4047" s="34"/>
    </row>
    <row r="4048" spans="1:14" x14ac:dyDescent="0.3">
      <c r="A4048" s="5" t="str">
        <f>'Raw Data'!A4048</f>
        <v>0440-QEXBZ</v>
      </c>
      <c r="B4048">
        <f>'Raw Data'!F4048</f>
        <v>44</v>
      </c>
      <c r="C4048" t="str">
        <f>'Raw Data'!P4048</f>
        <v>Month-to-month</v>
      </c>
      <c r="D4048" t="str">
        <f>'Raw Data'!I4048</f>
        <v>DSL</v>
      </c>
      <c r="E4048" t="str">
        <f>'Raw Data'!R4048</f>
        <v>Mailed check</v>
      </c>
      <c r="F4048">
        <f>'Raw Data'!S4048</f>
        <v>50.15</v>
      </c>
      <c r="G4048">
        <f>IFERROR(VALUE('Raw Data'!T4048),0)</f>
        <v>2139.1</v>
      </c>
      <c r="H4048" t="str" cm="1">
        <f t="array" ref="H4048">_xlfn.IFS(B4048&lt;=12,"New (0-12 mo)",B4048&lt;=24,"Established (13-24 mo)",B4048&lt;=48,"Loyal (25-48 mo)",TRUE,"Veteran (49+ mo)")</f>
        <v>Loyal (25-48 mo)</v>
      </c>
      <c r="I4048">
        <f>COUNTIF('Raw Data'!G4048:O4048,"Yes")</f>
        <v>2</v>
      </c>
      <c r="J4048">
        <f t="shared" ca="1" si="126"/>
        <v>44866</v>
      </c>
      <c r="K4048" t="str">
        <f>'Raw Data'!U4048</f>
        <v>No</v>
      </c>
      <c r="L4048" t="str">
        <f t="shared" si="127"/>
        <v>Low-Medium Risk</v>
      </c>
      <c r="N4048" s="34"/>
    </row>
    <row r="4049" spans="1:14" x14ac:dyDescent="0.3">
      <c r="A4049" s="5" t="str">
        <f>'Raw Data'!A4049</f>
        <v>2434-EEVDB</v>
      </c>
      <c r="B4049">
        <f>'Raw Data'!F4049</f>
        <v>64</v>
      </c>
      <c r="C4049" t="str">
        <f>'Raw Data'!P4049</f>
        <v>Two year</v>
      </c>
      <c r="D4049" t="str">
        <f>'Raw Data'!I4049</f>
        <v>Fiber optic</v>
      </c>
      <c r="E4049" t="str">
        <f>'Raw Data'!R4049</f>
        <v>Credit card (automatic)</v>
      </c>
      <c r="F4049">
        <f>'Raw Data'!S4049</f>
        <v>94.6</v>
      </c>
      <c r="G4049">
        <f>IFERROR(VALUE('Raw Data'!T4049),0)</f>
        <v>5948.7</v>
      </c>
      <c r="H4049" t="str" cm="1">
        <f t="array" ref="H4049">_xlfn.IFS(B4049&lt;=12,"New (0-12 mo)",B4049&lt;=24,"Established (13-24 mo)",B4049&lt;=48,"Loyal (25-48 mo)",TRUE,"Veteran (49+ mo)")</f>
        <v>Veteran (49+ mo)</v>
      </c>
      <c r="I4049">
        <f>COUNTIF('Raw Data'!G4049:O4049,"Yes")</f>
        <v>5</v>
      </c>
      <c r="J4049">
        <f t="shared" ca="1" si="126"/>
        <v>44256</v>
      </c>
      <c r="K4049" t="str">
        <f>'Raw Data'!U4049</f>
        <v>No</v>
      </c>
      <c r="L4049" t="str">
        <f t="shared" si="127"/>
        <v>Low Risk</v>
      </c>
      <c r="N4049" s="34"/>
    </row>
    <row r="4050" spans="1:14" x14ac:dyDescent="0.3">
      <c r="A4050" s="5" t="str">
        <f>'Raw Data'!A4050</f>
        <v>6762-QVYJO</v>
      </c>
      <c r="B4050">
        <f>'Raw Data'!F4050</f>
        <v>58</v>
      </c>
      <c r="C4050" t="str">
        <f>'Raw Data'!P4050</f>
        <v>Two year</v>
      </c>
      <c r="D4050" t="str">
        <f>'Raw Data'!I4050</f>
        <v>DSL</v>
      </c>
      <c r="E4050" t="str">
        <f>'Raw Data'!R4050</f>
        <v>Mailed check</v>
      </c>
      <c r="F4050">
        <f>'Raw Data'!S4050</f>
        <v>59.75</v>
      </c>
      <c r="G4050">
        <f>IFERROR(VALUE('Raw Data'!T4050),0)</f>
        <v>3624.35</v>
      </c>
      <c r="H4050" t="str" cm="1">
        <f t="array" ref="H4050">_xlfn.IFS(B4050&lt;=12,"New (0-12 mo)",B4050&lt;=24,"Established (13-24 mo)",B4050&lt;=48,"Loyal (25-48 mo)",TRUE,"Veteran (49+ mo)")</f>
        <v>Veteran (49+ mo)</v>
      </c>
      <c r="I4050">
        <f>COUNTIF('Raw Data'!G4050:O4050,"Yes")</f>
        <v>5</v>
      </c>
      <c r="J4050">
        <f t="shared" ca="1" si="126"/>
        <v>44440</v>
      </c>
      <c r="K4050" t="str">
        <f>'Raw Data'!U4050</f>
        <v>No</v>
      </c>
      <c r="L4050" t="str">
        <f t="shared" si="127"/>
        <v>Low Risk</v>
      </c>
      <c r="N4050" s="34"/>
    </row>
    <row r="4051" spans="1:14" x14ac:dyDescent="0.3">
      <c r="A4051" s="5" t="str">
        <f>'Raw Data'!A4051</f>
        <v>6199-IWKGC</v>
      </c>
      <c r="B4051">
        <f>'Raw Data'!F4051</f>
        <v>46</v>
      </c>
      <c r="C4051" t="str">
        <f>'Raw Data'!P4051</f>
        <v>One year</v>
      </c>
      <c r="D4051" t="str">
        <f>'Raw Data'!I4051</f>
        <v>Fiber optic</v>
      </c>
      <c r="E4051" t="str">
        <f>'Raw Data'!R4051</f>
        <v>Electronic check</v>
      </c>
      <c r="F4051">
        <f>'Raw Data'!S4051</f>
        <v>100.25</v>
      </c>
      <c r="G4051">
        <f>IFERROR(VALUE('Raw Data'!T4051),0)</f>
        <v>4753.8500000000004</v>
      </c>
      <c r="H4051" t="str" cm="1">
        <f t="array" ref="H4051">_xlfn.IFS(B4051&lt;=12,"New (0-12 mo)",B4051&lt;=24,"Established (13-24 mo)",B4051&lt;=48,"Loyal (25-48 mo)",TRUE,"Veteran (49+ mo)")</f>
        <v>Loyal (25-48 mo)</v>
      </c>
      <c r="I4051">
        <f>COUNTIF('Raw Data'!G4051:O4051,"Yes")</f>
        <v>5</v>
      </c>
      <c r="J4051">
        <f t="shared" ca="1" si="126"/>
        <v>44805</v>
      </c>
      <c r="K4051" t="str">
        <f>'Raw Data'!U4051</f>
        <v>No</v>
      </c>
      <c r="L4051" t="str">
        <f t="shared" si="127"/>
        <v>Low Risk</v>
      </c>
      <c r="N4051" s="34"/>
    </row>
    <row r="4052" spans="1:14" x14ac:dyDescent="0.3">
      <c r="A4052" s="5" t="str">
        <f>'Raw Data'!A4052</f>
        <v>2675-DHUTR</v>
      </c>
      <c r="B4052">
        <f>'Raw Data'!F4052</f>
        <v>58</v>
      </c>
      <c r="C4052" t="str">
        <f>'Raw Data'!P4052</f>
        <v>Month-to-month</v>
      </c>
      <c r="D4052" t="str">
        <f>'Raw Data'!I4052</f>
        <v>Fiber optic</v>
      </c>
      <c r="E4052" t="str">
        <f>'Raw Data'!R4052</f>
        <v>Electronic check</v>
      </c>
      <c r="F4052">
        <f>'Raw Data'!S4052</f>
        <v>98.9</v>
      </c>
      <c r="G4052">
        <f>IFERROR(VALUE('Raw Data'!T4052),0)</f>
        <v>5780.7</v>
      </c>
      <c r="H4052" t="str" cm="1">
        <f t="array" ref="H4052">_xlfn.IFS(B4052&lt;=12,"New (0-12 mo)",B4052&lt;=24,"Established (13-24 mo)",B4052&lt;=48,"Loyal (25-48 mo)",TRUE,"Veteran (49+ mo)")</f>
        <v>Veteran (49+ mo)</v>
      </c>
      <c r="I4052">
        <f>COUNTIF('Raw Data'!G4052:O4052,"Yes")</f>
        <v>5</v>
      </c>
      <c r="J4052">
        <f t="shared" ca="1" si="126"/>
        <v>44440</v>
      </c>
      <c r="K4052" t="str">
        <f>'Raw Data'!U4052</f>
        <v>No</v>
      </c>
      <c r="L4052" t="str">
        <f t="shared" si="127"/>
        <v>Low-Medium Risk</v>
      </c>
      <c r="N4052" s="34"/>
    </row>
    <row r="4053" spans="1:14" x14ac:dyDescent="0.3">
      <c r="A4053" s="5" t="str">
        <f>'Raw Data'!A4053</f>
        <v>8152-VETUR</v>
      </c>
      <c r="B4053">
        <f>'Raw Data'!F4053</f>
        <v>72</v>
      </c>
      <c r="C4053" t="str">
        <f>'Raw Data'!P4053</f>
        <v>Two year</v>
      </c>
      <c r="D4053" t="str">
        <f>'Raw Data'!I4053</f>
        <v>Fiber optic</v>
      </c>
      <c r="E4053" t="str">
        <f>'Raw Data'!R4053</f>
        <v>Credit card (automatic)</v>
      </c>
      <c r="F4053">
        <f>'Raw Data'!S4053</f>
        <v>97.7</v>
      </c>
      <c r="G4053">
        <f>IFERROR(VALUE('Raw Data'!T4053),0)</f>
        <v>6869.7</v>
      </c>
      <c r="H4053" t="str" cm="1">
        <f t="array" ref="H4053">_xlfn.IFS(B4053&lt;=12,"New (0-12 mo)",B4053&lt;=24,"Established (13-24 mo)",B4053&lt;=48,"Loyal (25-48 mo)",TRUE,"Veteran (49+ mo)")</f>
        <v>Veteran (49+ mo)</v>
      </c>
      <c r="I4053">
        <f>COUNTIF('Raw Data'!G4053:O4053,"Yes")</f>
        <v>5</v>
      </c>
      <c r="J4053">
        <f t="shared" ca="1" si="126"/>
        <v>44013</v>
      </c>
      <c r="K4053" t="str">
        <f>'Raw Data'!U4053</f>
        <v>No</v>
      </c>
      <c r="L4053" t="str">
        <f t="shared" si="127"/>
        <v>Low Risk</v>
      </c>
      <c r="N4053" s="34"/>
    </row>
    <row r="4054" spans="1:14" x14ac:dyDescent="0.3">
      <c r="A4054" s="5" t="str">
        <f>'Raw Data'!A4054</f>
        <v>9667-EQRXU</v>
      </c>
      <c r="B4054">
        <f>'Raw Data'!F4054</f>
        <v>30</v>
      </c>
      <c r="C4054" t="str">
        <f>'Raw Data'!P4054</f>
        <v>Month-to-month</v>
      </c>
      <c r="D4054" t="str">
        <f>'Raw Data'!I4054</f>
        <v>DSL</v>
      </c>
      <c r="E4054" t="str">
        <f>'Raw Data'!R4054</f>
        <v>Electronic check</v>
      </c>
      <c r="F4054">
        <f>'Raw Data'!S4054</f>
        <v>40.299999999999997</v>
      </c>
      <c r="G4054">
        <f>IFERROR(VALUE('Raw Data'!T4054),0)</f>
        <v>1172.95</v>
      </c>
      <c r="H4054" t="str" cm="1">
        <f t="array" ref="H4054">_xlfn.IFS(B4054&lt;=12,"New (0-12 mo)",B4054&lt;=24,"Established (13-24 mo)",B4054&lt;=48,"Loyal (25-48 mo)",TRUE,"Veteran (49+ mo)")</f>
        <v>Loyal (25-48 mo)</v>
      </c>
      <c r="I4054">
        <f>COUNTIF('Raw Data'!G4054:O4054,"Yes")</f>
        <v>2</v>
      </c>
      <c r="J4054">
        <f t="shared" ca="1" si="126"/>
        <v>45292</v>
      </c>
      <c r="K4054" t="str">
        <f>'Raw Data'!U4054</f>
        <v>Yes</v>
      </c>
      <c r="L4054" t="str">
        <f t="shared" si="127"/>
        <v>Low-Medium Risk</v>
      </c>
      <c r="N4054" s="34"/>
    </row>
    <row r="4055" spans="1:14" x14ac:dyDescent="0.3">
      <c r="A4055" s="5" t="str">
        <f>'Raw Data'!A4055</f>
        <v>7446-YPODE</v>
      </c>
      <c r="B4055">
        <f>'Raw Data'!F4055</f>
        <v>11</v>
      </c>
      <c r="C4055" t="str">
        <f>'Raw Data'!P4055</f>
        <v>Month-to-month</v>
      </c>
      <c r="D4055" t="str">
        <f>'Raw Data'!I4055</f>
        <v>DSL</v>
      </c>
      <c r="E4055" t="str">
        <f>'Raw Data'!R4055</f>
        <v>Bank transfer (automatic)</v>
      </c>
      <c r="F4055">
        <f>'Raw Data'!S4055</f>
        <v>60.25</v>
      </c>
      <c r="G4055">
        <f>IFERROR(VALUE('Raw Data'!T4055),0)</f>
        <v>662.95</v>
      </c>
      <c r="H4055" t="str" cm="1">
        <f t="array" ref="H4055">_xlfn.IFS(B4055&lt;=12,"New (0-12 mo)",B4055&lt;=24,"Established (13-24 mo)",B4055&lt;=48,"Loyal (25-48 mo)",TRUE,"Veteran (49+ mo)")</f>
        <v>New (0-12 mo)</v>
      </c>
      <c r="I4055">
        <f>COUNTIF('Raw Data'!G4055:O4055,"Yes")</f>
        <v>4</v>
      </c>
      <c r="J4055">
        <f t="shared" ca="1" si="126"/>
        <v>45870</v>
      </c>
      <c r="K4055" t="str">
        <f>'Raw Data'!U4055</f>
        <v>No</v>
      </c>
      <c r="L4055" t="str">
        <f t="shared" si="127"/>
        <v>High Risk</v>
      </c>
      <c r="N4055" s="34"/>
    </row>
    <row r="4056" spans="1:14" x14ac:dyDescent="0.3">
      <c r="A4056" s="5" t="str">
        <f>'Raw Data'!A4056</f>
        <v>9522-BNTHX</v>
      </c>
      <c r="B4056">
        <f>'Raw Data'!F4056</f>
        <v>34</v>
      </c>
      <c r="C4056" t="str">
        <f>'Raw Data'!P4056</f>
        <v>Month-to-month</v>
      </c>
      <c r="D4056" t="str">
        <f>'Raw Data'!I4056</f>
        <v>DSL</v>
      </c>
      <c r="E4056" t="str">
        <f>'Raw Data'!R4056</f>
        <v>Electronic check</v>
      </c>
      <c r="F4056">
        <f>'Raw Data'!S4056</f>
        <v>56.25</v>
      </c>
      <c r="G4056">
        <f>IFERROR(VALUE('Raw Data'!T4056),0)</f>
        <v>1765.95</v>
      </c>
      <c r="H4056" t="str" cm="1">
        <f t="array" ref="H4056">_xlfn.IFS(B4056&lt;=12,"New (0-12 mo)",B4056&lt;=24,"Established (13-24 mo)",B4056&lt;=48,"Loyal (25-48 mo)",TRUE,"Veteran (49+ mo)")</f>
        <v>Loyal (25-48 mo)</v>
      </c>
      <c r="I4056">
        <f>COUNTIF('Raw Data'!G4056:O4056,"Yes")</f>
        <v>4</v>
      </c>
      <c r="J4056">
        <f t="shared" ca="1" si="126"/>
        <v>45170</v>
      </c>
      <c r="K4056" t="str">
        <f>'Raw Data'!U4056</f>
        <v>No</v>
      </c>
      <c r="L4056" t="str">
        <f t="shared" si="127"/>
        <v>Low-Medium Risk</v>
      </c>
      <c r="N4056" s="34"/>
    </row>
    <row r="4057" spans="1:14" x14ac:dyDescent="0.3">
      <c r="A4057" s="5" t="str">
        <f>'Raw Data'!A4057</f>
        <v>4676-WLUHT</v>
      </c>
      <c r="B4057">
        <f>'Raw Data'!F4057</f>
        <v>54</v>
      </c>
      <c r="C4057" t="str">
        <f>'Raw Data'!P4057</f>
        <v>Two year</v>
      </c>
      <c r="D4057" t="str">
        <f>'Raw Data'!I4057</f>
        <v>DSL</v>
      </c>
      <c r="E4057" t="str">
        <f>'Raw Data'!R4057</f>
        <v>Bank transfer (automatic)</v>
      </c>
      <c r="F4057">
        <f>'Raw Data'!S4057</f>
        <v>46.2</v>
      </c>
      <c r="G4057">
        <f>IFERROR(VALUE('Raw Data'!T4057),0)</f>
        <v>2431.9499999999998</v>
      </c>
      <c r="H4057" t="str" cm="1">
        <f t="array" ref="H4057">_xlfn.IFS(B4057&lt;=12,"New (0-12 mo)",B4057&lt;=24,"Established (13-24 mo)",B4057&lt;=48,"Loyal (25-48 mo)",TRUE,"Veteran (49+ mo)")</f>
        <v>Veteran (49+ mo)</v>
      </c>
      <c r="I4057">
        <f>COUNTIF('Raw Data'!G4057:O4057,"Yes")</f>
        <v>3</v>
      </c>
      <c r="J4057">
        <f t="shared" ca="1" si="126"/>
        <v>44562</v>
      </c>
      <c r="K4057" t="str">
        <f>'Raw Data'!U4057</f>
        <v>No</v>
      </c>
      <c r="L4057" t="str">
        <f t="shared" si="127"/>
        <v>Low Risk</v>
      </c>
      <c r="N4057" s="34"/>
    </row>
    <row r="4058" spans="1:14" x14ac:dyDescent="0.3">
      <c r="A4058" s="5" t="str">
        <f>'Raw Data'!A4058</f>
        <v>3329-WDIOK</v>
      </c>
      <c r="B4058">
        <f>'Raw Data'!F4058</f>
        <v>3</v>
      </c>
      <c r="C4058" t="str">
        <f>'Raw Data'!P4058</f>
        <v>Month-to-month</v>
      </c>
      <c r="D4058" t="str">
        <f>'Raw Data'!I4058</f>
        <v>DSL</v>
      </c>
      <c r="E4058" t="str">
        <f>'Raw Data'!R4058</f>
        <v>Electronic check</v>
      </c>
      <c r="F4058">
        <f>'Raw Data'!S4058</f>
        <v>50.6</v>
      </c>
      <c r="G4058">
        <f>IFERROR(VALUE('Raw Data'!T4058),0)</f>
        <v>155.35</v>
      </c>
      <c r="H4058" t="str" cm="1">
        <f t="array" ref="H4058">_xlfn.IFS(B4058&lt;=12,"New (0-12 mo)",B4058&lt;=24,"Established (13-24 mo)",B4058&lt;=48,"Loyal (25-48 mo)",TRUE,"Veteran (49+ mo)")</f>
        <v>New (0-12 mo)</v>
      </c>
      <c r="I4058">
        <f>COUNTIF('Raw Data'!G4058:O4058,"Yes")</f>
        <v>3</v>
      </c>
      <c r="J4058">
        <f t="shared" ca="1" si="126"/>
        <v>46113</v>
      </c>
      <c r="K4058" t="str">
        <f>'Raw Data'!U4058</f>
        <v>Yes</v>
      </c>
      <c r="L4058" t="str">
        <f t="shared" si="127"/>
        <v>High Risk</v>
      </c>
      <c r="N4058" s="34"/>
    </row>
    <row r="4059" spans="1:14" x14ac:dyDescent="0.3">
      <c r="A4059" s="5" t="str">
        <f>'Raw Data'!A4059</f>
        <v>7980-MHFLQ</v>
      </c>
      <c r="B4059">
        <f>'Raw Data'!F4059</f>
        <v>72</v>
      </c>
      <c r="C4059" t="str">
        <f>'Raw Data'!P4059</f>
        <v>Two year</v>
      </c>
      <c r="D4059" t="str">
        <f>'Raw Data'!I4059</f>
        <v>No</v>
      </c>
      <c r="E4059" t="str">
        <f>'Raw Data'!R4059</f>
        <v>Mailed check</v>
      </c>
      <c r="F4059">
        <f>'Raw Data'!S4059</f>
        <v>24.9</v>
      </c>
      <c r="G4059">
        <f>IFERROR(VALUE('Raw Data'!T4059),0)</f>
        <v>1859.2</v>
      </c>
      <c r="H4059" t="str" cm="1">
        <f t="array" ref="H4059">_xlfn.IFS(B4059&lt;=12,"New (0-12 mo)",B4059&lt;=24,"Established (13-24 mo)",B4059&lt;=48,"Loyal (25-48 mo)",TRUE,"Veteran (49+ mo)")</f>
        <v>Veteran (49+ mo)</v>
      </c>
      <c r="I4059">
        <f>COUNTIF('Raw Data'!G4059:O4059,"Yes")</f>
        <v>2</v>
      </c>
      <c r="J4059">
        <f t="shared" ca="1" si="126"/>
        <v>44013</v>
      </c>
      <c r="K4059" t="str">
        <f>'Raw Data'!U4059</f>
        <v>No</v>
      </c>
      <c r="L4059" t="str">
        <f t="shared" si="127"/>
        <v>Low Risk</v>
      </c>
      <c r="N4059" s="34"/>
    </row>
    <row r="4060" spans="1:14" x14ac:dyDescent="0.3">
      <c r="A4060" s="5" t="str">
        <f>'Raw Data'!A4060</f>
        <v>2873-ZLIWT</v>
      </c>
      <c r="B4060">
        <f>'Raw Data'!F4060</f>
        <v>40</v>
      </c>
      <c r="C4060" t="str">
        <f>'Raw Data'!P4060</f>
        <v>Month-to-month</v>
      </c>
      <c r="D4060" t="str">
        <f>'Raw Data'!I4060</f>
        <v>Fiber optic</v>
      </c>
      <c r="E4060" t="str">
        <f>'Raw Data'!R4060</f>
        <v>Electronic check</v>
      </c>
      <c r="F4060">
        <f>'Raw Data'!S4060</f>
        <v>84.85</v>
      </c>
      <c r="G4060">
        <f>IFERROR(VALUE('Raw Data'!T4060),0)</f>
        <v>3303.05</v>
      </c>
      <c r="H4060" t="str" cm="1">
        <f t="array" ref="H4060">_xlfn.IFS(B4060&lt;=12,"New (0-12 mo)",B4060&lt;=24,"Established (13-24 mo)",B4060&lt;=48,"Loyal (25-48 mo)",TRUE,"Veteran (49+ mo)")</f>
        <v>Loyal (25-48 mo)</v>
      </c>
      <c r="I4060">
        <f>COUNTIF('Raw Data'!G4060:O4060,"Yes")</f>
        <v>4</v>
      </c>
      <c r="J4060">
        <f t="shared" ca="1" si="126"/>
        <v>44986</v>
      </c>
      <c r="K4060" t="str">
        <f>'Raw Data'!U4060</f>
        <v>Yes</v>
      </c>
      <c r="L4060" t="str">
        <f t="shared" si="127"/>
        <v>Low-Medium Risk</v>
      </c>
      <c r="N4060" s="34"/>
    </row>
    <row r="4061" spans="1:14" x14ac:dyDescent="0.3">
      <c r="A4061" s="5" t="str">
        <f>'Raw Data'!A4061</f>
        <v>3415-TAILE</v>
      </c>
      <c r="B4061">
        <f>'Raw Data'!F4061</f>
        <v>2</v>
      </c>
      <c r="C4061" t="str">
        <f>'Raw Data'!P4061</f>
        <v>Month-to-month</v>
      </c>
      <c r="D4061" t="str">
        <f>'Raw Data'!I4061</f>
        <v>DSL</v>
      </c>
      <c r="E4061" t="str">
        <f>'Raw Data'!R4061</f>
        <v>Mailed check</v>
      </c>
      <c r="F4061">
        <f>'Raw Data'!S4061</f>
        <v>65.7</v>
      </c>
      <c r="G4061">
        <f>IFERROR(VALUE('Raw Data'!T4061),0)</f>
        <v>134.35</v>
      </c>
      <c r="H4061" t="str" cm="1">
        <f t="array" ref="H4061">_xlfn.IFS(B4061&lt;=12,"New (0-12 mo)",B4061&lt;=24,"Established (13-24 mo)",B4061&lt;=48,"Loyal (25-48 mo)",TRUE,"Veteran (49+ mo)")</f>
        <v>New (0-12 mo)</v>
      </c>
      <c r="I4061">
        <f>COUNTIF('Raw Data'!G4061:O4061,"Yes")</f>
        <v>3</v>
      </c>
      <c r="J4061">
        <f t="shared" ca="1" si="126"/>
        <v>46143</v>
      </c>
      <c r="K4061" t="str">
        <f>'Raw Data'!U4061</f>
        <v>Yes</v>
      </c>
      <c r="L4061" t="str">
        <f t="shared" si="127"/>
        <v>High Risk</v>
      </c>
      <c r="N4061" s="34"/>
    </row>
    <row r="4062" spans="1:14" x14ac:dyDescent="0.3">
      <c r="A4062" s="5" t="str">
        <f>'Raw Data'!A4062</f>
        <v>0757-WCUUZ</v>
      </c>
      <c r="B4062">
        <f>'Raw Data'!F4062</f>
        <v>54</v>
      </c>
      <c r="C4062" t="str">
        <f>'Raw Data'!P4062</f>
        <v>Two year</v>
      </c>
      <c r="D4062" t="str">
        <f>'Raw Data'!I4062</f>
        <v>DSL</v>
      </c>
      <c r="E4062" t="str">
        <f>'Raw Data'!R4062</f>
        <v>Credit card (automatic)</v>
      </c>
      <c r="F4062">
        <f>'Raw Data'!S4062</f>
        <v>63.35</v>
      </c>
      <c r="G4062">
        <f>IFERROR(VALUE('Raw Data'!T4062),0)</f>
        <v>3409.1</v>
      </c>
      <c r="H4062" t="str" cm="1">
        <f t="array" ref="H4062">_xlfn.IFS(B4062&lt;=12,"New (0-12 mo)",B4062&lt;=24,"Established (13-24 mo)",B4062&lt;=48,"Loyal (25-48 mo)",TRUE,"Veteran (49+ mo)")</f>
        <v>Veteran (49+ mo)</v>
      </c>
      <c r="I4062">
        <f>COUNTIF('Raw Data'!G4062:O4062,"Yes")</f>
        <v>4</v>
      </c>
      <c r="J4062">
        <f t="shared" ca="1" si="126"/>
        <v>44562</v>
      </c>
      <c r="K4062" t="str">
        <f>'Raw Data'!U4062</f>
        <v>No</v>
      </c>
      <c r="L4062" t="str">
        <f t="shared" si="127"/>
        <v>Low Risk</v>
      </c>
      <c r="N4062" s="34"/>
    </row>
    <row r="4063" spans="1:14" x14ac:dyDescent="0.3">
      <c r="A4063" s="5" t="str">
        <f>'Raw Data'!A4063</f>
        <v>1629-DQQVB</v>
      </c>
      <c r="B4063">
        <f>'Raw Data'!F4063</f>
        <v>14</v>
      </c>
      <c r="C4063" t="str">
        <f>'Raw Data'!P4063</f>
        <v>Month-to-month</v>
      </c>
      <c r="D4063" t="str">
        <f>'Raw Data'!I4063</f>
        <v>DSL</v>
      </c>
      <c r="E4063" t="str">
        <f>'Raw Data'!R4063</f>
        <v>Bank transfer (automatic)</v>
      </c>
      <c r="F4063">
        <f>'Raw Data'!S4063</f>
        <v>50.1</v>
      </c>
      <c r="G4063">
        <f>IFERROR(VALUE('Raw Data'!T4063),0)</f>
        <v>709.5</v>
      </c>
      <c r="H4063" t="str" cm="1">
        <f t="array" ref="H4063">_xlfn.IFS(B4063&lt;=12,"New (0-12 mo)",B4063&lt;=24,"Established (13-24 mo)",B4063&lt;=48,"Loyal (25-48 mo)",TRUE,"Veteran (49+ mo)")</f>
        <v>Established (13-24 mo)</v>
      </c>
      <c r="I4063">
        <f>COUNTIF('Raw Data'!G4063:O4063,"Yes")</f>
        <v>2</v>
      </c>
      <c r="J4063">
        <f t="shared" ca="1" si="126"/>
        <v>45778</v>
      </c>
      <c r="K4063" t="str">
        <f>'Raw Data'!U4063</f>
        <v>No</v>
      </c>
      <c r="L4063" t="str">
        <f t="shared" si="127"/>
        <v>Medium Risk</v>
      </c>
      <c r="N4063" s="34"/>
    </row>
    <row r="4064" spans="1:14" x14ac:dyDescent="0.3">
      <c r="A4064" s="5" t="str">
        <f>'Raw Data'!A4064</f>
        <v>1915-IOFGU</v>
      </c>
      <c r="B4064">
        <f>'Raw Data'!F4064</f>
        <v>1</v>
      </c>
      <c r="C4064" t="str">
        <f>'Raw Data'!P4064</f>
        <v>Month-to-month</v>
      </c>
      <c r="D4064" t="str">
        <f>'Raw Data'!I4064</f>
        <v>Fiber optic</v>
      </c>
      <c r="E4064" t="str">
        <f>'Raw Data'!R4064</f>
        <v>Electronic check</v>
      </c>
      <c r="F4064">
        <f>'Raw Data'!S4064</f>
        <v>70.5</v>
      </c>
      <c r="G4064">
        <f>IFERROR(VALUE('Raw Data'!T4064),0)</f>
        <v>70.5</v>
      </c>
      <c r="H4064" t="str" cm="1">
        <f t="array" ref="H4064">_xlfn.IFS(B4064&lt;=12,"New (0-12 mo)",B4064&lt;=24,"Established (13-24 mo)",B4064&lt;=48,"Loyal (25-48 mo)",TRUE,"Veteran (49+ mo)")</f>
        <v>New (0-12 mo)</v>
      </c>
      <c r="I4064">
        <f>COUNTIF('Raw Data'!G4064:O4064,"Yes")</f>
        <v>1</v>
      </c>
      <c r="J4064">
        <f t="shared" ca="1" si="126"/>
        <v>46174</v>
      </c>
      <c r="K4064" t="str">
        <f>'Raw Data'!U4064</f>
        <v>Yes</v>
      </c>
      <c r="L4064" t="str">
        <f t="shared" si="127"/>
        <v>High Risk</v>
      </c>
      <c r="N4064" s="34"/>
    </row>
    <row r="4065" spans="1:14" x14ac:dyDescent="0.3">
      <c r="A4065" s="5" t="str">
        <f>'Raw Data'!A4065</f>
        <v>3045-XETSH</v>
      </c>
      <c r="B4065">
        <f>'Raw Data'!F4065</f>
        <v>10</v>
      </c>
      <c r="C4065" t="str">
        <f>'Raw Data'!P4065</f>
        <v>Month-to-month</v>
      </c>
      <c r="D4065" t="str">
        <f>'Raw Data'!I4065</f>
        <v>Fiber optic</v>
      </c>
      <c r="E4065" t="str">
        <f>'Raw Data'!R4065</f>
        <v>Electronic check</v>
      </c>
      <c r="F4065">
        <f>'Raw Data'!S4065</f>
        <v>94.85</v>
      </c>
      <c r="G4065">
        <f>IFERROR(VALUE('Raw Data'!T4065),0)</f>
        <v>953.45</v>
      </c>
      <c r="H4065" t="str" cm="1">
        <f t="array" ref="H4065">_xlfn.IFS(B4065&lt;=12,"New (0-12 mo)",B4065&lt;=24,"Established (13-24 mo)",B4065&lt;=48,"Loyal (25-48 mo)",TRUE,"Veteran (49+ mo)")</f>
        <v>New (0-12 mo)</v>
      </c>
      <c r="I4065">
        <f>COUNTIF('Raw Data'!G4065:O4065,"Yes")</f>
        <v>5</v>
      </c>
      <c r="J4065">
        <f t="shared" ca="1" si="126"/>
        <v>45901</v>
      </c>
      <c r="K4065" t="str">
        <f>'Raw Data'!U4065</f>
        <v>Yes</v>
      </c>
      <c r="L4065" t="str">
        <f t="shared" si="127"/>
        <v>High Risk</v>
      </c>
      <c r="N4065" s="34"/>
    </row>
    <row r="4066" spans="1:14" x14ac:dyDescent="0.3">
      <c r="A4066" s="5" t="str">
        <f>'Raw Data'!A4066</f>
        <v>0374-AACSZ</v>
      </c>
      <c r="B4066">
        <f>'Raw Data'!F4066</f>
        <v>1</v>
      </c>
      <c r="C4066" t="str">
        <f>'Raw Data'!P4066</f>
        <v>Month-to-month</v>
      </c>
      <c r="D4066" t="str">
        <f>'Raw Data'!I4066</f>
        <v>DSL</v>
      </c>
      <c r="E4066" t="str">
        <f>'Raw Data'!R4066</f>
        <v>Electronic check</v>
      </c>
      <c r="F4066">
        <f>'Raw Data'!S4066</f>
        <v>50.15</v>
      </c>
      <c r="G4066">
        <f>IFERROR(VALUE('Raw Data'!T4066),0)</f>
        <v>50.15</v>
      </c>
      <c r="H4066" t="str" cm="1">
        <f t="array" ref="H4066">_xlfn.IFS(B4066&lt;=12,"New (0-12 mo)",B4066&lt;=24,"Established (13-24 mo)",B4066&lt;=48,"Loyal (25-48 mo)",TRUE,"Veteran (49+ mo)")</f>
        <v>New (0-12 mo)</v>
      </c>
      <c r="I4066">
        <f>COUNTIF('Raw Data'!G4066:O4066,"Yes")</f>
        <v>2</v>
      </c>
      <c r="J4066">
        <f t="shared" ca="1" si="126"/>
        <v>46174</v>
      </c>
      <c r="K4066" t="str">
        <f>'Raw Data'!U4066</f>
        <v>No</v>
      </c>
      <c r="L4066" t="str">
        <f t="shared" si="127"/>
        <v>High Risk</v>
      </c>
      <c r="N4066" s="34"/>
    </row>
    <row r="4067" spans="1:14" x14ac:dyDescent="0.3">
      <c r="A4067" s="5" t="str">
        <f>'Raw Data'!A4067</f>
        <v>7239-HZZCX</v>
      </c>
      <c r="B4067">
        <f>'Raw Data'!F4067</f>
        <v>1</v>
      </c>
      <c r="C4067" t="str">
        <f>'Raw Data'!P4067</f>
        <v>Month-to-month</v>
      </c>
      <c r="D4067" t="str">
        <f>'Raw Data'!I4067</f>
        <v>No</v>
      </c>
      <c r="E4067" t="str">
        <f>'Raw Data'!R4067</f>
        <v>Mailed check</v>
      </c>
      <c r="F4067">
        <f>'Raw Data'!S4067</f>
        <v>19.75</v>
      </c>
      <c r="G4067">
        <f>IFERROR(VALUE('Raw Data'!T4067),0)</f>
        <v>19.75</v>
      </c>
      <c r="H4067" t="str" cm="1">
        <f t="array" ref="H4067">_xlfn.IFS(B4067&lt;=12,"New (0-12 mo)",B4067&lt;=24,"Established (13-24 mo)",B4067&lt;=48,"Loyal (25-48 mo)",TRUE,"Veteran (49+ mo)")</f>
        <v>New (0-12 mo)</v>
      </c>
      <c r="I4067">
        <f>COUNTIF('Raw Data'!G4067:O4067,"Yes")</f>
        <v>1</v>
      </c>
      <c r="J4067">
        <f t="shared" ca="1" si="126"/>
        <v>46174</v>
      </c>
      <c r="K4067" t="str">
        <f>'Raw Data'!U4067</f>
        <v>Yes</v>
      </c>
      <c r="L4067" t="str">
        <f t="shared" si="127"/>
        <v>High Risk</v>
      </c>
      <c r="N4067" s="34"/>
    </row>
    <row r="4068" spans="1:14" x14ac:dyDescent="0.3">
      <c r="A4068" s="5" t="str">
        <f>'Raw Data'!A4068</f>
        <v>4872-VXRIL</v>
      </c>
      <c r="B4068">
        <f>'Raw Data'!F4068</f>
        <v>56</v>
      </c>
      <c r="C4068" t="str">
        <f>'Raw Data'!P4068</f>
        <v>One year</v>
      </c>
      <c r="D4068" t="str">
        <f>'Raw Data'!I4068</f>
        <v>DSL</v>
      </c>
      <c r="E4068" t="str">
        <f>'Raw Data'!R4068</f>
        <v>Bank transfer (automatic)</v>
      </c>
      <c r="F4068">
        <f>'Raw Data'!S4068</f>
        <v>64.650000000000006</v>
      </c>
      <c r="G4068">
        <f>IFERROR(VALUE('Raw Data'!T4068),0)</f>
        <v>3665.55</v>
      </c>
      <c r="H4068" t="str" cm="1">
        <f t="array" ref="H4068">_xlfn.IFS(B4068&lt;=12,"New (0-12 mo)",B4068&lt;=24,"Established (13-24 mo)",B4068&lt;=48,"Loyal (25-48 mo)",TRUE,"Veteran (49+ mo)")</f>
        <v>Veteran (49+ mo)</v>
      </c>
      <c r="I4068">
        <f>COUNTIF('Raw Data'!G4068:O4068,"Yes")</f>
        <v>5</v>
      </c>
      <c r="J4068">
        <f t="shared" ca="1" si="126"/>
        <v>44501</v>
      </c>
      <c r="K4068" t="str">
        <f>'Raw Data'!U4068</f>
        <v>No</v>
      </c>
      <c r="L4068" t="str">
        <f t="shared" si="127"/>
        <v>Low Risk</v>
      </c>
      <c r="N4068" s="34"/>
    </row>
    <row r="4069" spans="1:14" x14ac:dyDescent="0.3">
      <c r="A4069" s="5" t="str">
        <f>'Raw Data'!A4069</f>
        <v>9140-CZQZZ</v>
      </c>
      <c r="B4069">
        <f>'Raw Data'!F4069</f>
        <v>68</v>
      </c>
      <c r="C4069" t="str">
        <f>'Raw Data'!P4069</f>
        <v>Two year</v>
      </c>
      <c r="D4069" t="str">
        <f>'Raw Data'!I4069</f>
        <v>DSL</v>
      </c>
      <c r="E4069" t="str">
        <f>'Raw Data'!R4069</f>
        <v>Bank transfer (automatic)</v>
      </c>
      <c r="F4069">
        <f>'Raw Data'!S4069</f>
        <v>79.599999999999994</v>
      </c>
      <c r="G4069">
        <f>IFERROR(VALUE('Raw Data'!T4069),0)</f>
        <v>5515.8</v>
      </c>
      <c r="H4069" t="str" cm="1">
        <f t="array" ref="H4069">_xlfn.IFS(B4069&lt;=12,"New (0-12 mo)",B4069&lt;=24,"Established (13-24 mo)",B4069&lt;=48,"Loyal (25-48 mo)",TRUE,"Veteran (49+ mo)")</f>
        <v>Veteran (49+ mo)</v>
      </c>
      <c r="I4069">
        <f>COUNTIF('Raw Data'!G4069:O4069,"Yes")</f>
        <v>6</v>
      </c>
      <c r="J4069">
        <f t="shared" ca="1" si="126"/>
        <v>44136</v>
      </c>
      <c r="K4069" t="str">
        <f>'Raw Data'!U4069</f>
        <v>No</v>
      </c>
      <c r="L4069" t="str">
        <f t="shared" si="127"/>
        <v>Low Risk</v>
      </c>
      <c r="N4069" s="34"/>
    </row>
    <row r="4070" spans="1:14" x14ac:dyDescent="0.3">
      <c r="A4070" s="5" t="str">
        <f>'Raw Data'!A4070</f>
        <v>3423-HHXAO</v>
      </c>
      <c r="B4070">
        <f>'Raw Data'!F4070</f>
        <v>14</v>
      </c>
      <c r="C4070" t="str">
        <f>'Raw Data'!P4070</f>
        <v>One year</v>
      </c>
      <c r="D4070" t="str">
        <f>'Raw Data'!I4070</f>
        <v>No</v>
      </c>
      <c r="E4070" t="str">
        <f>'Raw Data'!R4070</f>
        <v>Mailed check</v>
      </c>
      <c r="F4070">
        <f>'Raw Data'!S4070</f>
        <v>19.5</v>
      </c>
      <c r="G4070">
        <f>IFERROR(VALUE('Raw Data'!T4070),0)</f>
        <v>272</v>
      </c>
      <c r="H4070" t="str" cm="1">
        <f t="array" ref="H4070">_xlfn.IFS(B4070&lt;=12,"New (0-12 mo)",B4070&lt;=24,"Established (13-24 mo)",B4070&lt;=48,"Loyal (25-48 mo)",TRUE,"Veteran (49+ mo)")</f>
        <v>Established (13-24 mo)</v>
      </c>
      <c r="I4070">
        <f>COUNTIF('Raw Data'!G4070:O4070,"Yes")</f>
        <v>1</v>
      </c>
      <c r="J4070">
        <f t="shared" ca="1" si="126"/>
        <v>45778</v>
      </c>
      <c r="K4070" t="str">
        <f>'Raw Data'!U4070</f>
        <v>No</v>
      </c>
      <c r="L4070" t="str">
        <f t="shared" si="127"/>
        <v>Low Risk</v>
      </c>
      <c r="N4070" s="34"/>
    </row>
    <row r="4071" spans="1:14" x14ac:dyDescent="0.3">
      <c r="A4071" s="5" t="str">
        <f>'Raw Data'!A4071</f>
        <v>9938-TKDGL</v>
      </c>
      <c r="B4071">
        <f>'Raw Data'!F4071</f>
        <v>68</v>
      </c>
      <c r="C4071" t="str">
        <f>'Raw Data'!P4071</f>
        <v>Two year</v>
      </c>
      <c r="D4071" t="str">
        <f>'Raw Data'!I4071</f>
        <v>Fiber optic</v>
      </c>
      <c r="E4071" t="str">
        <f>'Raw Data'!R4071</f>
        <v>Electronic check</v>
      </c>
      <c r="F4071">
        <f>'Raw Data'!S4071</f>
        <v>99.55</v>
      </c>
      <c r="G4071">
        <f>IFERROR(VALUE('Raw Data'!T4071),0)</f>
        <v>6668</v>
      </c>
      <c r="H4071" t="str" cm="1">
        <f t="array" ref="H4071">_xlfn.IFS(B4071&lt;=12,"New (0-12 mo)",B4071&lt;=24,"Established (13-24 mo)",B4071&lt;=48,"Loyal (25-48 mo)",TRUE,"Veteran (49+ mo)")</f>
        <v>Veteran (49+ mo)</v>
      </c>
      <c r="I4071">
        <f>COUNTIF('Raw Data'!G4071:O4071,"Yes")</f>
        <v>5</v>
      </c>
      <c r="J4071">
        <f t="shared" ca="1" si="126"/>
        <v>44136</v>
      </c>
      <c r="K4071" t="str">
        <f>'Raw Data'!U4071</f>
        <v>No</v>
      </c>
      <c r="L4071" t="str">
        <f t="shared" si="127"/>
        <v>Low Risk</v>
      </c>
      <c r="N4071" s="34"/>
    </row>
    <row r="4072" spans="1:14" x14ac:dyDescent="0.3">
      <c r="A4072" s="5" t="str">
        <f>'Raw Data'!A4072</f>
        <v>0531-ZZJWQ</v>
      </c>
      <c r="B4072">
        <f>'Raw Data'!F4072</f>
        <v>55</v>
      </c>
      <c r="C4072" t="str">
        <f>'Raw Data'!P4072</f>
        <v>Month-to-month</v>
      </c>
      <c r="D4072" t="str">
        <f>'Raw Data'!I4072</f>
        <v>Fiber optic</v>
      </c>
      <c r="E4072" t="str">
        <f>'Raw Data'!R4072</f>
        <v>Electronic check</v>
      </c>
      <c r="F4072">
        <f>'Raw Data'!S4072</f>
        <v>74</v>
      </c>
      <c r="G4072">
        <f>IFERROR(VALUE('Raw Data'!T4072),0)</f>
        <v>4052.4</v>
      </c>
      <c r="H4072" t="str" cm="1">
        <f t="array" ref="H4072">_xlfn.IFS(B4072&lt;=12,"New (0-12 mo)",B4072&lt;=24,"Established (13-24 mo)",B4072&lt;=48,"Loyal (25-48 mo)",TRUE,"Veteran (49+ mo)")</f>
        <v>Veteran (49+ mo)</v>
      </c>
      <c r="I4072">
        <f>COUNTIF('Raw Data'!G4072:O4072,"Yes")</f>
        <v>2</v>
      </c>
      <c r="J4072">
        <f t="shared" ca="1" si="126"/>
        <v>44531</v>
      </c>
      <c r="K4072" t="str">
        <f>'Raw Data'!U4072</f>
        <v>No</v>
      </c>
      <c r="L4072" t="str">
        <f t="shared" si="127"/>
        <v>Low-Medium Risk</v>
      </c>
      <c r="N4072" s="34"/>
    </row>
    <row r="4073" spans="1:14" x14ac:dyDescent="0.3">
      <c r="A4073" s="5" t="str">
        <f>'Raw Data'!A4073</f>
        <v>6537-QLGEX</v>
      </c>
      <c r="B4073">
        <f>'Raw Data'!F4073</f>
        <v>16</v>
      </c>
      <c r="C4073" t="str">
        <f>'Raw Data'!P4073</f>
        <v>Month-to-month</v>
      </c>
      <c r="D4073" t="str">
        <f>'Raw Data'!I4073</f>
        <v>DSL</v>
      </c>
      <c r="E4073" t="str">
        <f>'Raw Data'!R4073</f>
        <v>Electronic check</v>
      </c>
      <c r="F4073">
        <f>'Raw Data'!S4073</f>
        <v>38.9</v>
      </c>
      <c r="G4073">
        <f>IFERROR(VALUE('Raw Data'!T4073),0)</f>
        <v>664.4</v>
      </c>
      <c r="H4073" t="str" cm="1">
        <f t="array" ref="H4073">_xlfn.IFS(B4073&lt;=12,"New (0-12 mo)",B4073&lt;=24,"Established (13-24 mo)",B4073&lt;=48,"Loyal (25-48 mo)",TRUE,"Veteran (49+ mo)")</f>
        <v>Established (13-24 mo)</v>
      </c>
      <c r="I4073">
        <f>COUNTIF('Raw Data'!G4073:O4073,"Yes")</f>
        <v>2</v>
      </c>
      <c r="J4073">
        <f t="shared" ca="1" si="126"/>
        <v>45717</v>
      </c>
      <c r="K4073" t="str">
        <f>'Raw Data'!U4073</f>
        <v>No</v>
      </c>
      <c r="L4073" t="str">
        <f t="shared" si="127"/>
        <v>Medium Risk</v>
      </c>
      <c r="N4073" s="34"/>
    </row>
    <row r="4074" spans="1:14" x14ac:dyDescent="0.3">
      <c r="A4074" s="5" t="str">
        <f>'Raw Data'!A4074</f>
        <v>2688-BHGOG</v>
      </c>
      <c r="B4074">
        <f>'Raw Data'!F4074</f>
        <v>9</v>
      </c>
      <c r="C4074" t="str">
        <f>'Raw Data'!P4074</f>
        <v>Month-to-month</v>
      </c>
      <c r="D4074" t="str">
        <f>'Raw Data'!I4074</f>
        <v>Fiber optic</v>
      </c>
      <c r="E4074" t="str">
        <f>'Raw Data'!R4074</f>
        <v>Electronic check</v>
      </c>
      <c r="F4074">
        <f>'Raw Data'!S4074</f>
        <v>79.55</v>
      </c>
      <c r="G4074">
        <f>IFERROR(VALUE('Raw Data'!T4074),0)</f>
        <v>718.55</v>
      </c>
      <c r="H4074" t="str" cm="1">
        <f t="array" ref="H4074">_xlfn.IFS(B4074&lt;=12,"New (0-12 mo)",B4074&lt;=24,"Established (13-24 mo)",B4074&lt;=48,"Loyal (25-48 mo)",TRUE,"Veteran (49+ mo)")</f>
        <v>New (0-12 mo)</v>
      </c>
      <c r="I4074">
        <f>COUNTIF('Raw Data'!G4074:O4074,"Yes")</f>
        <v>2</v>
      </c>
      <c r="J4074">
        <f t="shared" ca="1" si="126"/>
        <v>45931</v>
      </c>
      <c r="K4074" t="str">
        <f>'Raw Data'!U4074</f>
        <v>No</v>
      </c>
      <c r="L4074" t="str">
        <f t="shared" si="127"/>
        <v>High Risk</v>
      </c>
      <c r="N4074" s="34"/>
    </row>
    <row r="4075" spans="1:14" x14ac:dyDescent="0.3">
      <c r="A4075" s="5" t="str">
        <f>'Raw Data'!A4075</f>
        <v>7683-CBDKJ</v>
      </c>
      <c r="B4075">
        <f>'Raw Data'!F4075</f>
        <v>14</v>
      </c>
      <c r="C4075" t="str">
        <f>'Raw Data'!P4075</f>
        <v>Month-to-month</v>
      </c>
      <c r="D4075" t="str">
        <f>'Raw Data'!I4075</f>
        <v>DSL</v>
      </c>
      <c r="E4075" t="str">
        <f>'Raw Data'!R4075</f>
        <v>Electronic check</v>
      </c>
      <c r="F4075">
        <f>'Raw Data'!S4075</f>
        <v>65.45</v>
      </c>
      <c r="G4075">
        <f>IFERROR(VALUE('Raw Data'!T4075),0)</f>
        <v>937.6</v>
      </c>
      <c r="H4075" t="str" cm="1">
        <f t="array" ref="H4075">_xlfn.IFS(B4075&lt;=12,"New (0-12 mo)",B4075&lt;=24,"Established (13-24 mo)",B4075&lt;=48,"Loyal (25-48 mo)",TRUE,"Veteran (49+ mo)")</f>
        <v>Established (13-24 mo)</v>
      </c>
      <c r="I4075">
        <f>COUNTIF('Raw Data'!G4075:O4075,"Yes")</f>
        <v>4</v>
      </c>
      <c r="J4075">
        <f t="shared" ca="1" si="126"/>
        <v>45778</v>
      </c>
      <c r="K4075" t="str">
        <f>'Raw Data'!U4075</f>
        <v>Yes</v>
      </c>
      <c r="L4075" t="str">
        <f t="shared" si="127"/>
        <v>Medium Risk</v>
      </c>
      <c r="N4075" s="34"/>
    </row>
    <row r="4076" spans="1:14" x14ac:dyDescent="0.3">
      <c r="A4076" s="5" t="str">
        <f>'Raw Data'!A4076</f>
        <v>0946-CLJTI</v>
      </c>
      <c r="B4076">
        <f>'Raw Data'!F4076</f>
        <v>58</v>
      </c>
      <c r="C4076" t="str">
        <f>'Raw Data'!P4076</f>
        <v>Month-to-month</v>
      </c>
      <c r="D4076" t="str">
        <f>'Raw Data'!I4076</f>
        <v>Fiber optic</v>
      </c>
      <c r="E4076" t="str">
        <f>'Raw Data'!R4076</f>
        <v>Electronic check</v>
      </c>
      <c r="F4076">
        <f>'Raw Data'!S4076</f>
        <v>98.7</v>
      </c>
      <c r="G4076">
        <f>IFERROR(VALUE('Raw Data'!T4076),0)</f>
        <v>5812.6</v>
      </c>
      <c r="H4076" t="str" cm="1">
        <f t="array" ref="H4076">_xlfn.IFS(B4076&lt;=12,"New (0-12 mo)",B4076&lt;=24,"Established (13-24 mo)",B4076&lt;=48,"Loyal (25-48 mo)",TRUE,"Veteran (49+ mo)")</f>
        <v>Veteran (49+ mo)</v>
      </c>
      <c r="I4076">
        <f>COUNTIF('Raw Data'!G4076:O4076,"Yes")</f>
        <v>5</v>
      </c>
      <c r="J4076">
        <f t="shared" ca="1" si="126"/>
        <v>44440</v>
      </c>
      <c r="K4076" t="str">
        <f>'Raw Data'!U4076</f>
        <v>Yes</v>
      </c>
      <c r="L4076" t="str">
        <f t="shared" si="127"/>
        <v>Low-Medium Risk</v>
      </c>
      <c r="N4076" s="34"/>
    </row>
    <row r="4077" spans="1:14" x14ac:dyDescent="0.3">
      <c r="A4077" s="5" t="str">
        <f>'Raw Data'!A4077</f>
        <v>3160-TYXLT</v>
      </c>
      <c r="B4077">
        <f>'Raw Data'!F4077</f>
        <v>53</v>
      </c>
      <c r="C4077" t="str">
        <f>'Raw Data'!P4077</f>
        <v>Month-to-month</v>
      </c>
      <c r="D4077" t="str">
        <f>'Raw Data'!I4077</f>
        <v>DSL</v>
      </c>
      <c r="E4077" t="str">
        <f>'Raw Data'!R4077</f>
        <v>Bank transfer (automatic)</v>
      </c>
      <c r="F4077">
        <f>'Raw Data'!S4077</f>
        <v>46.3</v>
      </c>
      <c r="G4077">
        <f>IFERROR(VALUE('Raw Data'!T4077),0)</f>
        <v>2546.85</v>
      </c>
      <c r="H4077" t="str" cm="1">
        <f t="array" ref="H4077">_xlfn.IFS(B4077&lt;=12,"New (0-12 mo)",B4077&lt;=24,"Established (13-24 mo)",B4077&lt;=48,"Loyal (25-48 mo)",TRUE,"Veteran (49+ mo)")</f>
        <v>Veteran (49+ mo)</v>
      </c>
      <c r="I4077">
        <f>COUNTIF('Raw Data'!G4077:O4077,"Yes")</f>
        <v>3</v>
      </c>
      <c r="J4077">
        <f t="shared" ca="1" si="126"/>
        <v>44593</v>
      </c>
      <c r="K4077" t="str">
        <f>'Raw Data'!U4077</f>
        <v>No</v>
      </c>
      <c r="L4077" t="str">
        <f t="shared" si="127"/>
        <v>Low-Medium Risk</v>
      </c>
      <c r="N4077" s="34"/>
    </row>
    <row r="4078" spans="1:14" x14ac:dyDescent="0.3">
      <c r="A4078" s="5" t="str">
        <f>'Raw Data'!A4078</f>
        <v>1325-USMEC</v>
      </c>
      <c r="B4078">
        <f>'Raw Data'!F4078</f>
        <v>70</v>
      </c>
      <c r="C4078" t="str">
        <f>'Raw Data'!P4078</f>
        <v>Two year</v>
      </c>
      <c r="D4078" t="str">
        <f>'Raw Data'!I4078</f>
        <v>Fiber optic</v>
      </c>
      <c r="E4078" t="str">
        <f>'Raw Data'!R4078</f>
        <v>Credit card (automatic)</v>
      </c>
      <c r="F4078">
        <f>'Raw Data'!S4078</f>
        <v>99.35</v>
      </c>
      <c r="G4078">
        <f>IFERROR(VALUE('Raw Data'!T4078),0)</f>
        <v>6944.5</v>
      </c>
      <c r="H4078" t="str" cm="1">
        <f t="array" ref="H4078">_xlfn.IFS(B4078&lt;=12,"New (0-12 mo)",B4078&lt;=24,"Established (13-24 mo)",B4078&lt;=48,"Loyal (25-48 mo)",TRUE,"Veteran (49+ mo)")</f>
        <v>Veteran (49+ mo)</v>
      </c>
      <c r="I4078">
        <f>COUNTIF('Raw Data'!G4078:O4078,"Yes")</f>
        <v>6</v>
      </c>
      <c r="J4078">
        <f t="shared" ca="1" si="126"/>
        <v>44075</v>
      </c>
      <c r="K4078" t="str">
        <f>'Raw Data'!U4078</f>
        <v>No</v>
      </c>
      <c r="L4078" t="str">
        <f t="shared" si="127"/>
        <v>Low Risk</v>
      </c>
      <c r="N4078" s="34"/>
    </row>
    <row r="4079" spans="1:14" x14ac:dyDescent="0.3">
      <c r="A4079" s="5" t="str">
        <f>'Raw Data'!A4079</f>
        <v>0916-QOFDP</v>
      </c>
      <c r="B4079">
        <f>'Raw Data'!F4079</f>
        <v>14</v>
      </c>
      <c r="C4079" t="str">
        <f>'Raw Data'!P4079</f>
        <v>Month-to-month</v>
      </c>
      <c r="D4079" t="str">
        <f>'Raw Data'!I4079</f>
        <v>Fiber optic</v>
      </c>
      <c r="E4079" t="str">
        <f>'Raw Data'!R4079</f>
        <v>Electronic check</v>
      </c>
      <c r="F4079">
        <f>'Raw Data'!S4079</f>
        <v>95.8</v>
      </c>
      <c r="G4079">
        <f>IFERROR(VALUE('Raw Data'!T4079),0)</f>
        <v>1346.3</v>
      </c>
      <c r="H4079" t="str" cm="1">
        <f t="array" ref="H4079">_xlfn.IFS(B4079&lt;=12,"New (0-12 mo)",B4079&lt;=24,"Established (13-24 mo)",B4079&lt;=48,"Loyal (25-48 mo)",TRUE,"Veteran (49+ mo)")</f>
        <v>Established (13-24 mo)</v>
      </c>
      <c r="I4079">
        <f>COUNTIF('Raw Data'!G4079:O4079,"Yes")</f>
        <v>4</v>
      </c>
      <c r="J4079">
        <f t="shared" ca="1" si="126"/>
        <v>45778</v>
      </c>
      <c r="K4079" t="str">
        <f>'Raw Data'!U4079</f>
        <v>No</v>
      </c>
      <c r="L4079" t="str">
        <f t="shared" si="127"/>
        <v>Medium Risk</v>
      </c>
      <c r="N4079" s="34"/>
    </row>
    <row r="4080" spans="1:14" x14ac:dyDescent="0.3">
      <c r="A4080" s="5" t="str">
        <f>'Raw Data'!A4080</f>
        <v>0628-CNQRM</v>
      </c>
      <c r="B4080">
        <f>'Raw Data'!F4080</f>
        <v>22</v>
      </c>
      <c r="C4080" t="str">
        <f>'Raw Data'!P4080</f>
        <v>One year</v>
      </c>
      <c r="D4080" t="str">
        <f>'Raw Data'!I4080</f>
        <v>DSL</v>
      </c>
      <c r="E4080" t="str">
        <f>'Raw Data'!R4080</f>
        <v>Bank transfer (automatic)</v>
      </c>
      <c r="F4080">
        <f>'Raw Data'!S4080</f>
        <v>67.5</v>
      </c>
      <c r="G4080">
        <f>IFERROR(VALUE('Raw Data'!T4080),0)</f>
        <v>1544.05</v>
      </c>
      <c r="H4080" t="str" cm="1">
        <f t="array" ref="H4080">_xlfn.IFS(B4080&lt;=12,"New (0-12 mo)",B4080&lt;=24,"Established (13-24 mo)",B4080&lt;=48,"Loyal (25-48 mo)",TRUE,"Veteran (49+ mo)")</f>
        <v>Established (13-24 mo)</v>
      </c>
      <c r="I4080">
        <f>COUNTIF('Raw Data'!G4080:O4080,"Yes")</f>
        <v>5</v>
      </c>
      <c r="J4080">
        <f t="shared" ca="1" si="126"/>
        <v>45536</v>
      </c>
      <c r="K4080" t="str">
        <f>'Raw Data'!U4080</f>
        <v>Yes</v>
      </c>
      <c r="L4080" t="str">
        <f t="shared" si="127"/>
        <v>Low Risk</v>
      </c>
      <c r="N4080" s="34"/>
    </row>
    <row r="4081" spans="1:14" x14ac:dyDescent="0.3">
      <c r="A4081" s="5" t="str">
        <f>'Raw Data'!A4081</f>
        <v>5606-AMZBO</v>
      </c>
      <c r="B4081">
        <f>'Raw Data'!F4081</f>
        <v>10</v>
      </c>
      <c r="C4081" t="str">
        <f>'Raw Data'!P4081</f>
        <v>Month-to-month</v>
      </c>
      <c r="D4081" t="str">
        <f>'Raw Data'!I4081</f>
        <v>Fiber optic</v>
      </c>
      <c r="E4081" t="str">
        <f>'Raw Data'!R4081</f>
        <v>Credit card (automatic)</v>
      </c>
      <c r="F4081">
        <f>'Raw Data'!S4081</f>
        <v>78.150000000000006</v>
      </c>
      <c r="G4081">
        <f>IFERROR(VALUE('Raw Data'!T4081),0)</f>
        <v>765.15</v>
      </c>
      <c r="H4081" t="str" cm="1">
        <f t="array" ref="H4081">_xlfn.IFS(B4081&lt;=12,"New (0-12 mo)",B4081&lt;=24,"Established (13-24 mo)",B4081&lt;=48,"Loyal (25-48 mo)",TRUE,"Veteran (49+ mo)")</f>
        <v>New (0-12 mo)</v>
      </c>
      <c r="I4081">
        <f>COUNTIF('Raw Data'!G4081:O4081,"Yes")</f>
        <v>3</v>
      </c>
      <c r="J4081">
        <f t="shared" ca="1" si="126"/>
        <v>45901</v>
      </c>
      <c r="K4081" t="str">
        <f>'Raw Data'!U4081</f>
        <v>No</v>
      </c>
      <c r="L4081" t="str">
        <f t="shared" si="127"/>
        <v>High Risk</v>
      </c>
      <c r="N4081" s="34"/>
    </row>
    <row r="4082" spans="1:14" x14ac:dyDescent="0.3">
      <c r="A4082" s="5" t="str">
        <f>'Raw Data'!A4082</f>
        <v>6199-IPCAO</v>
      </c>
      <c r="B4082">
        <f>'Raw Data'!F4082</f>
        <v>29</v>
      </c>
      <c r="C4082" t="str">
        <f>'Raw Data'!P4082</f>
        <v>Two year</v>
      </c>
      <c r="D4082" t="str">
        <f>'Raw Data'!I4082</f>
        <v>No</v>
      </c>
      <c r="E4082" t="str">
        <f>'Raw Data'!R4082</f>
        <v>Mailed check</v>
      </c>
      <c r="F4082">
        <f>'Raw Data'!S4082</f>
        <v>26.1</v>
      </c>
      <c r="G4082">
        <f>IFERROR(VALUE('Raw Data'!T4082),0)</f>
        <v>692.55</v>
      </c>
      <c r="H4082" t="str" cm="1">
        <f t="array" ref="H4082">_xlfn.IFS(B4082&lt;=12,"New (0-12 mo)",B4082&lt;=24,"Established (13-24 mo)",B4082&lt;=48,"Loyal (25-48 mo)",TRUE,"Veteran (49+ mo)")</f>
        <v>Loyal (25-48 mo)</v>
      </c>
      <c r="I4082">
        <f>COUNTIF('Raw Data'!G4082:O4082,"Yes")</f>
        <v>2</v>
      </c>
      <c r="J4082">
        <f t="shared" ca="1" si="126"/>
        <v>45323</v>
      </c>
      <c r="K4082" t="str">
        <f>'Raw Data'!U4082</f>
        <v>No</v>
      </c>
      <c r="L4082" t="str">
        <f t="shared" si="127"/>
        <v>Low Risk</v>
      </c>
      <c r="N4082" s="34"/>
    </row>
    <row r="4083" spans="1:14" x14ac:dyDescent="0.3">
      <c r="A4083" s="5" t="str">
        <f>'Raw Data'!A4083</f>
        <v>7665-TOALD</v>
      </c>
      <c r="B4083">
        <f>'Raw Data'!F4083</f>
        <v>1</v>
      </c>
      <c r="C4083" t="str">
        <f>'Raw Data'!P4083</f>
        <v>Month-to-month</v>
      </c>
      <c r="D4083" t="str">
        <f>'Raw Data'!I4083</f>
        <v>Fiber optic</v>
      </c>
      <c r="E4083" t="str">
        <f>'Raw Data'!R4083</f>
        <v>Electronic check</v>
      </c>
      <c r="F4083">
        <f>'Raw Data'!S4083</f>
        <v>69.599999999999994</v>
      </c>
      <c r="G4083">
        <f>IFERROR(VALUE('Raw Data'!T4083),0)</f>
        <v>69.599999999999994</v>
      </c>
      <c r="H4083" t="str" cm="1">
        <f t="array" ref="H4083">_xlfn.IFS(B4083&lt;=12,"New (0-12 mo)",B4083&lt;=24,"Established (13-24 mo)",B4083&lt;=48,"Loyal (25-48 mo)",TRUE,"Veteran (49+ mo)")</f>
        <v>New (0-12 mo)</v>
      </c>
      <c r="I4083">
        <f>COUNTIF('Raw Data'!G4083:O4083,"Yes")</f>
        <v>1</v>
      </c>
      <c r="J4083">
        <f t="shared" ca="1" si="126"/>
        <v>46174</v>
      </c>
      <c r="K4083" t="str">
        <f>'Raw Data'!U4083</f>
        <v>Yes</v>
      </c>
      <c r="L4083" t="str">
        <f t="shared" si="127"/>
        <v>High Risk</v>
      </c>
      <c r="N4083" s="34"/>
    </row>
    <row r="4084" spans="1:14" x14ac:dyDescent="0.3">
      <c r="A4084" s="5" t="str">
        <f>'Raw Data'!A4084</f>
        <v>0112-QWPNC</v>
      </c>
      <c r="B4084">
        <f>'Raw Data'!F4084</f>
        <v>49</v>
      </c>
      <c r="C4084" t="str">
        <f>'Raw Data'!P4084</f>
        <v>One year</v>
      </c>
      <c r="D4084" t="str">
        <f>'Raw Data'!I4084</f>
        <v>DSL</v>
      </c>
      <c r="E4084" t="str">
        <f>'Raw Data'!R4084</f>
        <v>Electronic check</v>
      </c>
      <c r="F4084">
        <f>'Raw Data'!S4084</f>
        <v>84.35</v>
      </c>
      <c r="G4084">
        <f>IFERROR(VALUE('Raw Data'!T4084),0)</f>
        <v>4059.35</v>
      </c>
      <c r="H4084" t="str" cm="1">
        <f t="array" ref="H4084">_xlfn.IFS(B4084&lt;=12,"New (0-12 mo)",B4084&lt;=24,"Established (13-24 mo)",B4084&lt;=48,"Loyal (25-48 mo)",TRUE,"Veteran (49+ mo)")</f>
        <v>Veteran (49+ mo)</v>
      </c>
      <c r="I4084">
        <f>COUNTIF('Raw Data'!G4084:O4084,"Yes")</f>
        <v>7</v>
      </c>
      <c r="J4084">
        <f t="shared" ca="1" si="126"/>
        <v>44713</v>
      </c>
      <c r="K4084" t="str">
        <f>'Raw Data'!U4084</f>
        <v>Yes</v>
      </c>
      <c r="L4084" t="str">
        <f t="shared" si="127"/>
        <v>Low Risk</v>
      </c>
      <c r="N4084" s="34"/>
    </row>
    <row r="4085" spans="1:14" x14ac:dyDescent="0.3">
      <c r="A4085" s="5" t="str">
        <f>'Raw Data'!A4085</f>
        <v>0324-BRPCJ</v>
      </c>
      <c r="B4085">
        <f>'Raw Data'!F4085</f>
        <v>68</v>
      </c>
      <c r="C4085" t="str">
        <f>'Raw Data'!P4085</f>
        <v>Month-to-month</v>
      </c>
      <c r="D4085" t="str">
        <f>'Raw Data'!I4085</f>
        <v>Fiber optic</v>
      </c>
      <c r="E4085" t="str">
        <f>'Raw Data'!R4085</f>
        <v>Electronic check</v>
      </c>
      <c r="F4085">
        <f>'Raw Data'!S4085</f>
        <v>100.2</v>
      </c>
      <c r="G4085">
        <f>IFERROR(VALUE('Raw Data'!T4085),0)</f>
        <v>6851.65</v>
      </c>
      <c r="H4085" t="str" cm="1">
        <f t="array" ref="H4085">_xlfn.IFS(B4085&lt;=12,"New (0-12 mo)",B4085&lt;=24,"Established (13-24 mo)",B4085&lt;=48,"Loyal (25-48 mo)",TRUE,"Veteran (49+ mo)")</f>
        <v>Veteran (49+ mo)</v>
      </c>
      <c r="I4085">
        <f>COUNTIF('Raw Data'!G4085:O4085,"Yes")</f>
        <v>5</v>
      </c>
      <c r="J4085">
        <f t="shared" ca="1" si="126"/>
        <v>44136</v>
      </c>
      <c r="K4085" t="str">
        <f>'Raw Data'!U4085</f>
        <v>Yes</v>
      </c>
      <c r="L4085" t="str">
        <f t="shared" si="127"/>
        <v>Low-Medium Risk</v>
      </c>
      <c r="N4085" s="34"/>
    </row>
    <row r="4086" spans="1:14" x14ac:dyDescent="0.3">
      <c r="A4086" s="5" t="str">
        <f>'Raw Data'!A4086</f>
        <v>2777-PHDEI</v>
      </c>
      <c r="B4086">
        <f>'Raw Data'!F4086</f>
        <v>1</v>
      </c>
      <c r="C4086" t="str">
        <f>'Raw Data'!P4086</f>
        <v>Month-to-month</v>
      </c>
      <c r="D4086" t="str">
        <f>'Raw Data'!I4086</f>
        <v>Fiber optic</v>
      </c>
      <c r="E4086" t="str">
        <f>'Raw Data'!R4086</f>
        <v>Electronic check</v>
      </c>
      <c r="F4086">
        <f>'Raw Data'!S4086</f>
        <v>78.05</v>
      </c>
      <c r="G4086">
        <f>IFERROR(VALUE('Raw Data'!T4086),0)</f>
        <v>78.05</v>
      </c>
      <c r="H4086" t="str" cm="1">
        <f t="array" ref="H4086">_xlfn.IFS(B4086&lt;=12,"New (0-12 mo)",B4086&lt;=24,"Established (13-24 mo)",B4086&lt;=48,"Loyal (25-48 mo)",TRUE,"Veteran (49+ mo)")</f>
        <v>New (0-12 mo)</v>
      </c>
      <c r="I4086">
        <f>COUNTIF('Raw Data'!G4086:O4086,"Yes")</f>
        <v>2</v>
      </c>
      <c r="J4086">
        <f t="shared" ca="1" si="126"/>
        <v>46174</v>
      </c>
      <c r="K4086" t="str">
        <f>'Raw Data'!U4086</f>
        <v>Yes</v>
      </c>
      <c r="L4086" t="str">
        <f t="shared" si="127"/>
        <v>High Risk</v>
      </c>
      <c r="N4086" s="34"/>
    </row>
    <row r="4087" spans="1:14" x14ac:dyDescent="0.3">
      <c r="A4087" s="5" t="str">
        <f>'Raw Data'!A4087</f>
        <v>5640-CAXOA</v>
      </c>
      <c r="B4087">
        <f>'Raw Data'!F4087</f>
        <v>30</v>
      </c>
      <c r="C4087" t="str">
        <f>'Raw Data'!P4087</f>
        <v>One year</v>
      </c>
      <c r="D4087" t="str">
        <f>'Raw Data'!I4087</f>
        <v>DSL</v>
      </c>
      <c r="E4087" t="str">
        <f>'Raw Data'!R4087</f>
        <v>Credit card (automatic)</v>
      </c>
      <c r="F4087">
        <f>'Raw Data'!S4087</f>
        <v>40.35</v>
      </c>
      <c r="G4087">
        <f>IFERROR(VALUE('Raw Data'!T4087),0)</f>
        <v>1187.05</v>
      </c>
      <c r="H4087" t="str" cm="1">
        <f t="array" ref="H4087">_xlfn.IFS(B4087&lt;=12,"New (0-12 mo)",B4087&lt;=24,"Established (13-24 mo)",B4087&lt;=48,"Loyal (25-48 mo)",TRUE,"Veteran (49+ mo)")</f>
        <v>Loyal (25-48 mo)</v>
      </c>
      <c r="I4087">
        <f>COUNTIF('Raw Data'!G4087:O4087,"Yes")</f>
        <v>2</v>
      </c>
      <c r="J4087">
        <f t="shared" ca="1" si="126"/>
        <v>45292</v>
      </c>
      <c r="K4087" t="str">
        <f>'Raw Data'!U4087</f>
        <v>No</v>
      </c>
      <c r="L4087" t="str">
        <f t="shared" si="127"/>
        <v>Low Risk</v>
      </c>
      <c r="N4087" s="34"/>
    </row>
    <row r="4088" spans="1:14" x14ac:dyDescent="0.3">
      <c r="A4088" s="5" t="str">
        <f>'Raw Data'!A4088</f>
        <v>2235-EZAIK</v>
      </c>
      <c r="B4088">
        <f>'Raw Data'!F4088</f>
        <v>72</v>
      </c>
      <c r="C4088" t="str">
        <f>'Raw Data'!P4088</f>
        <v>Two year</v>
      </c>
      <c r="D4088" t="str">
        <f>'Raw Data'!I4088</f>
        <v>DSL</v>
      </c>
      <c r="E4088" t="str">
        <f>'Raw Data'!R4088</f>
        <v>Credit card (automatic)</v>
      </c>
      <c r="F4088">
        <f>'Raw Data'!S4088</f>
        <v>79.2</v>
      </c>
      <c r="G4088">
        <f>IFERROR(VALUE('Raw Data'!T4088),0)</f>
        <v>5401.9</v>
      </c>
      <c r="H4088" t="str" cm="1">
        <f t="array" ref="H4088">_xlfn.IFS(B4088&lt;=12,"New (0-12 mo)",B4088&lt;=24,"Established (13-24 mo)",B4088&lt;=48,"Loyal (25-48 mo)",TRUE,"Veteran (49+ mo)")</f>
        <v>Veteran (49+ mo)</v>
      </c>
      <c r="I4088">
        <f>COUNTIF('Raw Data'!G4088:O4088,"Yes")</f>
        <v>7</v>
      </c>
      <c r="J4088">
        <f t="shared" ca="1" si="126"/>
        <v>44013</v>
      </c>
      <c r="K4088" t="str">
        <f>'Raw Data'!U4088</f>
        <v>No</v>
      </c>
      <c r="L4088" t="str">
        <f t="shared" si="127"/>
        <v>Low Risk</v>
      </c>
      <c r="N4088" s="34"/>
    </row>
    <row r="4089" spans="1:14" x14ac:dyDescent="0.3">
      <c r="A4089" s="5" t="str">
        <f>'Raw Data'!A4089</f>
        <v>3847-BAERP</v>
      </c>
      <c r="B4089">
        <f>'Raw Data'!F4089</f>
        <v>10</v>
      </c>
      <c r="C4089" t="str">
        <f>'Raw Data'!P4089</f>
        <v>Month-to-month</v>
      </c>
      <c r="D4089" t="str">
        <f>'Raw Data'!I4089</f>
        <v>No</v>
      </c>
      <c r="E4089" t="str">
        <f>'Raw Data'!R4089</f>
        <v>Mailed check</v>
      </c>
      <c r="F4089">
        <f>'Raw Data'!S4089</f>
        <v>20.9</v>
      </c>
      <c r="G4089">
        <f>IFERROR(VALUE('Raw Data'!T4089),0)</f>
        <v>247</v>
      </c>
      <c r="H4089" t="str" cm="1">
        <f t="array" ref="H4089">_xlfn.IFS(B4089&lt;=12,"New (0-12 mo)",B4089&lt;=24,"Established (13-24 mo)",B4089&lt;=48,"Loyal (25-48 mo)",TRUE,"Veteran (49+ mo)")</f>
        <v>New (0-12 mo)</v>
      </c>
      <c r="I4089">
        <f>COUNTIF('Raw Data'!G4089:O4089,"Yes")</f>
        <v>1</v>
      </c>
      <c r="J4089">
        <f t="shared" ca="1" si="126"/>
        <v>45901</v>
      </c>
      <c r="K4089" t="str">
        <f>'Raw Data'!U4089</f>
        <v>No</v>
      </c>
      <c r="L4089" t="str">
        <f t="shared" si="127"/>
        <v>High Risk</v>
      </c>
      <c r="N4089" s="34"/>
    </row>
    <row r="4090" spans="1:14" x14ac:dyDescent="0.3">
      <c r="A4090" s="5" t="str">
        <f>'Raw Data'!A4090</f>
        <v>1196-AMORA</v>
      </c>
      <c r="B4090">
        <f>'Raw Data'!F4090</f>
        <v>7</v>
      </c>
      <c r="C4090" t="str">
        <f>'Raw Data'!P4090</f>
        <v>Month-to-month</v>
      </c>
      <c r="D4090" t="str">
        <f>'Raw Data'!I4090</f>
        <v>Fiber optic</v>
      </c>
      <c r="E4090" t="str">
        <f>'Raw Data'!R4090</f>
        <v>Electronic check</v>
      </c>
      <c r="F4090">
        <f>'Raw Data'!S4090</f>
        <v>73.599999999999994</v>
      </c>
      <c r="G4090">
        <f>IFERROR(VALUE('Raw Data'!T4090),0)</f>
        <v>520</v>
      </c>
      <c r="H4090" t="str" cm="1">
        <f t="array" ref="H4090">_xlfn.IFS(B4090&lt;=12,"New (0-12 mo)",B4090&lt;=24,"Established (13-24 mo)",B4090&lt;=48,"Loyal (25-48 mo)",TRUE,"Veteran (49+ mo)")</f>
        <v>New (0-12 mo)</v>
      </c>
      <c r="I4090">
        <f>COUNTIF('Raw Data'!G4090:O4090,"Yes")</f>
        <v>2</v>
      </c>
      <c r="J4090">
        <f t="shared" ca="1" si="126"/>
        <v>45992</v>
      </c>
      <c r="K4090" t="str">
        <f>'Raw Data'!U4090</f>
        <v>Yes</v>
      </c>
      <c r="L4090" t="str">
        <f t="shared" si="127"/>
        <v>High Risk</v>
      </c>
      <c r="N4090" s="34"/>
    </row>
    <row r="4091" spans="1:14" x14ac:dyDescent="0.3">
      <c r="A4091" s="5" t="str">
        <f>'Raw Data'!A4091</f>
        <v>4282-YMKNA</v>
      </c>
      <c r="B4091">
        <f>'Raw Data'!F4091</f>
        <v>9</v>
      </c>
      <c r="C4091" t="str">
        <f>'Raw Data'!P4091</f>
        <v>Month-to-month</v>
      </c>
      <c r="D4091" t="str">
        <f>'Raw Data'!I4091</f>
        <v>Fiber optic</v>
      </c>
      <c r="E4091" t="str">
        <f>'Raw Data'!R4091</f>
        <v>Electronic check</v>
      </c>
      <c r="F4091">
        <f>'Raw Data'!S4091</f>
        <v>74.75</v>
      </c>
      <c r="G4091">
        <f>IFERROR(VALUE('Raw Data'!T4091),0)</f>
        <v>706.6</v>
      </c>
      <c r="H4091" t="str" cm="1">
        <f t="array" ref="H4091">_xlfn.IFS(B4091&lt;=12,"New (0-12 mo)",B4091&lt;=24,"Established (13-24 mo)",B4091&lt;=48,"Loyal (25-48 mo)",TRUE,"Veteran (49+ mo)")</f>
        <v>New (0-12 mo)</v>
      </c>
      <c r="I4091">
        <f>COUNTIF('Raw Data'!G4091:O4091,"Yes")</f>
        <v>2</v>
      </c>
      <c r="J4091">
        <f t="shared" ca="1" si="126"/>
        <v>45931</v>
      </c>
      <c r="K4091" t="str">
        <f>'Raw Data'!U4091</f>
        <v>Yes</v>
      </c>
      <c r="L4091" t="str">
        <f t="shared" si="127"/>
        <v>High Risk</v>
      </c>
      <c r="N4091" s="34"/>
    </row>
    <row r="4092" spans="1:14" x14ac:dyDescent="0.3">
      <c r="A4092" s="5" t="str">
        <f>'Raw Data'!A4092</f>
        <v>1453-RZFON</v>
      </c>
      <c r="B4092">
        <f>'Raw Data'!F4092</f>
        <v>1</v>
      </c>
      <c r="C4092" t="str">
        <f>'Raw Data'!P4092</f>
        <v>Month-to-month</v>
      </c>
      <c r="D4092" t="str">
        <f>'Raw Data'!I4092</f>
        <v>DSL</v>
      </c>
      <c r="E4092" t="str">
        <f>'Raw Data'!R4092</f>
        <v>Mailed check</v>
      </c>
      <c r="F4092">
        <f>'Raw Data'!S4092</f>
        <v>49.9</v>
      </c>
      <c r="G4092">
        <f>IFERROR(VALUE('Raw Data'!T4092),0)</f>
        <v>49.9</v>
      </c>
      <c r="H4092" t="str" cm="1">
        <f t="array" ref="H4092">_xlfn.IFS(B4092&lt;=12,"New (0-12 mo)",B4092&lt;=24,"Established (13-24 mo)",B4092&lt;=48,"Loyal (25-48 mo)",TRUE,"Veteran (49+ mo)")</f>
        <v>New (0-12 mo)</v>
      </c>
      <c r="I4092">
        <f>COUNTIF('Raw Data'!G4092:O4092,"Yes")</f>
        <v>2</v>
      </c>
      <c r="J4092">
        <f t="shared" ca="1" si="126"/>
        <v>46174</v>
      </c>
      <c r="K4092" t="str">
        <f>'Raw Data'!U4092</f>
        <v>No</v>
      </c>
      <c r="L4092" t="str">
        <f t="shared" si="127"/>
        <v>High Risk</v>
      </c>
      <c r="N4092" s="34"/>
    </row>
    <row r="4093" spans="1:14" x14ac:dyDescent="0.3">
      <c r="A4093" s="5" t="str">
        <f>'Raw Data'!A4093</f>
        <v>8263-OKETD</v>
      </c>
      <c r="B4093">
        <f>'Raw Data'!F4093</f>
        <v>20</v>
      </c>
      <c r="C4093" t="str">
        <f>'Raw Data'!P4093</f>
        <v>Month-to-month</v>
      </c>
      <c r="D4093" t="str">
        <f>'Raw Data'!I4093</f>
        <v>DSL</v>
      </c>
      <c r="E4093" t="str">
        <f>'Raw Data'!R4093</f>
        <v>Credit card (automatic)</v>
      </c>
      <c r="F4093">
        <f>'Raw Data'!S4093</f>
        <v>68.900000000000006</v>
      </c>
      <c r="G4093">
        <f>IFERROR(VALUE('Raw Data'!T4093),0)</f>
        <v>1370.35</v>
      </c>
      <c r="H4093" t="str" cm="1">
        <f t="array" ref="H4093">_xlfn.IFS(B4093&lt;=12,"New (0-12 mo)",B4093&lt;=24,"Established (13-24 mo)",B4093&lt;=48,"Loyal (25-48 mo)",TRUE,"Veteran (49+ mo)")</f>
        <v>Established (13-24 mo)</v>
      </c>
      <c r="I4093">
        <f>COUNTIF('Raw Data'!G4093:O4093,"Yes")</f>
        <v>5</v>
      </c>
      <c r="J4093">
        <f t="shared" ca="1" si="126"/>
        <v>45597</v>
      </c>
      <c r="K4093" t="str">
        <f>'Raw Data'!U4093</f>
        <v>No</v>
      </c>
      <c r="L4093" t="str">
        <f t="shared" si="127"/>
        <v>Medium Risk</v>
      </c>
      <c r="N4093" s="34"/>
    </row>
    <row r="4094" spans="1:14" x14ac:dyDescent="0.3">
      <c r="A4094" s="5" t="str">
        <f>'Raw Data'!A4094</f>
        <v>0670-KDOMA</v>
      </c>
      <c r="B4094">
        <f>'Raw Data'!F4094</f>
        <v>1</v>
      </c>
      <c r="C4094" t="str">
        <f>'Raw Data'!P4094</f>
        <v>Month-to-month</v>
      </c>
      <c r="D4094" t="str">
        <f>'Raw Data'!I4094</f>
        <v>No</v>
      </c>
      <c r="E4094" t="str">
        <f>'Raw Data'!R4094</f>
        <v>Mailed check</v>
      </c>
      <c r="F4094">
        <f>'Raw Data'!S4094</f>
        <v>20.25</v>
      </c>
      <c r="G4094">
        <f>IFERROR(VALUE('Raw Data'!T4094),0)</f>
        <v>20.25</v>
      </c>
      <c r="H4094" t="str" cm="1">
        <f t="array" ref="H4094">_xlfn.IFS(B4094&lt;=12,"New (0-12 mo)",B4094&lt;=24,"Established (13-24 mo)",B4094&lt;=48,"Loyal (25-48 mo)",TRUE,"Veteran (49+ mo)")</f>
        <v>New (0-12 mo)</v>
      </c>
      <c r="I4094">
        <f>COUNTIF('Raw Data'!G4094:O4094,"Yes")</f>
        <v>1</v>
      </c>
      <c r="J4094">
        <f t="shared" ca="1" si="126"/>
        <v>46174</v>
      </c>
      <c r="K4094" t="str">
        <f>'Raw Data'!U4094</f>
        <v>No</v>
      </c>
      <c r="L4094" t="str">
        <f t="shared" si="127"/>
        <v>High Risk</v>
      </c>
      <c r="N4094" s="34"/>
    </row>
    <row r="4095" spans="1:14" x14ac:dyDescent="0.3">
      <c r="A4095" s="5" t="str">
        <f>'Raw Data'!A4095</f>
        <v>2476-YGEFM</v>
      </c>
      <c r="B4095">
        <f>'Raw Data'!F4095</f>
        <v>29</v>
      </c>
      <c r="C4095" t="str">
        <f>'Raw Data'!P4095</f>
        <v>Month-to-month</v>
      </c>
      <c r="D4095" t="str">
        <f>'Raw Data'!I4095</f>
        <v>Fiber optic</v>
      </c>
      <c r="E4095" t="str">
        <f>'Raw Data'!R4095</f>
        <v>Credit card (automatic)</v>
      </c>
      <c r="F4095">
        <f>'Raw Data'!S4095</f>
        <v>76</v>
      </c>
      <c r="G4095">
        <f>IFERROR(VALUE('Raw Data'!T4095),0)</f>
        <v>2215.25</v>
      </c>
      <c r="H4095" t="str" cm="1">
        <f t="array" ref="H4095">_xlfn.IFS(B4095&lt;=12,"New (0-12 mo)",B4095&lt;=24,"Established (13-24 mo)",B4095&lt;=48,"Loyal (25-48 mo)",TRUE,"Veteran (49+ mo)")</f>
        <v>Loyal (25-48 mo)</v>
      </c>
      <c r="I4095">
        <f>COUNTIF('Raw Data'!G4095:O4095,"Yes")</f>
        <v>2</v>
      </c>
      <c r="J4095">
        <f t="shared" ca="1" si="126"/>
        <v>45323</v>
      </c>
      <c r="K4095" t="str">
        <f>'Raw Data'!U4095</f>
        <v>No</v>
      </c>
      <c r="L4095" t="str">
        <f t="shared" si="127"/>
        <v>Low-Medium Risk</v>
      </c>
      <c r="N4095" s="34"/>
    </row>
    <row r="4096" spans="1:14" x14ac:dyDescent="0.3">
      <c r="A4096" s="5" t="str">
        <f>'Raw Data'!A4096</f>
        <v>8687-BAFGU</v>
      </c>
      <c r="B4096">
        <f>'Raw Data'!F4096</f>
        <v>1</v>
      </c>
      <c r="C4096" t="str">
        <f>'Raw Data'!P4096</f>
        <v>Month-to-month</v>
      </c>
      <c r="D4096" t="str">
        <f>'Raw Data'!I4096</f>
        <v>Fiber optic</v>
      </c>
      <c r="E4096" t="str">
        <f>'Raw Data'!R4096</f>
        <v>Electronic check</v>
      </c>
      <c r="F4096">
        <f>'Raw Data'!S4096</f>
        <v>74</v>
      </c>
      <c r="G4096">
        <f>IFERROR(VALUE('Raw Data'!T4096),0)</f>
        <v>74</v>
      </c>
      <c r="H4096" t="str" cm="1">
        <f t="array" ref="H4096">_xlfn.IFS(B4096&lt;=12,"New (0-12 mo)",B4096&lt;=24,"Established (13-24 mo)",B4096&lt;=48,"Loyal (25-48 mo)",TRUE,"Veteran (49+ mo)")</f>
        <v>New (0-12 mo)</v>
      </c>
      <c r="I4096">
        <f>COUNTIF('Raw Data'!G4096:O4096,"Yes")</f>
        <v>2</v>
      </c>
      <c r="J4096">
        <f t="shared" ca="1" si="126"/>
        <v>46174</v>
      </c>
      <c r="K4096" t="str">
        <f>'Raw Data'!U4096</f>
        <v>No</v>
      </c>
      <c r="L4096" t="str">
        <f t="shared" si="127"/>
        <v>High Risk</v>
      </c>
      <c r="N4096" s="34"/>
    </row>
    <row r="4097" spans="1:14" x14ac:dyDescent="0.3">
      <c r="A4097" s="5" t="str">
        <f>'Raw Data'!A4097</f>
        <v>0641-EVBOJ</v>
      </c>
      <c r="B4097">
        <f>'Raw Data'!F4097</f>
        <v>3</v>
      </c>
      <c r="C4097" t="str">
        <f>'Raw Data'!P4097</f>
        <v>Month-to-month</v>
      </c>
      <c r="D4097" t="str">
        <f>'Raw Data'!I4097</f>
        <v>Fiber optic</v>
      </c>
      <c r="E4097" t="str">
        <f>'Raw Data'!R4097</f>
        <v>Mailed check</v>
      </c>
      <c r="F4097">
        <f>'Raw Data'!S4097</f>
        <v>82.3</v>
      </c>
      <c r="G4097">
        <f>IFERROR(VALUE('Raw Data'!T4097),0)</f>
        <v>214.4</v>
      </c>
      <c r="H4097" t="str" cm="1">
        <f t="array" ref="H4097">_xlfn.IFS(B4097&lt;=12,"New (0-12 mo)",B4097&lt;=24,"Established (13-24 mo)",B4097&lt;=48,"Loyal (25-48 mo)",TRUE,"Veteran (49+ mo)")</f>
        <v>New (0-12 mo)</v>
      </c>
      <c r="I4097">
        <f>COUNTIF('Raw Data'!G4097:O4097,"Yes")</f>
        <v>3</v>
      </c>
      <c r="J4097">
        <f t="shared" ca="1" si="126"/>
        <v>46113</v>
      </c>
      <c r="K4097" t="str">
        <f>'Raw Data'!U4097</f>
        <v>No</v>
      </c>
      <c r="L4097" t="str">
        <f t="shared" si="127"/>
        <v>High Risk</v>
      </c>
      <c r="N4097" s="34"/>
    </row>
    <row r="4098" spans="1:14" x14ac:dyDescent="0.3">
      <c r="A4098" s="5" t="str">
        <f>'Raw Data'!A4098</f>
        <v>0829-XXPLX</v>
      </c>
      <c r="B4098">
        <f>'Raw Data'!F4098</f>
        <v>20</v>
      </c>
      <c r="C4098" t="str">
        <f>'Raw Data'!P4098</f>
        <v>Month-to-month</v>
      </c>
      <c r="D4098" t="str">
        <f>'Raw Data'!I4098</f>
        <v>Fiber optic</v>
      </c>
      <c r="E4098" t="str">
        <f>'Raw Data'!R4098</f>
        <v>Bank transfer (automatic)</v>
      </c>
      <c r="F4098">
        <f>'Raw Data'!S4098</f>
        <v>89.4</v>
      </c>
      <c r="G4098">
        <f>IFERROR(VALUE('Raw Data'!T4098),0)</f>
        <v>1871.15</v>
      </c>
      <c r="H4098" t="str" cm="1">
        <f t="array" ref="H4098">_xlfn.IFS(B4098&lt;=12,"New (0-12 mo)",B4098&lt;=24,"Established (13-24 mo)",B4098&lt;=48,"Loyal (25-48 mo)",TRUE,"Veteran (49+ mo)")</f>
        <v>Established (13-24 mo)</v>
      </c>
      <c r="I4098">
        <f>COUNTIF('Raw Data'!G4098:O4098,"Yes")</f>
        <v>4</v>
      </c>
      <c r="J4098">
        <f t="shared" ref="J4098:J4161" ca="1" si="128">EDATE(TODAY(),-B4098)</f>
        <v>45597</v>
      </c>
      <c r="K4098" t="str">
        <f>'Raw Data'!U4098</f>
        <v>No</v>
      </c>
      <c r="L4098" t="str">
        <f t="shared" ref="L4098:L4161" si="129">IF(AND(C4098="Month-to-month",B4098&lt;=12),"High Risk",IF(AND(C4098="Month-to-month",B4098&lt;=24),"Medium Risk",IF(C4098="Month-to-month","Low-Medium Risk","Low Risk")))</f>
        <v>Medium Risk</v>
      </c>
      <c r="N4098" s="34"/>
    </row>
    <row r="4099" spans="1:14" x14ac:dyDescent="0.3">
      <c r="A4099" s="5" t="str">
        <f>'Raw Data'!A4099</f>
        <v>9974-JFBHQ</v>
      </c>
      <c r="B4099">
        <f>'Raw Data'!F4099</f>
        <v>64</v>
      </c>
      <c r="C4099" t="str">
        <f>'Raw Data'!P4099</f>
        <v>Month-to-month</v>
      </c>
      <c r="D4099" t="str">
        <f>'Raw Data'!I4099</f>
        <v>Fiber optic</v>
      </c>
      <c r="E4099" t="str">
        <f>'Raw Data'!R4099</f>
        <v>Credit card (automatic)</v>
      </c>
      <c r="F4099">
        <f>'Raw Data'!S4099</f>
        <v>99.15</v>
      </c>
      <c r="G4099">
        <f>IFERROR(VALUE('Raw Data'!T4099),0)</f>
        <v>6171.2</v>
      </c>
      <c r="H4099" t="str" cm="1">
        <f t="array" ref="H4099">_xlfn.IFS(B4099&lt;=12,"New (0-12 mo)",B4099&lt;=24,"Established (13-24 mo)",B4099&lt;=48,"Loyal (25-48 mo)",TRUE,"Veteran (49+ mo)")</f>
        <v>Veteran (49+ mo)</v>
      </c>
      <c r="I4099">
        <f>COUNTIF('Raw Data'!G4099:O4099,"Yes")</f>
        <v>5</v>
      </c>
      <c r="J4099">
        <f t="shared" ca="1" si="128"/>
        <v>44256</v>
      </c>
      <c r="K4099" t="str">
        <f>'Raw Data'!U4099</f>
        <v>No</v>
      </c>
      <c r="L4099" t="str">
        <f t="shared" si="129"/>
        <v>Low-Medium Risk</v>
      </c>
      <c r="N4099" s="34"/>
    </row>
    <row r="4100" spans="1:14" x14ac:dyDescent="0.3">
      <c r="A4100" s="5" t="str">
        <f>'Raw Data'!A4100</f>
        <v>5356-RHIPP</v>
      </c>
      <c r="B4100">
        <f>'Raw Data'!F4100</f>
        <v>1</v>
      </c>
      <c r="C4100" t="str">
        <f>'Raw Data'!P4100</f>
        <v>Month-to-month</v>
      </c>
      <c r="D4100" t="str">
        <f>'Raw Data'!I4100</f>
        <v>No</v>
      </c>
      <c r="E4100" t="str">
        <f>'Raw Data'!R4100</f>
        <v>Mailed check</v>
      </c>
      <c r="F4100">
        <f>'Raw Data'!S4100</f>
        <v>20.2</v>
      </c>
      <c r="G4100">
        <f>IFERROR(VALUE('Raw Data'!T4100),0)</f>
        <v>20.2</v>
      </c>
      <c r="H4100" t="str" cm="1">
        <f t="array" ref="H4100">_xlfn.IFS(B4100&lt;=12,"New (0-12 mo)",B4100&lt;=24,"Established (13-24 mo)",B4100&lt;=48,"Loyal (25-48 mo)",TRUE,"Veteran (49+ mo)")</f>
        <v>New (0-12 mo)</v>
      </c>
      <c r="I4100">
        <f>COUNTIF('Raw Data'!G4100:O4100,"Yes")</f>
        <v>1</v>
      </c>
      <c r="J4100">
        <f t="shared" ca="1" si="128"/>
        <v>46174</v>
      </c>
      <c r="K4100" t="str">
        <f>'Raw Data'!U4100</f>
        <v>Yes</v>
      </c>
      <c r="L4100" t="str">
        <f t="shared" si="129"/>
        <v>High Risk</v>
      </c>
      <c r="N4100" s="34"/>
    </row>
    <row r="4101" spans="1:14" x14ac:dyDescent="0.3">
      <c r="A4101" s="5" t="str">
        <f>'Raw Data'!A4101</f>
        <v>6624-JDRDS</v>
      </c>
      <c r="B4101">
        <f>'Raw Data'!F4101</f>
        <v>6</v>
      </c>
      <c r="C4101" t="str">
        <f>'Raw Data'!P4101</f>
        <v>Month-to-month</v>
      </c>
      <c r="D4101" t="str">
        <f>'Raw Data'!I4101</f>
        <v>DSL</v>
      </c>
      <c r="E4101" t="str">
        <f>'Raw Data'!R4101</f>
        <v>Bank transfer (automatic)</v>
      </c>
      <c r="F4101">
        <f>'Raw Data'!S4101</f>
        <v>29.45</v>
      </c>
      <c r="G4101">
        <f>IFERROR(VALUE('Raw Data'!T4101),0)</f>
        <v>161.44999999999999</v>
      </c>
      <c r="H4101" t="str" cm="1">
        <f t="array" ref="H4101">_xlfn.IFS(B4101&lt;=12,"New (0-12 mo)",B4101&lt;=24,"Established (13-24 mo)",B4101&lt;=48,"Loyal (25-48 mo)",TRUE,"Veteran (49+ mo)")</f>
        <v>New (0-12 mo)</v>
      </c>
      <c r="I4101">
        <f>COUNTIF('Raw Data'!G4101:O4101,"Yes")</f>
        <v>1</v>
      </c>
      <c r="J4101">
        <f t="shared" ca="1" si="128"/>
        <v>46023</v>
      </c>
      <c r="K4101" t="str">
        <f>'Raw Data'!U4101</f>
        <v>No</v>
      </c>
      <c r="L4101" t="str">
        <f t="shared" si="129"/>
        <v>High Risk</v>
      </c>
      <c r="N4101" s="34"/>
    </row>
    <row r="4102" spans="1:14" x14ac:dyDescent="0.3">
      <c r="A4102" s="5" t="str">
        <f>'Raw Data'!A4102</f>
        <v>0608-JDVEC</v>
      </c>
      <c r="B4102">
        <f>'Raw Data'!F4102</f>
        <v>50</v>
      </c>
      <c r="C4102" t="str">
        <f>'Raw Data'!P4102</f>
        <v>Two year</v>
      </c>
      <c r="D4102" t="str">
        <f>'Raw Data'!I4102</f>
        <v>No</v>
      </c>
      <c r="E4102" t="str">
        <f>'Raw Data'!R4102</f>
        <v>Electronic check</v>
      </c>
      <c r="F4102">
        <f>'Raw Data'!S4102</f>
        <v>19.8</v>
      </c>
      <c r="G4102">
        <f>IFERROR(VALUE('Raw Data'!T4102),0)</f>
        <v>1013.2</v>
      </c>
      <c r="H4102" t="str" cm="1">
        <f t="array" ref="H4102">_xlfn.IFS(B4102&lt;=12,"New (0-12 mo)",B4102&lt;=24,"Established (13-24 mo)",B4102&lt;=48,"Loyal (25-48 mo)",TRUE,"Veteran (49+ mo)")</f>
        <v>Veteran (49+ mo)</v>
      </c>
      <c r="I4102">
        <f>COUNTIF('Raw Data'!G4102:O4102,"Yes")</f>
        <v>1</v>
      </c>
      <c r="J4102">
        <f t="shared" ca="1" si="128"/>
        <v>44682</v>
      </c>
      <c r="K4102" t="str">
        <f>'Raw Data'!U4102</f>
        <v>No</v>
      </c>
      <c r="L4102" t="str">
        <f t="shared" si="129"/>
        <v>Low Risk</v>
      </c>
      <c r="N4102" s="34"/>
    </row>
    <row r="4103" spans="1:14" x14ac:dyDescent="0.3">
      <c r="A4103" s="5" t="str">
        <f>'Raw Data'!A4103</f>
        <v>9780-FKVVF</v>
      </c>
      <c r="B4103">
        <f>'Raw Data'!F4103</f>
        <v>6</v>
      </c>
      <c r="C4103" t="str">
        <f>'Raw Data'!P4103</f>
        <v>Month-to-month</v>
      </c>
      <c r="D4103" t="str">
        <f>'Raw Data'!I4103</f>
        <v>DSL</v>
      </c>
      <c r="E4103" t="str">
        <f>'Raw Data'!R4103</f>
        <v>Bank transfer (automatic)</v>
      </c>
      <c r="F4103">
        <f>'Raw Data'!S4103</f>
        <v>59.15</v>
      </c>
      <c r="G4103">
        <f>IFERROR(VALUE('Raw Data'!T4103),0)</f>
        <v>336.7</v>
      </c>
      <c r="H4103" t="str" cm="1">
        <f t="array" ref="H4103">_xlfn.IFS(B4103&lt;=12,"New (0-12 mo)",B4103&lt;=24,"Established (13-24 mo)",B4103&lt;=48,"Loyal (25-48 mo)",TRUE,"Veteran (49+ mo)")</f>
        <v>New (0-12 mo)</v>
      </c>
      <c r="I4103">
        <f>COUNTIF('Raw Data'!G4103:O4103,"Yes")</f>
        <v>3</v>
      </c>
      <c r="J4103">
        <f t="shared" ca="1" si="128"/>
        <v>46023</v>
      </c>
      <c r="K4103" t="str">
        <f>'Raw Data'!U4103</f>
        <v>No</v>
      </c>
      <c r="L4103" t="str">
        <f t="shared" si="129"/>
        <v>High Risk</v>
      </c>
      <c r="N4103" s="34"/>
    </row>
    <row r="4104" spans="1:14" x14ac:dyDescent="0.3">
      <c r="A4104" s="5" t="str">
        <f>'Raw Data'!A4104</f>
        <v>1919-RTPQD</v>
      </c>
      <c r="B4104">
        <f>'Raw Data'!F4104</f>
        <v>7</v>
      </c>
      <c r="C4104" t="str">
        <f>'Raw Data'!P4104</f>
        <v>Month-to-month</v>
      </c>
      <c r="D4104" t="str">
        <f>'Raw Data'!I4104</f>
        <v>DSL</v>
      </c>
      <c r="E4104" t="str">
        <f>'Raw Data'!R4104</f>
        <v>Electronic check</v>
      </c>
      <c r="F4104">
        <f>'Raw Data'!S4104</f>
        <v>44.75</v>
      </c>
      <c r="G4104">
        <f>IFERROR(VALUE('Raw Data'!T4104),0)</f>
        <v>333.65</v>
      </c>
      <c r="H4104" t="str" cm="1">
        <f t="array" ref="H4104">_xlfn.IFS(B4104&lt;=12,"New (0-12 mo)",B4104&lt;=24,"Established (13-24 mo)",B4104&lt;=48,"Loyal (25-48 mo)",TRUE,"Veteran (49+ mo)")</f>
        <v>New (0-12 mo)</v>
      </c>
      <c r="I4104">
        <f>COUNTIF('Raw Data'!G4104:O4104,"Yes")</f>
        <v>1</v>
      </c>
      <c r="J4104">
        <f t="shared" ca="1" si="128"/>
        <v>45992</v>
      </c>
      <c r="K4104" t="str">
        <f>'Raw Data'!U4104</f>
        <v>No</v>
      </c>
      <c r="L4104" t="str">
        <f t="shared" si="129"/>
        <v>High Risk</v>
      </c>
      <c r="N4104" s="34"/>
    </row>
    <row r="4105" spans="1:14" x14ac:dyDescent="0.3">
      <c r="A4105" s="5" t="str">
        <f>'Raw Data'!A4105</f>
        <v>5214-NLTIT</v>
      </c>
      <c r="B4105">
        <f>'Raw Data'!F4105</f>
        <v>72</v>
      </c>
      <c r="C4105" t="str">
        <f>'Raw Data'!P4105</f>
        <v>Two year</v>
      </c>
      <c r="D4105" t="str">
        <f>'Raw Data'!I4105</f>
        <v>Fiber optic</v>
      </c>
      <c r="E4105" t="str">
        <f>'Raw Data'!R4105</f>
        <v>Credit card (automatic)</v>
      </c>
      <c r="F4105">
        <f>'Raw Data'!S4105</f>
        <v>90.8</v>
      </c>
      <c r="G4105">
        <f>IFERROR(VALUE('Raw Data'!T4105),0)</f>
        <v>6511.8</v>
      </c>
      <c r="H4105" t="str" cm="1">
        <f t="array" ref="H4105">_xlfn.IFS(B4105&lt;=12,"New (0-12 mo)",B4105&lt;=24,"Established (13-24 mo)",B4105&lt;=48,"Loyal (25-48 mo)",TRUE,"Veteran (49+ mo)")</f>
        <v>Veteran (49+ mo)</v>
      </c>
      <c r="I4105">
        <f>COUNTIF('Raw Data'!G4105:O4105,"Yes")</f>
        <v>4</v>
      </c>
      <c r="J4105">
        <f t="shared" ca="1" si="128"/>
        <v>44013</v>
      </c>
      <c r="K4105" t="str">
        <f>'Raw Data'!U4105</f>
        <v>No</v>
      </c>
      <c r="L4105" t="str">
        <f t="shared" si="129"/>
        <v>Low Risk</v>
      </c>
      <c r="N4105" s="34"/>
    </row>
    <row r="4106" spans="1:14" x14ac:dyDescent="0.3">
      <c r="A4106" s="5" t="str">
        <f>'Raw Data'!A4106</f>
        <v>3345-PBBFH</v>
      </c>
      <c r="B4106">
        <f>'Raw Data'!F4106</f>
        <v>8</v>
      </c>
      <c r="C4106" t="str">
        <f>'Raw Data'!P4106</f>
        <v>Month-to-month</v>
      </c>
      <c r="D4106" t="str">
        <f>'Raw Data'!I4106</f>
        <v>DSL</v>
      </c>
      <c r="E4106" t="str">
        <f>'Raw Data'!R4106</f>
        <v>Bank transfer (automatic)</v>
      </c>
      <c r="F4106">
        <f>'Raw Data'!S4106</f>
        <v>49.55</v>
      </c>
      <c r="G4106">
        <f>IFERROR(VALUE('Raw Data'!T4106),0)</f>
        <v>393.45</v>
      </c>
      <c r="H4106" t="str" cm="1">
        <f t="array" ref="H4106">_xlfn.IFS(B4106&lt;=12,"New (0-12 mo)",B4106&lt;=24,"Established (13-24 mo)",B4106&lt;=48,"Loyal (25-48 mo)",TRUE,"Veteran (49+ mo)")</f>
        <v>New (0-12 mo)</v>
      </c>
      <c r="I4106">
        <f>COUNTIF('Raw Data'!G4106:O4106,"Yes")</f>
        <v>2</v>
      </c>
      <c r="J4106">
        <f t="shared" ca="1" si="128"/>
        <v>45962</v>
      </c>
      <c r="K4106" t="str">
        <f>'Raw Data'!U4106</f>
        <v>No</v>
      </c>
      <c r="L4106" t="str">
        <f t="shared" si="129"/>
        <v>High Risk</v>
      </c>
      <c r="N4106" s="34"/>
    </row>
    <row r="4107" spans="1:14" x14ac:dyDescent="0.3">
      <c r="A4107" s="5" t="str">
        <f>'Raw Data'!A4107</f>
        <v>5055-BRMNE</v>
      </c>
      <c r="B4107">
        <f>'Raw Data'!F4107</f>
        <v>67</v>
      </c>
      <c r="C4107" t="str">
        <f>'Raw Data'!P4107</f>
        <v>Two year</v>
      </c>
      <c r="D4107" t="str">
        <f>'Raw Data'!I4107</f>
        <v>Fiber optic</v>
      </c>
      <c r="E4107" t="str">
        <f>'Raw Data'!R4107</f>
        <v>Credit card (automatic)</v>
      </c>
      <c r="F4107">
        <f>'Raw Data'!S4107</f>
        <v>106.7</v>
      </c>
      <c r="G4107">
        <f>IFERROR(VALUE('Raw Data'!T4107),0)</f>
        <v>7009.5</v>
      </c>
      <c r="H4107" t="str" cm="1">
        <f t="array" ref="H4107">_xlfn.IFS(B4107&lt;=12,"New (0-12 mo)",B4107&lt;=24,"Established (13-24 mo)",B4107&lt;=48,"Loyal (25-48 mo)",TRUE,"Veteran (49+ mo)")</f>
        <v>Veteran (49+ mo)</v>
      </c>
      <c r="I4107">
        <f>COUNTIF('Raw Data'!G4107:O4107,"Yes")</f>
        <v>6</v>
      </c>
      <c r="J4107">
        <f t="shared" ca="1" si="128"/>
        <v>44166</v>
      </c>
      <c r="K4107" t="str">
        <f>'Raw Data'!U4107</f>
        <v>No</v>
      </c>
      <c r="L4107" t="str">
        <f t="shared" si="129"/>
        <v>Low Risk</v>
      </c>
      <c r="N4107" s="34"/>
    </row>
    <row r="4108" spans="1:14" x14ac:dyDescent="0.3">
      <c r="A4108" s="5" t="str">
        <f>'Raw Data'!A4108</f>
        <v>9189-JWSHV</v>
      </c>
      <c r="B4108">
        <f>'Raw Data'!F4108</f>
        <v>24</v>
      </c>
      <c r="C4108" t="str">
        <f>'Raw Data'!P4108</f>
        <v>Month-to-month</v>
      </c>
      <c r="D4108" t="str">
        <f>'Raw Data'!I4108</f>
        <v>Fiber optic</v>
      </c>
      <c r="E4108" t="str">
        <f>'Raw Data'!R4108</f>
        <v>Electronic check</v>
      </c>
      <c r="F4108">
        <f>'Raw Data'!S4108</f>
        <v>93.55</v>
      </c>
      <c r="G4108">
        <f>IFERROR(VALUE('Raw Data'!T4108),0)</f>
        <v>2264.0500000000002</v>
      </c>
      <c r="H4108" t="str" cm="1">
        <f t="array" ref="H4108">_xlfn.IFS(B4108&lt;=12,"New (0-12 mo)",B4108&lt;=24,"Established (13-24 mo)",B4108&lt;=48,"Loyal (25-48 mo)",TRUE,"Veteran (49+ mo)")</f>
        <v>Established (13-24 mo)</v>
      </c>
      <c r="I4108">
        <f>COUNTIF('Raw Data'!G4108:O4108,"Yes")</f>
        <v>4</v>
      </c>
      <c r="J4108">
        <f t="shared" ca="1" si="128"/>
        <v>45474</v>
      </c>
      <c r="K4108" t="str">
        <f>'Raw Data'!U4108</f>
        <v>Yes</v>
      </c>
      <c r="L4108" t="str">
        <f t="shared" si="129"/>
        <v>Medium Risk</v>
      </c>
      <c r="N4108" s="34"/>
    </row>
    <row r="4109" spans="1:14" x14ac:dyDescent="0.3">
      <c r="A4109" s="5" t="str">
        <f>'Raw Data'!A4109</f>
        <v>2190-PHBHR</v>
      </c>
      <c r="B4109">
        <f>'Raw Data'!F4109</f>
        <v>72</v>
      </c>
      <c r="C4109" t="str">
        <f>'Raw Data'!P4109</f>
        <v>Two year</v>
      </c>
      <c r="D4109" t="str">
        <f>'Raw Data'!I4109</f>
        <v>Fiber optic</v>
      </c>
      <c r="E4109" t="str">
        <f>'Raw Data'!R4109</f>
        <v>Credit card (automatic)</v>
      </c>
      <c r="F4109">
        <f>'Raw Data'!S4109</f>
        <v>94.45</v>
      </c>
      <c r="G4109">
        <f>IFERROR(VALUE('Raw Data'!T4109),0)</f>
        <v>6921.7</v>
      </c>
      <c r="H4109" t="str" cm="1">
        <f t="array" ref="H4109">_xlfn.IFS(B4109&lt;=12,"New (0-12 mo)",B4109&lt;=24,"Established (13-24 mo)",B4109&lt;=48,"Loyal (25-48 mo)",TRUE,"Veteran (49+ mo)")</f>
        <v>Veteran (49+ mo)</v>
      </c>
      <c r="I4109">
        <f>COUNTIF('Raw Data'!G4109:O4109,"Yes")</f>
        <v>5</v>
      </c>
      <c r="J4109">
        <f t="shared" ca="1" si="128"/>
        <v>44013</v>
      </c>
      <c r="K4109" t="str">
        <f>'Raw Data'!U4109</f>
        <v>No</v>
      </c>
      <c r="L4109" t="str">
        <f t="shared" si="129"/>
        <v>Low Risk</v>
      </c>
      <c r="N4109" s="34"/>
    </row>
    <row r="4110" spans="1:14" x14ac:dyDescent="0.3">
      <c r="A4110" s="5" t="str">
        <f>'Raw Data'!A4110</f>
        <v>2650-GYRYL</v>
      </c>
      <c r="B4110">
        <f>'Raw Data'!F4110</f>
        <v>33</v>
      </c>
      <c r="C4110" t="str">
        <f>'Raw Data'!P4110</f>
        <v>One year</v>
      </c>
      <c r="D4110" t="str">
        <f>'Raw Data'!I4110</f>
        <v>No</v>
      </c>
      <c r="E4110" t="str">
        <f>'Raw Data'!R4110</f>
        <v>Bank transfer (automatic)</v>
      </c>
      <c r="F4110">
        <f>'Raw Data'!S4110</f>
        <v>19.45</v>
      </c>
      <c r="G4110">
        <f>IFERROR(VALUE('Raw Data'!T4110),0)</f>
        <v>600.25</v>
      </c>
      <c r="H4110" t="str" cm="1">
        <f t="array" ref="H4110">_xlfn.IFS(B4110&lt;=12,"New (0-12 mo)",B4110&lt;=24,"Established (13-24 mo)",B4110&lt;=48,"Loyal (25-48 mo)",TRUE,"Veteran (49+ mo)")</f>
        <v>Loyal (25-48 mo)</v>
      </c>
      <c r="I4110">
        <f>COUNTIF('Raw Data'!G4110:O4110,"Yes")</f>
        <v>1</v>
      </c>
      <c r="J4110">
        <f t="shared" ca="1" si="128"/>
        <v>45200</v>
      </c>
      <c r="K4110" t="str">
        <f>'Raw Data'!U4110</f>
        <v>No</v>
      </c>
      <c r="L4110" t="str">
        <f t="shared" si="129"/>
        <v>Low Risk</v>
      </c>
      <c r="N4110" s="34"/>
    </row>
    <row r="4111" spans="1:14" x14ac:dyDescent="0.3">
      <c r="A4111" s="5" t="str">
        <f>'Raw Data'!A4111</f>
        <v>0746-JTRFU</v>
      </c>
      <c r="B4111">
        <f>'Raw Data'!F4111</f>
        <v>2</v>
      </c>
      <c r="C4111" t="str">
        <f>'Raw Data'!P4111</f>
        <v>Month-to-month</v>
      </c>
      <c r="D4111" t="str">
        <f>'Raw Data'!I4111</f>
        <v>DSL</v>
      </c>
      <c r="E4111" t="str">
        <f>'Raw Data'!R4111</f>
        <v>Electronic check</v>
      </c>
      <c r="F4111">
        <f>'Raw Data'!S4111</f>
        <v>25.05</v>
      </c>
      <c r="G4111">
        <f>IFERROR(VALUE('Raw Data'!T4111),0)</f>
        <v>56.35</v>
      </c>
      <c r="H4111" t="str" cm="1">
        <f t="array" ref="H4111">_xlfn.IFS(B4111&lt;=12,"New (0-12 mo)",B4111&lt;=24,"Established (13-24 mo)",B4111&lt;=48,"Loyal (25-48 mo)",TRUE,"Veteran (49+ mo)")</f>
        <v>New (0-12 mo)</v>
      </c>
      <c r="I4111">
        <f>COUNTIF('Raw Data'!G4111:O4111,"Yes")</f>
        <v>0</v>
      </c>
      <c r="J4111">
        <f t="shared" ca="1" si="128"/>
        <v>46143</v>
      </c>
      <c r="K4111" t="str">
        <f>'Raw Data'!U4111</f>
        <v>Yes</v>
      </c>
      <c r="L4111" t="str">
        <f t="shared" si="129"/>
        <v>High Risk</v>
      </c>
      <c r="N4111" s="34"/>
    </row>
    <row r="4112" spans="1:14" x14ac:dyDescent="0.3">
      <c r="A4112" s="5" t="str">
        <f>'Raw Data'!A4112</f>
        <v>5208-FVQKB</v>
      </c>
      <c r="B4112">
        <f>'Raw Data'!F4112</f>
        <v>70</v>
      </c>
      <c r="C4112" t="str">
        <f>'Raw Data'!P4112</f>
        <v>Two year</v>
      </c>
      <c r="D4112" t="str">
        <f>'Raw Data'!I4112</f>
        <v>DSL</v>
      </c>
      <c r="E4112" t="str">
        <f>'Raw Data'!R4112</f>
        <v>Mailed check</v>
      </c>
      <c r="F4112">
        <f>'Raw Data'!S4112</f>
        <v>67.95</v>
      </c>
      <c r="G4112">
        <f>IFERROR(VALUE('Raw Data'!T4112),0)</f>
        <v>4664.1499999999996</v>
      </c>
      <c r="H4112" t="str" cm="1">
        <f t="array" ref="H4112">_xlfn.IFS(B4112&lt;=12,"New (0-12 mo)",B4112&lt;=24,"Established (13-24 mo)",B4112&lt;=48,"Loyal (25-48 mo)",TRUE,"Veteran (49+ mo)")</f>
        <v>Veteran (49+ mo)</v>
      </c>
      <c r="I4112">
        <f>COUNTIF('Raw Data'!G4112:O4112,"Yes")</f>
        <v>5</v>
      </c>
      <c r="J4112">
        <f t="shared" ca="1" si="128"/>
        <v>44075</v>
      </c>
      <c r="K4112" t="str">
        <f>'Raw Data'!U4112</f>
        <v>No</v>
      </c>
      <c r="L4112" t="str">
        <f t="shared" si="129"/>
        <v>Low Risk</v>
      </c>
      <c r="N4112" s="34"/>
    </row>
    <row r="4113" spans="1:14" x14ac:dyDescent="0.3">
      <c r="A4113" s="5" t="str">
        <f>'Raw Data'!A4113</f>
        <v>7184-LRUUR</v>
      </c>
      <c r="B4113">
        <f>'Raw Data'!F4113</f>
        <v>22</v>
      </c>
      <c r="C4113" t="str">
        <f>'Raw Data'!P4113</f>
        <v>One year</v>
      </c>
      <c r="D4113" t="str">
        <f>'Raw Data'!I4113</f>
        <v>DSL</v>
      </c>
      <c r="E4113" t="str">
        <f>'Raw Data'!R4113</f>
        <v>Bank transfer (automatic)</v>
      </c>
      <c r="F4113">
        <f>'Raw Data'!S4113</f>
        <v>65.25</v>
      </c>
      <c r="G4113">
        <f>IFERROR(VALUE('Raw Data'!T4113),0)</f>
        <v>1441.8</v>
      </c>
      <c r="H4113" t="str" cm="1">
        <f t="array" ref="H4113">_xlfn.IFS(B4113&lt;=12,"New (0-12 mo)",B4113&lt;=24,"Established (13-24 mo)",B4113&lt;=48,"Loyal (25-48 mo)",TRUE,"Veteran (49+ mo)")</f>
        <v>Established (13-24 mo)</v>
      </c>
      <c r="I4113">
        <f>COUNTIF('Raw Data'!G4113:O4113,"Yes")</f>
        <v>4</v>
      </c>
      <c r="J4113">
        <f t="shared" ca="1" si="128"/>
        <v>45536</v>
      </c>
      <c r="K4113" t="str">
        <f>'Raw Data'!U4113</f>
        <v>No</v>
      </c>
      <c r="L4113" t="str">
        <f t="shared" si="129"/>
        <v>Low Risk</v>
      </c>
      <c r="N4113" s="34"/>
    </row>
    <row r="4114" spans="1:14" x14ac:dyDescent="0.3">
      <c r="A4114" s="5" t="str">
        <f>'Raw Data'!A4114</f>
        <v>6627-CFOSN</v>
      </c>
      <c r="B4114">
        <f>'Raw Data'!F4114</f>
        <v>59</v>
      </c>
      <c r="C4114" t="str">
        <f>'Raw Data'!P4114</f>
        <v>Month-to-month</v>
      </c>
      <c r="D4114" t="str">
        <f>'Raw Data'!I4114</f>
        <v>Fiber optic</v>
      </c>
      <c r="E4114" t="str">
        <f>'Raw Data'!R4114</f>
        <v>Bank transfer (automatic)</v>
      </c>
      <c r="F4114">
        <f>'Raw Data'!S4114</f>
        <v>99.45</v>
      </c>
      <c r="G4114">
        <f>IFERROR(VALUE('Raw Data'!T4114),0)</f>
        <v>5623.7</v>
      </c>
      <c r="H4114" t="str" cm="1">
        <f t="array" ref="H4114">_xlfn.IFS(B4114&lt;=12,"New (0-12 mo)",B4114&lt;=24,"Established (13-24 mo)",B4114&lt;=48,"Loyal (25-48 mo)",TRUE,"Veteran (49+ mo)")</f>
        <v>Veteran (49+ mo)</v>
      </c>
      <c r="I4114">
        <f>COUNTIF('Raw Data'!G4114:O4114,"Yes")</f>
        <v>6</v>
      </c>
      <c r="J4114">
        <f t="shared" ca="1" si="128"/>
        <v>44409</v>
      </c>
      <c r="K4114" t="str">
        <f>'Raw Data'!U4114</f>
        <v>No</v>
      </c>
      <c r="L4114" t="str">
        <f t="shared" si="129"/>
        <v>Low-Medium Risk</v>
      </c>
      <c r="N4114" s="34"/>
    </row>
    <row r="4115" spans="1:14" x14ac:dyDescent="0.3">
      <c r="A4115" s="5" t="str">
        <f>'Raw Data'!A4115</f>
        <v>3982-JGSFD</v>
      </c>
      <c r="B4115">
        <f>'Raw Data'!F4115</f>
        <v>36</v>
      </c>
      <c r="C4115" t="str">
        <f>'Raw Data'!P4115</f>
        <v>One year</v>
      </c>
      <c r="D4115" t="str">
        <f>'Raw Data'!I4115</f>
        <v>No</v>
      </c>
      <c r="E4115" t="str">
        <f>'Raw Data'!R4115</f>
        <v>Credit card (automatic)</v>
      </c>
      <c r="F4115">
        <f>'Raw Data'!S4115</f>
        <v>20.350000000000001</v>
      </c>
      <c r="G4115">
        <f>IFERROR(VALUE('Raw Data'!T4115),0)</f>
        <v>695.85</v>
      </c>
      <c r="H4115" t="str" cm="1">
        <f t="array" ref="H4115">_xlfn.IFS(B4115&lt;=12,"New (0-12 mo)",B4115&lt;=24,"Established (13-24 mo)",B4115&lt;=48,"Loyal (25-48 mo)",TRUE,"Veteran (49+ mo)")</f>
        <v>Loyal (25-48 mo)</v>
      </c>
      <c r="I4115">
        <f>COUNTIF('Raw Data'!G4115:O4115,"Yes")</f>
        <v>1</v>
      </c>
      <c r="J4115">
        <f t="shared" ca="1" si="128"/>
        <v>45108</v>
      </c>
      <c r="K4115" t="str">
        <f>'Raw Data'!U4115</f>
        <v>No</v>
      </c>
      <c r="L4115" t="str">
        <f t="shared" si="129"/>
        <v>Low Risk</v>
      </c>
      <c r="N4115" s="34"/>
    </row>
    <row r="4116" spans="1:14" x14ac:dyDescent="0.3">
      <c r="A4116" s="5" t="str">
        <f>'Raw Data'!A4116</f>
        <v>1574-DYCWE</v>
      </c>
      <c r="B4116">
        <f>'Raw Data'!F4116</f>
        <v>51</v>
      </c>
      <c r="C4116" t="str">
        <f>'Raw Data'!P4116</f>
        <v>Two year</v>
      </c>
      <c r="D4116" t="str">
        <f>'Raw Data'!I4116</f>
        <v>No</v>
      </c>
      <c r="E4116" t="str">
        <f>'Raw Data'!R4116</f>
        <v>Mailed check</v>
      </c>
      <c r="F4116">
        <f>'Raw Data'!S4116</f>
        <v>19.95</v>
      </c>
      <c r="G4116">
        <f>IFERROR(VALUE('Raw Data'!T4116),0)</f>
        <v>1028.75</v>
      </c>
      <c r="H4116" t="str" cm="1">
        <f t="array" ref="H4116">_xlfn.IFS(B4116&lt;=12,"New (0-12 mo)",B4116&lt;=24,"Established (13-24 mo)",B4116&lt;=48,"Loyal (25-48 mo)",TRUE,"Veteran (49+ mo)")</f>
        <v>Veteran (49+ mo)</v>
      </c>
      <c r="I4116">
        <f>COUNTIF('Raw Data'!G4116:O4116,"Yes")</f>
        <v>1</v>
      </c>
      <c r="J4116">
        <f t="shared" ca="1" si="128"/>
        <v>44652</v>
      </c>
      <c r="K4116" t="str">
        <f>'Raw Data'!U4116</f>
        <v>No</v>
      </c>
      <c r="L4116" t="str">
        <f t="shared" si="129"/>
        <v>Low Risk</v>
      </c>
      <c r="N4116" s="34"/>
    </row>
    <row r="4117" spans="1:14" x14ac:dyDescent="0.3">
      <c r="A4117" s="5" t="str">
        <f>'Raw Data'!A4117</f>
        <v>7247-XOZPB</v>
      </c>
      <c r="B4117">
        <f>'Raw Data'!F4117</f>
        <v>53</v>
      </c>
      <c r="C4117" t="str">
        <f>'Raw Data'!P4117</f>
        <v>One year</v>
      </c>
      <c r="D4117" t="str">
        <f>'Raw Data'!I4117</f>
        <v>DSL</v>
      </c>
      <c r="E4117" t="str">
        <f>'Raw Data'!R4117</f>
        <v>Bank transfer (automatic)</v>
      </c>
      <c r="F4117">
        <f>'Raw Data'!S4117</f>
        <v>77.400000000000006</v>
      </c>
      <c r="G4117">
        <f>IFERROR(VALUE('Raw Data'!T4117),0)</f>
        <v>4155.95</v>
      </c>
      <c r="H4117" t="str" cm="1">
        <f t="array" ref="H4117">_xlfn.IFS(B4117&lt;=12,"New (0-12 mo)",B4117&lt;=24,"Established (13-24 mo)",B4117&lt;=48,"Loyal (25-48 mo)",TRUE,"Veteran (49+ mo)")</f>
        <v>Veteran (49+ mo)</v>
      </c>
      <c r="I4117">
        <f>COUNTIF('Raw Data'!G4117:O4117,"Yes")</f>
        <v>6</v>
      </c>
      <c r="J4117">
        <f t="shared" ca="1" si="128"/>
        <v>44593</v>
      </c>
      <c r="K4117" t="str">
        <f>'Raw Data'!U4117</f>
        <v>No</v>
      </c>
      <c r="L4117" t="str">
        <f t="shared" si="129"/>
        <v>Low Risk</v>
      </c>
      <c r="N4117" s="34"/>
    </row>
    <row r="4118" spans="1:14" x14ac:dyDescent="0.3">
      <c r="A4118" s="5" t="str">
        <f>'Raw Data'!A4118</f>
        <v>2466-FCCPT</v>
      </c>
      <c r="B4118">
        <f>'Raw Data'!F4118</f>
        <v>20</v>
      </c>
      <c r="C4118" t="str">
        <f>'Raw Data'!P4118</f>
        <v>One year</v>
      </c>
      <c r="D4118" t="str">
        <f>'Raw Data'!I4118</f>
        <v>No</v>
      </c>
      <c r="E4118" t="str">
        <f>'Raw Data'!R4118</f>
        <v>Bank transfer (automatic)</v>
      </c>
      <c r="F4118">
        <f>'Raw Data'!S4118</f>
        <v>19.7</v>
      </c>
      <c r="G4118">
        <f>IFERROR(VALUE('Raw Data'!T4118),0)</f>
        <v>395.6</v>
      </c>
      <c r="H4118" t="str" cm="1">
        <f t="array" ref="H4118">_xlfn.IFS(B4118&lt;=12,"New (0-12 mo)",B4118&lt;=24,"Established (13-24 mo)",B4118&lt;=48,"Loyal (25-48 mo)",TRUE,"Veteran (49+ mo)")</f>
        <v>Established (13-24 mo)</v>
      </c>
      <c r="I4118">
        <f>COUNTIF('Raw Data'!G4118:O4118,"Yes")</f>
        <v>1</v>
      </c>
      <c r="J4118">
        <f t="shared" ca="1" si="128"/>
        <v>45597</v>
      </c>
      <c r="K4118" t="str">
        <f>'Raw Data'!U4118</f>
        <v>No</v>
      </c>
      <c r="L4118" t="str">
        <f t="shared" si="129"/>
        <v>Low Risk</v>
      </c>
      <c r="N4118" s="34"/>
    </row>
    <row r="4119" spans="1:14" x14ac:dyDescent="0.3">
      <c r="A4119" s="5" t="str">
        <f>'Raw Data'!A4119</f>
        <v>6211-WWLTF</v>
      </c>
      <c r="B4119">
        <f>'Raw Data'!F4119</f>
        <v>63</v>
      </c>
      <c r="C4119" t="str">
        <f>'Raw Data'!P4119</f>
        <v>Two year</v>
      </c>
      <c r="D4119" t="str">
        <f>'Raw Data'!I4119</f>
        <v>Fiber optic</v>
      </c>
      <c r="E4119" t="str">
        <f>'Raw Data'!R4119</f>
        <v>Credit card (automatic)</v>
      </c>
      <c r="F4119">
        <f>'Raw Data'!S4119</f>
        <v>99.7</v>
      </c>
      <c r="G4119">
        <f>IFERROR(VALUE('Raw Data'!T4119),0)</f>
        <v>6330.4</v>
      </c>
      <c r="H4119" t="str" cm="1">
        <f t="array" ref="H4119">_xlfn.IFS(B4119&lt;=12,"New (0-12 mo)",B4119&lt;=24,"Established (13-24 mo)",B4119&lt;=48,"Loyal (25-48 mo)",TRUE,"Veteran (49+ mo)")</f>
        <v>Veteran (49+ mo)</v>
      </c>
      <c r="I4119">
        <f>COUNTIF('Raw Data'!G4119:O4119,"Yes")</f>
        <v>5</v>
      </c>
      <c r="J4119">
        <f t="shared" ca="1" si="128"/>
        <v>44287</v>
      </c>
      <c r="K4119" t="str">
        <f>'Raw Data'!U4119</f>
        <v>No</v>
      </c>
      <c r="L4119" t="str">
        <f t="shared" si="129"/>
        <v>Low Risk</v>
      </c>
      <c r="N4119" s="34"/>
    </row>
    <row r="4120" spans="1:14" x14ac:dyDescent="0.3">
      <c r="A4120" s="5" t="str">
        <f>'Raw Data'!A4120</f>
        <v>4826-TZEVA</v>
      </c>
      <c r="B4120">
        <f>'Raw Data'!F4120</f>
        <v>40</v>
      </c>
      <c r="C4120" t="str">
        <f>'Raw Data'!P4120</f>
        <v>Month-to-month</v>
      </c>
      <c r="D4120" t="str">
        <f>'Raw Data'!I4120</f>
        <v>Fiber optic</v>
      </c>
      <c r="E4120" t="str">
        <f>'Raw Data'!R4120</f>
        <v>Credit card (automatic)</v>
      </c>
      <c r="F4120">
        <f>'Raw Data'!S4120</f>
        <v>74.8</v>
      </c>
      <c r="G4120">
        <f>IFERROR(VALUE('Raw Data'!T4120),0)</f>
        <v>2971.7</v>
      </c>
      <c r="H4120" t="str" cm="1">
        <f t="array" ref="H4120">_xlfn.IFS(B4120&lt;=12,"New (0-12 mo)",B4120&lt;=24,"Established (13-24 mo)",B4120&lt;=48,"Loyal (25-48 mo)",TRUE,"Veteran (49+ mo)")</f>
        <v>Loyal (25-48 mo)</v>
      </c>
      <c r="I4120">
        <f>COUNTIF('Raw Data'!G4120:O4120,"Yes")</f>
        <v>2</v>
      </c>
      <c r="J4120">
        <f t="shared" ca="1" si="128"/>
        <v>44986</v>
      </c>
      <c r="K4120" t="str">
        <f>'Raw Data'!U4120</f>
        <v>No</v>
      </c>
      <c r="L4120" t="str">
        <f t="shared" si="129"/>
        <v>Low-Medium Risk</v>
      </c>
      <c r="N4120" s="34"/>
    </row>
    <row r="4121" spans="1:14" x14ac:dyDescent="0.3">
      <c r="A4121" s="5" t="str">
        <f>'Raw Data'!A4121</f>
        <v>6016-NXBNJ</v>
      </c>
      <c r="B4121">
        <f>'Raw Data'!F4121</f>
        <v>35</v>
      </c>
      <c r="C4121" t="str">
        <f>'Raw Data'!P4121</f>
        <v>One year</v>
      </c>
      <c r="D4121" t="str">
        <f>'Raw Data'!I4121</f>
        <v>No</v>
      </c>
      <c r="E4121" t="str">
        <f>'Raw Data'!R4121</f>
        <v>Mailed check</v>
      </c>
      <c r="F4121">
        <f>'Raw Data'!S4121</f>
        <v>19.149999999999999</v>
      </c>
      <c r="G4121">
        <f>IFERROR(VALUE('Raw Data'!T4121),0)</f>
        <v>638</v>
      </c>
      <c r="H4121" t="str" cm="1">
        <f t="array" ref="H4121">_xlfn.IFS(B4121&lt;=12,"New (0-12 mo)",B4121&lt;=24,"Established (13-24 mo)",B4121&lt;=48,"Loyal (25-48 mo)",TRUE,"Veteran (49+ mo)")</f>
        <v>Loyal (25-48 mo)</v>
      </c>
      <c r="I4121">
        <f>COUNTIF('Raw Data'!G4121:O4121,"Yes")</f>
        <v>1</v>
      </c>
      <c r="J4121">
        <f t="shared" ca="1" si="128"/>
        <v>45139</v>
      </c>
      <c r="K4121" t="str">
        <f>'Raw Data'!U4121</f>
        <v>No</v>
      </c>
      <c r="L4121" t="str">
        <f t="shared" si="129"/>
        <v>Low Risk</v>
      </c>
      <c r="N4121" s="34"/>
    </row>
    <row r="4122" spans="1:14" x14ac:dyDescent="0.3">
      <c r="A4122" s="5" t="str">
        <f>'Raw Data'!A4122</f>
        <v>9138-EFSMO</v>
      </c>
      <c r="B4122">
        <f>'Raw Data'!F4122</f>
        <v>26</v>
      </c>
      <c r="C4122" t="str">
        <f>'Raw Data'!P4122</f>
        <v>One year</v>
      </c>
      <c r="D4122" t="str">
        <f>'Raw Data'!I4122</f>
        <v>Fiber optic</v>
      </c>
      <c r="E4122" t="str">
        <f>'Raw Data'!R4122</f>
        <v>Bank transfer (automatic)</v>
      </c>
      <c r="F4122">
        <f>'Raw Data'!S4122</f>
        <v>78.95</v>
      </c>
      <c r="G4122">
        <f>IFERROR(VALUE('Raw Data'!T4122),0)</f>
        <v>2034.25</v>
      </c>
      <c r="H4122" t="str" cm="1">
        <f t="array" ref="H4122">_xlfn.IFS(B4122&lt;=12,"New (0-12 mo)",B4122&lt;=24,"Established (13-24 mo)",B4122&lt;=48,"Loyal (25-48 mo)",TRUE,"Veteran (49+ mo)")</f>
        <v>Loyal (25-48 mo)</v>
      </c>
      <c r="I4122">
        <f>COUNTIF('Raw Data'!G4122:O4122,"Yes")</f>
        <v>2</v>
      </c>
      <c r="J4122">
        <f t="shared" ca="1" si="128"/>
        <v>45413</v>
      </c>
      <c r="K4122" t="str">
        <f>'Raw Data'!U4122</f>
        <v>No</v>
      </c>
      <c r="L4122" t="str">
        <f t="shared" si="129"/>
        <v>Low Risk</v>
      </c>
      <c r="N4122" s="34"/>
    </row>
    <row r="4123" spans="1:14" x14ac:dyDescent="0.3">
      <c r="A4123" s="5" t="str">
        <f>'Raw Data'!A4123</f>
        <v>0576-WNXXC</v>
      </c>
      <c r="B4123">
        <f>'Raw Data'!F4123</f>
        <v>27</v>
      </c>
      <c r="C4123" t="str">
        <f>'Raw Data'!P4123</f>
        <v>Month-to-month</v>
      </c>
      <c r="D4123" t="str">
        <f>'Raw Data'!I4123</f>
        <v>Fiber optic</v>
      </c>
      <c r="E4123" t="str">
        <f>'Raw Data'!R4123</f>
        <v>Electronic check</v>
      </c>
      <c r="F4123">
        <f>'Raw Data'!S4123</f>
        <v>95.55</v>
      </c>
      <c r="G4123">
        <f>IFERROR(VALUE('Raw Data'!T4123),0)</f>
        <v>2510.1999999999998</v>
      </c>
      <c r="H4123" t="str" cm="1">
        <f t="array" ref="H4123">_xlfn.IFS(B4123&lt;=12,"New (0-12 mo)",B4123&lt;=24,"Established (13-24 mo)",B4123&lt;=48,"Loyal (25-48 mo)",TRUE,"Veteran (49+ mo)")</f>
        <v>Loyal (25-48 mo)</v>
      </c>
      <c r="I4123">
        <f>COUNTIF('Raw Data'!G4123:O4123,"Yes")</f>
        <v>5</v>
      </c>
      <c r="J4123">
        <f t="shared" ca="1" si="128"/>
        <v>45383</v>
      </c>
      <c r="K4123" t="str">
        <f>'Raw Data'!U4123</f>
        <v>Yes</v>
      </c>
      <c r="L4123" t="str">
        <f t="shared" si="129"/>
        <v>Low-Medium Risk</v>
      </c>
      <c r="N4123" s="34"/>
    </row>
    <row r="4124" spans="1:14" x14ac:dyDescent="0.3">
      <c r="A4124" s="5" t="str">
        <f>'Raw Data'!A4124</f>
        <v>4632-XJMEX</v>
      </c>
      <c r="B4124">
        <f>'Raw Data'!F4124</f>
        <v>53</v>
      </c>
      <c r="C4124" t="str">
        <f>'Raw Data'!P4124</f>
        <v>One year</v>
      </c>
      <c r="D4124" t="str">
        <f>'Raw Data'!I4124</f>
        <v>DSL</v>
      </c>
      <c r="E4124" t="str">
        <f>'Raw Data'!R4124</f>
        <v>Credit card (automatic)</v>
      </c>
      <c r="F4124">
        <f>'Raw Data'!S4124</f>
        <v>62.85</v>
      </c>
      <c r="G4124">
        <f>IFERROR(VALUE('Raw Data'!T4124),0)</f>
        <v>3419.5</v>
      </c>
      <c r="H4124" t="str" cm="1">
        <f t="array" ref="H4124">_xlfn.IFS(B4124&lt;=12,"New (0-12 mo)",B4124&lt;=24,"Established (13-24 mo)",B4124&lt;=48,"Loyal (25-48 mo)",TRUE,"Veteran (49+ mo)")</f>
        <v>Veteran (49+ mo)</v>
      </c>
      <c r="I4124">
        <f>COUNTIF('Raw Data'!G4124:O4124,"Yes")</f>
        <v>4</v>
      </c>
      <c r="J4124">
        <f t="shared" ca="1" si="128"/>
        <v>44593</v>
      </c>
      <c r="K4124" t="str">
        <f>'Raw Data'!U4124</f>
        <v>No</v>
      </c>
      <c r="L4124" t="str">
        <f t="shared" si="129"/>
        <v>Low Risk</v>
      </c>
      <c r="N4124" s="34"/>
    </row>
    <row r="4125" spans="1:14" x14ac:dyDescent="0.3">
      <c r="A4125" s="5" t="str">
        <f>'Raw Data'!A4125</f>
        <v>8910-LEDAG</v>
      </c>
      <c r="B4125">
        <f>'Raw Data'!F4125</f>
        <v>34</v>
      </c>
      <c r="C4125" t="str">
        <f>'Raw Data'!P4125</f>
        <v>Month-to-month</v>
      </c>
      <c r="D4125" t="str">
        <f>'Raw Data'!I4125</f>
        <v>Fiber optic</v>
      </c>
      <c r="E4125" t="str">
        <f>'Raw Data'!R4125</f>
        <v>Credit card (automatic)</v>
      </c>
      <c r="F4125">
        <f>'Raw Data'!S4125</f>
        <v>71.55</v>
      </c>
      <c r="G4125">
        <f>IFERROR(VALUE('Raw Data'!T4125),0)</f>
        <v>2427.35</v>
      </c>
      <c r="H4125" t="str" cm="1">
        <f t="array" ref="H4125">_xlfn.IFS(B4125&lt;=12,"New (0-12 mo)",B4125&lt;=24,"Established (13-24 mo)",B4125&lt;=48,"Loyal (25-48 mo)",TRUE,"Veteran (49+ mo)")</f>
        <v>Loyal (25-48 mo)</v>
      </c>
      <c r="I4125">
        <f>COUNTIF('Raw Data'!G4125:O4125,"Yes")</f>
        <v>1</v>
      </c>
      <c r="J4125">
        <f t="shared" ca="1" si="128"/>
        <v>45170</v>
      </c>
      <c r="K4125" t="str">
        <f>'Raw Data'!U4125</f>
        <v>No</v>
      </c>
      <c r="L4125" t="str">
        <f t="shared" si="129"/>
        <v>Low-Medium Risk</v>
      </c>
      <c r="N4125" s="34"/>
    </row>
    <row r="4126" spans="1:14" x14ac:dyDescent="0.3">
      <c r="A4126" s="5" t="str">
        <f>'Raw Data'!A4126</f>
        <v>3452-GWUIN</v>
      </c>
      <c r="B4126">
        <f>'Raw Data'!F4126</f>
        <v>19</v>
      </c>
      <c r="C4126" t="str">
        <f>'Raw Data'!P4126</f>
        <v>Month-to-month</v>
      </c>
      <c r="D4126" t="str">
        <f>'Raw Data'!I4126</f>
        <v>Fiber optic</v>
      </c>
      <c r="E4126" t="str">
        <f>'Raw Data'!R4126</f>
        <v>Electronic check</v>
      </c>
      <c r="F4126">
        <f>'Raw Data'!S4126</f>
        <v>94.95</v>
      </c>
      <c r="G4126">
        <f>IFERROR(VALUE('Raw Data'!T4126),0)</f>
        <v>1760.25</v>
      </c>
      <c r="H4126" t="str" cm="1">
        <f t="array" ref="H4126">_xlfn.IFS(B4126&lt;=12,"New (0-12 mo)",B4126&lt;=24,"Established (13-24 mo)",B4126&lt;=48,"Loyal (25-48 mo)",TRUE,"Veteran (49+ mo)")</f>
        <v>Established (13-24 mo)</v>
      </c>
      <c r="I4126">
        <f>COUNTIF('Raw Data'!G4126:O4126,"Yes")</f>
        <v>4</v>
      </c>
      <c r="J4126">
        <f t="shared" ca="1" si="128"/>
        <v>45627</v>
      </c>
      <c r="K4126" t="str">
        <f>'Raw Data'!U4126</f>
        <v>No</v>
      </c>
      <c r="L4126" t="str">
        <f t="shared" si="129"/>
        <v>Medium Risk</v>
      </c>
      <c r="N4126" s="34"/>
    </row>
    <row r="4127" spans="1:14" x14ac:dyDescent="0.3">
      <c r="A4127" s="5" t="str">
        <f>'Raw Data'!A4127</f>
        <v>2716-GFZOR</v>
      </c>
      <c r="B4127">
        <f>'Raw Data'!F4127</f>
        <v>43</v>
      </c>
      <c r="C4127" t="str">
        <f>'Raw Data'!P4127</f>
        <v>Month-to-month</v>
      </c>
      <c r="D4127" t="str">
        <f>'Raw Data'!I4127</f>
        <v>Fiber optic</v>
      </c>
      <c r="E4127" t="str">
        <f>'Raw Data'!R4127</f>
        <v>Credit card (automatic)</v>
      </c>
      <c r="F4127">
        <f>'Raw Data'!S4127</f>
        <v>86.1</v>
      </c>
      <c r="G4127">
        <f>IFERROR(VALUE('Raw Data'!T4127),0)</f>
        <v>3551.65</v>
      </c>
      <c r="H4127" t="str" cm="1">
        <f t="array" ref="H4127">_xlfn.IFS(B4127&lt;=12,"New (0-12 mo)",B4127&lt;=24,"Established (13-24 mo)",B4127&lt;=48,"Loyal (25-48 mo)",TRUE,"Veteran (49+ mo)")</f>
        <v>Loyal (25-48 mo)</v>
      </c>
      <c r="I4127">
        <f>COUNTIF('Raw Data'!G4127:O4127,"Yes")</f>
        <v>4</v>
      </c>
      <c r="J4127">
        <f t="shared" ca="1" si="128"/>
        <v>44896</v>
      </c>
      <c r="K4127" t="str">
        <f>'Raw Data'!U4127</f>
        <v>No</v>
      </c>
      <c r="L4127" t="str">
        <f t="shared" si="129"/>
        <v>Low-Medium Risk</v>
      </c>
      <c r="N4127" s="34"/>
    </row>
    <row r="4128" spans="1:14" x14ac:dyDescent="0.3">
      <c r="A4128" s="5" t="str">
        <f>'Raw Data'!A4128</f>
        <v>3724-UCSHY</v>
      </c>
      <c r="B4128">
        <f>'Raw Data'!F4128</f>
        <v>6</v>
      </c>
      <c r="C4128" t="str">
        <f>'Raw Data'!P4128</f>
        <v>Month-to-month</v>
      </c>
      <c r="D4128" t="str">
        <f>'Raw Data'!I4128</f>
        <v>No</v>
      </c>
      <c r="E4128" t="str">
        <f>'Raw Data'!R4128</f>
        <v>Mailed check</v>
      </c>
      <c r="F4128">
        <f>'Raw Data'!S4128</f>
        <v>19.55</v>
      </c>
      <c r="G4128">
        <f>IFERROR(VALUE('Raw Data'!T4128),0)</f>
        <v>122.9</v>
      </c>
      <c r="H4128" t="str" cm="1">
        <f t="array" ref="H4128">_xlfn.IFS(B4128&lt;=12,"New (0-12 mo)",B4128&lt;=24,"Established (13-24 mo)",B4128&lt;=48,"Loyal (25-48 mo)",TRUE,"Veteran (49+ mo)")</f>
        <v>New (0-12 mo)</v>
      </c>
      <c r="I4128">
        <f>COUNTIF('Raw Data'!G4128:O4128,"Yes")</f>
        <v>1</v>
      </c>
      <c r="J4128">
        <f t="shared" ca="1" si="128"/>
        <v>46023</v>
      </c>
      <c r="K4128" t="str">
        <f>'Raw Data'!U4128</f>
        <v>No</v>
      </c>
      <c r="L4128" t="str">
        <f t="shared" si="129"/>
        <v>High Risk</v>
      </c>
      <c r="N4128" s="34"/>
    </row>
    <row r="4129" spans="1:14" x14ac:dyDescent="0.3">
      <c r="A4129" s="5" t="str">
        <f>'Raw Data'!A4129</f>
        <v>8626-XHBIE</v>
      </c>
      <c r="B4129">
        <f>'Raw Data'!F4129</f>
        <v>56</v>
      </c>
      <c r="C4129" t="str">
        <f>'Raw Data'!P4129</f>
        <v>Two year</v>
      </c>
      <c r="D4129" t="str">
        <f>'Raw Data'!I4129</f>
        <v>No</v>
      </c>
      <c r="E4129" t="str">
        <f>'Raw Data'!R4129</f>
        <v>Mailed check</v>
      </c>
      <c r="F4129">
        <f>'Raw Data'!S4129</f>
        <v>24.8</v>
      </c>
      <c r="G4129">
        <f>IFERROR(VALUE('Raw Data'!T4129),0)</f>
        <v>1424.2</v>
      </c>
      <c r="H4129" t="str" cm="1">
        <f t="array" ref="H4129">_xlfn.IFS(B4129&lt;=12,"New (0-12 mo)",B4129&lt;=24,"Established (13-24 mo)",B4129&lt;=48,"Loyal (25-48 mo)",TRUE,"Veteran (49+ mo)")</f>
        <v>Veteran (49+ mo)</v>
      </c>
      <c r="I4129">
        <f>COUNTIF('Raw Data'!G4129:O4129,"Yes")</f>
        <v>2</v>
      </c>
      <c r="J4129">
        <f t="shared" ca="1" si="128"/>
        <v>44501</v>
      </c>
      <c r="K4129" t="str">
        <f>'Raw Data'!U4129</f>
        <v>No</v>
      </c>
      <c r="L4129" t="str">
        <f t="shared" si="129"/>
        <v>Low Risk</v>
      </c>
      <c r="N4129" s="34"/>
    </row>
    <row r="4130" spans="1:14" x14ac:dyDescent="0.3">
      <c r="A4130" s="5" t="str">
        <f>'Raw Data'!A4130</f>
        <v>4628-CTTLA</v>
      </c>
      <c r="B4130">
        <f>'Raw Data'!F4130</f>
        <v>57</v>
      </c>
      <c r="C4130" t="str">
        <f>'Raw Data'!P4130</f>
        <v>Month-to-month</v>
      </c>
      <c r="D4130" t="str">
        <f>'Raw Data'!I4130</f>
        <v>DSL</v>
      </c>
      <c r="E4130" t="str">
        <f>'Raw Data'!R4130</f>
        <v>Electronic check</v>
      </c>
      <c r="F4130">
        <f>'Raw Data'!S4130</f>
        <v>39.299999999999997</v>
      </c>
      <c r="G4130">
        <f>IFERROR(VALUE('Raw Data'!T4130),0)</f>
        <v>2111.4499999999998</v>
      </c>
      <c r="H4130" t="str" cm="1">
        <f t="array" ref="H4130">_xlfn.IFS(B4130&lt;=12,"New (0-12 mo)",B4130&lt;=24,"Established (13-24 mo)",B4130&lt;=48,"Loyal (25-48 mo)",TRUE,"Veteran (49+ mo)")</f>
        <v>Veteran (49+ mo)</v>
      </c>
      <c r="I4130">
        <f>COUNTIF('Raw Data'!G4130:O4130,"Yes")</f>
        <v>2</v>
      </c>
      <c r="J4130">
        <f t="shared" ca="1" si="128"/>
        <v>44470</v>
      </c>
      <c r="K4130" t="str">
        <f>'Raw Data'!U4130</f>
        <v>Yes</v>
      </c>
      <c r="L4130" t="str">
        <f t="shared" si="129"/>
        <v>Low-Medium Risk</v>
      </c>
      <c r="N4130" s="34"/>
    </row>
    <row r="4131" spans="1:14" x14ac:dyDescent="0.3">
      <c r="A4131" s="5" t="str">
        <f>'Raw Data'!A4131</f>
        <v>3192-LNKRK</v>
      </c>
      <c r="B4131">
        <f>'Raw Data'!F4131</f>
        <v>34</v>
      </c>
      <c r="C4131" t="str">
        <f>'Raw Data'!P4131</f>
        <v>Month-to-month</v>
      </c>
      <c r="D4131" t="str">
        <f>'Raw Data'!I4131</f>
        <v>Fiber optic</v>
      </c>
      <c r="E4131" t="str">
        <f>'Raw Data'!R4131</f>
        <v>Mailed check</v>
      </c>
      <c r="F4131">
        <f>'Raw Data'!S4131</f>
        <v>84.05</v>
      </c>
      <c r="G4131">
        <f>IFERROR(VALUE('Raw Data'!T4131),0)</f>
        <v>2909.95</v>
      </c>
      <c r="H4131" t="str" cm="1">
        <f t="array" ref="H4131">_xlfn.IFS(B4131&lt;=12,"New (0-12 mo)",B4131&lt;=24,"Established (13-24 mo)",B4131&lt;=48,"Loyal (25-48 mo)",TRUE,"Veteran (49+ mo)")</f>
        <v>Loyal (25-48 mo)</v>
      </c>
      <c r="I4131">
        <f>COUNTIF('Raw Data'!G4131:O4131,"Yes")</f>
        <v>3</v>
      </c>
      <c r="J4131">
        <f t="shared" ca="1" si="128"/>
        <v>45170</v>
      </c>
      <c r="K4131" t="str">
        <f>'Raw Data'!U4131</f>
        <v>No</v>
      </c>
      <c r="L4131" t="str">
        <f t="shared" si="129"/>
        <v>Low-Medium Risk</v>
      </c>
      <c r="N4131" s="34"/>
    </row>
    <row r="4132" spans="1:14" x14ac:dyDescent="0.3">
      <c r="A4132" s="5" t="str">
        <f>'Raw Data'!A4132</f>
        <v>4439-YRNVD</v>
      </c>
      <c r="B4132">
        <f>'Raw Data'!F4132</f>
        <v>10</v>
      </c>
      <c r="C4132" t="str">
        <f>'Raw Data'!P4132</f>
        <v>Month-to-month</v>
      </c>
      <c r="D4132" t="str">
        <f>'Raw Data'!I4132</f>
        <v>DSL</v>
      </c>
      <c r="E4132" t="str">
        <f>'Raw Data'!R4132</f>
        <v>Electronic check</v>
      </c>
      <c r="F4132">
        <f>'Raw Data'!S4132</f>
        <v>36.25</v>
      </c>
      <c r="G4132">
        <f>IFERROR(VALUE('Raw Data'!T4132),0)</f>
        <v>374</v>
      </c>
      <c r="H4132" t="str" cm="1">
        <f t="array" ref="H4132">_xlfn.IFS(B4132&lt;=12,"New (0-12 mo)",B4132&lt;=24,"Established (13-24 mo)",B4132&lt;=48,"Loyal (25-48 mo)",TRUE,"Veteran (49+ mo)")</f>
        <v>New (0-12 mo)</v>
      </c>
      <c r="I4132">
        <f>COUNTIF('Raw Data'!G4132:O4132,"Yes")</f>
        <v>2</v>
      </c>
      <c r="J4132">
        <f t="shared" ca="1" si="128"/>
        <v>45901</v>
      </c>
      <c r="K4132" t="str">
        <f>'Raw Data'!U4132</f>
        <v>No</v>
      </c>
      <c r="L4132" t="str">
        <f t="shared" si="129"/>
        <v>High Risk</v>
      </c>
      <c r="N4132" s="34"/>
    </row>
    <row r="4133" spans="1:14" x14ac:dyDescent="0.3">
      <c r="A4133" s="5" t="str">
        <f>'Raw Data'!A4133</f>
        <v>2876-VBBBL</v>
      </c>
      <c r="B4133">
        <f>'Raw Data'!F4133</f>
        <v>1</v>
      </c>
      <c r="C4133" t="str">
        <f>'Raw Data'!P4133</f>
        <v>Month-to-month</v>
      </c>
      <c r="D4133" t="str">
        <f>'Raw Data'!I4133</f>
        <v>No</v>
      </c>
      <c r="E4133" t="str">
        <f>'Raw Data'!R4133</f>
        <v>Mailed check</v>
      </c>
      <c r="F4133">
        <f>'Raw Data'!S4133</f>
        <v>20.25</v>
      </c>
      <c r="G4133">
        <f>IFERROR(VALUE('Raw Data'!T4133),0)</f>
        <v>20.25</v>
      </c>
      <c r="H4133" t="str" cm="1">
        <f t="array" ref="H4133">_xlfn.IFS(B4133&lt;=12,"New (0-12 mo)",B4133&lt;=24,"Established (13-24 mo)",B4133&lt;=48,"Loyal (25-48 mo)",TRUE,"Veteran (49+ mo)")</f>
        <v>New (0-12 mo)</v>
      </c>
      <c r="I4133">
        <f>COUNTIF('Raw Data'!G4133:O4133,"Yes")</f>
        <v>1</v>
      </c>
      <c r="J4133">
        <f t="shared" ca="1" si="128"/>
        <v>46174</v>
      </c>
      <c r="K4133" t="str">
        <f>'Raw Data'!U4133</f>
        <v>Yes</v>
      </c>
      <c r="L4133" t="str">
        <f t="shared" si="129"/>
        <v>High Risk</v>
      </c>
      <c r="N4133" s="34"/>
    </row>
    <row r="4134" spans="1:14" x14ac:dyDescent="0.3">
      <c r="A4134" s="5" t="str">
        <f>'Raw Data'!A4134</f>
        <v>6834-NXDCA</v>
      </c>
      <c r="B4134">
        <f>'Raw Data'!F4134</f>
        <v>13</v>
      </c>
      <c r="C4134" t="str">
        <f>'Raw Data'!P4134</f>
        <v>Month-to-month</v>
      </c>
      <c r="D4134" t="str">
        <f>'Raw Data'!I4134</f>
        <v>DSL</v>
      </c>
      <c r="E4134" t="str">
        <f>'Raw Data'!R4134</f>
        <v>Electronic check</v>
      </c>
      <c r="F4134">
        <f>'Raw Data'!S4134</f>
        <v>23.9</v>
      </c>
      <c r="G4134">
        <f>IFERROR(VALUE('Raw Data'!T4134),0)</f>
        <v>300.8</v>
      </c>
      <c r="H4134" t="str" cm="1">
        <f t="array" ref="H4134">_xlfn.IFS(B4134&lt;=12,"New (0-12 mo)",B4134&lt;=24,"Established (13-24 mo)",B4134&lt;=48,"Loyal (25-48 mo)",TRUE,"Veteran (49+ mo)")</f>
        <v>Established (13-24 mo)</v>
      </c>
      <c r="I4134">
        <f>COUNTIF('Raw Data'!G4134:O4134,"Yes")</f>
        <v>0</v>
      </c>
      <c r="J4134">
        <f t="shared" ca="1" si="128"/>
        <v>45809</v>
      </c>
      <c r="K4134" t="str">
        <f>'Raw Data'!U4134</f>
        <v>Yes</v>
      </c>
      <c r="L4134" t="str">
        <f t="shared" si="129"/>
        <v>Medium Risk</v>
      </c>
      <c r="N4134" s="34"/>
    </row>
    <row r="4135" spans="1:14" x14ac:dyDescent="0.3">
      <c r="A4135" s="5" t="str">
        <f>'Raw Data'!A4135</f>
        <v>2208-UGTGR</v>
      </c>
      <c r="B4135">
        <f>'Raw Data'!F4135</f>
        <v>56</v>
      </c>
      <c r="C4135" t="str">
        <f>'Raw Data'!P4135</f>
        <v>Month-to-month</v>
      </c>
      <c r="D4135" t="str">
        <f>'Raw Data'!I4135</f>
        <v>Fiber optic</v>
      </c>
      <c r="E4135" t="str">
        <f>'Raw Data'!R4135</f>
        <v>Electronic check</v>
      </c>
      <c r="F4135">
        <f>'Raw Data'!S4135</f>
        <v>98.6</v>
      </c>
      <c r="G4135">
        <f>IFERROR(VALUE('Raw Data'!T4135),0)</f>
        <v>5581.05</v>
      </c>
      <c r="H4135" t="str" cm="1">
        <f t="array" ref="H4135">_xlfn.IFS(B4135&lt;=12,"New (0-12 mo)",B4135&lt;=24,"Established (13-24 mo)",B4135&lt;=48,"Loyal (25-48 mo)",TRUE,"Veteran (49+ mo)")</f>
        <v>Veteran (49+ mo)</v>
      </c>
      <c r="I4135">
        <f>COUNTIF('Raw Data'!G4135:O4135,"Yes")</f>
        <v>5</v>
      </c>
      <c r="J4135">
        <f t="shared" ca="1" si="128"/>
        <v>44501</v>
      </c>
      <c r="K4135" t="str">
        <f>'Raw Data'!U4135</f>
        <v>No</v>
      </c>
      <c r="L4135" t="str">
        <f t="shared" si="129"/>
        <v>Low-Medium Risk</v>
      </c>
      <c r="N4135" s="34"/>
    </row>
    <row r="4136" spans="1:14" x14ac:dyDescent="0.3">
      <c r="A4136" s="5" t="str">
        <f>'Raw Data'!A4136</f>
        <v>3005-TYFRD</v>
      </c>
      <c r="B4136">
        <f>'Raw Data'!F4136</f>
        <v>55</v>
      </c>
      <c r="C4136" t="str">
        <f>'Raw Data'!P4136</f>
        <v>Month-to-month</v>
      </c>
      <c r="D4136" t="str">
        <f>'Raw Data'!I4136</f>
        <v>Fiber optic</v>
      </c>
      <c r="E4136" t="str">
        <f>'Raw Data'!R4136</f>
        <v>Credit card (automatic)</v>
      </c>
      <c r="F4136">
        <f>'Raw Data'!S4136</f>
        <v>103.65</v>
      </c>
      <c r="G4136">
        <f>IFERROR(VALUE('Raw Data'!T4136),0)</f>
        <v>5676.65</v>
      </c>
      <c r="H4136" t="str" cm="1">
        <f t="array" ref="H4136">_xlfn.IFS(B4136&lt;=12,"New (0-12 mo)",B4136&lt;=24,"Established (13-24 mo)",B4136&lt;=48,"Loyal (25-48 mo)",TRUE,"Veteran (49+ mo)")</f>
        <v>Veteran (49+ mo)</v>
      </c>
      <c r="I4136">
        <f>COUNTIF('Raw Data'!G4136:O4136,"Yes")</f>
        <v>6</v>
      </c>
      <c r="J4136">
        <f t="shared" ca="1" si="128"/>
        <v>44531</v>
      </c>
      <c r="K4136" t="str">
        <f>'Raw Data'!U4136</f>
        <v>No</v>
      </c>
      <c r="L4136" t="str">
        <f t="shared" si="129"/>
        <v>Low-Medium Risk</v>
      </c>
      <c r="N4136" s="34"/>
    </row>
    <row r="4137" spans="1:14" x14ac:dyDescent="0.3">
      <c r="A4137" s="5" t="str">
        <f>'Raw Data'!A4137</f>
        <v>8670-MEFCP</v>
      </c>
      <c r="B4137">
        <f>'Raw Data'!F4137</f>
        <v>36</v>
      </c>
      <c r="C4137" t="str">
        <f>'Raw Data'!P4137</f>
        <v>Two year</v>
      </c>
      <c r="D4137" t="str">
        <f>'Raw Data'!I4137</f>
        <v>DSL</v>
      </c>
      <c r="E4137" t="str">
        <f>'Raw Data'!R4137</f>
        <v>Credit card (automatic)</v>
      </c>
      <c r="F4137">
        <f>'Raw Data'!S4137</f>
        <v>92.9</v>
      </c>
      <c r="G4137">
        <f>IFERROR(VALUE('Raw Data'!T4137),0)</f>
        <v>3379.25</v>
      </c>
      <c r="H4137" t="str" cm="1">
        <f t="array" ref="H4137">_xlfn.IFS(B4137&lt;=12,"New (0-12 mo)",B4137&lt;=24,"Established (13-24 mo)",B4137&lt;=48,"Loyal (25-48 mo)",TRUE,"Veteran (49+ mo)")</f>
        <v>Loyal (25-48 mo)</v>
      </c>
      <c r="I4137">
        <f>COUNTIF('Raw Data'!G4137:O4137,"Yes")</f>
        <v>8</v>
      </c>
      <c r="J4137">
        <f t="shared" ca="1" si="128"/>
        <v>45108</v>
      </c>
      <c r="K4137" t="str">
        <f>'Raw Data'!U4137</f>
        <v>No</v>
      </c>
      <c r="L4137" t="str">
        <f t="shared" si="129"/>
        <v>Low Risk</v>
      </c>
      <c r="N4137" s="34"/>
    </row>
    <row r="4138" spans="1:14" x14ac:dyDescent="0.3">
      <c r="A4138" s="5" t="str">
        <f>'Raw Data'!A4138</f>
        <v>3079-BCHLN</v>
      </c>
      <c r="B4138">
        <f>'Raw Data'!F4138</f>
        <v>47</v>
      </c>
      <c r="C4138" t="str">
        <f>'Raw Data'!P4138</f>
        <v>One year</v>
      </c>
      <c r="D4138" t="str">
        <f>'Raw Data'!I4138</f>
        <v>No</v>
      </c>
      <c r="E4138" t="str">
        <f>'Raw Data'!R4138</f>
        <v>Bank transfer (automatic)</v>
      </c>
      <c r="F4138">
        <f>'Raw Data'!S4138</f>
        <v>19.899999999999999</v>
      </c>
      <c r="G4138">
        <f>IFERROR(VALUE('Raw Data'!T4138),0)</f>
        <v>942.95</v>
      </c>
      <c r="H4138" t="str" cm="1">
        <f t="array" ref="H4138">_xlfn.IFS(B4138&lt;=12,"New (0-12 mo)",B4138&lt;=24,"Established (13-24 mo)",B4138&lt;=48,"Loyal (25-48 mo)",TRUE,"Veteran (49+ mo)")</f>
        <v>Loyal (25-48 mo)</v>
      </c>
      <c r="I4138">
        <f>COUNTIF('Raw Data'!G4138:O4138,"Yes")</f>
        <v>1</v>
      </c>
      <c r="J4138">
        <f t="shared" ca="1" si="128"/>
        <v>44774</v>
      </c>
      <c r="K4138" t="str">
        <f>'Raw Data'!U4138</f>
        <v>No</v>
      </c>
      <c r="L4138" t="str">
        <f t="shared" si="129"/>
        <v>Low Risk</v>
      </c>
      <c r="N4138" s="34"/>
    </row>
    <row r="4139" spans="1:14" x14ac:dyDescent="0.3">
      <c r="A4139" s="5" t="str">
        <f>'Raw Data'!A4139</f>
        <v>7777-UNYHB</v>
      </c>
      <c r="B4139">
        <f>'Raw Data'!F4139</f>
        <v>12</v>
      </c>
      <c r="C4139" t="str">
        <f>'Raw Data'!P4139</f>
        <v>Month-to-month</v>
      </c>
      <c r="D4139" t="str">
        <f>'Raw Data'!I4139</f>
        <v>No</v>
      </c>
      <c r="E4139" t="str">
        <f>'Raw Data'!R4139</f>
        <v>Credit card (automatic)</v>
      </c>
      <c r="F4139">
        <f>'Raw Data'!S4139</f>
        <v>20.100000000000001</v>
      </c>
      <c r="G4139">
        <f>IFERROR(VALUE('Raw Data'!T4139),0)</f>
        <v>232.4</v>
      </c>
      <c r="H4139" t="str" cm="1">
        <f t="array" ref="H4139">_xlfn.IFS(B4139&lt;=12,"New (0-12 mo)",B4139&lt;=24,"Established (13-24 mo)",B4139&lt;=48,"Loyal (25-48 mo)",TRUE,"Veteran (49+ mo)")</f>
        <v>New (0-12 mo)</v>
      </c>
      <c r="I4139">
        <f>COUNTIF('Raw Data'!G4139:O4139,"Yes")</f>
        <v>1</v>
      </c>
      <c r="J4139">
        <f t="shared" ca="1" si="128"/>
        <v>45839</v>
      </c>
      <c r="K4139" t="str">
        <f>'Raw Data'!U4139</f>
        <v>No</v>
      </c>
      <c r="L4139" t="str">
        <f t="shared" si="129"/>
        <v>High Risk</v>
      </c>
      <c r="N4139" s="34"/>
    </row>
    <row r="4140" spans="1:14" x14ac:dyDescent="0.3">
      <c r="A4140" s="5" t="str">
        <f>'Raw Data'!A4140</f>
        <v>5597-GLBUC</v>
      </c>
      <c r="B4140">
        <f>'Raw Data'!F4140</f>
        <v>1</v>
      </c>
      <c r="C4140" t="str">
        <f>'Raw Data'!P4140</f>
        <v>Month-to-month</v>
      </c>
      <c r="D4140" t="str">
        <f>'Raw Data'!I4140</f>
        <v>Fiber optic</v>
      </c>
      <c r="E4140" t="str">
        <f>'Raw Data'!R4140</f>
        <v>Electronic check</v>
      </c>
      <c r="F4140">
        <f>'Raw Data'!S4140</f>
        <v>85.45</v>
      </c>
      <c r="G4140">
        <f>IFERROR(VALUE('Raw Data'!T4140),0)</f>
        <v>85.45</v>
      </c>
      <c r="H4140" t="str" cm="1">
        <f t="array" ref="H4140">_xlfn.IFS(B4140&lt;=12,"New (0-12 mo)",B4140&lt;=24,"Established (13-24 mo)",B4140&lt;=48,"Loyal (25-48 mo)",TRUE,"Veteran (49+ mo)")</f>
        <v>New (0-12 mo)</v>
      </c>
      <c r="I4140">
        <f>COUNTIF('Raw Data'!G4140:O4140,"Yes")</f>
        <v>3</v>
      </c>
      <c r="J4140">
        <f t="shared" ca="1" si="128"/>
        <v>46174</v>
      </c>
      <c r="K4140" t="str">
        <f>'Raw Data'!U4140</f>
        <v>Yes</v>
      </c>
      <c r="L4140" t="str">
        <f t="shared" si="129"/>
        <v>High Risk</v>
      </c>
      <c r="N4140" s="34"/>
    </row>
    <row r="4141" spans="1:14" x14ac:dyDescent="0.3">
      <c r="A4141" s="5" t="str">
        <f>'Raw Data'!A4141</f>
        <v>7278-CKDNC</v>
      </c>
      <c r="B4141">
        <f>'Raw Data'!F4141</f>
        <v>24</v>
      </c>
      <c r="C4141" t="str">
        <f>'Raw Data'!P4141</f>
        <v>Month-to-month</v>
      </c>
      <c r="D4141" t="str">
        <f>'Raw Data'!I4141</f>
        <v>Fiber optic</v>
      </c>
      <c r="E4141" t="str">
        <f>'Raw Data'!R4141</f>
        <v>Electronic check</v>
      </c>
      <c r="F4141">
        <f>'Raw Data'!S4141</f>
        <v>80.5</v>
      </c>
      <c r="G4141">
        <f>IFERROR(VALUE('Raw Data'!T4141),0)</f>
        <v>2088.4499999999998</v>
      </c>
      <c r="H4141" t="str" cm="1">
        <f t="array" ref="H4141">_xlfn.IFS(B4141&lt;=12,"New (0-12 mo)",B4141&lt;=24,"Established (13-24 mo)",B4141&lt;=48,"Loyal (25-48 mo)",TRUE,"Veteran (49+ mo)")</f>
        <v>Established (13-24 mo)</v>
      </c>
      <c r="I4141">
        <f>COUNTIF('Raw Data'!G4141:O4141,"Yes")</f>
        <v>3</v>
      </c>
      <c r="J4141">
        <f t="shared" ca="1" si="128"/>
        <v>45474</v>
      </c>
      <c r="K4141" t="str">
        <f>'Raw Data'!U4141</f>
        <v>No</v>
      </c>
      <c r="L4141" t="str">
        <f t="shared" si="129"/>
        <v>Medium Risk</v>
      </c>
      <c r="N4141" s="34"/>
    </row>
    <row r="4142" spans="1:14" x14ac:dyDescent="0.3">
      <c r="A4142" s="5" t="str">
        <f>'Raw Data'!A4142</f>
        <v>2748-MYRVK</v>
      </c>
      <c r="B4142">
        <f>'Raw Data'!F4142</f>
        <v>63</v>
      </c>
      <c r="C4142" t="str">
        <f>'Raw Data'!P4142</f>
        <v>One year</v>
      </c>
      <c r="D4142" t="str">
        <f>'Raw Data'!I4142</f>
        <v>Fiber optic</v>
      </c>
      <c r="E4142" t="str">
        <f>'Raw Data'!R4142</f>
        <v>Bank transfer (automatic)</v>
      </c>
      <c r="F4142">
        <f>'Raw Data'!S4142</f>
        <v>99.9</v>
      </c>
      <c r="G4142">
        <f>IFERROR(VALUE('Raw Data'!T4142),0)</f>
        <v>6137</v>
      </c>
      <c r="H4142" t="str" cm="1">
        <f t="array" ref="H4142">_xlfn.IFS(B4142&lt;=12,"New (0-12 mo)",B4142&lt;=24,"Established (13-24 mo)",B4142&lt;=48,"Loyal (25-48 mo)",TRUE,"Veteran (49+ mo)")</f>
        <v>Veteran (49+ mo)</v>
      </c>
      <c r="I4142">
        <f>COUNTIF('Raw Data'!G4142:O4142,"Yes")</f>
        <v>5</v>
      </c>
      <c r="J4142">
        <f t="shared" ca="1" si="128"/>
        <v>44287</v>
      </c>
      <c r="K4142" t="str">
        <f>'Raw Data'!U4142</f>
        <v>Yes</v>
      </c>
      <c r="L4142" t="str">
        <f t="shared" si="129"/>
        <v>Low Risk</v>
      </c>
      <c r="N4142" s="34"/>
    </row>
    <row r="4143" spans="1:14" x14ac:dyDescent="0.3">
      <c r="A4143" s="5" t="str">
        <f>'Raw Data'!A4143</f>
        <v>8450-UYIBU</v>
      </c>
      <c r="B4143">
        <f>'Raw Data'!F4143</f>
        <v>35</v>
      </c>
      <c r="C4143" t="str">
        <f>'Raw Data'!P4143</f>
        <v>Month-to-month</v>
      </c>
      <c r="D4143" t="str">
        <f>'Raw Data'!I4143</f>
        <v>DSL</v>
      </c>
      <c r="E4143" t="str">
        <f>'Raw Data'!R4143</f>
        <v>Electronic check</v>
      </c>
      <c r="F4143">
        <f>'Raw Data'!S4143</f>
        <v>39.85</v>
      </c>
      <c r="G4143">
        <f>IFERROR(VALUE('Raw Data'!T4143),0)</f>
        <v>1434.6</v>
      </c>
      <c r="H4143" t="str" cm="1">
        <f t="array" ref="H4143">_xlfn.IFS(B4143&lt;=12,"New (0-12 mo)",B4143&lt;=24,"Established (13-24 mo)",B4143&lt;=48,"Loyal (25-48 mo)",TRUE,"Veteran (49+ mo)")</f>
        <v>Loyal (25-48 mo)</v>
      </c>
      <c r="I4143">
        <f>COUNTIF('Raw Data'!G4143:O4143,"Yes")</f>
        <v>2</v>
      </c>
      <c r="J4143">
        <f t="shared" ca="1" si="128"/>
        <v>45139</v>
      </c>
      <c r="K4143" t="str">
        <f>'Raw Data'!U4143</f>
        <v>No</v>
      </c>
      <c r="L4143" t="str">
        <f t="shared" si="129"/>
        <v>Low-Medium Risk</v>
      </c>
      <c r="N4143" s="34"/>
    </row>
    <row r="4144" spans="1:14" x14ac:dyDescent="0.3">
      <c r="A4144" s="5" t="str">
        <f>'Raw Data'!A4144</f>
        <v>2969-VAPYH</v>
      </c>
      <c r="B4144">
        <f>'Raw Data'!F4144</f>
        <v>67</v>
      </c>
      <c r="C4144" t="str">
        <f>'Raw Data'!P4144</f>
        <v>One year</v>
      </c>
      <c r="D4144" t="str">
        <f>'Raw Data'!I4144</f>
        <v>DSL</v>
      </c>
      <c r="E4144" t="str">
        <f>'Raw Data'!R4144</f>
        <v>Credit card (automatic)</v>
      </c>
      <c r="F4144">
        <f>'Raw Data'!S4144</f>
        <v>60.5</v>
      </c>
      <c r="G4144">
        <f>IFERROR(VALUE('Raw Data'!T4144),0)</f>
        <v>3870</v>
      </c>
      <c r="H4144" t="str" cm="1">
        <f t="array" ref="H4144">_xlfn.IFS(B4144&lt;=12,"New (0-12 mo)",B4144&lt;=24,"Established (13-24 mo)",B4144&lt;=48,"Loyal (25-48 mo)",TRUE,"Veteran (49+ mo)")</f>
        <v>Veteran (49+ mo)</v>
      </c>
      <c r="I4144">
        <f>COUNTIF('Raw Data'!G4144:O4144,"Yes")</f>
        <v>4</v>
      </c>
      <c r="J4144">
        <f t="shared" ca="1" si="128"/>
        <v>44166</v>
      </c>
      <c r="K4144" t="str">
        <f>'Raw Data'!U4144</f>
        <v>No</v>
      </c>
      <c r="L4144" t="str">
        <f t="shared" si="129"/>
        <v>Low Risk</v>
      </c>
      <c r="N4144" s="34"/>
    </row>
    <row r="4145" spans="1:14" x14ac:dyDescent="0.3">
      <c r="A4145" s="5" t="str">
        <f>'Raw Data'!A4145</f>
        <v>4822-YCXMX</v>
      </c>
      <c r="B4145">
        <f>'Raw Data'!F4145</f>
        <v>25</v>
      </c>
      <c r="C4145" t="str">
        <f>'Raw Data'!P4145</f>
        <v>Month-to-month</v>
      </c>
      <c r="D4145" t="str">
        <f>'Raw Data'!I4145</f>
        <v>Fiber optic</v>
      </c>
      <c r="E4145" t="str">
        <f>'Raw Data'!R4145</f>
        <v>Electronic check</v>
      </c>
      <c r="F4145">
        <f>'Raw Data'!S4145</f>
        <v>84.8</v>
      </c>
      <c r="G4145">
        <f>IFERROR(VALUE('Raw Data'!T4145),0)</f>
        <v>2043.45</v>
      </c>
      <c r="H4145" t="str" cm="1">
        <f t="array" ref="H4145">_xlfn.IFS(B4145&lt;=12,"New (0-12 mo)",B4145&lt;=24,"Established (13-24 mo)",B4145&lt;=48,"Loyal (25-48 mo)",TRUE,"Veteran (49+ mo)")</f>
        <v>Loyal (25-48 mo)</v>
      </c>
      <c r="I4145">
        <f>COUNTIF('Raw Data'!G4145:O4145,"Yes")</f>
        <v>3</v>
      </c>
      <c r="J4145">
        <f t="shared" ca="1" si="128"/>
        <v>45444</v>
      </c>
      <c r="K4145" t="str">
        <f>'Raw Data'!U4145</f>
        <v>Yes</v>
      </c>
      <c r="L4145" t="str">
        <f t="shared" si="129"/>
        <v>Low-Medium Risk</v>
      </c>
      <c r="N4145" s="34"/>
    </row>
    <row r="4146" spans="1:14" x14ac:dyDescent="0.3">
      <c r="A4146" s="5" t="str">
        <f>'Raw Data'!A4146</f>
        <v>7181-OQCUT</v>
      </c>
      <c r="B4146">
        <f>'Raw Data'!F4146</f>
        <v>21</v>
      </c>
      <c r="C4146" t="str">
        <f>'Raw Data'!P4146</f>
        <v>Month-to-month</v>
      </c>
      <c r="D4146" t="str">
        <f>'Raw Data'!I4146</f>
        <v>Fiber optic</v>
      </c>
      <c r="E4146" t="str">
        <f>'Raw Data'!R4146</f>
        <v>Mailed check</v>
      </c>
      <c r="F4146">
        <f>'Raw Data'!S4146</f>
        <v>103.85</v>
      </c>
      <c r="G4146">
        <f>IFERROR(VALUE('Raw Data'!T4146),0)</f>
        <v>2215</v>
      </c>
      <c r="H4146" t="str" cm="1">
        <f t="array" ref="H4146">_xlfn.IFS(B4146&lt;=12,"New (0-12 mo)",B4146&lt;=24,"Established (13-24 mo)",B4146&lt;=48,"Loyal (25-48 mo)",TRUE,"Veteran (49+ mo)")</f>
        <v>Established (13-24 mo)</v>
      </c>
      <c r="I4146">
        <f>COUNTIF('Raw Data'!G4146:O4146,"Yes")</f>
        <v>6</v>
      </c>
      <c r="J4146">
        <f t="shared" ca="1" si="128"/>
        <v>45566</v>
      </c>
      <c r="K4146" t="str">
        <f>'Raw Data'!U4146</f>
        <v>No</v>
      </c>
      <c r="L4146" t="str">
        <f t="shared" si="129"/>
        <v>Medium Risk</v>
      </c>
      <c r="N4146" s="34"/>
    </row>
    <row r="4147" spans="1:14" x14ac:dyDescent="0.3">
      <c r="A4147" s="5" t="str">
        <f>'Raw Data'!A4147</f>
        <v>8474-UMLNT</v>
      </c>
      <c r="B4147">
        <f>'Raw Data'!F4147</f>
        <v>13</v>
      </c>
      <c r="C4147" t="str">
        <f>'Raw Data'!P4147</f>
        <v>Month-to-month</v>
      </c>
      <c r="D4147" t="str">
        <f>'Raw Data'!I4147</f>
        <v>DSL</v>
      </c>
      <c r="E4147" t="str">
        <f>'Raw Data'!R4147</f>
        <v>Bank transfer (automatic)</v>
      </c>
      <c r="F4147">
        <f>'Raw Data'!S4147</f>
        <v>67.8</v>
      </c>
      <c r="G4147">
        <f>IFERROR(VALUE('Raw Data'!T4147),0)</f>
        <v>842.25</v>
      </c>
      <c r="H4147" t="str" cm="1">
        <f t="array" ref="H4147">_xlfn.IFS(B4147&lt;=12,"New (0-12 mo)",B4147&lt;=24,"Established (13-24 mo)",B4147&lt;=48,"Loyal (25-48 mo)",TRUE,"Veteran (49+ mo)")</f>
        <v>Established (13-24 mo)</v>
      </c>
      <c r="I4147">
        <f>COUNTIF('Raw Data'!G4147:O4147,"Yes")</f>
        <v>5</v>
      </c>
      <c r="J4147">
        <f t="shared" ca="1" si="128"/>
        <v>45809</v>
      </c>
      <c r="K4147" t="str">
        <f>'Raw Data'!U4147</f>
        <v>No</v>
      </c>
      <c r="L4147" t="str">
        <f t="shared" si="129"/>
        <v>Medium Risk</v>
      </c>
      <c r="N4147" s="34"/>
    </row>
    <row r="4148" spans="1:14" x14ac:dyDescent="0.3">
      <c r="A4148" s="5" t="str">
        <f>'Raw Data'!A4148</f>
        <v>9821-POOTN</v>
      </c>
      <c r="B4148">
        <f>'Raw Data'!F4148</f>
        <v>35</v>
      </c>
      <c r="C4148" t="str">
        <f>'Raw Data'!P4148</f>
        <v>Month-to-month</v>
      </c>
      <c r="D4148" t="str">
        <f>'Raw Data'!I4148</f>
        <v>Fiber optic</v>
      </c>
      <c r="E4148" t="str">
        <f>'Raw Data'!R4148</f>
        <v>Electronic check</v>
      </c>
      <c r="F4148">
        <f>'Raw Data'!S4148</f>
        <v>75.2</v>
      </c>
      <c r="G4148">
        <f>IFERROR(VALUE('Raw Data'!T4148),0)</f>
        <v>2576.1999999999998</v>
      </c>
      <c r="H4148" t="str" cm="1">
        <f t="array" ref="H4148">_xlfn.IFS(B4148&lt;=12,"New (0-12 mo)",B4148&lt;=24,"Established (13-24 mo)",B4148&lt;=48,"Loyal (25-48 mo)",TRUE,"Veteran (49+ mo)")</f>
        <v>Loyal (25-48 mo)</v>
      </c>
      <c r="I4148">
        <f>COUNTIF('Raw Data'!G4148:O4148,"Yes")</f>
        <v>2</v>
      </c>
      <c r="J4148">
        <f t="shared" ca="1" si="128"/>
        <v>45139</v>
      </c>
      <c r="K4148" t="str">
        <f>'Raw Data'!U4148</f>
        <v>Yes</v>
      </c>
      <c r="L4148" t="str">
        <f t="shared" si="129"/>
        <v>Low-Medium Risk</v>
      </c>
      <c r="N4148" s="34"/>
    </row>
    <row r="4149" spans="1:14" x14ac:dyDescent="0.3">
      <c r="A4149" s="5" t="str">
        <f>'Raw Data'!A4149</f>
        <v>3836-FZSDJ</v>
      </c>
      <c r="B4149">
        <f>'Raw Data'!F4149</f>
        <v>71</v>
      </c>
      <c r="C4149" t="str">
        <f>'Raw Data'!P4149</f>
        <v>Two year</v>
      </c>
      <c r="D4149" t="str">
        <f>'Raw Data'!I4149</f>
        <v>No</v>
      </c>
      <c r="E4149" t="str">
        <f>'Raw Data'!R4149</f>
        <v>Bank transfer (automatic)</v>
      </c>
      <c r="F4149">
        <f>'Raw Data'!S4149</f>
        <v>24.85</v>
      </c>
      <c r="G4149">
        <f>IFERROR(VALUE('Raw Data'!T4149),0)</f>
        <v>1901</v>
      </c>
      <c r="H4149" t="str" cm="1">
        <f t="array" ref="H4149">_xlfn.IFS(B4149&lt;=12,"New (0-12 mo)",B4149&lt;=24,"Established (13-24 mo)",B4149&lt;=48,"Loyal (25-48 mo)",TRUE,"Veteran (49+ mo)")</f>
        <v>Veteran (49+ mo)</v>
      </c>
      <c r="I4149">
        <f>COUNTIF('Raw Data'!G4149:O4149,"Yes")</f>
        <v>2</v>
      </c>
      <c r="J4149">
        <f t="shared" ca="1" si="128"/>
        <v>44044</v>
      </c>
      <c r="K4149" t="str">
        <f>'Raw Data'!U4149</f>
        <v>No</v>
      </c>
      <c r="L4149" t="str">
        <f t="shared" si="129"/>
        <v>Low Risk</v>
      </c>
      <c r="N4149" s="34"/>
    </row>
    <row r="4150" spans="1:14" x14ac:dyDescent="0.3">
      <c r="A4150" s="5" t="str">
        <f>'Raw Data'!A4150</f>
        <v>9142-XMYJH</v>
      </c>
      <c r="B4150">
        <f>'Raw Data'!F4150</f>
        <v>29</v>
      </c>
      <c r="C4150" t="str">
        <f>'Raw Data'!P4150</f>
        <v>Month-to-month</v>
      </c>
      <c r="D4150" t="str">
        <f>'Raw Data'!I4150</f>
        <v>No</v>
      </c>
      <c r="E4150" t="str">
        <f>'Raw Data'!R4150</f>
        <v>Credit card (automatic)</v>
      </c>
      <c r="F4150">
        <f>'Raw Data'!S4150</f>
        <v>19.350000000000001</v>
      </c>
      <c r="G4150">
        <f>IFERROR(VALUE('Raw Data'!T4150),0)</f>
        <v>601.6</v>
      </c>
      <c r="H4150" t="str" cm="1">
        <f t="array" ref="H4150">_xlfn.IFS(B4150&lt;=12,"New (0-12 mo)",B4150&lt;=24,"Established (13-24 mo)",B4150&lt;=48,"Loyal (25-48 mo)",TRUE,"Veteran (49+ mo)")</f>
        <v>Loyal (25-48 mo)</v>
      </c>
      <c r="I4150">
        <f>COUNTIF('Raw Data'!G4150:O4150,"Yes")</f>
        <v>1</v>
      </c>
      <c r="J4150">
        <f t="shared" ca="1" si="128"/>
        <v>45323</v>
      </c>
      <c r="K4150" t="str">
        <f>'Raw Data'!U4150</f>
        <v>No</v>
      </c>
      <c r="L4150" t="str">
        <f t="shared" si="129"/>
        <v>Low-Medium Risk</v>
      </c>
      <c r="N4150" s="34"/>
    </row>
    <row r="4151" spans="1:14" x14ac:dyDescent="0.3">
      <c r="A4151" s="5" t="str">
        <f>'Raw Data'!A4151</f>
        <v>6559-ILWKJ</v>
      </c>
      <c r="B4151">
        <f>'Raw Data'!F4151</f>
        <v>71</v>
      </c>
      <c r="C4151" t="str">
        <f>'Raw Data'!P4151</f>
        <v>Two year</v>
      </c>
      <c r="D4151" t="str">
        <f>'Raw Data'!I4151</f>
        <v>DSL</v>
      </c>
      <c r="E4151" t="str">
        <f>'Raw Data'!R4151</f>
        <v>Electronic check</v>
      </c>
      <c r="F4151">
        <f>'Raw Data'!S4151</f>
        <v>49.35</v>
      </c>
      <c r="G4151">
        <f>IFERROR(VALUE('Raw Data'!T4151),0)</f>
        <v>3515.25</v>
      </c>
      <c r="H4151" t="str" cm="1">
        <f t="array" ref="H4151">_xlfn.IFS(B4151&lt;=12,"New (0-12 mo)",B4151&lt;=24,"Established (13-24 mo)",B4151&lt;=48,"Loyal (25-48 mo)",TRUE,"Veteran (49+ mo)")</f>
        <v>Veteran (49+ mo)</v>
      </c>
      <c r="I4151">
        <f>COUNTIF('Raw Data'!G4151:O4151,"Yes")</f>
        <v>3</v>
      </c>
      <c r="J4151">
        <f t="shared" ca="1" si="128"/>
        <v>44044</v>
      </c>
      <c r="K4151" t="str">
        <f>'Raw Data'!U4151</f>
        <v>Yes</v>
      </c>
      <c r="L4151" t="str">
        <f t="shared" si="129"/>
        <v>Low Risk</v>
      </c>
      <c r="N4151" s="34"/>
    </row>
    <row r="4152" spans="1:14" x14ac:dyDescent="0.3">
      <c r="A4152" s="5" t="str">
        <f>'Raw Data'!A4152</f>
        <v>0187-QSXOE</v>
      </c>
      <c r="B4152">
        <f>'Raw Data'!F4152</f>
        <v>7</v>
      </c>
      <c r="C4152" t="str">
        <f>'Raw Data'!P4152</f>
        <v>Month-to-month</v>
      </c>
      <c r="D4152" t="str">
        <f>'Raw Data'!I4152</f>
        <v>Fiber optic</v>
      </c>
      <c r="E4152" t="str">
        <f>'Raw Data'!R4152</f>
        <v>Electronic check</v>
      </c>
      <c r="F4152">
        <f>'Raw Data'!S4152</f>
        <v>89</v>
      </c>
      <c r="G4152">
        <f>IFERROR(VALUE('Raw Data'!T4152),0)</f>
        <v>605.45000000000005</v>
      </c>
      <c r="H4152" t="str" cm="1">
        <f t="array" ref="H4152">_xlfn.IFS(B4152&lt;=12,"New (0-12 mo)",B4152&lt;=24,"Established (13-24 mo)",B4152&lt;=48,"Loyal (25-48 mo)",TRUE,"Veteran (49+ mo)")</f>
        <v>New (0-12 mo)</v>
      </c>
      <c r="I4152">
        <f>COUNTIF('Raw Data'!G4152:O4152,"Yes")</f>
        <v>3</v>
      </c>
      <c r="J4152">
        <f t="shared" ca="1" si="128"/>
        <v>45992</v>
      </c>
      <c r="K4152" t="str">
        <f>'Raw Data'!U4152</f>
        <v>No</v>
      </c>
      <c r="L4152" t="str">
        <f t="shared" si="129"/>
        <v>High Risk</v>
      </c>
      <c r="N4152" s="34"/>
    </row>
    <row r="4153" spans="1:14" x14ac:dyDescent="0.3">
      <c r="A4153" s="5" t="str">
        <f>'Raw Data'!A4153</f>
        <v>7733-UDMTP</v>
      </c>
      <c r="B4153">
        <f>'Raw Data'!F4153</f>
        <v>57</v>
      </c>
      <c r="C4153" t="str">
        <f>'Raw Data'!P4153</f>
        <v>Month-to-month</v>
      </c>
      <c r="D4153" t="str">
        <f>'Raw Data'!I4153</f>
        <v>DSL</v>
      </c>
      <c r="E4153" t="str">
        <f>'Raw Data'!R4153</f>
        <v>Electronic check</v>
      </c>
      <c r="F4153">
        <f>'Raw Data'!S4153</f>
        <v>55</v>
      </c>
      <c r="G4153">
        <f>IFERROR(VALUE('Raw Data'!T4153),0)</f>
        <v>3094.05</v>
      </c>
      <c r="H4153" t="str" cm="1">
        <f t="array" ref="H4153">_xlfn.IFS(B4153&lt;=12,"New (0-12 mo)",B4153&lt;=24,"Established (13-24 mo)",B4153&lt;=48,"Loyal (25-48 mo)",TRUE,"Veteran (49+ mo)")</f>
        <v>Veteran (49+ mo)</v>
      </c>
      <c r="I4153">
        <f>COUNTIF('Raw Data'!G4153:O4153,"Yes")</f>
        <v>4</v>
      </c>
      <c r="J4153">
        <f t="shared" ca="1" si="128"/>
        <v>44470</v>
      </c>
      <c r="K4153" t="str">
        <f>'Raw Data'!U4153</f>
        <v>No</v>
      </c>
      <c r="L4153" t="str">
        <f t="shared" si="129"/>
        <v>Low-Medium Risk</v>
      </c>
      <c r="N4153" s="34"/>
    </row>
    <row r="4154" spans="1:14" x14ac:dyDescent="0.3">
      <c r="A4154" s="5" t="str">
        <f>'Raw Data'!A4154</f>
        <v>2649-HWLYB</v>
      </c>
      <c r="B4154">
        <f>'Raw Data'!F4154</f>
        <v>65</v>
      </c>
      <c r="C4154" t="str">
        <f>'Raw Data'!P4154</f>
        <v>Two year</v>
      </c>
      <c r="D4154" t="str">
        <f>'Raw Data'!I4154</f>
        <v>DSL</v>
      </c>
      <c r="E4154" t="str">
        <f>'Raw Data'!R4154</f>
        <v>Bank transfer (automatic)</v>
      </c>
      <c r="F4154">
        <f>'Raw Data'!S4154</f>
        <v>76.150000000000006</v>
      </c>
      <c r="G4154">
        <f>IFERROR(VALUE('Raw Data'!T4154),0)</f>
        <v>4929.55</v>
      </c>
      <c r="H4154" t="str" cm="1">
        <f t="array" ref="H4154">_xlfn.IFS(B4154&lt;=12,"New (0-12 mo)",B4154&lt;=24,"Established (13-24 mo)",B4154&lt;=48,"Loyal (25-48 mo)",TRUE,"Veteran (49+ mo)")</f>
        <v>Veteran (49+ mo)</v>
      </c>
      <c r="I4154">
        <f>COUNTIF('Raw Data'!G4154:O4154,"Yes")</f>
        <v>6</v>
      </c>
      <c r="J4154">
        <f t="shared" ca="1" si="128"/>
        <v>44228</v>
      </c>
      <c r="K4154" t="str">
        <f>'Raw Data'!U4154</f>
        <v>No</v>
      </c>
      <c r="L4154" t="str">
        <f t="shared" si="129"/>
        <v>Low Risk</v>
      </c>
      <c r="N4154" s="34"/>
    </row>
    <row r="4155" spans="1:14" x14ac:dyDescent="0.3">
      <c r="A4155" s="5" t="str">
        <f>'Raw Data'!A4155</f>
        <v>5214-CHIWJ</v>
      </c>
      <c r="B4155">
        <f>'Raw Data'!F4155</f>
        <v>27</v>
      </c>
      <c r="C4155" t="str">
        <f>'Raw Data'!P4155</f>
        <v>One year</v>
      </c>
      <c r="D4155" t="str">
        <f>'Raw Data'!I4155</f>
        <v>No</v>
      </c>
      <c r="E4155" t="str">
        <f>'Raw Data'!R4155</f>
        <v>Mailed check</v>
      </c>
      <c r="F4155">
        <f>'Raw Data'!S4155</f>
        <v>20.3</v>
      </c>
      <c r="G4155">
        <f>IFERROR(VALUE('Raw Data'!T4155),0)</f>
        <v>595.04999999999995</v>
      </c>
      <c r="H4155" t="str" cm="1">
        <f t="array" ref="H4155">_xlfn.IFS(B4155&lt;=12,"New (0-12 mo)",B4155&lt;=24,"Established (13-24 mo)",B4155&lt;=48,"Loyal (25-48 mo)",TRUE,"Veteran (49+ mo)")</f>
        <v>Loyal (25-48 mo)</v>
      </c>
      <c r="I4155">
        <f>COUNTIF('Raw Data'!G4155:O4155,"Yes")</f>
        <v>1</v>
      </c>
      <c r="J4155">
        <f t="shared" ca="1" si="128"/>
        <v>45383</v>
      </c>
      <c r="K4155" t="str">
        <f>'Raw Data'!U4155</f>
        <v>No</v>
      </c>
      <c r="L4155" t="str">
        <f t="shared" si="129"/>
        <v>Low Risk</v>
      </c>
      <c r="N4155" s="34"/>
    </row>
    <row r="4156" spans="1:14" x14ac:dyDescent="0.3">
      <c r="A4156" s="5" t="str">
        <f>'Raw Data'!A4156</f>
        <v>4229-CZMLL</v>
      </c>
      <c r="B4156">
        <f>'Raw Data'!F4156</f>
        <v>6</v>
      </c>
      <c r="C4156" t="str">
        <f>'Raw Data'!P4156</f>
        <v>Month-to-month</v>
      </c>
      <c r="D4156" t="str">
        <f>'Raw Data'!I4156</f>
        <v>Fiber optic</v>
      </c>
      <c r="E4156" t="str">
        <f>'Raw Data'!R4156</f>
        <v>Electronic check</v>
      </c>
      <c r="F4156">
        <f>'Raw Data'!S4156</f>
        <v>74.900000000000006</v>
      </c>
      <c r="G4156">
        <f>IFERROR(VALUE('Raw Data'!T4156),0)</f>
        <v>469.8</v>
      </c>
      <c r="H4156" t="str" cm="1">
        <f t="array" ref="H4156">_xlfn.IFS(B4156&lt;=12,"New (0-12 mo)",B4156&lt;=24,"Established (13-24 mo)",B4156&lt;=48,"Loyal (25-48 mo)",TRUE,"Veteran (49+ mo)")</f>
        <v>New (0-12 mo)</v>
      </c>
      <c r="I4156">
        <f>COUNTIF('Raw Data'!G4156:O4156,"Yes")</f>
        <v>2</v>
      </c>
      <c r="J4156">
        <f t="shared" ca="1" si="128"/>
        <v>46023</v>
      </c>
      <c r="K4156" t="str">
        <f>'Raw Data'!U4156</f>
        <v>Yes</v>
      </c>
      <c r="L4156" t="str">
        <f t="shared" si="129"/>
        <v>High Risk</v>
      </c>
      <c r="N4156" s="34"/>
    </row>
    <row r="4157" spans="1:14" x14ac:dyDescent="0.3">
      <c r="A4157" s="5" t="str">
        <f>'Raw Data'!A4157</f>
        <v>6904-JLBGY</v>
      </c>
      <c r="B4157">
        <f>'Raw Data'!F4157</f>
        <v>72</v>
      </c>
      <c r="C4157" t="str">
        <f>'Raw Data'!P4157</f>
        <v>Two year</v>
      </c>
      <c r="D4157" t="str">
        <f>'Raw Data'!I4157</f>
        <v>Fiber optic</v>
      </c>
      <c r="E4157" t="str">
        <f>'Raw Data'!R4157</f>
        <v>Credit card (automatic)</v>
      </c>
      <c r="F4157">
        <f>'Raw Data'!S4157</f>
        <v>117.35</v>
      </c>
      <c r="G4157">
        <f>IFERROR(VALUE('Raw Data'!T4157),0)</f>
        <v>8436.25</v>
      </c>
      <c r="H4157" t="str" cm="1">
        <f t="array" ref="H4157">_xlfn.IFS(B4157&lt;=12,"New (0-12 mo)",B4157&lt;=24,"Established (13-24 mo)",B4157&lt;=48,"Loyal (25-48 mo)",TRUE,"Veteran (49+ mo)")</f>
        <v>Veteran (49+ mo)</v>
      </c>
      <c r="I4157">
        <f>COUNTIF('Raw Data'!G4157:O4157,"Yes")</f>
        <v>8</v>
      </c>
      <c r="J4157">
        <f t="shared" ca="1" si="128"/>
        <v>44013</v>
      </c>
      <c r="K4157" t="str">
        <f>'Raw Data'!U4157</f>
        <v>No</v>
      </c>
      <c r="L4157" t="str">
        <f t="shared" si="129"/>
        <v>Low Risk</v>
      </c>
      <c r="N4157" s="34"/>
    </row>
    <row r="4158" spans="1:14" x14ac:dyDescent="0.3">
      <c r="A4158" s="5" t="str">
        <f>'Raw Data'!A4158</f>
        <v>2465-BLLEU</v>
      </c>
      <c r="B4158">
        <f>'Raw Data'!F4158</f>
        <v>1</v>
      </c>
      <c r="C4158" t="str">
        <f>'Raw Data'!P4158</f>
        <v>Month-to-month</v>
      </c>
      <c r="D4158" t="str">
        <f>'Raw Data'!I4158</f>
        <v>No</v>
      </c>
      <c r="E4158" t="str">
        <f>'Raw Data'!R4158</f>
        <v>Mailed check</v>
      </c>
      <c r="F4158">
        <f>'Raw Data'!S4158</f>
        <v>19.75</v>
      </c>
      <c r="G4158">
        <f>IFERROR(VALUE('Raw Data'!T4158),0)</f>
        <v>19.75</v>
      </c>
      <c r="H4158" t="str" cm="1">
        <f t="array" ref="H4158">_xlfn.IFS(B4158&lt;=12,"New (0-12 mo)",B4158&lt;=24,"Established (13-24 mo)",B4158&lt;=48,"Loyal (25-48 mo)",TRUE,"Veteran (49+ mo)")</f>
        <v>New (0-12 mo)</v>
      </c>
      <c r="I4158">
        <f>COUNTIF('Raw Data'!G4158:O4158,"Yes")</f>
        <v>1</v>
      </c>
      <c r="J4158">
        <f t="shared" ca="1" si="128"/>
        <v>46174</v>
      </c>
      <c r="K4158" t="str">
        <f>'Raw Data'!U4158</f>
        <v>No</v>
      </c>
      <c r="L4158" t="str">
        <f t="shared" si="129"/>
        <v>High Risk</v>
      </c>
      <c r="N4158" s="34"/>
    </row>
    <row r="4159" spans="1:14" x14ac:dyDescent="0.3">
      <c r="A4159" s="5" t="str">
        <f>'Raw Data'!A4159</f>
        <v>1685-VAYJF</v>
      </c>
      <c r="B4159">
        <f>'Raw Data'!F4159</f>
        <v>11</v>
      </c>
      <c r="C4159" t="str">
        <f>'Raw Data'!P4159</f>
        <v>Month-to-month</v>
      </c>
      <c r="D4159" t="str">
        <f>'Raw Data'!I4159</f>
        <v>DSL</v>
      </c>
      <c r="E4159" t="str">
        <f>'Raw Data'!R4159</f>
        <v>Credit card (automatic)</v>
      </c>
      <c r="F4159">
        <f>'Raw Data'!S4159</f>
        <v>45.2</v>
      </c>
      <c r="G4159">
        <f>IFERROR(VALUE('Raw Data'!T4159),0)</f>
        <v>492</v>
      </c>
      <c r="H4159" t="str" cm="1">
        <f t="array" ref="H4159">_xlfn.IFS(B4159&lt;=12,"New (0-12 mo)",B4159&lt;=24,"Established (13-24 mo)",B4159&lt;=48,"Loyal (25-48 mo)",TRUE,"Veteran (49+ mo)")</f>
        <v>New (0-12 mo)</v>
      </c>
      <c r="I4159">
        <f>COUNTIF('Raw Data'!G4159:O4159,"Yes")</f>
        <v>1</v>
      </c>
      <c r="J4159">
        <f t="shared" ca="1" si="128"/>
        <v>45870</v>
      </c>
      <c r="K4159" t="str">
        <f>'Raw Data'!U4159</f>
        <v>No</v>
      </c>
      <c r="L4159" t="str">
        <f t="shared" si="129"/>
        <v>High Risk</v>
      </c>
      <c r="N4159" s="34"/>
    </row>
    <row r="4160" spans="1:14" x14ac:dyDescent="0.3">
      <c r="A4160" s="5" t="str">
        <f>'Raw Data'!A4160</f>
        <v>8874-EJNSR</v>
      </c>
      <c r="B4160">
        <f>'Raw Data'!F4160</f>
        <v>39</v>
      </c>
      <c r="C4160" t="str">
        <f>'Raw Data'!P4160</f>
        <v>Two year</v>
      </c>
      <c r="D4160" t="str">
        <f>'Raw Data'!I4160</f>
        <v>No</v>
      </c>
      <c r="E4160" t="str">
        <f>'Raw Data'!R4160</f>
        <v>Mailed check</v>
      </c>
      <c r="F4160">
        <f>'Raw Data'!S4160</f>
        <v>25.2</v>
      </c>
      <c r="G4160">
        <f>IFERROR(VALUE('Raw Data'!T4160),0)</f>
        <v>987.95</v>
      </c>
      <c r="H4160" t="str" cm="1">
        <f t="array" ref="H4160">_xlfn.IFS(B4160&lt;=12,"New (0-12 mo)",B4160&lt;=24,"Established (13-24 mo)",B4160&lt;=48,"Loyal (25-48 mo)",TRUE,"Veteran (49+ mo)")</f>
        <v>Loyal (25-48 mo)</v>
      </c>
      <c r="I4160">
        <f>COUNTIF('Raw Data'!G4160:O4160,"Yes")</f>
        <v>2</v>
      </c>
      <c r="J4160">
        <f t="shared" ca="1" si="128"/>
        <v>45017</v>
      </c>
      <c r="K4160" t="str">
        <f>'Raw Data'!U4160</f>
        <v>No</v>
      </c>
      <c r="L4160" t="str">
        <f t="shared" si="129"/>
        <v>Low Risk</v>
      </c>
      <c r="N4160" s="34"/>
    </row>
    <row r="4161" spans="1:14" x14ac:dyDescent="0.3">
      <c r="A4161" s="5" t="str">
        <f>'Raw Data'!A4161</f>
        <v>6917-YACBP</v>
      </c>
      <c r="B4161">
        <f>'Raw Data'!F4161</f>
        <v>59</v>
      </c>
      <c r="C4161" t="str">
        <f>'Raw Data'!P4161</f>
        <v>Month-to-month</v>
      </c>
      <c r="D4161" t="str">
        <f>'Raw Data'!I4161</f>
        <v>Fiber optic</v>
      </c>
      <c r="E4161" t="str">
        <f>'Raw Data'!R4161</f>
        <v>Electronic check</v>
      </c>
      <c r="F4161">
        <f>'Raw Data'!S4161</f>
        <v>89.75</v>
      </c>
      <c r="G4161">
        <f>IFERROR(VALUE('Raw Data'!T4161),0)</f>
        <v>5496.9</v>
      </c>
      <c r="H4161" t="str" cm="1">
        <f t="array" ref="H4161">_xlfn.IFS(B4161&lt;=12,"New (0-12 mo)",B4161&lt;=24,"Established (13-24 mo)",B4161&lt;=48,"Loyal (25-48 mo)",TRUE,"Veteran (49+ mo)")</f>
        <v>Veteran (49+ mo)</v>
      </c>
      <c r="I4161">
        <f>COUNTIF('Raw Data'!G4161:O4161,"Yes")</f>
        <v>5</v>
      </c>
      <c r="J4161">
        <f t="shared" ca="1" si="128"/>
        <v>44409</v>
      </c>
      <c r="K4161" t="str">
        <f>'Raw Data'!U4161</f>
        <v>No</v>
      </c>
      <c r="L4161" t="str">
        <f t="shared" si="129"/>
        <v>Low-Medium Risk</v>
      </c>
      <c r="N4161" s="34"/>
    </row>
    <row r="4162" spans="1:14" x14ac:dyDescent="0.3">
      <c r="A4162" s="5" t="str">
        <f>'Raw Data'!A4162</f>
        <v>5049-MUBWG</v>
      </c>
      <c r="B4162">
        <f>'Raw Data'!F4162</f>
        <v>26</v>
      </c>
      <c r="C4162" t="str">
        <f>'Raw Data'!P4162</f>
        <v>One year</v>
      </c>
      <c r="D4162" t="str">
        <f>'Raw Data'!I4162</f>
        <v>DSL</v>
      </c>
      <c r="E4162" t="str">
        <f>'Raw Data'!R4162</f>
        <v>Bank transfer (automatic)</v>
      </c>
      <c r="F4162">
        <f>'Raw Data'!S4162</f>
        <v>75</v>
      </c>
      <c r="G4162">
        <f>IFERROR(VALUE('Raw Data'!T4162),0)</f>
        <v>1908.35</v>
      </c>
      <c r="H4162" t="str" cm="1">
        <f t="array" ref="H4162">_xlfn.IFS(B4162&lt;=12,"New (0-12 mo)",B4162&lt;=24,"Established (13-24 mo)",B4162&lt;=48,"Loyal (25-48 mo)",TRUE,"Veteran (49+ mo)")</f>
        <v>Loyal (25-48 mo)</v>
      </c>
      <c r="I4162">
        <f>COUNTIF('Raw Data'!G4162:O4162,"Yes")</f>
        <v>5</v>
      </c>
      <c r="J4162">
        <f t="shared" ref="J4162:J4225" ca="1" si="130">EDATE(TODAY(),-B4162)</f>
        <v>45413</v>
      </c>
      <c r="K4162" t="str">
        <f>'Raw Data'!U4162</f>
        <v>No</v>
      </c>
      <c r="L4162" t="str">
        <f t="shared" ref="L4162:L4225" si="131">IF(AND(C4162="Month-to-month",B4162&lt;=12),"High Risk",IF(AND(C4162="Month-to-month",B4162&lt;=24),"Medium Risk",IF(C4162="Month-to-month","Low-Medium Risk","Low Risk")))</f>
        <v>Low Risk</v>
      </c>
      <c r="N4162" s="34"/>
    </row>
    <row r="4163" spans="1:14" x14ac:dyDescent="0.3">
      <c r="A4163" s="5" t="str">
        <f>'Raw Data'!A4163</f>
        <v>4223-WOZCM</v>
      </c>
      <c r="B4163">
        <f>'Raw Data'!F4163</f>
        <v>2</v>
      </c>
      <c r="C4163" t="str">
        <f>'Raw Data'!P4163</f>
        <v>Month-to-month</v>
      </c>
      <c r="D4163" t="str">
        <f>'Raw Data'!I4163</f>
        <v>DSL</v>
      </c>
      <c r="E4163" t="str">
        <f>'Raw Data'!R4163</f>
        <v>Mailed check</v>
      </c>
      <c r="F4163">
        <f>'Raw Data'!S4163</f>
        <v>49.95</v>
      </c>
      <c r="G4163">
        <f>IFERROR(VALUE('Raw Data'!T4163),0)</f>
        <v>107.1</v>
      </c>
      <c r="H4163" t="str" cm="1">
        <f t="array" ref="H4163">_xlfn.IFS(B4163&lt;=12,"New (0-12 mo)",B4163&lt;=24,"Established (13-24 mo)",B4163&lt;=48,"Loyal (25-48 mo)",TRUE,"Veteran (49+ mo)")</f>
        <v>New (0-12 mo)</v>
      </c>
      <c r="I4163">
        <f>COUNTIF('Raw Data'!G4163:O4163,"Yes")</f>
        <v>2</v>
      </c>
      <c r="J4163">
        <f t="shared" ca="1" si="130"/>
        <v>46143</v>
      </c>
      <c r="K4163" t="str">
        <f>'Raw Data'!U4163</f>
        <v>No</v>
      </c>
      <c r="L4163" t="str">
        <f t="shared" si="131"/>
        <v>High Risk</v>
      </c>
      <c r="N4163" s="34"/>
    </row>
    <row r="4164" spans="1:14" x14ac:dyDescent="0.3">
      <c r="A4164" s="5" t="str">
        <f>'Raw Data'!A4164</f>
        <v>0769-MURVM</v>
      </c>
      <c r="B4164">
        <f>'Raw Data'!F4164</f>
        <v>72</v>
      </c>
      <c r="C4164" t="str">
        <f>'Raw Data'!P4164</f>
        <v>Two year</v>
      </c>
      <c r="D4164" t="str">
        <f>'Raw Data'!I4164</f>
        <v>DSL</v>
      </c>
      <c r="E4164" t="str">
        <f>'Raw Data'!R4164</f>
        <v>Bank transfer (automatic)</v>
      </c>
      <c r="F4164">
        <f>'Raw Data'!S4164</f>
        <v>65.7</v>
      </c>
      <c r="G4164">
        <f>IFERROR(VALUE('Raw Data'!T4164),0)</f>
        <v>4575.3500000000004</v>
      </c>
      <c r="H4164" t="str" cm="1">
        <f t="array" ref="H4164">_xlfn.IFS(B4164&lt;=12,"New (0-12 mo)",B4164&lt;=24,"Established (13-24 mo)",B4164&lt;=48,"Loyal (25-48 mo)",TRUE,"Veteran (49+ mo)")</f>
        <v>Veteran (49+ mo)</v>
      </c>
      <c r="I4164">
        <f>COUNTIF('Raw Data'!G4164:O4164,"Yes")</f>
        <v>6</v>
      </c>
      <c r="J4164">
        <f t="shared" ca="1" si="130"/>
        <v>44013</v>
      </c>
      <c r="K4164" t="str">
        <f>'Raw Data'!U4164</f>
        <v>No</v>
      </c>
      <c r="L4164" t="str">
        <f t="shared" si="131"/>
        <v>Low Risk</v>
      </c>
      <c r="N4164" s="34"/>
    </row>
    <row r="4165" spans="1:14" x14ac:dyDescent="0.3">
      <c r="A4165" s="5" t="str">
        <f>'Raw Data'!A4165</f>
        <v>9253-VIFJQ</v>
      </c>
      <c r="B4165">
        <f>'Raw Data'!F4165</f>
        <v>65</v>
      </c>
      <c r="C4165" t="str">
        <f>'Raw Data'!P4165</f>
        <v>One year</v>
      </c>
      <c r="D4165" t="str">
        <f>'Raw Data'!I4165</f>
        <v>DSL</v>
      </c>
      <c r="E4165" t="str">
        <f>'Raw Data'!R4165</f>
        <v>Credit card (automatic)</v>
      </c>
      <c r="F4165">
        <f>'Raw Data'!S4165</f>
        <v>67.05</v>
      </c>
      <c r="G4165">
        <f>IFERROR(VALUE('Raw Data'!T4165),0)</f>
        <v>4309.55</v>
      </c>
      <c r="H4165" t="str" cm="1">
        <f t="array" ref="H4165">_xlfn.IFS(B4165&lt;=12,"New (0-12 mo)",B4165&lt;=24,"Established (13-24 mo)",B4165&lt;=48,"Loyal (25-48 mo)",TRUE,"Veteran (49+ mo)")</f>
        <v>Veteran (49+ mo)</v>
      </c>
      <c r="I4165">
        <f>COUNTIF('Raw Data'!G4165:O4165,"Yes")</f>
        <v>5</v>
      </c>
      <c r="J4165">
        <f t="shared" ca="1" si="130"/>
        <v>44228</v>
      </c>
      <c r="K4165" t="str">
        <f>'Raw Data'!U4165</f>
        <v>No</v>
      </c>
      <c r="L4165" t="str">
        <f t="shared" si="131"/>
        <v>Low Risk</v>
      </c>
      <c r="N4165" s="34"/>
    </row>
    <row r="4166" spans="1:14" x14ac:dyDescent="0.3">
      <c r="A4166" s="5" t="str">
        <f>'Raw Data'!A4166</f>
        <v>7030-FZTFM</v>
      </c>
      <c r="B4166">
        <f>'Raw Data'!F4166</f>
        <v>72</v>
      </c>
      <c r="C4166" t="str">
        <f>'Raw Data'!P4166</f>
        <v>Two year</v>
      </c>
      <c r="D4166" t="str">
        <f>'Raw Data'!I4166</f>
        <v>Fiber optic</v>
      </c>
      <c r="E4166" t="str">
        <f>'Raw Data'!R4166</f>
        <v>Credit card (automatic)</v>
      </c>
      <c r="F4166">
        <f>'Raw Data'!S4166</f>
        <v>110.9</v>
      </c>
      <c r="G4166">
        <f>IFERROR(VALUE('Raw Data'!T4166),0)</f>
        <v>7922.75</v>
      </c>
      <c r="H4166" t="str" cm="1">
        <f t="array" ref="H4166">_xlfn.IFS(B4166&lt;=12,"New (0-12 mo)",B4166&lt;=24,"Established (13-24 mo)",B4166&lt;=48,"Loyal (25-48 mo)",TRUE,"Veteran (49+ mo)")</f>
        <v>Veteran (49+ mo)</v>
      </c>
      <c r="I4166">
        <f>COUNTIF('Raw Data'!G4166:O4166,"Yes")</f>
        <v>7</v>
      </c>
      <c r="J4166">
        <f t="shared" ca="1" si="130"/>
        <v>44013</v>
      </c>
      <c r="K4166" t="str">
        <f>'Raw Data'!U4166</f>
        <v>No</v>
      </c>
      <c r="L4166" t="str">
        <f t="shared" si="131"/>
        <v>Low Risk</v>
      </c>
      <c r="N4166" s="34"/>
    </row>
    <row r="4167" spans="1:14" x14ac:dyDescent="0.3">
      <c r="A4167" s="5" t="str">
        <f>'Raw Data'!A4167</f>
        <v>9741-YLNTD</v>
      </c>
      <c r="B4167">
        <f>'Raw Data'!F4167</f>
        <v>6</v>
      </c>
      <c r="C4167" t="str">
        <f>'Raw Data'!P4167</f>
        <v>Month-to-month</v>
      </c>
      <c r="D4167" t="str">
        <f>'Raw Data'!I4167</f>
        <v>Fiber optic</v>
      </c>
      <c r="E4167" t="str">
        <f>'Raw Data'!R4167</f>
        <v>Bank transfer (automatic)</v>
      </c>
      <c r="F4167">
        <f>'Raw Data'!S4167</f>
        <v>87.95</v>
      </c>
      <c r="G4167">
        <f>IFERROR(VALUE('Raw Data'!T4167),0)</f>
        <v>522.35</v>
      </c>
      <c r="H4167" t="str" cm="1">
        <f t="array" ref="H4167">_xlfn.IFS(B4167&lt;=12,"New (0-12 mo)",B4167&lt;=24,"Established (13-24 mo)",B4167&lt;=48,"Loyal (25-48 mo)",TRUE,"Veteran (49+ mo)")</f>
        <v>New (0-12 mo)</v>
      </c>
      <c r="I4167">
        <f>COUNTIF('Raw Data'!G4167:O4167,"Yes")</f>
        <v>4</v>
      </c>
      <c r="J4167">
        <f t="shared" ca="1" si="130"/>
        <v>46023</v>
      </c>
      <c r="K4167" t="str">
        <f>'Raw Data'!U4167</f>
        <v>No</v>
      </c>
      <c r="L4167" t="str">
        <f t="shared" si="131"/>
        <v>High Risk</v>
      </c>
      <c r="N4167" s="34"/>
    </row>
    <row r="4168" spans="1:14" x14ac:dyDescent="0.3">
      <c r="A4168" s="5" t="str">
        <f>'Raw Data'!A4168</f>
        <v>5917-RYRMG</v>
      </c>
      <c r="B4168">
        <f>'Raw Data'!F4168</f>
        <v>32</v>
      </c>
      <c r="C4168" t="str">
        <f>'Raw Data'!P4168</f>
        <v>One year</v>
      </c>
      <c r="D4168" t="str">
        <f>'Raw Data'!I4168</f>
        <v>No</v>
      </c>
      <c r="E4168" t="str">
        <f>'Raw Data'!R4168</f>
        <v>Credit card (automatic)</v>
      </c>
      <c r="F4168">
        <f>'Raw Data'!S4168</f>
        <v>19.8</v>
      </c>
      <c r="G4168">
        <f>IFERROR(VALUE('Raw Data'!T4168),0)</f>
        <v>587.70000000000005</v>
      </c>
      <c r="H4168" t="str" cm="1">
        <f t="array" ref="H4168">_xlfn.IFS(B4168&lt;=12,"New (0-12 mo)",B4168&lt;=24,"Established (13-24 mo)",B4168&lt;=48,"Loyal (25-48 mo)",TRUE,"Veteran (49+ mo)")</f>
        <v>Loyal (25-48 mo)</v>
      </c>
      <c r="I4168">
        <f>COUNTIF('Raw Data'!G4168:O4168,"Yes")</f>
        <v>1</v>
      </c>
      <c r="J4168">
        <f t="shared" ca="1" si="130"/>
        <v>45231</v>
      </c>
      <c r="K4168" t="str">
        <f>'Raw Data'!U4168</f>
        <v>No</v>
      </c>
      <c r="L4168" t="str">
        <f t="shared" si="131"/>
        <v>Low Risk</v>
      </c>
      <c r="N4168" s="34"/>
    </row>
    <row r="4169" spans="1:14" x14ac:dyDescent="0.3">
      <c r="A4169" s="5" t="str">
        <f>'Raw Data'!A4169</f>
        <v>5120-ZBLAI</v>
      </c>
      <c r="B4169">
        <f>'Raw Data'!F4169</f>
        <v>50</v>
      </c>
      <c r="C4169" t="str">
        <f>'Raw Data'!P4169</f>
        <v>One year</v>
      </c>
      <c r="D4169" t="str">
        <f>'Raw Data'!I4169</f>
        <v>DSL</v>
      </c>
      <c r="E4169" t="str">
        <f>'Raw Data'!R4169</f>
        <v>Bank transfer (automatic)</v>
      </c>
      <c r="F4169">
        <f>'Raw Data'!S4169</f>
        <v>75.7</v>
      </c>
      <c r="G4169">
        <f>IFERROR(VALUE('Raw Data'!T4169),0)</f>
        <v>3876.2</v>
      </c>
      <c r="H4169" t="str" cm="1">
        <f t="array" ref="H4169">_xlfn.IFS(B4169&lt;=12,"New (0-12 mo)",B4169&lt;=24,"Established (13-24 mo)",B4169&lt;=48,"Loyal (25-48 mo)",TRUE,"Veteran (49+ mo)")</f>
        <v>Veteran (49+ mo)</v>
      </c>
      <c r="I4169">
        <f>COUNTIF('Raw Data'!G4169:O4169,"Yes")</f>
        <v>5</v>
      </c>
      <c r="J4169">
        <f t="shared" ca="1" si="130"/>
        <v>44682</v>
      </c>
      <c r="K4169" t="str">
        <f>'Raw Data'!U4169</f>
        <v>No</v>
      </c>
      <c r="L4169" t="str">
        <f t="shared" si="131"/>
        <v>Low Risk</v>
      </c>
      <c r="N4169" s="34"/>
    </row>
    <row r="4170" spans="1:14" x14ac:dyDescent="0.3">
      <c r="A4170" s="5" t="str">
        <f>'Raw Data'!A4170</f>
        <v>1194-BHJYC</v>
      </c>
      <c r="B4170">
        <f>'Raw Data'!F4170</f>
        <v>61</v>
      </c>
      <c r="C4170" t="str">
        <f>'Raw Data'!P4170</f>
        <v>Two year</v>
      </c>
      <c r="D4170" t="str">
        <f>'Raw Data'!I4170</f>
        <v>DSL</v>
      </c>
      <c r="E4170" t="str">
        <f>'Raw Data'!R4170</f>
        <v>Mailed check</v>
      </c>
      <c r="F4170">
        <f>'Raw Data'!S4170</f>
        <v>62.15</v>
      </c>
      <c r="G4170">
        <f>IFERROR(VALUE('Raw Data'!T4170),0)</f>
        <v>3778.85</v>
      </c>
      <c r="H4170" t="str" cm="1">
        <f t="array" ref="H4170">_xlfn.IFS(B4170&lt;=12,"New (0-12 mo)",B4170&lt;=24,"Established (13-24 mo)",B4170&lt;=48,"Loyal (25-48 mo)",TRUE,"Veteran (49+ mo)")</f>
        <v>Veteran (49+ mo)</v>
      </c>
      <c r="I4170">
        <f>COUNTIF('Raw Data'!G4170:O4170,"Yes")</f>
        <v>5</v>
      </c>
      <c r="J4170">
        <f t="shared" ca="1" si="130"/>
        <v>44348</v>
      </c>
      <c r="K4170" t="str">
        <f>'Raw Data'!U4170</f>
        <v>No</v>
      </c>
      <c r="L4170" t="str">
        <f t="shared" si="131"/>
        <v>Low Risk</v>
      </c>
      <c r="N4170" s="34"/>
    </row>
    <row r="4171" spans="1:14" x14ac:dyDescent="0.3">
      <c r="A4171" s="5" t="str">
        <f>'Raw Data'!A4171</f>
        <v>3663-MITLP</v>
      </c>
      <c r="B4171">
        <f>'Raw Data'!F4171</f>
        <v>15</v>
      </c>
      <c r="C4171" t="str">
        <f>'Raw Data'!P4171</f>
        <v>Month-to-month</v>
      </c>
      <c r="D4171" t="str">
        <f>'Raw Data'!I4171</f>
        <v>Fiber optic</v>
      </c>
      <c r="E4171" t="str">
        <f>'Raw Data'!R4171</f>
        <v>Electronic check</v>
      </c>
      <c r="F4171">
        <f>'Raw Data'!S4171</f>
        <v>101.25</v>
      </c>
      <c r="G4171">
        <f>IFERROR(VALUE('Raw Data'!T4171),0)</f>
        <v>1457.25</v>
      </c>
      <c r="H4171" t="str" cm="1">
        <f t="array" ref="H4171">_xlfn.IFS(B4171&lt;=12,"New (0-12 mo)",B4171&lt;=24,"Established (13-24 mo)",B4171&lt;=48,"Loyal (25-48 mo)",TRUE,"Veteran (49+ mo)")</f>
        <v>Established (13-24 mo)</v>
      </c>
      <c r="I4171">
        <f>COUNTIF('Raw Data'!G4171:O4171,"Yes")</f>
        <v>5</v>
      </c>
      <c r="J4171">
        <f t="shared" ca="1" si="130"/>
        <v>45748</v>
      </c>
      <c r="K4171" t="str">
        <f>'Raw Data'!U4171</f>
        <v>Yes</v>
      </c>
      <c r="L4171" t="str">
        <f t="shared" si="131"/>
        <v>Medium Risk</v>
      </c>
      <c r="N4171" s="34"/>
    </row>
    <row r="4172" spans="1:14" x14ac:dyDescent="0.3">
      <c r="A4172" s="5" t="str">
        <f>'Raw Data'!A4172</f>
        <v>0906-QVPMS</v>
      </c>
      <c r="B4172">
        <f>'Raw Data'!F4172</f>
        <v>72</v>
      </c>
      <c r="C4172" t="str">
        <f>'Raw Data'!P4172</f>
        <v>Two year</v>
      </c>
      <c r="D4172" t="str">
        <f>'Raw Data'!I4172</f>
        <v>Fiber optic</v>
      </c>
      <c r="E4172" t="str">
        <f>'Raw Data'!R4172</f>
        <v>Bank transfer (automatic)</v>
      </c>
      <c r="F4172">
        <f>'Raw Data'!S4172</f>
        <v>115.15</v>
      </c>
      <c r="G4172">
        <f>IFERROR(VALUE('Raw Data'!T4172),0)</f>
        <v>8349.4500000000007</v>
      </c>
      <c r="H4172" t="str" cm="1">
        <f t="array" ref="H4172">_xlfn.IFS(B4172&lt;=12,"New (0-12 mo)",B4172&lt;=24,"Established (13-24 mo)",B4172&lt;=48,"Loyal (25-48 mo)",TRUE,"Veteran (49+ mo)")</f>
        <v>Veteran (49+ mo)</v>
      </c>
      <c r="I4172">
        <f>COUNTIF('Raw Data'!G4172:O4172,"Yes")</f>
        <v>8</v>
      </c>
      <c r="J4172">
        <f t="shared" ca="1" si="130"/>
        <v>44013</v>
      </c>
      <c r="K4172" t="str">
        <f>'Raw Data'!U4172</f>
        <v>No</v>
      </c>
      <c r="L4172" t="str">
        <f t="shared" si="131"/>
        <v>Low Risk</v>
      </c>
      <c r="N4172" s="34"/>
    </row>
    <row r="4173" spans="1:14" x14ac:dyDescent="0.3">
      <c r="A4173" s="5" t="str">
        <f>'Raw Data'!A4173</f>
        <v>9025-ZRPVR</v>
      </c>
      <c r="B4173">
        <f>'Raw Data'!F4173</f>
        <v>9</v>
      </c>
      <c r="C4173" t="str">
        <f>'Raw Data'!P4173</f>
        <v>Month-to-month</v>
      </c>
      <c r="D4173" t="str">
        <f>'Raw Data'!I4173</f>
        <v>No</v>
      </c>
      <c r="E4173" t="str">
        <f>'Raw Data'!R4173</f>
        <v>Mailed check</v>
      </c>
      <c r="F4173">
        <f>'Raw Data'!S4173</f>
        <v>18.95</v>
      </c>
      <c r="G4173">
        <f>IFERROR(VALUE('Raw Data'!T4173),0)</f>
        <v>185.6</v>
      </c>
      <c r="H4173" t="str" cm="1">
        <f t="array" ref="H4173">_xlfn.IFS(B4173&lt;=12,"New (0-12 mo)",B4173&lt;=24,"Established (13-24 mo)",B4173&lt;=48,"Loyal (25-48 mo)",TRUE,"Veteran (49+ mo)")</f>
        <v>New (0-12 mo)</v>
      </c>
      <c r="I4173">
        <f>COUNTIF('Raw Data'!G4173:O4173,"Yes")</f>
        <v>1</v>
      </c>
      <c r="J4173">
        <f t="shared" ca="1" si="130"/>
        <v>45931</v>
      </c>
      <c r="K4173" t="str">
        <f>'Raw Data'!U4173</f>
        <v>Yes</v>
      </c>
      <c r="L4173" t="str">
        <f t="shared" si="131"/>
        <v>High Risk</v>
      </c>
      <c r="N4173" s="34"/>
    </row>
    <row r="4174" spans="1:14" x14ac:dyDescent="0.3">
      <c r="A4174" s="5" t="str">
        <f>'Raw Data'!A4174</f>
        <v>1905-OEILC</v>
      </c>
      <c r="B4174">
        <f>'Raw Data'!F4174</f>
        <v>1</v>
      </c>
      <c r="C4174" t="str">
        <f>'Raw Data'!P4174</f>
        <v>Month-to-month</v>
      </c>
      <c r="D4174" t="str">
        <f>'Raw Data'!I4174</f>
        <v>No</v>
      </c>
      <c r="E4174" t="str">
        <f>'Raw Data'!R4174</f>
        <v>Mailed check</v>
      </c>
      <c r="F4174">
        <f>'Raw Data'!S4174</f>
        <v>19.5</v>
      </c>
      <c r="G4174">
        <f>IFERROR(VALUE('Raw Data'!T4174),0)</f>
        <v>19.5</v>
      </c>
      <c r="H4174" t="str" cm="1">
        <f t="array" ref="H4174">_xlfn.IFS(B4174&lt;=12,"New (0-12 mo)",B4174&lt;=24,"Established (13-24 mo)",B4174&lt;=48,"Loyal (25-48 mo)",TRUE,"Veteran (49+ mo)")</f>
        <v>New (0-12 mo)</v>
      </c>
      <c r="I4174">
        <f>COUNTIF('Raw Data'!G4174:O4174,"Yes")</f>
        <v>1</v>
      </c>
      <c r="J4174">
        <f t="shared" ca="1" si="130"/>
        <v>46174</v>
      </c>
      <c r="K4174" t="str">
        <f>'Raw Data'!U4174</f>
        <v>No</v>
      </c>
      <c r="L4174" t="str">
        <f t="shared" si="131"/>
        <v>High Risk</v>
      </c>
      <c r="N4174" s="34"/>
    </row>
    <row r="4175" spans="1:14" x14ac:dyDescent="0.3">
      <c r="A4175" s="5" t="str">
        <f>'Raw Data'!A4175</f>
        <v>7858-GTZSP</v>
      </c>
      <c r="B4175">
        <f>'Raw Data'!F4175</f>
        <v>12</v>
      </c>
      <c r="C4175" t="str">
        <f>'Raw Data'!P4175</f>
        <v>Month-to-month</v>
      </c>
      <c r="D4175" t="str">
        <f>'Raw Data'!I4175</f>
        <v>Fiber optic</v>
      </c>
      <c r="E4175" t="str">
        <f>'Raw Data'!R4175</f>
        <v>Electronic check</v>
      </c>
      <c r="F4175">
        <f>'Raw Data'!S4175</f>
        <v>86.55</v>
      </c>
      <c r="G4175">
        <f>IFERROR(VALUE('Raw Data'!T4175),0)</f>
        <v>1066.9000000000001</v>
      </c>
      <c r="H4175" t="str" cm="1">
        <f t="array" ref="H4175">_xlfn.IFS(B4175&lt;=12,"New (0-12 mo)",B4175&lt;=24,"Established (13-24 mo)",B4175&lt;=48,"Loyal (25-48 mo)",TRUE,"Veteran (49+ mo)")</f>
        <v>New (0-12 mo)</v>
      </c>
      <c r="I4175">
        <f>COUNTIF('Raw Data'!G4175:O4175,"Yes")</f>
        <v>3</v>
      </c>
      <c r="J4175">
        <f t="shared" ca="1" si="130"/>
        <v>45839</v>
      </c>
      <c r="K4175" t="str">
        <f>'Raw Data'!U4175</f>
        <v>No</v>
      </c>
      <c r="L4175" t="str">
        <f t="shared" si="131"/>
        <v>High Risk</v>
      </c>
      <c r="N4175" s="34"/>
    </row>
    <row r="4176" spans="1:14" x14ac:dyDescent="0.3">
      <c r="A4176" s="5" t="str">
        <f>'Raw Data'!A4176</f>
        <v>3285-UCQVC</v>
      </c>
      <c r="B4176">
        <f>'Raw Data'!F4176</f>
        <v>37</v>
      </c>
      <c r="C4176" t="str">
        <f>'Raw Data'!P4176</f>
        <v>Month-to-month</v>
      </c>
      <c r="D4176" t="str">
        <f>'Raw Data'!I4176</f>
        <v>DSL</v>
      </c>
      <c r="E4176" t="str">
        <f>'Raw Data'!R4176</f>
        <v>Credit card (automatic)</v>
      </c>
      <c r="F4176">
        <f>'Raw Data'!S4176</f>
        <v>28.6</v>
      </c>
      <c r="G4176">
        <f>IFERROR(VALUE('Raw Data'!T4176),0)</f>
        <v>973.55</v>
      </c>
      <c r="H4176" t="str" cm="1">
        <f t="array" ref="H4176">_xlfn.IFS(B4176&lt;=12,"New (0-12 mo)",B4176&lt;=24,"Established (13-24 mo)",B4176&lt;=48,"Loyal (25-48 mo)",TRUE,"Veteran (49+ mo)")</f>
        <v>Loyal (25-48 mo)</v>
      </c>
      <c r="I4176">
        <f>COUNTIF('Raw Data'!G4176:O4176,"Yes")</f>
        <v>1</v>
      </c>
      <c r="J4176">
        <f t="shared" ca="1" si="130"/>
        <v>45078</v>
      </c>
      <c r="K4176" t="str">
        <f>'Raw Data'!U4176</f>
        <v>Yes</v>
      </c>
      <c r="L4176" t="str">
        <f t="shared" si="131"/>
        <v>Low-Medium Risk</v>
      </c>
      <c r="N4176" s="34"/>
    </row>
    <row r="4177" spans="1:14" x14ac:dyDescent="0.3">
      <c r="A4177" s="5" t="str">
        <f>'Raw Data'!A4177</f>
        <v>6248-BSHKG</v>
      </c>
      <c r="B4177">
        <f>'Raw Data'!F4177</f>
        <v>61</v>
      </c>
      <c r="C4177" t="str">
        <f>'Raw Data'!P4177</f>
        <v>One year</v>
      </c>
      <c r="D4177" t="str">
        <f>'Raw Data'!I4177</f>
        <v>No</v>
      </c>
      <c r="E4177" t="str">
        <f>'Raw Data'!R4177</f>
        <v>Mailed check</v>
      </c>
      <c r="F4177">
        <f>'Raw Data'!S4177</f>
        <v>20.399999999999999</v>
      </c>
      <c r="G4177">
        <f>IFERROR(VALUE('Raw Data'!T4177),0)</f>
        <v>1226.45</v>
      </c>
      <c r="H4177" t="str" cm="1">
        <f t="array" ref="H4177">_xlfn.IFS(B4177&lt;=12,"New (0-12 mo)",B4177&lt;=24,"Established (13-24 mo)",B4177&lt;=48,"Loyal (25-48 mo)",TRUE,"Veteran (49+ mo)")</f>
        <v>Veteran (49+ mo)</v>
      </c>
      <c r="I4177">
        <f>COUNTIF('Raw Data'!G4177:O4177,"Yes")</f>
        <v>1</v>
      </c>
      <c r="J4177">
        <f t="shared" ca="1" si="130"/>
        <v>44348</v>
      </c>
      <c r="K4177" t="str">
        <f>'Raw Data'!U4177</f>
        <v>No</v>
      </c>
      <c r="L4177" t="str">
        <f t="shared" si="131"/>
        <v>Low Risk</v>
      </c>
      <c r="N4177" s="34"/>
    </row>
    <row r="4178" spans="1:14" x14ac:dyDescent="0.3">
      <c r="A4178" s="5" t="str">
        <f>'Raw Data'!A4178</f>
        <v>4685-TFLLS</v>
      </c>
      <c r="B4178">
        <f>'Raw Data'!F4178</f>
        <v>18</v>
      </c>
      <c r="C4178" t="str">
        <f>'Raw Data'!P4178</f>
        <v>One year</v>
      </c>
      <c r="D4178" t="str">
        <f>'Raw Data'!I4178</f>
        <v>No</v>
      </c>
      <c r="E4178" t="str">
        <f>'Raw Data'!R4178</f>
        <v>Bank transfer (automatic)</v>
      </c>
      <c r="F4178">
        <f>'Raw Data'!S4178</f>
        <v>19.8</v>
      </c>
      <c r="G4178">
        <f>IFERROR(VALUE('Raw Data'!T4178),0)</f>
        <v>342.3</v>
      </c>
      <c r="H4178" t="str" cm="1">
        <f t="array" ref="H4178">_xlfn.IFS(B4178&lt;=12,"New (0-12 mo)",B4178&lt;=24,"Established (13-24 mo)",B4178&lt;=48,"Loyal (25-48 mo)",TRUE,"Veteran (49+ mo)")</f>
        <v>Established (13-24 mo)</v>
      </c>
      <c r="I4178">
        <f>COUNTIF('Raw Data'!G4178:O4178,"Yes")</f>
        <v>1</v>
      </c>
      <c r="J4178">
        <f t="shared" ca="1" si="130"/>
        <v>45658</v>
      </c>
      <c r="K4178" t="str">
        <f>'Raw Data'!U4178</f>
        <v>No</v>
      </c>
      <c r="L4178" t="str">
        <f t="shared" si="131"/>
        <v>Low Risk</v>
      </c>
      <c r="N4178" s="34"/>
    </row>
    <row r="4179" spans="1:14" x14ac:dyDescent="0.3">
      <c r="A4179" s="5" t="str">
        <f>'Raw Data'!A4179</f>
        <v>3470-BTGQO</v>
      </c>
      <c r="B4179">
        <f>'Raw Data'!F4179</f>
        <v>21</v>
      </c>
      <c r="C4179" t="str">
        <f>'Raw Data'!P4179</f>
        <v>Month-to-month</v>
      </c>
      <c r="D4179" t="str">
        <f>'Raw Data'!I4179</f>
        <v>DSL</v>
      </c>
      <c r="E4179" t="str">
        <f>'Raw Data'!R4179</f>
        <v>Mailed check</v>
      </c>
      <c r="F4179">
        <f>'Raw Data'!S4179</f>
        <v>45.65</v>
      </c>
      <c r="G4179">
        <f>IFERROR(VALUE('Raw Data'!T4179),0)</f>
        <v>985.05</v>
      </c>
      <c r="H4179" t="str" cm="1">
        <f t="array" ref="H4179">_xlfn.IFS(B4179&lt;=12,"New (0-12 mo)",B4179&lt;=24,"Established (13-24 mo)",B4179&lt;=48,"Loyal (25-48 mo)",TRUE,"Veteran (49+ mo)")</f>
        <v>Established (13-24 mo)</v>
      </c>
      <c r="I4179">
        <f>COUNTIF('Raw Data'!G4179:O4179,"Yes")</f>
        <v>1</v>
      </c>
      <c r="J4179">
        <f t="shared" ca="1" si="130"/>
        <v>45566</v>
      </c>
      <c r="K4179" t="str">
        <f>'Raw Data'!U4179</f>
        <v>No</v>
      </c>
      <c r="L4179" t="str">
        <f t="shared" si="131"/>
        <v>Medium Risk</v>
      </c>
      <c r="N4179" s="34"/>
    </row>
    <row r="4180" spans="1:14" x14ac:dyDescent="0.3">
      <c r="A4180" s="5" t="str">
        <f>'Raw Data'!A4180</f>
        <v>1209-VFFOC</v>
      </c>
      <c r="B4180">
        <f>'Raw Data'!F4180</f>
        <v>68</v>
      </c>
      <c r="C4180" t="str">
        <f>'Raw Data'!P4180</f>
        <v>Two year</v>
      </c>
      <c r="D4180" t="str">
        <f>'Raw Data'!I4180</f>
        <v>DSL</v>
      </c>
      <c r="E4180" t="str">
        <f>'Raw Data'!R4180</f>
        <v>Mailed check</v>
      </c>
      <c r="F4180">
        <f>'Raw Data'!S4180</f>
        <v>56.4</v>
      </c>
      <c r="G4180">
        <f>IFERROR(VALUE('Raw Data'!T4180),0)</f>
        <v>3948.45</v>
      </c>
      <c r="H4180" t="str" cm="1">
        <f t="array" ref="H4180">_xlfn.IFS(B4180&lt;=12,"New (0-12 mo)",B4180&lt;=24,"Established (13-24 mo)",B4180&lt;=48,"Loyal (25-48 mo)",TRUE,"Veteran (49+ mo)")</f>
        <v>Veteran (49+ mo)</v>
      </c>
      <c r="I4180">
        <f>COUNTIF('Raw Data'!G4180:O4180,"Yes")</f>
        <v>5</v>
      </c>
      <c r="J4180">
        <f t="shared" ca="1" si="130"/>
        <v>44136</v>
      </c>
      <c r="K4180" t="str">
        <f>'Raw Data'!U4180</f>
        <v>No</v>
      </c>
      <c r="L4180" t="str">
        <f t="shared" si="131"/>
        <v>Low Risk</v>
      </c>
      <c r="N4180" s="34"/>
    </row>
    <row r="4181" spans="1:14" x14ac:dyDescent="0.3">
      <c r="A4181" s="5" t="str">
        <f>'Raw Data'!A4181</f>
        <v>8224-DWCKX</v>
      </c>
      <c r="B4181">
        <f>'Raw Data'!F4181</f>
        <v>12</v>
      </c>
      <c r="C4181" t="str">
        <f>'Raw Data'!P4181</f>
        <v>Month-to-month</v>
      </c>
      <c r="D4181" t="str">
        <f>'Raw Data'!I4181</f>
        <v>Fiber optic</v>
      </c>
      <c r="E4181" t="str">
        <f>'Raw Data'!R4181</f>
        <v>Credit card (automatic)</v>
      </c>
      <c r="F4181">
        <f>'Raw Data'!S4181</f>
        <v>73.3</v>
      </c>
      <c r="G4181">
        <f>IFERROR(VALUE('Raw Data'!T4181),0)</f>
        <v>828.05</v>
      </c>
      <c r="H4181" t="str" cm="1">
        <f t="array" ref="H4181">_xlfn.IFS(B4181&lt;=12,"New (0-12 mo)",B4181&lt;=24,"Established (13-24 mo)",B4181&lt;=48,"Loyal (25-48 mo)",TRUE,"Veteran (49+ mo)")</f>
        <v>New (0-12 mo)</v>
      </c>
      <c r="I4181">
        <f>COUNTIF('Raw Data'!G4181:O4181,"Yes")</f>
        <v>2</v>
      </c>
      <c r="J4181">
        <f t="shared" ca="1" si="130"/>
        <v>45839</v>
      </c>
      <c r="K4181" t="str">
        <f>'Raw Data'!U4181</f>
        <v>No</v>
      </c>
      <c r="L4181" t="str">
        <f t="shared" si="131"/>
        <v>High Risk</v>
      </c>
      <c r="N4181" s="34"/>
    </row>
    <row r="4182" spans="1:14" x14ac:dyDescent="0.3">
      <c r="A4182" s="5" t="str">
        <f>'Raw Data'!A4182</f>
        <v>5482-PLVPE</v>
      </c>
      <c r="B4182">
        <f>'Raw Data'!F4182</f>
        <v>2</v>
      </c>
      <c r="C4182" t="str">
        <f>'Raw Data'!P4182</f>
        <v>Month-to-month</v>
      </c>
      <c r="D4182" t="str">
        <f>'Raw Data'!I4182</f>
        <v>DSL</v>
      </c>
      <c r="E4182" t="str">
        <f>'Raw Data'!R4182</f>
        <v>Electronic check</v>
      </c>
      <c r="F4182">
        <f>'Raw Data'!S4182</f>
        <v>24.35</v>
      </c>
      <c r="G4182">
        <f>IFERROR(VALUE('Raw Data'!T4182),0)</f>
        <v>41.85</v>
      </c>
      <c r="H4182" t="str" cm="1">
        <f t="array" ref="H4182">_xlfn.IFS(B4182&lt;=12,"New (0-12 mo)",B4182&lt;=24,"Established (13-24 mo)",B4182&lt;=48,"Loyal (25-48 mo)",TRUE,"Veteran (49+ mo)")</f>
        <v>New (0-12 mo)</v>
      </c>
      <c r="I4182">
        <f>COUNTIF('Raw Data'!G4182:O4182,"Yes")</f>
        <v>0</v>
      </c>
      <c r="J4182">
        <f t="shared" ca="1" si="130"/>
        <v>46143</v>
      </c>
      <c r="K4182" t="str">
        <f>'Raw Data'!U4182</f>
        <v>Yes</v>
      </c>
      <c r="L4182" t="str">
        <f t="shared" si="131"/>
        <v>High Risk</v>
      </c>
      <c r="N4182" s="34"/>
    </row>
    <row r="4183" spans="1:14" x14ac:dyDescent="0.3">
      <c r="A4183" s="5" t="str">
        <f>'Raw Data'!A4183</f>
        <v>4553-DVPZG</v>
      </c>
      <c r="B4183">
        <f>'Raw Data'!F4183</f>
        <v>62</v>
      </c>
      <c r="C4183" t="str">
        <f>'Raw Data'!P4183</f>
        <v>Month-to-month</v>
      </c>
      <c r="D4183" t="str">
        <f>'Raw Data'!I4183</f>
        <v>Fiber optic</v>
      </c>
      <c r="E4183" t="str">
        <f>'Raw Data'!R4183</f>
        <v>Electronic check</v>
      </c>
      <c r="F4183">
        <f>'Raw Data'!S4183</f>
        <v>101.35</v>
      </c>
      <c r="G4183">
        <f>IFERROR(VALUE('Raw Data'!T4183),0)</f>
        <v>6164.7</v>
      </c>
      <c r="H4183" t="str" cm="1">
        <f t="array" ref="H4183">_xlfn.IFS(B4183&lt;=12,"New (0-12 mo)",B4183&lt;=24,"Established (13-24 mo)",B4183&lt;=48,"Loyal (25-48 mo)",TRUE,"Veteran (49+ mo)")</f>
        <v>Veteran (49+ mo)</v>
      </c>
      <c r="I4183">
        <f>COUNTIF('Raw Data'!G4183:O4183,"Yes")</f>
        <v>5</v>
      </c>
      <c r="J4183">
        <f t="shared" ca="1" si="130"/>
        <v>44317</v>
      </c>
      <c r="K4183" t="str">
        <f>'Raw Data'!U4183</f>
        <v>No</v>
      </c>
      <c r="L4183" t="str">
        <f t="shared" si="131"/>
        <v>Low-Medium Risk</v>
      </c>
      <c r="N4183" s="34"/>
    </row>
    <row r="4184" spans="1:14" x14ac:dyDescent="0.3">
      <c r="A4184" s="5" t="str">
        <f>'Raw Data'!A4184</f>
        <v>4902-OHLSK</v>
      </c>
      <c r="B4184">
        <f>'Raw Data'!F4184</f>
        <v>29</v>
      </c>
      <c r="C4184" t="str">
        <f>'Raw Data'!P4184</f>
        <v>Month-to-month</v>
      </c>
      <c r="D4184" t="str">
        <f>'Raw Data'!I4184</f>
        <v>Fiber optic</v>
      </c>
      <c r="E4184" t="str">
        <f>'Raw Data'!R4184</f>
        <v>Electronic check</v>
      </c>
      <c r="F4184">
        <f>'Raw Data'!S4184</f>
        <v>98.65</v>
      </c>
      <c r="G4184">
        <f>IFERROR(VALUE('Raw Data'!T4184),0)</f>
        <v>2862.75</v>
      </c>
      <c r="H4184" t="str" cm="1">
        <f t="array" ref="H4184">_xlfn.IFS(B4184&lt;=12,"New (0-12 mo)",B4184&lt;=24,"Established (13-24 mo)",B4184&lt;=48,"Loyal (25-48 mo)",TRUE,"Veteran (49+ mo)")</f>
        <v>Loyal (25-48 mo)</v>
      </c>
      <c r="I4184">
        <f>COUNTIF('Raw Data'!G4184:O4184,"Yes")</f>
        <v>5</v>
      </c>
      <c r="J4184">
        <f t="shared" ca="1" si="130"/>
        <v>45323</v>
      </c>
      <c r="K4184" t="str">
        <f>'Raw Data'!U4184</f>
        <v>Yes</v>
      </c>
      <c r="L4184" t="str">
        <f t="shared" si="131"/>
        <v>Low-Medium Risk</v>
      </c>
      <c r="N4184" s="34"/>
    </row>
    <row r="4185" spans="1:14" x14ac:dyDescent="0.3">
      <c r="A4185" s="5" t="str">
        <f>'Raw Data'!A4185</f>
        <v>6917-IAYHD</v>
      </c>
      <c r="B4185">
        <f>'Raw Data'!F4185</f>
        <v>1</v>
      </c>
      <c r="C4185" t="str">
        <f>'Raw Data'!P4185</f>
        <v>Month-to-month</v>
      </c>
      <c r="D4185" t="str">
        <f>'Raw Data'!I4185</f>
        <v>DSL</v>
      </c>
      <c r="E4185" t="str">
        <f>'Raw Data'!R4185</f>
        <v>Mailed check</v>
      </c>
      <c r="F4185">
        <f>'Raw Data'!S4185</f>
        <v>33.6</v>
      </c>
      <c r="G4185">
        <f>IFERROR(VALUE('Raw Data'!T4185),0)</f>
        <v>33.6</v>
      </c>
      <c r="H4185" t="str" cm="1">
        <f t="array" ref="H4185">_xlfn.IFS(B4185&lt;=12,"New (0-12 mo)",B4185&lt;=24,"Established (13-24 mo)",B4185&lt;=48,"Loyal (25-48 mo)",TRUE,"Veteran (49+ mo)")</f>
        <v>New (0-12 mo)</v>
      </c>
      <c r="I4185">
        <f>COUNTIF('Raw Data'!G4185:O4185,"Yes")</f>
        <v>2</v>
      </c>
      <c r="J4185">
        <f t="shared" ca="1" si="130"/>
        <v>46174</v>
      </c>
      <c r="K4185" t="str">
        <f>'Raw Data'!U4185</f>
        <v>No</v>
      </c>
      <c r="L4185" t="str">
        <f t="shared" si="131"/>
        <v>High Risk</v>
      </c>
      <c r="N4185" s="34"/>
    </row>
    <row r="4186" spans="1:14" x14ac:dyDescent="0.3">
      <c r="A4186" s="5" t="str">
        <f>'Raw Data'!A4186</f>
        <v>0495-ZBNGW</v>
      </c>
      <c r="B4186">
        <f>'Raw Data'!F4186</f>
        <v>5</v>
      </c>
      <c r="C4186" t="str">
        <f>'Raw Data'!P4186</f>
        <v>Month-to-month</v>
      </c>
      <c r="D4186" t="str">
        <f>'Raw Data'!I4186</f>
        <v>Fiber optic</v>
      </c>
      <c r="E4186" t="str">
        <f>'Raw Data'!R4186</f>
        <v>Bank transfer (automatic)</v>
      </c>
      <c r="F4186">
        <f>'Raw Data'!S4186</f>
        <v>79.900000000000006</v>
      </c>
      <c r="G4186">
        <f>IFERROR(VALUE('Raw Data'!T4186),0)</f>
        <v>343.95</v>
      </c>
      <c r="H4186" t="str" cm="1">
        <f t="array" ref="H4186">_xlfn.IFS(B4186&lt;=12,"New (0-12 mo)",B4186&lt;=24,"Established (13-24 mo)",B4186&lt;=48,"Loyal (25-48 mo)",TRUE,"Veteran (49+ mo)")</f>
        <v>New (0-12 mo)</v>
      </c>
      <c r="I4186">
        <f>COUNTIF('Raw Data'!G4186:O4186,"Yes")</f>
        <v>3</v>
      </c>
      <c r="J4186">
        <f t="shared" ca="1" si="130"/>
        <v>46054</v>
      </c>
      <c r="K4186" t="str">
        <f>'Raw Data'!U4186</f>
        <v>Yes</v>
      </c>
      <c r="L4186" t="str">
        <f t="shared" si="131"/>
        <v>High Risk</v>
      </c>
      <c r="N4186" s="34"/>
    </row>
    <row r="4187" spans="1:14" x14ac:dyDescent="0.3">
      <c r="A4187" s="5" t="str">
        <f>'Raw Data'!A4187</f>
        <v>8620-RJPZN</v>
      </c>
      <c r="B4187">
        <f>'Raw Data'!F4187</f>
        <v>1</v>
      </c>
      <c r="C4187" t="str">
        <f>'Raw Data'!P4187</f>
        <v>Month-to-month</v>
      </c>
      <c r="D4187" t="str">
        <f>'Raw Data'!I4187</f>
        <v>No</v>
      </c>
      <c r="E4187" t="str">
        <f>'Raw Data'!R4187</f>
        <v>Electronic check</v>
      </c>
      <c r="F4187">
        <f>'Raw Data'!S4187</f>
        <v>20.7</v>
      </c>
      <c r="G4187">
        <f>IFERROR(VALUE('Raw Data'!T4187),0)</f>
        <v>20.7</v>
      </c>
      <c r="H4187" t="str" cm="1">
        <f t="array" ref="H4187">_xlfn.IFS(B4187&lt;=12,"New (0-12 mo)",B4187&lt;=24,"Established (13-24 mo)",B4187&lt;=48,"Loyal (25-48 mo)",TRUE,"Veteran (49+ mo)")</f>
        <v>New (0-12 mo)</v>
      </c>
      <c r="I4187">
        <f>COUNTIF('Raw Data'!G4187:O4187,"Yes")</f>
        <v>1</v>
      </c>
      <c r="J4187">
        <f t="shared" ca="1" si="130"/>
        <v>46174</v>
      </c>
      <c r="K4187" t="str">
        <f>'Raw Data'!U4187</f>
        <v>No</v>
      </c>
      <c r="L4187" t="str">
        <f t="shared" si="131"/>
        <v>High Risk</v>
      </c>
      <c r="N4187" s="34"/>
    </row>
    <row r="4188" spans="1:14" x14ac:dyDescent="0.3">
      <c r="A4188" s="5" t="str">
        <f>'Raw Data'!A4188</f>
        <v>7572-KPVKK</v>
      </c>
      <c r="B4188">
        <f>'Raw Data'!F4188</f>
        <v>62</v>
      </c>
      <c r="C4188" t="str">
        <f>'Raw Data'!P4188</f>
        <v>Two year</v>
      </c>
      <c r="D4188" t="str">
        <f>'Raw Data'!I4188</f>
        <v>Fiber optic</v>
      </c>
      <c r="E4188" t="str">
        <f>'Raw Data'!R4188</f>
        <v>Electronic check</v>
      </c>
      <c r="F4188">
        <f>'Raw Data'!S4188</f>
        <v>104.05</v>
      </c>
      <c r="G4188">
        <f>IFERROR(VALUE('Raw Data'!T4188),0)</f>
        <v>6590.5</v>
      </c>
      <c r="H4188" t="str" cm="1">
        <f t="array" ref="H4188">_xlfn.IFS(B4188&lt;=12,"New (0-12 mo)",B4188&lt;=24,"Established (13-24 mo)",B4188&lt;=48,"Loyal (25-48 mo)",TRUE,"Veteran (49+ mo)")</f>
        <v>Veteran (49+ mo)</v>
      </c>
      <c r="I4188">
        <f>COUNTIF('Raw Data'!G4188:O4188,"Yes")</f>
        <v>6</v>
      </c>
      <c r="J4188">
        <f t="shared" ca="1" si="130"/>
        <v>44317</v>
      </c>
      <c r="K4188" t="str">
        <f>'Raw Data'!U4188</f>
        <v>No</v>
      </c>
      <c r="L4188" t="str">
        <f t="shared" si="131"/>
        <v>Low Risk</v>
      </c>
      <c r="N4188" s="34"/>
    </row>
    <row r="4189" spans="1:14" x14ac:dyDescent="0.3">
      <c r="A4189" s="5" t="str">
        <f>'Raw Data'!A4189</f>
        <v>2642-MAWLJ</v>
      </c>
      <c r="B4189">
        <f>'Raw Data'!F4189</f>
        <v>36</v>
      </c>
      <c r="C4189" t="str">
        <f>'Raw Data'!P4189</f>
        <v>Two year</v>
      </c>
      <c r="D4189" t="str">
        <f>'Raw Data'!I4189</f>
        <v>No</v>
      </c>
      <c r="E4189" t="str">
        <f>'Raw Data'!R4189</f>
        <v>Bank transfer (automatic)</v>
      </c>
      <c r="F4189">
        <f>'Raw Data'!S4189</f>
        <v>20.25</v>
      </c>
      <c r="G4189">
        <f>IFERROR(VALUE('Raw Data'!T4189),0)</f>
        <v>717.95</v>
      </c>
      <c r="H4189" t="str" cm="1">
        <f t="array" ref="H4189">_xlfn.IFS(B4189&lt;=12,"New (0-12 mo)",B4189&lt;=24,"Established (13-24 mo)",B4189&lt;=48,"Loyal (25-48 mo)",TRUE,"Veteran (49+ mo)")</f>
        <v>Loyal (25-48 mo)</v>
      </c>
      <c r="I4189">
        <f>COUNTIF('Raw Data'!G4189:O4189,"Yes")</f>
        <v>1</v>
      </c>
      <c r="J4189">
        <f t="shared" ca="1" si="130"/>
        <v>45108</v>
      </c>
      <c r="K4189" t="str">
        <f>'Raw Data'!U4189</f>
        <v>No</v>
      </c>
      <c r="L4189" t="str">
        <f t="shared" si="131"/>
        <v>Low Risk</v>
      </c>
      <c r="N4189" s="34"/>
    </row>
    <row r="4190" spans="1:14" x14ac:dyDescent="0.3">
      <c r="A4190" s="5" t="str">
        <f>'Raw Data'!A4190</f>
        <v>2357-COQEK</v>
      </c>
      <c r="B4190">
        <f>'Raw Data'!F4190</f>
        <v>28</v>
      </c>
      <c r="C4190" t="str">
        <f>'Raw Data'!P4190</f>
        <v>Month-to-month</v>
      </c>
      <c r="D4190" t="str">
        <f>'Raw Data'!I4190</f>
        <v>Fiber optic</v>
      </c>
      <c r="E4190" t="str">
        <f>'Raw Data'!R4190</f>
        <v>Electronic check</v>
      </c>
      <c r="F4190">
        <f>'Raw Data'!S4190</f>
        <v>103.3</v>
      </c>
      <c r="G4190">
        <f>IFERROR(VALUE('Raw Data'!T4190),0)</f>
        <v>2890.65</v>
      </c>
      <c r="H4190" t="str" cm="1">
        <f t="array" ref="H4190">_xlfn.IFS(B4190&lt;=12,"New (0-12 mo)",B4190&lt;=24,"Established (13-24 mo)",B4190&lt;=48,"Loyal (25-48 mo)",TRUE,"Veteran (49+ mo)")</f>
        <v>Loyal (25-48 mo)</v>
      </c>
      <c r="I4190">
        <f>COUNTIF('Raw Data'!G4190:O4190,"Yes")</f>
        <v>6</v>
      </c>
      <c r="J4190">
        <f t="shared" ca="1" si="130"/>
        <v>45352</v>
      </c>
      <c r="K4190" t="str">
        <f>'Raw Data'!U4190</f>
        <v>Yes</v>
      </c>
      <c r="L4190" t="str">
        <f t="shared" si="131"/>
        <v>Low-Medium Risk</v>
      </c>
      <c r="N4190" s="34"/>
    </row>
    <row r="4191" spans="1:14" x14ac:dyDescent="0.3">
      <c r="A4191" s="5" t="str">
        <f>'Raw Data'!A4191</f>
        <v>7103-ZGVNT</v>
      </c>
      <c r="B4191">
        <f>'Raw Data'!F4191</f>
        <v>69</v>
      </c>
      <c r="C4191" t="str">
        <f>'Raw Data'!P4191</f>
        <v>One year</v>
      </c>
      <c r="D4191" t="str">
        <f>'Raw Data'!I4191</f>
        <v>DSL</v>
      </c>
      <c r="E4191" t="str">
        <f>'Raw Data'!R4191</f>
        <v>Credit card (automatic)</v>
      </c>
      <c r="F4191">
        <f>'Raw Data'!S4191</f>
        <v>73.7</v>
      </c>
      <c r="G4191">
        <f>IFERROR(VALUE('Raw Data'!T4191),0)</f>
        <v>4885.8500000000004</v>
      </c>
      <c r="H4191" t="str" cm="1">
        <f t="array" ref="H4191">_xlfn.IFS(B4191&lt;=12,"New (0-12 mo)",B4191&lt;=24,"Established (13-24 mo)",B4191&lt;=48,"Loyal (25-48 mo)",TRUE,"Veteran (49+ mo)")</f>
        <v>Veteran (49+ mo)</v>
      </c>
      <c r="I4191">
        <f>COUNTIF('Raw Data'!G4191:O4191,"Yes")</f>
        <v>6</v>
      </c>
      <c r="J4191">
        <f t="shared" ca="1" si="130"/>
        <v>44105</v>
      </c>
      <c r="K4191" t="str">
        <f>'Raw Data'!U4191</f>
        <v>No</v>
      </c>
      <c r="L4191" t="str">
        <f t="shared" si="131"/>
        <v>Low Risk</v>
      </c>
      <c r="N4191" s="34"/>
    </row>
    <row r="4192" spans="1:14" x14ac:dyDescent="0.3">
      <c r="A4192" s="5" t="str">
        <f>'Raw Data'!A4192</f>
        <v>3737-GCSPV</v>
      </c>
      <c r="B4192">
        <f>'Raw Data'!F4192</f>
        <v>11</v>
      </c>
      <c r="C4192" t="str">
        <f>'Raw Data'!P4192</f>
        <v>Month-to-month</v>
      </c>
      <c r="D4192" t="str">
        <f>'Raw Data'!I4192</f>
        <v>Fiber optic</v>
      </c>
      <c r="E4192" t="str">
        <f>'Raw Data'!R4192</f>
        <v>Credit card (automatic)</v>
      </c>
      <c r="F4192">
        <f>'Raw Data'!S4192</f>
        <v>96.2</v>
      </c>
      <c r="G4192">
        <f>IFERROR(VALUE('Raw Data'!T4192),0)</f>
        <v>1222.05</v>
      </c>
      <c r="H4192" t="str" cm="1">
        <f t="array" ref="H4192">_xlfn.IFS(B4192&lt;=12,"New (0-12 mo)",B4192&lt;=24,"Established (13-24 mo)",B4192&lt;=48,"Loyal (25-48 mo)",TRUE,"Veteran (49+ mo)")</f>
        <v>New (0-12 mo)</v>
      </c>
      <c r="I4192">
        <f>COUNTIF('Raw Data'!G4192:O4192,"Yes")</f>
        <v>5</v>
      </c>
      <c r="J4192">
        <f t="shared" ca="1" si="130"/>
        <v>45870</v>
      </c>
      <c r="K4192" t="str">
        <f>'Raw Data'!U4192</f>
        <v>Yes</v>
      </c>
      <c r="L4192" t="str">
        <f t="shared" si="131"/>
        <v>High Risk</v>
      </c>
      <c r="N4192" s="34"/>
    </row>
    <row r="4193" spans="1:14" x14ac:dyDescent="0.3">
      <c r="A4193" s="5" t="str">
        <f>'Raw Data'!A4193</f>
        <v>2027-WKXMW</v>
      </c>
      <c r="B4193">
        <f>'Raw Data'!F4193</f>
        <v>63</v>
      </c>
      <c r="C4193" t="str">
        <f>'Raw Data'!P4193</f>
        <v>Month-to-month</v>
      </c>
      <c r="D4193" t="str">
        <f>'Raw Data'!I4193</f>
        <v>Fiber optic</v>
      </c>
      <c r="E4193" t="str">
        <f>'Raw Data'!R4193</f>
        <v>Electronic check</v>
      </c>
      <c r="F4193">
        <f>'Raw Data'!S4193</f>
        <v>108.75</v>
      </c>
      <c r="G4193">
        <f>IFERROR(VALUE('Raw Data'!T4193),0)</f>
        <v>6871.7</v>
      </c>
      <c r="H4193" t="str" cm="1">
        <f t="array" ref="H4193">_xlfn.IFS(B4193&lt;=12,"New (0-12 mo)",B4193&lt;=24,"Established (13-24 mo)",B4193&lt;=48,"Loyal (25-48 mo)",TRUE,"Veteran (49+ mo)")</f>
        <v>Veteran (49+ mo)</v>
      </c>
      <c r="I4193">
        <f>COUNTIF('Raw Data'!G4193:O4193,"Yes")</f>
        <v>7</v>
      </c>
      <c r="J4193">
        <f t="shared" ca="1" si="130"/>
        <v>44287</v>
      </c>
      <c r="K4193" t="str">
        <f>'Raw Data'!U4193</f>
        <v>No</v>
      </c>
      <c r="L4193" t="str">
        <f t="shared" si="131"/>
        <v>Low-Medium Risk</v>
      </c>
      <c r="N4193" s="34"/>
    </row>
    <row r="4194" spans="1:14" x14ac:dyDescent="0.3">
      <c r="A4194" s="5" t="str">
        <f>'Raw Data'!A4194</f>
        <v>7137-NAXML</v>
      </c>
      <c r="B4194">
        <f>'Raw Data'!F4194</f>
        <v>23</v>
      </c>
      <c r="C4194" t="str">
        <f>'Raw Data'!P4194</f>
        <v>One year</v>
      </c>
      <c r="D4194" t="str">
        <f>'Raw Data'!I4194</f>
        <v>No</v>
      </c>
      <c r="E4194" t="str">
        <f>'Raw Data'!R4194</f>
        <v>Bank transfer (automatic)</v>
      </c>
      <c r="F4194">
        <f>'Raw Data'!S4194</f>
        <v>20.149999999999999</v>
      </c>
      <c r="G4194">
        <f>IFERROR(VALUE('Raw Data'!T4194),0)</f>
        <v>405.6</v>
      </c>
      <c r="H4194" t="str" cm="1">
        <f t="array" ref="H4194">_xlfn.IFS(B4194&lt;=12,"New (0-12 mo)",B4194&lt;=24,"Established (13-24 mo)",B4194&lt;=48,"Loyal (25-48 mo)",TRUE,"Veteran (49+ mo)")</f>
        <v>Established (13-24 mo)</v>
      </c>
      <c r="I4194">
        <f>COUNTIF('Raw Data'!G4194:O4194,"Yes")</f>
        <v>1</v>
      </c>
      <c r="J4194">
        <f t="shared" ca="1" si="130"/>
        <v>45505</v>
      </c>
      <c r="K4194" t="str">
        <f>'Raw Data'!U4194</f>
        <v>No</v>
      </c>
      <c r="L4194" t="str">
        <f t="shared" si="131"/>
        <v>Low Risk</v>
      </c>
      <c r="N4194" s="34"/>
    </row>
    <row r="4195" spans="1:14" x14ac:dyDescent="0.3">
      <c r="A4195" s="5" t="str">
        <f>'Raw Data'!A4195</f>
        <v>2428-ZMCTB</v>
      </c>
      <c r="B4195">
        <f>'Raw Data'!F4195</f>
        <v>10</v>
      </c>
      <c r="C4195" t="str">
        <f>'Raw Data'!P4195</f>
        <v>Month-to-month</v>
      </c>
      <c r="D4195" t="str">
        <f>'Raw Data'!I4195</f>
        <v>No</v>
      </c>
      <c r="E4195" t="str">
        <f>'Raw Data'!R4195</f>
        <v>Credit card (automatic)</v>
      </c>
      <c r="F4195">
        <f>'Raw Data'!S4195</f>
        <v>19.75</v>
      </c>
      <c r="G4195">
        <f>IFERROR(VALUE('Raw Data'!T4195),0)</f>
        <v>208.25</v>
      </c>
      <c r="H4195" t="str" cm="1">
        <f t="array" ref="H4195">_xlfn.IFS(B4195&lt;=12,"New (0-12 mo)",B4195&lt;=24,"Established (13-24 mo)",B4195&lt;=48,"Loyal (25-48 mo)",TRUE,"Veteran (49+ mo)")</f>
        <v>New (0-12 mo)</v>
      </c>
      <c r="I4195">
        <f>COUNTIF('Raw Data'!G4195:O4195,"Yes")</f>
        <v>1</v>
      </c>
      <c r="J4195">
        <f t="shared" ca="1" si="130"/>
        <v>45901</v>
      </c>
      <c r="K4195" t="str">
        <f>'Raw Data'!U4195</f>
        <v>No</v>
      </c>
      <c r="L4195" t="str">
        <f t="shared" si="131"/>
        <v>High Risk</v>
      </c>
      <c r="N4195" s="34"/>
    </row>
    <row r="4196" spans="1:14" x14ac:dyDescent="0.3">
      <c r="A4196" s="5" t="str">
        <f>'Raw Data'!A4196</f>
        <v>2961-VNFKL</v>
      </c>
      <c r="B4196">
        <f>'Raw Data'!F4196</f>
        <v>71</v>
      </c>
      <c r="C4196" t="str">
        <f>'Raw Data'!P4196</f>
        <v>Two year</v>
      </c>
      <c r="D4196" t="str">
        <f>'Raw Data'!I4196</f>
        <v>No</v>
      </c>
      <c r="E4196" t="str">
        <f>'Raw Data'!R4196</f>
        <v>Credit card (automatic)</v>
      </c>
      <c r="F4196">
        <f>'Raw Data'!S4196</f>
        <v>25.95</v>
      </c>
      <c r="G4196">
        <f>IFERROR(VALUE('Raw Data'!T4196),0)</f>
        <v>1801.9</v>
      </c>
      <c r="H4196" t="str" cm="1">
        <f t="array" ref="H4196">_xlfn.IFS(B4196&lt;=12,"New (0-12 mo)",B4196&lt;=24,"Established (13-24 mo)",B4196&lt;=48,"Loyal (25-48 mo)",TRUE,"Veteran (49+ mo)")</f>
        <v>Veteran (49+ mo)</v>
      </c>
      <c r="I4196">
        <f>COUNTIF('Raw Data'!G4196:O4196,"Yes")</f>
        <v>2</v>
      </c>
      <c r="J4196">
        <f t="shared" ca="1" si="130"/>
        <v>44044</v>
      </c>
      <c r="K4196" t="str">
        <f>'Raw Data'!U4196</f>
        <v>No</v>
      </c>
      <c r="L4196" t="str">
        <f t="shared" si="131"/>
        <v>Low Risk</v>
      </c>
      <c r="N4196" s="34"/>
    </row>
    <row r="4197" spans="1:14" x14ac:dyDescent="0.3">
      <c r="A4197" s="5" t="str">
        <f>'Raw Data'!A4197</f>
        <v>1768-HNVGJ</v>
      </c>
      <c r="B4197">
        <f>'Raw Data'!F4197</f>
        <v>45</v>
      </c>
      <c r="C4197" t="str">
        <f>'Raw Data'!P4197</f>
        <v>Month-to-month</v>
      </c>
      <c r="D4197" t="str">
        <f>'Raw Data'!I4197</f>
        <v>DSL</v>
      </c>
      <c r="E4197" t="str">
        <f>'Raw Data'!R4197</f>
        <v>Electronic check</v>
      </c>
      <c r="F4197">
        <f>'Raw Data'!S4197</f>
        <v>70.05</v>
      </c>
      <c r="G4197">
        <f>IFERROR(VALUE('Raw Data'!T4197),0)</f>
        <v>3062.45</v>
      </c>
      <c r="H4197" t="str" cm="1">
        <f t="array" ref="H4197">_xlfn.IFS(B4197&lt;=12,"New (0-12 mo)",B4197&lt;=24,"Established (13-24 mo)",B4197&lt;=48,"Loyal (25-48 mo)",TRUE,"Veteran (49+ mo)")</f>
        <v>Loyal (25-48 mo)</v>
      </c>
      <c r="I4197">
        <f>COUNTIF('Raw Data'!G4197:O4197,"Yes")</f>
        <v>5</v>
      </c>
      <c r="J4197">
        <f t="shared" ca="1" si="130"/>
        <v>44835</v>
      </c>
      <c r="K4197" t="str">
        <f>'Raw Data'!U4197</f>
        <v>No</v>
      </c>
      <c r="L4197" t="str">
        <f t="shared" si="131"/>
        <v>Low-Medium Risk</v>
      </c>
      <c r="N4197" s="34"/>
    </row>
    <row r="4198" spans="1:14" x14ac:dyDescent="0.3">
      <c r="A4198" s="5" t="str">
        <f>'Raw Data'!A4198</f>
        <v>6963-KQYQB</v>
      </c>
      <c r="B4198">
        <f>'Raw Data'!F4198</f>
        <v>70</v>
      </c>
      <c r="C4198" t="str">
        <f>'Raw Data'!P4198</f>
        <v>Two year</v>
      </c>
      <c r="D4198" t="str">
        <f>'Raw Data'!I4198</f>
        <v>No</v>
      </c>
      <c r="E4198" t="str">
        <f>'Raw Data'!R4198</f>
        <v>Mailed check</v>
      </c>
      <c r="F4198">
        <f>'Raw Data'!S4198</f>
        <v>24.05</v>
      </c>
      <c r="G4198">
        <f>IFERROR(VALUE('Raw Data'!T4198),0)</f>
        <v>1764.75</v>
      </c>
      <c r="H4198" t="str" cm="1">
        <f t="array" ref="H4198">_xlfn.IFS(B4198&lt;=12,"New (0-12 mo)",B4198&lt;=24,"Established (13-24 mo)",B4198&lt;=48,"Loyal (25-48 mo)",TRUE,"Veteran (49+ mo)")</f>
        <v>Veteran (49+ mo)</v>
      </c>
      <c r="I4198">
        <f>COUNTIF('Raw Data'!G4198:O4198,"Yes")</f>
        <v>2</v>
      </c>
      <c r="J4198">
        <f t="shared" ca="1" si="130"/>
        <v>44075</v>
      </c>
      <c r="K4198" t="str">
        <f>'Raw Data'!U4198</f>
        <v>No</v>
      </c>
      <c r="L4198" t="str">
        <f t="shared" si="131"/>
        <v>Low Risk</v>
      </c>
      <c r="N4198" s="34"/>
    </row>
    <row r="4199" spans="1:14" x14ac:dyDescent="0.3">
      <c r="A4199" s="5" t="str">
        <f>'Raw Data'!A4199</f>
        <v>5934-RMPOV</v>
      </c>
      <c r="B4199">
        <f>'Raw Data'!F4199</f>
        <v>22</v>
      </c>
      <c r="C4199" t="str">
        <f>'Raw Data'!P4199</f>
        <v>Month-to-month</v>
      </c>
      <c r="D4199" t="str">
        <f>'Raw Data'!I4199</f>
        <v>Fiber optic</v>
      </c>
      <c r="E4199" t="str">
        <f>'Raw Data'!R4199</f>
        <v>Electronic check</v>
      </c>
      <c r="F4199">
        <f>'Raw Data'!S4199</f>
        <v>84.75</v>
      </c>
      <c r="G4199">
        <f>IFERROR(VALUE('Raw Data'!T4199),0)</f>
        <v>1816.75</v>
      </c>
      <c r="H4199" t="str" cm="1">
        <f t="array" ref="H4199">_xlfn.IFS(B4199&lt;=12,"New (0-12 mo)",B4199&lt;=24,"Established (13-24 mo)",B4199&lt;=48,"Loyal (25-48 mo)",TRUE,"Veteran (49+ mo)")</f>
        <v>Established (13-24 mo)</v>
      </c>
      <c r="I4199">
        <f>COUNTIF('Raw Data'!G4199:O4199,"Yes")</f>
        <v>3</v>
      </c>
      <c r="J4199">
        <f t="shared" ca="1" si="130"/>
        <v>45536</v>
      </c>
      <c r="K4199" t="str">
        <f>'Raw Data'!U4199</f>
        <v>No</v>
      </c>
      <c r="L4199" t="str">
        <f t="shared" si="131"/>
        <v>Medium Risk</v>
      </c>
      <c r="N4199" s="34"/>
    </row>
    <row r="4200" spans="1:14" x14ac:dyDescent="0.3">
      <c r="A4200" s="5" t="str">
        <f>'Raw Data'!A4200</f>
        <v>1207-BLKSA</v>
      </c>
      <c r="B4200">
        <f>'Raw Data'!F4200</f>
        <v>52</v>
      </c>
      <c r="C4200" t="str">
        <f>'Raw Data'!P4200</f>
        <v>Two year</v>
      </c>
      <c r="D4200" t="str">
        <f>'Raw Data'!I4200</f>
        <v>No</v>
      </c>
      <c r="E4200" t="str">
        <f>'Raw Data'!R4200</f>
        <v>Mailed check</v>
      </c>
      <c r="F4200">
        <f>'Raw Data'!S4200</f>
        <v>23.05</v>
      </c>
      <c r="G4200">
        <f>IFERROR(VALUE('Raw Data'!T4200),0)</f>
        <v>1255.0999999999999</v>
      </c>
      <c r="H4200" t="str" cm="1">
        <f t="array" ref="H4200">_xlfn.IFS(B4200&lt;=12,"New (0-12 mo)",B4200&lt;=24,"Established (13-24 mo)",B4200&lt;=48,"Loyal (25-48 mo)",TRUE,"Veteran (49+ mo)")</f>
        <v>Veteran (49+ mo)</v>
      </c>
      <c r="I4200">
        <f>COUNTIF('Raw Data'!G4200:O4200,"Yes")</f>
        <v>2</v>
      </c>
      <c r="J4200">
        <f t="shared" ca="1" si="130"/>
        <v>44621</v>
      </c>
      <c r="K4200" t="str">
        <f>'Raw Data'!U4200</f>
        <v>No</v>
      </c>
      <c r="L4200" t="str">
        <f t="shared" si="131"/>
        <v>Low Risk</v>
      </c>
      <c r="N4200" s="34"/>
    </row>
    <row r="4201" spans="1:14" x14ac:dyDescent="0.3">
      <c r="A4201" s="5" t="str">
        <f>'Raw Data'!A4201</f>
        <v>4088-YLDSU</v>
      </c>
      <c r="B4201">
        <f>'Raw Data'!F4201</f>
        <v>55</v>
      </c>
      <c r="C4201" t="str">
        <f>'Raw Data'!P4201</f>
        <v>One year</v>
      </c>
      <c r="D4201" t="str">
        <f>'Raw Data'!I4201</f>
        <v>Fiber optic</v>
      </c>
      <c r="E4201" t="str">
        <f>'Raw Data'!R4201</f>
        <v>Electronic check</v>
      </c>
      <c r="F4201">
        <f>'Raw Data'!S4201</f>
        <v>104.15</v>
      </c>
      <c r="G4201">
        <f>IFERROR(VALUE('Raw Data'!T4201),0)</f>
        <v>5743.05</v>
      </c>
      <c r="H4201" t="str" cm="1">
        <f t="array" ref="H4201">_xlfn.IFS(B4201&lt;=12,"New (0-12 mo)",B4201&lt;=24,"Established (13-24 mo)",B4201&lt;=48,"Loyal (25-48 mo)",TRUE,"Veteran (49+ mo)")</f>
        <v>Veteran (49+ mo)</v>
      </c>
      <c r="I4201">
        <f>COUNTIF('Raw Data'!G4201:O4201,"Yes")</f>
        <v>6</v>
      </c>
      <c r="J4201">
        <f t="shared" ca="1" si="130"/>
        <v>44531</v>
      </c>
      <c r="K4201" t="str">
        <f>'Raw Data'!U4201</f>
        <v>Yes</v>
      </c>
      <c r="L4201" t="str">
        <f t="shared" si="131"/>
        <v>Low Risk</v>
      </c>
      <c r="N4201" s="34"/>
    </row>
    <row r="4202" spans="1:14" x14ac:dyDescent="0.3">
      <c r="A4202" s="5" t="str">
        <f>'Raw Data'!A4202</f>
        <v>8316-BBQAY</v>
      </c>
      <c r="B4202">
        <f>'Raw Data'!F4202</f>
        <v>65</v>
      </c>
      <c r="C4202" t="str">
        <f>'Raw Data'!P4202</f>
        <v>Two year</v>
      </c>
      <c r="D4202" t="str">
        <f>'Raw Data'!I4202</f>
        <v>DSL</v>
      </c>
      <c r="E4202" t="str">
        <f>'Raw Data'!R4202</f>
        <v>Credit card (automatic)</v>
      </c>
      <c r="F4202">
        <f>'Raw Data'!S4202</f>
        <v>59.95</v>
      </c>
      <c r="G4202">
        <f>IFERROR(VALUE('Raw Data'!T4202),0)</f>
        <v>3921.1</v>
      </c>
      <c r="H4202" t="str" cm="1">
        <f t="array" ref="H4202">_xlfn.IFS(B4202&lt;=12,"New (0-12 mo)",B4202&lt;=24,"Established (13-24 mo)",B4202&lt;=48,"Loyal (25-48 mo)",TRUE,"Veteran (49+ mo)")</f>
        <v>Veteran (49+ mo)</v>
      </c>
      <c r="I4202">
        <f>COUNTIF('Raw Data'!G4202:O4202,"Yes")</f>
        <v>5</v>
      </c>
      <c r="J4202">
        <f t="shared" ca="1" si="130"/>
        <v>44228</v>
      </c>
      <c r="K4202" t="str">
        <f>'Raw Data'!U4202</f>
        <v>No</v>
      </c>
      <c r="L4202" t="str">
        <f t="shared" si="131"/>
        <v>Low Risk</v>
      </c>
      <c r="N4202" s="34"/>
    </row>
    <row r="4203" spans="1:14" x14ac:dyDescent="0.3">
      <c r="A4203" s="5" t="str">
        <f>'Raw Data'!A4203</f>
        <v>1166-PQLGG</v>
      </c>
      <c r="B4203">
        <f>'Raw Data'!F4203</f>
        <v>72</v>
      </c>
      <c r="C4203" t="str">
        <f>'Raw Data'!P4203</f>
        <v>Two year</v>
      </c>
      <c r="D4203" t="str">
        <f>'Raw Data'!I4203</f>
        <v>No</v>
      </c>
      <c r="E4203" t="str">
        <f>'Raw Data'!R4203</f>
        <v>Bank transfer (automatic)</v>
      </c>
      <c r="F4203">
        <f>'Raw Data'!S4203</f>
        <v>19.55</v>
      </c>
      <c r="G4203">
        <f>IFERROR(VALUE('Raw Data'!T4203),0)</f>
        <v>1463.45</v>
      </c>
      <c r="H4203" t="str" cm="1">
        <f t="array" ref="H4203">_xlfn.IFS(B4203&lt;=12,"New (0-12 mo)",B4203&lt;=24,"Established (13-24 mo)",B4203&lt;=48,"Loyal (25-48 mo)",TRUE,"Veteran (49+ mo)")</f>
        <v>Veteran (49+ mo)</v>
      </c>
      <c r="I4203">
        <f>COUNTIF('Raw Data'!G4203:O4203,"Yes")</f>
        <v>1</v>
      </c>
      <c r="J4203">
        <f t="shared" ca="1" si="130"/>
        <v>44013</v>
      </c>
      <c r="K4203" t="str">
        <f>'Raw Data'!U4203</f>
        <v>No</v>
      </c>
      <c r="L4203" t="str">
        <f t="shared" si="131"/>
        <v>Low Risk</v>
      </c>
      <c r="N4203" s="34"/>
    </row>
    <row r="4204" spans="1:14" x14ac:dyDescent="0.3">
      <c r="A4204" s="5" t="str">
        <f>'Raw Data'!A4204</f>
        <v>3146-JTQHR</v>
      </c>
      <c r="B4204">
        <f>'Raw Data'!F4204</f>
        <v>10</v>
      </c>
      <c r="C4204" t="str">
        <f>'Raw Data'!P4204</f>
        <v>One year</v>
      </c>
      <c r="D4204" t="str">
        <f>'Raw Data'!I4204</f>
        <v>No</v>
      </c>
      <c r="E4204" t="str">
        <f>'Raw Data'!R4204</f>
        <v>Bank transfer (automatic)</v>
      </c>
      <c r="F4204">
        <f>'Raw Data'!S4204</f>
        <v>19.600000000000001</v>
      </c>
      <c r="G4204">
        <f>IFERROR(VALUE('Raw Data'!T4204),0)</f>
        <v>189.45</v>
      </c>
      <c r="H4204" t="str" cm="1">
        <f t="array" ref="H4204">_xlfn.IFS(B4204&lt;=12,"New (0-12 mo)",B4204&lt;=24,"Established (13-24 mo)",B4204&lt;=48,"Loyal (25-48 mo)",TRUE,"Veteran (49+ mo)")</f>
        <v>New (0-12 mo)</v>
      </c>
      <c r="I4204">
        <f>COUNTIF('Raw Data'!G4204:O4204,"Yes")</f>
        <v>1</v>
      </c>
      <c r="J4204">
        <f t="shared" ca="1" si="130"/>
        <v>45901</v>
      </c>
      <c r="K4204" t="str">
        <f>'Raw Data'!U4204</f>
        <v>No</v>
      </c>
      <c r="L4204" t="str">
        <f t="shared" si="131"/>
        <v>Low Risk</v>
      </c>
      <c r="N4204" s="34"/>
    </row>
    <row r="4205" spans="1:14" x14ac:dyDescent="0.3">
      <c r="A4205" s="5" t="str">
        <f>'Raw Data'!A4205</f>
        <v>4291-YZODP</v>
      </c>
      <c r="B4205">
        <f>'Raw Data'!F4205</f>
        <v>7</v>
      </c>
      <c r="C4205" t="str">
        <f>'Raw Data'!P4205</f>
        <v>One year</v>
      </c>
      <c r="D4205" t="str">
        <f>'Raw Data'!I4205</f>
        <v>No</v>
      </c>
      <c r="E4205" t="str">
        <f>'Raw Data'!R4205</f>
        <v>Mailed check</v>
      </c>
      <c r="F4205">
        <f>'Raw Data'!S4205</f>
        <v>20.05</v>
      </c>
      <c r="G4205">
        <f>IFERROR(VALUE('Raw Data'!T4205),0)</f>
        <v>96.8</v>
      </c>
      <c r="H4205" t="str" cm="1">
        <f t="array" ref="H4205">_xlfn.IFS(B4205&lt;=12,"New (0-12 mo)",B4205&lt;=24,"Established (13-24 mo)",B4205&lt;=48,"Loyal (25-48 mo)",TRUE,"Veteran (49+ mo)")</f>
        <v>New (0-12 mo)</v>
      </c>
      <c r="I4205">
        <f>COUNTIF('Raw Data'!G4205:O4205,"Yes")</f>
        <v>1</v>
      </c>
      <c r="J4205">
        <f t="shared" ca="1" si="130"/>
        <v>45992</v>
      </c>
      <c r="K4205" t="str">
        <f>'Raw Data'!U4205</f>
        <v>No</v>
      </c>
      <c r="L4205" t="str">
        <f t="shared" si="131"/>
        <v>Low Risk</v>
      </c>
      <c r="N4205" s="34"/>
    </row>
    <row r="4206" spans="1:14" x14ac:dyDescent="0.3">
      <c r="A4206" s="5" t="str">
        <f>'Raw Data'!A4206</f>
        <v>4395-PZMSN</v>
      </c>
      <c r="B4206">
        <f>'Raw Data'!F4206</f>
        <v>5</v>
      </c>
      <c r="C4206" t="str">
        <f>'Raw Data'!P4206</f>
        <v>Month-to-month</v>
      </c>
      <c r="D4206" t="str">
        <f>'Raw Data'!I4206</f>
        <v>Fiber optic</v>
      </c>
      <c r="E4206" t="str">
        <f>'Raw Data'!R4206</f>
        <v>Electronic check</v>
      </c>
      <c r="F4206">
        <f>'Raw Data'!S4206</f>
        <v>85.55</v>
      </c>
      <c r="G4206">
        <f>IFERROR(VALUE('Raw Data'!T4206),0)</f>
        <v>408.5</v>
      </c>
      <c r="H4206" t="str" cm="1">
        <f t="array" ref="H4206">_xlfn.IFS(B4206&lt;=12,"New (0-12 mo)",B4206&lt;=24,"Established (13-24 mo)",B4206&lt;=48,"Loyal (25-48 mo)",TRUE,"Veteran (49+ mo)")</f>
        <v>New (0-12 mo)</v>
      </c>
      <c r="I4206">
        <f>COUNTIF('Raw Data'!G4206:O4206,"Yes")</f>
        <v>3</v>
      </c>
      <c r="J4206">
        <f t="shared" ca="1" si="130"/>
        <v>46054</v>
      </c>
      <c r="K4206" t="str">
        <f>'Raw Data'!U4206</f>
        <v>No</v>
      </c>
      <c r="L4206" t="str">
        <f t="shared" si="131"/>
        <v>High Risk</v>
      </c>
      <c r="N4206" s="34"/>
    </row>
    <row r="4207" spans="1:14" x14ac:dyDescent="0.3">
      <c r="A4207" s="5" t="str">
        <f>'Raw Data'!A4207</f>
        <v>6427-FEFIG</v>
      </c>
      <c r="B4207">
        <f>'Raw Data'!F4207</f>
        <v>24</v>
      </c>
      <c r="C4207" t="str">
        <f>'Raw Data'!P4207</f>
        <v>Two year</v>
      </c>
      <c r="D4207" t="str">
        <f>'Raw Data'!I4207</f>
        <v>DSL</v>
      </c>
      <c r="E4207" t="str">
        <f>'Raw Data'!R4207</f>
        <v>Credit card (automatic)</v>
      </c>
      <c r="F4207">
        <f>'Raw Data'!S4207</f>
        <v>78.599999999999994</v>
      </c>
      <c r="G4207">
        <f>IFERROR(VALUE('Raw Data'!T4207),0)</f>
        <v>1846.65</v>
      </c>
      <c r="H4207" t="str" cm="1">
        <f t="array" ref="H4207">_xlfn.IFS(B4207&lt;=12,"New (0-12 mo)",B4207&lt;=24,"Established (13-24 mo)",B4207&lt;=48,"Loyal (25-48 mo)",TRUE,"Veteran (49+ mo)")</f>
        <v>Established (13-24 mo)</v>
      </c>
      <c r="I4207">
        <f>COUNTIF('Raw Data'!G4207:O4207,"Yes")</f>
        <v>6</v>
      </c>
      <c r="J4207">
        <f t="shared" ca="1" si="130"/>
        <v>45474</v>
      </c>
      <c r="K4207" t="str">
        <f>'Raw Data'!U4207</f>
        <v>No</v>
      </c>
      <c r="L4207" t="str">
        <f t="shared" si="131"/>
        <v>Low Risk</v>
      </c>
      <c r="N4207" s="34"/>
    </row>
    <row r="4208" spans="1:14" x14ac:dyDescent="0.3">
      <c r="A4208" s="5" t="str">
        <f>'Raw Data'!A4208</f>
        <v>0017-IUDMW</v>
      </c>
      <c r="B4208">
        <f>'Raw Data'!F4208</f>
        <v>72</v>
      </c>
      <c r="C4208" t="str">
        <f>'Raw Data'!P4208</f>
        <v>Two year</v>
      </c>
      <c r="D4208" t="str">
        <f>'Raw Data'!I4208</f>
        <v>Fiber optic</v>
      </c>
      <c r="E4208" t="str">
        <f>'Raw Data'!R4208</f>
        <v>Credit card (automatic)</v>
      </c>
      <c r="F4208">
        <f>'Raw Data'!S4208</f>
        <v>116.8</v>
      </c>
      <c r="G4208">
        <f>IFERROR(VALUE('Raw Data'!T4208),0)</f>
        <v>8456.75</v>
      </c>
      <c r="H4208" t="str" cm="1">
        <f t="array" ref="H4208">_xlfn.IFS(B4208&lt;=12,"New (0-12 mo)",B4208&lt;=24,"Established (13-24 mo)",B4208&lt;=48,"Loyal (25-48 mo)",TRUE,"Veteran (49+ mo)")</f>
        <v>Veteran (49+ mo)</v>
      </c>
      <c r="I4208">
        <f>COUNTIF('Raw Data'!G4208:O4208,"Yes")</f>
        <v>8</v>
      </c>
      <c r="J4208">
        <f t="shared" ca="1" si="130"/>
        <v>44013</v>
      </c>
      <c r="K4208" t="str">
        <f>'Raw Data'!U4208</f>
        <v>No</v>
      </c>
      <c r="L4208" t="str">
        <f t="shared" si="131"/>
        <v>Low Risk</v>
      </c>
      <c r="N4208" s="34"/>
    </row>
    <row r="4209" spans="1:14" x14ac:dyDescent="0.3">
      <c r="A4209" s="5" t="str">
        <f>'Raw Data'!A4209</f>
        <v>8706-HRADD</v>
      </c>
      <c r="B4209">
        <f>'Raw Data'!F4209</f>
        <v>21</v>
      </c>
      <c r="C4209" t="str">
        <f>'Raw Data'!P4209</f>
        <v>Month-to-month</v>
      </c>
      <c r="D4209" t="str">
        <f>'Raw Data'!I4209</f>
        <v>DSL</v>
      </c>
      <c r="E4209" t="str">
        <f>'Raw Data'!R4209</f>
        <v>Mailed check</v>
      </c>
      <c r="F4209">
        <f>'Raw Data'!S4209</f>
        <v>43.55</v>
      </c>
      <c r="G4209">
        <f>IFERROR(VALUE('Raw Data'!T4209),0)</f>
        <v>1011.5</v>
      </c>
      <c r="H4209" t="str" cm="1">
        <f t="array" ref="H4209">_xlfn.IFS(B4209&lt;=12,"New (0-12 mo)",B4209&lt;=24,"Established (13-24 mo)",B4209&lt;=48,"Loyal (25-48 mo)",TRUE,"Veteran (49+ mo)")</f>
        <v>Established (13-24 mo)</v>
      </c>
      <c r="I4209">
        <f>COUNTIF('Raw Data'!G4209:O4209,"Yes")</f>
        <v>3</v>
      </c>
      <c r="J4209">
        <f t="shared" ca="1" si="130"/>
        <v>45566</v>
      </c>
      <c r="K4209" t="str">
        <f>'Raw Data'!U4209</f>
        <v>No</v>
      </c>
      <c r="L4209" t="str">
        <f t="shared" si="131"/>
        <v>Medium Risk</v>
      </c>
      <c r="N4209" s="34"/>
    </row>
    <row r="4210" spans="1:14" x14ac:dyDescent="0.3">
      <c r="A4210" s="5" t="str">
        <f>'Raw Data'!A4210</f>
        <v>9955-QOPOY</v>
      </c>
      <c r="B4210">
        <f>'Raw Data'!F4210</f>
        <v>69</v>
      </c>
      <c r="C4210" t="str">
        <f>'Raw Data'!P4210</f>
        <v>One year</v>
      </c>
      <c r="D4210" t="str">
        <f>'Raw Data'!I4210</f>
        <v>DSL</v>
      </c>
      <c r="E4210" t="str">
        <f>'Raw Data'!R4210</f>
        <v>Credit card (automatic)</v>
      </c>
      <c r="F4210">
        <f>'Raw Data'!S4210</f>
        <v>60.8</v>
      </c>
      <c r="G4210">
        <f>IFERROR(VALUE('Raw Data'!T4210),0)</f>
        <v>4263.3999999999996</v>
      </c>
      <c r="H4210" t="str" cm="1">
        <f t="array" ref="H4210">_xlfn.IFS(B4210&lt;=12,"New (0-12 mo)",B4210&lt;=24,"Established (13-24 mo)",B4210&lt;=48,"Loyal (25-48 mo)",TRUE,"Veteran (49+ mo)")</f>
        <v>Veteran (49+ mo)</v>
      </c>
      <c r="I4210">
        <f>COUNTIF('Raw Data'!G4210:O4210,"Yes")</f>
        <v>5</v>
      </c>
      <c r="J4210">
        <f t="shared" ca="1" si="130"/>
        <v>44105</v>
      </c>
      <c r="K4210" t="str">
        <f>'Raw Data'!U4210</f>
        <v>No</v>
      </c>
      <c r="L4210" t="str">
        <f t="shared" si="131"/>
        <v>Low Risk</v>
      </c>
      <c r="N4210" s="34"/>
    </row>
    <row r="4211" spans="1:14" x14ac:dyDescent="0.3">
      <c r="A4211" s="5" t="str">
        <f>'Raw Data'!A4211</f>
        <v>4385-ZKVNW</v>
      </c>
      <c r="B4211">
        <f>'Raw Data'!F4211</f>
        <v>44</v>
      </c>
      <c r="C4211" t="str">
        <f>'Raw Data'!P4211</f>
        <v>Month-to-month</v>
      </c>
      <c r="D4211" t="str">
        <f>'Raw Data'!I4211</f>
        <v>DSL</v>
      </c>
      <c r="E4211" t="str">
        <f>'Raw Data'!R4211</f>
        <v>Bank transfer (automatic)</v>
      </c>
      <c r="F4211">
        <f>'Raw Data'!S4211</f>
        <v>54.9</v>
      </c>
      <c r="G4211">
        <f>IFERROR(VALUE('Raw Data'!T4211),0)</f>
        <v>2549.1</v>
      </c>
      <c r="H4211" t="str" cm="1">
        <f t="array" ref="H4211">_xlfn.IFS(B4211&lt;=12,"New (0-12 mo)",B4211&lt;=24,"Established (13-24 mo)",B4211&lt;=48,"Loyal (25-48 mo)",TRUE,"Veteran (49+ mo)")</f>
        <v>Loyal (25-48 mo)</v>
      </c>
      <c r="I4211">
        <f>COUNTIF('Raw Data'!G4211:O4211,"Yes")</f>
        <v>3</v>
      </c>
      <c r="J4211">
        <f t="shared" ca="1" si="130"/>
        <v>44866</v>
      </c>
      <c r="K4211" t="str">
        <f>'Raw Data'!U4211</f>
        <v>No</v>
      </c>
      <c r="L4211" t="str">
        <f t="shared" si="131"/>
        <v>Low-Medium Risk</v>
      </c>
      <c r="N4211" s="34"/>
    </row>
    <row r="4212" spans="1:14" x14ac:dyDescent="0.3">
      <c r="A4212" s="5" t="str">
        <f>'Raw Data'!A4212</f>
        <v>5446-DKWYW</v>
      </c>
      <c r="B4212">
        <f>'Raw Data'!F4212</f>
        <v>61</v>
      </c>
      <c r="C4212" t="str">
        <f>'Raw Data'!P4212</f>
        <v>One year</v>
      </c>
      <c r="D4212" t="str">
        <f>'Raw Data'!I4212</f>
        <v>DSL</v>
      </c>
      <c r="E4212" t="str">
        <f>'Raw Data'!R4212</f>
        <v>Electronic check</v>
      </c>
      <c r="F4212">
        <f>'Raw Data'!S4212</f>
        <v>65.2</v>
      </c>
      <c r="G4212">
        <f>IFERROR(VALUE('Raw Data'!T4212),0)</f>
        <v>3965.05</v>
      </c>
      <c r="H4212" t="str" cm="1">
        <f t="array" ref="H4212">_xlfn.IFS(B4212&lt;=12,"New (0-12 mo)",B4212&lt;=24,"Established (13-24 mo)",B4212&lt;=48,"Loyal (25-48 mo)",TRUE,"Veteran (49+ mo)")</f>
        <v>Veteran (49+ mo)</v>
      </c>
      <c r="I4212">
        <f>COUNTIF('Raw Data'!G4212:O4212,"Yes")</f>
        <v>4</v>
      </c>
      <c r="J4212">
        <f t="shared" ca="1" si="130"/>
        <v>44348</v>
      </c>
      <c r="K4212" t="str">
        <f>'Raw Data'!U4212</f>
        <v>No</v>
      </c>
      <c r="L4212" t="str">
        <f t="shared" si="131"/>
        <v>Low Risk</v>
      </c>
      <c r="N4212" s="34"/>
    </row>
    <row r="4213" spans="1:14" x14ac:dyDescent="0.3">
      <c r="A4213" s="5" t="str">
        <f>'Raw Data'!A4213</f>
        <v>2034-CGRHZ</v>
      </c>
      <c r="B4213">
        <f>'Raw Data'!F4213</f>
        <v>24</v>
      </c>
      <c r="C4213" t="str">
        <f>'Raw Data'!P4213</f>
        <v>Month-to-month</v>
      </c>
      <c r="D4213" t="str">
        <f>'Raw Data'!I4213</f>
        <v>Fiber optic</v>
      </c>
      <c r="E4213" t="str">
        <f>'Raw Data'!R4213</f>
        <v>Credit card (automatic)</v>
      </c>
      <c r="F4213">
        <f>'Raw Data'!S4213</f>
        <v>102.95</v>
      </c>
      <c r="G4213">
        <f>IFERROR(VALUE('Raw Data'!T4213),0)</f>
        <v>2496.6999999999998</v>
      </c>
      <c r="H4213" t="str" cm="1">
        <f t="array" ref="H4213">_xlfn.IFS(B4213&lt;=12,"New (0-12 mo)",B4213&lt;=24,"Established (13-24 mo)",B4213&lt;=48,"Loyal (25-48 mo)",TRUE,"Veteran (49+ mo)")</f>
        <v>Established (13-24 mo)</v>
      </c>
      <c r="I4213">
        <f>COUNTIF('Raw Data'!G4213:O4213,"Yes")</f>
        <v>6</v>
      </c>
      <c r="J4213">
        <f t="shared" ca="1" si="130"/>
        <v>45474</v>
      </c>
      <c r="K4213" t="str">
        <f>'Raw Data'!U4213</f>
        <v>Yes</v>
      </c>
      <c r="L4213" t="str">
        <f t="shared" si="131"/>
        <v>Medium Risk</v>
      </c>
      <c r="N4213" s="34"/>
    </row>
    <row r="4214" spans="1:14" x14ac:dyDescent="0.3">
      <c r="A4214" s="5" t="str">
        <f>'Raw Data'!A4214</f>
        <v>5797-APWZC</v>
      </c>
      <c r="B4214">
        <f>'Raw Data'!F4214</f>
        <v>1</v>
      </c>
      <c r="C4214" t="str">
        <f>'Raw Data'!P4214</f>
        <v>Month-to-month</v>
      </c>
      <c r="D4214" t="str">
        <f>'Raw Data'!I4214</f>
        <v>Fiber optic</v>
      </c>
      <c r="E4214" t="str">
        <f>'Raw Data'!R4214</f>
        <v>Electronic check</v>
      </c>
      <c r="F4214">
        <f>'Raw Data'!S4214</f>
        <v>90.6</v>
      </c>
      <c r="G4214">
        <f>IFERROR(VALUE('Raw Data'!T4214),0)</f>
        <v>90.6</v>
      </c>
      <c r="H4214" t="str" cm="1">
        <f t="array" ref="H4214">_xlfn.IFS(B4214&lt;=12,"New (0-12 mo)",B4214&lt;=24,"Established (13-24 mo)",B4214&lt;=48,"Loyal (25-48 mo)",TRUE,"Veteran (49+ mo)")</f>
        <v>New (0-12 mo)</v>
      </c>
      <c r="I4214">
        <f>COUNTIF('Raw Data'!G4214:O4214,"Yes")</f>
        <v>3</v>
      </c>
      <c r="J4214">
        <f t="shared" ca="1" si="130"/>
        <v>46174</v>
      </c>
      <c r="K4214" t="str">
        <f>'Raw Data'!U4214</f>
        <v>Yes</v>
      </c>
      <c r="L4214" t="str">
        <f t="shared" si="131"/>
        <v>High Risk</v>
      </c>
      <c r="N4214" s="34"/>
    </row>
    <row r="4215" spans="1:14" x14ac:dyDescent="0.3">
      <c r="A4215" s="5" t="str">
        <f>'Raw Data'!A4215</f>
        <v>3683-QKIUE</v>
      </c>
      <c r="B4215">
        <f>'Raw Data'!F4215</f>
        <v>6</v>
      </c>
      <c r="C4215" t="str">
        <f>'Raw Data'!P4215</f>
        <v>Month-to-month</v>
      </c>
      <c r="D4215" t="str">
        <f>'Raw Data'!I4215</f>
        <v>DSL</v>
      </c>
      <c r="E4215" t="str">
        <f>'Raw Data'!R4215</f>
        <v>Bank transfer (automatic)</v>
      </c>
      <c r="F4215">
        <f>'Raw Data'!S4215</f>
        <v>50.8</v>
      </c>
      <c r="G4215">
        <f>IFERROR(VALUE('Raw Data'!T4215),0)</f>
        <v>288.05</v>
      </c>
      <c r="H4215" t="str" cm="1">
        <f t="array" ref="H4215">_xlfn.IFS(B4215&lt;=12,"New (0-12 mo)",B4215&lt;=24,"Established (13-24 mo)",B4215&lt;=48,"Loyal (25-48 mo)",TRUE,"Veteran (49+ mo)")</f>
        <v>New (0-12 mo)</v>
      </c>
      <c r="I4215">
        <f>COUNTIF('Raw Data'!G4215:O4215,"Yes")</f>
        <v>2</v>
      </c>
      <c r="J4215">
        <f t="shared" ca="1" si="130"/>
        <v>46023</v>
      </c>
      <c r="K4215" t="str">
        <f>'Raw Data'!U4215</f>
        <v>Yes</v>
      </c>
      <c r="L4215" t="str">
        <f t="shared" si="131"/>
        <v>High Risk</v>
      </c>
      <c r="N4215" s="34"/>
    </row>
    <row r="4216" spans="1:14" x14ac:dyDescent="0.3">
      <c r="A4216" s="5" t="str">
        <f>'Raw Data'!A4216</f>
        <v>4228-ZGYUW</v>
      </c>
      <c r="B4216">
        <f>'Raw Data'!F4216</f>
        <v>4</v>
      </c>
      <c r="C4216" t="str">
        <f>'Raw Data'!P4216</f>
        <v>Month-to-month</v>
      </c>
      <c r="D4216" t="str">
        <f>'Raw Data'!I4216</f>
        <v>Fiber optic</v>
      </c>
      <c r="E4216" t="str">
        <f>'Raw Data'!R4216</f>
        <v>Electronic check</v>
      </c>
      <c r="F4216">
        <f>'Raw Data'!S4216</f>
        <v>90.05</v>
      </c>
      <c r="G4216">
        <f>IFERROR(VALUE('Raw Data'!T4216),0)</f>
        <v>368.1</v>
      </c>
      <c r="H4216" t="str" cm="1">
        <f t="array" ref="H4216">_xlfn.IFS(B4216&lt;=12,"New (0-12 mo)",B4216&lt;=24,"Established (13-24 mo)",B4216&lt;=48,"Loyal (25-48 mo)",TRUE,"Veteran (49+ mo)")</f>
        <v>New (0-12 mo)</v>
      </c>
      <c r="I4216">
        <f>COUNTIF('Raw Data'!G4216:O4216,"Yes")</f>
        <v>4</v>
      </c>
      <c r="J4216">
        <f t="shared" ca="1" si="130"/>
        <v>46082</v>
      </c>
      <c r="K4216" t="str">
        <f>'Raw Data'!U4216</f>
        <v>Yes</v>
      </c>
      <c r="L4216" t="str">
        <f t="shared" si="131"/>
        <v>High Risk</v>
      </c>
      <c r="N4216" s="34"/>
    </row>
    <row r="4217" spans="1:14" x14ac:dyDescent="0.3">
      <c r="A4217" s="5" t="str">
        <f>'Raw Data'!A4217</f>
        <v>9031-ZVQPT</v>
      </c>
      <c r="B4217">
        <f>'Raw Data'!F4217</f>
        <v>72</v>
      </c>
      <c r="C4217" t="str">
        <f>'Raw Data'!P4217</f>
        <v>Two year</v>
      </c>
      <c r="D4217" t="str">
        <f>'Raw Data'!I4217</f>
        <v>Fiber optic</v>
      </c>
      <c r="E4217" t="str">
        <f>'Raw Data'!R4217</f>
        <v>Electronic check</v>
      </c>
      <c r="F4217">
        <f>'Raw Data'!S4217</f>
        <v>108.2</v>
      </c>
      <c r="G4217">
        <f>IFERROR(VALUE('Raw Data'!T4217),0)</f>
        <v>7840.6</v>
      </c>
      <c r="H4217" t="str" cm="1">
        <f t="array" ref="H4217">_xlfn.IFS(B4217&lt;=12,"New (0-12 mo)",B4217&lt;=24,"Established (13-24 mo)",B4217&lt;=48,"Loyal (25-48 mo)",TRUE,"Veteran (49+ mo)")</f>
        <v>Veteran (49+ mo)</v>
      </c>
      <c r="I4217">
        <f>COUNTIF('Raw Data'!G4217:O4217,"Yes")</f>
        <v>7</v>
      </c>
      <c r="J4217">
        <f t="shared" ca="1" si="130"/>
        <v>44013</v>
      </c>
      <c r="K4217" t="str">
        <f>'Raw Data'!U4217</f>
        <v>No</v>
      </c>
      <c r="L4217" t="str">
        <f t="shared" si="131"/>
        <v>Low Risk</v>
      </c>
      <c r="N4217" s="34"/>
    </row>
    <row r="4218" spans="1:14" x14ac:dyDescent="0.3">
      <c r="A4218" s="5" t="str">
        <f>'Raw Data'!A4218</f>
        <v>2990-IAJSV</v>
      </c>
      <c r="B4218">
        <f>'Raw Data'!F4218</f>
        <v>72</v>
      </c>
      <c r="C4218" t="str">
        <f>'Raw Data'!P4218</f>
        <v>Two year</v>
      </c>
      <c r="D4218" t="str">
        <f>'Raw Data'!I4218</f>
        <v>DSL</v>
      </c>
      <c r="E4218" t="str">
        <f>'Raw Data'!R4218</f>
        <v>Bank transfer (automatic)</v>
      </c>
      <c r="F4218">
        <f>'Raw Data'!S4218</f>
        <v>92</v>
      </c>
      <c r="G4218">
        <f>IFERROR(VALUE('Raw Data'!T4218),0)</f>
        <v>6632.75</v>
      </c>
      <c r="H4218" t="str" cm="1">
        <f t="array" ref="H4218">_xlfn.IFS(B4218&lt;=12,"New (0-12 mo)",B4218&lt;=24,"Established (13-24 mo)",B4218&lt;=48,"Loyal (25-48 mo)",TRUE,"Veteran (49+ mo)")</f>
        <v>Veteran (49+ mo)</v>
      </c>
      <c r="I4218">
        <f>COUNTIF('Raw Data'!G4218:O4218,"Yes")</f>
        <v>8</v>
      </c>
      <c r="J4218">
        <f t="shared" ca="1" si="130"/>
        <v>44013</v>
      </c>
      <c r="K4218" t="str">
        <f>'Raw Data'!U4218</f>
        <v>No</v>
      </c>
      <c r="L4218" t="str">
        <f t="shared" si="131"/>
        <v>Low Risk</v>
      </c>
      <c r="N4218" s="34"/>
    </row>
    <row r="4219" spans="1:14" x14ac:dyDescent="0.3">
      <c r="A4219" s="5" t="str">
        <f>'Raw Data'!A4219</f>
        <v>8107-KNCIM</v>
      </c>
      <c r="B4219">
        <f>'Raw Data'!F4219</f>
        <v>14</v>
      </c>
      <c r="C4219" t="str">
        <f>'Raw Data'!P4219</f>
        <v>Month-to-month</v>
      </c>
      <c r="D4219" t="str">
        <f>'Raw Data'!I4219</f>
        <v>Fiber optic</v>
      </c>
      <c r="E4219" t="str">
        <f>'Raw Data'!R4219</f>
        <v>Electronic check</v>
      </c>
      <c r="F4219">
        <f>'Raw Data'!S4219</f>
        <v>75.099999999999994</v>
      </c>
      <c r="G4219">
        <f>IFERROR(VALUE('Raw Data'!T4219),0)</f>
        <v>1013.35</v>
      </c>
      <c r="H4219" t="str" cm="1">
        <f t="array" ref="H4219">_xlfn.IFS(B4219&lt;=12,"New (0-12 mo)",B4219&lt;=24,"Established (13-24 mo)",B4219&lt;=48,"Loyal (25-48 mo)",TRUE,"Veteran (49+ mo)")</f>
        <v>Established (13-24 mo)</v>
      </c>
      <c r="I4219">
        <f>COUNTIF('Raw Data'!G4219:O4219,"Yes")</f>
        <v>2</v>
      </c>
      <c r="J4219">
        <f t="shared" ca="1" si="130"/>
        <v>45778</v>
      </c>
      <c r="K4219" t="str">
        <f>'Raw Data'!U4219</f>
        <v>No</v>
      </c>
      <c r="L4219" t="str">
        <f t="shared" si="131"/>
        <v>Medium Risk</v>
      </c>
      <c r="N4219" s="34"/>
    </row>
    <row r="4220" spans="1:14" x14ac:dyDescent="0.3">
      <c r="A4220" s="5" t="str">
        <f>'Raw Data'!A4220</f>
        <v>9027-YFHQJ</v>
      </c>
      <c r="B4220">
        <f>'Raw Data'!F4220</f>
        <v>7</v>
      </c>
      <c r="C4220" t="str">
        <f>'Raw Data'!P4220</f>
        <v>Month-to-month</v>
      </c>
      <c r="D4220" t="str">
        <f>'Raw Data'!I4220</f>
        <v>No</v>
      </c>
      <c r="E4220" t="str">
        <f>'Raw Data'!R4220</f>
        <v>Bank transfer (automatic)</v>
      </c>
      <c r="F4220">
        <f>'Raw Data'!S4220</f>
        <v>25.05</v>
      </c>
      <c r="G4220">
        <f>IFERROR(VALUE('Raw Data'!T4220),0)</f>
        <v>152.94999999999999</v>
      </c>
      <c r="H4220" t="str" cm="1">
        <f t="array" ref="H4220">_xlfn.IFS(B4220&lt;=12,"New (0-12 mo)",B4220&lt;=24,"Established (13-24 mo)",B4220&lt;=48,"Loyal (25-48 mo)",TRUE,"Veteran (49+ mo)")</f>
        <v>New (0-12 mo)</v>
      </c>
      <c r="I4220">
        <f>COUNTIF('Raw Data'!G4220:O4220,"Yes")</f>
        <v>2</v>
      </c>
      <c r="J4220">
        <f t="shared" ca="1" si="130"/>
        <v>45992</v>
      </c>
      <c r="K4220" t="str">
        <f>'Raw Data'!U4220</f>
        <v>No</v>
      </c>
      <c r="L4220" t="str">
        <f t="shared" si="131"/>
        <v>High Risk</v>
      </c>
      <c r="N4220" s="34"/>
    </row>
    <row r="4221" spans="1:14" x14ac:dyDescent="0.3">
      <c r="A4221" s="5" t="str">
        <f>'Raw Data'!A4221</f>
        <v>5176-LDKUH</v>
      </c>
      <c r="B4221">
        <f>'Raw Data'!F4221</f>
        <v>48</v>
      </c>
      <c r="C4221" t="str">
        <f>'Raw Data'!P4221</f>
        <v>One year</v>
      </c>
      <c r="D4221" t="str">
        <f>'Raw Data'!I4221</f>
        <v>Fiber optic</v>
      </c>
      <c r="E4221" t="str">
        <f>'Raw Data'!R4221</f>
        <v>Electronic check</v>
      </c>
      <c r="F4221">
        <f>'Raw Data'!S4221</f>
        <v>75.150000000000006</v>
      </c>
      <c r="G4221">
        <f>IFERROR(VALUE('Raw Data'!T4221),0)</f>
        <v>3772.65</v>
      </c>
      <c r="H4221" t="str" cm="1">
        <f t="array" ref="H4221">_xlfn.IFS(B4221&lt;=12,"New (0-12 mo)",B4221&lt;=24,"Established (13-24 mo)",B4221&lt;=48,"Loyal (25-48 mo)",TRUE,"Veteran (49+ mo)")</f>
        <v>Loyal (25-48 mo)</v>
      </c>
      <c r="I4221">
        <f>COUNTIF('Raw Data'!G4221:O4221,"Yes")</f>
        <v>2</v>
      </c>
      <c r="J4221">
        <f t="shared" ca="1" si="130"/>
        <v>44743</v>
      </c>
      <c r="K4221" t="str">
        <f>'Raw Data'!U4221</f>
        <v>No</v>
      </c>
      <c r="L4221" t="str">
        <f t="shared" si="131"/>
        <v>Low Risk</v>
      </c>
      <c r="N4221" s="34"/>
    </row>
    <row r="4222" spans="1:14" x14ac:dyDescent="0.3">
      <c r="A4222" s="5" t="str">
        <f>'Raw Data'!A4222</f>
        <v>4644-OBGFZ</v>
      </c>
      <c r="B4222">
        <f>'Raw Data'!F4222</f>
        <v>55</v>
      </c>
      <c r="C4222" t="str">
        <f>'Raw Data'!P4222</f>
        <v>One year</v>
      </c>
      <c r="D4222" t="str">
        <f>'Raw Data'!I4222</f>
        <v>No</v>
      </c>
      <c r="E4222" t="str">
        <f>'Raw Data'!R4222</f>
        <v>Mailed check</v>
      </c>
      <c r="F4222">
        <f>'Raw Data'!S4222</f>
        <v>19.5</v>
      </c>
      <c r="G4222">
        <f>IFERROR(VALUE('Raw Data'!T4222),0)</f>
        <v>1026.3499999999999</v>
      </c>
      <c r="H4222" t="str" cm="1">
        <f t="array" ref="H4222">_xlfn.IFS(B4222&lt;=12,"New (0-12 mo)",B4222&lt;=24,"Established (13-24 mo)",B4222&lt;=48,"Loyal (25-48 mo)",TRUE,"Veteran (49+ mo)")</f>
        <v>Veteran (49+ mo)</v>
      </c>
      <c r="I4222">
        <f>COUNTIF('Raw Data'!G4222:O4222,"Yes")</f>
        <v>1</v>
      </c>
      <c r="J4222">
        <f t="shared" ca="1" si="130"/>
        <v>44531</v>
      </c>
      <c r="K4222" t="str">
        <f>'Raw Data'!U4222</f>
        <v>No</v>
      </c>
      <c r="L4222" t="str">
        <f t="shared" si="131"/>
        <v>Low Risk</v>
      </c>
      <c r="N4222" s="34"/>
    </row>
    <row r="4223" spans="1:14" x14ac:dyDescent="0.3">
      <c r="A4223" s="5" t="str">
        <f>'Raw Data'!A4223</f>
        <v>7926-IJOOU</v>
      </c>
      <c r="B4223">
        <f>'Raw Data'!F4223</f>
        <v>1</v>
      </c>
      <c r="C4223" t="str">
        <f>'Raw Data'!P4223</f>
        <v>Month-to-month</v>
      </c>
      <c r="D4223" t="str">
        <f>'Raw Data'!I4223</f>
        <v>No</v>
      </c>
      <c r="E4223" t="str">
        <f>'Raw Data'!R4223</f>
        <v>Credit card (automatic)</v>
      </c>
      <c r="F4223">
        <f>'Raw Data'!S4223</f>
        <v>19.3</v>
      </c>
      <c r="G4223">
        <f>IFERROR(VALUE('Raw Data'!T4223),0)</f>
        <v>19.3</v>
      </c>
      <c r="H4223" t="str" cm="1">
        <f t="array" ref="H4223">_xlfn.IFS(B4223&lt;=12,"New (0-12 mo)",B4223&lt;=24,"Established (13-24 mo)",B4223&lt;=48,"Loyal (25-48 mo)",TRUE,"Veteran (49+ mo)")</f>
        <v>New (0-12 mo)</v>
      </c>
      <c r="I4223">
        <f>COUNTIF('Raw Data'!G4223:O4223,"Yes")</f>
        <v>1</v>
      </c>
      <c r="J4223">
        <f t="shared" ca="1" si="130"/>
        <v>46174</v>
      </c>
      <c r="K4223" t="str">
        <f>'Raw Data'!U4223</f>
        <v>No</v>
      </c>
      <c r="L4223" t="str">
        <f t="shared" si="131"/>
        <v>High Risk</v>
      </c>
      <c r="N4223" s="34"/>
    </row>
    <row r="4224" spans="1:14" x14ac:dyDescent="0.3">
      <c r="A4224" s="5" t="str">
        <f>'Raw Data'!A4224</f>
        <v>6480-YAGIY</v>
      </c>
      <c r="B4224">
        <f>'Raw Data'!F4224</f>
        <v>45</v>
      </c>
      <c r="C4224" t="str">
        <f>'Raw Data'!P4224</f>
        <v>One year</v>
      </c>
      <c r="D4224" t="str">
        <f>'Raw Data'!I4224</f>
        <v>Fiber optic</v>
      </c>
      <c r="E4224" t="str">
        <f>'Raw Data'!R4224</f>
        <v>Credit card (automatic)</v>
      </c>
      <c r="F4224">
        <f>'Raw Data'!S4224</f>
        <v>112.2</v>
      </c>
      <c r="G4224">
        <f>IFERROR(VALUE('Raw Data'!T4224),0)</f>
        <v>5031.8500000000004</v>
      </c>
      <c r="H4224" t="str" cm="1">
        <f t="array" ref="H4224">_xlfn.IFS(B4224&lt;=12,"New (0-12 mo)",B4224&lt;=24,"Established (13-24 mo)",B4224&lt;=48,"Loyal (25-48 mo)",TRUE,"Veteran (49+ mo)")</f>
        <v>Loyal (25-48 mo)</v>
      </c>
      <c r="I4224">
        <f>COUNTIF('Raw Data'!G4224:O4224,"Yes")</f>
        <v>7</v>
      </c>
      <c r="J4224">
        <f t="shared" ca="1" si="130"/>
        <v>44835</v>
      </c>
      <c r="K4224" t="str">
        <f>'Raw Data'!U4224</f>
        <v>No</v>
      </c>
      <c r="L4224" t="str">
        <f t="shared" si="131"/>
        <v>Low Risk</v>
      </c>
      <c r="N4224" s="34"/>
    </row>
    <row r="4225" spans="1:14" x14ac:dyDescent="0.3">
      <c r="A4225" s="5" t="str">
        <f>'Raw Data'!A4225</f>
        <v>4029-HPFVY</v>
      </c>
      <c r="B4225">
        <f>'Raw Data'!F4225</f>
        <v>3</v>
      </c>
      <c r="C4225" t="str">
        <f>'Raw Data'!P4225</f>
        <v>Month-to-month</v>
      </c>
      <c r="D4225" t="str">
        <f>'Raw Data'!I4225</f>
        <v>Fiber optic</v>
      </c>
      <c r="E4225" t="str">
        <f>'Raw Data'!R4225</f>
        <v>Mailed check</v>
      </c>
      <c r="F4225">
        <f>'Raw Data'!S4225</f>
        <v>70.3</v>
      </c>
      <c r="G4225">
        <f>IFERROR(VALUE('Raw Data'!T4225),0)</f>
        <v>220.4</v>
      </c>
      <c r="H4225" t="str" cm="1">
        <f t="array" ref="H4225">_xlfn.IFS(B4225&lt;=12,"New (0-12 mo)",B4225&lt;=24,"Established (13-24 mo)",B4225&lt;=48,"Loyal (25-48 mo)",TRUE,"Veteran (49+ mo)")</f>
        <v>New (0-12 mo)</v>
      </c>
      <c r="I4225">
        <f>COUNTIF('Raw Data'!G4225:O4225,"Yes")</f>
        <v>1</v>
      </c>
      <c r="J4225">
        <f t="shared" ca="1" si="130"/>
        <v>46113</v>
      </c>
      <c r="K4225" t="str">
        <f>'Raw Data'!U4225</f>
        <v>No</v>
      </c>
      <c r="L4225" t="str">
        <f t="shared" si="131"/>
        <v>High Risk</v>
      </c>
      <c r="N4225" s="34"/>
    </row>
    <row r="4226" spans="1:14" x14ac:dyDescent="0.3">
      <c r="A4226" s="5" t="str">
        <f>'Raw Data'!A4226</f>
        <v>7602-DBTOU</v>
      </c>
      <c r="B4226">
        <f>'Raw Data'!F4226</f>
        <v>71</v>
      </c>
      <c r="C4226" t="str">
        <f>'Raw Data'!P4226</f>
        <v>Two year</v>
      </c>
      <c r="D4226" t="str">
        <f>'Raw Data'!I4226</f>
        <v>No</v>
      </c>
      <c r="E4226" t="str">
        <f>'Raw Data'!R4226</f>
        <v>Mailed check</v>
      </c>
      <c r="F4226">
        <f>'Raw Data'!S4226</f>
        <v>19.600000000000001</v>
      </c>
      <c r="G4226">
        <f>IFERROR(VALUE('Raw Data'!T4226),0)</f>
        <v>1416.5</v>
      </c>
      <c r="H4226" t="str" cm="1">
        <f t="array" ref="H4226">_xlfn.IFS(B4226&lt;=12,"New (0-12 mo)",B4226&lt;=24,"Established (13-24 mo)",B4226&lt;=48,"Loyal (25-48 mo)",TRUE,"Veteran (49+ mo)")</f>
        <v>Veteran (49+ mo)</v>
      </c>
      <c r="I4226">
        <f>COUNTIF('Raw Data'!G4226:O4226,"Yes")</f>
        <v>1</v>
      </c>
      <c r="J4226">
        <f t="shared" ref="J4226:J4289" ca="1" si="132">EDATE(TODAY(),-B4226)</f>
        <v>44044</v>
      </c>
      <c r="K4226" t="str">
        <f>'Raw Data'!U4226</f>
        <v>No</v>
      </c>
      <c r="L4226" t="str">
        <f t="shared" ref="L4226:L4289" si="133">IF(AND(C4226="Month-to-month",B4226&lt;=12),"High Risk",IF(AND(C4226="Month-to-month",B4226&lt;=24),"Medium Risk",IF(C4226="Month-to-month","Low-Medium Risk","Low Risk")))</f>
        <v>Low Risk</v>
      </c>
      <c r="N4226" s="34"/>
    </row>
    <row r="4227" spans="1:14" x14ac:dyDescent="0.3">
      <c r="A4227" s="5" t="str">
        <f>'Raw Data'!A4227</f>
        <v>5345-BMKWB</v>
      </c>
      <c r="B4227">
        <f>'Raw Data'!F4227</f>
        <v>8</v>
      </c>
      <c r="C4227" t="str">
        <f>'Raw Data'!P4227</f>
        <v>Month-to-month</v>
      </c>
      <c r="D4227" t="str">
        <f>'Raw Data'!I4227</f>
        <v>No</v>
      </c>
      <c r="E4227" t="str">
        <f>'Raw Data'!R4227</f>
        <v>Mailed check</v>
      </c>
      <c r="F4227">
        <f>'Raw Data'!S4227</f>
        <v>20.25</v>
      </c>
      <c r="G4227">
        <f>IFERROR(VALUE('Raw Data'!T4227),0)</f>
        <v>158.35</v>
      </c>
      <c r="H4227" t="str" cm="1">
        <f t="array" ref="H4227">_xlfn.IFS(B4227&lt;=12,"New (0-12 mo)",B4227&lt;=24,"Established (13-24 mo)",B4227&lt;=48,"Loyal (25-48 mo)",TRUE,"Veteran (49+ mo)")</f>
        <v>New (0-12 mo)</v>
      </c>
      <c r="I4227">
        <f>COUNTIF('Raw Data'!G4227:O4227,"Yes")</f>
        <v>1</v>
      </c>
      <c r="J4227">
        <f t="shared" ca="1" si="132"/>
        <v>45962</v>
      </c>
      <c r="K4227" t="str">
        <f>'Raw Data'!U4227</f>
        <v>No</v>
      </c>
      <c r="L4227" t="str">
        <f t="shared" si="133"/>
        <v>High Risk</v>
      </c>
      <c r="N4227" s="34"/>
    </row>
    <row r="4228" spans="1:14" x14ac:dyDescent="0.3">
      <c r="A4228" s="5" t="str">
        <f>'Raw Data'!A4228</f>
        <v>3519-ZKXGG</v>
      </c>
      <c r="B4228">
        <f>'Raw Data'!F4228</f>
        <v>3</v>
      </c>
      <c r="C4228" t="str">
        <f>'Raw Data'!P4228</f>
        <v>Month-to-month</v>
      </c>
      <c r="D4228" t="str">
        <f>'Raw Data'!I4228</f>
        <v>Fiber optic</v>
      </c>
      <c r="E4228" t="str">
        <f>'Raw Data'!R4228</f>
        <v>Electronic check</v>
      </c>
      <c r="F4228">
        <f>'Raw Data'!S4228</f>
        <v>75.849999999999994</v>
      </c>
      <c r="G4228">
        <f>IFERROR(VALUE('Raw Data'!T4228),0)</f>
        <v>256.60000000000002</v>
      </c>
      <c r="H4228" t="str" cm="1">
        <f t="array" ref="H4228">_xlfn.IFS(B4228&lt;=12,"New (0-12 mo)",B4228&lt;=24,"Established (13-24 mo)",B4228&lt;=48,"Loyal (25-48 mo)",TRUE,"Veteran (49+ mo)")</f>
        <v>New (0-12 mo)</v>
      </c>
      <c r="I4228">
        <f>COUNTIF('Raw Data'!G4228:O4228,"Yes")</f>
        <v>2</v>
      </c>
      <c r="J4228">
        <f t="shared" ca="1" si="132"/>
        <v>46113</v>
      </c>
      <c r="K4228" t="str">
        <f>'Raw Data'!U4228</f>
        <v>Yes</v>
      </c>
      <c r="L4228" t="str">
        <f t="shared" si="133"/>
        <v>High Risk</v>
      </c>
      <c r="N4228" s="34"/>
    </row>
    <row r="4229" spans="1:14" x14ac:dyDescent="0.3">
      <c r="A4229" s="5" t="str">
        <f>'Raw Data'!A4229</f>
        <v>5457-COLHT</v>
      </c>
      <c r="B4229">
        <f>'Raw Data'!F4229</f>
        <v>69</v>
      </c>
      <c r="C4229" t="str">
        <f>'Raw Data'!P4229</f>
        <v>Two year</v>
      </c>
      <c r="D4229" t="str">
        <f>'Raw Data'!I4229</f>
        <v>DSL</v>
      </c>
      <c r="E4229" t="str">
        <f>'Raw Data'!R4229</f>
        <v>Bank transfer (automatic)</v>
      </c>
      <c r="F4229">
        <f>'Raw Data'!S4229</f>
        <v>80.650000000000006</v>
      </c>
      <c r="G4229">
        <f>IFERROR(VALUE('Raw Data'!T4229),0)</f>
        <v>5542.55</v>
      </c>
      <c r="H4229" t="str" cm="1">
        <f t="array" ref="H4229">_xlfn.IFS(B4229&lt;=12,"New (0-12 mo)",B4229&lt;=24,"Established (13-24 mo)",B4229&lt;=48,"Loyal (25-48 mo)",TRUE,"Veteran (49+ mo)")</f>
        <v>Veteran (49+ mo)</v>
      </c>
      <c r="I4229">
        <f>COUNTIF('Raw Data'!G4229:O4229,"Yes")</f>
        <v>6</v>
      </c>
      <c r="J4229">
        <f t="shared" ca="1" si="132"/>
        <v>44105</v>
      </c>
      <c r="K4229" t="str">
        <f>'Raw Data'!U4229</f>
        <v>No</v>
      </c>
      <c r="L4229" t="str">
        <f t="shared" si="133"/>
        <v>Low Risk</v>
      </c>
      <c r="N4229" s="34"/>
    </row>
    <row r="4230" spans="1:14" x14ac:dyDescent="0.3">
      <c r="A4230" s="5" t="str">
        <f>'Raw Data'!A4230</f>
        <v>6416-TVAIH</v>
      </c>
      <c r="B4230">
        <f>'Raw Data'!F4230</f>
        <v>1</v>
      </c>
      <c r="C4230" t="str">
        <f>'Raw Data'!P4230</f>
        <v>Month-to-month</v>
      </c>
      <c r="D4230" t="str">
        <f>'Raw Data'!I4230</f>
        <v>Fiber optic</v>
      </c>
      <c r="E4230" t="str">
        <f>'Raw Data'!R4230</f>
        <v>Electronic check</v>
      </c>
      <c r="F4230">
        <f>'Raw Data'!S4230</f>
        <v>68.5</v>
      </c>
      <c r="G4230">
        <f>IFERROR(VALUE('Raw Data'!T4230),0)</f>
        <v>68.5</v>
      </c>
      <c r="H4230" t="str" cm="1">
        <f t="array" ref="H4230">_xlfn.IFS(B4230&lt;=12,"New (0-12 mo)",B4230&lt;=24,"Established (13-24 mo)",B4230&lt;=48,"Loyal (25-48 mo)",TRUE,"Veteran (49+ mo)")</f>
        <v>New (0-12 mo)</v>
      </c>
      <c r="I4230">
        <f>COUNTIF('Raw Data'!G4230:O4230,"Yes")</f>
        <v>1</v>
      </c>
      <c r="J4230">
        <f t="shared" ca="1" si="132"/>
        <v>46174</v>
      </c>
      <c r="K4230" t="str">
        <f>'Raw Data'!U4230</f>
        <v>Yes</v>
      </c>
      <c r="L4230" t="str">
        <f t="shared" si="133"/>
        <v>High Risk</v>
      </c>
      <c r="N4230" s="34"/>
    </row>
    <row r="4231" spans="1:14" x14ac:dyDescent="0.3">
      <c r="A4231" s="5" t="str">
        <f>'Raw Data'!A4231</f>
        <v>5451-YHYPW</v>
      </c>
      <c r="B4231">
        <f>'Raw Data'!F4231</f>
        <v>72</v>
      </c>
      <c r="C4231" t="str">
        <f>'Raw Data'!P4231</f>
        <v>Two year</v>
      </c>
      <c r="D4231" t="str">
        <f>'Raw Data'!I4231</f>
        <v>Fiber optic</v>
      </c>
      <c r="E4231" t="str">
        <f>'Raw Data'!R4231</f>
        <v>Credit card (automatic)</v>
      </c>
      <c r="F4231">
        <f>'Raw Data'!S4231</f>
        <v>115.75</v>
      </c>
      <c r="G4231">
        <f>IFERROR(VALUE('Raw Data'!T4231),0)</f>
        <v>8443.7000000000007</v>
      </c>
      <c r="H4231" t="str" cm="1">
        <f t="array" ref="H4231">_xlfn.IFS(B4231&lt;=12,"New (0-12 mo)",B4231&lt;=24,"Established (13-24 mo)",B4231&lt;=48,"Loyal (25-48 mo)",TRUE,"Veteran (49+ mo)")</f>
        <v>Veteran (49+ mo)</v>
      </c>
      <c r="I4231">
        <f>COUNTIF('Raw Data'!G4231:O4231,"Yes")</f>
        <v>8</v>
      </c>
      <c r="J4231">
        <f t="shared" ca="1" si="132"/>
        <v>44013</v>
      </c>
      <c r="K4231" t="str">
        <f>'Raw Data'!U4231</f>
        <v>No</v>
      </c>
      <c r="L4231" t="str">
        <f t="shared" si="133"/>
        <v>Low Risk</v>
      </c>
      <c r="N4231" s="34"/>
    </row>
    <row r="4232" spans="1:14" x14ac:dyDescent="0.3">
      <c r="A4232" s="5" t="str">
        <f>'Raw Data'!A4232</f>
        <v>5108-ADXWO</v>
      </c>
      <c r="B4232">
        <f>'Raw Data'!F4232</f>
        <v>11</v>
      </c>
      <c r="C4232" t="str">
        <f>'Raw Data'!P4232</f>
        <v>Month-to-month</v>
      </c>
      <c r="D4232" t="str">
        <f>'Raw Data'!I4232</f>
        <v>Fiber optic</v>
      </c>
      <c r="E4232" t="str">
        <f>'Raw Data'!R4232</f>
        <v>Electronic check</v>
      </c>
      <c r="F4232">
        <f>'Raw Data'!S4232</f>
        <v>73.5</v>
      </c>
      <c r="G4232">
        <f>IFERROR(VALUE('Raw Data'!T4232),0)</f>
        <v>791.75</v>
      </c>
      <c r="H4232" t="str" cm="1">
        <f t="array" ref="H4232">_xlfn.IFS(B4232&lt;=12,"New (0-12 mo)",B4232&lt;=24,"Established (13-24 mo)",B4232&lt;=48,"Loyal (25-48 mo)",TRUE,"Veteran (49+ mo)")</f>
        <v>New (0-12 mo)</v>
      </c>
      <c r="I4232">
        <f>COUNTIF('Raw Data'!G4232:O4232,"Yes")</f>
        <v>2</v>
      </c>
      <c r="J4232">
        <f t="shared" ca="1" si="132"/>
        <v>45870</v>
      </c>
      <c r="K4232" t="str">
        <f>'Raw Data'!U4232</f>
        <v>Yes</v>
      </c>
      <c r="L4232" t="str">
        <f t="shared" si="133"/>
        <v>High Risk</v>
      </c>
      <c r="N4232" s="34"/>
    </row>
    <row r="4233" spans="1:14" x14ac:dyDescent="0.3">
      <c r="A4233" s="5" t="str">
        <f>'Raw Data'!A4233</f>
        <v>7998-WNZEM</v>
      </c>
      <c r="B4233">
        <f>'Raw Data'!F4233</f>
        <v>71</v>
      </c>
      <c r="C4233" t="str">
        <f>'Raw Data'!P4233</f>
        <v>Two year</v>
      </c>
      <c r="D4233" t="str">
        <f>'Raw Data'!I4233</f>
        <v>DSL</v>
      </c>
      <c r="E4233" t="str">
        <f>'Raw Data'!R4233</f>
        <v>Bank transfer (automatic)</v>
      </c>
      <c r="F4233">
        <f>'Raw Data'!S4233</f>
        <v>80.599999999999994</v>
      </c>
      <c r="G4233">
        <f>IFERROR(VALUE('Raw Data'!T4233),0)</f>
        <v>5708.2</v>
      </c>
      <c r="H4233" t="str" cm="1">
        <f t="array" ref="H4233">_xlfn.IFS(B4233&lt;=12,"New (0-12 mo)",B4233&lt;=24,"Established (13-24 mo)",B4233&lt;=48,"Loyal (25-48 mo)",TRUE,"Veteran (49+ mo)")</f>
        <v>Veteran (49+ mo)</v>
      </c>
      <c r="I4233">
        <f>COUNTIF('Raw Data'!G4233:O4233,"Yes")</f>
        <v>7</v>
      </c>
      <c r="J4233">
        <f t="shared" ca="1" si="132"/>
        <v>44044</v>
      </c>
      <c r="K4233" t="str">
        <f>'Raw Data'!U4233</f>
        <v>No</v>
      </c>
      <c r="L4233" t="str">
        <f t="shared" si="133"/>
        <v>Low Risk</v>
      </c>
      <c r="N4233" s="34"/>
    </row>
    <row r="4234" spans="1:14" x14ac:dyDescent="0.3">
      <c r="A4234" s="5" t="str">
        <f>'Raw Data'!A4234</f>
        <v>3066-RRJIO</v>
      </c>
      <c r="B4234">
        <f>'Raw Data'!F4234</f>
        <v>1</v>
      </c>
      <c r="C4234" t="str">
        <f>'Raw Data'!P4234</f>
        <v>Month-to-month</v>
      </c>
      <c r="D4234" t="str">
        <f>'Raw Data'!I4234</f>
        <v>Fiber optic</v>
      </c>
      <c r="E4234" t="str">
        <f>'Raw Data'!R4234</f>
        <v>Mailed check</v>
      </c>
      <c r="F4234">
        <f>'Raw Data'!S4234</f>
        <v>69.95</v>
      </c>
      <c r="G4234">
        <f>IFERROR(VALUE('Raw Data'!T4234),0)</f>
        <v>69.95</v>
      </c>
      <c r="H4234" t="str" cm="1">
        <f t="array" ref="H4234">_xlfn.IFS(B4234&lt;=12,"New (0-12 mo)",B4234&lt;=24,"Established (13-24 mo)",B4234&lt;=48,"Loyal (25-48 mo)",TRUE,"Veteran (49+ mo)")</f>
        <v>New (0-12 mo)</v>
      </c>
      <c r="I4234">
        <f>COUNTIF('Raw Data'!G4234:O4234,"Yes")</f>
        <v>1</v>
      </c>
      <c r="J4234">
        <f t="shared" ca="1" si="132"/>
        <v>46174</v>
      </c>
      <c r="K4234" t="str">
        <f>'Raw Data'!U4234</f>
        <v>Yes</v>
      </c>
      <c r="L4234" t="str">
        <f t="shared" si="133"/>
        <v>High Risk</v>
      </c>
      <c r="N4234" s="34"/>
    </row>
    <row r="4235" spans="1:14" x14ac:dyDescent="0.3">
      <c r="A4235" s="5" t="str">
        <f>'Raw Data'!A4235</f>
        <v>4664-NJCMS</v>
      </c>
      <c r="B4235">
        <f>'Raw Data'!F4235</f>
        <v>33</v>
      </c>
      <c r="C4235" t="str">
        <f>'Raw Data'!P4235</f>
        <v>Two year</v>
      </c>
      <c r="D4235" t="str">
        <f>'Raw Data'!I4235</f>
        <v>DSL</v>
      </c>
      <c r="E4235" t="str">
        <f>'Raw Data'!R4235</f>
        <v>Bank transfer (automatic)</v>
      </c>
      <c r="F4235">
        <f>'Raw Data'!S4235</f>
        <v>59.55</v>
      </c>
      <c r="G4235">
        <f>IFERROR(VALUE('Raw Data'!T4235),0)</f>
        <v>2016.3</v>
      </c>
      <c r="H4235" t="str" cm="1">
        <f t="array" ref="H4235">_xlfn.IFS(B4235&lt;=12,"New (0-12 mo)",B4235&lt;=24,"Established (13-24 mo)",B4235&lt;=48,"Loyal (25-48 mo)",TRUE,"Veteran (49+ mo)")</f>
        <v>Loyal (25-48 mo)</v>
      </c>
      <c r="I4235">
        <f>COUNTIF('Raw Data'!G4235:O4235,"Yes")</f>
        <v>5</v>
      </c>
      <c r="J4235">
        <f t="shared" ca="1" si="132"/>
        <v>45200</v>
      </c>
      <c r="K4235" t="str">
        <f>'Raw Data'!U4235</f>
        <v>No</v>
      </c>
      <c r="L4235" t="str">
        <f t="shared" si="133"/>
        <v>Low Risk</v>
      </c>
      <c r="N4235" s="34"/>
    </row>
    <row r="4236" spans="1:14" x14ac:dyDescent="0.3">
      <c r="A4236" s="5" t="str">
        <f>'Raw Data'!A4236</f>
        <v>0307-BCOPK</v>
      </c>
      <c r="B4236">
        <f>'Raw Data'!F4236</f>
        <v>16</v>
      </c>
      <c r="C4236" t="str">
        <f>'Raw Data'!P4236</f>
        <v>One year</v>
      </c>
      <c r="D4236" t="str">
        <f>'Raw Data'!I4236</f>
        <v>No</v>
      </c>
      <c r="E4236" t="str">
        <f>'Raw Data'!R4236</f>
        <v>Mailed check</v>
      </c>
      <c r="F4236">
        <f>'Raw Data'!S4236</f>
        <v>19.05</v>
      </c>
      <c r="G4236">
        <f>IFERROR(VALUE('Raw Data'!T4236),0)</f>
        <v>326.64999999999998</v>
      </c>
      <c r="H4236" t="str" cm="1">
        <f t="array" ref="H4236">_xlfn.IFS(B4236&lt;=12,"New (0-12 mo)",B4236&lt;=24,"Established (13-24 mo)",B4236&lt;=48,"Loyal (25-48 mo)",TRUE,"Veteran (49+ mo)")</f>
        <v>Established (13-24 mo)</v>
      </c>
      <c r="I4236">
        <f>COUNTIF('Raw Data'!G4236:O4236,"Yes")</f>
        <v>1</v>
      </c>
      <c r="J4236">
        <f t="shared" ca="1" si="132"/>
        <v>45717</v>
      </c>
      <c r="K4236" t="str">
        <f>'Raw Data'!U4236</f>
        <v>No</v>
      </c>
      <c r="L4236" t="str">
        <f t="shared" si="133"/>
        <v>Low Risk</v>
      </c>
      <c r="N4236" s="34"/>
    </row>
    <row r="4237" spans="1:14" x14ac:dyDescent="0.3">
      <c r="A4237" s="5" t="str">
        <f>'Raw Data'!A4237</f>
        <v>7629-WFGLW</v>
      </c>
      <c r="B4237">
        <f>'Raw Data'!F4237</f>
        <v>56</v>
      </c>
      <c r="C4237" t="str">
        <f>'Raw Data'!P4237</f>
        <v>One year</v>
      </c>
      <c r="D4237" t="str">
        <f>'Raw Data'!I4237</f>
        <v>Fiber optic</v>
      </c>
      <c r="E4237" t="str">
        <f>'Raw Data'!R4237</f>
        <v>Electronic check</v>
      </c>
      <c r="F4237">
        <f>'Raw Data'!S4237</f>
        <v>95.65</v>
      </c>
      <c r="G4237">
        <f>IFERROR(VALUE('Raw Data'!T4237),0)</f>
        <v>5471.75</v>
      </c>
      <c r="H4237" t="str" cm="1">
        <f t="array" ref="H4237">_xlfn.IFS(B4237&lt;=12,"New (0-12 mo)",B4237&lt;=24,"Established (13-24 mo)",B4237&lt;=48,"Loyal (25-48 mo)",TRUE,"Veteran (49+ mo)")</f>
        <v>Veteran (49+ mo)</v>
      </c>
      <c r="I4237">
        <f>COUNTIF('Raw Data'!G4237:O4237,"Yes")</f>
        <v>6</v>
      </c>
      <c r="J4237">
        <f t="shared" ca="1" si="132"/>
        <v>44501</v>
      </c>
      <c r="K4237" t="str">
        <f>'Raw Data'!U4237</f>
        <v>No</v>
      </c>
      <c r="L4237" t="str">
        <f t="shared" si="133"/>
        <v>Low Risk</v>
      </c>
      <c r="N4237" s="34"/>
    </row>
    <row r="4238" spans="1:14" x14ac:dyDescent="0.3">
      <c r="A4238" s="5" t="str">
        <f>'Raw Data'!A4238</f>
        <v>2542-HYGIQ</v>
      </c>
      <c r="B4238">
        <f>'Raw Data'!F4238</f>
        <v>1</v>
      </c>
      <c r="C4238" t="str">
        <f>'Raw Data'!P4238</f>
        <v>Month-to-month</v>
      </c>
      <c r="D4238" t="str">
        <f>'Raw Data'!I4238</f>
        <v>No</v>
      </c>
      <c r="E4238" t="str">
        <f>'Raw Data'!R4238</f>
        <v>Credit card (automatic)</v>
      </c>
      <c r="F4238">
        <f>'Raw Data'!S4238</f>
        <v>19.95</v>
      </c>
      <c r="G4238">
        <f>IFERROR(VALUE('Raw Data'!T4238),0)</f>
        <v>19.95</v>
      </c>
      <c r="H4238" t="str" cm="1">
        <f t="array" ref="H4238">_xlfn.IFS(B4238&lt;=12,"New (0-12 mo)",B4238&lt;=24,"Established (13-24 mo)",B4238&lt;=48,"Loyal (25-48 mo)",TRUE,"Veteran (49+ mo)")</f>
        <v>New (0-12 mo)</v>
      </c>
      <c r="I4238">
        <f>COUNTIF('Raw Data'!G4238:O4238,"Yes")</f>
        <v>1</v>
      </c>
      <c r="J4238">
        <f t="shared" ca="1" si="132"/>
        <v>46174</v>
      </c>
      <c r="K4238" t="str">
        <f>'Raw Data'!U4238</f>
        <v>No</v>
      </c>
      <c r="L4238" t="str">
        <f t="shared" si="133"/>
        <v>High Risk</v>
      </c>
      <c r="N4238" s="34"/>
    </row>
    <row r="4239" spans="1:14" x14ac:dyDescent="0.3">
      <c r="A4239" s="5" t="str">
        <f>'Raw Data'!A4239</f>
        <v>6715-OFDBP</v>
      </c>
      <c r="B4239">
        <f>'Raw Data'!F4239</f>
        <v>5</v>
      </c>
      <c r="C4239" t="str">
        <f>'Raw Data'!P4239</f>
        <v>Month-to-month</v>
      </c>
      <c r="D4239" t="str">
        <f>'Raw Data'!I4239</f>
        <v>DSL</v>
      </c>
      <c r="E4239" t="str">
        <f>'Raw Data'!R4239</f>
        <v>Electronic check</v>
      </c>
      <c r="F4239">
        <f>'Raw Data'!S4239</f>
        <v>70.05</v>
      </c>
      <c r="G4239">
        <f>IFERROR(VALUE('Raw Data'!T4239),0)</f>
        <v>346.4</v>
      </c>
      <c r="H4239" t="str" cm="1">
        <f t="array" ref="H4239">_xlfn.IFS(B4239&lt;=12,"New (0-12 mo)",B4239&lt;=24,"Established (13-24 mo)",B4239&lt;=48,"Loyal (25-48 mo)",TRUE,"Veteran (49+ mo)")</f>
        <v>New (0-12 mo)</v>
      </c>
      <c r="I4239">
        <f>COUNTIF('Raw Data'!G4239:O4239,"Yes")</f>
        <v>4</v>
      </c>
      <c r="J4239">
        <f t="shared" ca="1" si="132"/>
        <v>46054</v>
      </c>
      <c r="K4239" t="str">
        <f>'Raw Data'!U4239</f>
        <v>Yes</v>
      </c>
      <c r="L4239" t="str">
        <f t="shared" si="133"/>
        <v>High Risk</v>
      </c>
      <c r="N4239" s="34"/>
    </row>
    <row r="4240" spans="1:14" x14ac:dyDescent="0.3">
      <c r="A4240" s="5" t="str">
        <f>'Raw Data'!A4240</f>
        <v>5016-LIPDW</v>
      </c>
      <c r="B4240">
        <f>'Raw Data'!F4240</f>
        <v>57</v>
      </c>
      <c r="C4240" t="str">
        <f>'Raw Data'!P4240</f>
        <v>One year</v>
      </c>
      <c r="D4240" t="str">
        <f>'Raw Data'!I4240</f>
        <v>No</v>
      </c>
      <c r="E4240" t="str">
        <f>'Raw Data'!R4240</f>
        <v>Mailed check</v>
      </c>
      <c r="F4240">
        <f>'Raw Data'!S4240</f>
        <v>19.399999999999999</v>
      </c>
      <c r="G4240">
        <f>IFERROR(VALUE('Raw Data'!T4240),0)</f>
        <v>1061.5999999999999</v>
      </c>
      <c r="H4240" t="str" cm="1">
        <f t="array" ref="H4240">_xlfn.IFS(B4240&lt;=12,"New (0-12 mo)",B4240&lt;=24,"Established (13-24 mo)",B4240&lt;=48,"Loyal (25-48 mo)",TRUE,"Veteran (49+ mo)")</f>
        <v>Veteran (49+ mo)</v>
      </c>
      <c r="I4240">
        <f>COUNTIF('Raw Data'!G4240:O4240,"Yes")</f>
        <v>1</v>
      </c>
      <c r="J4240">
        <f t="shared" ca="1" si="132"/>
        <v>44470</v>
      </c>
      <c r="K4240" t="str">
        <f>'Raw Data'!U4240</f>
        <v>No</v>
      </c>
      <c r="L4240" t="str">
        <f t="shared" si="133"/>
        <v>Low Risk</v>
      </c>
      <c r="N4240" s="34"/>
    </row>
    <row r="4241" spans="1:14" x14ac:dyDescent="0.3">
      <c r="A4241" s="5" t="str">
        <f>'Raw Data'!A4241</f>
        <v>6481-LXPWL</v>
      </c>
      <c r="B4241">
        <f>'Raw Data'!F4241</f>
        <v>56</v>
      </c>
      <c r="C4241" t="str">
        <f>'Raw Data'!P4241</f>
        <v>One year</v>
      </c>
      <c r="D4241" t="str">
        <f>'Raw Data'!I4241</f>
        <v>DSL</v>
      </c>
      <c r="E4241" t="str">
        <f>'Raw Data'!R4241</f>
        <v>Credit card (automatic)</v>
      </c>
      <c r="F4241">
        <f>'Raw Data'!S4241</f>
        <v>36.1</v>
      </c>
      <c r="G4241">
        <f>IFERROR(VALUE('Raw Data'!T4241),0)</f>
        <v>1971.5</v>
      </c>
      <c r="H4241" t="str" cm="1">
        <f t="array" ref="H4241">_xlfn.IFS(B4241&lt;=12,"New (0-12 mo)",B4241&lt;=24,"Established (13-24 mo)",B4241&lt;=48,"Loyal (25-48 mo)",TRUE,"Veteran (49+ mo)")</f>
        <v>Veteran (49+ mo)</v>
      </c>
      <c r="I4241">
        <f>COUNTIF('Raw Data'!G4241:O4241,"Yes")</f>
        <v>2</v>
      </c>
      <c r="J4241">
        <f t="shared" ca="1" si="132"/>
        <v>44501</v>
      </c>
      <c r="K4241" t="str">
        <f>'Raw Data'!U4241</f>
        <v>No</v>
      </c>
      <c r="L4241" t="str">
        <f t="shared" si="133"/>
        <v>Low Risk</v>
      </c>
      <c r="N4241" s="34"/>
    </row>
    <row r="4242" spans="1:14" x14ac:dyDescent="0.3">
      <c r="A4242" s="5" t="str">
        <f>'Raw Data'!A4242</f>
        <v>1567-DSCIC</v>
      </c>
      <c r="B4242">
        <f>'Raw Data'!F4242</f>
        <v>8</v>
      </c>
      <c r="C4242" t="str">
        <f>'Raw Data'!P4242</f>
        <v>Month-to-month</v>
      </c>
      <c r="D4242" t="str">
        <f>'Raw Data'!I4242</f>
        <v>Fiber optic</v>
      </c>
      <c r="E4242" t="str">
        <f>'Raw Data'!R4242</f>
        <v>Electronic check</v>
      </c>
      <c r="F4242">
        <f>'Raw Data'!S4242</f>
        <v>94</v>
      </c>
      <c r="G4242">
        <f>IFERROR(VALUE('Raw Data'!T4242),0)</f>
        <v>773.65</v>
      </c>
      <c r="H4242" t="str" cm="1">
        <f t="array" ref="H4242">_xlfn.IFS(B4242&lt;=12,"New (0-12 mo)",B4242&lt;=24,"Established (13-24 mo)",B4242&lt;=48,"Loyal (25-48 mo)",TRUE,"Veteran (49+ mo)")</f>
        <v>New (0-12 mo)</v>
      </c>
      <c r="I4242">
        <f>COUNTIF('Raw Data'!G4242:O4242,"Yes")</f>
        <v>5</v>
      </c>
      <c r="J4242">
        <f t="shared" ca="1" si="132"/>
        <v>45962</v>
      </c>
      <c r="K4242" t="str">
        <f>'Raw Data'!U4242</f>
        <v>Yes</v>
      </c>
      <c r="L4242" t="str">
        <f t="shared" si="133"/>
        <v>High Risk</v>
      </c>
      <c r="N4242" s="34"/>
    </row>
    <row r="4243" spans="1:14" x14ac:dyDescent="0.3">
      <c r="A4243" s="5" t="str">
        <f>'Raw Data'!A4243</f>
        <v>2150-UWTFY</v>
      </c>
      <c r="B4243">
        <f>'Raw Data'!F4243</f>
        <v>22</v>
      </c>
      <c r="C4243" t="str">
        <f>'Raw Data'!P4243</f>
        <v>Month-to-month</v>
      </c>
      <c r="D4243" t="str">
        <f>'Raw Data'!I4243</f>
        <v>DSL</v>
      </c>
      <c r="E4243" t="str">
        <f>'Raw Data'!R4243</f>
        <v>Mailed check</v>
      </c>
      <c r="F4243">
        <f>'Raw Data'!S4243</f>
        <v>61.15</v>
      </c>
      <c r="G4243">
        <f>IFERROR(VALUE('Raw Data'!T4243),0)</f>
        <v>1422.05</v>
      </c>
      <c r="H4243" t="str" cm="1">
        <f t="array" ref="H4243">_xlfn.IFS(B4243&lt;=12,"New (0-12 mo)",B4243&lt;=24,"Established (13-24 mo)",B4243&lt;=48,"Loyal (25-48 mo)",TRUE,"Veteran (49+ mo)")</f>
        <v>Established (13-24 mo)</v>
      </c>
      <c r="I4243">
        <f>COUNTIF('Raw Data'!G4243:O4243,"Yes")</f>
        <v>4</v>
      </c>
      <c r="J4243">
        <f t="shared" ca="1" si="132"/>
        <v>45536</v>
      </c>
      <c r="K4243" t="str">
        <f>'Raw Data'!U4243</f>
        <v>Yes</v>
      </c>
      <c r="L4243" t="str">
        <f t="shared" si="133"/>
        <v>Medium Risk</v>
      </c>
      <c r="N4243" s="34"/>
    </row>
    <row r="4244" spans="1:14" x14ac:dyDescent="0.3">
      <c r="A4244" s="5" t="str">
        <f>'Raw Data'!A4244</f>
        <v>6124-ACRHJ</v>
      </c>
      <c r="B4244">
        <f>'Raw Data'!F4244</f>
        <v>1</v>
      </c>
      <c r="C4244" t="str">
        <f>'Raw Data'!P4244</f>
        <v>Month-to-month</v>
      </c>
      <c r="D4244" t="str">
        <f>'Raw Data'!I4244</f>
        <v>No</v>
      </c>
      <c r="E4244" t="str">
        <f>'Raw Data'!R4244</f>
        <v>Mailed check</v>
      </c>
      <c r="F4244">
        <f>'Raw Data'!S4244</f>
        <v>19.75</v>
      </c>
      <c r="G4244">
        <f>IFERROR(VALUE('Raw Data'!T4244),0)</f>
        <v>19.75</v>
      </c>
      <c r="H4244" t="str" cm="1">
        <f t="array" ref="H4244">_xlfn.IFS(B4244&lt;=12,"New (0-12 mo)",B4244&lt;=24,"Established (13-24 mo)",B4244&lt;=48,"Loyal (25-48 mo)",TRUE,"Veteran (49+ mo)")</f>
        <v>New (0-12 mo)</v>
      </c>
      <c r="I4244">
        <f>COUNTIF('Raw Data'!G4244:O4244,"Yes")</f>
        <v>1</v>
      </c>
      <c r="J4244">
        <f t="shared" ca="1" si="132"/>
        <v>46174</v>
      </c>
      <c r="K4244" t="str">
        <f>'Raw Data'!U4244</f>
        <v>No</v>
      </c>
      <c r="L4244" t="str">
        <f t="shared" si="133"/>
        <v>High Risk</v>
      </c>
      <c r="N4244" s="34"/>
    </row>
    <row r="4245" spans="1:14" x14ac:dyDescent="0.3">
      <c r="A4245" s="5" t="str">
        <f>'Raw Data'!A4245</f>
        <v>9362-MWODR</v>
      </c>
      <c r="B4245">
        <f>'Raw Data'!F4245</f>
        <v>40</v>
      </c>
      <c r="C4245" t="str">
        <f>'Raw Data'!P4245</f>
        <v>Month-to-month</v>
      </c>
      <c r="D4245" t="str">
        <f>'Raw Data'!I4245</f>
        <v>DSL</v>
      </c>
      <c r="E4245" t="str">
        <f>'Raw Data'!R4245</f>
        <v>Credit card (automatic)</v>
      </c>
      <c r="F4245">
        <f>'Raw Data'!S4245</f>
        <v>64.099999999999994</v>
      </c>
      <c r="G4245">
        <f>IFERROR(VALUE('Raw Data'!T4245),0)</f>
        <v>2460.35</v>
      </c>
      <c r="H4245" t="str" cm="1">
        <f t="array" ref="H4245">_xlfn.IFS(B4245&lt;=12,"New (0-12 mo)",B4245&lt;=24,"Established (13-24 mo)",B4245&lt;=48,"Loyal (25-48 mo)",TRUE,"Veteran (49+ mo)")</f>
        <v>Loyal (25-48 mo)</v>
      </c>
      <c r="I4245">
        <f>COUNTIF('Raw Data'!G4245:O4245,"Yes")</f>
        <v>4</v>
      </c>
      <c r="J4245">
        <f t="shared" ca="1" si="132"/>
        <v>44986</v>
      </c>
      <c r="K4245" t="str">
        <f>'Raw Data'!U4245</f>
        <v>No</v>
      </c>
      <c r="L4245" t="str">
        <f t="shared" si="133"/>
        <v>Low-Medium Risk</v>
      </c>
      <c r="N4245" s="34"/>
    </row>
    <row r="4246" spans="1:14" x14ac:dyDescent="0.3">
      <c r="A4246" s="5" t="str">
        <f>'Raw Data'!A4246</f>
        <v>9975-GPKZU</v>
      </c>
      <c r="B4246">
        <f>'Raw Data'!F4246</f>
        <v>46</v>
      </c>
      <c r="C4246" t="str">
        <f>'Raw Data'!P4246</f>
        <v>Two year</v>
      </c>
      <c r="D4246" t="str">
        <f>'Raw Data'!I4246</f>
        <v>No</v>
      </c>
      <c r="E4246" t="str">
        <f>'Raw Data'!R4246</f>
        <v>Credit card (automatic)</v>
      </c>
      <c r="F4246">
        <f>'Raw Data'!S4246</f>
        <v>19.75</v>
      </c>
      <c r="G4246">
        <f>IFERROR(VALUE('Raw Data'!T4246),0)</f>
        <v>856.5</v>
      </c>
      <c r="H4246" t="str" cm="1">
        <f t="array" ref="H4246">_xlfn.IFS(B4246&lt;=12,"New (0-12 mo)",B4246&lt;=24,"Established (13-24 mo)",B4246&lt;=48,"Loyal (25-48 mo)",TRUE,"Veteran (49+ mo)")</f>
        <v>Loyal (25-48 mo)</v>
      </c>
      <c r="I4246">
        <f>COUNTIF('Raw Data'!G4246:O4246,"Yes")</f>
        <v>1</v>
      </c>
      <c r="J4246">
        <f t="shared" ca="1" si="132"/>
        <v>44805</v>
      </c>
      <c r="K4246" t="str">
        <f>'Raw Data'!U4246</f>
        <v>No</v>
      </c>
      <c r="L4246" t="str">
        <f t="shared" si="133"/>
        <v>Low Risk</v>
      </c>
      <c r="N4246" s="34"/>
    </row>
    <row r="4247" spans="1:14" x14ac:dyDescent="0.3">
      <c r="A4247" s="5" t="str">
        <f>'Raw Data'!A4247</f>
        <v>9625-RZFUK</v>
      </c>
      <c r="B4247">
        <f>'Raw Data'!F4247</f>
        <v>63</v>
      </c>
      <c r="C4247" t="str">
        <f>'Raw Data'!P4247</f>
        <v>Two year</v>
      </c>
      <c r="D4247" t="str">
        <f>'Raw Data'!I4247</f>
        <v>No</v>
      </c>
      <c r="E4247" t="str">
        <f>'Raw Data'!R4247</f>
        <v>Mailed check</v>
      </c>
      <c r="F4247">
        <f>'Raw Data'!S4247</f>
        <v>19.7</v>
      </c>
      <c r="G4247">
        <f>IFERROR(VALUE('Raw Data'!T4247),0)</f>
        <v>1275.8499999999999</v>
      </c>
      <c r="H4247" t="str" cm="1">
        <f t="array" ref="H4247">_xlfn.IFS(B4247&lt;=12,"New (0-12 mo)",B4247&lt;=24,"Established (13-24 mo)",B4247&lt;=48,"Loyal (25-48 mo)",TRUE,"Veteran (49+ mo)")</f>
        <v>Veteran (49+ mo)</v>
      </c>
      <c r="I4247">
        <f>COUNTIF('Raw Data'!G4247:O4247,"Yes")</f>
        <v>1</v>
      </c>
      <c r="J4247">
        <f t="shared" ca="1" si="132"/>
        <v>44287</v>
      </c>
      <c r="K4247" t="str">
        <f>'Raw Data'!U4247</f>
        <v>No</v>
      </c>
      <c r="L4247" t="str">
        <f t="shared" si="133"/>
        <v>Low Risk</v>
      </c>
      <c r="N4247" s="34"/>
    </row>
    <row r="4248" spans="1:14" x14ac:dyDescent="0.3">
      <c r="A4248" s="5" t="str">
        <f>'Raw Data'!A4248</f>
        <v>5153-LXKDT</v>
      </c>
      <c r="B4248">
        <f>'Raw Data'!F4248</f>
        <v>68</v>
      </c>
      <c r="C4248" t="str">
        <f>'Raw Data'!P4248</f>
        <v>Two year</v>
      </c>
      <c r="D4248" t="str">
        <f>'Raw Data'!I4248</f>
        <v>Fiber optic</v>
      </c>
      <c r="E4248" t="str">
        <f>'Raw Data'!R4248</f>
        <v>Electronic check</v>
      </c>
      <c r="F4248">
        <f>'Raw Data'!S4248</f>
        <v>110.2</v>
      </c>
      <c r="G4248">
        <f>IFERROR(VALUE('Raw Data'!T4248),0)</f>
        <v>7467.5</v>
      </c>
      <c r="H4248" t="str" cm="1">
        <f t="array" ref="H4248">_xlfn.IFS(B4248&lt;=12,"New (0-12 mo)",B4248&lt;=24,"Established (13-24 mo)",B4248&lt;=48,"Loyal (25-48 mo)",TRUE,"Veteran (49+ mo)")</f>
        <v>Veteran (49+ mo)</v>
      </c>
      <c r="I4248">
        <f>COUNTIF('Raw Data'!G4248:O4248,"Yes")</f>
        <v>7</v>
      </c>
      <c r="J4248">
        <f t="shared" ca="1" si="132"/>
        <v>44136</v>
      </c>
      <c r="K4248" t="str">
        <f>'Raw Data'!U4248</f>
        <v>No</v>
      </c>
      <c r="L4248" t="str">
        <f t="shared" si="133"/>
        <v>Low Risk</v>
      </c>
      <c r="N4248" s="34"/>
    </row>
    <row r="4249" spans="1:14" x14ac:dyDescent="0.3">
      <c r="A4249" s="5" t="str">
        <f>'Raw Data'!A4249</f>
        <v>5161-UBZXI</v>
      </c>
      <c r="B4249">
        <f>'Raw Data'!F4249</f>
        <v>69</v>
      </c>
      <c r="C4249" t="str">
        <f>'Raw Data'!P4249</f>
        <v>Two year</v>
      </c>
      <c r="D4249" t="str">
        <f>'Raw Data'!I4249</f>
        <v>Fiber optic</v>
      </c>
      <c r="E4249" t="str">
        <f>'Raw Data'!R4249</f>
        <v>Credit card (automatic)</v>
      </c>
      <c r="F4249">
        <f>'Raw Data'!S4249</f>
        <v>106.35</v>
      </c>
      <c r="G4249">
        <f>IFERROR(VALUE('Raw Data'!T4249),0)</f>
        <v>7261.75</v>
      </c>
      <c r="H4249" t="str" cm="1">
        <f t="array" ref="H4249">_xlfn.IFS(B4249&lt;=12,"New (0-12 mo)",B4249&lt;=24,"Established (13-24 mo)",B4249&lt;=48,"Loyal (25-48 mo)",TRUE,"Veteran (49+ mo)")</f>
        <v>Veteran (49+ mo)</v>
      </c>
      <c r="I4249">
        <f>COUNTIF('Raw Data'!G4249:O4249,"Yes")</f>
        <v>6</v>
      </c>
      <c r="J4249">
        <f t="shared" ca="1" si="132"/>
        <v>44105</v>
      </c>
      <c r="K4249" t="str">
        <f>'Raw Data'!U4249</f>
        <v>No</v>
      </c>
      <c r="L4249" t="str">
        <f t="shared" si="133"/>
        <v>Low Risk</v>
      </c>
      <c r="N4249" s="34"/>
    </row>
    <row r="4250" spans="1:14" x14ac:dyDescent="0.3">
      <c r="A4250" s="5" t="str">
        <f>'Raw Data'!A4250</f>
        <v>1020-JPQOW</v>
      </c>
      <c r="B4250">
        <f>'Raw Data'!F4250</f>
        <v>56</v>
      </c>
      <c r="C4250" t="str">
        <f>'Raw Data'!P4250</f>
        <v>Month-to-month</v>
      </c>
      <c r="D4250" t="str">
        <f>'Raw Data'!I4250</f>
        <v>Fiber optic</v>
      </c>
      <c r="E4250" t="str">
        <f>'Raw Data'!R4250</f>
        <v>Electronic check</v>
      </c>
      <c r="F4250">
        <f>'Raw Data'!S4250</f>
        <v>90.55</v>
      </c>
      <c r="G4250">
        <f>IFERROR(VALUE('Raw Data'!T4250),0)</f>
        <v>5116.6000000000004</v>
      </c>
      <c r="H4250" t="str" cm="1">
        <f t="array" ref="H4250">_xlfn.IFS(B4250&lt;=12,"New (0-12 mo)",B4250&lt;=24,"Established (13-24 mo)",B4250&lt;=48,"Loyal (25-48 mo)",TRUE,"Veteran (49+ mo)")</f>
        <v>Veteran (49+ mo)</v>
      </c>
      <c r="I4250">
        <f>COUNTIF('Raw Data'!G4250:O4250,"Yes")</f>
        <v>5</v>
      </c>
      <c r="J4250">
        <f t="shared" ca="1" si="132"/>
        <v>44501</v>
      </c>
      <c r="K4250" t="str">
        <f>'Raw Data'!U4250</f>
        <v>No</v>
      </c>
      <c r="L4250" t="str">
        <f t="shared" si="133"/>
        <v>Low-Medium Risk</v>
      </c>
      <c r="N4250" s="34"/>
    </row>
    <row r="4251" spans="1:14" x14ac:dyDescent="0.3">
      <c r="A4251" s="5" t="str">
        <f>'Raw Data'!A4251</f>
        <v>7919-ZODZZ</v>
      </c>
      <c r="B4251">
        <f>'Raw Data'!F4251</f>
        <v>10</v>
      </c>
      <c r="C4251" t="str">
        <f>'Raw Data'!P4251</f>
        <v>One year</v>
      </c>
      <c r="D4251" t="str">
        <f>'Raw Data'!I4251</f>
        <v>DSL</v>
      </c>
      <c r="E4251" t="str">
        <f>'Raw Data'!R4251</f>
        <v>Mailed check</v>
      </c>
      <c r="F4251">
        <f>'Raw Data'!S4251</f>
        <v>65.900000000000006</v>
      </c>
      <c r="G4251">
        <f>IFERROR(VALUE('Raw Data'!T4251),0)</f>
        <v>660.05</v>
      </c>
      <c r="H4251" t="str" cm="1">
        <f t="array" ref="H4251">_xlfn.IFS(B4251&lt;=12,"New (0-12 mo)",B4251&lt;=24,"Established (13-24 mo)",B4251&lt;=48,"Loyal (25-48 mo)",TRUE,"Veteran (49+ mo)")</f>
        <v>New (0-12 mo)</v>
      </c>
      <c r="I4251">
        <f>COUNTIF('Raw Data'!G4251:O4251,"Yes")</f>
        <v>4</v>
      </c>
      <c r="J4251">
        <f t="shared" ca="1" si="132"/>
        <v>45901</v>
      </c>
      <c r="K4251" t="str">
        <f>'Raw Data'!U4251</f>
        <v>No</v>
      </c>
      <c r="L4251" t="str">
        <f t="shared" si="133"/>
        <v>Low Risk</v>
      </c>
      <c r="N4251" s="34"/>
    </row>
    <row r="4252" spans="1:14" x14ac:dyDescent="0.3">
      <c r="A4252" s="5" t="str">
        <f>'Raw Data'!A4252</f>
        <v>0565-JUPYD</v>
      </c>
      <c r="B4252">
        <f>'Raw Data'!F4252</f>
        <v>63</v>
      </c>
      <c r="C4252" t="str">
        <f>'Raw Data'!P4252</f>
        <v>One year</v>
      </c>
      <c r="D4252" t="str">
        <f>'Raw Data'!I4252</f>
        <v>Fiber optic</v>
      </c>
      <c r="E4252" t="str">
        <f>'Raw Data'!R4252</f>
        <v>Credit card (automatic)</v>
      </c>
      <c r="F4252">
        <f>'Raw Data'!S4252</f>
        <v>104.5</v>
      </c>
      <c r="G4252">
        <f>IFERROR(VALUE('Raw Data'!T4252),0)</f>
        <v>6590.8</v>
      </c>
      <c r="H4252" t="str" cm="1">
        <f t="array" ref="H4252">_xlfn.IFS(B4252&lt;=12,"New (0-12 mo)",B4252&lt;=24,"Established (13-24 mo)",B4252&lt;=48,"Loyal (25-48 mo)",TRUE,"Veteran (49+ mo)")</f>
        <v>Veteran (49+ mo)</v>
      </c>
      <c r="I4252">
        <f>COUNTIF('Raw Data'!G4252:O4252,"Yes")</f>
        <v>7</v>
      </c>
      <c r="J4252">
        <f t="shared" ca="1" si="132"/>
        <v>44287</v>
      </c>
      <c r="K4252" t="str">
        <f>'Raw Data'!U4252</f>
        <v>No</v>
      </c>
      <c r="L4252" t="str">
        <f t="shared" si="133"/>
        <v>Low Risk</v>
      </c>
      <c r="N4252" s="34"/>
    </row>
    <row r="4253" spans="1:14" x14ac:dyDescent="0.3">
      <c r="A4253" s="5" t="str">
        <f>'Raw Data'!A4253</f>
        <v>6867-ACCZI</v>
      </c>
      <c r="B4253">
        <f>'Raw Data'!F4253</f>
        <v>24</v>
      </c>
      <c r="C4253" t="str">
        <f>'Raw Data'!P4253</f>
        <v>Two year</v>
      </c>
      <c r="D4253" t="str">
        <f>'Raw Data'!I4253</f>
        <v>DSL</v>
      </c>
      <c r="E4253" t="str">
        <f>'Raw Data'!R4253</f>
        <v>Mailed check</v>
      </c>
      <c r="F4253">
        <f>'Raw Data'!S4253</f>
        <v>52.5</v>
      </c>
      <c r="G4253">
        <f>IFERROR(VALUE('Raw Data'!T4253),0)</f>
        <v>1208.1500000000001</v>
      </c>
      <c r="H4253" t="str" cm="1">
        <f t="array" ref="H4253">_xlfn.IFS(B4253&lt;=12,"New (0-12 mo)",B4253&lt;=24,"Established (13-24 mo)",B4253&lt;=48,"Loyal (25-48 mo)",TRUE,"Veteran (49+ mo)")</f>
        <v>Established (13-24 mo)</v>
      </c>
      <c r="I4253">
        <f>COUNTIF('Raw Data'!G4253:O4253,"Yes")</f>
        <v>5</v>
      </c>
      <c r="J4253">
        <f t="shared" ca="1" si="132"/>
        <v>45474</v>
      </c>
      <c r="K4253" t="str">
        <f>'Raw Data'!U4253</f>
        <v>No</v>
      </c>
      <c r="L4253" t="str">
        <f t="shared" si="133"/>
        <v>Low Risk</v>
      </c>
      <c r="N4253" s="34"/>
    </row>
    <row r="4254" spans="1:14" x14ac:dyDescent="0.3">
      <c r="A4254" s="5" t="str">
        <f>'Raw Data'!A4254</f>
        <v>5939-XAIXZ</v>
      </c>
      <c r="B4254">
        <f>'Raw Data'!F4254</f>
        <v>19</v>
      </c>
      <c r="C4254" t="str">
        <f>'Raw Data'!P4254</f>
        <v>Month-to-month</v>
      </c>
      <c r="D4254" t="str">
        <f>'Raw Data'!I4254</f>
        <v>DSL</v>
      </c>
      <c r="E4254" t="str">
        <f>'Raw Data'!R4254</f>
        <v>Mailed check</v>
      </c>
      <c r="F4254">
        <f>'Raw Data'!S4254</f>
        <v>56.1</v>
      </c>
      <c r="G4254">
        <f>IFERROR(VALUE('Raw Data'!T4254),0)</f>
        <v>1033.9000000000001</v>
      </c>
      <c r="H4254" t="str" cm="1">
        <f t="array" ref="H4254">_xlfn.IFS(B4254&lt;=12,"New (0-12 mo)",B4254&lt;=24,"Established (13-24 mo)",B4254&lt;=48,"Loyal (25-48 mo)",TRUE,"Veteran (49+ mo)")</f>
        <v>Established (13-24 mo)</v>
      </c>
      <c r="I4254">
        <f>COUNTIF('Raw Data'!G4254:O4254,"Yes")</f>
        <v>3</v>
      </c>
      <c r="J4254">
        <f t="shared" ca="1" si="132"/>
        <v>45627</v>
      </c>
      <c r="K4254" t="str">
        <f>'Raw Data'!U4254</f>
        <v>No</v>
      </c>
      <c r="L4254" t="str">
        <f t="shared" si="133"/>
        <v>Medium Risk</v>
      </c>
      <c r="N4254" s="34"/>
    </row>
    <row r="4255" spans="1:14" x14ac:dyDescent="0.3">
      <c r="A4255" s="5" t="str">
        <f>'Raw Data'!A4255</f>
        <v>9054-FOWNV</v>
      </c>
      <c r="B4255">
        <f>'Raw Data'!F4255</f>
        <v>22</v>
      </c>
      <c r="C4255" t="str">
        <f>'Raw Data'!P4255</f>
        <v>Month-to-month</v>
      </c>
      <c r="D4255" t="str">
        <f>'Raw Data'!I4255</f>
        <v>Fiber optic</v>
      </c>
      <c r="E4255" t="str">
        <f>'Raw Data'!R4255</f>
        <v>Electronic check</v>
      </c>
      <c r="F4255">
        <f>'Raw Data'!S4255</f>
        <v>88.75</v>
      </c>
      <c r="G4255">
        <f>IFERROR(VALUE('Raw Data'!T4255),0)</f>
        <v>1885.15</v>
      </c>
      <c r="H4255" t="str" cm="1">
        <f t="array" ref="H4255">_xlfn.IFS(B4255&lt;=12,"New (0-12 mo)",B4255&lt;=24,"Established (13-24 mo)",B4255&lt;=48,"Loyal (25-48 mo)",TRUE,"Veteran (49+ mo)")</f>
        <v>Established (13-24 mo)</v>
      </c>
      <c r="I4255">
        <f>COUNTIF('Raw Data'!G4255:O4255,"Yes")</f>
        <v>4</v>
      </c>
      <c r="J4255">
        <f t="shared" ca="1" si="132"/>
        <v>45536</v>
      </c>
      <c r="K4255" t="str">
        <f>'Raw Data'!U4255</f>
        <v>No</v>
      </c>
      <c r="L4255" t="str">
        <f t="shared" si="133"/>
        <v>Medium Risk</v>
      </c>
      <c r="N4255" s="34"/>
    </row>
    <row r="4256" spans="1:14" x14ac:dyDescent="0.3">
      <c r="A4256" s="5" t="str">
        <f>'Raw Data'!A4256</f>
        <v>2683-BPJSO</v>
      </c>
      <c r="B4256">
        <f>'Raw Data'!F4256</f>
        <v>29</v>
      </c>
      <c r="C4256" t="str">
        <f>'Raw Data'!P4256</f>
        <v>Month-to-month</v>
      </c>
      <c r="D4256" t="str">
        <f>'Raw Data'!I4256</f>
        <v>Fiber optic</v>
      </c>
      <c r="E4256" t="str">
        <f>'Raw Data'!R4256</f>
        <v>Electronic check</v>
      </c>
      <c r="F4256">
        <f>'Raw Data'!S4256</f>
        <v>84.45</v>
      </c>
      <c r="G4256">
        <f>IFERROR(VALUE('Raw Data'!T4256),0)</f>
        <v>2467.1</v>
      </c>
      <c r="H4256" t="str" cm="1">
        <f t="array" ref="H4256">_xlfn.IFS(B4256&lt;=12,"New (0-12 mo)",B4256&lt;=24,"Established (13-24 mo)",B4256&lt;=48,"Loyal (25-48 mo)",TRUE,"Veteran (49+ mo)")</f>
        <v>Loyal (25-48 mo)</v>
      </c>
      <c r="I4256">
        <f>COUNTIF('Raw Data'!G4256:O4256,"Yes")</f>
        <v>4</v>
      </c>
      <c r="J4256">
        <f t="shared" ca="1" si="132"/>
        <v>45323</v>
      </c>
      <c r="K4256" t="str">
        <f>'Raw Data'!U4256</f>
        <v>Yes</v>
      </c>
      <c r="L4256" t="str">
        <f t="shared" si="133"/>
        <v>Low-Medium Risk</v>
      </c>
      <c r="N4256" s="34"/>
    </row>
    <row r="4257" spans="1:14" x14ac:dyDescent="0.3">
      <c r="A4257" s="5" t="str">
        <f>'Raw Data'!A4257</f>
        <v>2157-MXBJS</v>
      </c>
      <c r="B4257">
        <f>'Raw Data'!F4257</f>
        <v>13</v>
      </c>
      <c r="C4257" t="str">
        <f>'Raw Data'!P4257</f>
        <v>One year</v>
      </c>
      <c r="D4257" t="str">
        <f>'Raw Data'!I4257</f>
        <v>DSL</v>
      </c>
      <c r="E4257" t="str">
        <f>'Raw Data'!R4257</f>
        <v>Mailed check</v>
      </c>
      <c r="F4257">
        <f>'Raw Data'!S4257</f>
        <v>75.3</v>
      </c>
      <c r="G4257">
        <f>IFERROR(VALUE('Raw Data'!T4257),0)</f>
        <v>989.45</v>
      </c>
      <c r="H4257" t="str" cm="1">
        <f t="array" ref="H4257">_xlfn.IFS(B4257&lt;=12,"New (0-12 mo)",B4257&lt;=24,"Established (13-24 mo)",B4257&lt;=48,"Loyal (25-48 mo)",TRUE,"Veteran (49+ mo)")</f>
        <v>Established (13-24 mo)</v>
      </c>
      <c r="I4257">
        <f>COUNTIF('Raw Data'!G4257:O4257,"Yes")</f>
        <v>5</v>
      </c>
      <c r="J4257">
        <f t="shared" ca="1" si="132"/>
        <v>45809</v>
      </c>
      <c r="K4257" t="str">
        <f>'Raw Data'!U4257</f>
        <v>Yes</v>
      </c>
      <c r="L4257" t="str">
        <f t="shared" si="133"/>
        <v>Low Risk</v>
      </c>
      <c r="N4257" s="34"/>
    </row>
    <row r="4258" spans="1:14" x14ac:dyDescent="0.3">
      <c r="A4258" s="5" t="str">
        <f>'Raw Data'!A4258</f>
        <v>8207-VVMYB</v>
      </c>
      <c r="B4258">
        <f>'Raw Data'!F4258</f>
        <v>70</v>
      </c>
      <c r="C4258" t="str">
        <f>'Raw Data'!P4258</f>
        <v>Two year</v>
      </c>
      <c r="D4258" t="str">
        <f>'Raw Data'!I4258</f>
        <v>No</v>
      </c>
      <c r="E4258" t="str">
        <f>'Raw Data'!R4258</f>
        <v>Bank transfer (automatic)</v>
      </c>
      <c r="F4258">
        <f>'Raw Data'!S4258</f>
        <v>26</v>
      </c>
      <c r="G4258">
        <f>IFERROR(VALUE('Raw Data'!T4258),0)</f>
        <v>2006.95</v>
      </c>
      <c r="H4258" t="str" cm="1">
        <f t="array" ref="H4258">_xlfn.IFS(B4258&lt;=12,"New (0-12 mo)",B4258&lt;=24,"Established (13-24 mo)",B4258&lt;=48,"Loyal (25-48 mo)",TRUE,"Veteran (49+ mo)")</f>
        <v>Veteran (49+ mo)</v>
      </c>
      <c r="I4258">
        <f>COUNTIF('Raw Data'!G4258:O4258,"Yes")</f>
        <v>2</v>
      </c>
      <c r="J4258">
        <f t="shared" ca="1" si="132"/>
        <v>44075</v>
      </c>
      <c r="K4258" t="str">
        <f>'Raw Data'!U4258</f>
        <v>No</v>
      </c>
      <c r="L4258" t="str">
        <f t="shared" si="133"/>
        <v>Low Risk</v>
      </c>
      <c r="N4258" s="34"/>
    </row>
    <row r="4259" spans="1:14" x14ac:dyDescent="0.3">
      <c r="A4259" s="5" t="str">
        <f>'Raw Data'!A4259</f>
        <v>9732-EQMWY</v>
      </c>
      <c r="B4259">
        <f>'Raw Data'!F4259</f>
        <v>49</v>
      </c>
      <c r="C4259" t="str">
        <f>'Raw Data'!P4259</f>
        <v>Month-to-month</v>
      </c>
      <c r="D4259" t="str">
        <f>'Raw Data'!I4259</f>
        <v>Fiber optic</v>
      </c>
      <c r="E4259" t="str">
        <f>'Raw Data'!R4259</f>
        <v>Electronic check</v>
      </c>
      <c r="F4259">
        <f>'Raw Data'!S4259</f>
        <v>99.4</v>
      </c>
      <c r="G4259">
        <f>IFERROR(VALUE('Raw Data'!T4259),0)</f>
        <v>5025</v>
      </c>
      <c r="H4259" t="str" cm="1">
        <f t="array" ref="H4259">_xlfn.IFS(B4259&lt;=12,"New (0-12 mo)",B4259&lt;=24,"Established (13-24 mo)",B4259&lt;=48,"Loyal (25-48 mo)",TRUE,"Veteran (49+ mo)")</f>
        <v>Veteran (49+ mo)</v>
      </c>
      <c r="I4259">
        <f>COUNTIF('Raw Data'!G4259:O4259,"Yes")</f>
        <v>5</v>
      </c>
      <c r="J4259">
        <f t="shared" ca="1" si="132"/>
        <v>44713</v>
      </c>
      <c r="K4259" t="str">
        <f>'Raw Data'!U4259</f>
        <v>No</v>
      </c>
      <c r="L4259" t="str">
        <f t="shared" si="133"/>
        <v>Low-Medium Risk</v>
      </c>
      <c r="N4259" s="34"/>
    </row>
    <row r="4260" spans="1:14" x14ac:dyDescent="0.3">
      <c r="A4260" s="5" t="str">
        <f>'Raw Data'!A4260</f>
        <v>9360-AHGNL</v>
      </c>
      <c r="B4260">
        <f>'Raw Data'!F4260</f>
        <v>43</v>
      </c>
      <c r="C4260" t="str">
        <f>'Raw Data'!P4260</f>
        <v>One year</v>
      </c>
      <c r="D4260" t="str">
        <f>'Raw Data'!I4260</f>
        <v>Fiber optic</v>
      </c>
      <c r="E4260" t="str">
        <f>'Raw Data'!R4260</f>
        <v>Mailed check</v>
      </c>
      <c r="F4260">
        <f>'Raw Data'!S4260</f>
        <v>109.55</v>
      </c>
      <c r="G4260">
        <f>IFERROR(VALUE('Raw Data'!T4260),0)</f>
        <v>4830.25</v>
      </c>
      <c r="H4260" t="str" cm="1">
        <f t="array" ref="H4260">_xlfn.IFS(B4260&lt;=12,"New (0-12 mo)",B4260&lt;=24,"Established (13-24 mo)",B4260&lt;=48,"Loyal (25-48 mo)",TRUE,"Veteran (49+ mo)")</f>
        <v>Loyal (25-48 mo)</v>
      </c>
      <c r="I4260">
        <f>COUNTIF('Raw Data'!G4260:O4260,"Yes")</f>
        <v>7</v>
      </c>
      <c r="J4260">
        <f t="shared" ca="1" si="132"/>
        <v>44896</v>
      </c>
      <c r="K4260" t="str">
        <f>'Raw Data'!U4260</f>
        <v>Yes</v>
      </c>
      <c r="L4260" t="str">
        <f t="shared" si="133"/>
        <v>Low Risk</v>
      </c>
      <c r="N4260" s="34"/>
    </row>
    <row r="4261" spans="1:14" x14ac:dyDescent="0.3">
      <c r="A4261" s="5" t="str">
        <f>'Raw Data'!A4261</f>
        <v>1087-UDSIH</v>
      </c>
      <c r="B4261">
        <f>'Raw Data'!F4261</f>
        <v>3</v>
      </c>
      <c r="C4261" t="str">
        <f>'Raw Data'!P4261</f>
        <v>Month-to-month</v>
      </c>
      <c r="D4261" t="str">
        <f>'Raw Data'!I4261</f>
        <v>No</v>
      </c>
      <c r="E4261" t="str">
        <f>'Raw Data'!R4261</f>
        <v>Mailed check</v>
      </c>
      <c r="F4261">
        <f>'Raw Data'!S4261</f>
        <v>19.600000000000001</v>
      </c>
      <c r="G4261">
        <f>IFERROR(VALUE('Raw Data'!T4261),0)</f>
        <v>59.75</v>
      </c>
      <c r="H4261" t="str" cm="1">
        <f t="array" ref="H4261">_xlfn.IFS(B4261&lt;=12,"New (0-12 mo)",B4261&lt;=24,"Established (13-24 mo)",B4261&lt;=48,"Loyal (25-48 mo)",TRUE,"Veteran (49+ mo)")</f>
        <v>New (0-12 mo)</v>
      </c>
      <c r="I4261">
        <f>COUNTIF('Raw Data'!G4261:O4261,"Yes")</f>
        <v>1</v>
      </c>
      <c r="J4261">
        <f t="shared" ca="1" si="132"/>
        <v>46113</v>
      </c>
      <c r="K4261" t="str">
        <f>'Raw Data'!U4261</f>
        <v>Yes</v>
      </c>
      <c r="L4261" t="str">
        <f t="shared" si="133"/>
        <v>High Risk</v>
      </c>
      <c r="N4261" s="34"/>
    </row>
    <row r="4262" spans="1:14" x14ac:dyDescent="0.3">
      <c r="A4262" s="5" t="str">
        <f>'Raw Data'!A4262</f>
        <v>5269-NRGDP</v>
      </c>
      <c r="B4262">
        <f>'Raw Data'!F4262</f>
        <v>42</v>
      </c>
      <c r="C4262" t="str">
        <f>'Raw Data'!P4262</f>
        <v>One year</v>
      </c>
      <c r="D4262" t="str">
        <f>'Raw Data'!I4262</f>
        <v>DSL</v>
      </c>
      <c r="E4262" t="str">
        <f>'Raw Data'!R4262</f>
        <v>Electronic check</v>
      </c>
      <c r="F4262">
        <f>'Raw Data'!S4262</f>
        <v>73.150000000000006</v>
      </c>
      <c r="G4262">
        <f>IFERROR(VALUE('Raw Data'!T4262),0)</f>
        <v>3088.25</v>
      </c>
      <c r="H4262" t="str" cm="1">
        <f t="array" ref="H4262">_xlfn.IFS(B4262&lt;=12,"New (0-12 mo)",B4262&lt;=24,"Established (13-24 mo)",B4262&lt;=48,"Loyal (25-48 mo)",TRUE,"Veteran (49+ mo)")</f>
        <v>Loyal (25-48 mo)</v>
      </c>
      <c r="I4262">
        <f>COUNTIF('Raw Data'!G4262:O4262,"Yes")</f>
        <v>5</v>
      </c>
      <c r="J4262">
        <f t="shared" ca="1" si="132"/>
        <v>44927</v>
      </c>
      <c r="K4262" t="str">
        <f>'Raw Data'!U4262</f>
        <v>No</v>
      </c>
      <c r="L4262" t="str">
        <f t="shared" si="133"/>
        <v>Low Risk</v>
      </c>
      <c r="N4262" s="34"/>
    </row>
    <row r="4263" spans="1:14" x14ac:dyDescent="0.3">
      <c r="A4263" s="5" t="str">
        <f>'Raw Data'!A4263</f>
        <v>6195-MELTI</v>
      </c>
      <c r="B4263">
        <f>'Raw Data'!F4263</f>
        <v>57</v>
      </c>
      <c r="C4263" t="str">
        <f>'Raw Data'!P4263</f>
        <v>One year</v>
      </c>
      <c r="D4263" t="str">
        <f>'Raw Data'!I4263</f>
        <v>DSL</v>
      </c>
      <c r="E4263" t="str">
        <f>'Raw Data'!R4263</f>
        <v>Mailed check</v>
      </c>
      <c r="F4263">
        <f>'Raw Data'!S4263</f>
        <v>54.65</v>
      </c>
      <c r="G4263">
        <f>IFERROR(VALUE('Raw Data'!T4263),0)</f>
        <v>3134.7</v>
      </c>
      <c r="H4263" t="str" cm="1">
        <f t="array" ref="H4263">_xlfn.IFS(B4263&lt;=12,"New (0-12 mo)",B4263&lt;=24,"Established (13-24 mo)",B4263&lt;=48,"Loyal (25-48 mo)",TRUE,"Veteran (49+ mo)")</f>
        <v>Veteran (49+ mo)</v>
      </c>
      <c r="I4263">
        <f>COUNTIF('Raw Data'!G4263:O4263,"Yes")</f>
        <v>3</v>
      </c>
      <c r="J4263">
        <f t="shared" ca="1" si="132"/>
        <v>44470</v>
      </c>
      <c r="K4263" t="str">
        <f>'Raw Data'!U4263</f>
        <v>No</v>
      </c>
      <c r="L4263" t="str">
        <f t="shared" si="133"/>
        <v>Low Risk</v>
      </c>
      <c r="N4263" s="34"/>
    </row>
    <row r="4264" spans="1:14" x14ac:dyDescent="0.3">
      <c r="A4264" s="5" t="str">
        <f>'Raw Data'!A4264</f>
        <v>5485-WUYWF</v>
      </c>
      <c r="B4264">
        <f>'Raw Data'!F4264</f>
        <v>2</v>
      </c>
      <c r="C4264" t="str">
        <f>'Raw Data'!P4264</f>
        <v>Month-to-month</v>
      </c>
      <c r="D4264" t="str">
        <f>'Raw Data'!I4264</f>
        <v>DSL</v>
      </c>
      <c r="E4264" t="str">
        <f>'Raw Data'!R4264</f>
        <v>Bank transfer (automatic)</v>
      </c>
      <c r="F4264">
        <f>'Raw Data'!S4264</f>
        <v>66.400000000000006</v>
      </c>
      <c r="G4264">
        <f>IFERROR(VALUE('Raw Data'!T4264),0)</f>
        <v>94.55</v>
      </c>
      <c r="H4264" t="str" cm="1">
        <f t="array" ref="H4264">_xlfn.IFS(B4264&lt;=12,"New (0-12 mo)",B4264&lt;=24,"Established (13-24 mo)",B4264&lt;=48,"Loyal (25-48 mo)",TRUE,"Veteran (49+ mo)")</f>
        <v>New (0-12 mo)</v>
      </c>
      <c r="I4264">
        <f>COUNTIF('Raw Data'!G4264:O4264,"Yes")</f>
        <v>4</v>
      </c>
      <c r="J4264">
        <f t="shared" ca="1" si="132"/>
        <v>46143</v>
      </c>
      <c r="K4264" t="str">
        <f>'Raw Data'!U4264</f>
        <v>Yes</v>
      </c>
      <c r="L4264" t="str">
        <f t="shared" si="133"/>
        <v>High Risk</v>
      </c>
      <c r="N4264" s="34"/>
    </row>
    <row r="4265" spans="1:14" x14ac:dyDescent="0.3">
      <c r="A4265" s="5" t="str">
        <f>'Raw Data'!A4265</f>
        <v>2121-JAFOM</v>
      </c>
      <c r="B4265">
        <f>'Raw Data'!F4265</f>
        <v>72</v>
      </c>
      <c r="C4265" t="str">
        <f>'Raw Data'!P4265</f>
        <v>Two year</v>
      </c>
      <c r="D4265" t="str">
        <f>'Raw Data'!I4265</f>
        <v>Fiber optic</v>
      </c>
      <c r="E4265" t="str">
        <f>'Raw Data'!R4265</f>
        <v>Credit card (automatic)</v>
      </c>
      <c r="F4265">
        <f>'Raw Data'!S4265</f>
        <v>115.55</v>
      </c>
      <c r="G4265">
        <f>IFERROR(VALUE('Raw Data'!T4265),0)</f>
        <v>8312.4</v>
      </c>
      <c r="H4265" t="str" cm="1">
        <f t="array" ref="H4265">_xlfn.IFS(B4265&lt;=12,"New (0-12 mo)",B4265&lt;=24,"Established (13-24 mo)",B4265&lt;=48,"Loyal (25-48 mo)",TRUE,"Veteran (49+ mo)")</f>
        <v>Veteran (49+ mo)</v>
      </c>
      <c r="I4265">
        <f>COUNTIF('Raw Data'!G4265:O4265,"Yes")</f>
        <v>8</v>
      </c>
      <c r="J4265">
        <f t="shared" ca="1" si="132"/>
        <v>44013</v>
      </c>
      <c r="K4265" t="str">
        <f>'Raw Data'!U4265</f>
        <v>No</v>
      </c>
      <c r="L4265" t="str">
        <f t="shared" si="133"/>
        <v>Low Risk</v>
      </c>
      <c r="N4265" s="34"/>
    </row>
    <row r="4266" spans="1:14" x14ac:dyDescent="0.3">
      <c r="A4266" s="5" t="str">
        <f>'Raw Data'!A4266</f>
        <v>8818-DOPVL</v>
      </c>
      <c r="B4266">
        <f>'Raw Data'!F4266</f>
        <v>46</v>
      </c>
      <c r="C4266" t="str">
        <f>'Raw Data'!P4266</f>
        <v>Month-to-month</v>
      </c>
      <c r="D4266" t="str">
        <f>'Raw Data'!I4266</f>
        <v>Fiber optic</v>
      </c>
      <c r="E4266" t="str">
        <f>'Raw Data'!R4266</f>
        <v>Electronic check</v>
      </c>
      <c r="F4266">
        <f>'Raw Data'!S4266</f>
        <v>104.45</v>
      </c>
      <c r="G4266">
        <f>IFERROR(VALUE('Raw Data'!T4266),0)</f>
        <v>4863.8500000000004</v>
      </c>
      <c r="H4266" t="str" cm="1">
        <f t="array" ref="H4266">_xlfn.IFS(B4266&lt;=12,"New (0-12 mo)",B4266&lt;=24,"Established (13-24 mo)",B4266&lt;=48,"Loyal (25-48 mo)",TRUE,"Veteran (49+ mo)")</f>
        <v>Loyal (25-48 mo)</v>
      </c>
      <c r="I4266">
        <f>COUNTIF('Raw Data'!G4266:O4266,"Yes")</f>
        <v>6</v>
      </c>
      <c r="J4266">
        <f t="shared" ca="1" si="132"/>
        <v>44805</v>
      </c>
      <c r="K4266" t="str">
        <f>'Raw Data'!U4266</f>
        <v>No</v>
      </c>
      <c r="L4266" t="str">
        <f t="shared" si="133"/>
        <v>Low-Medium Risk</v>
      </c>
      <c r="N4266" s="34"/>
    </row>
    <row r="4267" spans="1:14" x14ac:dyDescent="0.3">
      <c r="A4267" s="5" t="str">
        <f>'Raw Data'!A4267</f>
        <v>2632-UCGVD</v>
      </c>
      <c r="B4267">
        <f>'Raw Data'!F4267</f>
        <v>66</v>
      </c>
      <c r="C4267" t="str">
        <f>'Raw Data'!P4267</f>
        <v>Month-to-month</v>
      </c>
      <c r="D4267" t="str">
        <f>'Raw Data'!I4267</f>
        <v>Fiber optic</v>
      </c>
      <c r="E4267" t="str">
        <f>'Raw Data'!R4267</f>
        <v>Credit card (automatic)</v>
      </c>
      <c r="F4267">
        <f>'Raw Data'!S4267</f>
        <v>100.05</v>
      </c>
      <c r="G4267">
        <f>IFERROR(VALUE('Raw Data'!T4267),0)</f>
        <v>6871.9</v>
      </c>
      <c r="H4267" t="str" cm="1">
        <f t="array" ref="H4267">_xlfn.IFS(B4267&lt;=12,"New (0-12 mo)",B4267&lt;=24,"Established (13-24 mo)",B4267&lt;=48,"Loyal (25-48 mo)",TRUE,"Veteran (49+ mo)")</f>
        <v>Veteran (49+ mo)</v>
      </c>
      <c r="I4267">
        <f>COUNTIF('Raw Data'!G4267:O4267,"Yes")</f>
        <v>5</v>
      </c>
      <c r="J4267">
        <f t="shared" ca="1" si="132"/>
        <v>44197</v>
      </c>
      <c r="K4267" t="str">
        <f>'Raw Data'!U4267</f>
        <v>Yes</v>
      </c>
      <c r="L4267" t="str">
        <f t="shared" si="133"/>
        <v>Low-Medium Risk</v>
      </c>
      <c r="N4267" s="34"/>
    </row>
    <row r="4268" spans="1:14" x14ac:dyDescent="0.3">
      <c r="A4268" s="5" t="str">
        <f>'Raw Data'!A4268</f>
        <v>5445-PZWGX</v>
      </c>
      <c r="B4268">
        <f>'Raw Data'!F4268</f>
        <v>62</v>
      </c>
      <c r="C4268" t="str">
        <f>'Raw Data'!P4268</f>
        <v>One year</v>
      </c>
      <c r="D4268" t="str">
        <f>'Raw Data'!I4268</f>
        <v>Fiber optic</v>
      </c>
      <c r="E4268" t="str">
        <f>'Raw Data'!R4268</f>
        <v>Electronic check</v>
      </c>
      <c r="F4268">
        <f>'Raw Data'!S4268</f>
        <v>102</v>
      </c>
      <c r="G4268">
        <f>IFERROR(VALUE('Raw Data'!T4268),0)</f>
        <v>6529.25</v>
      </c>
      <c r="H4268" t="str" cm="1">
        <f t="array" ref="H4268">_xlfn.IFS(B4268&lt;=12,"New (0-12 mo)",B4268&lt;=24,"Established (13-24 mo)",B4268&lt;=48,"Loyal (25-48 mo)",TRUE,"Veteran (49+ mo)")</f>
        <v>Veteran (49+ mo)</v>
      </c>
      <c r="I4268">
        <f>COUNTIF('Raw Data'!G4268:O4268,"Yes")</f>
        <v>6</v>
      </c>
      <c r="J4268">
        <f t="shared" ca="1" si="132"/>
        <v>44317</v>
      </c>
      <c r="K4268" t="str">
        <f>'Raw Data'!U4268</f>
        <v>Yes</v>
      </c>
      <c r="L4268" t="str">
        <f t="shared" si="133"/>
        <v>Low Risk</v>
      </c>
      <c r="N4268" s="34"/>
    </row>
    <row r="4269" spans="1:14" x14ac:dyDescent="0.3">
      <c r="A4269" s="5" t="str">
        <f>'Raw Data'!A4269</f>
        <v>1227-UDMZR</v>
      </c>
      <c r="B4269">
        <f>'Raw Data'!F4269</f>
        <v>72</v>
      </c>
      <c r="C4269" t="str">
        <f>'Raw Data'!P4269</f>
        <v>Two year</v>
      </c>
      <c r="D4269" t="str">
        <f>'Raw Data'!I4269</f>
        <v>DSL</v>
      </c>
      <c r="E4269" t="str">
        <f>'Raw Data'!R4269</f>
        <v>Bank transfer (automatic)</v>
      </c>
      <c r="F4269">
        <f>'Raw Data'!S4269</f>
        <v>91.15</v>
      </c>
      <c r="G4269">
        <f>IFERROR(VALUE('Raw Data'!T4269),0)</f>
        <v>6637.9</v>
      </c>
      <c r="H4269" t="str" cm="1">
        <f t="array" ref="H4269">_xlfn.IFS(B4269&lt;=12,"New (0-12 mo)",B4269&lt;=24,"Established (13-24 mo)",B4269&lt;=48,"Loyal (25-48 mo)",TRUE,"Veteran (49+ mo)")</f>
        <v>Veteran (49+ mo)</v>
      </c>
      <c r="I4269">
        <f>COUNTIF('Raw Data'!G4269:O4269,"Yes")</f>
        <v>8</v>
      </c>
      <c r="J4269">
        <f t="shared" ca="1" si="132"/>
        <v>44013</v>
      </c>
      <c r="K4269" t="str">
        <f>'Raw Data'!U4269</f>
        <v>No</v>
      </c>
      <c r="L4269" t="str">
        <f t="shared" si="133"/>
        <v>Low Risk</v>
      </c>
      <c r="N4269" s="34"/>
    </row>
    <row r="4270" spans="1:14" x14ac:dyDescent="0.3">
      <c r="A4270" s="5" t="str">
        <f>'Raw Data'!A4270</f>
        <v>5198-HQAEN</v>
      </c>
      <c r="B4270">
        <f>'Raw Data'!F4270</f>
        <v>35</v>
      </c>
      <c r="C4270" t="str">
        <f>'Raw Data'!P4270</f>
        <v>One year</v>
      </c>
      <c r="D4270" t="str">
        <f>'Raw Data'!I4270</f>
        <v>Fiber optic</v>
      </c>
      <c r="E4270" t="str">
        <f>'Raw Data'!R4270</f>
        <v>Electronic check</v>
      </c>
      <c r="F4270">
        <f>'Raw Data'!S4270</f>
        <v>89.7</v>
      </c>
      <c r="G4270">
        <f>IFERROR(VALUE('Raw Data'!T4270),0)</f>
        <v>3165.6</v>
      </c>
      <c r="H4270" t="str" cm="1">
        <f t="array" ref="H4270">_xlfn.IFS(B4270&lt;=12,"New (0-12 mo)",B4270&lt;=24,"Established (13-24 mo)",B4270&lt;=48,"Loyal (25-48 mo)",TRUE,"Veteran (49+ mo)")</f>
        <v>Loyal (25-48 mo)</v>
      </c>
      <c r="I4270">
        <f>COUNTIF('Raw Data'!G4270:O4270,"Yes")</f>
        <v>4</v>
      </c>
      <c r="J4270">
        <f t="shared" ca="1" si="132"/>
        <v>45139</v>
      </c>
      <c r="K4270" t="str">
        <f>'Raw Data'!U4270</f>
        <v>No</v>
      </c>
      <c r="L4270" t="str">
        <f t="shared" si="133"/>
        <v>Low Risk</v>
      </c>
      <c r="N4270" s="34"/>
    </row>
    <row r="4271" spans="1:14" x14ac:dyDescent="0.3">
      <c r="A4271" s="5" t="str">
        <f>'Raw Data'!A4271</f>
        <v>9170-CCKOU</v>
      </c>
      <c r="B4271">
        <f>'Raw Data'!F4271</f>
        <v>17</v>
      </c>
      <c r="C4271" t="str">
        <f>'Raw Data'!P4271</f>
        <v>Month-to-month</v>
      </c>
      <c r="D4271" t="str">
        <f>'Raw Data'!I4271</f>
        <v>Fiber optic</v>
      </c>
      <c r="E4271" t="str">
        <f>'Raw Data'!R4271</f>
        <v>Credit card (automatic)</v>
      </c>
      <c r="F4271">
        <f>'Raw Data'!S4271</f>
        <v>90.2</v>
      </c>
      <c r="G4271">
        <f>IFERROR(VALUE('Raw Data'!T4271),0)</f>
        <v>1454.15</v>
      </c>
      <c r="H4271" t="str" cm="1">
        <f t="array" ref="H4271">_xlfn.IFS(B4271&lt;=12,"New (0-12 mo)",B4271&lt;=24,"Established (13-24 mo)",B4271&lt;=48,"Loyal (25-48 mo)",TRUE,"Veteran (49+ mo)")</f>
        <v>Established (13-24 mo)</v>
      </c>
      <c r="I4271">
        <f>COUNTIF('Raw Data'!G4271:O4271,"Yes")</f>
        <v>5</v>
      </c>
      <c r="J4271">
        <f t="shared" ca="1" si="132"/>
        <v>45689</v>
      </c>
      <c r="K4271" t="str">
        <f>'Raw Data'!U4271</f>
        <v>Yes</v>
      </c>
      <c r="L4271" t="str">
        <f t="shared" si="133"/>
        <v>Medium Risk</v>
      </c>
      <c r="N4271" s="34"/>
    </row>
    <row r="4272" spans="1:14" x14ac:dyDescent="0.3">
      <c r="A4272" s="5" t="str">
        <f>'Raw Data'!A4272</f>
        <v>2167-FQSTQ</v>
      </c>
      <c r="B4272">
        <f>'Raw Data'!F4272</f>
        <v>72</v>
      </c>
      <c r="C4272" t="str">
        <f>'Raw Data'!P4272</f>
        <v>Two year</v>
      </c>
      <c r="D4272" t="str">
        <f>'Raw Data'!I4272</f>
        <v>DSL</v>
      </c>
      <c r="E4272" t="str">
        <f>'Raw Data'!R4272</f>
        <v>Electronic check</v>
      </c>
      <c r="F4272">
        <f>'Raw Data'!S4272</f>
        <v>92.4</v>
      </c>
      <c r="G4272">
        <f>IFERROR(VALUE('Raw Data'!T4272),0)</f>
        <v>6786.1</v>
      </c>
      <c r="H4272" t="str" cm="1">
        <f t="array" ref="H4272">_xlfn.IFS(B4272&lt;=12,"New (0-12 mo)",B4272&lt;=24,"Established (13-24 mo)",B4272&lt;=48,"Loyal (25-48 mo)",TRUE,"Veteran (49+ mo)")</f>
        <v>Veteran (49+ mo)</v>
      </c>
      <c r="I4272">
        <f>COUNTIF('Raw Data'!G4272:O4272,"Yes")</f>
        <v>8</v>
      </c>
      <c r="J4272">
        <f t="shared" ca="1" si="132"/>
        <v>44013</v>
      </c>
      <c r="K4272" t="str">
        <f>'Raw Data'!U4272</f>
        <v>No</v>
      </c>
      <c r="L4272" t="str">
        <f t="shared" si="133"/>
        <v>Low Risk</v>
      </c>
      <c r="N4272" s="34"/>
    </row>
    <row r="4273" spans="1:14" x14ac:dyDescent="0.3">
      <c r="A4273" s="5" t="str">
        <f>'Raw Data'!A4273</f>
        <v>2819-GWENI</v>
      </c>
      <c r="B4273">
        <f>'Raw Data'!F4273</f>
        <v>28</v>
      </c>
      <c r="C4273" t="str">
        <f>'Raw Data'!P4273</f>
        <v>One year</v>
      </c>
      <c r="D4273" t="str">
        <f>'Raw Data'!I4273</f>
        <v>No</v>
      </c>
      <c r="E4273" t="str">
        <f>'Raw Data'!R4273</f>
        <v>Mailed check</v>
      </c>
      <c r="F4273">
        <f>'Raw Data'!S4273</f>
        <v>19.899999999999999</v>
      </c>
      <c r="G4273">
        <f>IFERROR(VALUE('Raw Data'!T4273),0)</f>
        <v>543</v>
      </c>
      <c r="H4273" t="str" cm="1">
        <f t="array" ref="H4273">_xlfn.IFS(B4273&lt;=12,"New (0-12 mo)",B4273&lt;=24,"Established (13-24 mo)",B4273&lt;=48,"Loyal (25-48 mo)",TRUE,"Veteran (49+ mo)")</f>
        <v>Loyal (25-48 mo)</v>
      </c>
      <c r="I4273">
        <f>COUNTIF('Raw Data'!G4273:O4273,"Yes")</f>
        <v>1</v>
      </c>
      <c r="J4273">
        <f t="shared" ca="1" si="132"/>
        <v>45352</v>
      </c>
      <c r="K4273" t="str">
        <f>'Raw Data'!U4273</f>
        <v>No</v>
      </c>
      <c r="L4273" t="str">
        <f t="shared" si="133"/>
        <v>Low Risk</v>
      </c>
      <c r="N4273" s="34"/>
    </row>
    <row r="4274" spans="1:14" x14ac:dyDescent="0.3">
      <c r="A4274" s="5" t="str">
        <f>'Raw Data'!A4274</f>
        <v>1043-YCUTE</v>
      </c>
      <c r="B4274">
        <f>'Raw Data'!F4274</f>
        <v>56</v>
      </c>
      <c r="C4274" t="str">
        <f>'Raw Data'!P4274</f>
        <v>Two year</v>
      </c>
      <c r="D4274" t="str">
        <f>'Raw Data'!I4274</f>
        <v>No</v>
      </c>
      <c r="E4274" t="str">
        <f>'Raw Data'!R4274</f>
        <v>Credit card (automatic)</v>
      </c>
      <c r="F4274">
        <f>'Raw Data'!S4274</f>
        <v>25.15</v>
      </c>
      <c r="G4274">
        <f>IFERROR(VALUE('Raw Data'!T4274),0)</f>
        <v>1327.15</v>
      </c>
      <c r="H4274" t="str" cm="1">
        <f t="array" ref="H4274">_xlfn.IFS(B4274&lt;=12,"New (0-12 mo)",B4274&lt;=24,"Established (13-24 mo)",B4274&lt;=48,"Loyal (25-48 mo)",TRUE,"Veteran (49+ mo)")</f>
        <v>Veteran (49+ mo)</v>
      </c>
      <c r="I4274">
        <f>COUNTIF('Raw Data'!G4274:O4274,"Yes")</f>
        <v>2</v>
      </c>
      <c r="J4274">
        <f t="shared" ca="1" si="132"/>
        <v>44501</v>
      </c>
      <c r="K4274" t="str">
        <f>'Raw Data'!U4274</f>
        <v>Yes</v>
      </c>
      <c r="L4274" t="str">
        <f t="shared" si="133"/>
        <v>Low Risk</v>
      </c>
      <c r="N4274" s="34"/>
    </row>
    <row r="4275" spans="1:14" x14ac:dyDescent="0.3">
      <c r="A4275" s="5" t="str">
        <f>'Raw Data'!A4275</f>
        <v>3814-MLAXC</v>
      </c>
      <c r="B4275">
        <f>'Raw Data'!F4275</f>
        <v>31</v>
      </c>
      <c r="C4275" t="str">
        <f>'Raw Data'!P4275</f>
        <v>Month-to-month</v>
      </c>
      <c r="D4275" t="str">
        <f>'Raw Data'!I4275</f>
        <v>Fiber optic</v>
      </c>
      <c r="E4275" t="str">
        <f>'Raw Data'!R4275</f>
        <v>Credit card (automatic)</v>
      </c>
      <c r="F4275">
        <f>'Raw Data'!S4275</f>
        <v>79.849999999999994</v>
      </c>
      <c r="G4275">
        <f>IFERROR(VALUE('Raw Data'!T4275),0)</f>
        <v>2404.15</v>
      </c>
      <c r="H4275" t="str" cm="1">
        <f t="array" ref="H4275">_xlfn.IFS(B4275&lt;=12,"New (0-12 mo)",B4275&lt;=24,"Established (13-24 mo)",B4275&lt;=48,"Loyal (25-48 mo)",TRUE,"Veteran (49+ mo)")</f>
        <v>Loyal (25-48 mo)</v>
      </c>
      <c r="I4275">
        <f>COUNTIF('Raw Data'!G4275:O4275,"Yes")</f>
        <v>3</v>
      </c>
      <c r="J4275">
        <f t="shared" ca="1" si="132"/>
        <v>45261</v>
      </c>
      <c r="K4275" t="str">
        <f>'Raw Data'!U4275</f>
        <v>Yes</v>
      </c>
      <c r="L4275" t="str">
        <f t="shared" si="133"/>
        <v>Low-Medium Risk</v>
      </c>
      <c r="N4275" s="34"/>
    </row>
    <row r="4276" spans="1:14" x14ac:dyDescent="0.3">
      <c r="A4276" s="5" t="str">
        <f>'Raw Data'!A4276</f>
        <v>3572-UUHRS</v>
      </c>
      <c r="B4276">
        <f>'Raw Data'!F4276</f>
        <v>45</v>
      </c>
      <c r="C4276" t="str">
        <f>'Raw Data'!P4276</f>
        <v>One year</v>
      </c>
      <c r="D4276" t="str">
        <f>'Raw Data'!I4276</f>
        <v>No</v>
      </c>
      <c r="E4276" t="str">
        <f>'Raw Data'!R4276</f>
        <v>Bank transfer (automatic)</v>
      </c>
      <c r="F4276">
        <f>'Raw Data'!S4276</f>
        <v>18.850000000000001</v>
      </c>
      <c r="G4276">
        <f>IFERROR(VALUE('Raw Data'!T4276),0)</f>
        <v>867.3</v>
      </c>
      <c r="H4276" t="str" cm="1">
        <f t="array" ref="H4276">_xlfn.IFS(B4276&lt;=12,"New (0-12 mo)",B4276&lt;=24,"Established (13-24 mo)",B4276&lt;=48,"Loyal (25-48 mo)",TRUE,"Veteran (49+ mo)")</f>
        <v>Loyal (25-48 mo)</v>
      </c>
      <c r="I4276">
        <f>COUNTIF('Raw Data'!G4276:O4276,"Yes")</f>
        <v>1</v>
      </c>
      <c r="J4276">
        <f t="shared" ca="1" si="132"/>
        <v>44835</v>
      </c>
      <c r="K4276" t="str">
        <f>'Raw Data'!U4276</f>
        <v>No</v>
      </c>
      <c r="L4276" t="str">
        <f t="shared" si="133"/>
        <v>Low Risk</v>
      </c>
      <c r="N4276" s="34"/>
    </row>
    <row r="4277" spans="1:14" x14ac:dyDescent="0.3">
      <c r="A4277" s="5" t="str">
        <f>'Raw Data'!A4277</f>
        <v>2692-PFYTJ</v>
      </c>
      <c r="B4277">
        <f>'Raw Data'!F4277</f>
        <v>1</v>
      </c>
      <c r="C4277" t="str">
        <f>'Raw Data'!P4277</f>
        <v>Month-to-month</v>
      </c>
      <c r="D4277" t="str">
        <f>'Raw Data'!I4277</f>
        <v>No</v>
      </c>
      <c r="E4277" t="str">
        <f>'Raw Data'!R4277</f>
        <v>Mailed check</v>
      </c>
      <c r="F4277">
        <f>'Raw Data'!S4277</f>
        <v>25.75</v>
      </c>
      <c r="G4277">
        <f>IFERROR(VALUE('Raw Data'!T4277),0)</f>
        <v>25.75</v>
      </c>
      <c r="H4277" t="str" cm="1">
        <f t="array" ref="H4277">_xlfn.IFS(B4277&lt;=12,"New (0-12 mo)",B4277&lt;=24,"Established (13-24 mo)",B4277&lt;=48,"Loyal (25-48 mo)",TRUE,"Veteran (49+ mo)")</f>
        <v>New (0-12 mo)</v>
      </c>
      <c r="I4277">
        <f>COUNTIF('Raw Data'!G4277:O4277,"Yes")</f>
        <v>2</v>
      </c>
      <c r="J4277">
        <f t="shared" ca="1" si="132"/>
        <v>46174</v>
      </c>
      <c r="K4277" t="str">
        <f>'Raw Data'!U4277</f>
        <v>No</v>
      </c>
      <c r="L4277" t="str">
        <f t="shared" si="133"/>
        <v>High Risk</v>
      </c>
      <c r="N4277" s="34"/>
    </row>
    <row r="4278" spans="1:14" x14ac:dyDescent="0.3">
      <c r="A4278" s="5" t="str">
        <f>'Raw Data'!A4278</f>
        <v>1226-UDFZR</v>
      </c>
      <c r="B4278">
        <f>'Raw Data'!F4278</f>
        <v>2</v>
      </c>
      <c r="C4278" t="str">
        <f>'Raw Data'!P4278</f>
        <v>Month-to-month</v>
      </c>
      <c r="D4278" t="str">
        <f>'Raw Data'!I4278</f>
        <v>DSL</v>
      </c>
      <c r="E4278" t="str">
        <f>'Raw Data'!R4278</f>
        <v>Mailed check</v>
      </c>
      <c r="F4278">
        <f>'Raw Data'!S4278</f>
        <v>49.6</v>
      </c>
      <c r="G4278">
        <f>IFERROR(VALUE('Raw Data'!T4278),0)</f>
        <v>114.7</v>
      </c>
      <c r="H4278" t="str" cm="1">
        <f t="array" ref="H4278">_xlfn.IFS(B4278&lt;=12,"New (0-12 mo)",B4278&lt;=24,"Established (13-24 mo)",B4278&lt;=48,"Loyal (25-48 mo)",TRUE,"Veteran (49+ mo)")</f>
        <v>New (0-12 mo)</v>
      </c>
      <c r="I4278">
        <f>COUNTIF('Raw Data'!G4278:O4278,"Yes")</f>
        <v>2</v>
      </c>
      <c r="J4278">
        <f t="shared" ca="1" si="132"/>
        <v>46143</v>
      </c>
      <c r="K4278" t="str">
        <f>'Raw Data'!U4278</f>
        <v>Yes</v>
      </c>
      <c r="L4278" t="str">
        <f t="shared" si="133"/>
        <v>High Risk</v>
      </c>
      <c r="N4278" s="34"/>
    </row>
    <row r="4279" spans="1:14" x14ac:dyDescent="0.3">
      <c r="A4279" s="5" t="str">
        <f>'Raw Data'!A4279</f>
        <v>5955-EPOAZ</v>
      </c>
      <c r="B4279">
        <f>'Raw Data'!F4279</f>
        <v>6</v>
      </c>
      <c r="C4279" t="str">
        <f>'Raw Data'!P4279</f>
        <v>Month-to-month</v>
      </c>
      <c r="D4279" t="str">
        <f>'Raw Data'!I4279</f>
        <v>No</v>
      </c>
      <c r="E4279" t="str">
        <f>'Raw Data'!R4279</f>
        <v>Mailed check</v>
      </c>
      <c r="F4279">
        <f>'Raw Data'!S4279</f>
        <v>20.95</v>
      </c>
      <c r="G4279">
        <f>IFERROR(VALUE('Raw Data'!T4279),0)</f>
        <v>109.5</v>
      </c>
      <c r="H4279" t="str" cm="1">
        <f t="array" ref="H4279">_xlfn.IFS(B4279&lt;=12,"New (0-12 mo)",B4279&lt;=24,"Established (13-24 mo)",B4279&lt;=48,"Loyal (25-48 mo)",TRUE,"Veteran (49+ mo)")</f>
        <v>New (0-12 mo)</v>
      </c>
      <c r="I4279">
        <f>COUNTIF('Raw Data'!G4279:O4279,"Yes")</f>
        <v>1</v>
      </c>
      <c r="J4279">
        <f t="shared" ca="1" si="132"/>
        <v>46023</v>
      </c>
      <c r="K4279" t="str">
        <f>'Raw Data'!U4279</f>
        <v>No</v>
      </c>
      <c r="L4279" t="str">
        <f t="shared" si="133"/>
        <v>High Risk</v>
      </c>
      <c r="N4279" s="34"/>
    </row>
    <row r="4280" spans="1:14" x14ac:dyDescent="0.3">
      <c r="A4280" s="5" t="str">
        <f>'Raw Data'!A4280</f>
        <v>6821-JPCDC</v>
      </c>
      <c r="B4280">
        <f>'Raw Data'!F4280</f>
        <v>48</v>
      </c>
      <c r="C4280" t="str">
        <f>'Raw Data'!P4280</f>
        <v>One year</v>
      </c>
      <c r="D4280" t="str">
        <f>'Raw Data'!I4280</f>
        <v>Fiber optic</v>
      </c>
      <c r="E4280" t="str">
        <f>'Raw Data'!R4280</f>
        <v>Electronic check</v>
      </c>
      <c r="F4280">
        <f>'Raw Data'!S4280</f>
        <v>97.05</v>
      </c>
      <c r="G4280">
        <f>IFERROR(VALUE('Raw Data'!T4280),0)</f>
        <v>4692.95</v>
      </c>
      <c r="H4280" t="str" cm="1">
        <f t="array" ref="H4280">_xlfn.IFS(B4280&lt;=12,"New (0-12 mo)",B4280&lt;=24,"Established (13-24 mo)",B4280&lt;=48,"Loyal (25-48 mo)",TRUE,"Veteran (49+ mo)")</f>
        <v>Loyal (25-48 mo)</v>
      </c>
      <c r="I4280">
        <f>COUNTIF('Raw Data'!G4280:O4280,"Yes")</f>
        <v>5</v>
      </c>
      <c r="J4280">
        <f t="shared" ca="1" si="132"/>
        <v>44743</v>
      </c>
      <c r="K4280" t="str">
        <f>'Raw Data'!U4280</f>
        <v>No</v>
      </c>
      <c r="L4280" t="str">
        <f t="shared" si="133"/>
        <v>Low Risk</v>
      </c>
      <c r="N4280" s="34"/>
    </row>
    <row r="4281" spans="1:14" x14ac:dyDescent="0.3">
      <c r="A4281" s="5" t="str">
        <f>'Raw Data'!A4281</f>
        <v>8815-LMFLX</v>
      </c>
      <c r="B4281">
        <f>'Raw Data'!F4281</f>
        <v>25</v>
      </c>
      <c r="C4281" t="str">
        <f>'Raw Data'!P4281</f>
        <v>Month-to-month</v>
      </c>
      <c r="D4281" t="str">
        <f>'Raw Data'!I4281</f>
        <v>No</v>
      </c>
      <c r="E4281" t="str">
        <f>'Raw Data'!R4281</f>
        <v>Bank transfer (automatic)</v>
      </c>
      <c r="F4281">
        <f>'Raw Data'!S4281</f>
        <v>25.4</v>
      </c>
      <c r="G4281">
        <f>IFERROR(VALUE('Raw Data'!T4281),0)</f>
        <v>546.85</v>
      </c>
      <c r="H4281" t="str" cm="1">
        <f t="array" ref="H4281">_xlfn.IFS(B4281&lt;=12,"New (0-12 mo)",B4281&lt;=24,"Established (13-24 mo)",B4281&lt;=48,"Loyal (25-48 mo)",TRUE,"Veteran (49+ mo)")</f>
        <v>Loyal (25-48 mo)</v>
      </c>
      <c r="I4281">
        <f>COUNTIF('Raw Data'!G4281:O4281,"Yes")</f>
        <v>2</v>
      </c>
      <c r="J4281">
        <f t="shared" ca="1" si="132"/>
        <v>45444</v>
      </c>
      <c r="K4281" t="str">
        <f>'Raw Data'!U4281</f>
        <v>No</v>
      </c>
      <c r="L4281" t="str">
        <f t="shared" si="133"/>
        <v>Low-Medium Risk</v>
      </c>
      <c r="N4281" s="34"/>
    </row>
    <row r="4282" spans="1:14" x14ac:dyDescent="0.3">
      <c r="A4282" s="5" t="str">
        <f>'Raw Data'!A4282</f>
        <v>9135-HSWOC</v>
      </c>
      <c r="B4282">
        <f>'Raw Data'!F4282</f>
        <v>64</v>
      </c>
      <c r="C4282" t="str">
        <f>'Raw Data'!P4282</f>
        <v>Two year</v>
      </c>
      <c r="D4282" t="str">
        <f>'Raw Data'!I4282</f>
        <v>No</v>
      </c>
      <c r="E4282" t="str">
        <f>'Raw Data'!R4282</f>
        <v>Bank transfer (automatic)</v>
      </c>
      <c r="F4282">
        <f>'Raw Data'!S4282</f>
        <v>19.7</v>
      </c>
      <c r="G4282">
        <f>IFERROR(VALUE('Raw Data'!T4282),0)</f>
        <v>1274.05</v>
      </c>
      <c r="H4282" t="str" cm="1">
        <f t="array" ref="H4282">_xlfn.IFS(B4282&lt;=12,"New (0-12 mo)",B4282&lt;=24,"Established (13-24 mo)",B4282&lt;=48,"Loyal (25-48 mo)",TRUE,"Veteran (49+ mo)")</f>
        <v>Veteran (49+ mo)</v>
      </c>
      <c r="I4282">
        <f>COUNTIF('Raw Data'!G4282:O4282,"Yes")</f>
        <v>1</v>
      </c>
      <c r="J4282">
        <f t="shared" ca="1" si="132"/>
        <v>44256</v>
      </c>
      <c r="K4282" t="str">
        <f>'Raw Data'!U4282</f>
        <v>No</v>
      </c>
      <c r="L4282" t="str">
        <f t="shared" si="133"/>
        <v>Low Risk</v>
      </c>
      <c r="N4282" s="34"/>
    </row>
    <row r="4283" spans="1:14" x14ac:dyDescent="0.3">
      <c r="A4283" s="5" t="str">
        <f>'Raw Data'!A4283</f>
        <v>8582-KRHPJ</v>
      </c>
      <c r="B4283">
        <f>'Raw Data'!F4283</f>
        <v>50</v>
      </c>
      <c r="C4283" t="str">
        <f>'Raw Data'!P4283</f>
        <v>Month-to-month</v>
      </c>
      <c r="D4283" t="str">
        <f>'Raw Data'!I4283</f>
        <v>DSL</v>
      </c>
      <c r="E4283" t="str">
        <f>'Raw Data'!R4283</f>
        <v>Mailed check</v>
      </c>
      <c r="F4283">
        <f>'Raw Data'!S4283</f>
        <v>35</v>
      </c>
      <c r="G4283">
        <f>IFERROR(VALUE('Raw Data'!T4283),0)</f>
        <v>1782.4</v>
      </c>
      <c r="H4283" t="str" cm="1">
        <f t="array" ref="H4283">_xlfn.IFS(B4283&lt;=12,"New (0-12 mo)",B4283&lt;=24,"Established (13-24 mo)",B4283&lt;=48,"Loyal (25-48 mo)",TRUE,"Veteran (49+ mo)")</f>
        <v>Veteran (49+ mo)</v>
      </c>
      <c r="I4283">
        <f>COUNTIF('Raw Data'!G4283:O4283,"Yes")</f>
        <v>2</v>
      </c>
      <c r="J4283">
        <f t="shared" ca="1" si="132"/>
        <v>44682</v>
      </c>
      <c r="K4283" t="str">
        <f>'Raw Data'!U4283</f>
        <v>No</v>
      </c>
      <c r="L4283" t="str">
        <f t="shared" si="133"/>
        <v>Low-Medium Risk</v>
      </c>
      <c r="N4283" s="34"/>
    </row>
    <row r="4284" spans="1:14" x14ac:dyDescent="0.3">
      <c r="A4284" s="5" t="str">
        <f>'Raw Data'!A4284</f>
        <v>5811-IWXYM</v>
      </c>
      <c r="B4284">
        <f>'Raw Data'!F4284</f>
        <v>52</v>
      </c>
      <c r="C4284" t="str">
        <f>'Raw Data'!P4284</f>
        <v>One year</v>
      </c>
      <c r="D4284" t="str">
        <f>'Raw Data'!I4284</f>
        <v>Fiber optic</v>
      </c>
      <c r="E4284" t="str">
        <f>'Raw Data'!R4284</f>
        <v>Bank transfer (automatic)</v>
      </c>
      <c r="F4284">
        <f>'Raw Data'!S4284</f>
        <v>101.25</v>
      </c>
      <c r="G4284">
        <f>IFERROR(VALUE('Raw Data'!T4284),0)</f>
        <v>5301.1</v>
      </c>
      <c r="H4284" t="str" cm="1">
        <f t="array" ref="H4284">_xlfn.IFS(B4284&lt;=12,"New (0-12 mo)",B4284&lt;=24,"Established (13-24 mo)",B4284&lt;=48,"Loyal (25-48 mo)",TRUE,"Veteran (49+ mo)")</f>
        <v>Veteran (49+ mo)</v>
      </c>
      <c r="I4284">
        <f>COUNTIF('Raw Data'!G4284:O4284,"Yes")</f>
        <v>5</v>
      </c>
      <c r="J4284">
        <f t="shared" ca="1" si="132"/>
        <v>44621</v>
      </c>
      <c r="K4284" t="str">
        <f>'Raw Data'!U4284</f>
        <v>No</v>
      </c>
      <c r="L4284" t="str">
        <f t="shared" si="133"/>
        <v>Low Risk</v>
      </c>
      <c r="N4284" s="34"/>
    </row>
    <row r="4285" spans="1:14" x14ac:dyDescent="0.3">
      <c r="A4285" s="5" t="str">
        <f>'Raw Data'!A4285</f>
        <v>7044-YAACC</v>
      </c>
      <c r="B4285">
        <f>'Raw Data'!F4285</f>
        <v>4</v>
      </c>
      <c r="C4285" t="str">
        <f>'Raw Data'!P4285</f>
        <v>Month-to-month</v>
      </c>
      <c r="D4285" t="str">
        <f>'Raw Data'!I4285</f>
        <v>Fiber optic</v>
      </c>
      <c r="E4285" t="str">
        <f>'Raw Data'!R4285</f>
        <v>Electronic check</v>
      </c>
      <c r="F4285">
        <f>'Raw Data'!S4285</f>
        <v>70.2</v>
      </c>
      <c r="G4285">
        <f>IFERROR(VALUE('Raw Data'!T4285),0)</f>
        <v>280.35000000000002</v>
      </c>
      <c r="H4285" t="str" cm="1">
        <f t="array" ref="H4285">_xlfn.IFS(B4285&lt;=12,"New (0-12 mo)",B4285&lt;=24,"Established (13-24 mo)",B4285&lt;=48,"Loyal (25-48 mo)",TRUE,"Veteran (49+ mo)")</f>
        <v>New (0-12 mo)</v>
      </c>
      <c r="I4285">
        <f>COUNTIF('Raw Data'!G4285:O4285,"Yes")</f>
        <v>1</v>
      </c>
      <c r="J4285">
        <f t="shared" ca="1" si="132"/>
        <v>46082</v>
      </c>
      <c r="K4285" t="str">
        <f>'Raw Data'!U4285</f>
        <v>No</v>
      </c>
      <c r="L4285" t="str">
        <f t="shared" si="133"/>
        <v>High Risk</v>
      </c>
      <c r="N4285" s="34"/>
    </row>
    <row r="4286" spans="1:14" x14ac:dyDescent="0.3">
      <c r="A4286" s="5" t="str">
        <f>'Raw Data'!A4286</f>
        <v>8189-XRIKE</v>
      </c>
      <c r="B4286">
        <f>'Raw Data'!F4286</f>
        <v>32</v>
      </c>
      <c r="C4286" t="str">
        <f>'Raw Data'!P4286</f>
        <v>Month-to-month</v>
      </c>
      <c r="D4286" t="str">
        <f>'Raw Data'!I4286</f>
        <v>Fiber optic</v>
      </c>
      <c r="E4286" t="str">
        <f>'Raw Data'!R4286</f>
        <v>Electronic check</v>
      </c>
      <c r="F4286">
        <f>'Raw Data'!S4286</f>
        <v>90.95</v>
      </c>
      <c r="G4286">
        <f>IFERROR(VALUE('Raw Data'!T4286),0)</f>
        <v>2897.95</v>
      </c>
      <c r="H4286" t="str" cm="1">
        <f t="array" ref="H4286">_xlfn.IFS(B4286&lt;=12,"New (0-12 mo)",B4286&lt;=24,"Established (13-24 mo)",B4286&lt;=48,"Loyal (25-48 mo)",TRUE,"Veteran (49+ mo)")</f>
        <v>Loyal (25-48 mo)</v>
      </c>
      <c r="I4286">
        <f>COUNTIF('Raw Data'!G4286:O4286,"Yes")</f>
        <v>3</v>
      </c>
      <c r="J4286">
        <f t="shared" ca="1" si="132"/>
        <v>45231</v>
      </c>
      <c r="K4286" t="str">
        <f>'Raw Data'!U4286</f>
        <v>No</v>
      </c>
      <c r="L4286" t="str">
        <f t="shared" si="133"/>
        <v>Low-Medium Risk</v>
      </c>
      <c r="N4286" s="34"/>
    </row>
    <row r="4287" spans="1:14" x14ac:dyDescent="0.3">
      <c r="A4287" s="5" t="str">
        <f>'Raw Data'!A4287</f>
        <v>1506-YJTYT</v>
      </c>
      <c r="B4287">
        <f>'Raw Data'!F4287</f>
        <v>45</v>
      </c>
      <c r="C4287" t="str">
        <f>'Raw Data'!P4287</f>
        <v>Two year</v>
      </c>
      <c r="D4287" t="str">
        <f>'Raw Data'!I4287</f>
        <v>DSL</v>
      </c>
      <c r="E4287" t="str">
        <f>'Raw Data'!R4287</f>
        <v>Credit card (automatic)</v>
      </c>
      <c r="F4287">
        <f>'Raw Data'!S4287</f>
        <v>73.849999999999994</v>
      </c>
      <c r="G4287">
        <f>IFERROR(VALUE('Raw Data'!T4287),0)</f>
        <v>3371</v>
      </c>
      <c r="H4287" t="str" cm="1">
        <f t="array" ref="H4287">_xlfn.IFS(B4287&lt;=12,"New (0-12 mo)",B4287&lt;=24,"Established (13-24 mo)",B4287&lt;=48,"Loyal (25-48 mo)",TRUE,"Veteran (49+ mo)")</f>
        <v>Loyal (25-48 mo)</v>
      </c>
      <c r="I4287">
        <f>COUNTIF('Raw Data'!G4287:O4287,"Yes")</f>
        <v>6</v>
      </c>
      <c r="J4287">
        <f t="shared" ca="1" si="132"/>
        <v>44835</v>
      </c>
      <c r="K4287" t="str">
        <f>'Raw Data'!U4287</f>
        <v>No</v>
      </c>
      <c r="L4287" t="str">
        <f t="shared" si="133"/>
        <v>Low Risk</v>
      </c>
      <c r="N4287" s="34"/>
    </row>
    <row r="4288" spans="1:14" x14ac:dyDescent="0.3">
      <c r="A4288" s="5" t="str">
        <f>'Raw Data'!A4288</f>
        <v>4123-DVHPH</v>
      </c>
      <c r="B4288">
        <f>'Raw Data'!F4288</f>
        <v>9</v>
      </c>
      <c r="C4288" t="str">
        <f>'Raw Data'!P4288</f>
        <v>Month-to-month</v>
      </c>
      <c r="D4288" t="str">
        <f>'Raw Data'!I4288</f>
        <v>Fiber optic</v>
      </c>
      <c r="E4288" t="str">
        <f>'Raw Data'!R4288</f>
        <v>Electronic check</v>
      </c>
      <c r="F4288">
        <f>'Raw Data'!S4288</f>
        <v>88.05</v>
      </c>
      <c r="G4288">
        <f>IFERROR(VALUE('Raw Data'!T4288),0)</f>
        <v>801.3</v>
      </c>
      <c r="H4288" t="str" cm="1">
        <f t="array" ref="H4288">_xlfn.IFS(B4288&lt;=12,"New (0-12 mo)",B4288&lt;=24,"Established (13-24 mo)",B4288&lt;=48,"Loyal (25-48 mo)",TRUE,"Veteran (49+ mo)")</f>
        <v>New (0-12 mo)</v>
      </c>
      <c r="I4288">
        <f>COUNTIF('Raw Data'!G4288:O4288,"Yes")</f>
        <v>4</v>
      </c>
      <c r="J4288">
        <f t="shared" ca="1" si="132"/>
        <v>45931</v>
      </c>
      <c r="K4288" t="str">
        <f>'Raw Data'!U4288</f>
        <v>No</v>
      </c>
      <c r="L4288" t="str">
        <f t="shared" si="133"/>
        <v>High Risk</v>
      </c>
      <c r="N4288" s="34"/>
    </row>
    <row r="4289" spans="1:14" x14ac:dyDescent="0.3">
      <c r="A4289" s="5" t="str">
        <f>'Raw Data'!A4289</f>
        <v>6425-YQLLO</v>
      </c>
      <c r="B4289">
        <f>'Raw Data'!F4289</f>
        <v>66</v>
      </c>
      <c r="C4289" t="str">
        <f>'Raw Data'!P4289</f>
        <v>One year</v>
      </c>
      <c r="D4289" t="str">
        <f>'Raw Data'!I4289</f>
        <v>Fiber optic</v>
      </c>
      <c r="E4289" t="str">
        <f>'Raw Data'!R4289</f>
        <v>Credit card (automatic)</v>
      </c>
      <c r="F4289">
        <f>'Raw Data'!S4289</f>
        <v>105.95</v>
      </c>
      <c r="G4289">
        <f>IFERROR(VALUE('Raw Data'!T4289),0)</f>
        <v>6975.25</v>
      </c>
      <c r="H4289" t="str" cm="1">
        <f t="array" ref="H4289">_xlfn.IFS(B4289&lt;=12,"New (0-12 mo)",B4289&lt;=24,"Established (13-24 mo)",B4289&lt;=48,"Loyal (25-48 mo)",TRUE,"Veteran (49+ mo)")</f>
        <v>Veteran (49+ mo)</v>
      </c>
      <c r="I4289">
        <f>COUNTIF('Raw Data'!G4289:O4289,"Yes")</f>
        <v>6</v>
      </c>
      <c r="J4289">
        <f t="shared" ca="1" si="132"/>
        <v>44197</v>
      </c>
      <c r="K4289" t="str">
        <f>'Raw Data'!U4289</f>
        <v>Yes</v>
      </c>
      <c r="L4289" t="str">
        <f t="shared" si="133"/>
        <v>Low Risk</v>
      </c>
      <c r="N4289" s="34"/>
    </row>
    <row r="4290" spans="1:14" x14ac:dyDescent="0.3">
      <c r="A4290" s="5" t="str">
        <f>'Raw Data'!A4290</f>
        <v>5442-UTCVD</v>
      </c>
      <c r="B4290">
        <f>'Raw Data'!F4290</f>
        <v>3</v>
      </c>
      <c r="C4290" t="str">
        <f>'Raw Data'!P4290</f>
        <v>Month-to-month</v>
      </c>
      <c r="D4290" t="str">
        <f>'Raw Data'!I4290</f>
        <v>Fiber optic</v>
      </c>
      <c r="E4290" t="str">
        <f>'Raw Data'!R4290</f>
        <v>Electronic check</v>
      </c>
      <c r="F4290">
        <f>'Raw Data'!S4290</f>
        <v>91.85</v>
      </c>
      <c r="G4290">
        <f>IFERROR(VALUE('Raw Data'!T4290),0)</f>
        <v>257.05</v>
      </c>
      <c r="H4290" t="str" cm="1">
        <f t="array" ref="H4290">_xlfn.IFS(B4290&lt;=12,"New (0-12 mo)",B4290&lt;=24,"Established (13-24 mo)",B4290&lt;=48,"Loyal (25-48 mo)",TRUE,"Veteran (49+ mo)")</f>
        <v>New (0-12 mo)</v>
      </c>
      <c r="I4290">
        <f>COUNTIF('Raw Data'!G4290:O4290,"Yes")</f>
        <v>4</v>
      </c>
      <c r="J4290">
        <f t="shared" ref="J4290:J4353" ca="1" si="134">EDATE(TODAY(),-B4290)</f>
        <v>46113</v>
      </c>
      <c r="K4290" t="str">
        <f>'Raw Data'!U4290</f>
        <v>Yes</v>
      </c>
      <c r="L4290" t="str">
        <f t="shared" ref="L4290:L4353" si="135">IF(AND(C4290="Month-to-month",B4290&lt;=12),"High Risk",IF(AND(C4290="Month-to-month",B4290&lt;=24),"Medium Risk",IF(C4290="Month-to-month","Low-Medium Risk","Low Risk")))</f>
        <v>High Risk</v>
      </c>
      <c r="N4290" s="34"/>
    </row>
    <row r="4291" spans="1:14" x14ac:dyDescent="0.3">
      <c r="A4291" s="5" t="str">
        <f>'Raw Data'!A4291</f>
        <v>2228-BZDEE</v>
      </c>
      <c r="B4291">
        <f>'Raw Data'!F4291</f>
        <v>54</v>
      </c>
      <c r="C4291" t="str">
        <f>'Raw Data'!P4291</f>
        <v>Two year</v>
      </c>
      <c r="D4291" t="str">
        <f>'Raw Data'!I4291</f>
        <v>No</v>
      </c>
      <c r="E4291" t="str">
        <f>'Raw Data'!R4291</f>
        <v>Mailed check</v>
      </c>
      <c r="F4291">
        <f>'Raw Data'!S4291</f>
        <v>20.100000000000001</v>
      </c>
      <c r="G4291">
        <f>IFERROR(VALUE('Raw Data'!T4291),0)</f>
        <v>1079.45</v>
      </c>
      <c r="H4291" t="str" cm="1">
        <f t="array" ref="H4291">_xlfn.IFS(B4291&lt;=12,"New (0-12 mo)",B4291&lt;=24,"Established (13-24 mo)",B4291&lt;=48,"Loyal (25-48 mo)",TRUE,"Veteran (49+ mo)")</f>
        <v>Veteran (49+ mo)</v>
      </c>
      <c r="I4291">
        <f>COUNTIF('Raw Data'!G4291:O4291,"Yes")</f>
        <v>1</v>
      </c>
      <c r="J4291">
        <f t="shared" ca="1" si="134"/>
        <v>44562</v>
      </c>
      <c r="K4291" t="str">
        <f>'Raw Data'!U4291</f>
        <v>No</v>
      </c>
      <c r="L4291" t="str">
        <f t="shared" si="135"/>
        <v>Low Risk</v>
      </c>
      <c r="N4291" s="34"/>
    </row>
    <row r="4292" spans="1:14" x14ac:dyDescent="0.3">
      <c r="A4292" s="5" t="str">
        <f>'Raw Data'!A4292</f>
        <v>7734-DBOAI</v>
      </c>
      <c r="B4292">
        <f>'Raw Data'!F4292</f>
        <v>1</v>
      </c>
      <c r="C4292" t="str">
        <f>'Raw Data'!P4292</f>
        <v>Month-to-month</v>
      </c>
      <c r="D4292" t="str">
        <f>'Raw Data'!I4292</f>
        <v>DSL</v>
      </c>
      <c r="E4292" t="str">
        <f>'Raw Data'!R4292</f>
        <v>Electronic check</v>
      </c>
      <c r="F4292">
        <f>'Raw Data'!S4292</f>
        <v>40.1</v>
      </c>
      <c r="G4292">
        <f>IFERROR(VALUE('Raw Data'!T4292),0)</f>
        <v>40.1</v>
      </c>
      <c r="H4292" t="str" cm="1">
        <f t="array" ref="H4292">_xlfn.IFS(B4292&lt;=12,"New (0-12 mo)",B4292&lt;=24,"Established (13-24 mo)",B4292&lt;=48,"Loyal (25-48 mo)",TRUE,"Veteran (49+ mo)")</f>
        <v>New (0-12 mo)</v>
      </c>
      <c r="I4292">
        <f>COUNTIF('Raw Data'!G4292:O4292,"Yes")</f>
        <v>2</v>
      </c>
      <c r="J4292">
        <f t="shared" ca="1" si="134"/>
        <v>46174</v>
      </c>
      <c r="K4292" t="str">
        <f>'Raw Data'!U4292</f>
        <v>Yes</v>
      </c>
      <c r="L4292" t="str">
        <f t="shared" si="135"/>
        <v>High Risk</v>
      </c>
      <c r="N4292" s="34"/>
    </row>
    <row r="4293" spans="1:14" x14ac:dyDescent="0.3">
      <c r="A4293" s="5" t="str">
        <f>'Raw Data'!A4293</f>
        <v>2789-CZANW</v>
      </c>
      <c r="B4293">
        <f>'Raw Data'!F4293</f>
        <v>64</v>
      </c>
      <c r="C4293" t="str">
        <f>'Raw Data'!P4293</f>
        <v>Two year</v>
      </c>
      <c r="D4293" t="str">
        <f>'Raw Data'!I4293</f>
        <v>Fiber optic</v>
      </c>
      <c r="E4293" t="str">
        <f>'Raw Data'!R4293</f>
        <v>Bank transfer (automatic)</v>
      </c>
      <c r="F4293">
        <f>'Raw Data'!S4293</f>
        <v>110.3</v>
      </c>
      <c r="G4293">
        <f>IFERROR(VALUE('Raw Data'!T4293),0)</f>
        <v>6997.3</v>
      </c>
      <c r="H4293" t="str" cm="1">
        <f t="array" ref="H4293">_xlfn.IFS(B4293&lt;=12,"New (0-12 mo)",B4293&lt;=24,"Established (13-24 mo)",B4293&lt;=48,"Loyal (25-48 mo)",TRUE,"Veteran (49+ mo)")</f>
        <v>Veteran (49+ mo)</v>
      </c>
      <c r="I4293">
        <f>COUNTIF('Raw Data'!G4293:O4293,"Yes")</f>
        <v>7</v>
      </c>
      <c r="J4293">
        <f t="shared" ca="1" si="134"/>
        <v>44256</v>
      </c>
      <c r="K4293" t="str">
        <f>'Raw Data'!U4293</f>
        <v>No</v>
      </c>
      <c r="L4293" t="str">
        <f t="shared" si="135"/>
        <v>Low Risk</v>
      </c>
      <c r="N4293" s="34"/>
    </row>
    <row r="4294" spans="1:14" x14ac:dyDescent="0.3">
      <c r="A4294" s="5" t="str">
        <f>'Raw Data'!A4294</f>
        <v>2091-RFFBA</v>
      </c>
      <c r="B4294">
        <f>'Raw Data'!F4294</f>
        <v>31</v>
      </c>
      <c r="C4294" t="str">
        <f>'Raw Data'!P4294</f>
        <v>Month-to-month</v>
      </c>
      <c r="D4294" t="str">
        <f>'Raw Data'!I4294</f>
        <v>Fiber optic</v>
      </c>
      <c r="E4294" t="str">
        <f>'Raw Data'!R4294</f>
        <v>Electronic check</v>
      </c>
      <c r="F4294">
        <f>'Raw Data'!S4294</f>
        <v>73.900000000000006</v>
      </c>
      <c r="G4294">
        <f>IFERROR(VALUE('Raw Data'!T4294),0)</f>
        <v>2217.15</v>
      </c>
      <c r="H4294" t="str" cm="1">
        <f t="array" ref="H4294">_xlfn.IFS(B4294&lt;=12,"New (0-12 mo)",B4294&lt;=24,"Established (13-24 mo)",B4294&lt;=48,"Loyal (25-48 mo)",TRUE,"Veteran (49+ mo)")</f>
        <v>Loyal (25-48 mo)</v>
      </c>
      <c r="I4294">
        <f>COUNTIF('Raw Data'!G4294:O4294,"Yes")</f>
        <v>2</v>
      </c>
      <c r="J4294">
        <f t="shared" ca="1" si="134"/>
        <v>45261</v>
      </c>
      <c r="K4294" t="str">
        <f>'Raw Data'!U4294</f>
        <v>Yes</v>
      </c>
      <c r="L4294" t="str">
        <f t="shared" si="135"/>
        <v>Low-Medium Risk</v>
      </c>
      <c r="N4294" s="34"/>
    </row>
    <row r="4295" spans="1:14" x14ac:dyDescent="0.3">
      <c r="A4295" s="5" t="str">
        <f>'Raw Data'!A4295</f>
        <v>2114-MGINA</v>
      </c>
      <c r="B4295">
        <f>'Raw Data'!F4295</f>
        <v>14</v>
      </c>
      <c r="C4295" t="str">
        <f>'Raw Data'!P4295</f>
        <v>Month-to-month</v>
      </c>
      <c r="D4295" t="str">
        <f>'Raw Data'!I4295</f>
        <v>Fiber optic</v>
      </c>
      <c r="E4295" t="str">
        <f>'Raw Data'!R4295</f>
        <v>Mailed check</v>
      </c>
      <c r="F4295">
        <f>'Raw Data'!S4295</f>
        <v>89.8</v>
      </c>
      <c r="G4295">
        <f>IFERROR(VALUE('Raw Data'!T4295),0)</f>
        <v>1129.0999999999999</v>
      </c>
      <c r="H4295" t="str" cm="1">
        <f t="array" ref="H4295">_xlfn.IFS(B4295&lt;=12,"New (0-12 mo)",B4295&lt;=24,"Established (13-24 mo)",B4295&lt;=48,"Loyal (25-48 mo)",TRUE,"Veteran (49+ mo)")</f>
        <v>Established (13-24 mo)</v>
      </c>
      <c r="I4295">
        <f>COUNTIF('Raw Data'!G4295:O4295,"Yes")</f>
        <v>3</v>
      </c>
      <c r="J4295">
        <f t="shared" ca="1" si="134"/>
        <v>45778</v>
      </c>
      <c r="K4295" t="str">
        <f>'Raw Data'!U4295</f>
        <v>Yes</v>
      </c>
      <c r="L4295" t="str">
        <f t="shared" si="135"/>
        <v>Medium Risk</v>
      </c>
      <c r="N4295" s="34"/>
    </row>
    <row r="4296" spans="1:14" x14ac:dyDescent="0.3">
      <c r="A4296" s="5" t="str">
        <f>'Raw Data'!A4296</f>
        <v>7596-LDUXP</v>
      </c>
      <c r="B4296">
        <f>'Raw Data'!F4296</f>
        <v>12</v>
      </c>
      <c r="C4296" t="str">
        <f>'Raw Data'!P4296</f>
        <v>One year</v>
      </c>
      <c r="D4296" t="str">
        <f>'Raw Data'!I4296</f>
        <v>Fiber optic</v>
      </c>
      <c r="E4296" t="str">
        <f>'Raw Data'!R4296</f>
        <v>Credit card (automatic)</v>
      </c>
      <c r="F4296">
        <f>'Raw Data'!S4296</f>
        <v>85.15</v>
      </c>
      <c r="G4296">
        <f>IFERROR(VALUE('Raw Data'!T4296),0)</f>
        <v>979.05</v>
      </c>
      <c r="H4296" t="str" cm="1">
        <f t="array" ref="H4296">_xlfn.IFS(B4296&lt;=12,"New (0-12 mo)",B4296&lt;=24,"Established (13-24 mo)",B4296&lt;=48,"Loyal (25-48 mo)",TRUE,"Veteran (49+ mo)")</f>
        <v>New (0-12 mo)</v>
      </c>
      <c r="I4296">
        <f>COUNTIF('Raw Data'!G4296:O4296,"Yes")</f>
        <v>3</v>
      </c>
      <c r="J4296">
        <f t="shared" ca="1" si="134"/>
        <v>45839</v>
      </c>
      <c r="K4296" t="str">
        <f>'Raw Data'!U4296</f>
        <v>No</v>
      </c>
      <c r="L4296" t="str">
        <f t="shared" si="135"/>
        <v>Low Risk</v>
      </c>
      <c r="N4296" s="34"/>
    </row>
    <row r="4297" spans="1:14" x14ac:dyDescent="0.3">
      <c r="A4297" s="5" t="str">
        <f>'Raw Data'!A4297</f>
        <v>3740-RLMVT</v>
      </c>
      <c r="B4297">
        <f>'Raw Data'!F4297</f>
        <v>67</v>
      </c>
      <c r="C4297" t="str">
        <f>'Raw Data'!P4297</f>
        <v>One year</v>
      </c>
      <c r="D4297" t="str">
        <f>'Raw Data'!I4297</f>
        <v>DSL</v>
      </c>
      <c r="E4297" t="str">
        <f>'Raw Data'!R4297</f>
        <v>Bank transfer (automatic)</v>
      </c>
      <c r="F4297">
        <f>'Raw Data'!S4297</f>
        <v>60.95</v>
      </c>
      <c r="G4297">
        <f>IFERROR(VALUE('Raw Data'!T4297),0)</f>
        <v>4119.3999999999996</v>
      </c>
      <c r="H4297" t="str" cm="1">
        <f t="array" ref="H4297">_xlfn.IFS(B4297&lt;=12,"New (0-12 mo)",B4297&lt;=24,"Established (13-24 mo)",B4297&lt;=48,"Loyal (25-48 mo)",TRUE,"Veteran (49+ mo)")</f>
        <v>Veteran (49+ mo)</v>
      </c>
      <c r="I4297">
        <f>COUNTIF('Raw Data'!G4297:O4297,"Yes")</f>
        <v>4</v>
      </c>
      <c r="J4297">
        <f t="shared" ca="1" si="134"/>
        <v>44166</v>
      </c>
      <c r="K4297" t="str">
        <f>'Raw Data'!U4297</f>
        <v>No</v>
      </c>
      <c r="L4297" t="str">
        <f t="shared" si="135"/>
        <v>Low Risk</v>
      </c>
      <c r="N4297" s="34"/>
    </row>
    <row r="4298" spans="1:14" x14ac:dyDescent="0.3">
      <c r="A4298" s="5" t="str">
        <f>'Raw Data'!A4298</f>
        <v>4489-SNOJF</v>
      </c>
      <c r="B4298">
        <f>'Raw Data'!F4298</f>
        <v>35</v>
      </c>
      <c r="C4298" t="str">
        <f>'Raw Data'!P4298</f>
        <v>Month-to-month</v>
      </c>
      <c r="D4298" t="str">
        <f>'Raw Data'!I4298</f>
        <v>DSL</v>
      </c>
      <c r="E4298" t="str">
        <f>'Raw Data'!R4298</f>
        <v>Electronic check</v>
      </c>
      <c r="F4298">
        <f>'Raw Data'!S4298</f>
        <v>72.25</v>
      </c>
      <c r="G4298">
        <f>IFERROR(VALUE('Raw Data'!T4298),0)</f>
        <v>2568.5500000000002</v>
      </c>
      <c r="H4298" t="str" cm="1">
        <f t="array" ref="H4298">_xlfn.IFS(B4298&lt;=12,"New (0-12 mo)",B4298&lt;=24,"Established (13-24 mo)",B4298&lt;=48,"Loyal (25-48 mo)",TRUE,"Veteran (49+ mo)")</f>
        <v>Loyal (25-48 mo)</v>
      </c>
      <c r="I4298">
        <f>COUNTIF('Raw Data'!G4298:O4298,"Yes")</f>
        <v>6</v>
      </c>
      <c r="J4298">
        <f t="shared" ca="1" si="134"/>
        <v>45139</v>
      </c>
      <c r="K4298" t="str">
        <f>'Raw Data'!U4298</f>
        <v>Yes</v>
      </c>
      <c r="L4298" t="str">
        <f t="shared" si="135"/>
        <v>Low-Medium Risk</v>
      </c>
      <c r="N4298" s="34"/>
    </row>
    <row r="4299" spans="1:14" x14ac:dyDescent="0.3">
      <c r="A4299" s="5" t="str">
        <f>'Raw Data'!A4299</f>
        <v>2192-OZITF</v>
      </c>
      <c r="B4299">
        <f>'Raw Data'!F4299</f>
        <v>45</v>
      </c>
      <c r="C4299" t="str">
        <f>'Raw Data'!P4299</f>
        <v>Two year</v>
      </c>
      <c r="D4299" t="str">
        <f>'Raw Data'!I4299</f>
        <v>DSL</v>
      </c>
      <c r="E4299" t="str">
        <f>'Raw Data'!R4299</f>
        <v>Mailed check</v>
      </c>
      <c r="F4299">
        <f>'Raw Data'!S4299</f>
        <v>73.55</v>
      </c>
      <c r="G4299">
        <f>IFERROR(VALUE('Raw Data'!T4299),0)</f>
        <v>3349.1</v>
      </c>
      <c r="H4299" t="str" cm="1">
        <f t="array" ref="H4299">_xlfn.IFS(B4299&lt;=12,"New (0-12 mo)",B4299&lt;=24,"Established (13-24 mo)",B4299&lt;=48,"Loyal (25-48 mo)",TRUE,"Veteran (49+ mo)")</f>
        <v>Loyal (25-48 mo)</v>
      </c>
      <c r="I4299">
        <f>COUNTIF('Raw Data'!G4299:O4299,"Yes")</f>
        <v>5</v>
      </c>
      <c r="J4299">
        <f t="shared" ca="1" si="134"/>
        <v>44835</v>
      </c>
      <c r="K4299" t="str">
        <f>'Raw Data'!U4299</f>
        <v>No</v>
      </c>
      <c r="L4299" t="str">
        <f t="shared" si="135"/>
        <v>Low Risk</v>
      </c>
      <c r="N4299" s="34"/>
    </row>
    <row r="4300" spans="1:14" x14ac:dyDescent="0.3">
      <c r="A4300" s="5" t="str">
        <f>'Raw Data'!A4300</f>
        <v>5651-CPDND</v>
      </c>
      <c r="B4300">
        <f>'Raw Data'!F4300</f>
        <v>10</v>
      </c>
      <c r="C4300" t="str">
        <f>'Raw Data'!P4300</f>
        <v>Month-to-month</v>
      </c>
      <c r="D4300" t="str">
        <f>'Raw Data'!I4300</f>
        <v>DSL</v>
      </c>
      <c r="E4300" t="str">
        <f>'Raw Data'!R4300</f>
        <v>Mailed check</v>
      </c>
      <c r="F4300">
        <f>'Raw Data'!S4300</f>
        <v>46</v>
      </c>
      <c r="G4300">
        <f>IFERROR(VALUE('Raw Data'!T4300),0)</f>
        <v>492.1</v>
      </c>
      <c r="H4300" t="str" cm="1">
        <f t="array" ref="H4300">_xlfn.IFS(B4300&lt;=12,"New (0-12 mo)",B4300&lt;=24,"Established (13-24 mo)",B4300&lt;=48,"Loyal (25-48 mo)",TRUE,"Veteran (49+ mo)")</f>
        <v>New (0-12 mo)</v>
      </c>
      <c r="I4300">
        <f>COUNTIF('Raw Data'!G4300:O4300,"Yes")</f>
        <v>1</v>
      </c>
      <c r="J4300">
        <f t="shared" ca="1" si="134"/>
        <v>45901</v>
      </c>
      <c r="K4300" t="str">
        <f>'Raw Data'!U4300</f>
        <v>No</v>
      </c>
      <c r="L4300" t="str">
        <f t="shared" si="135"/>
        <v>High Risk</v>
      </c>
      <c r="N4300" s="34"/>
    </row>
    <row r="4301" spans="1:14" x14ac:dyDescent="0.3">
      <c r="A4301" s="5" t="str">
        <f>'Raw Data'!A4301</f>
        <v>2186-QZEYA</v>
      </c>
      <c r="B4301">
        <f>'Raw Data'!F4301</f>
        <v>29</v>
      </c>
      <c r="C4301" t="str">
        <f>'Raw Data'!P4301</f>
        <v>Month-to-month</v>
      </c>
      <c r="D4301" t="str">
        <f>'Raw Data'!I4301</f>
        <v>DSL</v>
      </c>
      <c r="E4301" t="str">
        <f>'Raw Data'!R4301</f>
        <v>Bank transfer (automatic)</v>
      </c>
      <c r="F4301">
        <f>'Raw Data'!S4301</f>
        <v>58.55</v>
      </c>
      <c r="G4301">
        <f>IFERROR(VALUE('Raw Data'!T4301),0)</f>
        <v>1718.95</v>
      </c>
      <c r="H4301" t="str" cm="1">
        <f t="array" ref="H4301">_xlfn.IFS(B4301&lt;=12,"New (0-12 mo)",B4301&lt;=24,"Established (13-24 mo)",B4301&lt;=48,"Loyal (25-48 mo)",TRUE,"Veteran (49+ mo)")</f>
        <v>Loyal (25-48 mo)</v>
      </c>
      <c r="I4301">
        <f>COUNTIF('Raw Data'!G4301:O4301,"Yes")</f>
        <v>4</v>
      </c>
      <c r="J4301">
        <f t="shared" ca="1" si="134"/>
        <v>45323</v>
      </c>
      <c r="K4301" t="str">
        <f>'Raw Data'!U4301</f>
        <v>No</v>
      </c>
      <c r="L4301" t="str">
        <f t="shared" si="135"/>
        <v>Low-Medium Risk</v>
      </c>
      <c r="N4301" s="34"/>
    </row>
    <row r="4302" spans="1:14" x14ac:dyDescent="0.3">
      <c r="A4302" s="5" t="str">
        <f>'Raw Data'!A4302</f>
        <v>1131-ALZWV</v>
      </c>
      <c r="B4302">
        <f>'Raw Data'!F4302</f>
        <v>24</v>
      </c>
      <c r="C4302" t="str">
        <f>'Raw Data'!P4302</f>
        <v>One year</v>
      </c>
      <c r="D4302" t="str">
        <f>'Raw Data'!I4302</f>
        <v>No</v>
      </c>
      <c r="E4302" t="str">
        <f>'Raw Data'!R4302</f>
        <v>Bank transfer (automatic)</v>
      </c>
      <c r="F4302">
        <f>'Raw Data'!S4302</f>
        <v>24.6</v>
      </c>
      <c r="G4302">
        <f>IFERROR(VALUE('Raw Data'!T4302),0)</f>
        <v>605.25</v>
      </c>
      <c r="H4302" t="str" cm="1">
        <f t="array" ref="H4302">_xlfn.IFS(B4302&lt;=12,"New (0-12 mo)",B4302&lt;=24,"Established (13-24 mo)",B4302&lt;=48,"Loyal (25-48 mo)",TRUE,"Veteran (49+ mo)")</f>
        <v>Established (13-24 mo)</v>
      </c>
      <c r="I4302">
        <f>COUNTIF('Raw Data'!G4302:O4302,"Yes")</f>
        <v>2</v>
      </c>
      <c r="J4302">
        <f t="shared" ca="1" si="134"/>
        <v>45474</v>
      </c>
      <c r="K4302" t="str">
        <f>'Raw Data'!U4302</f>
        <v>No</v>
      </c>
      <c r="L4302" t="str">
        <f t="shared" si="135"/>
        <v>Low Risk</v>
      </c>
      <c r="N4302" s="34"/>
    </row>
    <row r="4303" spans="1:14" x14ac:dyDescent="0.3">
      <c r="A4303" s="5" t="str">
        <f>'Raw Data'!A4303</f>
        <v>7729-XBTWX</v>
      </c>
      <c r="B4303">
        <f>'Raw Data'!F4303</f>
        <v>66</v>
      </c>
      <c r="C4303" t="str">
        <f>'Raw Data'!P4303</f>
        <v>Two year</v>
      </c>
      <c r="D4303" t="str">
        <f>'Raw Data'!I4303</f>
        <v>No</v>
      </c>
      <c r="E4303" t="str">
        <f>'Raw Data'!R4303</f>
        <v>Mailed check</v>
      </c>
      <c r="F4303">
        <f>'Raw Data'!S4303</f>
        <v>19.75</v>
      </c>
      <c r="G4303">
        <f>IFERROR(VALUE('Raw Data'!T4303),0)</f>
        <v>1344.5</v>
      </c>
      <c r="H4303" t="str" cm="1">
        <f t="array" ref="H4303">_xlfn.IFS(B4303&lt;=12,"New (0-12 mo)",B4303&lt;=24,"Established (13-24 mo)",B4303&lt;=48,"Loyal (25-48 mo)",TRUE,"Veteran (49+ mo)")</f>
        <v>Veteran (49+ mo)</v>
      </c>
      <c r="I4303">
        <f>COUNTIF('Raw Data'!G4303:O4303,"Yes")</f>
        <v>1</v>
      </c>
      <c r="J4303">
        <f t="shared" ca="1" si="134"/>
        <v>44197</v>
      </c>
      <c r="K4303" t="str">
        <f>'Raw Data'!U4303</f>
        <v>No</v>
      </c>
      <c r="L4303" t="str">
        <f t="shared" si="135"/>
        <v>Low Risk</v>
      </c>
      <c r="N4303" s="34"/>
    </row>
    <row r="4304" spans="1:14" x14ac:dyDescent="0.3">
      <c r="A4304" s="5" t="str">
        <f>'Raw Data'!A4304</f>
        <v>9134-WYRVP</v>
      </c>
      <c r="B4304">
        <f>'Raw Data'!F4304</f>
        <v>51</v>
      </c>
      <c r="C4304" t="str">
        <f>'Raw Data'!P4304</f>
        <v>One year</v>
      </c>
      <c r="D4304" t="str">
        <f>'Raw Data'!I4304</f>
        <v>Fiber optic</v>
      </c>
      <c r="E4304" t="str">
        <f>'Raw Data'!R4304</f>
        <v>Mailed check</v>
      </c>
      <c r="F4304">
        <f>'Raw Data'!S4304</f>
        <v>86.35</v>
      </c>
      <c r="G4304">
        <f>IFERROR(VALUE('Raw Data'!T4304),0)</f>
        <v>4267.1499999999996</v>
      </c>
      <c r="H4304" t="str" cm="1">
        <f t="array" ref="H4304">_xlfn.IFS(B4304&lt;=12,"New (0-12 mo)",B4304&lt;=24,"Established (13-24 mo)",B4304&lt;=48,"Loyal (25-48 mo)",TRUE,"Veteran (49+ mo)")</f>
        <v>Veteran (49+ mo)</v>
      </c>
      <c r="I4304">
        <f>COUNTIF('Raw Data'!G4304:O4304,"Yes")</f>
        <v>3</v>
      </c>
      <c r="J4304">
        <f t="shared" ca="1" si="134"/>
        <v>44652</v>
      </c>
      <c r="K4304" t="str">
        <f>'Raw Data'!U4304</f>
        <v>No</v>
      </c>
      <c r="L4304" t="str">
        <f t="shared" si="135"/>
        <v>Low Risk</v>
      </c>
      <c r="N4304" s="34"/>
    </row>
    <row r="4305" spans="1:14" x14ac:dyDescent="0.3">
      <c r="A4305" s="5" t="str">
        <f>'Raw Data'!A4305</f>
        <v>3284-SVCRO</v>
      </c>
      <c r="B4305">
        <f>'Raw Data'!F4305</f>
        <v>45</v>
      </c>
      <c r="C4305" t="str">
        <f>'Raw Data'!P4305</f>
        <v>Two year</v>
      </c>
      <c r="D4305" t="str">
        <f>'Raw Data'!I4305</f>
        <v>No</v>
      </c>
      <c r="E4305" t="str">
        <f>'Raw Data'!R4305</f>
        <v>Mailed check</v>
      </c>
      <c r="F4305">
        <f>'Raw Data'!S4305</f>
        <v>25.5</v>
      </c>
      <c r="G4305">
        <f>IFERROR(VALUE('Raw Data'!T4305),0)</f>
        <v>1121.05</v>
      </c>
      <c r="H4305" t="str" cm="1">
        <f t="array" ref="H4305">_xlfn.IFS(B4305&lt;=12,"New (0-12 mo)",B4305&lt;=24,"Established (13-24 mo)",B4305&lt;=48,"Loyal (25-48 mo)",TRUE,"Veteran (49+ mo)")</f>
        <v>Loyal (25-48 mo)</v>
      </c>
      <c r="I4305">
        <f>COUNTIF('Raw Data'!G4305:O4305,"Yes")</f>
        <v>2</v>
      </c>
      <c r="J4305">
        <f t="shared" ca="1" si="134"/>
        <v>44835</v>
      </c>
      <c r="K4305" t="str">
        <f>'Raw Data'!U4305</f>
        <v>No</v>
      </c>
      <c r="L4305" t="str">
        <f t="shared" si="135"/>
        <v>Low Risk</v>
      </c>
      <c r="N4305" s="34"/>
    </row>
    <row r="4306" spans="1:14" x14ac:dyDescent="0.3">
      <c r="A4306" s="5" t="str">
        <f>'Raw Data'!A4306</f>
        <v>9732-OUYRN</v>
      </c>
      <c r="B4306">
        <f>'Raw Data'!F4306</f>
        <v>49</v>
      </c>
      <c r="C4306" t="str">
        <f>'Raw Data'!P4306</f>
        <v>One year</v>
      </c>
      <c r="D4306" t="str">
        <f>'Raw Data'!I4306</f>
        <v>No</v>
      </c>
      <c r="E4306" t="str">
        <f>'Raw Data'!R4306</f>
        <v>Credit card (automatic)</v>
      </c>
      <c r="F4306">
        <f>'Raw Data'!S4306</f>
        <v>19</v>
      </c>
      <c r="G4306">
        <f>IFERROR(VALUE('Raw Data'!T4306),0)</f>
        <v>918.7</v>
      </c>
      <c r="H4306" t="str" cm="1">
        <f t="array" ref="H4306">_xlfn.IFS(B4306&lt;=12,"New (0-12 mo)",B4306&lt;=24,"Established (13-24 mo)",B4306&lt;=48,"Loyal (25-48 mo)",TRUE,"Veteran (49+ mo)")</f>
        <v>Veteran (49+ mo)</v>
      </c>
      <c r="I4306">
        <f>COUNTIF('Raw Data'!G4306:O4306,"Yes")</f>
        <v>1</v>
      </c>
      <c r="J4306">
        <f t="shared" ca="1" si="134"/>
        <v>44713</v>
      </c>
      <c r="K4306" t="str">
        <f>'Raw Data'!U4306</f>
        <v>No</v>
      </c>
      <c r="L4306" t="str">
        <f t="shared" si="135"/>
        <v>Low Risk</v>
      </c>
      <c r="N4306" s="34"/>
    </row>
    <row r="4307" spans="1:14" x14ac:dyDescent="0.3">
      <c r="A4307" s="5" t="str">
        <f>'Raw Data'!A4307</f>
        <v>0559-CKHUS</v>
      </c>
      <c r="B4307">
        <f>'Raw Data'!F4307</f>
        <v>29</v>
      </c>
      <c r="C4307" t="str">
        <f>'Raw Data'!P4307</f>
        <v>Two year</v>
      </c>
      <c r="D4307" t="str">
        <f>'Raw Data'!I4307</f>
        <v>No</v>
      </c>
      <c r="E4307" t="str">
        <f>'Raw Data'!R4307</f>
        <v>Mailed check</v>
      </c>
      <c r="F4307">
        <f>'Raw Data'!S4307</f>
        <v>19.55</v>
      </c>
      <c r="G4307">
        <f>IFERROR(VALUE('Raw Data'!T4307),0)</f>
        <v>521.79999999999995</v>
      </c>
      <c r="H4307" t="str" cm="1">
        <f t="array" ref="H4307">_xlfn.IFS(B4307&lt;=12,"New (0-12 mo)",B4307&lt;=24,"Established (13-24 mo)",B4307&lt;=48,"Loyal (25-48 mo)",TRUE,"Veteran (49+ mo)")</f>
        <v>Loyal (25-48 mo)</v>
      </c>
      <c r="I4307">
        <f>COUNTIF('Raw Data'!G4307:O4307,"Yes")</f>
        <v>1</v>
      </c>
      <c r="J4307">
        <f t="shared" ca="1" si="134"/>
        <v>45323</v>
      </c>
      <c r="K4307" t="str">
        <f>'Raw Data'!U4307</f>
        <v>No</v>
      </c>
      <c r="L4307" t="str">
        <f t="shared" si="135"/>
        <v>Low Risk</v>
      </c>
      <c r="N4307" s="34"/>
    </row>
    <row r="4308" spans="1:14" x14ac:dyDescent="0.3">
      <c r="A4308" s="5" t="str">
        <f>'Raw Data'!A4308</f>
        <v>2931-SVLTV</v>
      </c>
      <c r="B4308">
        <f>'Raw Data'!F4308</f>
        <v>40</v>
      </c>
      <c r="C4308" t="str">
        <f>'Raw Data'!P4308</f>
        <v>Month-to-month</v>
      </c>
      <c r="D4308" t="str">
        <f>'Raw Data'!I4308</f>
        <v>Fiber optic</v>
      </c>
      <c r="E4308" t="str">
        <f>'Raw Data'!R4308</f>
        <v>Credit card (automatic)</v>
      </c>
      <c r="F4308">
        <f>'Raw Data'!S4308</f>
        <v>110.1</v>
      </c>
      <c r="G4308">
        <f>IFERROR(VALUE('Raw Data'!T4308),0)</f>
        <v>4469.1000000000004</v>
      </c>
      <c r="H4308" t="str" cm="1">
        <f t="array" ref="H4308">_xlfn.IFS(B4308&lt;=12,"New (0-12 mo)",B4308&lt;=24,"Established (13-24 mo)",B4308&lt;=48,"Loyal (25-48 mo)",TRUE,"Veteran (49+ mo)")</f>
        <v>Loyal (25-48 mo)</v>
      </c>
      <c r="I4308">
        <f>COUNTIF('Raw Data'!G4308:O4308,"Yes")</f>
        <v>7</v>
      </c>
      <c r="J4308">
        <f t="shared" ca="1" si="134"/>
        <v>44986</v>
      </c>
      <c r="K4308" t="str">
        <f>'Raw Data'!U4308</f>
        <v>No</v>
      </c>
      <c r="L4308" t="str">
        <f t="shared" si="135"/>
        <v>Low-Medium Risk</v>
      </c>
      <c r="N4308" s="34"/>
    </row>
    <row r="4309" spans="1:14" x14ac:dyDescent="0.3">
      <c r="A4309" s="5" t="str">
        <f>'Raw Data'!A4309</f>
        <v>6899-PPEEA</v>
      </c>
      <c r="B4309">
        <f>'Raw Data'!F4309</f>
        <v>37</v>
      </c>
      <c r="C4309" t="str">
        <f>'Raw Data'!P4309</f>
        <v>Month-to-month</v>
      </c>
      <c r="D4309" t="str">
        <f>'Raw Data'!I4309</f>
        <v>Fiber optic</v>
      </c>
      <c r="E4309" t="str">
        <f>'Raw Data'!R4309</f>
        <v>Electronic check</v>
      </c>
      <c r="F4309">
        <f>'Raw Data'!S4309</f>
        <v>96.55</v>
      </c>
      <c r="G4309">
        <f>IFERROR(VALUE('Raw Data'!T4309),0)</f>
        <v>3580.3</v>
      </c>
      <c r="H4309" t="str" cm="1">
        <f t="array" ref="H4309">_xlfn.IFS(B4309&lt;=12,"New (0-12 mo)",B4309&lt;=24,"Established (13-24 mo)",B4309&lt;=48,"Loyal (25-48 mo)",TRUE,"Veteran (49+ mo)")</f>
        <v>Loyal (25-48 mo)</v>
      </c>
      <c r="I4309">
        <f>COUNTIF('Raw Data'!G4309:O4309,"Yes")</f>
        <v>4</v>
      </c>
      <c r="J4309">
        <f t="shared" ca="1" si="134"/>
        <v>45078</v>
      </c>
      <c r="K4309" t="str">
        <f>'Raw Data'!U4309</f>
        <v>Yes</v>
      </c>
      <c r="L4309" t="str">
        <f t="shared" si="135"/>
        <v>Low-Medium Risk</v>
      </c>
      <c r="N4309" s="34"/>
    </row>
    <row r="4310" spans="1:14" x14ac:dyDescent="0.3">
      <c r="A4310" s="5" t="str">
        <f>'Raw Data'!A4310</f>
        <v>7504-UWHNB</v>
      </c>
      <c r="B4310">
        <f>'Raw Data'!F4310</f>
        <v>25</v>
      </c>
      <c r="C4310" t="str">
        <f>'Raw Data'!P4310</f>
        <v>Month-to-month</v>
      </c>
      <c r="D4310" t="str">
        <f>'Raw Data'!I4310</f>
        <v>Fiber optic</v>
      </c>
      <c r="E4310" t="str">
        <f>'Raw Data'!R4310</f>
        <v>Electronic check</v>
      </c>
      <c r="F4310">
        <f>'Raw Data'!S4310</f>
        <v>69.75</v>
      </c>
      <c r="G4310">
        <f>IFERROR(VALUE('Raw Data'!T4310),0)</f>
        <v>1729.35</v>
      </c>
      <c r="H4310" t="str" cm="1">
        <f t="array" ref="H4310">_xlfn.IFS(B4310&lt;=12,"New (0-12 mo)",B4310&lt;=24,"Established (13-24 mo)",B4310&lt;=48,"Loyal (25-48 mo)",TRUE,"Veteran (49+ mo)")</f>
        <v>Loyal (25-48 mo)</v>
      </c>
      <c r="I4310">
        <f>COUNTIF('Raw Data'!G4310:O4310,"Yes")</f>
        <v>1</v>
      </c>
      <c r="J4310">
        <f t="shared" ca="1" si="134"/>
        <v>45444</v>
      </c>
      <c r="K4310" t="str">
        <f>'Raw Data'!U4310</f>
        <v>No</v>
      </c>
      <c r="L4310" t="str">
        <f t="shared" si="135"/>
        <v>Low-Medium Risk</v>
      </c>
      <c r="N4310" s="34"/>
    </row>
    <row r="4311" spans="1:14" x14ac:dyDescent="0.3">
      <c r="A4311" s="5" t="str">
        <f>'Raw Data'!A4311</f>
        <v>2582-FFFZR</v>
      </c>
      <c r="B4311">
        <f>'Raw Data'!F4311</f>
        <v>22</v>
      </c>
      <c r="C4311" t="str">
        <f>'Raw Data'!P4311</f>
        <v>Month-to-month</v>
      </c>
      <c r="D4311" t="str">
        <f>'Raw Data'!I4311</f>
        <v>DSL</v>
      </c>
      <c r="E4311" t="str">
        <f>'Raw Data'!R4311</f>
        <v>Electronic check</v>
      </c>
      <c r="F4311">
        <f>'Raw Data'!S4311</f>
        <v>50.6</v>
      </c>
      <c r="G4311">
        <f>IFERROR(VALUE('Raw Data'!T4311),0)</f>
        <v>1073.3</v>
      </c>
      <c r="H4311" t="str" cm="1">
        <f t="array" ref="H4311">_xlfn.IFS(B4311&lt;=12,"New (0-12 mo)",B4311&lt;=24,"Established (13-24 mo)",B4311&lt;=48,"Loyal (25-48 mo)",TRUE,"Veteran (49+ mo)")</f>
        <v>Established (13-24 mo)</v>
      </c>
      <c r="I4311">
        <f>COUNTIF('Raw Data'!G4311:O4311,"Yes")</f>
        <v>3</v>
      </c>
      <c r="J4311">
        <f t="shared" ca="1" si="134"/>
        <v>45536</v>
      </c>
      <c r="K4311" t="str">
        <f>'Raw Data'!U4311</f>
        <v>No</v>
      </c>
      <c r="L4311" t="str">
        <f t="shared" si="135"/>
        <v>Medium Risk</v>
      </c>
      <c r="N4311" s="34"/>
    </row>
    <row r="4312" spans="1:14" x14ac:dyDescent="0.3">
      <c r="A4312" s="5" t="str">
        <f>'Raw Data'!A4312</f>
        <v>8908-NMQTX</v>
      </c>
      <c r="B4312">
        <f>'Raw Data'!F4312</f>
        <v>72</v>
      </c>
      <c r="C4312" t="str">
        <f>'Raw Data'!P4312</f>
        <v>Two year</v>
      </c>
      <c r="D4312" t="str">
        <f>'Raw Data'!I4312</f>
        <v>DSL</v>
      </c>
      <c r="E4312" t="str">
        <f>'Raw Data'!R4312</f>
        <v>Bank transfer (automatic)</v>
      </c>
      <c r="F4312">
        <f>'Raw Data'!S4312</f>
        <v>65.599999999999994</v>
      </c>
      <c r="G4312">
        <f>IFERROR(VALUE('Raw Data'!T4312),0)</f>
        <v>4566.5</v>
      </c>
      <c r="H4312" t="str" cm="1">
        <f t="array" ref="H4312">_xlfn.IFS(B4312&lt;=12,"New (0-12 mo)",B4312&lt;=24,"Established (13-24 mo)",B4312&lt;=48,"Loyal (25-48 mo)",TRUE,"Veteran (49+ mo)")</f>
        <v>Veteran (49+ mo)</v>
      </c>
      <c r="I4312">
        <f>COUNTIF('Raw Data'!G4312:O4312,"Yes")</f>
        <v>6</v>
      </c>
      <c r="J4312">
        <f t="shared" ca="1" si="134"/>
        <v>44013</v>
      </c>
      <c r="K4312" t="str">
        <f>'Raw Data'!U4312</f>
        <v>No</v>
      </c>
      <c r="L4312" t="str">
        <f t="shared" si="135"/>
        <v>Low Risk</v>
      </c>
      <c r="N4312" s="34"/>
    </row>
    <row r="4313" spans="1:14" x14ac:dyDescent="0.3">
      <c r="A4313" s="5" t="str">
        <f>'Raw Data'!A4313</f>
        <v>2187-LZGPL</v>
      </c>
      <c r="B4313">
        <f>'Raw Data'!F4313</f>
        <v>7</v>
      </c>
      <c r="C4313" t="str">
        <f>'Raw Data'!P4313</f>
        <v>Month-to-month</v>
      </c>
      <c r="D4313" t="str">
        <f>'Raw Data'!I4313</f>
        <v>DSL</v>
      </c>
      <c r="E4313" t="str">
        <f>'Raw Data'!R4313</f>
        <v>Credit card (automatic)</v>
      </c>
      <c r="F4313">
        <f>'Raw Data'!S4313</f>
        <v>40.1</v>
      </c>
      <c r="G4313">
        <f>IFERROR(VALUE('Raw Data'!T4313),0)</f>
        <v>293.3</v>
      </c>
      <c r="H4313" t="str" cm="1">
        <f t="array" ref="H4313">_xlfn.IFS(B4313&lt;=12,"New (0-12 mo)",B4313&lt;=24,"Established (13-24 mo)",B4313&lt;=48,"Loyal (25-48 mo)",TRUE,"Veteran (49+ mo)")</f>
        <v>New (0-12 mo)</v>
      </c>
      <c r="I4313">
        <f>COUNTIF('Raw Data'!G4313:O4313,"Yes")</f>
        <v>2</v>
      </c>
      <c r="J4313">
        <f t="shared" ca="1" si="134"/>
        <v>45992</v>
      </c>
      <c r="K4313" t="str">
        <f>'Raw Data'!U4313</f>
        <v>Yes</v>
      </c>
      <c r="L4313" t="str">
        <f t="shared" si="135"/>
        <v>High Risk</v>
      </c>
      <c r="N4313" s="34"/>
    </row>
    <row r="4314" spans="1:14" x14ac:dyDescent="0.3">
      <c r="A4314" s="5" t="str">
        <f>'Raw Data'!A4314</f>
        <v>1431-AIDJQ</v>
      </c>
      <c r="B4314">
        <f>'Raw Data'!F4314</f>
        <v>33</v>
      </c>
      <c r="C4314" t="str">
        <f>'Raw Data'!P4314</f>
        <v>Two year</v>
      </c>
      <c r="D4314" t="str">
        <f>'Raw Data'!I4314</f>
        <v>DSL</v>
      </c>
      <c r="E4314" t="str">
        <f>'Raw Data'!R4314</f>
        <v>Credit card (automatic)</v>
      </c>
      <c r="F4314">
        <f>'Raw Data'!S4314</f>
        <v>82.1</v>
      </c>
      <c r="G4314">
        <f>IFERROR(VALUE('Raw Data'!T4314),0)</f>
        <v>2603.1</v>
      </c>
      <c r="H4314" t="str" cm="1">
        <f t="array" ref="H4314">_xlfn.IFS(B4314&lt;=12,"New (0-12 mo)",B4314&lt;=24,"Established (13-24 mo)",B4314&lt;=48,"Loyal (25-48 mo)",TRUE,"Veteran (49+ mo)")</f>
        <v>Loyal (25-48 mo)</v>
      </c>
      <c r="I4314">
        <f>COUNTIF('Raw Data'!G4314:O4314,"Yes")</f>
        <v>6</v>
      </c>
      <c r="J4314">
        <f t="shared" ca="1" si="134"/>
        <v>45200</v>
      </c>
      <c r="K4314" t="str">
        <f>'Raw Data'!U4314</f>
        <v>No</v>
      </c>
      <c r="L4314" t="str">
        <f t="shared" si="135"/>
        <v>Low Risk</v>
      </c>
      <c r="N4314" s="34"/>
    </row>
    <row r="4315" spans="1:14" x14ac:dyDescent="0.3">
      <c r="A4315" s="5" t="str">
        <f>'Raw Data'!A4315</f>
        <v>6288-LBEAR</v>
      </c>
      <c r="B4315">
        <f>'Raw Data'!F4315</f>
        <v>23</v>
      </c>
      <c r="C4315" t="str">
        <f>'Raw Data'!P4315</f>
        <v>Month-to-month</v>
      </c>
      <c r="D4315" t="str">
        <f>'Raw Data'!I4315</f>
        <v>Fiber optic</v>
      </c>
      <c r="E4315" t="str">
        <f>'Raw Data'!R4315</f>
        <v>Mailed check</v>
      </c>
      <c r="F4315">
        <f>'Raw Data'!S4315</f>
        <v>79.099999999999994</v>
      </c>
      <c r="G4315">
        <f>IFERROR(VALUE('Raw Data'!T4315),0)</f>
        <v>1783.75</v>
      </c>
      <c r="H4315" t="str" cm="1">
        <f t="array" ref="H4315">_xlfn.IFS(B4315&lt;=12,"New (0-12 mo)",B4315&lt;=24,"Established (13-24 mo)",B4315&lt;=48,"Loyal (25-48 mo)",TRUE,"Veteran (49+ mo)")</f>
        <v>Established (13-24 mo)</v>
      </c>
      <c r="I4315">
        <f>COUNTIF('Raw Data'!G4315:O4315,"Yes")</f>
        <v>3</v>
      </c>
      <c r="J4315">
        <f t="shared" ca="1" si="134"/>
        <v>45505</v>
      </c>
      <c r="K4315" t="str">
        <f>'Raw Data'!U4315</f>
        <v>No</v>
      </c>
      <c r="L4315" t="str">
        <f t="shared" si="135"/>
        <v>Medium Risk</v>
      </c>
      <c r="N4315" s="34"/>
    </row>
    <row r="4316" spans="1:14" x14ac:dyDescent="0.3">
      <c r="A4316" s="5" t="str">
        <f>'Raw Data'!A4316</f>
        <v>4597-NUCQV</v>
      </c>
      <c r="B4316">
        <f>'Raw Data'!F4316</f>
        <v>24</v>
      </c>
      <c r="C4316" t="str">
        <f>'Raw Data'!P4316</f>
        <v>Month-to-month</v>
      </c>
      <c r="D4316" t="str">
        <f>'Raw Data'!I4316</f>
        <v>Fiber optic</v>
      </c>
      <c r="E4316" t="str">
        <f>'Raw Data'!R4316</f>
        <v>Electronic check</v>
      </c>
      <c r="F4316">
        <f>'Raw Data'!S4316</f>
        <v>101.25</v>
      </c>
      <c r="G4316">
        <f>IFERROR(VALUE('Raw Data'!T4316),0)</f>
        <v>2440.15</v>
      </c>
      <c r="H4316" t="str" cm="1">
        <f t="array" ref="H4316">_xlfn.IFS(B4316&lt;=12,"New (0-12 mo)",B4316&lt;=24,"Established (13-24 mo)",B4316&lt;=48,"Loyal (25-48 mo)",TRUE,"Veteran (49+ mo)")</f>
        <v>Established (13-24 mo)</v>
      </c>
      <c r="I4316">
        <f>COUNTIF('Raw Data'!G4316:O4316,"Yes")</f>
        <v>5</v>
      </c>
      <c r="J4316">
        <f t="shared" ca="1" si="134"/>
        <v>45474</v>
      </c>
      <c r="K4316" t="str">
        <f>'Raw Data'!U4316</f>
        <v>Yes</v>
      </c>
      <c r="L4316" t="str">
        <f t="shared" si="135"/>
        <v>Medium Risk</v>
      </c>
      <c r="N4316" s="34"/>
    </row>
    <row r="4317" spans="1:14" x14ac:dyDescent="0.3">
      <c r="A4317" s="5" t="str">
        <f>'Raw Data'!A4317</f>
        <v>9019-QVLZD</v>
      </c>
      <c r="B4317">
        <f>'Raw Data'!F4317</f>
        <v>1</v>
      </c>
      <c r="C4317" t="str">
        <f>'Raw Data'!P4317</f>
        <v>Month-to-month</v>
      </c>
      <c r="D4317" t="str">
        <f>'Raw Data'!I4317</f>
        <v>Fiber optic</v>
      </c>
      <c r="E4317" t="str">
        <f>'Raw Data'!R4317</f>
        <v>Electronic check</v>
      </c>
      <c r="F4317">
        <f>'Raw Data'!S4317</f>
        <v>79.55</v>
      </c>
      <c r="G4317">
        <f>IFERROR(VALUE('Raw Data'!T4317),0)</f>
        <v>79.55</v>
      </c>
      <c r="H4317" t="str" cm="1">
        <f t="array" ref="H4317">_xlfn.IFS(B4317&lt;=12,"New (0-12 mo)",B4317&lt;=24,"Established (13-24 mo)",B4317&lt;=48,"Loyal (25-48 mo)",TRUE,"Veteran (49+ mo)")</f>
        <v>New (0-12 mo)</v>
      </c>
      <c r="I4317">
        <f>COUNTIF('Raw Data'!G4317:O4317,"Yes")</f>
        <v>2</v>
      </c>
      <c r="J4317">
        <f t="shared" ca="1" si="134"/>
        <v>46174</v>
      </c>
      <c r="K4317" t="str">
        <f>'Raw Data'!U4317</f>
        <v>Yes</v>
      </c>
      <c r="L4317" t="str">
        <f t="shared" si="135"/>
        <v>High Risk</v>
      </c>
      <c r="N4317" s="34"/>
    </row>
    <row r="4318" spans="1:14" x14ac:dyDescent="0.3">
      <c r="A4318" s="5" t="str">
        <f>'Raw Data'!A4318</f>
        <v>8413-YNHNV</v>
      </c>
      <c r="B4318">
        <f>'Raw Data'!F4318</f>
        <v>69</v>
      </c>
      <c r="C4318" t="str">
        <f>'Raw Data'!P4318</f>
        <v>Two year</v>
      </c>
      <c r="D4318" t="str">
        <f>'Raw Data'!I4318</f>
        <v>DSL</v>
      </c>
      <c r="E4318" t="str">
        <f>'Raw Data'!R4318</f>
        <v>Mailed check</v>
      </c>
      <c r="F4318">
        <f>'Raw Data'!S4318</f>
        <v>90.65</v>
      </c>
      <c r="G4318">
        <f>IFERROR(VALUE('Raw Data'!T4318),0)</f>
        <v>6322.1</v>
      </c>
      <c r="H4318" t="str" cm="1">
        <f t="array" ref="H4318">_xlfn.IFS(B4318&lt;=12,"New (0-12 mo)",B4318&lt;=24,"Established (13-24 mo)",B4318&lt;=48,"Loyal (25-48 mo)",TRUE,"Veteran (49+ mo)")</f>
        <v>Veteran (49+ mo)</v>
      </c>
      <c r="I4318">
        <f>COUNTIF('Raw Data'!G4318:O4318,"Yes")</f>
        <v>8</v>
      </c>
      <c r="J4318">
        <f t="shared" ca="1" si="134"/>
        <v>44105</v>
      </c>
      <c r="K4318" t="str">
        <f>'Raw Data'!U4318</f>
        <v>No</v>
      </c>
      <c r="L4318" t="str">
        <f t="shared" si="135"/>
        <v>Low Risk</v>
      </c>
      <c r="N4318" s="34"/>
    </row>
    <row r="4319" spans="1:14" x14ac:dyDescent="0.3">
      <c r="A4319" s="5" t="str">
        <f>'Raw Data'!A4319</f>
        <v>5808-TOTXO</v>
      </c>
      <c r="B4319">
        <f>'Raw Data'!F4319</f>
        <v>3</v>
      </c>
      <c r="C4319" t="str">
        <f>'Raw Data'!P4319</f>
        <v>One year</v>
      </c>
      <c r="D4319" t="str">
        <f>'Raw Data'!I4319</f>
        <v>No</v>
      </c>
      <c r="E4319" t="str">
        <f>'Raw Data'!R4319</f>
        <v>Credit card (automatic)</v>
      </c>
      <c r="F4319">
        <f>'Raw Data'!S4319</f>
        <v>20.55</v>
      </c>
      <c r="G4319">
        <f>IFERROR(VALUE('Raw Data'!T4319),0)</f>
        <v>57.4</v>
      </c>
      <c r="H4319" t="str" cm="1">
        <f t="array" ref="H4319">_xlfn.IFS(B4319&lt;=12,"New (0-12 mo)",B4319&lt;=24,"Established (13-24 mo)",B4319&lt;=48,"Loyal (25-48 mo)",TRUE,"Veteran (49+ mo)")</f>
        <v>New (0-12 mo)</v>
      </c>
      <c r="I4319">
        <f>COUNTIF('Raw Data'!G4319:O4319,"Yes")</f>
        <v>1</v>
      </c>
      <c r="J4319">
        <f t="shared" ca="1" si="134"/>
        <v>46113</v>
      </c>
      <c r="K4319" t="str">
        <f>'Raw Data'!U4319</f>
        <v>No</v>
      </c>
      <c r="L4319" t="str">
        <f t="shared" si="135"/>
        <v>Low Risk</v>
      </c>
      <c r="N4319" s="34"/>
    </row>
    <row r="4320" spans="1:14" x14ac:dyDescent="0.3">
      <c r="A4320" s="5" t="str">
        <f>'Raw Data'!A4320</f>
        <v>4369-NYSCF</v>
      </c>
      <c r="B4320">
        <f>'Raw Data'!F4320</f>
        <v>56</v>
      </c>
      <c r="C4320" t="str">
        <f>'Raw Data'!P4320</f>
        <v>One year</v>
      </c>
      <c r="D4320" t="str">
        <f>'Raw Data'!I4320</f>
        <v>DSL</v>
      </c>
      <c r="E4320" t="str">
        <f>'Raw Data'!R4320</f>
        <v>Bank transfer (automatic)</v>
      </c>
      <c r="F4320">
        <f>'Raw Data'!S4320</f>
        <v>75.75</v>
      </c>
      <c r="G4320">
        <f>IFERROR(VALUE('Raw Data'!T4320),0)</f>
        <v>4284.6499999999996</v>
      </c>
      <c r="H4320" t="str" cm="1">
        <f t="array" ref="H4320">_xlfn.IFS(B4320&lt;=12,"New (0-12 mo)",B4320&lt;=24,"Established (13-24 mo)",B4320&lt;=48,"Loyal (25-48 mo)",TRUE,"Veteran (49+ mo)")</f>
        <v>Veteran (49+ mo)</v>
      </c>
      <c r="I4320">
        <f>COUNTIF('Raw Data'!G4320:O4320,"Yes")</f>
        <v>5</v>
      </c>
      <c r="J4320">
        <f t="shared" ca="1" si="134"/>
        <v>44501</v>
      </c>
      <c r="K4320" t="str">
        <f>'Raw Data'!U4320</f>
        <v>No</v>
      </c>
      <c r="L4320" t="str">
        <f t="shared" si="135"/>
        <v>Low Risk</v>
      </c>
      <c r="N4320" s="34"/>
    </row>
    <row r="4321" spans="1:14" x14ac:dyDescent="0.3">
      <c r="A4321" s="5" t="str">
        <f>'Raw Data'!A4321</f>
        <v>6333-YDVLT</v>
      </c>
      <c r="B4321">
        <f>'Raw Data'!F4321</f>
        <v>65</v>
      </c>
      <c r="C4321" t="str">
        <f>'Raw Data'!P4321</f>
        <v>One year</v>
      </c>
      <c r="D4321" t="str">
        <f>'Raw Data'!I4321</f>
        <v>Fiber optic</v>
      </c>
      <c r="E4321" t="str">
        <f>'Raw Data'!R4321</f>
        <v>Credit card (automatic)</v>
      </c>
      <c r="F4321">
        <f>'Raw Data'!S4321</f>
        <v>110</v>
      </c>
      <c r="G4321">
        <f>IFERROR(VALUE('Raw Data'!T4321),0)</f>
        <v>7138.65</v>
      </c>
      <c r="H4321" t="str" cm="1">
        <f t="array" ref="H4321">_xlfn.IFS(B4321&lt;=12,"New (0-12 mo)",B4321&lt;=24,"Established (13-24 mo)",B4321&lt;=48,"Loyal (25-48 mo)",TRUE,"Veteran (49+ mo)")</f>
        <v>Veteran (49+ mo)</v>
      </c>
      <c r="I4321">
        <f>COUNTIF('Raw Data'!G4321:O4321,"Yes")</f>
        <v>7</v>
      </c>
      <c r="J4321">
        <f t="shared" ca="1" si="134"/>
        <v>44228</v>
      </c>
      <c r="K4321" t="str">
        <f>'Raw Data'!U4321</f>
        <v>No</v>
      </c>
      <c r="L4321" t="str">
        <f t="shared" si="135"/>
        <v>Low Risk</v>
      </c>
      <c r="N4321" s="34"/>
    </row>
    <row r="4322" spans="1:14" x14ac:dyDescent="0.3">
      <c r="A4322" s="5" t="str">
        <f>'Raw Data'!A4322</f>
        <v>5324-KTGCG</v>
      </c>
      <c r="B4322">
        <f>'Raw Data'!F4322</f>
        <v>71</v>
      </c>
      <c r="C4322" t="str">
        <f>'Raw Data'!P4322</f>
        <v>One year</v>
      </c>
      <c r="D4322" t="str">
        <f>'Raw Data'!I4322</f>
        <v>No</v>
      </c>
      <c r="E4322" t="str">
        <f>'Raw Data'!R4322</f>
        <v>Electronic check</v>
      </c>
      <c r="F4322">
        <f>'Raw Data'!S4322</f>
        <v>20.85</v>
      </c>
      <c r="G4322">
        <f>IFERROR(VALUE('Raw Data'!T4322),0)</f>
        <v>1539.75</v>
      </c>
      <c r="H4322" t="str" cm="1">
        <f t="array" ref="H4322">_xlfn.IFS(B4322&lt;=12,"New (0-12 mo)",B4322&lt;=24,"Established (13-24 mo)",B4322&lt;=48,"Loyal (25-48 mo)",TRUE,"Veteran (49+ mo)")</f>
        <v>Veteran (49+ mo)</v>
      </c>
      <c r="I4322">
        <f>COUNTIF('Raw Data'!G4322:O4322,"Yes")</f>
        <v>1</v>
      </c>
      <c r="J4322">
        <f t="shared" ca="1" si="134"/>
        <v>44044</v>
      </c>
      <c r="K4322" t="str">
        <f>'Raw Data'!U4322</f>
        <v>No</v>
      </c>
      <c r="L4322" t="str">
        <f t="shared" si="135"/>
        <v>Low Risk</v>
      </c>
      <c r="N4322" s="34"/>
    </row>
    <row r="4323" spans="1:14" x14ac:dyDescent="0.3">
      <c r="A4323" s="5" t="str">
        <f>'Raw Data'!A4323</f>
        <v>5599-HVLTW</v>
      </c>
      <c r="B4323">
        <f>'Raw Data'!F4323</f>
        <v>14</v>
      </c>
      <c r="C4323" t="str">
        <f>'Raw Data'!P4323</f>
        <v>Month-to-month</v>
      </c>
      <c r="D4323" t="str">
        <f>'Raw Data'!I4323</f>
        <v>Fiber optic</v>
      </c>
      <c r="E4323" t="str">
        <f>'Raw Data'!R4323</f>
        <v>Bank transfer (automatic)</v>
      </c>
      <c r="F4323">
        <f>'Raw Data'!S4323</f>
        <v>80.349999999999994</v>
      </c>
      <c r="G4323">
        <f>IFERROR(VALUE('Raw Data'!T4323),0)</f>
        <v>1058.0999999999999</v>
      </c>
      <c r="H4323" t="str" cm="1">
        <f t="array" ref="H4323">_xlfn.IFS(B4323&lt;=12,"New (0-12 mo)",B4323&lt;=24,"Established (13-24 mo)",B4323&lt;=48,"Loyal (25-48 mo)",TRUE,"Veteran (49+ mo)")</f>
        <v>Established (13-24 mo)</v>
      </c>
      <c r="I4323">
        <f>COUNTIF('Raw Data'!G4323:O4323,"Yes")</f>
        <v>3</v>
      </c>
      <c r="J4323">
        <f t="shared" ca="1" si="134"/>
        <v>45778</v>
      </c>
      <c r="K4323" t="str">
        <f>'Raw Data'!U4323</f>
        <v>No</v>
      </c>
      <c r="L4323" t="str">
        <f t="shared" si="135"/>
        <v>Medium Risk</v>
      </c>
      <c r="N4323" s="34"/>
    </row>
    <row r="4324" spans="1:14" x14ac:dyDescent="0.3">
      <c r="A4324" s="5" t="str">
        <f>'Raw Data'!A4324</f>
        <v>7394-LWLYN</v>
      </c>
      <c r="B4324">
        <f>'Raw Data'!F4324</f>
        <v>2</v>
      </c>
      <c r="C4324" t="str">
        <f>'Raw Data'!P4324</f>
        <v>Month-to-month</v>
      </c>
      <c r="D4324" t="str">
        <f>'Raw Data'!I4324</f>
        <v>Fiber optic</v>
      </c>
      <c r="E4324" t="str">
        <f>'Raw Data'!R4324</f>
        <v>Electronic check</v>
      </c>
      <c r="F4324">
        <f>'Raw Data'!S4324</f>
        <v>70.150000000000006</v>
      </c>
      <c r="G4324">
        <f>IFERROR(VALUE('Raw Data'!T4324),0)</f>
        <v>123.8</v>
      </c>
      <c r="H4324" t="str" cm="1">
        <f t="array" ref="H4324">_xlfn.IFS(B4324&lt;=12,"New (0-12 mo)",B4324&lt;=24,"Established (13-24 mo)",B4324&lt;=48,"Loyal (25-48 mo)",TRUE,"Veteran (49+ mo)")</f>
        <v>New (0-12 mo)</v>
      </c>
      <c r="I4324">
        <f>COUNTIF('Raw Data'!G4324:O4324,"Yes")</f>
        <v>1</v>
      </c>
      <c r="J4324">
        <f t="shared" ca="1" si="134"/>
        <v>46143</v>
      </c>
      <c r="K4324" t="str">
        <f>'Raw Data'!U4324</f>
        <v>No</v>
      </c>
      <c r="L4324" t="str">
        <f t="shared" si="135"/>
        <v>High Risk</v>
      </c>
      <c r="N4324" s="34"/>
    </row>
    <row r="4325" spans="1:14" x14ac:dyDescent="0.3">
      <c r="A4325" s="5" t="str">
        <f>'Raw Data'!A4325</f>
        <v>3707-LRWZD</v>
      </c>
      <c r="B4325">
        <f>'Raw Data'!F4325</f>
        <v>32</v>
      </c>
      <c r="C4325" t="str">
        <f>'Raw Data'!P4325</f>
        <v>One year</v>
      </c>
      <c r="D4325" t="str">
        <f>'Raw Data'!I4325</f>
        <v>Fiber optic</v>
      </c>
      <c r="E4325" t="str">
        <f>'Raw Data'!R4325</f>
        <v>Electronic check</v>
      </c>
      <c r="F4325">
        <f>'Raw Data'!S4325</f>
        <v>84.05</v>
      </c>
      <c r="G4325">
        <f>IFERROR(VALUE('Raw Data'!T4325),0)</f>
        <v>2781.85</v>
      </c>
      <c r="H4325" t="str" cm="1">
        <f t="array" ref="H4325">_xlfn.IFS(B4325&lt;=12,"New (0-12 mo)",B4325&lt;=24,"Established (13-24 mo)",B4325&lt;=48,"Loyal (25-48 mo)",TRUE,"Veteran (49+ mo)")</f>
        <v>Loyal (25-48 mo)</v>
      </c>
      <c r="I4325">
        <f>COUNTIF('Raw Data'!G4325:O4325,"Yes")</f>
        <v>3</v>
      </c>
      <c r="J4325">
        <f t="shared" ca="1" si="134"/>
        <v>45231</v>
      </c>
      <c r="K4325" t="str">
        <f>'Raw Data'!U4325</f>
        <v>Yes</v>
      </c>
      <c r="L4325" t="str">
        <f t="shared" si="135"/>
        <v>Low Risk</v>
      </c>
      <c r="N4325" s="34"/>
    </row>
    <row r="4326" spans="1:14" x14ac:dyDescent="0.3">
      <c r="A4326" s="5" t="str">
        <f>'Raw Data'!A4326</f>
        <v>6873-UDNLD</v>
      </c>
      <c r="B4326">
        <f>'Raw Data'!F4326</f>
        <v>40</v>
      </c>
      <c r="C4326" t="str">
        <f>'Raw Data'!P4326</f>
        <v>Month-to-month</v>
      </c>
      <c r="D4326" t="str">
        <f>'Raw Data'!I4326</f>
        <v>DSL</v>
      </c>
      <c r="E4326" t="str">
        <f>'Raw Data'!R4326</f>
        <v>Electronic check</v>
      </c>
      <c r="F4326">
        <f>'Raw Data'!S4326</f>
        <v>67.45</v>
      </c>
      <c r="G4326">
        <f>IFERROR(VALUE('Raw Data'!T4326),0)</f>
        <v>2731</v>
      </c>
      <c r="H4326" t="str" cm="1">
        <f t="array" ref="H4326">_xlfn.IFS(B4326&lt;=12,"New (0-12 mo)",B4326&lt;=24,"Established (13-24 mo)",B4326&lt;=48,"Loyal (25-48 mo)",TRUE,"Veteran (49+ mo)")</f>
        <v>Loyal (25-48 mo)</v>
      </c>
      <c r="I4326">
        <f>COUNTIF('Raw Data'!G4326:O4326,"Yes")</f>
        <v>4</v>
      </c>
      <c r="J4326">
        <f t="shared" ca="1" si="134"/>
        <v>44986</v>
      </c>
      <c r="K4326" t="str">
        <f>'Raw Data'!U4326</f>
        <v>No</v>
      </c>
      <c r="L4326" t="str">
        <f t="shared" si="135"/>
        <v>Low-Medium Risk</v>
      </c>
      <c r="N4326" s="34"/>
    </row>
    <row r="4327" spans="1:14" x14ac:dyDescent="0.3">
      <c r="A4327" s="5" t="str">
        <f>'Raw Data'!A4327</f>
        <v>2700-LUEVA</v>
      </c>
      <c r="B4327">
        <f>'Raw Data'!F4327</f>
        <v>1</v>
      </c>
      <c r="C4327" t="str">
        <f>'Raw Data'!P4327</f>
        <v>Month-to-month</v>
      </c>
      <c r="D4327" t="str">
        <f>'Raw Data'!I4327</f>
        <v>No</v>
      </c>
      <c r="E4327" t="str">
        <f>'Raw Data'!R4327</f>
        <v>Credit card (automatic)</v>
      </c>
      <c r="F4327">
        <f>'Raw Data'!S4327</f>
        <v>20.75</v>
      </c>
      <c r="G4327">
        <f>IFERROR(VALUE('Raw Data'!T4327),0)</f>
        <v>20.75</v>
      </c>
      <c r="H4327" t="str" cm="1">
        <f t="array" ref="H4327">_xlfn.IFS(B4327&lt;=12,"New (0-12 mo)",B4327&lt;=24,"Established (13-24 mo)",B4327&lt;=48,"Loyal (25-48 mo)",TRUE,"Veteran (49+ mo)")</f>
        <v>New (0-12 mo)</v>
      </c>
      <c r="I4327">
        <f>COUNTIF('Raw Data'!G4327:O4327,"Yes")</f>
        <v>1</v>
      </c>
      <c r="J4327">
        <f t="shared" ca="1" si="134"/>
        <v>46174</v>
      </c>
      <c r="K4327" t="str">
        <f>'Raw Data'!U4327</f>
        <v>No</v>
      </c>
      <c r="L4327" t="str">
        <f t="shared" si="135"/>
        <v>High Risk</v>
      </c>
      <c r="N4327" s="34"/>
    </row>
    <row r="4328" spans="1:14" x14ac:dyDescent="0.3">
      <c r="A4328" s="5" t="str">
        <f>'Raw Data'!A4328</f>
        <v>1455-ESIQH</v>
      </c>
      <c r="B4328">
        <f>'Raw Data'!F4328</f>
        <v>1</v>
      </c>
      <c r="C4328" t="str">
        <f>'Raw Data'!P4328</f>
        <v>Month-to-month</v>
      </c>
      <c r="D4328" t="str">
        <f>'Raw Data'!I4328</f>
        <v>Fiber optic</v>
      </c>
      <c r="E4328" t="str">
        <f>'Raw Data'!R4328</f>
        <v>Electronic check</v>
      </c>
      <c r="F4328">
        <f>'Raw Data'!S4328</f>
        <v>89.1</v>
      </c>
      <c r="G4328">
        <f>IFERROR(VALUE('Raw Data'!T4328),0)</f>
        <v>89.1</v>
      </c>
      <c r="H4328" t="str" cm="1">
        <f t="array" ref="H4328">_xlfn.IFS(B4328&lt;=12,"New (0-12 mo)",B4328&lt;=24,"Established (13-24 mo)",B4328&lt;=48,"Loyal (25-48 mo)",TRUE,"Veteran (49+ mo)")</f>
        <v>New (0-12 mo)</v>
      </c>
      <c r="I4328">
        <f>COUNTIF('Raw Data'!G4328:O4328,"Yes")</f>
        <v>3</v>
      </c>
      <c r="J4328">
        <f t="shared" ca="1" si="134"/>
        <v>46174</v>
      </c>
      <c r="K4328" t="str">
        <f>'Raw Data'!U4328</f>
        <v>Yes</v>
      </c>
      <c r="L4328" t="str">
        <f t="shared" si="135"/>
        <v>High Risk</v>
      </c>
      <c r="N4328" s="34"/>
    </row>
    <row r="4329" spans="1:14" x14ac:dyDescent="0.3">
      <c r="A4329" s="5" t="str">
        <f>'Raw Data'!A4329</f>
        <v>0958-YHXGP</v>
      </c>
      <c r="B4329">
        <f>'Raw Data'!F4329</f>
        <v>7</v>
      </c>
      <c r="C4329" t="str">
        <f>'Raw Data'!P4329</f>
        <v>Month-to-month</v>
      </c>
      <c r="D4329" t="str">
        <f>'Raw Data'!I4329</f>
        <v>Fiber optic</v>
      </c>
      <c r="E4329" t="str">
        <f>'Raw Data'!R4329</f>
        <v>Mailed check</v>
      </c>
      <c r="F4329">
        <f>'Raw Data'!S4329</f>
        <v>69.900000000000006</v>
      </c>
      <c r="G4329">
        <f>IFERROR(VALUE('Raw Data'!T4329),0)</f>
        <v>497.3</v>
      </c>
      <c r="H4329" t="str" cm="1">
        <f t="array" ref="H4329">_xlfn.IFS(B4329&lt;=12,"New (0-12 mo)",B4329&lt;=24,"Established (13-24 mo)",B4329&lt;=48,"Loyal (25-48 mo)",TRUE,"Veteran (49+ mo)")</f>
        <v>New (0-12 mo)</v>
      </c>
      <c r="I4329">
        <f>COUNTIF('Raw Data'!G4329:O4329,"Yes")</f>
        <v>1</v>
      </c>
      <c r="J4329">
        <f t="shared" ca="1" si="134"/>
        <v>45992</v>
      </c>
      <c r="K4329" t="str">
        <f>'Raw Data'!U4329</f>
        <v>No</v>
      </c>
      <c r="L4329" t="str">
        <f t="shared" si="135"/>
        <v>High Risk</v>
      </c>
      <c r="N4329" s="34"/>
    </row>
    <row r="4330" spans="1:14" x14ac:dyDescent="0.3">
      <c r="A4330" s="5" t="str">
        <f>'Raw Data'!A4330</f>
        <v>1101-SSWAG</v>
      </c>
      <c r="B4330">
        <f>'Raw Data'!F4330</f>
        <v>15</v>
      </c>
      <c r="C4330" t="str">
        <f>'Raw Data'!P4330</f>
        <v>Month-to-month</v>
      </c>
      <c r="D4330" t="str">
        <f>'Raw Data'!I4330</f>
        <v>DSL</v>
      </c>
      <c r="E4330" t="str">
        <f>'Raw Data'!R4330</f>
        <v>Electronic check</v>
      </c>
      <c r="F4330">
        <f>'Raw Data'!S4330</f>
        <v>51.1</v>
      </c>
      <c r="G4330">
        <f>IFERROR(VALUE('Raw Data'!T4330),0)</f>
        <v>711.15</v>
      </c>
      <c r="H4330" t="str" cm="1">
        <f t="array" ref="H4330">_xlfn.IFS(B4330&lt;=12,"New (0-12 mo)",B4330&lt;=24,"Established (13-24 mo)",B4330&lt;=48,"Loyal (25-48 mo)",TRUE,"Veteran (49+ mo)")</f>
        <v>Established (13-24 mo)</v>
      </c>
      <c r="I4330">
        <f>COUNTIF('Raw Data'!G4330:O4330,"Yes")</f>
        <v>2</v>
      </c>
      <c r="J4330">
        <f t="shared" ca="1" si="134"/>
        <v>45748</v>
      </c>
      <c r="K4330" t="str">
        <f>'Raw Data'!U4330</f>
        <v>No</v>
      </c>
      <c r="L4330" t="str">
        <f t="shared" si="135"/>
        <v>Medium Risk</v>
      </c>
      <c r="N4330" s="34"/>
    </row>
    <row r="4331" spans="1:14" x14ac:dyDescent="0.3">
      <c r="A4331" s="5" t="str">
        <f>'Raw Data'!A4331</f>
        <v>2979-SXESE</v>
      </c>
      <c r="B4331">
        <f>'Raw Data'!F4331</f>
        <v>17</v>
      </c>
      <c r="C4331" t="str">
        <f>'Raw Data'!P4331</f>
        <v>Month-to-month</v>
      </c>
      <c r="D4331" t="str">
        <f>'Raw Data'!I4331</f>
        <v>Fiber optic</v>
      </c>
      <c r="E4331" t="str">
        <f>'Raw Data'!R4331</f>
        <v>Electronic check</v>
      </c>
      <c r="F4331">
        <f>'Raw Data'!S4331</f>
        <v>94.4</v>
      </c>
      <c r="G4331">
        <f>IFERROR(VALUE('Raw Data'!T4331),0)</f>
        <v>1607.2</v>
      </c>
      <c r="H4331" t="str" cm="1">
        <f t="array" ref="H4331">_xlfn.IFS(B4331&lt;=12,"New (0-12 mo)",B4331&lt;=24,"Established (13-24 mo)",B4331&lt;=48,"Loyal (25-48 mo)",TRUE,"Veteran (49+ mo)")</f>
        <v>Established (13-24 mo)</v>
      </c>
      <c r="I4331">
        <f>COUNTIF('Raw Data'!G4331:O4331,"Yes")</f>
        <v>5</v>
      </c>
      <c r="J4331">
        <f t="shared" ca="1" si="134"/>
        <v>45689</v>
      </c>
      <c r="K4331" t="str">
        <f>'Raw Data'!U4331</f>
        <v>Yes</v>
      </c>
      <c r="L4331" t="str">
        <f t="shared" si="135"/>
        <v>Medium Risk</v>
      </c>
      <c r="N4331" s="34"/>
    </row>
    <row r="4332" spans="1:14" x14ac:dyDescent="0.3">
      <c r="A4332" s="5" t="str">
        <f>'Raw Data'!A4332</f>
        <v>4013-TLDHQ</v>
      </c>
      <c r="B4332">
        <f>'Raw Data'!F4332</f>
        <v>19</v>
      </c>
      <c r="C4332" t="str">
        <f>'Raw Data'!P4332</f>
        <v>Month-to-month</v>
      </c>
      <c r="D4332" t="str">
        <f>'Raw Data'!I4332</f>
        <v>Fiber optic</v>
      </c>
      <c r="E4332" t="str">
        <f>'Raw Data'!R4332</f>
        <v>Electronic check</v>
      </c>
      <c r="F4332">
        <f>'Raw Data'!S4332</f>
        <v>78.25</v>
      </c>
      <c r="G4332">
        <f>IFERROR(VALUE('Raw Data'!T4332),0)</f>
        <v>1490.95</v>
      </c>
      <c r="H4332" t="str" cm="1">
        <f t="array" ref="H4332">_xlfn.IFS(B4332&lt;=12,"New (0-12 mo)",B4332&lt;=24,"Established (13-24 mo)",B4332&lt;=48,"Loyal (25-48 mo)",TRUE,"Veteran (49+ mo)")</f>
        <v>Established (13-24 mo)</v>
      </c>
      <c r="I4332">
        <f>COUNTIF('Raw Data'!G4332:O4332,"Yes")</f>
        <v>3</v>
      </c>
      <c r="J4332">
        <f t="shared" ca="1" si="134"/>
        <v>45627</v>
      </c>
      <c r="K4332" t="str">
        <f>'Raw Data'!U4332</f>
        <v>Yes</v>
      </c>
      <c r="L4332" t="str">
        <f t="shared" si="135"/>
        <v>Medium Risk</v>
      </c>
      <c r="N4332" s="34"/>
    </row>
    <row r="4333" spans="1:14" x14ac:dyDescent="0.3">
      <c r="A4333" s="5" t="str">
        <f>'Raw Data'!A4333</f>
        <v>5743-KHMNA</v>
      </c>
      <c r="B4333">
        <f>'Raw Data'!F4333</f>
        <v>71</v>
      </c>
      <c r="C4333" t="str">
        <f>'Raw Data'!P4333</f>
        <v>Two year</v>
      </c>
      <c r="D4333" t="str">
        <f>'Raw Data'!I4333</f>
        <v>No</v>
      </c>
      <c r="E4333" t="str">
        <f>'Raw Data'!R4333</f>
        <v>Bank transfer (automatic)</v>
      </c>
      <c r="F4333">
        <f>'Raw Data'!S4333</f>
        <v>25.55</v>
      </c>
      <c r="G4333">
        <f>IFERROR(VALUE('Raw Data'!T4333),0)</f>
        <v>1898.1</v>
      </c>
      <c r="H4333" t="str" cm="1">
        <f t="array" ref="H4333">_xlfn.IFS(B4333&lt;=12,"New (0-12 mo)",B4333&lt;=24,"Established (13-24 mo)",B4333&lt;=48,"Loyal (25-48 mo)",TRUE,"Veteran (49+ mo)")</f>
        <v>Veteran (49+ mo)</v>
      </c>
      <c r="I4333">
        <f>COUNTIF('Raw Data'!G4333:O4333,"Yes")</f>
        <v>2</v>
      </c>
      <c r="J4333">
        <f t="shared" ca="1" si="134"/>
        <v>44044</v>
      </c>
      <c r="K4333" t="str">
        <f>'Raw Data'!U4333</f>
        <v>No</v>
      </c>
      <c r="L4333" t="str">
        <f t="shared" si="135"/>
        <v>Low Risk</v>
      </c>
      <c r="N4333" s="34"/>
    </row>
    <row r="4334" spans="1:14" x14ac:dyDescent="0.3">
      <c r="A4334" s="5" t="str">
        <f>'Raw Data'!A4334</f>
        <v>4194-FJARJ</v>
      </c>
      <c r="B4334">
        <f>'Raw Data'!F4334</f>
        <v>54</v>
      </c>
      <c r="C4334" t="str">
        <f>'Raw Data'!P4334</f>
        <v>Two year</v>
      </c>
      <c r="D4334" t="str">
        <f>'Raw Data'!I4334</f>
        <v>DSL</v>
      </c>
      <c r="E4334" t="str">
        <f>'Raw Data'!R4334</f>
        <v>Bank transfer (automatic)</v>
      </c>
      <c r="F4334">
        <f>'Raw Data'!S4334</f>
        <v>60</v>
      </c>
      <c r="G4334">
        <f>IFERROR(VALUE('Raw Data'!T4334),0)</f>
        <v>3273.95</v>
      </c>
      <c r="H4334" t="str" cm="1">
        <f t="array" ref="H4334">_xlfn.IFS(B4334&lt;=12,"New (0-12 mo)",B4334&lt;=24,"Established (13-24 mo)",B4334&lt;=48,"Loyal (25-48 mo)",TRUE,"Veteran (49+ mo)")</f>
        <v>Veteran (49+ mo)</v>
      </c>
      <c r="I4334">
        <f>COUNTIF('Raw Data'!G4334:O4334,"Yes")</f>
        <v>4</v>
      </c>
      <c r="J4334">
        <f t="shared" ca="1" si="134"/>
        <v>44562</v>
      </c>
      <c r="K4334" t="str">
        <f>'Raw Data'!U4334</f>
        <v>No</v>
      </c>
      <c r="L4334" t="str">
        <f t="shared" si="135"/>
        <v>Low Risk</v>
      </c>
      <c r="N4334" s="34"/>
    </row>
    <row r="4335" spans="1:14" x14ac:dyDescent="0.3">
      <c r="A4335" s="5" t="str">
        <f>'Raw Data'!A4335</f>
        <v>5325-UWTWJ</v>
      </c>
      <c r="B4335">
        <f>'Raw Data'!F4335</f>
        <v>31</v>
      </c>
      <c r="C4335" t="str">
        <f>'Raw Data'!P4335</f>
        <v>Month-to-month</v>
      </c>
      <c r="D4335" t="str">
        <f>'Raw Data'!I4335</f>
        <v>Fiber optic</v>
      </c>
      <c r="E4335" t="str">
        <f>'Raw Data'!R4335</f>
        <v>Credit card (automatic)</v>
      </c>
      <c r="F4335">
        <f>'Raw Data'!S4335</f>
        <v>90.55</v>
      </c>
      <c r="G4335">
        <f>IFERROR(VALUE('Raw Data'!T4335),0)</f>
        <v>2929.75</v>
      </c>
      <c r="H4335" t="str" cm="1">
        <f t="array" ref="H4335">_xlfn.IFS(B4335&lt;=12,"New (0-12 mo)",B4335&lt;=24,"Established (13-24 mo)",B4335&lt;=48,"Loyal (25-48 mo)",TRUE,"Veteran (49+ mo)")</f>
        <v>Loyal (25-48 mo)</v>
      </c>
      <c r="I4335">
        <f>COUNTIF('Raw Data'!G4335:O4335,"Yes")</f>
        <v>5</v>
      </c>
      <c r="J4335">
        <f t="shared" ca="1" si="134"/>
        <v>45261</v>
      </c>
      <c r="K4335" t="str">
        <f>'Raw Data'!U4335</f>
        <v>No</v>
      </c>
      <c r="L4335" t="str">
        <f t="shared" si="135"/>
        <v>Low-Medium Risk</v>
      </c>
      <c r="N4335" s="34"/>
    </row>
    <row r="4336" spans="1:14" x14ac:dyDescent="0.3">
      <c r="A4336" s="5" t="str">
        <f>'Raw Data'!A4336</f>
        <v>3969-GYXEL</v>
      </c>
      <c r="B4336">
        <f>'Raw Data'!F4336</f>
        <v>11</v>
      </c>
      <c r="C4336" t="str">
        <f>'Raw Data'!P4336</f>
        <v>Month-to-month</v>
      </c>
      <c r="D4336" t="str">
        <f>'Raw Data'!I4336</f>
        <v>Fiber optic</v>
      </c>
      <c r="E4336" t="str">
        <f>'Raw Data'!R4336</f>
        <v>Electronic check</v>
      </c>
      <c r="F4336">
        <f>'Raw Data'!S4336</f>
        <v>76.400000000000006</v>
      </c>
      <c r="G4336">
        <f>IFERROR(VALUE('Raw Data'!T4336),0)</f>
        <v>838.7</v>
      </c>
      <c r="H4336" t="str" cm="1">
        <f t="array" ref="H4336">_xlfn.IFS(B4336&lt;=12,"New (0-12 mo)",B4336&lt;=24,"Established (13-24 mo)",B4336&lt;=48,"Loyal (25-48 mo)",TRUE,"Veteran (49+ mo)")</f>
        <v>New (0-12 mo)</v>
      </c>
      <c r="I4336">
        <f>COUNTIF('Raw Data'!G4336:O4336,"Yes")</f>
        <v>2</v>
      </c>
      <c r="J4336">
        <f t="shared" ca="1" si="134"/>
        <v>45870</v>
      </c>
      <c r="K4336" t="str">
        <f>'Raw Data'!U4336</f>
        <v>No</v>
      </c>
      <c r="L4336" t="str">
        <f t="shared" si="135"/>
        <v>High Risk</v>
      </c>
      <c r="N4336" s="34"/>
    </row>
    <row r="4337" spans="1:14" x14ac:dyDescent="0.3">
      <c r="A4337" s="5" t="str">
        <f>'Raw Data'!A4337</f>
        <v>9208-OLGAQ</v>
      </c>
      <c r="B4337">
        <f>'Raw Data'!F4337</f>
        <v>18</v>
      </c>
      <c r="C4337" t="str">
        <f>'Raw Data'!P4337</f>
        <v>Month-to-month</v>
      </c>
      <c r="D4337" t="str">
        <f>'Raw Data'!I4337</f>
        <v>Fiber optic</v>
      </c>
      <c r="E4337" t="str">
        <f>'Raw Data'!R4337</f>
        <v>Electronic check</v>
      </c>
      <c r="F4337">
        <f>'Raw Data'!S4337</f>
        <v>84.95</v>
      </c>
      <c r="G4337">
        <f>IFERROR(VALUE('Raw Data'!T4337),0)</f>
        <v>1443.65</v>
      </c>
      <c r="H4337" t="str" cm="1">
        <f t="array" ref="H4337">_xlfn.IFS(B4337&lt;=12,"New (0-12 mo)",B4337&lt;=24,"Established (13-24 mo)",B4337&lt;=48,"Loyal (25-48 mo)",TRUE,"Veteran (49+ mo)")</f>
        <v>Established (13-24 mo)</v>
      </c>
      <c r="I4337">
        <f>COUNTIF('Raw Data'!G4337:O4337,"Yes")</f>
        <v>3</v>
      </c>
      <c r="J4337">
        <f t="shared" ca="1" si="134"/>
        <v>45658</v>
      </c>
      <c r="K4337" t="str">
        <f>'Raw Data'!U4337</f>
        <v>No</v>
      </c>
      <c r="L4337" t="str">
        <f t="shared" si="135"/>
        <v>Medium Risk</v>
      </c>
      <c r="N4337" s="34"/>
    </row>
    <row r="4338" spans="1:14" x14ac:dyDescent="0.3">
      <c r="A4338" s="5" t="str">
        <f>'Raw Data'!A4338</f>
        <v>3244-CQPHU</v>
      </c>
      <c r="B4338">
        <f>'Raw Data'!F4338</f>
        <v>72</v>
      </c>
      <c r="C4338" t="str">
        <f>'Raw Data'!P4338</f>
        <v>Two year</v>
      </c>
      <c r="D4338" t="str">
        <f>'Raw Data'!I4338</f>
        <v>Fiber optic</v>
      </c>
      <c r="E4338" t="str">
        <f>'Raw Data'!R4338</f>
        <v>Bank transfer (automatic)</v>
      </c>
      <c r="F4338">
        <f>'Raw Data'!S4338</f>
        <v>110.1</v>
      </c>
      <c r="G4338">
        <f>IFERROR(VALUE('Raw Data'!T4338),0)</f>
        <v>7746.7</v>
      </c>
      <c r="H4338" t="str" cm="1">
        <f t="array" ref="H4338">_xlfn.IFS(B4338&lt;=12,"New (0-12 mo)",B4338&lt;=24,"Established (13-24 mo)",B4338&lt;=48,"Loyal (25-48 mo)",TRUE,"Veteran (49+ mo)")</f>
        <v>Veteran (49+ mo)</v>
      </c>
      <c r="I4338">
        <f>COUNTIF('Raw Data'!G4338:O4338,"Yes")</f>
        <v>7</v>
      </c>
      <c r="J4338">
        <f t="shared" ca="1" si="134"/>
        <v>44013</v>
      </c>
      <c r="K4338" t="str">
        <f>'Raw Data'!U4338</f>
        <v>No</v>
      </c>
      <c r="L4338" t="str">
        <f t="shared" si="135"/>
        <v>Low Risk</v>
      </c>
      <c r="N4338" s="34"/>
    </row>
    <row r="4339" spans="1:14" x14ac:dyDescent="0.3">
      <c r="A4339" s="5" t="str">
        <f>'Raw Data'!A4339</f>
        <v>2674-MLXMN</v>
      </c>
      <c r="B4339">
        <f>'Raw Data'!F4339</f>
        <v>71</v>
      </c>
      <c r="C4339" t="str">
        <f>'Raw Data'!P4339</f>
        <v>Month-to-month</v>
      </c>
      <c r="D4339" t="str">
        <f>'Raw Data'!I4339</f>
        <v>Fiber optic</v>
      </c>
      <c r="E4339" t="str">
        <f>'Raw Data'!R4339</f>
        <v>Credit card (automatic)</v>
      </c>
      <c r="F4339">
        <f>'Raw Data'!S4339</f>
        <v>99.65</v>
      </c>
      <c r="G4339">
        <f>IFERROR(VALUE('Raw Data'!T4339),0)</f>
        <v>6951.15</v>
      </c>
      <c r="H4339" t="str" cm="1">
        <f t="array" ref="H4339">_xlfn.IFS(B4339&lt;=12,"New (0-12 mo)",B4339&lt;=24,"Established (13-24 mo)",B4339&lt;=48,"Loyal (25-48 mo)",TRUE,"Veteran (49+ mo)")</f>
        <v>Veteran (49+ mo)</v>
      </c>
      <c r="I4339">
        <f>COUNTIF('Raw Data'!G4339:O4339,"Yes")</f>
        <v>5</v>
      </c>
      <c r="J4339">
        <f t="shared" ca="1" si="134"/>
        <v>44044</v>
      </c>
      <c r="K4339" t="str">
        <f>'Raw Data'!U4339</f>
        <v>No</v>
      </c>
      <c r="L4339" t="str">
        <f t="shared" si="135"/>
        <v>Low-Medium Risk</v>
      </c>
      <c r="N4339" s="34"/>
    </row>
    <row r="4340" spans="1:14" x14ac:dyDescent="0.3">
      <c r="A4340" s="5" t="str">
        <f>'Raw Data'!A4340</f>
        <v>9708-HPXWZ</v>
      </c>
      <c r="B4340">
        <f>'Raw Data'!F4340</f>
        <v>5</v>
      </c>
      <c r="C4340" t="str">
        <f>'Raw Data'!P4340</f>
        <v>Month-to-month</v>
      </c>
      <c r="D4340" t="str">
        <f>'Raw Data'!I4340</f>
        <v>DSL</v>
      </c>
      <c r="E4340" t="str">
        <f>'Raw Data'!R4340</f>
        <v>Credit card (automatic)</v>
      </c>
      <c r="F4340">
        <f>'Raw Data'!S4340</f>
        <v>45.4</v>
      </c>
      <c r="G4340">
        <f>IFERROR(VALUE('Raw Data'!T4340),0)</f>
        <v>214.75</v>
      </c>
      <c r="H4340" t="str" cm="1">
        <f t="array" ref="H4340">_xlfn.IFS(B4340&lt;=12,"New (0-12 mo)",B4340&lt;=24,"Established (13-24 mo)",B4340&lt;=48,"Loyal (25-48 mo)",TRUE,"Veteran (49+ mo)")</f>
        <v>New (0-12 mo)</v>
      </c>
      <c r="I4340">
        <f>COUNTIF('Raw Data'!G4340:O4340,"Yes")</f>
        <v>3</v>
      </c>
      <c r="J4340">
        <f t="shared" ca="1" si="134"/>
        <v>46054</v>
      </c>
      <c r="K4340" t="str">
        <f>'Raw Data'!U4340</f>
        <v>No</v>
      </c>
      <c r="L4340" t="str">
        <f t="shared" si="135"/>
        <v>High Risk</v>
      </c>
      <c r="N4340" s="34"/>
    </row>
    <row r="4341" spans="1:14" x14ac:dyDescent="0.3">
      <c r="A4341" s="5" t="str">
        <f>'Raw Data'!A4341</f>
        <v>6992-TKNYO</v>
      </c>
      <c r="B4341">
        <f>'Raw Data'!F4341</f>
        <v>38</v>
      </c>
      <c r="C4341" t="str">
        <f>'Raw Data'!P4341</f>
        <v>One year</v>
      </c>
      <c r="D4341" t="str">
        <f>'Raw Data'!I4341</f>
        <v>DSL</v>
      </c>
      <c r="E4341" t="str">
        <f>'Raw Data'!R4341</f>
        <v>Credit card (automatic)</v>
      </c>
      <c r="F4341">
        <f>'Raw Data'!S4341</f>
        <v>69</v>
      </c>
      <c r="G4341">
        <f>IFERROR(VALUE('Raw Data'!T4341),0)</f>
        <v>2669.45</v>
      </c>
      <c r="H4341" t="str" cm="1">
        <f t="array" ref="H4341">_xlfn.IFS(B4341&lt;=12,"New (0-12 mo)",B4341&lt;=24,"Established (13-24 mo)",B4341&lt;=48,"Loyal (25-48 mo)",TRUE,"Veteran (49+ mo)")</f>
        <v>Loyal (25-48 mo)</v>
      </c>
      <c r="I4341">
        <f>COUNTIF('Raw Data'!G4341:O4341,"Yes")</f>
        <v>5</v>
      </c>
      <c r="J4341">
        <f t="shared" ca="1" si="134"/>
        <v>45047</v>
      </c>
      <c r="K4341" t="str">
        <f>'Raw Data'!U4341</f>
        <v>No</v>
      </c>
      <c r="L4341" t="str">
        <f t="shared" si="135"/>
        <v>Low Risk</v>
      </c>
      <c r="N4341" s="34"/>
    </row>
    <row r="4342" spans="1:14" x14ac:dyDescent="0.3">
      <c r="A4342" s="5" t="str">
        <f>'Raw Data'!A4342</f>
        <v>4468-YDOVK</v>
      </c>
      <c r="B4342">
        <f>'Raw Data'!F4342</f>
        <v>5</v>
      </c>
      <c r="C4342" t="str">
        <f>'Raw Data'!P4342</f>
        <v>Month-to-month</v>
      </c>
      <c r="D4342" t="str">
        <f>'Raw Data'!I4342</f>
        <v>DSL</v>
      </c>
      <c r="E4342" t="str">
        <f>'Raw Data'!R4342</f>
        <v>Bank transfer (automatic)</v>
      </c>
      <c r="F4342">
        <f>'Raw Data'!S4342</f>
        <v>48.65</v>
      </c>
      <c r="G4342">
        <f>IFERROR(VALUE('Raw Data'!T4342),0)</f>
        <v>235.2</v>
      </c>
      <c r="H4342" t="str" cm="1">
        <f t="array" ref="H4342">_xlfn.IFS(B4342&lt;=12,"New (0-12 mo)",B4342&lt;=24,"Established (13-24 mo)",B4342&lt;=48,"Loyal (25-48 mo)",TRUE,"Veteran (49+ mo)")</f>
        <v>New (0-12 mo)</v>
      </c>
      <c r="I4342">
        <f>COUNTIF('Raw Data'!G4342:O4342,"Yes")</f>
        <v>2</v>
      </c>
      <c r="J4342">
        <f t="shared" ca="1" si="134"/>
        <v>46054</v>
      </c>
      <c r="K4342" t="str">
        <f>'Raw Data'!U4342</f>
        <v>No</v>
      </c>
      <c r="L4342" t="str">
        <f t="shared" si="135"/>
        <v>High Risk</v>
      </c>
      <c r="N4342" s="34"/>
    </row>
    <row r="4343" spans="1:14" x14ac:dyDescent="0.3">
      <c r="A4343" s="5" t="str">
        <f>'Raw Data'!A4343</f>
        <v>3754-DXMRT</v>
      </c>
      <c r="B4343">
        <f>'Raw Data'!F4343</f>
        <v>2</v>
      </c>
      <c r="C4343" t="str">
        <f>'Raw Data'!P4343</f>
        <v>Month-to-month</v>
      </c>
      <c r="D4343" t="str">
        <f>'Raw Data'!I4343</f>
        <v>DSL</v>
      </c>
      <c r="E4343" t="str">
        <f>'Raw Data'!R4343</f>
        <v>Electronic check</v>
      </c>
      <c r="F4343">
        <f>'Raw Data'!S4343</f>
        <v>44.15</v>
      </c>
      <c r="G4343">
        <f>IFERROR(VALUE('Raw Data'!T4343),0)</f>
        <v>92.65</v>
      </c>
      <c r="H4343" t="str" cm="1">
        <f t="array" ref="H4343">_xlfn.IFS(B4343&lt;=12,"New (0-12 mo)",B4343&lt;=24,"Established (13-24 mo)",B4343&lt;=48,"Loyal (25-48 mo)",TRUE,"Veteran (49+ mo)")</f>
        <v>New (0-12 mo)</v>
      </c>
      <c r="I4343">
        <f>COUNTIF('Raw Data'!G4343:O4343,"Yes")</f>
        <v>1</v>
      </c>
      <c r="J4343">
        <f t="shared" ca="1" si="134"/>
        <v>46143</v>
      </c>
      <c r="K4343" t="str">
        <f>'Raw Data'!U4343</f>
        <v>Yes</v>
      </c>
      <c r="L4343" t="str">
        <f t="shared" si="135"/>
        <v>High Risk</v>
      </c>
      <c r="N4343" s="34"/>
    </row>
    <row r="4344" spans="1:14" x14ac:dyDescent="0.3">
      <c r="A4344" s="5" t="str">
        <f>'Raw Data'!A4344</f>
        <v>5792-JALQC</v>
      </c>
      <c r="B4344">
        <f>'Raw Data'!F4344</f>
        <v>52</v>
      </c>
      <c r="C4344" t="str">
        <f>'Raw Data'!P4344</f>
        <v>Two year</v>
      </c>
      <c r="D4344" t="str">
        <f>'Raw Data'!I4344</f>
        <v>DSL</v>
      </c>
      <c r="E4344" t="str">
        <f>'Raw Data'!R4344</f>
        <v>Bank transfer (automatic)</v>
      </c>
      <c r="F4344">
        <f>'Raw Data'!S4344</f>
        <v>59.85</v>
      </c>
      <c r="G4344">
        <f>IFERROR(VALUE('Raw Data'!T4344),0)</f>
        <v>3103.25</v>
      </c>
      <c r="H4344" t="str" cm="1">
        <f t="array" ref="H4344">_xlfn.IFS(B4344&lt;=12,"New (0-12 mo)",B4344&lt;=24,"Established (13-24 mo)",B4344&lt;=48,"Loyal (25-48 mo)",TRUE,"Veteran (49+ mo)")</f>
        <v>Veteran (49+ mo)</v>
      </c>
      <c r="I4344">
        <f>COUNTIF('Raw Data'!G4344:O4344,"Yes")</f>
        <v>4</v>
      </c>
      <c r="J4344">
        <f t="shared" ca="1" si="134"/>
        <v>44621</v>
      </c>
      <c r="K4344" t="str">
        <f>'Raw Data'!U4344</f>
        <v>No</v>
      </c>
      <c r="L4344" t="str">
        <f t="shared" si="135"/>
        <v>Low Risk</v>
      </c>
      <c r="N4344" s="34"/>
    </row>
    <row r="4345" spans="1:14" x14ac:dyDescent="0.3">
      <c r="A4345" s="5" t="str">
        <f>'Raw Data'!A4345</f>
        <v>7130-VTEWQ</v>
      </c>
      <c r="B4345">
        <f>'Raw Data'!F4345</f>
        <v>8</v>
      </c>
      <c r="C4345" t="str">
        <f>'Raw Data'!P4345</f>
        <v>Month-to-month</v>
      </c>
      <c r="D4345" t="str">
        <f>'Raw Data'!I4345</f>
        <v>Fiber optic</v>
      </c>
      <c r="E4345" t="str">
        <f>'Raw Data'!R4345</f>
        <v>Electronic check</v>
      </c>
      <c r="F4345">
        <f>'Raw Data'!S4345</f>
        <v>75.75</v>
      </c>
      <c r="G4345">
        <f>IFERROR(VALUE('Raw Data'!T4345),0)</f>
        <v>606.25</v>
      </c>
      <c r="H4345" t="str" cm="1">
        <f t="array" ref="H4345">_xlfn.IFS(B4345&lt;=12,"New (0-12 mo)",B4345&lt;=24,"Established (13-24 mo)",B4345&lt;=48,"Loyal (25-48 mo)",TRUE,"Veteran (49+ mo)")</f>
        <v>New (0-12 mo)</v>
      </c>
      <c r="I4345">
        <f>COUNTIF('Raw Data'!G4345:O4345,"Yes")</f>
        <v>2</v>
      </c>
      <c r="J4345">
        <f t="shared" ca="1" si="134"/>
        <v>45962</v>
      </c>
      <c r="K4345" t="str">
        <f>'Raw Data'!U4345</f>
        <v>Yes</v>
      </c>
      <c r="L4345" t="str">
        <f t="shared" si="135"/>
        <v>High Risk</v>
      </c>
      <c r="N4345" s="34"/>
    </row>
    <row r="4346" spans="1:14" x14ac:dyDescent="0.3">
      <c r="A4346" s="5" t="str">
        <f>'Raw Data'!A4346</f>
        <v>2200-DSAAL</v>
      </c>
      <c r="B4346">
        <f>'Raw Data'!F4346</f>
        <v>68</v>
      </c>
      <c r="C4346" t="str">
        <f>'Raw Data'!P4346</f>
        <v>Two year</v>
      </c>
      <c r="D4346" t="str">
        <f>'Raw Data'!I4346</f>
        <v>DSL</v>
      </c>
      <c r="E4346" t="str">
        <f>'Raw Data'!R4346</f>
        <v>Electronic check</v>
      </c>
      <c r="F4346">
        <f>'Raw Data'!S4346</f>
        <v>80.650000000000006</v>
      </c>
      <c r="G4346">
        <f>IFERROR(VALUE('Raw Data'!T4346),0)</f>
        <v>5330.2</v>
      </c>
      <c r="H4346" t="str" cm="1">
        <f t="array" ref="H4346">_xlfn.IFS(B4346&lt;=12,"New (0-12 mo)",B4346&lt;=24,"Established (13-24 mo)",B4346&lt;=48,"Loyal (25-48 mo)",TRUE,"Veteran (49+ mo)")</f>
        <v>Veteran (49+ mo)</v>
      </c>
      <c r="I4346">
        <f>COUNTIF('Raw Data'!G4346:O4346,"Yes")</f>
        <v>6</v>
      </c>
      <c r="J4346">
        <f t="shared" ca="1" si="134"/>
        <v>44136</v>
      </c>
      <c r="K4346" t="str">
        <f>'Raw Data'!U4346</f>
        <v>No</v>
      </c>
      <c r="L4346" t="str">
        <f t="shared" si="135"/>
        <v>Low Risk</v>
      </c>
      <c r="N4346" s="34"/>
    </row>
    <row r="4347" spans="1:14" x14ac:dyDescent="0.3">
      <c r="A4347" s="5" t="str">
        <f>'Raw Data'!A4347</f>
        <v>4302-ZYFEL</v>
      </c>
      <c r="B4347">
        <f>'Raw Data'!F4347</f>
        <v>69</v>
      </c>
      <c r="C4347" t="str">
        <f>'Raw Data'!P4347</f>
        <v>One year</v>
      </c>
      <c r="D4347" t="str">
        <f>'Raw Data'!I4347</f>
        <v>No</v>
      </c>
      <c r="E4347" t="str">
        <f>'Raw Data'!R4347</f>
        <v>Credit card (automatic)</v>
      </c>
      <c r="F4347">
        <f>'Raw Data'!S4347</f>
        <v>20.55</v>
      </c>
      <c r="G4347">
        <f>IFERROR(VALUE('Raw Data'!T4347),0)</f>
        <v>1403.1</v>
      </c>
      <c r="H4347" t="str" cm="1">
        <f t="array" ref="H4347">_xlfn.IFS(B4347&lt;=12,"New (0-12 mo)",B4347&lt;=24,"Established (13-24 mo)",B4347&lt;=48,"Loyal (25-48 mo)",TRUE,"Veteran (49+ mo)")</f>
        <v>Veteran (49+ mo)</v>
      </c>
      <c r="I4347">
        <f>COUNTIF('Raw Data'!G4347:O4347,"Yes")</f>
        <v>1</v>
      </c>
      <c r="J4347">
        <f t="shared" ca="1" si="134"/>
        <v>44105</v>
      </c>
      <c r="K4347" t="str">
        <f>'Raw Data'!U4347</f>
        <v>No</v>
      </c>
      <c r="L4347" t="str">
        <f t="shared" si="135"/>
        <v>Low Risk</v>
      </c>
      <c r="N4347" s="34"/>
    </row>
    <row r="4348" spans="1:14" x14ac:dyDescent="0.3">
      <c r="A4348" s="5" t="str">
        <f>'Raw Data'!A4348</f>
        <v>9351-LZYGF</v>
      </c>
      <c r="B4348">
        <f>'Raw Data'!F4348</f>
        <v>42</v>
      </c>
      <c r="C4348" t="str">
        <f>'Raw Data'!P4348</f>
        <v>Month-to-month</v>
      </c>
      <c r="D4348" t="str">
        <f>'Raw Data'!I4348</f>
        <v>DSL</v>
      </c>
      <c r="E4348" t="str">
        <f>'Raw Data'!R4348</f>
        <v>Credit card (automatic)</v>
      </c>
      <c r="F4348">
        <f>'Raw Data'!S4348</f>
        <v>66.400000000000006</v>
      </c>
      <c r="G4348">
        <f>IFERROR(VALUE('Raw Data'!T4348),0)</f>
        <v>2727.8</v>
      </c>
      <c r="H4348" t="str" cm="1">
        <f t="array" ref="H4348">_xlfn.IFS(B4348&lt;=12,"New (0-12 mo)",B4348&lt;=24,"Established (13-24 mo)",B4348&lt;=48,"Loyal (25-48 mo)",TRUE,"Veteran (49+ mo)")</f>
        <v>Loyal (25-48 mo)</v>
      </c>
      <c r="I4348">
        <f>COUNTIF('Raw Data'!G4348:O4348,"Yes")</f>
        <v>5</v>
      </c>
      <c r="J4348">
        <f t="shared" ca="1" si="134"/>
        <v>44927</v>
      </c>
      <c r="K4348" t="str">
        <f>'Raw Data'!U4348</f>
        <v>No</v>
      </c>
      <c r="L4348" t="str">
        <f t="shared" si="135"/>
        <v>Low-Medium Risk</v>
      </c>
      <c r="N4348" s="34"/>
    </row>
    <row r="4349" spans="1:14" x14ac:dyDescent="0.3">
      <c r="A4349" s="5" t="str">
        <f>'Raw Data'!A4349</f>
        <v>4366-CTOUZ</v>
      </c>
      <c r="B4349">
        <f>'Raw Data'!F4349</f>
        <v>50</v>
      </c>
      <c r="C4349" t="str">
        <f>'Raw Data'!P4349</f>
        <v>Two year</v>
      </c>
      <c r="D4349" t="str">
        <f>'Raw Data'!I4349</f>
        <v>Fiber optic</v>
      </c>
      <c r="E4349" t="str">
        <f>'Raw Data'!R4349</f>
        <v>Mailed check</v>
      </c>
      <c r="F4349">
        <f>'Raw Data'!S4349</f>
        <v>100.2</v>
      </c>
      <c r="G4349">
        <f>IFERROR(VALUE('Raw Data'!T4349),0)</f>
        <v>5038.45</v>
      </c>
      <c r="H4349" t="str" cm="1">
        <f t="array" ref="H4349">_xlfn.IFS(B4349&lt;=12,"New (0-12 mo)",B4349&lt;=24,"Established (13-24 mo)",B4349&lt;=48,"Loyal (25-48 mo)",TRUE,"Veteran (49+ mo)")</f>
        <v>Veteran (49+ mo)</v>
      </c>
      <c r="I4349">
        <f>COUNTIF('Raw Data'!G4349:O4349,"Yes")</f>
        <v>5</v>
      </c>
      <c r="J4349">
        <f t="shared" ca="1" si="134"/>
        <v>44682</v>
      </c>
      <c r="K4349" t="str">
        <f>'Raw Data'!U4349</f>
        <v>No</v>
      </c>
      <c r="L4349" t="str">
        <f t="shared" si="135"/>
        <v>Low Risk</v>
      </c>
      <c r="N4349" s="34"/>
    </row>
    <row r="4350" spans="1:14" x14ac:dyDescent="0.3">
      <c r="A4350" s="5" t="str">
        <f>'Raw Data'!A4350</f>
        <v>6121-VZNQB</v>
      </c>
      <c r="B4350">
        <f>'Raw Data'!F4350</f>
        <v>1</v>
      </c>
      <c r="C4350" t="str">
        <f>'Raw Data'!P4350</f>
        <v>Month-to-month</v>
      </c>
      <c r="D4350" t="str">
        <f>'Raw Data'!I4350</f>
        <v>No</v>
      </c>
      <c r="E4350" t="str">
        <f>'Raw Data'!R4350</f>
        <v>Mailed check</v>
      </c>
      <c r="F4350">
        <f>'Raw Data'!S4350</f>
        <v>19.100000000000001</v>
      </c>
      <c r="G4350">
        <f>IFERROR(VALUE('Raw Data'!T4350),0)</f>
        <v>19.100000000000001</v>
      </c>
      <c r="H4350" t="str" cm="1">
        <f t="array" ref="H4350">_xlfn.IFS(B4350&lt;=12,"New (0-12 mo)",B4350&lt;=24,"Established (13-24 mo)",B4350&lt;=48,"Loyal (25-48 mo)",TRUE,"Veteran (49+ mo)")</f>
        <v>New (0-12 mo)</v>
      </c>
      <c r="I4350">
        <f>COUNTIF('Raw Data'!G4350:O4350,"Yes")</f>
        <v>1</v>
      </c>
      <c r="J4350">
        <f t="shared" ca="1" si="134"/>
        <v>46174</v>
      </c>
      <c r="K4350" t="str">
        <f>'Raw Data'!U4350</f>
        <v>Yes</v>
      </c>
      <c r="L4350" t="str">
        <f t="shared" si="135"/>
        <v>High Risk</v>
      </c>
      <c r="N4350" s="34"/>
    </row>
    <row r="4351" spans="1:14" x14ac:dyDescent="0.3">
      <c r="A4351" s="5" t="str">
        <f>'Raw Data'!A4351</f>
        <v>7903-CMPEY</v>
      </c>
      <c r="B4351">
        <f>'Raw Data'!F4351</f>
        <v>1</v>
      </c>
      <c r="C4351" t="str">
        <f>'Raw Data'!P4351</f>
        <v>Month-to-month</v>
      </c>
      <c r="D4351" t="str">
        <f>'Raw Data'!I4351</f>
        <v>Fiber optic</v>
      </c>
      <c r="E4351" t="str">
        <f>'Raw Data'!R4351</f>
        <v>Electronic check</v>
      </c>
      <c r="F4351">
        <f>'Raw Data'!S4351</f>
        <v>80.3</v>
      </c>
      <c r="G4351">
        <f>IFERROR(VALUE('Raw Data'!T4351),0)</f>
        <v>80.3</v>
      </c>
      <c r="H4351" t="str" cm="1">
        <f t="array" ref="H4351">_xlfn.IFS(B4351&lt;=12,"New (0-12 mo)",B4351&lt;=24,"Established (13-24 mo)",B4351&lt;=48,"Loyal (25-48 mo)",TRUE,"Veteran (49+ mo)")</f>
        <v>New (0-12 mo)</v>
      </c>
      <c r="I4351">
        <f>COUNTIF('Raw Data'!G4351:O4351,"Yes")</f>
        <v>3</v>
      </c>
      <c r="J4351">
        <f t="shared" ca="1" si="134"/>
        <v>46174</v>
      </c>
      <c r="K4351" t="str">
        <f>'Raw Data'!U4351</f>
        <v>Yes</v>
      </c>
      <c r="L4351" t="str">
        <f t="shared" si="135"/>
        <v>High Risk</v>
      </c>
      <c r="N4351" s="34"/>
    </row>
    <row r="4352" spans="1:14" x14ac:dyDescent="0.3">
      <c r="A4352" s="5" t="str">
        <f>'Raw Data'!A4352</f>
        <v>1518-OMDIK</v>
      </c>
      <c r="B4352">
        <f>'Raw Data'!F4352</f>
        <v>33</v>
      </c>
      <c r="C4352" t="str">
        <f>'Raw Data'!P4352</f>
        <v>Month-to-month</v>
      </c>
      <c r="D4352" t="str">
        <f>'Raw Data'!I4352</f>
        <v>DSL</v>
      </c>
      <c r="E4352" t="str">
        <f>'Raw Data'!R4352</f>
        <v>Credit card (automatic)</v>
      </c>
      <c r="F4352">
        <f>'Raw Data'!S4352</f>
        <v>44.55</v>
      </c>
      <c r="G4352">
        <f>IFERROR(VALUE('Raw Data'!T4352),0)</f>
        <v>1462.6</v>
      </c>
      <c r="H4352" t="str" cm="1">
        <f t="array" ref="H4352">_xlfn.IFS(B4352&lt;=12,"New (0-12 mo)",B4352&lt;=24,"Established (13-24 mo)",B4352&lt;=48,"Loyal (25-48 mo)",TRUE,"Veteran (49+ mo)")</f>
        <v>Loyal (25-48 mo)</v>
      </c>
      <c r="I4352">
        <f>COUNTIF('Raw Data'!G4352:O4352,"Yes")</f>
        <v>1</v>
      </c>
      <c r="J4352">
        <f t="shared" ca="1" si="134"/>
        <v>45200</v>
      </c>
      <c r="K4352" t="str">
        <f>'Raw Data'!U4352</f>
        <v>No</v>
      </c>
      <c r="L4352" t="str">
        <f t="shared" si="135"/>
        <v>Low-Medium Risk</v>
      </c>
      <c r="N4352" s="34"/>
    </row>
    <row r="4353" spans="1:14" x14ac:dyDescent="0.3">
      <c r="A4353" s="5" t="str">
        <f>'Raw Data'!A4353</f>
        <v>6671-NGWON</v>
      </c>
      <c r="B4353">
        <f>'Raw Data'!F4353</f>
        <v>7</v>
      </c>
      <c r="C4353" t="str">
        <f>'Raw Data'!P4353</f>
        <v>Month-to-month</v>
      </c>
      <c r="D4353" t="str">
        <f>'Raw Data'!I4353</f>
        <v>No</v>
      </c>
      <c r="E4353" t="str">
        <f>'Raw Data'!R4353</f>
        <v>Mailed check</v>
      </c>
      <c r="F4353">
        <f>'Raw Data'!S4353</f>
        <v>20.350000000000001</v>
      </c>
      <c r="G4353">
        <f>IFERROR(VALUE('Raw Data'!T4353),0)</f>
        <v>150.6</v>
      </c>
      <c r="H4353" t="str" cm="1">
        <f t="array" ref="H4353">_xlfn.IFS(B4353&lt;=12,"New (0-12 mo)",B4353&lt;=24,"Established (13-24 mo)",B4353&lt;=48,"Loyal (25-48 mo)",TRUE,"Veteran (49+ mo)")</f>
        <v>New (0-12 mo)</v>
      </c>
      <c r="I4353">
        <f>COUNTIF('Raw Data'!G4353:O4353,"Yes")</f>
        <v>1</v>
      </c>
      <c r="J4353">
        <f t="shared" ca="1" si="134"/>
        <v>45992</v>
      </c>
      <c r="K4353" t="str">
        <f>'Raw Data'!U4353</f>
        <v>No</v>
      </c>
      <c r="L4353" t="str">
        <f t="shared" si="135"/>
        <v>High Risk</v>
      </c>
      <c r="N4353" s="34"/>
    </row>
    <row r="4354" spans="1:14" x14ac:dyDescent="0.3">
      <c r="A4354" s="5" t="str">
        <f>'Raw Data'!A4354</f>
        <v>0595-ITUDF</v>
      </c>
      <c r="B4354">
        <f>'Raw Data'!F4354</f>
        <v>64</v>
      </c>
      <c r="C4354" t="str">
        <f>'Raw Data'!P4354</f>
        <v>Month-to-month</v>
      </c>
      <c r="D4354" t="str">
        <f>'Raw Data'!I4354</f>
        <v>Fiber optic</v>
      </c>
      <c r="E4354" t="str">
        <f>'Raw Data'!R4354</f>
        <v>Electronic check</v>
      </c>
      <c r="F4354">
        <f>'Raw Data'!S4354</f>
        <v>91.8</v>
      </c>
      <c r="G4354">
        <f>IFERROR(VALUE('Raw Data'!T4354),0)</f>
        <v>5960.5</v>
      </c>
      <c r="H4354" t="str" cm="1">
        <f t="array" ref="H4354">_xlfn.IFS(B4354&lt;=12,"New (0-12 mo)",B4354&lt;=24,"Established (13-24 mo)",B4354&lt;=48,"Loyal (25-48 mo)",TRUE,"Veteran (49+ mo)")</f>
        <v>Veteran (49+ mo)</v>
      </c>
      <c r="I4354">
        <f>COUNTIF('Raw Data'!G4354:O4354,"Yes")</f>
        <v>5</v>
      </c>
      <c r="J4354">
        <f t="shared" ref="J4354:J4417" ca="1" si="136">EDATE(TODAY(),-B4354)</f>
        <v>44256</v>
      </c>
      <c r="K4354" t="str">
        <f>'Raw Data'!U4354</f>
        <v>No</v>
      </c>
      <c r="L4354" t="str">
        <f t="shared" ref="L4354:L4417" si="137">IF(AND(C4354="Month-to-month",B4354&lt;=12),"High Risk",IF(AND(C4354="Month-to-month",B4354&lt;=24),"Medium Risk",IF(C4354="Month-to-month","Low-Medium Risk","Low Risk")))</f>
        <v>Low-Medium Risk</v>
      </c>
      <c r="N4354" s="34"/>
    </row>
    <row r="4355" spans="1:14" x14ac:dyDescent="0.3">
      <c r="A4355" s="5" t="str">
        <f>'Raw Data'!A4355</f>
        <v>6996-KNSML</v>
      </c>
      <c r="B4355">
        <f>'Raw Data'!F4355</f>
        <v>1</v>
      </c>
      <c r="C4355" t="str">
        <f>'Raw Data'!P4355</f>
        <v>Month-to-month</v>
      </c>
      <c r="D4355" t="str">
        <f>'Raw Data'!I4355</f>
        <v>Fiber optic</v>
      </c>
      <c r="E4355" t="str">
        <f>'Raw Data'!R4355</f>
        <v>Electronic check</v>
      </c>
      <c r="F4355">
        <f>'Raw Data'!S4355</f>
        <v>74.900000000000006</v>
      </c>
      <c r="G4355">
        <f>IFERROR(VALUE('Raw Data'!T4355),0)</f>
        <v>74.900000000000006</v>
      </c>
      <c r="H4355" t="str" cm="1">
        <f t="array" ref="H4355">_xlfn.IFS(B4355&lt;=12,"New (0-12 mo)",B4355&lt;=24,"Established (13-24 mo)",B4355&lt;=48,"Loyal (25-48 mo)",TRUE,"Veteran (49+ mo)")</f>
        <v>New (0-12 mo)</v>
      </c>
      <c r="I4355">
        <f>COUNTIF('Raw Data'!G4355:O4355,"Yes")</f>
        <v>2</v>
      </c>
      <c r="J4355">
        <f t="shared" ca="1" si="136"/>
        <v>46174</v>
      </c>
      <c r="K4355" t="str">
        <f>'Raw Data'!U4355</f>
        <v>Yes</v>
      </c>
      <c r="L4355" t="str">
        <f t="shared" si="137"/>
        <v>High Risk</v>
      </c>
      <c r="N4355" s="34"/>
    </row>
    <row r="4356" spans="1:14" x14ac:dyDescent="0.3">
      <c r="A4356" s="5" t="str">
        <f>'Raw Data'!A4356</f>
        <v>1955-IBMMB</v>
      </c>
      <c r="B4356">
        <f>'Raw Data'!F4356</f>
        <v>59</v>
      </c>
      <c r="C4356" t="str">
        <f>'Raw Data'!P4356</f>
        <v>Two year</v>
      </c>
      <c r="D4356" t="str">
        <f>'Raw Data'!I4356</f>
        <v>No</v>
      </c>
      <c r="E4356" t="str">
        <f>'Raw Data'!R4356</f>
        <v>Bank transfer (automatic)</v>
      </c>
      <c r="F4356">
        <f>'Raw Data'!S4356</f>
        <v>20.2</v>
      </c>
      <c r="G4356">
        <f>IFERROR(VALUE('Raw Data'!T4356),0)</f>
        <v>1192.3</v>
      </c>
      <c r="H4356" t="str" cm="1">
        <f t="array" ref="H4356">_xlfn.IFS(B4356&lt;=12,"New (0-12 mo)",B4356&lt;=24,"Established (13-24 mo)",B4356&lt;=48,"Loyal (25-48 mo)",TRUE,"Veteran (49+ mo)")</f>
        <v>Veteran (49+ mo)</v>
      </c>
      <c r="I4356">
        <f>COUNTIF('Raw Data'!G4356:O4356,"Yes")</f>
        <v>1</v>
      </c>
      <c r="J4356">
        <f t="shared" ca="1" si="136"/>
        <v>44409</v>
      </c>
      <c r="K4356" t="str">
        <f>'Raw Data'!U4356</f>
        <v>No</v>
      </c>
      <c r="L4356" t="str">
        <f t="shared" si="137"/>
        <v>Low Risk</v>
      </c>
      <c r="N4356" s="34"/>
    </row>
    <row r="4357" spans="1:14" x14ac:dyDescent="0.3">
      <c r="A4357" s="5" t="str">
        <f>'Raw Data'!A4357</f>
        <v>0096-BXERS</v>
      </c>
      <c r="B4357">
        <f>'Raw Data'!F4357</f>
        <v>6</v>
      </c>
      <c r="C4357" t="str">
        <f>'Raw Data'!P4357</f>
        <v>Month-to-month</v>
      </c>
      <c r="D4357" t="str">
        <f>'Raw Data'!I4357</f>
        <v>DSL</v>
      </c>
      <c r="E4357" t="str">
        <f>'Raw Data'!R4357</f>
        <v>Electronic check</v>
      </c>
      <c r="F4357">
        <f>'Raw Data'!S4357</f>
        <v>50.35</v>
      </c>
      <c r="G4357">
        <f>IFERROR(VALUE('Raw Data'!T4357),0)</f>
        <v>314.55</v>
      </c>
      <c r="H4357" t="str" cm="1">
        <f t="array" ref="H4357">_xlfn.IFS(B4357&lt;=12,"New (0-12 mo)",B4357&lt;=24,"Established (13-24 mo)",B4357&lt;=48,"Loyal (25-48 mo)",TRUE,"Veteran (49+ mo)")</f>
        <v>New (0-12 mo)</v>
      </c>
      <c r="I4357">
        <f>COUNTIF('Raw Data'!G4357:O4357,"Yes")</f>
        <v>2</v>
      </c>
      <c r="J4357">
        <f t="shared" ca="1" si="136"/>
        <v>46023</v>
      </c>
      <c r="K4357" t="str">
        <f>'Raw Data'!U4357</f>
        <v>No</v>
      </c>
      <c r="L4357" t="str">
        <f t="shared" si="137"/>
        <v>High Risk</v>
      </c>
      <c r="N4357" s="34"/>
    </row>
    <row r="4358" spans="1:14" x14ac:dyDescent="0.3">
      <c r="A4358" s="5" t="str">
        <f>'Raw Data'!A4358</f>
        <v>3806-YAZOV</v>
      </c>
      <c r="B4358">
        <f>'Raw Data'!F4358</f>
        <v>3</v>
      </c>
      <c r="C4358" t="str">
        <f>'Raw Data'!P4358</f>
        <v>Month-to-month</v>
      </c>
      <c r="D4358" t="str">
        <f>'Raw Data'!I4358</f>
        <v>No</v>
      </c>
      <c r="E4358" t="str">
        <f>'Raw Data'!R4358</f>
        <v>Mailed check</v>
      </c>
      <c r="F4358">
        <f>'Raw Data'!S4358</f>
        <v>18.8</v>
      </c>
      <c r="G4358">
        <f>IFERROR(VALUE('Raw Data'!T4358),0)</f>
        <v>56</v>
      </c>
      <c r="H4358" t="str" cm="1">
        <f t="array" ref="H4358">_xlfn.IFS(B4358&lt;=12,"New (0-12 mo)",B4358&lt;=24,"Established (13-24 mo)",B4358&lt;=48,"Loyal (25-48 mo)",TRUE,"Veteran (49+ mo)")</f>
        <v>New (0-12 mo)</v>
      </c>
      <c r="I4358">
        <f>COUNTIF('Raw Data'!G4358:O4358,"Yes")</f>
        <v>1</v>
      </c>
      <c r="J4358">
        <f t="shared" ca="1" si="136"/>
        <v>46113</v>
      </c>
      <c r="K4358" t="str">
        <f>'Raw Data'!U4358</f>
        <v>No</v>
      </c>
      <c r="L4358" t="str">
        <f t="shared" si="137"/>
        <v>High Risk</v>
      </c>
      <c r="N4358" s="34"/>
    </row>
    <row r="4359" spans="1:14" x14ac:dyDescent="0.3">
      <c r="A4359" s="5" t="str">
        <f>'Raw Data'!A4359</f>
        <v>7998-ZLXWN</v>
      </c>
      <c r="B4359">
        <f>'Raw Data'!F4359</f>
        <v>15</v>
      </c>
      <c r="C4359" t="str">
        <f>'Raw Data'!P4359</f>
        <v>Month-to-month</v>
      </c>
      <c r="D4359" t="str">
        <f>'Raw Data'!I4359</f>
        <v>No</v>
      </c>
      <c r="E4359" t="str">
        <f>'Raw Data'!R4359</f>
        <v>Credit card (automatic)</v>
      </c>
      <c r="F4359">
        <f>'Raw Data'!S4359</f>
        <v>20.45</v>
      </c>
      <c r="G4359">
        <f>IFERROR(VALUE('Raw Data'!T4359),0)</f>
        <v>330.8</v>
      </c>
      <c r="H4359" t="str" cm="1">
        <f t="array" ref="H4359">_xlfn.IFS(B4359&lt;=12,"New (0-12 mo)",B4359&lt;=24,"Established (13-24 mo)",B4359&lt;=48,"Loyal (25-48 mo)",TRUE,"Veteran (49+ mo)")</f>
        <v>Established (13-24 mo)</v>
      </c>
      <c r="I4359">
        <f>COUNTIF('Raw Data'!G4359:O4359,"Yes")</f>
        <v>1</v>
      </c>
      <c r="J4359">
        <f t="shared" ca="1" si="136"/>
        <v>45748</v>
      </c>
      <c r="K4359" t="str">
        <f>'Raw Data'!U4359</f>
        <v>No</v>
      </c>
      <c r="L4359" t="str">
        <f t="shared" si="137"/>
        <v>Medium Risk</v>
      </c>
      <c r="N4359" s="34"/>
    </row>
    <row r="4360" spans="1:14" x14ac:dyDescent="0.3">
      <c r="A4360" s="5" t="str">
        <f>'Raw Data'!A4360</f>
        <v>6253-WRFHY</v>
      </c>
      <c r="B4360">
        <f>'Raw Data'!F4360</f>
        <v>13</v>
      </c>
      <c r="C4360" t="str">
        <f>'Raw Data'!P4360</f>
        <v>One year</v>
      </c>
      <c r="D4360" t="str">
        <f>'Raw Data'!I4360</f>
        <v>DSL</v>
      </c>
      <c r="E4360" t="str">
        <f>'Raw Data'!R4360</f>
        <v>Electronic check</v>
      </c>
      <c r="F4360">
        <f>'Raw Data'!S4360</f>
        <v>64.75</v>
      </c>
      <c r="G4360">
        <f>IFERROR(VALUE('Raw Data'!T4360),0)</f>
        <v>877.35</v>
      </c>
      <c r="H4360" t="str" cm="1">
        <f t="array" ref="H4360">_xlfn.IFS(B4360&lt;=12,"New (0-12 mo)",B4360&lt;=24,"Established (13-24 mo)",B4360&lt;=48,"Loyal (25-48 mo)",TRUE,"Veteran (49+ mo)")</f>
        <v>Established (13-24 mo)</v>
      </c>
      <c r="I4360">
        <f>COUNTIF('Raw Data'!G4360:O4360,"Yes")</f>
        <v>3</v>
      </c>
      <c r="J4360">
        <f t="shared" ca="1" si="136"/>
        <v>45809</v>
      </c>
      <c r="K4360" t="str">
        <f>'Raw Data'!U4360</f>
        <v>No</v>
      </c>
      <c r="L4360" t="str">
        <f t="shared" si="137"/>
        <v>Low Risk</v>
      </c>
      <c r="N4360" s="34"/>
    </row>
    <row r="4361" spans="1:14" x14ac:dyDescent="0.3">
      <c r="A4361" s="5" t="str">
        <f>'Raw Data'!A4361</f>
        <v>9133-AYJZG</v>
      </c>
      <c r="B4361">
        <f>'Raw Data'!F4361</f>
        <v>23</v>
      </c>
      <c r="C4361" t="str">
        <f>'Raw Data'!P4361</f>
        <v>Month-to-month</v>
      </c>
      <c r="D4361" t="str">
        <f>'Raw Data'!I4361</f>
        <v>Fiber optic</v>
      </c>
      <c r="E4361" t="str">
        <f>'Raw Data'!R4361</f>
        <v>Credit card (automatic)</v>
      </c>
      <c r="F4361">
        <f>'Raw Data'!S4361</f>
        <v>98.7</v>
      </c>
      <c r="G4361">
        <f>IFERROR(VALUE('Raw Data'!T4361),0)</f>
        <v>2249.1</v>
      </c>
      <c r="H4361" t="str" cm="1">
        <f t="array" ref="H4361">_xlfn.IFS(B4361&lt;=12,"New (0-12 mo)",B4361&lt;=24,"Established (13-24 mo)",B4361&lt;=48,"Loyal (25-48 mo)",TRUE,"Veteran (49+ mo)")</f>
        <v>Established (13-24 mo)</v>
      </c>
      <c r="I4361">
        <f>COUNTIF('Raw Data'!G4361:O4361,"Yes")</f>
        <v>5</v>
      </c>
      <c r="J4361">
        <f t="shared" ca="1" si="136"/>
        <v>45505</v>
      </c>
      <c r="K4361" t="str">
        <f>'Raw Data'!U4361</f>
        <v>No</v>
      </c>
      <c r="L4361" t="str">
        <f t="shared" si="137"/>
        <v>Medium Risk</v>
      </c>
      <c r="N4361" s="34"/>
    </row>
    <row r="4362" spans="1:14" x14ac:dyDescent="0.3">
      <c r="A4362" s="5" t="str">
        <f>'Raw Data'!A4362</f>
        <v>2675-OTVVJ</v>
      </c>
      <c r="B4362">
        <f>'Raw Data'!F4362</f>
        <v>31</v>
      </c>
      <c r="C4362" t="str">
        <f>'Raw Data'!P4362</f>
        <v>Month-to-month</v>
      </c>
      <c r="D4362" t="str">
        <f>'Raw Data'!I4362</f>
        <v>Fiber optic</v>
      </c>
      <c r="E4362" t="str">
        <f>'Raw Data'!R4362</f>
        <v>Electronic check</v>
      </c>
      <c r="F4362">
        <f>'Raw Data'!S4362</f>
        <v>89.45</v>
      </c>
      <c r="G4362">
        <f>IFERROR(VALUE('Raw Data'!T4362),0)</f>
        <v>2807.65</v>
      </c>
      <c r="H4362" t="str" cm="1">
        <f t="array" ref="H4362">_xlfn.IFS(B4362&lt;=12,"New (0-12 mo)",B4362&lt;=24,"Established (13-24 mo)",B4362&lt;=48,"Loyal (25-48 mo)",TRUE,"Veteran (49+ mo)")</f>
        <v>Loyal (25-48 mo)</v>
      </c>
      <c r="I4362">
        <f>COUNTIF('Raw Data'!G4362:O4362,"Yes")</f>
        <v>4</v>
      </c>
      <c r="J4362">
        <f t="shared" ca="1" si="136"/>
        <v>45261</v>
      </c>
      <c r="K4362" t="str">
        <f>'Raw Data'!U4362</f>
        <v>No</v>
      </c>
      <c r="L4362" t="str">
        <f t="shared" si="137"/>
        <v>Low-Medium Risk</v>
      </c>
      <c r="N4362" s="34"/>
    </row>
    <row r="4363" spans="1:14" x14ac:dyDescent="0.3">
      <c r="A4363" s="5" t="str">
        <f>'Raw Data'!A4363</f>
        <v>8680-CGLTP</v>
      </c>
      <c r="B4363">
        <f>'Raw Data'!F4363</f>
        <v>29</v>
      </c>
      <c r="C4363" t="str">
        <f>'Raw Data'!P4363</f>
        <v>One year</v>
      </c>
      <c r="D4363" t="str">
        <f>'Raw Data'!I4363</f>
        <v>DSL</v>
      </c>
      <c r="E4363" t="str">
        <f>'Raw Data'!R4363</f>
        <v>Electronic check</v>
      </c>
      <c r="F4363">
        <f>'Raw Data'!S4363</f>
        <v>58.75</v>
      </c>
      <c r="G4363">
        <f>IFERROR(VALUE('Raw Data'!T4363),0)</f>
        <v>1696.2</v>
      </c>
      <c r="H4363" t="str" cm="1">
        <f t="array" ref="H4363">_xlfn.IFS(B4363&lt;=12,"New (0-12 mo)",B4363&lt;=24,"Established (13-24 mo)",B4363&lt;=48,"Loyal (25-48 mo)",TRUE,"Veteran (49+ mo)")</f>
        <v>Loyal (25-48 mo)</v>
      </c>
      <c r="I4363">
        <f>COUNTIF('Raw Data'!G4363:O4363,"Yes")</f>
        <v>4</v>
      </c>
      <c r="J4363">
        <f t="shared" ca="1" si="136"/>
        <v>45323</v>
      </c>
      <c r="K4363" t="str">
        <f>'Raw Data'!U4363</f>
        <v>No</v>
      </c>
      <c r="L4363" t="str">
        <f t="shared" si="137"/>
        <v>Low Risk</v>
      </c>
      <c r="N4363" s="34"/>
    </row>
    <row r="4364" spans="1:14" x14ac:dyDescent="0.3">
      <c r="A4364" s="5" t="str">
        <f>'Raw Data'!A4364</f>
        <v>8430-TWCBX</v>
      </c>
      <c r="B4364">
        <f>'Raw Data'!F4364</f>
        <v>49</v>
      </c>
      <c r="C4364" t="str">
        <f>'Raw Data'!P4364</f>
        <v>One year</v>
      </c>
      <c r="D4364" t="str">
        <f>'Raw Data'!I4364</f>
        <v>No</v>
      </c>
      <c r="E4364" t="str">
        <f>'Raw Data'!R4364</f>
        <v>Credit card (automatic)</v>
      </c>
      <c r="F4364">
        <f>'Raw Data'!S4364</f>
        <v>20.7</v>
      </c>
      <c r="G4364">
        <f>IFERROR(VALUE('Raw Data'!T4364),0)</f>
        <v>1032.05</v>
      </c>
      <c r="H4364" t="str" cm="1">
        <f t="array" ref="H4364">_xlfn.IFS(B4364&lt;=12,"New (0-12 mo)",B4364&lt;=24,"Established (13-24 mo)",B4364&lt;=48,"Loyal (25-48 mo)",TRUE,"Veteran (49+ mo)")</f>
        <v>Veteran (49+ mo)</v>
      </c>
      <c r="I4364">
        <f>COUNTIF('Raw Data'!G4364:O4364,"Yes")</f>
        <v>1</v>
      </c>
      <c r="J4364">
        <f t="shared" ca="1" si="136"/>
        <v>44713</v>
      </c>
      <c r="K4364" t="str">
        <f>'Raw Data'!U4364</f>
        <v>No</v>
      </c>
      <c r="L4364" t="str">
        <f t="shared" si="137"/>
        <v>Low Risk</v>
      </c>
      <c r="N4364" s="34"/>
    </row>
    <row r="4365" spans="1:14" x14ac:dyDescent="0.3">
      <c r="A4365" s="5" t="str">
        <f>'Raw Data'!A4365</f>
        <v>5018-GWURO</v>
      </c>
      <c r="B4365">
        <f>'Raw Data'!F4365</f>
        <v>56</v>
      </c>
      <c r="C4365" t="str">
        <f>'Raw Data'!P4365</f>
        <v>Month-to-month</v>
      </c>
      <c r="D4365" t="str">
        <f>'Raw Data'!I4365</f>
        <v>Fiber optic</v>
      </c>
      <c r="E4365" t="str">
        <f>'Raw Data'!R4365</f>
        <v>Bank transfer (automatic)</v>
      </c>
      <c r="F4365">
        <f>'Raw Data'!S4365</f>
        <v>85.6</v>
      </c>
      <c r="G4365">
        <f>IFERROR(VALUE('Raw Data'!T4365),0)</f>
        <v>4902.8</v>
      </c>
      <c r="H4365" t="str" cm="1">
        <f t="array" ref="H4365">_xlfn.IFS(B4365&lt;=12,"New (0-12 mo)",B4365&lt;=24,"Established (13-24 mo)",B4365&lt;=48,"Loyal (25-48 mo)",TRUE,"Veteran (49+ mo)")</f>
        <v>Veteran (49+ mo)</v>
      </c>
      <c r="I4365">
        <f>COUNTIF('Raw Data'!G4365:O4365,"Yes")</f>
        <v>3</v>
      </c>
      <c r="J4365">
        <f t="shared" ca="1" si="136"/>
        <v>44501</v>
      </c>
      <c r="K4365" t="str">
        <f>'Raw Data'!U4365</f>
        <v>No</v>
      </c>
      <c r="L4365" t="str">
        <f t="shared" si="137"/>
        <v>Low-Medium Risk</v>
      </c>
      <c r="N4365" s="34"/>
    </row>
    <row r="4366" spans="1:14" x14ac:dyDescent="0.3">
      <c r="A4366" s="5" t="str">
        <f>'Raw Data'!A4366</f>
        <v>6741-QRLUP</v>
      </c>
      <c r="B4366">
        <f>'Raw Data'!F4366</f>
        <v>63</v>
      </c>
      <c r="C4366" t="str">
        <f>'Raw Data'!P4366</f>
        <v>Two year</v>
      </c>
      <c r="D4366" t="str">
        <f>'Raw Data'!I4366</f>
        <v>DSL</v>
      </c>
      <c r="E4366" t="str">
        <f>'Raw Data'!R4366</f>
        <v>Credit card (automatic)</v>
      </c>
      <c r="F4366">
        <f>'Raw Data'!S4366</f>
        <v>80.3</v>
      </c>
      <c r="G4366">
        <f>IFERROR(VALUE('Raw Data'!T4366),0)</f>
        <v>4995.3500000000004</v>
      </c>
      <c r="H4366" t="str" cm="1">
        <f t="array" ref="H4366">_xlfn.IFS(B4366&lt;=12,"New (0-12 mo)",B4366&lt;=24,"Established (13-24 mo)",B4366&lt;=48,"Loyal (25-48 mo)",TRUE,"Veteran (49+ mo)")</f>
        <v>Veteran (49+ mo)</v>
      </c>
      <c r="I4366">
        <f>COUNTIF('Raw Data'!G4366:O4366,"Yes")</f>
        <v>7</v>
      </c>
      <c r="J4366">
        <f t="shared" ca="1" si="136"/>
        <v>44287</v>
      </c>
      <c r="K4366" t="str">
        <f>'Raw Data'!U4366</f>
        <v>No</v>
      </c>
      <c r="L4366" t="str">
        <f t="shared" si="137"/>
        <v>Low Risk</v>
      </c>
      <c r="N4366" s="34"/>
    </row>
    <row r="4367" spans="1:14" x14ac:dyDescent="0.3">
      <c r="A4367" s="5" t="str">
        <f>'Raw Data'!A4367</f>
        <v>4737-HOBAX</v>
      </c>
      <c r="B4367">
        <f>'Raw Data'!F4367</f>
        <v>63</v>
      </c>
      <c r="C4367" t="str">
        <f>'Raw Data'!P4367</f>
        <v>Two year</v>
      </c>
      <c r="D4367" t="str">
        <f>'Raw Data'!I4367</f>
        <v>DSL</v>
      </c>
      <c r="E4367" t="str">
        <f>'Raw Data'!R4367</f>
        <v>Credit card (automatic)</v>
      </c>
      <c r="F4367">
        <f>'Raw Data'!S4367</f>
        <v>79.8</v>
      </c>
      <c r="G4367">
        <f>IFERROR(VALUE('Raw Data'!T4367),0)</f>
        <v>5034.05</v>
      </c>
      <c r="H4367" t="str" cm="1">
        <f t="array" ref="H4367">_xlfn.IFS(B4367&lt;=12,"New (0-12 mo)",B4367&lt;=24,"Established (13-24 mo)",B4367&lt;=48,"Loyal (25-48 mo)",TRUE,"Veteran (49+ mo)")</f>
        <v>Veteran (49+ mo)</v>
      </c>
      <c r="I4367">
        <f>COUNTIF('Raw Data'!G4367:O4367,"Yes")</f>
        <v>6</v>
      </c>
      <c r="J4367">
        <f t="shared" ca="1" si="136"/>
        <v>44287</v>
      </c>
      <c r="K4367" t="str">
        <f>'Raw Data'!U4367</f>
        <v>No</v>
      </c>
      <c r="L4367" t="str">
        <f t="shared" si="137"/>
        <v>Low Risk</v>
      </c>
      <c r="N4367" s="34"/>
    </row>
    <row r="4368" spans="1:14" x14ac:dyDescent="0.3">
      <c r="A4368" s="5" t="str">
        <f>'Raw Data'!A4368</f>
        <v>0537-QYZZN</v>
      </c>
      <c r="B4368">
        <f>'Raw Data'!F4368</f>
        <v>24</v>
      </c>
      <c r="C4368" t="str">
        <f>'Raw Data'!P4368</f>
        <v>Month-to-month</v>
      </c>
      <c r="D4368" t="str">
        <f>'Raw Data'!I4368</f>
        <v>Fiber optic</v>
      </c>
      <c r="E4368" t="str">
        <f>'Raw Data'!R4368</f>
        <v>Electronic check</v>
      </c>
      <c r="F4368">
        <f>'Raw Data'!S4368</f>
        <v>79.849999999999994</v>
      </c>
      <c r="G4368">
        <f>IFERROR(VALUE('Raw Data'!T4368),0)</f>
        <v>1857.75</v>
      </c>
      <c r="H4368" t="str" cm="1">
        <f t="array" ref="H4368">_xlfn.IFS(B4368&lt;=12,"New (0-12 mo)",B4368&lt;=24,"Established (13-24 mo)",B4368&lt;=48,"Loyal (25-48 mo)",TRUE,"Veteran (49+ mo)")</f>
        <v>Established (13-24 mo)</v>
      </c>
      <c r="I4368">
        <f>COUNTIF('Raw Data'!G4368:O4368,"Yes")</f>
        <v>3</v>
      </c>
      <c r="J4368">
        <f t="shared" ca="1" si="136"/>
        <v>45474</v>
      </c>
      <c r="K4368" t="str">
        <f>'Raw Data'!U4368</f>
        <v>No</v>
      </c>
      <c r="L4368" t="str">
        <f t="shared" si="137"/>
        <v>Medium Risk</v>
      </c>
      <c r="N4368" s="34"/>
    </row>
    <row r="4369" spans="1:14" x14ac:dyDescent="0.3">
      <c r="A4369" s="5" t="str">
        <f>'Raw Data'!A4369</f>
        <v>3340-QBBFM</v>
      </c>
      <c r="B4369">
        <f>'Raw Data'!F4369</f>
        <v>36</v>
      </c>
      <c r="C4369" t="str">
        <f>'Raw Data'!P4369</f>
        <v>One year</v>
      </c>
      <c r="D4369" t="str">
        <f>'Raw Data'!I4369</f>
        <v>DSL</v>
      </c>
      <c r="E4369" t="str">
        <f>'Raw Data'!R4369</f>
        <v>Credit card (automatic)</v>
      </c>
      <c r="F4369">
        <f>'Raw Data'!S4369</f>
        <v>54.1</v>
      </c>
      <c r="G4369">
        <f>IFERROR(VALUE('Raw Data'!T4369),0)</f>
        <v>1992.85</v>
      </c>
      <c r="H4369" t="str" cm="1">
        <f t="array" ref="H4369">_xlfn.IFS(B4369&lt;=12,"New (0-12 mo)",B4369&lt;=24,"Established (13-24 mo)",B4369&lt;=48,"Loyal (25-48 mo)",TRUE,"Veteran (49+ mo)")</f>
        <v>Loyal (25-48 mo)</v>
      </c>
      <c r="I4369">
        <f>COUNTIF('Raw Data'!G4369:O4369,"Yes")</f>
        <v>3</v>
      </c>
      <c r="J4369">
        <f t="shared" ca="1" si="136"/>
        <v>45108</v>
      </c>
      <c r="K4369" t="str">
        <f>'Raw Data'!U4369</f>
        <v>No</v>
      </c>
      <c r="L4369" t="str">
        <f t="shared" si="137"/>
        <v>Low Risk</v>
      </c>
      <c r="N4369" s="34"/>
    </row>
    <row r="4370" spans="1:14" x14ac:dyDescent="0.3">
      <c r="A4370" s="5" t="str">
        <f>'Raw Data'!A4370</f>
        <v>1704-NRWYE</v>
      </c>
      <c r="B4370">
        <f>'Raw Data'!F4370</f>
        <v>9</v>
      </c>
      <c r="C4370" t="str">
        <f>'Raw Data'!P4370</f>
        <v>Month-to-month</v>
      </c>
      <c r="D4370" t="str">
        <f>'Raw Data'!I4370</f>
        <v>Fiber optic</v>
      </c>
      <c r="E4370" t="str">
        <f>'Raw Data'!R4370</f>
        <v>Electronic check</v>
      </c>
      <c r="F4370">
        <f>'Raw Data'!S4370</f>
        <v>80.849999999999994</v>
      </c>
      <c r="G4370">
        <f>IFERROR(VALUE('Raw Data'!T4370),0)</f>
        <v>751.65</v>
      </c>
      <c r="H4370" t="str" cm="1">
        <f t="array" ref="H4370">_xlfn.IFS(B4370&lt;=12,"New (0-12 mo)",B4370&lt;=24,"Established (13-24 mo)",B4370&lt;=48,"Loyal (25-48 mo)",TRUE,"Veteran (49+ mo)")</f>
        <v>New (0-12 mo)</v>
      </c>
      <c r="I4370">
        <f>COUNTIF('Raw Data'!G4370:O4370,"Yes")</f>
        <v>2</v>
      </c>
      <c r="J4370">
        <f t="shared" ca="1" si="136"/>
        <v>45931</v>
      </c>
      <c r="K4370" t="str">
        <f>'Raw Data'!U4370</f>
        <v>Yes</v>
      </c>
      <c r="L4370" t="str">
        <f t="shared" si="137"/>
        <v>High Risk</v>
      </c>
      <c r="N4370" s="34"/>
    </row>
    <row r="4371" spans="1:14" x14ac:dyDescent="0.3">
      <c r="A4371" s="5" t="str">
        <f>'Raw Data'!A4371</f>
        <v>2592-SEIFQ</v>
      </c>
      <c r="B4371">
        <f>'Raw Data'!F4371</f>
        <v>3</v>
      </c>
      <c r="C4371" t="str">
        <f>'Raw Data'!P4371</f>
        <v>Month-to-month</v>
      </c>
      <c r="D4371" t="str">
        <f>'Raw Data'!I4371</f>
        <v>DSL</v>
      </c>
      <c r="E4371" t="str">
        <f>'Raw Data'!R4371</f>
        <v>Electronic check</v>
      </c>
      <c r="F4371">
        <f>'Raw Data'!S4371</f>
        <v>24.75</v>
      </c>
      <c r="G4371">
        <f>IFERROR(VALUE('Raw Data'!T4371),0)</f>
        <v>66.95</v>
      </c>
      <c r="H4371" t="str" cm="1">
        <f t="array" ref="H4371">_xlfn.IFS(B4371&lt;=12,"New (0-12 mo)",B4371&lt;=24,"Established (13-24 mo)",B4371&lt;=48,"Loyal (25-48 mo)",TRUE,"Veteran (49+ mo)")</f>
        <v>New (0-12 mo)</v>
      </c>
      <c r="I4371">
        <f>COUNTIF('Raw Data'!G4371:O4371,"Yes")</f>
        <v>0</v>
      </c>
      <c r="J4371">
        <f t="shared" ca="1" si="136"/>
        <v>46113</v>
      </c>
      <c r="K4371" t="str">
        <f>'Raw Data'!U4371</f>
        <v>Yes</v>
      </c>
      <c r="L4371" t="str">
        <f t="shared" si="137"/>
        <v>High Risk</v>
      </c>
      <c r="N4371" s="34"/>
    </row>
    <row r="4372" spans="1:14" x14ac:dyDescent="0.3">
      <c r="A4372" s="5" t="str">
        <f>'Raw Data'!A4372</f>
        <v>8200-KLNYW</v>
      </c>
      <c r="B4372">
        <f>'Raw Data'!F4372</f>
        <v>21</v>
      </c>
      <c r="C4372" t="str">
        <f>'Raw Data'!P4372</f>
        <v>One year</v>
      </c>
      <c r="D4372" t="str">
        <f>'Raw Data'!I4372</f>
        <v>DSL</v>
      </c>
      <c r="E4372" t="str">
        <f>'Raw Data'!R4372</f>
        <v>Mailed check</v>
      </c>
      <c r="F4372">
        <f>'Raw Data'!S4372</f>
        <v>80.900000000000006</v>
      </c>
      <c r="G4372">
        <f>IFERROR(VALUE('Raw Data'!T4372),0)</f>
        <v>1714.95</v>
      </c>
      <c r="H4372" t="str" cm="1">
        <f t="array" ref="H4372">_xlfn.IFS(B4372&lt;=12,"New (0-12 mo)",B4372&lt;=24,"Established (13-24 mo)",B4372&lt;=48,"Loyal (25-48 mo)",TRUE,"Veteran (49+ mo)")</f>
        <v>Established (13-24 mo)</v>
      </c>
      <c r="I4372">
        <f>COUNTIF('Raw Data'!G4372:O4372,"Yes")</f>
        <v>6</v>
      </c>
      <c r="J4372">
        <f t="shared" ca="1" si="136"/>
        <v>45566</v>
      </c>
      <c r="K4372" t="str">
        <f>'Raw Data'!U4372</f>
        <v>No</v>
      </c>
      <c r="L4372" t="str">
        <f t="shared" si="137"/>
        <v>Low Risk</v>
      </c>
      <c r="N4372" s="34"/>
    </row>
    <row r="4373" spans="1:14" x14ac:dyDescent="0.3">
      <c r="A4373" s="5" t="str">
        <f>'Raw Data'!A4373</f>
        <v>3372-CDXFJ</v>
      </c>
      <c r="B4373">
        <f>'Raw Data'!F4373</f>
        <v>13</v>
      </c>
      <c r="C4373" t="str">
        <f>'Raw Data'!P4373</f>
        <v>One year</v>
      </c>
      <c r="D4373" t="str">
        <f>'Raw Data'!I4373</f>
        <v>No</v>
      </c>
      <c r="E4373" t="str">
        <f>'Raw Data'!R4373</f>
        <v>Bank transfer (automatic)</v>
      </c>
      <c r="F4373">
        <f>'Raw Data'!S4373</f>
        <v>24.5</v>
      </c>
      <c r="G4373">
        <f>IFERROR(VALUE('Raw Data'!T4373),0)</f>
        <v>343.6</v>
      </c>
      <c r="H4373" t="str" cm="1">
        <f t="array" ref="H4373">_xlfn.IFS(B4373&lt;=12,"New (0-12 mo)",B4373&lt;=24,"Established (13-24 mo)",B4373&lt;=48,"Loyal (25-48 mo)",TRUE,"Veteran (49+ mo)")</f>
        <v>Established (13-24 mo)</v>
      </c>
      <c r="I4373">
        <f>COUNTIF('Raw Data'!G4373:O4373,"Yes")</f>
        <v>2</v>
      </c>
      <c r="J4373">
        <f t="shared" ca="1" si="136"/>
        <v>45809</v>
      </c>
      <c r="K4373" t="str">
        <f>'Raw Data'!U4373</f>
        <v>No</v>
      </c>
      <c r="L4373" t="str">
        <f t="shared" si="137"/>
        <v>Low Risk</v>
      </c>
      <c r="N4373" s="34"/>
    </row>
    <row r="4374" spans="1:14" x14ac:dyDescent="0.3">
      <c r="A4374" s="5" t="str">
        <f>'Raw Data'!A4374</f>
        <v>4781-ZXYGU</v>
      </c>
      <c r="B4374">
        <f>'Raw Data'!F4374</f>
        <v>1</v>
      </c>
      <c r="C4374" t="str">
        <f>'Raw Data'!P4374</f>
        <v>Month-to-month</v>
      </c>
      <c r="D4374" t="str">
        <f>'Raw Data'!I4374</f>
        <v>No</v>
      </c>
      <c r="E4374" t="str">
        <f>'Raw Data'!R4374</f>
        <v>Bank transfer (automatic)</v>
      </c>
      <c r="F4374">
        <f>'Raw Data'!S4374</f>
        <v>20.149999999999999</v>
      </c>
      <c r="G4374">
        <f>IFERROR(VALUE('Raw Data'!T4374),0)</f>
        <v>20.149999999999999</v>
      </c>
      <c r="H4374" t="str" cm="1">
        <f t="array" ref="H4374">_xlfn.IFS(B4374&lt;=12,"New (0-12 mo)",B4374&lt;=24,"Established (13-24 mo)",B4374&lt;=48,"Loyal (25-48 mo)",TRUE,"Veteran (49+ mo)")</f>
        <v>New (0-12 mo)</v>
      </c>
      <c r="I4374">
        <f>COUNTIF('Raw Data'!G4374:O4374,"Yes")</f>
        <v>1</v>
      </c>
      <c r="J4374">
        <f t="shared" ca="1" si="136"/>
        <v>46174</v>
      </c>
      <c r="K4374" t="str">
        <f>'Raw Data'!U4374</f>
        <v>No</v>
      </c>
      <c r="L4374" t="str">
        <f t="shared" si="137"/>
        <v>High Risk</v>
      </c>
      <c r="N4374" s="34"/>
    </row>
    <row r="4375" spans="1:14" x14ac:dyDescent="0.3">
      <c r="A4375" s="5" t="str">
        <f>'Raw Data'!A4375</f>
        <v>7632-YUTXB</v>
      </c>
      <c r="B4375">
        <f>'Raw Data'!F4375</f>
        <v>25</v>
      </c>
      <c r="C4375" t="str">
        <f>'Raw Data'!P4375</f>
        <v>One year</v>
      </c>
      <c r="D4375" t="str">
        <f>'Raw Data'!I4375</f>
        <v>No</v>
      </c>
      <c r="E4375" t="str">
        <f>'Raw Data'!R4375</f>
        <v>Mailed check</v>
      </c>
      <c r="F4375">
        <f>'Raw Data'!S4375</f>
        <v>20.05</v>
      </c>
      <c r="G4375">
        <f>IFERROR(VALUE('Raw Data'!T4375),0)</f>
        <v>520.1</v>
      </c>
      <c r="H4375" t="str" cm="1">
        <f t="array" ref="H4375">_xlfn.IFS(B4375&lt;=12,"New (0-12 mo)",B4375&lt;=24,"Established (13-24 mo)",B4375&lt;=48,"Loyal (25-48 mo)",TRUE,"Veteran (49+ mo)")</f>
        <v>Loyal (25-48 mo)</v>
      </c>
      <c r="I4375">
        <f>COUNTIF('Raw Data'!G4375:O4375,"Yes")</f>
        <v>1</v>
      </c>
      <c r="J4375">
        <f t="shared" ca="1" si="136"/>
        <v>45444</v>
      </c>
      <c r="K4375" t="str">
        <f>'Raw Data'!U4375</f>
        <v>No</v>
      </c>
      <c r="L4375" t="str">
        <f t="shared" si="137"/>
        <v>Low Risk</v>
      </c>
      <c r="N4375" s="34"/>
    </row>
    <row r="4376" spans="1:14" x14ac:dyDescent="0.3">
      <c r="A4376" s="5" t="str">
        <f>'Raw Data'!A4376</f>
        <v>2718-YSKCS</v>
      </c>
      <c r="B4376">
        <f>'Raw Data'!F4376</f>
        <v>71</v>
      </c>
      <c r="C4376" t="str">
        <f>'Raw Data'!P4376</f>
        <v>Two year</v>
      </c>
      <c r="D4376" t="str">
        <f>'Raw Data'!I4376</f>
        <v>No</v>
      </c>
      <c r="E4376" t="str">
        <f>'Raw Data'!R4376</f>
        <v>Bank transfer (automatic)</v>
      </c>
      <c r="F4376">
        <f>'Raw Data'!S4376</f>
        <v>19.600000000000001</v>
      </c>
      <c r="G4376">
        <f>IFERROR(VALUE('Raw Data'!T4376),0)</f>
        <v>1387.45</v>
      </c>
      <c r="H4376" t="str" cm="1">
        <f t="array" ref="H4376">_xlfn.IFS(B4376&lt;=12,"New (0-12 mo)",B4376&lt;=24,"Established (13-24 mo)",B4376&lt;=48,"Loyal (25-48 mo)",TRUE,"Veteran (49+ mo)")</f>
        <v>Veteran (49+ mo)</v>
      </c>
      <c r="I4376">
        <f>COUNTIF('Raw Data'!G4376:O4376,"Yes")</f>
        <v>1</v>
      </c>
      <c r="J4376">
        <f t="shared" ca="1" si="136"/>
        <v>44044</v>
      </c>
      <c r="K4376" t="str">
        <f>'Raw Data'!U4376</f>
        <v>No</v>
      </c>
      <c r="L4376" t="str">
        <f t="shared" si="137"/>
        <v>Low Risk</v>
      </c>
      <c r="N4376" s="34"/>
    </row>
    <row r="4377" spans="1:14" x14ac:dyDescent="0.3">
      <c r="A4377" s="5" t="str">
        <f>'Raw Data'!A4377</f>
        <v>9896-UYMIE</v>
      </c>
      <c r="B4377">
        <f>'Raw Data'!F4377</f>
        <v>66</v>
      </c>
      <c r="C4377" t="str">
        <f>'Raw Data'!P4377</f>
        <v>One year</v>
      </c>
      <c r="D4377" t="str">
        <f>'Raw Data'!I4377</f>
        <v>Fiber optic</v>
      </c>
      <c r="E4377" t="str">
        <f>'Raw Data'!R4377</f>
        <v>Bank transfer (automatic)</v>
      </c>
      <c r="F4377">
        <f>'Raw Data'!S4377</f>
        <v>114.3</v>
      </c>
      <c r="G4377">
        <f>IFERROR(VALUE('Raw Data'!T4377),0)</f>
        <v>7383.7</v>
      </c>
      <c r="H4377" t="str" cm="1">
        <f t="array" ref="H4377">_xlfn.IFS(B4377&lt;=12,"New (0-12 mo)",B4377&lt;=24,"Established (13-24 mo)",B4377&lt;=48,"Loyal (25-48 mo)",TRUE,"Veteran (49+ mo)")</f>
        <v>Veteran (49+ mo)</v>
      </c>
      <c r="I4377">
        <f>COUNTIF('Raw Data'!G4377:O4377,"Yes")</f>
        <v>8</v>
      </c>
      <c r="J4377">
        <f t="shared" ca="1" si="136"/>
        <v>44197</v>
      </c>
      <c r="K4377" t="str">
        <f>'Raw Data'!U4377</f>
        <v>No</v>
      </c>
      <c r="L4377" t="str">
        <f t="shared" si="137"/>
        <v>Low Risk</v>
      </c>
      <c r="N4377" s="34"/>
    </row>
    <row r="4378" spans="1:14" x14ac:dyDescent="0.3">
      <c r="A4378" s="5" t="str">
        <f>'Raw Data'!A4378</f>
        <v>0853-NWIFK</v>
      </c>
      <c r="B4378">
        <f>'Raw Data'!F4378</f>
        <v>45</v>
      </c>
      <c r="C4378" t="str">
        <f>'Raw Data'!P4378</f>
        <v>One year</v>
      </c>
      <c r="D4378" t="str">
        <f>'Raw Data'!I4378</f>
        <v>Fiber optic</v>
      </c>
      <c r="E4378" t="str">
        <f>'Raw Data'!R4378</f>
        <v>Electronic check</v>
      </c>
      <c r="F4378">
        <f>'Raw Data'!S4378</f>
        <v>100.3</v>
      </c>
      <c r="G4378">
        <f>IFERROR(VALUE('Raw Data'!T4378),0)</f>
        <v>4483.95</v>
      </c>
      <c r="H4378" t="str" cm="1">
        <f t="array" ref="H4378">_xlfn.IFS(B4378&lt;=12,"New (0-12 mo)",B4378&lt;=24,"Established (13-24 mo)",B4378&lt;=48,"Loyal (25-48 mo)",TRUE,"Veteran (49+ mo)")</f>
        <v>Loyal (25-48 mo)</v>
      </c>
      <c r="I4378">
        <f>COUNTIF('Raw Data'!G4378:O4378,"Yes")</f>
        <v>5</v>
      </c>
      <c r="J4378">
        <f t="shared" ca="1" si="136"/>
        <v>44835</v>
      </c>
      <c r="K4378" t="str">
        <f>'Raw Data'!U4378</f>
        <v>No</v>
      </c>
      <c r="L4378" t="str">
        <f t="shared" si="137"/>
        <v>Low Risk</v>
      </c>
      <c r="N4378" s="34"/>
    </row>
    <row r="4379" spans="1:14" x14ac:dyDescent="0.3">
      <c r="A4379" s="5" t="str">
        <f>'Raw Data'!A4379</f>
        <v>8212-CRQXP</v>
      </c>
      <c r="B4379">
        <f>'Raw Data'!F4379</f>
        <v>22</v>
      </c>
      <c r="C4379" t="str">
        <f>'Raw Data'!P4379</f>
        <v>Month-to-month</v>
      </c>
      <c r="D4379" t="str">
        <f>'Raw Data'!I4379</f>
        <v>Fiber optic</v>
      </c>
      <c r="E4379" t="str">
        <f>'Raw Data'!R4379</f>
        <v>Credit card (automatic)</v>
      </c>
      <c r="F4379">
        <f>'Raw Data'!S4379</f>
        <v>80</v>
      </c>
      <c r="G4379">
        <f>IFERROR(VALUE('Raw Data'!T4379),0)</f>
        <v>1706.45</v>
      </c>
      <c r="H4379" t="str" cm="1">
        <f t="array" ref="H4379">_xlfn.IFS(B4379&lt;=12,"New (0-12 mo)",B4379&lt;=24,"Established (13-24 mo)",B4379&lt;=48,"Loyal (25-48 mo)",TRUE,"Veteran (49+ mo)")</f>
        <v>Established (13-24 mo)</v>
      </c>
      <c r="I4379">
        <f>COUNTIF('Raw Data'!G4379:O4379,"Yes")</f>
        <v>2</v>
      </c>
      <c r="J4379">
        <f t="shared" ca="1" si="136"/>
        <v>45536</v>
      </c>
      <c r="K4379" t="str">
        <f>'Raw Data'!U4379</f>
        <v>No</v>
      </c>
      <c r="L4379" t="str">
        <f t="shared" si="137"/>
        <v>Medium Risk</v>
      </c>
      <c r="N4379" s="34"/>
    </row>
    <row r="4380" spans="1:14" x14ac:dyDescent="0.3">
      <c r="A4380" s="5" t="str">
        <f>'Raw Data'!A4380</f>
        <v>6980-CDGFC</v>
      </c>
      <c r="B4380">
        <f>'Raw Data'!F4380</f>
        <v>67</v>
      </c>
      <c r="C4380" t="str">
        <f>'Raw Data'!P4380</f>
        <v>One year</v>
      </c>
      <c r="D4380" t="str">
        <f>'Raw Data'!I4380</f>
        <v>No</v>
      </c>
      <c r="E4380" t="str">
        <f>'Raw Data'!R4380</f>
        <v>Bank transfer (automatic)</v>
      </c>
      <c r="F4380">
        <f>'Raw Data'!S4380</f>
        <v>20.85</v>
      </c>
      <c r="G4380">
        <f>IFERROR(VALUE('Raw Data'!T4380),0)</f>
        <v>1327.4</v>
      </c>
      <c r="H4380" t="str" cm="1">
        <f t="array" ref="H4380">_xlfn.IFS(B4380&lt;=12,"New (0-12 mo)",B4380&lt;=24,"Established (13-24 mo)",B4380&lt;=48,"Loyal (25-48 mo)",TRUE,"Veteran (49+ mo)")</f>
        <v>Veteran (49+ mo)</v>
      </c>
      <c r="I4380">
        <f>COUNTIF('Raw Data'!G4380:O4380,"Yes")</f>
        <v>1</v>
      </c>
      <c r="J4380">
        <f t="shared" ca="1" si="136"/>
        <v>44166</v>
      </c>
      <c r="K4380" t="str">
        <f>'Raw Data'!U4380</f>
        <v>No</v>
      </c>
      <c r="L4380" t="str">
        <f t="shared" si="137"/>
        <v>Low Risk</v>
      </c>
      <c r="N4380" s="34"/>
    </row>
    <row r="4381" spans="1:14" x14ac:dyDescent="0.3">
      <c r="A4381" s="5" t="str">
        <f>'Raw Data'!A4381</f>
        <v>7691-XVTZH</v>
      </c>
      <c r="B4381">
        <f>'Raw Data'!F4381</f>
        <v>68</v>
      </c>
      <c r="C4381" t="str">
        <f>'Raw Data'!P4381</f>
        <v>Two year</v>
      </c>
      <c r="D4381" t="str">
        <f>'Raw Data'!I4381</f>
        <v>Fiber optic</v>
      </c>
      <c r="E4381" t="str">
        <f>'Raw Data'!R4381</f>
        <v>Bank transfer (automatic)</v>
      </c>
      <c r="F4381">
        <f>'Raw Data'!S4381</f>
        <v>89.95</v>
      </c>
      <c r="G4381">
        <f>IFERROR(VALUE('Raw Data'!T4381),0)</f>
        <v>5974.3</v>
      </c>
      <c r="H4381" t="str" cm="1">
        <f t="array" ref="H4381">_xlfn.IFS(B4381&lt;=12,"New (0-12 mo)",B4381&lt;=24,"Established (13-24 mo)",B4381&lt;=48,"Loyal (25-48 mo)",TRUE,"Veteran (49+ mo)")</f>
        <v>Veteran (49+ mo)</v>
      </c>
      <c r="I4381">
        <f>COUNTIF('Raw Data'!G4381:O4381,"Yes")</f>
        <v>4</v>
      </c>
      <c r="J4381">
        <f t="shared" ca="1" si="136"/>
        <v>44136</v>
      </c>
      <c r="K4381" t="str">
        <f>'Raw Data'!U4381</f>
        <v>No</v>
      </c>
      <c r="L4381" t="str">
        <f t="shared" si="137"/>
        <v>Low Risk</v>
      </c>
      <c r="N4381" s="34"/>
    </row>
    <row r="4382" spans="1:14" x14ac:dyDescent="0.3">
      <c r="A4382" s="5" t="str">
        <f>'Raw Data'!A4382</f>
        <v>2520-SGTTA</v>
      </c>
      <c r="B4382">
        <f>'Raw Data'!F4382</f>
        <v>0</v>
      </c>
      <c r="C4382" t="str">
        <f>'Raw Data'!P4382</f>
        <v>Two year</v>
      </c>
      <c r="D4382" t="str">
        <f>'Raw Data'!I4382</f>
        <v>No</v>
      </c>
      <c r="E4382" t="str">
        <f>'Raw Data'!R4382</f>
        <v>Mailed check</v>
      </c>
      <c r="F4382">
        <f>'Raw Data'!S4382</f>
        <v>20</v>
      </c>
      <c r="G4382">
        <f>IFERROR(VALUE('Raw Data'!T4382),0)</f>
        <v>0</v>
      </c>
      <c r="H4382" t="str" cm="1">
        <f t="array" ref="H4382">_xlfn.IFS(B4382&lt;=12,"New (0-12 mo)",B4382&lt;=24,"Established (13-24 mo)",B4382&lt;=48,"Loyal (25-48 mo)",TRUE,"Veteran (49+ mo)")</f>
        <v>New (0-12 mo)</v>
      </c>
      <c r="I4382">
        <f>COUNTIF('Raw Data'!G4382:O4382,"Yes")</f>
        <v>1</v>
      </c>
      <c r="J4382">
        <f t="shared" ca="1" si="136"/>
        <v>46204</v>
      </c>
      <c r="K4382" t="str">
        <f>'Raw Data'!U4382</f>
        <v>No</v>
      </c>
      <c r="L4382" t="str">
        <f t="shared" si="137"/>
        <v>Low Risk</v>
      </c>
      <c r="N4382" s="34"/>
    </row>
    <row r="4383" spans="1:14" x14ac:dyDescent="0.3">
      <c r="A4383" s="5" t="str">
        <f>'Raw Data'!A4383</f>
        <v>7481-ATQQS</v>
      </c>
      <c r="B4383">
        <f>'Raw Data'!F4383</f>
        <v>49</v>
      </c>
      <c r="C4383" t="str">
        <f>'Raw Data'!P4383</f>
        <v>Month-to-month</v>
      </c>
      <c r="D4383" t="str">
        <f>'Raw Data'!I4383</f>
        <v>Fiber optic</v>
      </c>
      <c r="E4383" t="str">
        <f>'Raw Data'!R4383</f>
        <v>Credit card (automatic)</v>
      </c>
      <c r="F4383">
        <f>'Raw Data'!S4383</f>
        <v>90.85</v>
      </c>
      <c r="G4383">
        <f>IFERROR(VALUE('Raw Data'!T4383),0)</f>
        <v>4515.8500000000004</v>
      </c>
      <c r="H4383" t="str" cm="1">
        <f t="array" ref="H4383">_xlfn.IFS(B4383&lt;=12,"New (0-12 mo)",B4383&lt;=24,"Established (13-24 mo)",B4383&lt;=48,"Loyal (25-48 mo)",TRUE,"Veteran (49+ mo)")</f>
        <v>Veteran (49+ mo)</v>
      </c>
      <c r="I4383">
        <f>COUNTIF('Raw Data'!G4383:O4383,"Yes")</f>
        <v>4</v>
      </c>
      <c r="J4383">
        <f t="shared" ca="1" si="136"/>
        <v>44713</v>
      </c>
      <c r="K4383" t="str">
        <f>'Raw Data'!U4383</f>
        <v>Yes</v>
      </c>
      <c r="L4383" t="str">
        <f t="shared" si="137"/>
        <v>Low-Medium Risk</v>
      </c>
      <c r="N4383" s="34"/>
    </row>
    <row r="4384" spans="1:14" x14ac:dyDescent="0.3">
      <c r="A4384" s="5" t="str">
        <f>'Raw Data'!A4384</f>
        <v>2277-VWCNI</v>
      </c>
      <c r="B4384">
        <f>'Raw Data'!F4384</f>
        <v>4</v>
      </c>
      <c r="C4384" t="str">
        <f>'Raw Data'!P4384</f>
        <v>Month-to-month</v>
      </c>
      <c r="D4384" t="str">
        <f>'Raw Data'!I4384</f>
        <v>DSL</v>
      </c>
      <c r="E4384" t="str">
        <f>'Raw Data'!R4384</f>
        <v>Mailed check</v>
      </c>
      <c r="F4384">
        <f>'Raw Data'!S4384</f>
        <v>48.75</v>
      </c>
      <c r="G4384">
        <f>IFERROR(VALUE('Raw Data'!T4384),0)</f>
        <v>179.85</v>
      </c>
      <c r="H4384" t="str" cm="1">
        <f t="array" ref="H4384">_xlfn.IFS(B4384&lt;=12,"New (0-12 mo)",B4384&lt;=24,"Established (13-24 mo)",B4384&lt;=48,"Loyal (25-48 mo)",TRUE,"Veteran (49+ mo)")</f>
        <v>New (0-12 mo)</v>
      </c>
      <c r="I4384">
        <f>COUNTIF('Raw Data'!G4384:O4384,"Yes")</f>
        <v>2</v>
      </c>
      <c r="J4384">
        <f t="shared" ca="1" si="136"/>
        <v>46082</v>
      </c>
      <c r="K4384" t="str">
        <f>'Raw Data'!U4384</f>
        <v>No</v>
      </c>
      <c r="L4384" t="str">
        <f t="shared" si="137"/>
        <v>High Risk</v>
      </c>
      <c r="N4384" s="34"/>
    </row>
    <row r="4385" spans="1:14" x14ac:dyDescent="0.3">
      <c r="A4385" s="5" t="str">
        <f>'Raw Data'!A4385</f>
        <v>1088-CNNKB</v>
      </c>
      <c r="B4385">
        <f>'Raw Data'!F4385</f>
        <v>63</v>
      </c>
      <c r="C4385" t="str">
        <f>'Raw Data'!P4385</f>
        <v>One year</v>
      </c>
      <c r="D4385" t="str">
        <f>'Raw Data'!I4385</f>
        <v>DSL</v>
      </c>
      <c r="E4385" t="str">
        <f>'Raw Data'!R4385</f>
        <v>Credit card (automatic)</v>
      </c>
      <c r="F4385">
        <f>'Raw Data'!S4385</f>
        <v>80</v>
      </c>
      <c r="G4385">
        <f>IFERROR(VALUE('Raw Data'!T4385),0)</f>
        <v>5040.2</v>
      </c>
      <c r="H4385" t="str" cm="1">
        <f t="array" ref="H4385">_xlfn.IFS(B4385&lt;=12,"New (0-12 mo)",B4385&lt;=24,"Established (13-24 mo)",B4385&lt;=48,"Loyal (25-48 mo)",TRUE,"Veteran (49+ mo)")</f>
        <v>Veteran (49+ mo)</v>
      </c>
      <c r="I4385">
        <f>COUNTIF('Raw Data'!G4385:O4385,"Yes")</f>
        <v>7</v>
      </c>
      <c r="J4385">
        <f t="shared" ca="1" si="136"/>
        <v>44287</v>
      </c>
      <c r="K4385" t="str">
        <f>'Raw Data'!U4385</f>
        <v>No</v>
      </c>
      <c r="L4385" t="str">
        <f t="shared" si="137"/>
        <v>Low Risk</v>
      </c>
      <c r="N4385" s="34"/>
    </row>
    <row r="4386" spans="1:14" x14ac:dyDescent="0.3">
      <c r="A4386" s="5" t="str">
        <f>'Raw Data'!A4386</f>
        <v>8642-GVWRF</v>
      </c>
      <c r="B4386">
        <f>'Raw Data'!F4386</f>
        <v>2</v>
      </c>
      <c r="C4386" t="str">
        <f>'Raw Data'!P4386</f>
        <v>Month-to-month</v>
      </c>
      <c r="D4386" t="str">
        <f>'Raw Data'!I4386</f>
        <v>Fiber optic</v>
      </c>
      <c r="E4386" t="str">
        <f>'Raw Data'!R4386</f>
        <v>Bank transfer (automatic)</v>
      </c>
      <c r="F4386">
        <f>'Raw Data'!S4386</f>
        <v>79.7</v>
      </c>
      <c r="G4386">
        <f>IFERROR(VALUE('Raw Data'!T4386),0)</f>
        <v>165</v>
      </c>
      <c r="H4386" t="str" cm="1">
        <f t="array" ref="H4386">_xlfn.IFS(B4386&lt;=12,"New (0-12 mo)",B4386&lt;=24,"Established (13-24 mo)",B4386&lt;=48,"Loyal (25-48 mo)",TRUE,"Veteran (49+ mo)")</f>
        <v>New (0-12 mo)</v>
      </c>
      <c r="I4386">
        <f>COUNTIF('Raw Data'!G4386:O4386,"Yes")</f>
        <v>3</v>
      </c>
      <c r="J4386">
        <f t="shared" ca="1" si="136"/>
        <v>46143</v>
      </c>
      <c r="K4386" t="str">
        <f>'Raw Data'!U4386</f>
        <v>Yes</v>
      </c>
      <c r="L4386" t="str">
        <f t="shared" si="137"/>
        <v>High Risk</v>
      </c>
      <c r="N4386" s="34"/>
    </row>
    <row r="4387" spans="1:14" x14ac:dyDescent="0.3">
      <c r="A4387" s="5" t="str">
        <f>'Raw Data'!A4387</f>
        <v>1930-BZLHI</v>
      </c>
      <c r="B4387">
        <f>'Raw Data'!F4387</f>
        <v>21</v>
      </c>
      <c r="C4387" t="str">
        <f>'Raw Data'!P4387</f>
        <v>One year</v>
      </c>
      <c r="D4387" t="str">
        <f>'Raw Data'!I4387</f>
        <v>No</v>
      </c>
      <c r="E4387" t="str">
        <f>'Raw Data'!R4387</f>
        <v>Mailed check</v>
      </c>
      <c r="F4387">
        <f>'Raw Data'!S4387</f>
        <v>20.350000000000001</v>
      </c>
      <c r="G4387">
        <f>IFERROR(VALUE('Raw Data'!T4387),0)</f>
        <v>422.7</v>
      </c>
      <c r="H4387" t="str" cm="1">
        <f t="array" ref="H4387">_xlfn.IFS(B4387&lt;=12,"New (0-12 mo)",B4387&lt;=24,"Established (13-24 mo)",B4387&lt;=48,"Loyal (25-48 mo)",TRUE,"Veteran (49+ mo)")</f>
        <v>Established (13-24 mo)</v>
      </c>
      <c r="I4387">
        <f>COUNTIF('Raw Data'!G4387:O4387,"Yes")</f>
        <v>1</v>
      </c>
      <c r="J4387">
        <f t="shared" ca="1" si="136"/>
        <v>45566</v>
      </c>
      <c r="K4387" t="str">
        <f>'Raw Data'!U4387</f>
        <v>No</v>
      </c>
      <c r="L4387" t="str">
        <f t="shared" si="137"/>
        <v>Low Risk</v>
      </c>
      <c r="N4387" s="34"/>
    </row>
    <row r="4388" spans="1:14" x14ac:dyDescent="0.3">
      <c r="A4388" s="5" t="str">
        <f>'Raw Data'!A4388</f>
        <v>3400-ESFUW</v>
      </c>
      <c r="B4388">
        <f>'Raw Data'!F4388</f>
        <v>55</v>
      </c>
      <c r="C4388" t="str">
        <f>'Raw Data'!P4388</f>
        <v>Two year</v>
      </c>
      <c r="D4388" t="str">
        <f>'Raw Data'!I4388</f>
        <v>DSL</v>
      </c>
      <c r="E4388" t="str">
        <f>'Raw Data'!R4388</f>
        <v>Bank transfer (automatic)</v>
      </c>
      <c r="F4388">
        <f>'Raw Data'!S4388</f>
        <v>57.55</v>
      </c>
      <c r="G4388">
        <f>IFERROR(VALUE('Raw Data'!T4388),0)</f>
        <v>3046.4</v>
      </c>
      <c r="H4388" t="str" cm="1">
        <f t="array" ref="H4388">_xlfn.IFS(B4388&lt;=12,"New (0-12 mo)",B4388&lt;=24,"Established (13-24 mo)",B4388&lt;=48,"Loyal (25-48 mo)",TRUE,"Veteran (49+ mo)")</f>
        <v>Veteran (49+ mo)</v>
      </c>
      <c r="I4388">
        <f>COUNTIF('Raw Data'!G4388:O4388,"Yes")</f>
        <v>4</v>
      </c>
      <c r="J4388">
        <f t="shared" ca="1" si="136"/>
        <v>44531</v>
      </c>
      <c r="K4388" t="str">
        <f>'Raw Data'!U4388</f>
        <v>Yes</v>
      </c>
      <c r="L4388" t="str">
        <f t="shared" si="137"/>
        <v>Low Risk</v>
      </c>
      <c r="N4388" s="34"/>
    </row>
    <row r="4389" spans="1:14" x14ac:dyDescent="0.3">
      <c r="A4389" s="5" t="str">
        <f>'Raw Data'!A4389</f>
        <v>5868-YTYKS</v>
      </c>
      <c r="B4389">
        <f>'Raw Data'!F4389</f>
        <v>1</v>
      </c>
      <c r="C4389" t="str">
        <f>'Raw Data'!P4389</f>
        <v>Month-to-month</v>
      </c>
      <c r="D4389" t="str">
        <f>'Raw Data'!I4389</f>
        <v>No</v>
      </c>
      <c r="E4389" t="str">
        <f>'Raw Data'!R4389</f>
        <v>Mailed check</v>
      </c>
      <c r="F4389">
        <f>'Raw Data'!S4389</f>
        <v>20.25</v>
      </c>
      <c r="G4389">
        <f>IFERROR(VALUE('Raw Data'!T4389),0)</f>
        <v>20.25</v>
      </c>
      <c r="H4389" t="str" cm="1">
        <f t="array" ref="H4389">_xlfn.IFS(B4389&lt;=12,"New (0-12 mo)",B4389&lt;=24,"Established (13-24 mo)",B4389&lt;=48,"Loyal (25-48 mo)",TRUE,"Veteran (49+ mo)")</f>
        <v>New (0-12 mo)</v>
      </c>
      <c r="I4389">
        <f>COUNTIF('Raw Data'!G4389:O4389,"Yes")</f>
        <v>1</v>
      </c>
      <c r="J4389">
        <f t="shared" ca="1" si="136"/>
        <v>46174</v>
      </c>
      <c r="K4389" t="str">
        <f>'Raw Data'!U4389</f>
        <v>No</v>
      </c>
      <c r="L4389" t="str">
        <f t="shared" si="137"/>
        <v>High Risk</v>
      </c>
      <c r="N4389" s="34"/>
    </row>
    <row r="4390" spans="1:14" x14ac:dyDescent="0.3">
      <c r="A4390" s="5" t="str">
        <f>'Raw Data'!A4390</f>
        <v>3525-DVKFN</v>
      </c>
      <c r="B4390">
        <f>'Raw Data'!F4390</f>
        <v>17</v>
      </c>
      <c r="C4390" t="str">
        <f>'Raw Data'!P4390</f>
        <v>Two year</v>
      </c>
      <c r="D4390" t="str">
        <f>'Raw Data'!I4390</f>
        <v>No</v>
      </c>
      <c r="E4390" t="str">
        <f>'Raw Data'!R4390</f>
        <v>Mailed check</v>
      </c>
      <c r="F4390">
        <f>'Raw Data'!S4390</f>
        <v>19.399999999999999</v>
      </c>
      <c r="G4390">
        <f>IFERROR(VALUE('Raw Data'!T4390),0)</f>
        <v>358.05</v>
      </c>
      <c r="H4390" t="str" cm="1">
        <f t="array" ref="H4390">_xlfn.IFS(B4390&lt;=12,"New (0-12 mo)",B4390&lt;=24,"Established (13-24 mo)",B4390&lt;=48,"Loyal (25-48 mo)",TRUE,"Veteran (49+ mo)")</f>
        <v>Established (13-24 mo)</v>
      </c>
      <c r="I4390">
        <f>COUNTIF('Raw Data'!G4390:O4390,"Yes")</f>
        <v>1</v>
      </c>
      <c r="J4390">
        <f t="shared" ca="1" si="136"/>
        <v>45689</v>
      </c>
      <c r="K4390" t="str">
        <f>'Raw Data'!U4390</f>
        <v>No</v>
      </c>
      <c r="L4390" t="str">
        <f t="shared" si="137"/>
        <v>Low Risk</v>
      </c>
      <c r="N4390" s="34"/>
    </row>
    <row r="4391" spans="1:14" x14ac:dyDescent="0.3">
      <c r="A4391" s="5" t="str">
        <f>'Raw Data'!A4391</f>
        <v>1482-OXZSY</v>
      </c>
      <c r="B4391">
        <f>'Raw Data'!F4391</f>
        <v>30</v>
      </c>
      <c r="C4391" t="str">
        <f>'Raw Data'!P4391</f>
        <v>Month-to-month</v>
      </c>
      <c r="D4391" t="str">
        <f>'Raw Data'!I4391</f>
        <v>Fiber optic</v>
      </c>
      <c r="E4391" t="str">
        <f>'Raw Data'!R4391</f>
        <v>Bank transfer (automatic)</v>
      </c>
      <c r="F4391">
        <f>'Raw Data'!S4391</f>
        <v>100.4</v>
      </c>
      <c r="G4391">
        <f>IFERROR(VALUE('Raw Data'!T4391),0)</f>
        <v>2936.25</v>
      </c>
      <c r="H4391" t="str" cm="1">
        <f t="array" ref="H4391">_xlfn.IFS(B4391&lt;=12,"New (0-12 mo)",B4391&lt;=24,"Established (13-24 mo)",B4391&lt;=48,"Loyal (25-48 mo)",TRUE,"Veteran (49+ mo)")</f>
        <v>Loyal (25-48 mo)</v>
      </c>
      <c r="I4391">
        <f>COUNTIF('Raw Data'!G4391:O4391,"Yes")</f>
        <v>5</v>
      </c>
      <c r="J4391">
        <f t="shared" ca="1" si="136"/>
        <v>45292</v>
      </c>
      <c r="K4391" t="str">
        <f>'Raw Data'!U4391</f>
        <v>No</v>
      </c>
      <c r="L4391" t="str">
        <f t="shared" si="137"/>
        <v>Low-Medium Risk</v>
      </c>
      <c r="N4391" s="34"/>
    </row>
    <row r="4392" spans="1:14" x14ac:dyDescent="0.3">
      <c r="A4392" s="5" t="str">
        <f>'Raw Data'!A4392</f>
        <v>0377-JBKKT</v>
      </c>
      <c r="B4392">
        <f>'Raw Data'!F4392</f>
        <v>22</v>
      </c>
      <c r="C4392" t="str">
        <f>'Raw Data'!P4392</f>
        <v>Month-to-month</v>
      </c>
      <c r="D4392" t="str">
        <f>'Raw Data'!I4392</f>
        <v>DSL</v>
      </c>
      <c r="E4392" t="str">
        <f>'Raw Data'!R4392</f>
        <v>Mailed check</v>
      </c>
      <c r="F4392">
        <f>'Raw Data'!S4392</f>
        <v>57.95</v>
      </c>
      <c r="G4392">
        <f>IFERROR(VALUE('Raw Data'!T4392),0)</f>
        <v>1271.8</v>
      </c>
      <c r="H4392" t="str" cm="1">
        <f t="array" ref="H4392">_xlfn.IFS(B4392&lt;=12,"New (0-12 mo)",B4392&lt;=24,"Established (13-24 mo)",B4392&lt;=48,"Loyal (25-48 mo)",TRUE,"Veteran (49+ mo)")</f>
        <v>Established (13-24 mo)</v>
      </c>
      <c r="I4392">
        <f>COUNTIF('Raw Data'!G4392:O4392,"Yes")</f>
        <v>4</v>
      </c>
      <c r="J4392">
        <f t="shared" ca="1" si="136"/>
        <v>45536</v>
      </c>
      <c r="K4392" t="str">
        <f>'Raw Data'!U4392</f>
        <v>No</v>
      </c>
      <c r="L4392" t="str">
        <f t="shared" si="137"/>
        <v>Medium Risk</v>
      </c>
      <c r="N4392" s="34"/>
    </row>
    <row r="4393" spans="1:14" x14ac:dyDescent="0.3">
      <c r="A4393" s="5" t="str">
        <f>'Raw Data'!A4393</f>
        <v>5778-BVOFB</v>
      </c>
      <c r="B4393">
        <f>'Raw Data'!F4393</f>
        <v>9</v>
      </c>
      <c r="C4393" t="str">
        <f>'Raw Data'!P4393</f>
        <v>Month-to-month</v>
      </c>
      <c r="D4393" t="str">
        <f>'Raw Data'!I4393</f>
        <v>DSL</v>
      </c>
      <c r="E4393" t="str">
        <f>'Raw Data'!R4393</f>
        <v>Bank transfer (automatic)</v>
      </c>
      <c r="F4393">
        <f>'Raw Data'!S4393</f>
        <v>59.5</v>
      </c>
      <c r="G4393">
        <f>IFERROR(VALUE('Raw Data'!T4393),0)</f>
        <v>530.04999999999995</v>
      </c>
      <c r="H4393" t="str" cm="1">
        <f t="array" ref="H4393">_xlfn.IFS(B4393&lt;=12,"New (0-12 mo)",B4393&lt;=24,"Established (13-24 mo)",B4393&lt;=48,"Loyal (25-48 mo)",TRUE,"Veteran (49+ mo)")</f>
        <v>New (0-12 mo)</v>
      </c>
      <c r="I4393">
        <f>COUNTIF('Raw Data'!G4393:O4393,"Yes")</f>
        <v>3</v>
      </c>
      <c r="J4393">
        <f t="shared" ca="1" si="136"/>
        <v>45931</v>
      </c>
      <c r="K4393" t="str">
        <f>'Raw Data'!U4393</f>
        <v>No</v>
      </c>
      <c r="L4393" t="str">
        <f t="shared" si="137"/>
        <v>High Risk</v>
      </c>
      <c r="N4393" s="34"/>
    </row>
    <row r="4394" spans="1:14" x14ac:dyDescent="0.3">
      <c r="A4394" s="5" t="str">
        <f>'Raw Data'!A4394</f>
        <v>3373-YZZYM</v>
      </c>
      <c r="B4394">
        <f>'Raw Data'!F4394</f>
        <v>1</v>
      </c>
      <c r="C4394" t="str">
        <f>'Raw Data'!P4394</f>
        <v>Month-to-month</v>
      </c>
      <c r="D4394" t="str">
        <f>'Raw Data'!I4394</f>
        <v>No</v>
      </c>
      <c r="E4394" t="str">
        <f>'Raw Data'!R4394</f>
        <v>Mailed check</v>
      </c>
      <c r="F4394">
        <f>'Raw Data'!S4394</f>
        <v>19.2</v>
      </c>
      <c r="G4394">
        <f>IFERROR(VALUE('Raw Data'!T4394),0)</f>
        <v>19.2</v>
      </c>
      <c r="H4394" t="str" cm="1">
        <f t="array" ref="H4394">_xlfn.IFS(B4394&lt;=12,"New (0-12 mo)",B4394&lt;=24,"Established (13-24 mo)",B4394&lt;=48,"Loyal (25-48 mo)",TRUE,"Veteran (49+ mo)")</f>
        <v>New (0-12 mo)</v>
      </c>
      <c r="I4394">
        <f>COUNTIF('Raw Data'!G4394:O4394,"Yes")</f>
        <v>1</v>
      </c>
      <c r="J4394">
        <f t="shared" ca="1" si="136"/>
        <v>46174</v>
      </c>
      <c r="K4394" t="str">
        <f>'Raw Data'!U4394</f>
        <v>No</v>
      </c>
      <c r="L4394" t="str">
        <f t="shared" si="137"/>
        <v>High Risk</v>
      </c>
      <c r="N4394" s="34"/>
    </row>
    <row r="4395" spans="1:14" x14ac:dyDescent="0.3">
      <c r="A4395" s="5" t="str">
        <f>'Raw Data'!A4395</f>
        <v>2057-ZBLPD</v>
      </c>
      <c r="B4395">
        <f>'Raw Data'!F4395</f>
        <v>21</v>
      </c>
      <c r="C4395" t="str">
        <f>'Raw Data'!P4395</f>
        <v>Month-to-month</v>
      </c>
      <c r="D4395" t="str">
        <f>'Raw Data'!I4395</f>
        <v>Fiber optic</v>
      </c>
      <c r="E4395" t="str">
        <f>'Raw Data'!R4395</f>
        <v>Electronic check</v>
      </c>
      <c r="F4395">
        <f>'Raw Data'!S4395</f>
        <v>86.5</v>
      </c>
      <c r="G4395">
        <f>IFERROR(VALUE('Raw Data'!T4395),0)</f>
        <v>1808.7</v>
      </c>
      <c r="H4395" t="str" cm="1">
        <f t="array" ref="H4395">_xlfn.IFS(B4395&lt;=12,"New (0-12 mo)",B4395&lt;=24,"Established (13-24 mo)",B4395&lt;=48,"Loyal (25-48 mo)",TRUE,"Veteran (49+ mo)")</f>
        <v>Established (13-24 mo)</v>
      </c>
      <c r="I4395">
        <f>COUNTIF('Raw Data'!G4395:O4395,"Yes")</f>
        <v>3</v>
      </c>
      <c r="J4395">
        <f t="shared" ca="1" si="136"/>
        <v>45566</v>
      </c>
      <c r="K4395" t="str">
        <f>'Raw Data'!U4395</f>
        <v>Yes</v>
      </c>
      <c r="L4395" t="str">
        <f t="shared" si="137"/>
        <v>Medium Risk</v>
      </c>
      <c r="N4395" s="34"/>
    </row>
    <row r="4396" spans="1:14" x14ac:dyDescent="0.3">
      <c r="A4396" s="5" t="str">
        <f>'Raw Data'!A4396</f>
        <v>0228-MAUWC</v>
      </c>
      <c r="B4396">
        <f>'Raw Data'!F4396</f>
        <v>19</v>
      </c>
      <c r="C4396" t="str">
        <f>'Raw Data'!P4396</f>
        <v>Month-to-month</v>
      </c>
      <c r="D4396" t="str">
        <f>'Raw Data'!I4396</f>
        <v>DSL</v>
      </c>
      <c r="E4396" t="str">
        <f>'Raw Data'!R4396</f>
        <v>Electronic check</v>
      </c>
      <c r="F4396">
        <f>'Raw Data'!S4396</f>
        <v>59.55</v>
      </c>
      <c r="G4396">
        <f>IFERROR(VALUE('Raw Data'!T4396),0)</f>
        <v>1144.5999999999999</v>
      </c>
      <c r="H4396" t="str" cm="1">
        <f t="array" ref="H4396">_xlfn.IFS(B4396&lt;=12,"New (0-12 mo)",B4396&lt;=24,"Established (13-24 mo)",B4396&lt;=48,"Loyal (25-48 mo)",TRUE,"Veteran (49+ mo)")</f>
        <v>Established (13-24 mo)</v>
      </c>
      <c r="I4396">
        <f>COUNTIF('Raw Data'!G4396:O4396,"Yes")</f>
        <v>4</v>
      </c>
      <c r="J4396">
        <f t="shared" ca="1" si="136"/>
        <v>45627</v>
      </c>
      <c r="K4396" t="str">
        <f>'Raw Data'!U4396</f>
        <v>No</v>
      </c>
      <c r="L4396" t="str">
        <f t="shared" si="137"/>
        <v>Medium Risk</v>
      </c>
      <c r="N4396" s="34"/>
    </row>
    <row r="4397" spans="1:14" x14ac:dyDescent="0.3">
      <c r="A4397" s="5" t="str">
        <f>'Raw Data'!A4397</f>
        <v>5502-RLUYV</v>
      </c>
      <c r="B4397">
        <f>'Raw Data'!F4397</f>
        <v>69</v>
      </c>
      <c r="C4397" t="str">
        <f>'Raw Data'!P4397</f>
        <v>Month-to-month</v>
      </c>
      <c r="D4397" t="str">
        <f>'Raw Data'!I4397</f>
        <v>Fiber optic</v>
      </c>
      <c r="E4397" t="str">
        <f>'Raw Data'!R4397</f>
        <v>Electronic check</v>
      </c>
      <c r="F4397">
        <f>'Raw Data'!S4397</f>
        <v>103.95</v>
      </c>
      <c r="G4397">
        <f>IFERROR(VALUE('Raw Data'!T4397),0)</f>
        <v>7446.9</v>
      </c>
      <c r="H4397" t="str" cm="1">
        <f t="array" ref="H4397">_xlfn.IFS(B4397&lt;=12,"New (0-12 mo)",B4397&lt;=24,"Established (13-24 mo)",B4397&lt;=48,"Loyal (25-48 mo)",TRUE,"Veteran (49+ mo)")</f>
        <v>Veteran (49+ mo)</v>
      </c>
      <c r="I4397">
        <f>COUNTIF('Raw Data'!G4397:O4397,"Yes")</f>
        <v>6</v>
      </c>
      <c r="J4397">
        <f t="shared" ca="1" si="136"/>
        <v>44105</v>
      </c>
      <c r="K4397" t="str">
        <f>'Raw Data'!U4397</f>
        <v>Yes</v>
      </c>
      <c r="L4397" t="str">
        <f t="shared" si="137"/>
        <v>Low-Medium Risk</v>
      </c>
      <c r="N4397" s="34"/>
    </row>
    <row r="4398" spans="1:14" x14ac:dyDescent="0.3">
      <c r="A4398" s="5" t="str">
        <f>'Raw Data'!A4398</f>
        <v>0023-HGHWL</v>
      </c>
      <c r="B4398">
        <f>'Raw Data'!F4398</f>
        <v>1</v>
      </c>
      <c r="C4398" t="str">
        <f>'Raw Data'!P4398</f>
        <v>Month-to-month</v>
      </c>
      <c r="D4398" t="str">
        <f>'Raw Data'!I4398</f>
        <v>DSL</v>
      </c>
      <c r="E4398" t="str">
        <f>'Raw Data'!R4398</f>
        <v>Electronic check</v>
      </c>
      <c r="F4398">
        <f>'Raw Data'!S4398</f>
        <v>25.1</v>
      </c>
      <c r="G4398">
        <f>IFERROR(VALUE('Raw Data'!T4398),0)</f>
        <v>25.1</v>
      </c>
      <c r="H4398" t="str" cm="1">
        <f t="array" ref="H4398">_xlfn.IFS(B4398&lt;=12,"New (0-12 mo)",B4398&lt;=24,"Established (13-24 mo)",B4398&lt;=48,"Loyal (25-48 mo)",TRUE,"Veteran (49+ mo)")</f>
        <v>New (0-12 mo)</v>
      </c>
      <c r="I4398">
        <f>COUNTIF('Raw Data'!G4398:O4398,"Yes")</f>
        <v>0</v>
      </c>
      <c r="J4398">
        <f t="shared" ca="1" si="136"/>
        <v>46174</v>
      </c>
      <c r="K4398" t="str">
        <f>'Raw Data'!U4398</f>
        <v>Yes</v>
      </c>
      <c r="L4398" t="str">
        <f t="shared" si="137"/>
        <v>High Risk</v>
      </c>
      <c r="N4398" s="34"/>
    </row>
    <row r="4399" spans="1:14" x14ac:dyDescent="0.3">
      <c r="A4399" s="5" t="str">
        <f>'Raw Data'!A4399</f>
        <v>7663-YJHSN</v>
      </c>
      <c r="B4399">
        <f>'Raw Data'!F4399</f>
        <v>72</v>
      </c>
      <c r="C4399" t="str">
        <f>'Raw Data'!P4399</f>
        <v>Two year</v>
      </c>
      <c r="D4399" t="str">
        <f>'Raw Data'!I4399</f>
        <v>Fiber optic</v>
      </c>
      <c r="E4399" t="str">
        <f>'Raw Data'!R4399</f>
        <v>Bank transfer (automatic)</v>
      </c>
      <c r="F4399">
        <f>'Raw Data'!S4399</f>
        <v>103.95</v>
      </c>
      <c r="G4399">
        <f>IFERROR(VALUE('Raw Data'!T4399),0)</f>
        <v>7556.9</v>
      </c>
      <c r="H4399" t="str" cm="1">
        <f t="array" ref="H4399">_xlfn.IFS(B4399&lt;=12,"New (0-12 mo)",B4399&lt;=24,"Established (13-24 mo)",B4399&lt;=48,"Loyal (25-48 mo)",TRUE,"Veteran (49+ mo)")</f>
        <v>Veteran (49+ mo)</v>
      </c>
      <c r="I4399">
        <f>COUNTIF('Raw Data'!G4399:O4399,"Yes")</f>
        <v>7</v>
      </c>
      <c r="J4399">
        <f t="shared" ca="1" si="136"/>
        <v>44013</v>
      </c>
      <c r="K4399" t="str">
        <f>'Raw Data'!U4399</f>
        <v>No</v>
      </c>
      <c r="L4399" t="str">
        <f t="shared" si="137"/>
        <v>Low Risk</v>
      </c>
      <c r="N4399" s="34"/>
    </row>
    <row r="4400" spans="1:14" x14ac:dyDescent="0.3">
      <c r="A4400" s="5" t="str">
        <f>'Raw Data'!A4400</f>
        <v>4915-BFSXL</v>
      </c>
      <c r="B4400">
        <f>'Raw Data'!F4400</f>
        <v>70</v>
      </c>
      <c r="C4400" t="str">
        <f>'Raw Data'!P4400</f>
        <v>Two year</v>
      </c>
      <c r="D4400" t="str">
        <f>'Raw Data'!I4400</f>
        <v>DSL</v>
      </c>
      <c r="E4400" t="str">
        <f>'Raw Data'!R4400</f>
        <v>Credit card (automatic)</v>
      </c>
      <c r="F4400">
        <f>'Raw Data'!S4400</f>
        <v>68.95</v>
      </c>
      <c r="G4400">
        <f>IFERROR(VALUE('Raw Data'!T4400),0)</f>
        <v>4858.7</v>
      </c>
      <c r="H4400" t="str" cm="1">
        <f t="array" ref="H4400">_xlfn.IFS(B4400&lt;=12,"New (0-12 mo)",B4400&lt;=24,"Established (13-24 mo)",B4400&lt;=48,"Loyal (25-48 mo)",TRUE,"Veteran (49+ mo)")</f>
        <v>Veteran (49+ mo)</v>
      </c>
      <c r="I4400">
        <f>COUNTIF('Raw Data'!G4400:O4400,"Yes")</f>
        <v>5</v>
      </c>
      <c r="J4400">
        <f t="shared" ca="1" si="136"/>
        <v>44075</v>
      </c>
      <c r="K4400" t="str">
        <f>'Raw Data'!U4400</f>
        <v>No</v>
      </c>
      <c r="L4400" t="str">
        <f t="shared" si="137"/>
        <v>Low Risk</v>
      </c>
      <c r="N4400" s="34"/>
    </row>
    <row r="4401" spans="1:14" x14ac:dyDescent="0.3">
      <c r="A4401" s="5" t="str">
        <f>'Raw Data'!A4401</f>
        <v>3086-RUCRN</v>
      </c>
      <c r="B4401">
        <f>'Raw Data'!F4401</f>
        <v>66</v>
      </c>
      <c r="C4401" t="str">
        <f>'Raw Data'!P4401</f>
        <v>Month-to-month</v>
      </c>
      <c r="D4401" t="str">
        <f>'Raw Data'!I4401</f>
        <v>Fiber optic</v>
      </c>
      <c r="E4401" t="str">
        <f>'Raw Data'!R4401</f>
        <v>Bank transfer (automatic)</v>
      </c>
      <c r="F4401">
        <f>'Raw Data'!S4401</f>
        <v>103.1</v>
      </c>
      <c r="G4401">
        <f>IFERROR(VALUE('Raw Data'!T4401),0)</f>
        <v>6595</v>
      </c>
      <c r="H4401" t="str" cm="1">
        <f t="array" ref="H4401">_xlfn.IFS(B4401&lt;=12,"New (0-12 mo)",B4401&lt;=24,"Established (13-24 mo)",B4401&lt;=48,"Loyal (25-48 mo)",TRUE,"Veteran (49+ mo)")</f>
        <v>Veteran (49+ mo)</v>
      </c>
      <c r="I4401">
        <f>COUNTIF('Raw Data'!G4401:O4401,"Yes")</f>
        <v>7</v>
      </c>
      <c r="J4401">
        <f t="shared" ca="1" si="136"/>
        <v>44197</v>
      </c>
      <c r="K4401" t="str">
        <f>'Raw Data'!U4401</f>
        <v>No</v>
      </c>
      <c r="L4401" t="str">
        <f t="shared" si="137"/>
        <v>Low-Medium Risk</v>
      </c>
      <c r="N4401" s="34"/>
    </row>
    <row r="4402" spans="1:14" x14ac:dyDescent="0.3">
      <c r="A4402" s="5" t="str">
        <f>'Raw Data'!A4402</f>
        <v>5215-LNLDJ</v>
      </c>
      <c r="B4402">
        <f>'Raw Data'!F4402</f>
        <v>7</v>
      </c>
      <c r="C4402" t="str">
        <f>'Raw Data'!P4402</f>
        <v>Month-to-month</v>
      </c>
      <c r="D4402" t="str">
        <f>'Raw Data'!I4402</f>
        <v>DSL</v>
      </c>
      <c r="E4402" t="str">
        <f>'Raw Data'!R4402</f>
        <v>Electronic check</v>
      </c>
      <c r="F4402">
        <f>'Raw Data'!S4402</f>
        <v>24.7</v>
      </c>
      <c r="G4402">
        <f>IFERROR(VALUE('Raw Data'!T4402),0)</f>
        <v>149.05000000000001</v>
      </c>
      <c r="H4402" t="str" cm="1">
        <f t="array" ref="H4402">_xlfn.IFS(B4402&lt;=12,"New (0-12 mo)",B4402&lt;=24,"Established (13-24 mo)",B4402&lt;=48,"Loyal (25-48 mo)",TRUE,"Veteran (49+ mo)")</f>
        <v>New (0-12 mo)</v>
      </c>
      <c r="I4402">
        <f>COUNTIF('Raw Data'!G4402:O4402,"Yes")</f>
        <v>0</v>
      </c>
      <c r="J4402">
        <f t="shared" ca="1" si="136"/>
        <v>45992</v>
      </c>
      <c r="K4402" t="str">
        <f>'Raw Data'!U4402</f>
        <v>No</v>
      </c>
      <c r="L4402" t="str">
        <f t="shared" si="137"/>
        <v>High Risk</v>
      </c>
      <c r="N4402" s="34"/>
    </row>
    <row r="4403" spans="1:14" x14ac:dyDescent="0.3">
      <c r="A4403" s="5" t="str">
        <f>'Raw Data'!A4403</f>
        <v>7576-JMYWV</v>
      </c>
      <c r="B4403">
        <f>'Raw Data'!F4403</f>
        <v>46</v>
      </c>
      <c r="C4403" t="str">
        <f>'Raw Data'!P4403</f>
        <v>Month-to-month</v>
      </c>
      <c r="D4403" t="str">
        <f>'Raw Data'!I4403</f>
        <v>Fiber optic</v>
      </c>
      <c r="E4403" t="str">
        <f>'Raw Data'!R4403</f>
        <v>Electronic check</v>
      </c>
      <c r="F4403">
        <f>'Raw Data'!S4403</f>
        <v>110.2</v>
      </c>
      <c r="G4403">
        <f>IFERROR(VALUE('Raw Data'!T4403),0)</f>
        <v>4972.1000000000004</v>
      </c>
      <c r="H4403" t="str" cm="1">
        <f t="array" ref="H4403">_xlfn.IFS(B4403&lt;=12,"New (0-12 mo)",B4403&lt;=24,"Established (13-24 mo)",B4403&lt;=48,"Loyal (25-48 mo)",TRUE,"Veteran (49+ mo)")</f>
        <v>Loyal (25-48 mo)</v>
      </c>
      <c r="I4403">
        <f>COUNTIF('Raw Data'!G4403:O4403,"Yes")</f>
        <v>7</v>
      </c>
      <c r="J4403">
        <f t="shared" ca="1" si="136"/>
        <v>44805</v>
      </c>
      <c r="K4403" t="str">
        <f>'Raw Data'!U4403</f>
        <v>No</v>
      </c>
      <c r="L4403" t="str">
        <f t="shared" si="137"/>
        <v>Low-Medium Risk</v>
      </c>
      <c r="N4403" s="34"/>
    </row>
    <row r="4404" spans="1:14" x14ac:dyDescent="0.3">
      <c r="A4404" s="5" t="str">
        <f>'Raw Data'!A4404</f>
        <v>9039-RBEEE</v>
      </c>
      <c r="B4404">
        <f>'Raw Data'!F4404</f>
        <v>39</v>
      </c>
      <c r="C4404" t="str">
        <f>'Raw Data'!P4404</f>
        <v>Month-to-month</v>
      </c>
      <c r="D4404" t="str">
        <f>'Raw Data'!I4404</f>
        <v>DSL</v>
      </c>
      <c r="E4404" t="str">
        <f>'Raw Data'!R4404</f>
        <v>Credit card (automatic)</v>
      </c>
      <c r="F4404">
        <f>'Raw Data'!S4404</f>
        <v>48.95</v>
      </c>
      <c r="G4404">
        <f>IFERROR(VALUE('Raw Data'!T4404),0)</f>
        <v>1880.85</v>
      </c>
      <c r="H4404" t="str" cm="1">
        <f t="array" ref="H4404">_xlfn.IFS(B4404&lt;=12,"New (0-12 mo)",B4404&lt;=24,"Established (13-24 mo)",B4404&lt;=48,"Loyal (25-48 mo)",TRUE,"Veteran (49+ mo)")</f>
        <v>Loyal (25-48 mo)</v>
      </c>
      <c r="I4404">
        <f>COUNTIF('Raw Data'!G4404:O4404,"Yes")</f>
        <v>4</v>
      </c>
      <c r="J4404">
        <f t="shared" ca="1" si="136"/>
        <v>45017</v>
      </c>
      <c r="K4404" t="str">
        <f>'Raw Data'!U4404</f>
        <v>Yes</v>
      </c>
      <c r="L4404" t="str">
        <f t="shared" si="137"/>
        <v>Low-Medium Risk</v>
      </c>
      <c r="N4404" s="34"/>
    </row>
    <row r="4405" spans="1:14" x14ac:dyDescent="0.3">
      <c r="A4405" s="5" t="str">
        <f>'Raw Data'!A4405</f>
        <v>0257-KXZGU</v>
      </c>
      <c r="B4405">
        <f>'Raw Data'!F4405</f>
        <v>32</v>
      </c>
      <c r="C4405" t="str">
        <f>'Raw Data'!P4405</f>
        <v>Month-to-month</v>
      </c>
      <c r="D4405" t="str">
        <f>'Raw Data'!I4405</f>
        <v>DSL</v>
      </c>
      <c r="E4405" t="str">
        <f>'Raw Data'!R4405</f>
        <v>Bank transfer (automatic)</v>
      </c>
      <c r="F4405">
        <f>'Raw Data'!S4405</f>
        <v>62.45</v>
      </c>
      <c r="G4405">
        <f>IFERROR(VALUE('Raw Data'!T4405),0)</f>
        <v>2045.55</v>
      </c>
      <c r="H4405" t="str" cm="1">
        <f t="array" ref="H4405">_xlfn.IFS(B4405&lt;=12,"New (0-12 mo)",B4405&lt;=24,"Established (13-24 mo)",B4405&lt;=48,"Loyal (25-48 mo)",TRUE,"Veteran (49+ mo)")</f>
        <v>Loyal (25-48 mo)</v>
      </c>
      <c r="I4405">
        <f>COUNTIF('Raw Data'!G4405:O4405,"Yes")</f>
        <v>4</v>
      </c>
      <c r="J4405">
        <f t="shared" ca="1" si="136"/>
        <v>45231</v>
      </c>
      <c r="K4405" t="str">
        <f>'Raw Data'!U4405</f>
        <v>No</v>
      </c>
      <c r="L4405" t="str">
        <f t="shared" si="137"/>
        <v>Low-Medium Risk</v>
      </c>
      <c r="N4405" s="34"/>
    </row>
    <row r="4406" spans="1:14" x14ac:dyDescent="0.3">
      <c r="A4406" s="5" t="str">
        <f>'Raw Data'!A4406</f>
        <v>1307-ATKGB</v>
      </c>
      <c r="B4406">
        <f>'Raw Data'!F4406</f>
        <v>24</v>
      </c>
      <c r="C4406" t="str">
        <f>'Raw Data'!P4406</f>
        <v>Month-to-month</v>
      </c>
      <c r="D4406" t="str">
        <f>'Raw Data'!I4406</f>
        <v>Fiber optic</v>
      </c>
      <c r="E4406" t="str">
        <f>'Raw Data'!R4406</f>
        <v>Electronic check</v>
      </c>
      <c r="F4406">
        <f>'Raw Data'!S4406</f>
        <v>89.55</v>
      </c>
      <c r="G4406">
        <f>IFERROR(VALUE('Raw Data'!T4406),0)</f>
        <v>2187.15</v>
      </c>
      <c r="H4406" t="str" cm="1">
        <f t="array" ref="H4406">_xlfn.IFS(B4406&lt;=12,"New (0-12 mo)",B4406&lt;=24,"Established (13-24 mo)",B4406&lt;=48,"Loyal (25-48 mo)",TRUE,"Veteran (49+ mo)")</f>
        <v>Established (13-24 mo)</v>
      </c>
      <c r="I4406">
        <f>COUNTIF('Raw Data'!G4406:O4406,"Yes")</f>
        <v>4</v>
      </c>
      <c r="J4406">
        <f t="shared" ca="1" si="136"/>
        <v>45474</v>
      </c>
      <c r="K4406" t="str">
        <f>'Raw Data'!U4406</f>
        <v>No</v>
      </c>
      <c r="L4406" t="str">
        <f t="shared" si="137"/>
        <v>Medium Risk</v>
      </c>
      <c r="N4406" s="34"/>
    </row>
    <row r="4407" spans="1:14" x14ac:dyDescent="0.3">
      <c r="A4407" s="5" t="str">
        <f>'Raw Data'!A4407</f>
        <v>8417-FMLZI</v>
      </c>
      <c r="B4407">
        <f>'Raw Data'!F4407</f>
        <v>6</v>
      </c>
      <c r="C4407" t="str">
        <f>'Raw Data'!P4407</f>
        <v>Month-to-month</v>
      </c>
      <c r="D4407" t="str">
        <f>'Raw Data'!I4407</f>
        <v>Fiber optic</v>
      </c>
      <c r="E4407" t="str">
        <f>'Raw Data'!R4407</f>
        <v>Credit card (automatic)</v>
      </c>
      <c r="F4407">
        <f>'Raw Data'!S4407</f>
        <v>83.55</v>
      </c>
      <c r="G4407">
        <f>IFERROR(VALUE('Raw Data'!T4407),0)</f>
        <v>477.55</v>
      </c>
      <c r="H4407" t="str" cm="1">
        <f t="array" ref="H4407">_xlfn.IFS(B4407&lt;=12,"New (0-12 mo)",B4407&lt;=24,"Established (13-24 mo)",B4407&lt;=48,"Loyal (25-48 mo)",TRUE,"Veteran (49+ mo)")</f>
        <v>New (0-12 mo)</v>
      </c>
      <c r="I4407">
        <f>COUNTIF('Raw Data'!G4407:O4407,"Yes")</f>
        <v>3</v>
      </c>
      <c r="J4407">
        <f t="shared" ca="1" si="136"/>
        <v>46023</v>
      </c>
      <c r="K4407" t="str">
        <f>'Raw Data'!U4407</f>
        <v>Yes</v>
      </c>
      <c r="L4407" t="str">
        <f t="shared" si="137"/>
        <v>High Risk</v>
      </c>
      <c r="N4407" s="34"/>
    </row>
    <row r="4408" spans="1:14" x14ac:dyDescent="0.3">
      <c r="A4408" s="5" t="str">
        <f>'Raw Data'!A4408</f>
        <v>3714-XPXBW</v>
      </c>
      <c r="B4408">
        <f>'Raw Data'!F4408</f>
        <v>37</v>
      </c>
      <c r="C4408" t="str">
        <f>'Raw Data'!P4408</f>
        <v>Month-to-month</v>
      </c>
      <c r="D4408" t="str">
        <f>'Raw Data'!I4408</f>
        <v>DSL</v>
      </c>
      <c r="E4408" t="str">
        <f>'Raw Data'!R4408</f>
        <v>Credit card (automatic)</v>
      </c>
      <c r="F4408">
        <f>'Raw Data'!S4408</f>
        <v>78.900000000000006</v>
      </c>
      <c r="G4408">
        <f>IFERROR(VALUE('Raw Data'!T4408),0)</f>
        <v>2976.95</v>
      </c>
      <c r="H4408" t="str" cm="1">
        <f t="array" ref="H4408">_xlfn.IFS(B4408&lt;=12,"New (0-12 mo)",B4408&lt;=24,"Established (13-24 mo)",B4408&lt;=48,"Loyal (25-48 mo)",TRUE,"Veteran (49+ mo)")</f>
        <v>Loyal (25-48 mo)</v>
      </c>
      <c r="I4408">
        <f>COUNTIF('Raw Data'!G4408:O4408,"Yes")</f>
        <v>7</v>
      </c>
      <c r="J4408">
        <f t="shared" ca="1" si="136"/>
        <v>45078</v>
      </c>
      <c r="K4408" t="str">
        <f>'Raw Data'!U4408</f>
        <v>No</v>
      </c>
      <c r="L4408" t="str">
        <f t="shared" si="137"/>
        <v>Low-Medium Risk</v>
      </c>
      <c r="N4408" s="34"/>
    </row>
    <row r="4409" spans="1:14" x14ac:dyDescent="0.3">
      <c r="A4409" s="5" t="str">
        <f>'Raw Data'!A4409</f>
        <v>1850-AKQEP</v>
      </c>
      <c r="B4409">
        <f>'Raw Data'!F4409</f>
        <v>8</v>
      </c>
      <c r="C4409" t="str">
        <f>'Raw Data'!P4409</f>
        <v>Month-to-month</v>
      </c>
      <c r="D4409" t="str">
        <f>'Raw Data'!I4409</f>
        <v>No</v>
      </c>
      <c r="E4409" t="str">
        <f>'Raw Data'!R4409</f>
        <v>Mailed check</v>
      </c>
      <c r="F4409">
        <f>'Raw Data'!S4409</f>
        <v>20.350000000000001</v>
      </c>
      <c r="G4409">
        <f>IFERROR(VALUE('Raw Data'!T4409),0)</f>
        <v>178.7</v>
      </c>
      <c r="H4409" t="str" cm="1">
        <f t="array" ref="H4409">_xlfn.IFS(B4409&lt;=12,"New (0-12 mo)",B4409&lt;=24,"Established (13-24 mo)",B4409&lt;=48,"Loyal (25-48 mo)",TRUE,"Veteran (49+ mo)")</f>
        <v>New (0-12 mo)</v>
      </c>
      <c r="I4409">
        <f>COUNTIF('Raw Data'!G4409:O4409,"Yes")</f>
        <v>1</v>
      </c>
      <c r="J4409">
        <f t="shared" ca="1" si="136"/>
        <v>45962</v>
      </c>
      <c r="K4409" t="str">
        <f>'Raw Data'!U4409</f>
        <v>No</v>
      </c>
      <c r="L4409" t="str">
        <f t="shared" si="137"/>
        <v>High Risk</v>
      </c>
      <c r="N4409" s="34"/>
    </row>
    <row r="4410" spans="1:14" x14ac:dyDescent="0.3">
      <c r="A4410" s="5" t="str">
        <f>'Raw Data'!A4410</f>
        <v>2824-DXNKN</v>
      </c>
      <c r="B4410">
        <f>'Raw Data'!F4410</f>
        <v>72</v>
      </c>
      <c r="C4410" t="str">
        <f>'Raw Data'!P4410</f>
        <v>Two year</v>
      </c>
      <c r="D4410" t="str">
        <f>'Raw Data'!I4410</f>
        <v>DSL</v>
      </c>
      <c r="E4410" t="str">
        <f>'Raw Data'!R4410</f>
        <v>Bank transfer (automatic)</v>
      </c>
      <c r="F4410">
        <f>'Raw Data'!S4410</f>
        <v>71.45</v>
      </c>
      <c r="G4410">
        <f>IFERROR(VALUE('Raw Data'!T4410),0)</f>
        <v>5025.8500000000004</v>
      </c>
      <c r="H4410" t="str" cm="1">
        <f t="array" ref="H4410">_xlfn.IFS(B4410&lt;=12,"New (0-12 mo)",B4410&lt;=24,"Established (13-24 mo)",B4410&lt;=48,"Loyal (25-48 mo)",TRUE,"Veteran (49+ mo)")</f>
        <v>Veteran (49+ mo)</v>
      </c>
      <c r="I4410">
        <f>COUNTIF('Raw Data'!G4410:O4410,"Yes")</f>
        <v>5</v>
      </c>
      <c r="J4410">
        <f t="shared" ca="1" si="136"/>
        <v>44013</v>
      </c>
      <c r="K4410" t="str">
        <f>'Raw Data'!U4410</f>
        <v>No</v>
      </c>
      <c r="L4410" t="str">
        <f t="shared" si="137"/>
        <v>Low Risk</v>
      </c>
      <c r="N4410" s="34"/>
    </row>
    <row r="4411" spans="1:14" x14ac:dyDescent="0.3">
      <c r="A4411" s="5" t="str">
        <f>'Raw Data'!A4411</f>
        <v>5227-JSCFE</v>
      </c>
      <c r="B4411">
        <f>'Raw Data'!F4411</f>
        <v>71</v>
      </c>
      <c r="C4411" t="str">
        <f>'Raw Data'!P4411</f>
        <v>Two year</v>
      </c>
      <c r="D4411" t="str">
        <f>'Raw Data'!I4411</f>
        <v>DSL</v>
      </c>
      <c r="E4411" t="str">
        <f>'Raw Data'!R4411</f>
        <v>Credit card (automatic)</v>
      </c>
      <c r="F4411">
        <f>'Raw Data'!S4411</f>
        <v>46.35</v>
      </c>
      <c r="G4411">
        <f>IFERROR(VALUE('Raw Data'!T4411),0)</f>
        <v>3353.4</v>
      </c>
      <c r="H4411" t="str" cm="1">
        <f t="array" ref="H4411">_xlfn.IFS(B4411&lt;=12,"New (0-12 mo)",B4411&lt;=24,"Established (13-24 mo)",B4411&lt;=48,"Loyal (25-48 mo)",TRUE,"Veteran (49+ mo)")</f>
        <v>Veteran (49+ mo)</v>
      </c>
      <c r="I4411">
        <f>COUNTIF('Raw Data'!G4411:O4411,"Yes")</f>
        <v>4</v>
      </c>
      <c r="J4411">
        <f t="shared" ca="1" si="136"/>
        <v>44044</v>
      </c>
      <c r="K4411" t="str">
        <f>'Raw Data'!U4411</f>
        <v>No</v>
      </c>
      <c r="L4411" t="str">
        <f t="shared" si="137"/>
        <v>Low Risk</v>
      </c>
      <c r="N4411" s="34"/>
    </row>
    <row r="4412" spans="1:14" x14ac:dyDescent="0.3">
      <c r="A4412" s="5" t="str">
        <f>'Raw Data'!A4412</f>
        <v>0848-ZGQIJ</v>
      </c>
      <c r="B4412">
        <f>'Raw Data'!F4412</f>
        <v>16</v>
      </c>
      <c r="C4412" t="str">
        <f>'Raw Data'!P4412</f>
        <v>Month-to-month</v>
      </c>
      <c r="D4412" t="str">
        <f>'Raw Data'!I4412</f>
        <v>Fiber optic</v>
      </c>
      <c r="E4412" t="str">
        <f>'Raw Data'!R4412</f>
        <v>Bank transfer (automatic)</v>
      </c>
      <c r="F4412">
        <f>'Raw Data'!S4412</f>
        <v>94.65</v>
      </c>
      <c r="G4412">
        <f>IFERROR(VALUE('Raw Data'!T4412),0)</f>
        <v>1461.15</v>
      </c>
      <c r="H4412" t="str" cm="1">
        <f t="array" ref="H4412">_xlfn.IFS(B4412&lt;=12,"New (0-12 mo)",B4412&lt;=24,"Established (13-24 mo)",B4412&lt;=48,"Loyal (25-48 mo)",TRUE,"Veteran (49+ mo)")</f>
        <v>Established (13-24 mo)</v>
      </c>
      <c r="I4412">
        <f>COUNTIF('Raw Data'!G4412:O4412,"Yes")</f>
        <v>4</v>
      </c>
      <c r="J4412">
        <f t="shared" ca="1" si="136"/>
        <v>45717</v>
      </c>
      <c r="K4412" t="str">
        <f>'Raw Data'!U4412</f>
        <v>No</v>
      </c>
      <c r="L4412" t="str">
        <f t="shared" si="137"/>
        <v>Medium Risk</v>
      </c>
      <c r="N4412" s="34"/>
    </row>
    <row r="4413" spans="1:14" x14ac:dyDescent="0.3">
      <c r="A4413" s="5" t="str">
        <f>'Raw Data'!A4413</f>
        <v>3621-CHYVB</v>
      </c>
      <c r="B4413">
        <f>'Raw Data'!F4413</f>
        <v>57</v>
      </c>
      <c r="C4413" t="str">
        <f>'Raw Data'!P4413</f>
        <v>Month-to-month</v>
      </c>
      <c r="D4413" t="str">
        <f>'Raw Data'!I4413</f>
        <v>DSL</v>
      </c>
      <c r="E4413" t="str">
        <f>'Raw Data'!R4413</f>
        <v>Bank transfer (automatic)</v>
      </c>
      <c r="F4413">
        <f>'Raw Data'!S4413</f>
        <v>49.9</v>
      </c>
      <c r="G4413">
        <f>IFERROR(VALUE('Raw Data'!T4413),0)</f>
        <v>2782.4</v>
      </c>
      <c r="H4413" t="str" cm="1">
        <f t="array" ref="H4413">_xlfn.IFS(B4413&lt;=12,"New (0-12 mo)",B4413&lt;=24,"Established (13-24 mo)",B4413&lt;=48,"Loyal (25-48 mo)",TRUE,"Veteran (49+ mo)")</f>
        <v>Veteran (49+ mo)</v>
      </c>
      <c r="I4413">
        <f>COUNTIF('Raw Data'!G4413:O4413,"Yes")</f>
        <v>4</v>
      </c>
      <c r="J4413">
        <f t="shared" ca="1" si="136"/>
        <v>44470</v>
      </c>
      <c r="K4413" t="str">
        <f>'Raw Data'!U4413</f>
        <v>No</v>
      </c>
      <c r="L4413" t="str">
        <f t="shared" si="137"/>
        <v>Low-Medium Risk</v>
      </c>
      <c r="N4413" s="34"/>
    </row>
    <row r="4414" spans="1:14" x14ac:dyDescent="0.3">
      <c r="A4414" s="5" t="str">
        <f>'Raw Data'!A4414</f>
        <v>8042-RNLKO</v>
      </c>
      <c r="B4414">
        <f>'Raw Data'!F4414</f>
        <v>66</v>
      </c>
      <c r="C4414" t="str">
        <f>'Raw Data'!P4414</f>
        <v>One year</v>
      </c>
      <c r="D4414" t="str">
        <f>'Raw Data'!I4414</f>
        <v>No</v>
      </c>
      <c r="E4414" t="str">
        <f>'Raw Data'!R4414</f>
        <v>Bank transfer (automatic)</v>
      </c>
      <c r="F4414">
        <f>'Raw Data'!S4414</f>
        <v>25.45</v>
      </c>
      <c r="G4414">
        <f>IFERROR(VALUE('Raw Data'!T4414),0)</f>
        <v>1699.15</v>
      </c>
      <c r="H4414" t="str" cm="1">
        <f t="array" ref="H4414">_xlfn.IFS(B4414&lt;=12,"New (0-12 mo)",B4414&lt;=24,"Established (13-24 mo)",B4414&lt;=48,"Loyal (25-48 mo)",TRUE,"Veteran (49+ mo)")</f>
        <v>Veteran (49+ mo)</v>
      </c>
      <c r="I4414">
        <f>COUNTIF('Raw Data'!G4414:O4414,"Yes")</f>
        <v>2</v>
      </c>
      <c r="J4414">
        <f t="shared" ca="1" si="136"/>
        <v>44197</v>
      </c>
      <c r="K4414" t="str">
        <f>'Raw Data'!U4414</f>
        <v>No</v>
      </c>
      <c r="L4414" t="str">
        <f t="shared" si="137"/>
        <v>Low Risk</v>
      </c>
      <c r="N4414" s="34"/>
    </row>
    <row r="4415" spans="1:14" x14ac:dyDescent="0.3">
      <c r="A4415" s="5" t="str">
        <f>'Raw Data'!A4415</f>
        <v>1792-UXAFY</v>
      </c>
      <c r="B4415">
        <f>'Raw Data'!F4415</f>
        <v>17</v>
      </c>
      <c r="C4415" t="str">
        <f>'Raw Data'!P4415</f>
        <v>Month-to-month</v>
      </c>
      <c r="D4415" t="str">
        <f>'Raw Data'!I4415</f>
        <v>Fiber optic</v>
      </c>
      <c r="E4415" t="str">
        <f>'Raw Data'!R4415</f>
        <v>Electronic check</v>
      </c>
      <c r="F4415">
        <f>'Raw Data'!S4415</f>
        <v>89.15</v>
      </c>
      <c r="G4415">
        <f>IFERROR(VALUE('Raw Data'!T4415),0)</f>
        <v>1496.9</v>
      </c>
      <c r="H4415" t="str" cm="1">
        <f t="array" ref="H4415">_xlfn.IFS(B4415&lt;=12,"New (0-12 mo)",B4415&lt;=24,"Established (13-24 mo)",B4415&lt;=48,"Loyal (25-48 mo)",TRUE,"Veteran (49+ mo)")</f>
        <v>Established (13-24 mo)</v>
      </c>
      <c r="I4415">
        <f>COUNTIF('Raw Data'!G4415:O4415,"Yes")</f>
        <v>4</v>
      </c>
      <c r="J4415">
        <f t="shared" ca="1" si="136"/>
        <v>45689</v>
      </c>
      <c r="K4415" t="str">
        <f>'Raw Data'!U4415</f>
        <v>Yes</v>
      </c>
      <c r="L4415" t="str">
        <f t="shared" si="137"/>
        <v>Medium Risk</v>
      </c>
      <c r="N4415" s="34"/>
    </row>
    <row r="4416" spans="1:14" x14ac:dyDescent="0.3">
      <c r="A4416" s="5" t="str">
        <f>'Raw Data'!A4416</f>
        <v>5372-FBKBN</v>
      </c>
      <c r="B4416">
        <f>'Raw Data'!F4416</f>
        <v>21</v>
      </c>
      <c r="C4416" t="str">
        <f>'Raw Data'!P4416</f>
        <v>Month-to-month</v>
      </c>
      <c r="D4416" t="str">
        <f>'Raw Data'!I4416</f>
        <v>No</v>
      </c>
      <c r="E4416" t="str">
        <f>'Raw Data'!R4416</f>
        <v>Mailed check</v>
      </c>
      <c r="F4416">
        <f>'Raw Data'!S4416</f>
        <v>20.75</v>
      </c>
      <c r="G4416">
        <f>IFERROR(VALUE('Raw Data'!T4416),0)</f>
        <v>452.2</v>
      </c>
      <c r="H4416" t="str" cm="1">
        <f t="array" ref="H4416">_xlfn.IFS(B4416&lt;=12,"New (0-12 mo)",B4416&lt;=24,"Established (13-24 mo)",B4416&lt;=48,"Loyal (25-48 mo)",TRUE,"Veteran (49+ mo)")</f>
        <v>Established (13-24 mo)</v>
      </c>
      <c r="I4416">
        <f>COUNTIF('Raw Data'!G4416:O4416,"Yes")</f>
        <v>1</v>
      </c>
      <c r="J4416">
        <f t="shared" ca="1" si="136"/>
        <v>45566</v>
      </c>
      <c r="K4416" t="str">
        <f>'Raw Data'!U4416</f>
        <v>No</v>
      </c>
      <c r="L4416" t="str">
        <f t="shared" si="137"/>
        <v>Medium Risk</v>
      </c>
      <c r="N4416" s="34"/>
    </row>
    <row r="4417" spans="1:14" x14ac:dyDescent="0.3">
      <c r="A4417" s="5" t="str">
        <f>'Raw Data'!A4417</f>
        <v>0420-TXVSG</v>
      </c>
      <c r="B4417">
        <f>'Raw Data'!F4417</f>
        <v>66</v>
      </c>
      <c r="C4417" t="str">
        <f>'Raw Data'!P4417</f>
        <v>Two year</v>
      </c>
      <c r="D4417" t="str">
        <f>'Raw Data'!I4417</f>
        <v>DSL</v>
      </c>
      <c r="E4417" t="str">
        <f>'Raw Data'!R4417</f>
        <v>Credit card (automatic)</v>
      </c>
      <c r="F4417">
        <f>'Raw Data'!S4417</f>
        <v>66.099999999999994</v>
      </c>
      <c r="G4417">
        <f>IFERROR(VALUE('Raw Data'!T4417),0)</f>
        <v>4428.45</v>
      </c>
      <c r="H4417" t="str" cm="1">
        <f t="array" ref="H4417">_xlfn.IFS(B4417&lt;=12,"New (0-12 mo)",B4417&lt;=24,"Established (13-24 mo)",B4417&lt;=48,"Loyal (25-48 mo)",TRUE,"Veteran (49+ mo)")</f>
        <v>Veteran (49+ mo)</v>
      </c>
      <c r="I4417">
        <f>COUNTIF('Raw Data'!G4417:O4417,"Yes")</f>
        <v>5</v>
      </c>
      <c r="J4417">
        <f t="shared" ca="1" si="136"/>
        <v>44197</v>
      </c>
      <c r="K4417" t="str">
        <f>'Raw Data'!U4417</f>
        <v>No</v>
      </c>
      <c r="L4417" t="str">
        <f t="shared" si="137"/>
        <v>Low Risk</v>
      </c>
      <c r="N4417" s="34"/>
    </row>
    <row r="4418" spans="1:14" x14ac:dyDescent="0.3">
      <c r="A4418" s="5" t="str">
        <f>'Raw Data'!A4418</f>
        <v>6217-TOWGS</v>
      </c>
      <c r="B4418">
        <f>'Raw Data'!F4418</f>
        <v>17</v>
      </c>
      <c r="C4418" t="str">
        <f>'Raw Data'!P4418</f>
        <v>Month-to-month</v>
      </c>
      <c r="D4418" t="str">
        <f>'Raw Data'!I4418</f>
        <v>DSL</v>
      </c>
      <c r="E4418" t="str">
        <f>'Raw Data'!R4418</f>
        <v>Bank transfer (automatic)</v>
      </c>
      <c r="F4418">
        <f>'Raw Data'!S4418</f>
        <v>75.400000000000006</v>
      </c>
      <c r="G4418">
        <f>IFERROR(VALUE('Raw Data'!T4418),0)</f>
        <v>1322.55</v>
      </c>
      <c r="H4418" t="str" cm="1">
        <f t="array" ref="H4418">_xlfn.IFS(B4418&lt;=12,"New (0-12 mo)",B4418&lt;=24,"Established (13-24 mo)",B4418&lt;=48,"Loyal (25-48 mo)",TRUE,"Veteran (49+ mo)")</f>
        <v>Established (13-24 mo)</v>
      </c>
      <c r="I4418">
        <f>COUNTIF('Raw Data'!G4418:O4418,"Yes")</f>
        <v>5</v>
      </c>
      <c r="J4418">
        <f t="shared" ref="J4418:J4481" ca="1" si="138">EDATE(TODAY(),-B4418)</f>
        <v>45689</v>
      </c>
      <c r="K4418" t="str">
        <f>'Raw Data'!U4418</f>
        <v>No</v>
      </c>
      <c r="L4418" t="str">
        <f t="shared" ref="L4418:L4481" si="139">IF(AND(C4418="Month-to-month",B4418&lt;=12),"High Risk",IF(AND(C4418="Month-to-month",B4418&lt;=24),"Medium Risk",IF(C4418="Month-to-month","Low-Medium Risk","Low Risk")))</f>
        <v>Medium Risk</v>
      </c>
      <c r="N4418" s="34"/>
    </row>
    <row r="4419" spans="1:14" x14ac:dyDescent="0.3">
      <c r="A4419" s="5" t="str">
        <f>'Raw Data'!A4419</f>
        <v>0515-YPMCW</v>
      </c>
      <c r="B4419">
        <f>'Raw Data'!F4419</f>
        <v>1</v>
      </c>
      <c r="C4419" t="str">
        <f>'Raw Data'!P4419</f>
        <v>Month-to-month</v>
      </c>
      <c r="D4419" t="str">
        <f>'Raw Data'!I4419</f>
        <v>Fiber optic</v>
      </c>
      <c r="E4419" t="str">
        <f>'Raw Data'!R4419</f>
        <v>Mailed check</v>
      </c>
      <c r="F4419">
        <f>'Raw Data'!S4419</f>
        <v>70.45</v>
      </c>
      <c r="G4419">
        <f>IFERROR(VALUE('Raw Data'!T4419),0)</f>
        <v>70.45</v>
      </c>
      <c r="H4419" t="str" cm="1">
        <f t="array" ref="H4419">_xlfn.IFS(B4419&lt;=12,"New (0-12 mo)",B4419&lt;=24,"Established (13-24 mo)",B4419&lt;=48,"Loyal (25-48 mo)",TRUE,"Veteran (49+ mo)")</f>
        <v>New (0-12 mo)</v>
      </c>
      <c r="I4419">
        <f>COUNTIF('Raw Data'!G4419:O4419,"Yes")</f>
        <v>1</v>
      </c>
      <c r="J4419">
        <f t="shared" ca="1" si="138"/>
        <v>46174</v>
      </c>
      <c r="K4419" t="str">
        <f>'Raw Data'!U4419</f>
        <v>Yes</v>
      </c>
      <c r="L4419" t="str">
        <f t="shared" si="139"/>
        <v>High Risk</v>
      </c>
      <c r="N4419" s="34"/>
    </row>
    <row r="4420" spans="1:14" x14ac:dyDescent="0.3">
      <c r="A4420" s="5" t="str">
        <f>'Raw Data'!A4420</f>
        <v>0378-XSZPU</v>
      </c>
      <c r="B4420">
        <f>'Raw Data'!F4420</f>
        <v>58</v>
      </c>
      <c r="C4420" t="str">
        <f>'Raw Data'!P4420</f>
        <v>One year</v>
      </c>
      <c r="D4420" t="str">
        <f>'Raw Data'!I4420</f>
        <v>DSL</v>
      </c>
      <c r="E4420" t="str">
        <f>'Raw Data'!R4420</f>
        <v>Credit card (automatic)</v>
      </c>
      <c r="F4420">
        <f>'Raw Data'!S4420</f>
        <v>60.3</v>
      </c>
      <c r="G4420">
        <f>IFERROR(VALUE('Raw Data'!T4420),0)</f>
        <v>3563.8</v>
      </c>
      <c r="H4420" t="str" cm="1">
        <f t="array" ref="H4420">_xlfn.IFS(B4420&lt;=12,"New (0-12 mo)",B4420&lt;=24,"Established (13-24 mo)",B4420&lt;=48,"Loyal (25-48 mo)",TRUE,"Veteran (49+ mo)")</f>
        <v>Veteran (49+ mo)</v>
      </c>
      <c r="I4420">
        <f>COUNTIF('Raw Data'!G4420:O4420,"Yes")</f>
        <v>4</v>
      </c>
      <c r="J4420">
        <f t="shared" ca="1" si="138"/>
        <v>44440</v>
      </c>
      <c r="K4420" t="str">
        <f>'Raw Data'!U4420</f>
        <v>Yes</v>
      </c>
      <c r="L4420" t="str">
        <f t="shared" si="139"/>
        <v>Low Risk</v>
      </c>
      <c r="N4420" s="34"/>
    </row>
    <row r="4421" spans="1:14" x14ac:dyDescent="0.3">
      <c r="A4421" s="5" t="str">
        <f>'Raw Data'!A4421</f>
        <v>1045-LTCYT</v>
      </c>
      <c r="B4421">
        <f>'Raw Data'!F4421</f>
        <v>8</v>
      </c>
      <c r="C4421" t="str">
        <f>'Raw Data'!P4421</f>
        <v>Month-to-month</v>
      </c>
      <c r="D4421" t="str">
        <f>'Raw Data'!I4421</f>
        <v>No</v>
      </c>
      <c r="E4421" t="str">
        <f>'Raw Data'!R4421</f>
        <v>Credit card (automatic)</v>
      </c>
      <c r="F4421">
        <f>'Raw Data'!S4421</f>
        <v>21.05</v>
      </c>
      <c r="G4421">
        <f>IFERROR(VALUE('Raw Data'!T4421),0)</f>
        <v>139.75</v>
      </c>
      <c r="H4421" t="str" cm="1">
        <f t="array" ref="H4421">_xlfn.IFS(B4421&lt;=12,"New (0-12 mo)",B4421&lt;=24,"Established (13-24 mo)",B4421&lt;=48,"Loyal (25-48 mo)",TRUE,"Veteran (49+ mo)")</f>
        <v>New (0-12 mo)</v>
      </c>
      <c r="I4421">
        <f>COUNTIF('Raw Data'!G4421:O4421,"Yes")</f>
        <v>1</v>
      </c>
      <c r="J4421">
        <f t="shared" ca="1" si="138"/>
        <v>45962</v>
      </c>
      <c r="K4421" t="str">
        <f>'Raw Data'!U4421</f>
        <v>No</v>
      </c>
      <c r="L4421" t="str">
        <f t="shared" si="139"/>
        <v>High Risk</v>
      </c>
      <c r="N4421" s="34"/>
    </row>
    <row r="4422" spans="1:14" x14ac:dyDescent="0.3">
      <c r="A4422" s="5" t="str">
        <f>'Raw Data'!A4422</f>
        <v>1544-JJMYL</v>
      </c>
      <c r="B4422">
        <f>'Raw Data'!F4422</f>
        <v>27</v>
      </c>
      <c r="C4422" t="str">
        <f>'Raw Data'!P4422</f>
        <v>One year</v>
      </c>
      <c r="D4422" t="str">
        <f>'Raw Data'!I4422</f>
        <v>DSL</v>
      </c>
      <c r="E4422" t="str">
        <f>'Raw Data'!R4422</f>
        <v>Credit card (automatic)</v>
      </c>
      <c r="F4422">
        <f>'Raw Data'!S4422</f>
        <v>69.349999999999994</v>
      </c>
      <c r="G4422">
        <f>IFERROR(VALUE('Raw Data'!T4422),0)</f>
        <v>1927.3</v>
      </c>
      <c r="H4422" t="str" cm="1">
        <f t="array" ref="H4422">_xlfn.IFS(B4422&lt;=12,"New (0-12 mo)",B4422&lt;=24,"Established (13-24 mo)",B4422&lt;=48,"Loyal (25-48 mo)",TRUE,"Veteran (49+ mo)")</f>
        <v>Loyal (25-48 mo)</v>
      </c>
      <c r="I4422">
        <f>COUNTIF('Raw Data'!G4422:O4422,"Yes")</f>
        <v>5</v>
      </c>
      <c r="J4422">
        <f t="shared" ca="1" si="138"/>
        <v>45383</v>
      </c>
      <c r="K4422" t="str">
        <f>'Raw Data'!U4422</f>
        <v>No</v>
      </c>
      <c r="L4422" t="str">
        <f t="shared" si="139"/>
        <v>Low Risk</v>
      </c>
      <c r="N4422" s="34"/>
    </row>
    <row r="4423" spans="1:14" x14ac:dyDescent="0.3">
      <c r="A4423" s="5" t="str">
        <f>'Raw Data'!A4423</f>
        <v>4636-JGAAI</v>
      </c>
      <c r="B4423">
        <f>'Raw Data'!F4423</f>
        <v>34</v>
      </c>
      <c r="C4423" t="str">
        <f>'Raw Data'!P4423</f>
        <v>Month-to-month</v>
      </c>
      <c r="D4423" t="str">
        <f>'Raw Data'!I4423</f>
        <v>Fiber optic</v>
      </c>
      <c r="E4423" t="str">
        <f>'Raw Data'!R4423</f>
        <v>Mailed check</v>
      </c>
      <c r="F4423">
        <f>'Raw Data'!S4423</f>
        <v>88.85</v>
      </c>
      <c r="G4423">
        <f>IFERROR(VALUE('Raw Data'!T4423),0)</f>
        <v>3000.25</v>
      </c>
      <c r="H4423" t="str" cm="1">
        <f t="array" ref="H4423">_xlfn.IFS(B4423&lt;=12,"New (0-12 mo)",B4423&lt;=24,"Established (13-24 mo)",B4423&lt;=48,"Loyal (25-48 mo)",TRUE,"Veteran (49+ mo)")</f>
        <v>Loyal (25-48 mo)</v>
      </c>
      <c r="I4423">
        <f>COUNTIF('Raw Data'!G4423:O4423,"Yes")</f>
        <v>4</v>
      </c>
      <c r="J4423">
        <f t="shared" ca="1" si="138"/>
        <v>45170</v>
      </c>
      <c r="K4423" t="str">
        <f>'Raw Data'!U4423</f>
        <v>No</v>
      </c>
      <c r="L4423" t="str">
        <f t="shared" si="139"/>
        <v>Low-Medium Risk</v>
      </c>
      <c r="N4423" s="34"/>
    </row>
    <row r="4424" spans="1:14" x14ac:dyDescent="0.3">
      <c r="A4424" s="5" t="str">
        <f>'Raw Data'!A4424</f>
        <v>6874-SGLHU</v>
      </c>
      <c r="B4424">
        <f>'Raw Data'!F4424</f>
        <v>30</v>
      </c>
      <c r="C4424" t="str">
        <f>'Raw Data'!P4424</f>
        <v>One year</v>
      </c>
      <c r="D4424" t="str">
        <f>'Raw Data'!I4424</f>
        <v>Fiber optic</v>
      </c>
      <c r="E4424" t="str">
        <f>'Raw Data'!R4424</f>
        <v>Bank transfer (automatic)</v>
      </c>
      <c r="F4424">
        <f>'Raw Data'!S4424</f>
        <v>97</v>
      </c>
      <c r="G4424">
        <f>IFERROR(VALUE('Raw Data'!T4424),0)</f>
        <v>3021.3</v>
      </c>
      <c r="H4424" t="str" cm="1">
        <f t="array" ref="H4424">_xlfn.IFS(B4424&lt;=12,"New (0-12 mo)",B4424&lt;=24,"Established (13-24 mo)",B4424&lt;=48,"Loyal (25-48 mo)",TRUE,"Veteran (49+ mo)")</f>
        <v>Loyal (25-48 mo)</v>
      </c>
      <c r="I4424">
        <f>COUNTIF('Raw Data'!G4424:O4424,"Yes")</f>
        <v>4</v>
      </c>
      <c r="J4424">
        <f t="shared" ca="1" si="138"/>
        <v>45292</v>
      </c>
      <c r="K4424" t="str">
        <f>'Raw Data'!U4424</f>
        <v>No</v>
      </c>
      <c r="L4424" t="str">
        <f t="shared" si="139"/>
        <v>Low Risk</v>
      </c>
      <c r="N4424" s="34"/>
    </row>
    <row r="4425" spans="1:14" x14ac:dyDescent="0.3">
      <c r="A4425" s="5" t="str">
        <f>'Raw Data'!A4425</f>
        <v>5951-AOFIH</v>
      </c>
      <c r="B4425">
        <f>'Raw Data'!F4425</f>
        <v>33</v>
      </c>
      <c r="C4425" t="str">
        <f>'Raw Data'!P4425</f>
        <v>Month-to-month</v>
      </c>
      <c r="D4425" t="str">
        <f>'Raw Data'!I4425</f>
        <v>DSL</v>
      </c>
      <c r="E4425" t="str">
        <f>'Raw Data'!R4425</f>
        <v>Credit card (automatic)</v>
      </c>
      <c r="F4425">
        <f>'Raw Data'!S4425</f>
        <v>66.400000000000006</v>
      </c>
      <c r="G4425">
        <f>IFERROR(VALUE('Raw Data'!T4425),0)</f>
        <v>2245.4</v>
      </c>
      <c r="H4425" t="str" cm="1">
        <f t="array" ref="H4425">_xlfn.IFS(B4425&lt;=12,"New (0-12 mo)",B4425&lt;=24,"Established (13-24 mo)",B4425&lt;=48,"Loyal (25-48 mo)",TRUE,"Veteran (49+ mo)")</f>
        <v>Loyal (25-48 mo)</v>
      </c>
      <c r="I4425">
        <f>COUNTIF('Raw Data'!G4425:O4425,"Yes")</f>
        <v>4</v>
      </c>
      <c r="J4425">
        <f t="shared" ca="1" si="138"/>
        <v>45200</v>
      </c>
      <c r="K4425" t="str">
        <f>'Raw Data'!U4425</f>
        <v>No</v>
      </c>
      <c r="L4425" t="str">
        <f t="shared" si="139"/>
        <v>Low-Medium Risk</v>
      </c>
      <c r="N4425" s="34"/>
    </row>
    <row r="4426" spans="1:14" x14ac:dyDescent="0.3">
      <c r="A4426" s="5" t="str">
        <f>'Raw Data'!A4426</f>
        <v>4729-XKASR</v>
      </c>
      <c r="B4426">
        <f>'Raw Data'!F4426</f>
        <v>1</v>
      </c>
      <c r="C4426" t="str">
        <f>'Raw Data'!P4426</f>
        <v>Month-to-month</v>
      </c>
      <c r="D4426" t="str">
        <f>'Raw Data'!I4426</f>
        <v>DSL</v>
      </c>
      <c r="E4426" t="str">
        <f>'Raw Data'!R4426</f>
        <v>Electronic check</v>
      </c>
      <c r="F4426">
        <f>'Raw Data'!S4426</f>
        <v>24.75</v>
      </c>
      <c r="G4426">
        <f>IFERROR(VALUE('Raw Data'!T4426),0)</f>
        <v>24.75</v>
      </c>
      <c r="H4426" t="str" cm="1">
        <f t="array" ref="H4426">_xlfn.IFS(B4426&lt;=12,"New (0-12 mo)",B4426&lt;=24,"Established (13-24 mo)",B4426&lt;=48,"Loyal (25-48 mo)",TRUE,"Veteran (49+ mo)")</f>
        <v>New (0-12 mo)</v>
      </c>
      <c r="I4426">
        <f>COUNTIF('Raw Data'!G4426:O4426,"Yes")</f>
        <v>0</v>
      </c>
      <c r="J4426">
        <f t="shared" ca="1" si="138"/>
        <v>46174</v>
      </c>
      <c r="K4426" t="str">
        <f>'Raw Data'!U4426</f>
        <v>Yes</v>
      </c>
      <c r="L4426" t="str">
        <f t="shared" si="139"/>
        <v>High Risk</v>
      </c>
      <c r="N4426" s="34"/>
    </row>
    <row r="4427" spans="1:14" x14ac:dyDescent="0.3">
      <c r="A4427" s="5" t="str">
        <f>'Raw Data'!A4427</f>
        <v>3059-NGMXB</v>
      </c>
      <c r="B4427">
        <f>'Raw Data'!F4427</f>
        <v>14</v>
      </c>
      <c r="C4427" t="str">
        <f>'Raw Data'!P4427</f>
        <v>Month-to-month</v>
      </c>
      <c r="D4427" t="str">
        <f>'Raw Data'!I4427</f>
        <v>DSL</v>
      </c>
      <c r="E4427" t="str">
        <f>'Raw Data'!R4427</f>
        <v>Mailed check</v>
      </c>
      <c r="F4427">
        <f>'Raw Data'!S4427</f>
        <v>69.2</v>
      </c>
      <c r="G4427">
        <f>IFERROR(VALUE('Raw Data'!T4427),0)</f>
        <v>944.65</v>
      </c>
      <c r="H4427" t="str" cm="1">
        <f t="array" ref="H4427">_xlfn.IFS(B4427&lt;=12,"New (0-12 mo)",B4427&lt;=24,"Established (13-24 mo)",B4427&lt;=48,"Loyal (25-48 mo)",TRUE,"Veteran (49+ mo)")</f>
        <v>Established (13-24 mo)</v>
      </c>
      <c r="I4427">
        <f>COUNTIF('Raw Data'!G4427:O4427,"Yes")</f>
        <v>5</v>
      </c>
      <c r="J4427">
        <f t="shared" ca="1" si="138"/>
        <v>45778</v>
      </c>
      <c r="K4427" t="str">
        <f>'Raw Data'!U4427</f>
        <v>No</v>
      </c>
      <c r="L4427" t="str">
        <f t="shared" si="139"/>
        <v>Medium Risk</v>
      </c>
      <c r="N4427" s="34"/>
    </row>
    <row r="4428" spans="1:14" x14ac:dyDescent="0.3">
      <c r="A4428" s="5" t="str">
        <f>'Raw Data'!A4428</f>
        <v>8652-YHIYU</v>
      </c>
      <c r="B4428">
        <f>'Raw Data'!F4428</f>
        <v>16</v>
      </c>
      <c r="C4428" t="str">
        <f>'Raw Data'!P4428</f>
        <v>One year</v>
      </c>
      <c r="D4428" t="str">
        <f>'Raw Data'!I4428</f>
        <v>Fiber optic</v>
      </c>
      <c r="E4428" t="str">
        <f>'Raw Data'!R4428</f>
        <v>Credit card (automatic)</v>
      </c>
      <c r="F4428">
        <f>'Raw Data'!S4428</f>
        <v>79.5</v>
      </c>
      <c r="G4428">
        <f>IFERROR(VALUE('Raw Data'!T4428),0)</f>
        <v>1264.2</v>
      </c>
      <c r="H4428" t="str" cm="1">
        <f t="array" ref="H4428">_xlfn.IFS(B4428&lt;=12,"New (0-12 mo)",B4428&lt;=24,"Established (13-24 mo)",B4428&lt;=48,"Loyal (25-48 mo)",TRUE,"Veteran (49+ mo)")</f>
        <v>Established (13-24 mo)</v>
      </c>
      <c r="I4428">
        <f>COUNTIF('Raw Data'!G4428:O4428,"Yes")</f>
        <v>3</v>
      </c>
      <c r="J4428">
        <f t="shared" ca="1" si="138"/>
        <v>45717</v>
      </c>
      <c r="K4428" t="str">
        <f>'Raw Data'!U4428</f>
        <v>No</v>
      </c>
      <c r="L4428" t="str">
        <f t="shared" si="139"/>
        <v>Low Risk</v>
      </c>
      <c r="N4428" s="34"/>
    </row>
    <row r="4429" spans="1:14" x14ac:dyDescent="0.3">
      <c r="A4429" s="5" t="str">
        <f>'Raw Data'!A4429</f>
        <v>5278-PNYOX</v>
      </c>
      <c r="B4429">
        <f>'Raw Data'!F4429</f>
        <v>49</v>
      </c>
      <c r="C4429" t="str">
        <f>'Raw Data'!P4429</f>
        <v>Two year</v>
      </c>
      <c r="D4429" t="str">
        <f>'Raw Data'!I4429</f>
        <v>Fiber optic</v>
      </c>
      <c r="E4429" t="str">
        <f>'Raw Data'!R4429</f>
        <v>Credit card (automatic)</v>
      </c>
      <c r="F4429">
        <f>'Raw Data'!S4429</f>
        <v>100.65</v>
      </c>
      <c r="G4429">
        <f>IFERROR(VALUE('Raw Data'!T4429),0)</f>
        <v>4917.75</v>
      </c>
      <c r="H4429" t="str" cm="1">
        <f t="array" ref="H4429">_xlfn.IFS(B4429&lt;=12,"New (0-12 mo)",B4429&lt;=24,"Established (13-24 mo)",B4429&lt;=48,"Loyal (25-48 mo)",TRUE,"Veteran (49+ mo)")</f>
        <v>Veteran (49+ mo)</v>
      </c>
      <c r="I4429">
        <f>COUNTIF('Raw Data'!G4429:O4429,"Yes")</f>
        <v>5</v>
      </c>
      <c r="J4429">
        <f t="shared" ca="1" si="138"/>
        <v>44713</v>
      </c>
      <c r="K4429" t="str">
        <f>'Raw Data'!U4429</f>
        <v>No</v>
      </c>
      <c r="L4429" t="str">
        <f t="shared" si="139"/>
        <v>Low Risk</v>
      </c>
      <c r="N4429" s="34"/>
    </row>
    <row r="4430" spans="1:14" x14ac:dyDescent="0.3">
      <c r="A4430" s="5" t="str">
        <f>'Raw Data'!A4430</f>
        <v>5449-FIBXJ</v>
      </c>
      <c r="B4430">
        <f>'Raw Data'!F4430</f>
        <v>19</v>
      </c>
      <c r="C4430" t="str">
        <f>'Raw Data'!P4430</f>
        <v>Month-to-month</v>
      </c>
      <c r="D4430" t="str">
        <f>'Raw Data'!I4430</f>
        <v>Fiber optic</v>
      </c>
      <c r="E4430" t="str">
        <f>'Raw Data'!R4430</f>
        <v>Electronic check</v>
      </c>
      <c r="F4430">
        <f>'Raw Data'!S4430</f>
        <v>103.3</v>
      </c>
      <c r="G4430">
        <f>IFERROR(VALUE('Raw Data'!T4430),0)</f>
        <v>2012.7</v>
      </c>
      <c r="H4430" t="str" cm="1">
        <f t="array" ref="H4430">_xlfn.IFS(B4430&lt;=12,"New (0-12 mo)",B4430&lt;=24,"Established (13-24 mo)",B4430&lt;=48,"Loyal (25-48 mo)",TRUE,"Veteran (49+ mo)")</f>
        <v>Established (13-24 mo)</v>
      </c>
      <c r="I4430">
        <f>COUNTIF('Raw Data'!G4430:O4430,"Yes")</f>
        <v>6</v>
      </c>
      <c r="J4430">
        <f t="shared" ca="1" si="138"/>
        <v>45627</v>
      </c>
      <c r="K4430" t="str">
        <f>'Raw Data'!U4430</f>
        <v>Yes</v>
      </c>
      <c r="L4430" t="str">
        <f t="shared" si="139"/>
        <v>Medium Risk</v>
      </c>
      <c r="N4430" s="34"/>
    </row>
    <row r="4431" spans="1:14" x14ac:dyDescent="0.3">
      <c r="A4431" s="5" t="str">
        <f>'Raw Data'!A4431</f>
        <v>3486-HOOGQ</v>
      </c>
      <c r="B4431">
        <f>'Raw Data'!F4431</f>
        <v>70</v>
      </c>
      <c r="C4431" t="str">
        <f>'Raw Data'!P4431</f>
        <v>Two year</v>
      </c>
      <c r="D4431" t="str">
        <f>'Raw Data'!I4431</f>
        <v>DSL</v>
      </c>
      <c r="E4431" t="str">
        <f>'Raw Data'!R4431</f>
        <v>Bank transfer (automatic)</v>
      </c>
      <c r="F4431">
        <f>'Raw Data'!S4431</f>
        <v>79.7</v>
      </c>
      <c r="G4431">
        <f>IFERROR(VALUE('Raw Data'!T4431),0)</f>
        <v>5743.3</v>
      </c>
      <c r="H4431" t="str" cm="1">
        <f t="array" ref="H4431">_xlfn.IFS(B4431&lt;=12,"New (0-12 mo)",B4431&lt;=24,"Established (13-24 mo)",B4431&lt;=48,"Loyal (25-48 mo)",TRUE,"Veteran (49+ mo)")</f>
        <v>Veteran (49+ mo)</v>
      </c>
      <c r="I4431">
        <f>COUNTIF('Raw Data'!G4431:O4431,"Yes")</f>
        <v>7</v>
      </c>
      <c r="J4431">
        <f t="shared" ca="1" si="138"/>
        <v>44075</v>
      </c>
      <c r="K4431" t="str">
        <f>'Raw Data'!U4431</f>
        <v>No</v>
      </c>
      <c r="L4431" t="str">
        <f t="shared" si="139"/>
        <v>Low Risk</v>
      </c>
      <c r="N4431" s="34"/>
    </row>
    <row r="4432" spans="1:14" x14ac:dyDescent="0.3">
      <c r="A4432" s="5" t="str">
        <f>'Raw Data'!A4432</f>
        <v>5061-PBXFW</v>
      </c>
      <c r="B4432">
        <f>'Raw Data'!F4432</f>
        <v>32</v>
      </c>
      <c r="C4432" t="str">
        <f>'Raw Data'!P4432</f>
        <v>Month-to-month</v>
      </c>
      <c r="D4432" t="str">
        <f>'Raw Data'!I4432</f>
        <v>DSL</v>
      </c>
      <c r="E4432" t="str">
        <f>'Raw Data'!R4432</f>
        <v>Bank transfer (automatic)</v>
      </c>
      <c r="F4432">
        <f>'Raw Data'!S4432</f>
        <v>61.4</v>
      </c>
      <c r="G4432">
        <f>IFERROR(VALUE('Raw Data'!T4432),0)</f>
        <v>1864.65</v>
      </c>
      <c r="H4432" t="str" cm="1">
        <f t="array" ref="H4432">_xlfn.IFS(B4432&lt;=12,"New (0-12 mo)",B4432&lt;=24,"Established (13-24 mo)",B4432&lt;=48,"Loyal (25-48 mo)",TRUE,"Veteran (49+ mo)")</f>
        <v>Loyal (25-48 mo)</v>
      </c>
      <c r="I4432">
        <f>COUNTIF('Raw Data'!G4432:O4432,"Yes")</f>
        <v>4</v>
      </c>
      <c r="J4432">
        <f t="shared" ca="1" si="138"/>
        <v>45231</v>
      </c>
      <c r="K4432" t="str">
        <f>'Raw Data'!U4432</f>
        <v>No</v>
      </c>
      <c r="L4432" t="str">
        <f t="shared" si="139"/>
        <v>Low-Medium Risk</v>
      </c>
      <c r="N4432" s="34"/>
    </row>
    <row r="4433" spans="1:14" x14ac:dyDescent="0.3">
      <c r="A4433" s="5" t="str">
        <f>'Raw Data'!A4433</f>
        <v>8630-FJLIB</v>
      </c>
      <c r="B4433">
        <f>'Raw Data'!F4433</f>
        <v>18</v>
      </c>
      <c r="C4433" t="str">
        <f>'Raw Data'!P4433</f>
        <v>Month-to-month</v>
      </c>
      <c r="D4433" t="str">
        <f>'Raw Data'!I4433</f>
        <v>Fiber optic</v>
      </c>
      <c r="E4433" t="str">
        <f>'Raw Data'!R4433</f>
        <v>Electronic check</v>
      </c>
      <c r="F4433">
        <f>'Raw Data'!S4433</f>
        <v>69.8</v>
      </c>
      <c r="G4433">
        <f>IFERROR(VALUE('Raw Data'!T4433),0)</f>
        <v>1221.6500000000001</v>
      </c>
      <c r="H4433" t="str" cm="1">
        <f t="array" ref="H4433">_xlfn.IFS(B4433&lt;=12,"New (0-12 mo)",B4433&lt;=24,"Established (13-24 mo)",B4433&lt;=48,"Loyal (25-48 mo)",TRUE,"Veteran (49+ mo)")</f>
        <v>Established (13-24 mo)</v>
      </c>
      <c r="I4433">
        <f>COUNTIF('Raw Data'!G4433:O4433,"Yes")</f>
        <v>1</v>
      </c>
      <c r="J4433">
        <f t="shared" ca="1" si="138"/>
        <v>45658</v>
      </c>
      <c r="K4433" t="str">
        <f>'Raw Data'!U4433</f>
        <v>No</v>
      </c>
      <c r="L4433" t="str">
        <f t="shared" si="139"/>
        <v>Medium Risk</v>
      </c>
      <c r="N4433" s="34"/>
    </row>
    <row r="4434" spans="1:14" x14ac:dyDescent="0.3">
      <c r="A4434" s="5" t="str">
        <f>'Raw Data'!A4434</f>
        <v>3891-NLXJB</v>
      </c>
      <c r="B4434">
        <f>'Raw Data'!F4434</f>
        <v>37</v>
      </c>
      <c r="C4434" t="str">
        <f>'Raw Data'!P4434</f>
        <v>Two year</v>
      </c>
      <c r="D4434" t="str">
        <f>'Raw Data'!I4434</f>
        <v>DSL</v>
      </c>
      <c r="E4434" t="str">
        <f>'Raw Data'!R4434</f>
        <v>Mailed check</v>
      </c>
      <c r="F4434">
        <f>'Raw Data'!S4434</f>
        <v>40.549999999999997</v>
      </c>
      <c r="G4434">
        <f>IFERROR(VALUE('Raw Data'!T4434),0)</f>
        <v>1390.85</v>
      </c>
      <c r="H4434" t="str" cm="1">
        <f t="array" ref="H4434">_xlfn.IFS(B4434&lt;=12,"New (0-12 mo)",B4434&lt;=24,"Established (13-24 mo)",B4434&lt;=48,"Loyal (25-48 mo)",TRUE,"Veteran (49+ mo)")</f>
        <v>Loyal (25-48 mo)</v>
      </c>
      <c r="I4434">
        <f>COUNTIF('Raw Data'!G4434:O4434,"Yes")</f>
        <v>3</v>
      </c>
      <c r="J4434">
        <f t="shared" ca="1" si="138"/>
        <v>45078</v>
      </c>
      <c r="K4434" t="str">
        <f>'Raw Data'!U4434</f>
        <v>No</v>
      </c>
      <c r="L4434" t="str">
        <f t="shared" si="139"/>
        <v>Low Risk</v>
      </c>
      <c r="N4434" s="34"/>
    </row>
    <row r="4435" spans="1:14" x14ac:dyDescent="0.3">
      <c r="A4435" s="5" t="str">
        <f>'Raw Data'!A4435</f>
        <v>4749-OJKQU</v>
      </c>
      <c r="B4435">
        <f>'Raw Data'!F4435</f>
        <v>4</v>
      </c>
      <c r="C4435" t="str">
        <f>'Raw Data'!P4435</f>
        <v>Month-to-month</v>
      </c>
      <c r="D4435" t="str">
        <f>'Raw Data'!I4435</f>
        <v>Fiber optic</v>
      </c>
      <c r="E4435" t="str">
        <f>'Raw Data'!R4435</f>
        <v>Electronic check</v>
      </c>
      <c r="F4435">
        <f>'Raw Data'!S4435</f>
        <v>75.650000000000006</v>
      </c>
      <c r="G4435">
        <f>IFERROR(VALUE('Raw Data'!T4435),0)</f>
        <v>302.35000000000002</v>
      </c>
      <c r="H4435" t="str" cm="1">
        <f t="array" ref="H4435">_xlfn.IFS(B4435&lt;=12,"New (0-12 mo)",B4435&lt;=24,"Established (13-24 mo)",B4435&lt;=48,"Loyal (25-48 mo)",TRUE,"Veteran (49+ mo)")</f>
        <v>New (0-12 mo)</v>
      </c>
      <c r="I4435">
        <f>COUNTIF('Raw Data'!G4435:O4435,"Yes")</f>
        <v>2</v>
      </c>
      <c r="J4435">
        <f t="shared" ca="1" si="138"/>
        <v>46082</v>
      </c>
      <c r="K4435" t="str">
        <f>'Raw Data'!U4435</f>
        <v>No</v>
      </c>
      <c r="L4435" t="str">
        <f t="shared" si="139"/>
        <v>High Risk</v>
      </c>
      <c r="N4435" s="34"/>
    </row>
    <row r="4436" spans="1:14" x14ac:dyDescent="0.3">
      <c r="A4436" s="5" t="str">
        <f>'Raw Data'!A4436</f>
        <v>0577-WHMEV</v>
      </c>
      <c r="B4436">
        <f>'Raw Data'!F4436</f>
        <v>16</v>
      </c>
      <c r="C4436" t="str">
        <f>'Raw Data'!P4436</f>
        <v>Month-to-month</v>
      </c>
      <c r="D4436" t="str">
        <f>'Raw Data'!I4436</f>
        <v>Fiber optic</v>
      </c>
      <c r="E4436" t="str">
        <f>'Raw Data'!R4436</f>
        <v>Electronic check</v>
      </c>
      <c r="F4436">
        <f>'Raw Data'!S4436</f>
        <v>90.7</v>
      </c>
      <c r="G4436">
        <f>IFERROR(VALUE('Raw Data'!T4436),0)</f>
        <v>1374.9</v>
      </c>
      <c r="H4436" t="str" cm="1">
        <f t="array" ref="H4436">_xlfn.IFS(B4436&lt;=12,"New (0-12 mo)",B4436&lt;=24,"Established (13-24 mo)",B4436&lt;=48,"Loyal (25-48 mo)",TRUE,"Veteran (49+ mo)")</f>
        <v>Established (13-24 mo)</v>
      </c>
      <c r="I4436">
        <f>COUNTIF('Raw Data'!G4436:O4436,"Yes")</f>
        <v>5</v>
      </c>
      <c r="J4436">
        <f t="shared" ca="1" si="138"/>
        <v>45717</v>
      </c>
      <c r="K4436" t="str">
        <f>'Raw Data'!U4436</f>
        <v>No</v>
      </c>
      <c r="L4436" t="str">
        <f t="shared" si="139"/>
        <v>Medium Risk</v>
      </c>
      <c r="N4436" s="34"/>
    </row>
    <row r="4437" spans="1:14" x14ac:dyDescent="0.3">
      <c r="A4437" s="5" t="str">
        <f>'Raw Data'!A4437</f>
        <v>5453-AXEPF</v>
      </c>
      <c r="B4437">
        <f>'Raw Data'!F4437</f>
        <v>17</v>
      </c>
      <c r="C4437" t="str">
        <f>'Raw Data'!P4437</f>
        <v>Month-to-month</v>
      </c>
      <c r="D4437" t="str">
        <f>'Raw Data'!I4437</f>
        <v>Fiber optic</v>
      </c>
      <c r="E4437" t="str">
        <f>'Raw Data'!R4437</f>
        <v>Bank transfer (automatic)</v>
      </c>
      <c r="F4437">
        <f>'Raw Data'!S4437</f>
        <v>80.5</v>
      </c>
      <c r="G4437">
        <f>IFERROR(VALUE('Raw Data'!T4437),0)</f>
        <v>1336.9</v>
      </c>
      <c r="H4437" t="str" cm="1">
        <f t="array" ref="H4437">_xlfn.IFS(B4437&lt;=12,"New (0-12 mo)",B4437&lt;=24,"Established (13-24 mo)",B4437&lt;=48,"Loyal (25-48 mo)",TRUE,"Veteran (49+ mo)")</f>
        <v>Established (13-24 mo)</v>
      </c>
      <c r="I4437">
        <f>COUNTIF('Raw Data'!G4437:O4437,"Yes")</f>
        <v>3</v>
      </c>
      <c r="J4437">
        <f t="shared" ca="1" si="138"/>
        <v>45689</v>
      </c>
      <c r="K4437" t="str">
        <f>'Raw Data'!U4437</f>
        <v>No</v>
      </c>
      <c r="L4437" t="str">
        <f t="shared" si="139"/>
        <v>Medium Risk</v>
      </c>
      <c r="N4437" s="34"/>
    </row>
    <row r="4438" spans="1:14" x14ac:dyDescent="0.3">
      <c r="A4438" s="5" t="str">
        <f>'Raw Data'!A4438</f>
        <v>3639-XJHKQ</v>
      </c>
      <c r="B4438">
        <f>'Raw Data'!F4438</f>
        <v>19</v>
      </c>
      <c r="C4438" t="str">
        <f>'Raw Data'!P4438</f>
        <v>Month-to-month</v>
      </c>
      <c r="D4438" t="str">
        <f>'Raw Data'!I4438</f>
        <v>DSL</v>
      </c>
      <c r="E4438" t="str">
        <f>'Raw Data'!R4438</f>
        <v>Electronic check</v>
      </c>
      <c r="F4438">
        <f>'Raw Data'!S4438</f>
        <v>60.6</v>
      </c>
      <c r="G4438">
        <f>IFERROR(VALUE('Raw Data'!T4438),0)</f>
        <v>1297.8</v>
      </c>
      <c r="H4438" t="str" cm="1">
        <f t="array" ref="H4438">_xlfn.IFS(B4438&lt;=12,"New (0-12 mo)",B4438&lt;=24,"Established (13-24 mo)",B4438&lt;=48,"Loyal (25-48 mo)",TRUE,"Veteran (49+ mo)")</f>
        <v>Established (13-24 mo)</v>
      </c>
      <c r="I4438">
        <f>COUNTIF('Raw Data'!G4438:O4438,"Yes")</f>
        <v>4</v>
      </c>
      <c r="J4438">
        <f t="shared" ca="1" si="138"/>
        <v>45627</v>
      </c>
      <c r="K4438" t="str">
        <f>'Raw Data'!U4438</f>
        <v>No</v>
      </c>
      <c r="L4438" t="str">
        <f t="shared" si="139"/>
        <v>Medium Risk</v>
      </c>
      <c r="N4438" s="34"/>
    </row>
    <row r="4439" spans="1:14" x14ac:dyDescent="0.3">
      <c r="A4439" s="5" t="str">
        <f>'Raw Data'!A4439</f>
        <v>3716-LRGXK</v>
      </c>
      <c r="B4439">
        <f>'Raw Data'!F4439</f>
        <v>60</v>
      </c>
      <c r="C4439" t="str">
        <f>'Raw Data'!P4439</f>
        <v>Two year</v>
      </c>
      <c r="D4439" t="str">
        <f>'Raw Data'!I4439</f>
        <v>Fiber optic</v>
      </c>
      <c r="E4439" t="str">
        <f>'Raw Data'!R4439</f>
        <v>Credit card (automatic)</v>
      </c>
      <c r="F4439">
        <f>'Raw Data'!S4439</f>
        <v>101.15</v>
      </c>
      <c r="G4439">
        <f>IFERROR(VALUE('Raw Data'!T4439),0)</f>
        <v>6067.4</v>
      </c>
      <c r="H4439" t="str" cm="1">
        <f t="array" ref="H4439">_xlfn.IFS(B4439&lt;=12,"New (0-12 mo)",B4439&lt;=24,"Established (13-24 mo)",B4439&lt;=48,"Loyal (25-48 mo)",TRUE,"Veteran (49+ mo)")</f>
        <v>Veteran (49+ mo)</v>
      </c>
      <c r="I4439">
        <f>COUNTIF('Raw Data'!G4439:O4439,"Yes")</f>
        <v>5</v>
      </c>
      <c r="J4439">
        <f t="shared" ca="1" si="138"/>
        <v>44378</v>
      </c>
      <c r="K4439" t="str">
        <f>'Raw Data'!U4439</f>
        <v>No</v>
      </c>
      <c r="L4439" t="str">
        <f t="shared" si="139"/>
        <v>Low Risk</v>
      </c>
      <c r="N4439" s="34"/>
    </row>
    <row r="4440" spans="1:14" x14ac:dyDescent="0.3">
      <c r="A4440" s="5" t="str">
        <f>'Raw Data'!A4440</f>
        <v>2263-SFSQZ</v>
      </c>
      <c r="B4440">
        <f>'Raw Data'!F4440</f>
        <v>51</v>
      </c>
      <c r="C4440" t="str">
        <f>'Raw Data'!P4440</f>
        <v>Two year</v>
      </c>
      <c r="D4440" t="str">
        <f>'Raw Data'!I4440</f>
        <v>No</v>
      </c>
      <c r="E4440" t="str">
        <f>'Raw Data'!R4440</f>
        <v>Mailed check</v>
      </c>
      <c r="F4440">
        <f>'Raw Data'!S4440</f>
        <v>24.95</v>
      </c>
      <c r="G4440">
        <f>IFERROR(VALUE('Raw Data'!T4440),0)</f>
        <v>1222.25</v>
      </c>
      <c r="H4440" t="str" cm="1">
        <f t="array" ref="H4440">_xlfn.IFS(B4440&lt;=12,"New (0-12 mo)",B4440&lt;=24,"Established (13-24 mo)",B4440&lt;=48,"Loyal (25-48 mo)",TRUE,"Veteran (49+ mo)")</f>
        <v>Veteran (49+ mo)</v>
      </c>
      <c r="I4440">
        <f>COUNTIF('Raw Data'!G4440:O4440,"Yes")</f>
        <v>2</v>
      </c>
      <c r="J4440">
        <f t="shared" ca="1" si="138"/>
        <v>44652</v>
      </c>
      <c r="K4440" t="str">
        <f>'Raw Data'!U4440</f>
        <v>No</v>
      </c>
      <c r="L4440" t="str">
        <f t="shared" si="139"/>
        <v>Low Risk</v>
      </c>
      <c r="N4440" s="34"/>
    </row>
    <row r="4441" spans="1:14" x14ac:dyDescent="0.3">
      <c r="A4441" s="5" t="str">
        <f>'Raw Data'!A4441</f>
        <v>9950-MTGYX</v>
      </c>
      <c r="B4441">
        <f>'Raw Data'!F4441</f>
        <v>28</v>
      </c>
      <c r="C4441" t="str">
        <f>'Raw Data'!P4441</f>
        <v>Two year</v>
      </c>
      <c r="D4441" t="str">
        <f>'Raw Data'!I4441</f>
        <v>No</v>
      </c>
      <c r="E4441" t="str">
        <f>'Raw Data'!R4441</f>
        <v>Credit card (automatic)</v>
      </c>
      <c r="F4441">
        <f>'Raw Data'!S4441</f>
        <v>20.3</v>
      </c>
      <c r="G4441">
        <f>IFERROR(VALUE('Raw Data'!T4441),0)</f>
        <v>487.95</v>
      </c>
      <c r="H4441" t="str" cm="1">
        <f t="array" ref="H4441">_xlfn.IFS(B4441&lt;=12,"New (0-12 mo)",B4441&lt;=24,"Established (13-24 mo)",B4441&lt;=48,"Loyal (25-48 mo)",TRUE,"Veteran (49+ mo)")</f>
        <v>Loyal (25-48 mo)</v>
      </c>
      <c r="I4441">
        <f>COUNTIF('Raw Data'!G4441:O4441,"Yes")</f>
        <v>1</v>
      </c>
      <c r="J4441">
        <f t="shared" ca="1" si="138"/>
        <v>45352</v>
      </c>
      <c r="K4441" t="str">
        <f>'Raw Data'!U4441</f>
        <v>No</v>
      </c>
      <c r="L4441" t="str">
        <f t="shared" si="139"/>
        <v>Low Risk</v>
      </c>
      <c r="N4441" s="34"/>
    </row>
    <row r="4442" spans="1:14" x14ac:dyDescent="0.3">
      <c r="A4442" s="5" t="str">
        <f>'Raw Data'!A4442</f>
        <v>3397-AVTKU</v>
      </c>
      <c r="B4442">
        <f>'Raw Data'!F4442</f>
        <v>43</v>
      </c>
      <c r="C4442" t="str">
        <f>'Raw Data'!P4442</f>
        <v>Two year</v>
      </c>
      <c r="D4442" t="str">
        <f>'Raw Data'!I4442</f>
        <v>DSL</v>
      </c>
      <c r="E4442" t="str">
        <f>'Raw Data'!R4442</f>
        <v>Electronic check</v>
      </c>
      <c r="F4442">
        <f>'Raw Data'!S4442</f>
        <v>60</v>
      </c>
      <c r="G4442">
        <f>IFERROR(VALUE('Raw Data'!T4442),0)</f>
        <v>2548.5500000000002</v>
      </c>
      <c r="H4442" t="str" cm="1">
        <f t="array" ref="H4442">_xlfn.IFS(B4442&lt;=12,"New (0-12 mo)",B4442&lt;=24,"Established (13-24 mo)",B4442&lt;=48,"Loyal (25-48 mo)",TRUE,"Veteran (49+ mo)")</f>
        <v>Loyal (25-48 mo)</v>
      </c>
      <c r="I4442">
        <f>COUNTIF('Raw Data'!G4442:O4442,"Yes")</f>
        <v>3</v>
      </c>
      <c r="J4442">
        <f t="shared" ca="1" si="138"/>
        <v>44896</v>
      </c>
      <c r="K4442" t="str">
        <f>'Raw Data'!U4442</f>
        <v>No</v>
      </c>
      <c r="L4442" t="str">
        <f t="shared" si="139"/>
        <v>Low Risk</v>
      </c>
      <c r="N4442" s="34"/>
    </row>
    <row r="4443" spans="1:14" x14ac:dyDescent="0.3">
      <c r="A4443" s="5" t="str">
        <f>'Raw Data'!A4443</f>
        <v>4825-FUREZ</v>
      </c>
      <c r="B4443">
        <f>'Raw Data'!F4443</f>
        <v>42</v>
      </c>
      <c r="C4443" t="str">
        <f>'Raw Data'!P4443</f>
        <v>Two year</v>
      </c>
      <c r="D4443" t="str">
        <f>'Raw Data'!I4443</f>
        <v>No</v>
      </c>
      <c r="E4443" t="str">
        <f>'Raw Data'!R4443</f>
        <v>Electronic check</v>
      </c>
      <c r="F4443">
        <f>'Raw Data'!S4443</f>
        <v>20.25</v>
      </c>
      <c r="G4443">
        <f>IFERROR(VALUE('Raw Data'!T4443),0)</f>
        <v>835.5</v>
      </c>
      <c r="H4443" t="str" cm="1">
        <f t="array" ref="H4443">_xlfn.IFS(B4443&lt;=12,"New (0-12 mo)",B4443&lt;=24,"Established (13-24 mo)",B4443&lt;=48,"Loyal (25-48 mo)",TRUE,"Veteran (49+ mo)")</f>
        <v>Loyal (25-48 mo)</v>
      </c>
      <c r="I4443">
        <f>COUNTIF('Raw Data'!G4443:O4443,"Yes")</f>
        <v>1</v>
      </c>
      <c r="J4443">
        <f t="shared" ca="1" si="138"/>
        <v>44927</v>
      </c>
      <c r="K4443" t="str">
        <f>'Raw Data'!U4443</f>
        <v>No</v>
      </c>
      <c r="L4443" t="str">
        <f t="shared" si="139"/>
        <v>Low Risk</v>
      </c>
      <c r="N4443" s="34"/>
    </row>
    <row r="4444" spans="1:14" x14ac:dyDescent="0.3">
      <c r="A4444" s="5" t="str">
        <f>'Raw Data'!A4444</f>
        <v>9837-BMCLM</v>
      </c>
      <c r="B4444">
        <f>'Raw Data'!F4444</f>
        <v>3</v>
      </c>
      <c r="C4444" t="str">
        <f>'Raw Data'!P4444</f>
        <v>Month-to-month</v>
      </c>
      <c r="D4444" t="str">
        <f>'Raw Data'!I4444</f>
        <v>Fiber optic</v>
      </c>
      <c r="E4444" t="str">
        <f>'Raw Data'!R4444</f>
        <v>Electronic check</v>
      </c>
      <c r="F4444">
        <f>'Raw Data'!S4444</f>
        <v>78.5</v>
      </c>
      <c r="G4444">
        <f>IFERROR(VALUE('Raw Data'!T4444),0)</f>
        <v>242.05</v>
      </c>
      <c r="H4444" t="str" cm="1">
        <f t="array" ref="H4444">_xlfn.IFS(B4444&lt;=12,"New (0-12 mo)",B4444&lt;=24,"Established (13-24 mo)",B4444&lt;=48,"Loyal (25-48 mo)",TRUE,"Veteran (49+ mo)")</f>
        <v>New (0-12 mo)</v>
      </c>
      <c r="I4444">
        <f>COUNTIF('Raw Data'!G4444:O4444,"Yes")</f>
        <v>2</v>
      </c>
      <c r="J4444">
        <f t="shared" ca="1" si="138"/>
        <v>46113</v>
      </c>
      <c r="K4444" t="str">
        <f>'Raw Data'!U4444</f>
        <v>Yes</v>
      </c>
      <c r="L4444" t="str">
        <f t="shared" si="139"/>
        <v>High Risk</v>
      </c>
      <c r="N4444" s="34"/>
    </row>
    <row r="4445" spans="1:14" x14ac:dyDescent="0.3">
      <c r="A4445" s="5" t="str">
        <f>'Raw Data'!A4445</f>
        <v>2672-OJQZP</v>
      </c>
      <c r="B4445">
        <f>'Raw Data'!F4445</f>
        <v>1</v>
      </c>
      <c r="C4445" t="str">
        <f>'Raw Data'!P4445</f>
        <v>Month-to-month</v>
      </c>
      <c r="D4445" t="str">
        <f>'Raw Data'!I4445</f>
        <v>DSL</v>
      </c>
      <c r="E4445" t="str">
        <f>'Raw Data'!R4445</f>
        <v>Mailed check</v>
      </c>
      <c r="F4445">
        <f>'Raw Data'!S4445</f>
        <v>44.75</v>
      </c>
      <c r="G4445">
        <f>IFERROR(VALUE('Raw Data'!T4445),0)</f>
        <v>44.75</v>
      </c>
      <c r="H4445" t="str" cm="1">
        <f t="array" ref="H4445">_xlfn.IFS(B4445&lt;=12,"New (0-12 mo)",B4445&lt;=24,"Established (13-24 mo)",B4445&lt;=48,"Loyal (25-48 mo)",TRUE,"Veteran (49+ mo)")</f>
        <v>New (0-12 mo)</v>
      </c>
      <c r="I4445">
        <f>COUNTIF('Raw Data'!G4445:O4445,"Yes")</f>
        <v>1</v>
      </c>
      <c r="J4445">
        <f t="shared" ca="1" si="138"/>
        <v>46174</v>
      </c>
      <c r="K4445" t="str">
        <f>'Raw Data'!U4445</f>
        <v>No</v>
      </c>
      <c r="L4445" t="str">
        <f t="shared" si="139"/>
        <v>High Risk</v>
      </c>
      <c r="N4445" s="34"/>
    </row>
    <row r="4446" spans="1:14" x14ac:dyDescent="0.3">
      <c r="A4446" s="5" t="str">
        <f>'Raw Data'!A4446</f>
        <v>0137-UDEUO</v>
      </c>
      <c r="B4446">
        <f>'Raw Data'!F4446</f>
        <v>3</v>
      </c>
      <c r="C4446" t="str">
        <f>'Raw Data'!P4446</f>
        <v>Month-to-month</v>
      </c>
      <c r="D4446" t="str">
        <f>'Raw Data'!I4446</f>
        <v>No</v>
      </c>
      <c r="E4446" t="str">
        <f>'Raw Data'!R4446</f>
        <v>Mailed check</v>
      </c>
      <c r="F4446">
        <f>'Raw Data'!S4446</f>
        <v>19.850000000000001</v>
      </c>
      <c r="G4446">
        <f>IFERROR(VALUE('Raw Data'!T4446),0)</f>
        <v>63.75</v>
      </c>
      <c r="H4446" t="str" cm="1">
        <f t="array" ref="H4446">_xlfn.IFS(B4446&lt;=12,"New (0-12 mo)",B4446&lt;=24,"Established (13-24 mo)",B4446&lt;=48,"Loyal (25-48 mo)",TRUE,"Veteran (49+ mo)")</f>
        <v>New (0-12 mo)</v>
      </c>
      <c r="I4446">
        <f>COUNTIF('Raw Data'!G4446:O4446,"Yes")</f>
        <v>1</v>
      </c>
      <c r="J4446">
        <f t="shared" ca="1" si="138"/>
        <v>46113</v>
      </c>
      <c r="K4446" t="str">
        <f>'Raw Data'!U4446</f>
        <v>Yes</v>
      </c>
      <c r="L4446" t="str">
        <f t="shared" si="139"/>
        <v>High Risk</v>
      </c>
      <c r="N4446" s="34"/>
    </row>
    <row r="4447" spans="1:14" x14ac:dyDescent="0.3">
      <c r="A4447" s="5" t="str">
        <f>'Raw Data'!A4447</f>
        <v>3134-DSHVC</v>
      </c>
      <c r="B4447">
        <f>'Raw Data'!F4447</f>
        <v>63</v>
      </c>
      <c r="C4447" t="str">
        <f>'Raw Data'!P4447</f>
        <v>Two year</v>
      </c>
      <c r="D4447" t="str">
        <f>'Raw Data'!I4447</f>
        <v>Fiber optic</v>
      </c>
      <c r="E4447" t="str">
        <f>'Raw Data'!R4447</f>
        <v>Credit card (automatic)</v>
      </c>
      <c r="F4447">
        <f>'Raw Data'!S4447</f>
        <v>98</v>
      </c>
      <c r="G4447">
        <f>IFERROR(VALUE('Raw Data'!T4447),0)</f>
        <v>6218.45</v>
      </c>
      <c r="H4447" t="str" cm="1">
        <f t="array" ref="H4447">_xlfn.IFS(B4447&lt;=12,"New (0-12 mo)",B4447&lt;=24,"Established (13-24 mo)",B4447&lt;=48,"Loyal (25-48 mo)",TRUE,"Veteran (49+ mo)")</f>
        <v>Veteran (49+ mo)</v>
      </c>
      <c r="I4447">
        <f>COUNTIF('Raw Data'!G4447:O4447,"Yes")</f>
        <v>6</v>
      </c>
      <c r="J4447">
        <f t="shared" ca="1" si="138"/>
        <v>44287</v>
      </c>
      <c r="K4447" t="str">
        <f>'Raw Data'!U4447</f>
        <v>No</v>
      </c>
      <c r="L4447" t="str">
        <f t="shared" si="139"/>
        <v>Low Risk</v>
      </c>
      <c r="N4447" s="34"/>
    </row>
    <row r="4448" spans="1:14" x14ac:dyDescent="0.3">
      <c r="A4448" s="5" t="str">
        <f>'Raw Data'!A4448</f>
        <v>6161-UUUTA</v>
      </c>
      <c r="B4448">
        <f>'Raw Data'!F4448</f>
        <v>3</v>
      </c>
      <c r="C4448" t="str">
        <f>'Raw Data'!P4448</f>
        <v>Month-to-month</v>
      </c>
      <c r="D4448" t="str">
        <f>'Raw Data'!I4448</f>
        <v>Fiber optic</v>
      </c>
      <c r="E4448" t="str">
        <f>'Raw Data'!R4448</f>
        <v>Electronic check</v>
      </c>
      <c r="F4448">
        <f>'Raw Data'!S4448</f>
        <v>79.900000000000006</v>
      </c>
      <c r="G4448">
        <f>IFERROR(VALUE('Raw Data'!T4448),0)</f>
        <v>260.89999999999998</v>
      </c>
      <c r="H4448" t="str" cm="1">
        <f t="array" ref="H4448">_xlfn.IFS(B4448&lt;=12,"New (0-12 mo)",B4448&lt;=24,"Established (13-24 mo)",B4448&lt;=48,"Loyal (25-48 mo)",TRUE,"Veteran (49+ mo)")</f>
        <v>New (0-12 mo)</v>
      </c>
      <c r="I4448">
        <f>COUNTIF('Raw Data'!G4448:O4448,"Yes")</f>
        <v>2</v>
      </c>
      <c r="J4448">
        <f t="shared" ca="1" si="138"/>
        <v>46113</v>
      </c>
      <c r="K4448" t="str">
        <f>'Raw Data'!U4448</f>
        <v>Yes</v>
      </c>
      <c r="L4448" t="str">
        <f t="shared" si="139"/>
        <v>High Risk</v>
      </c>
      <c r="N4448" s="34"/>
    </row>
    <row r="4449" spans="1:14" x14ac:dyDescent="0.3">
      <c r="A4449" s="5" t="str">
        <f>'Raw Data'!A4449</f>
        <v>7821-DPRQE</v>
      </c>
      <c r="B4449">
        <f>'Raw Data'!F4449</f>
        <v>68</v>
      </c>
      <c r="C4449" t="str">
        <f>'Raw Data'!P4449</f>
        <v>Month-to-month</v>
      </c>
      <c r="D4449" t="str">
        <f>'Raw Data'!I4449</f>
        <v>Fiber optic</v>
      </c>
      <c r="E4449" t="str">
        <f>'Raw Data'!R4449</f>
        <v>Electronic check</v>
      </c>
      <c r="F4449">
        <f>'Raw Data'!S4449</f>
        <v>107.7</v>
      </c>
      <c r="G4449">
        <f>IFERROR(VALUE('Raw Data'!T4449),0)</f>
        <v>7320.9</v>
      </c>
      <c r="H4449" t="str" cm="1">
        <f t="array" ref="H4449">_xlfn.IFS(B4449&lt;=12,"New (0-12 mo)",B4449&lt;=24,"Established (13-24 mo)",B4449&lt;=48,"Loyal (25-48 mo)",TRUE,"Veteran (49+ mo)")</f>
        <v>Veteran (49+ mo)</v>
      </c>
      <c r="I4449">
        <f>COUNTIF('Raw Data'!G4449:O4449,"Yes")</f>
        <v>7</v>
      </c>
      <c r="J4449">
        <f t="shared" ca="1" si="138"/>
        <v>44136</v>
      </c>
      <c r="K4449" t="str">
        <f>'Raw Data'!U4449</f>
        <v>No</v>
      </c>
      <c r="L4449" t="str">
        <f t="shared" si="139"/>
        <v>Low-Medium Risk</v>
      </c>
      <c r="N4449" s="34"/>
    </row>
    <row r="4450" spans="1:14" x14ac:dyDescent="0.3">
      <c r="A4450" s="5" t="str">
        <f>'Raw Data'!A4450</f>
        <v>6543-XRMYR</v>
      </c>
      <c r="B4450">
        <f>'Raw Data'!F4450</f>
        <v>30</v>
      </c>
      <c r="C4450" t="str">
        <f>'Raw Data'!P4450</f>
        <v>Month-to-month</v>
      </c>
      <c r="D4450" t="str">
        <f>'Raw Data'!I4450</f>
        <v>Fiber optic</v>
      </c>
      <c r="E4450" t="str">
        <f>'Raw Data'!R4450</f>
        <v>Electronic check</v>
      </c>
      <c r="F4450">
        <f>'Raw Data'!S4450</f>
        <v>99.7</v>
      </c>
      <c r="G4450">
        <f>IFERROR(VALUE('Raw Data'!T4450),0)</f>
        <v>2967.35</v>
      </c>
      <c r="H4450" t="str" cm="1">
        <f t="array" ref="H4450">_xlfn.IFS(B4450&lt;=12,"New (0-12 mo)",B4450&lt;=24,"Established (13-24 mo)",B4450&lt;=48,"Loyal (25-48 mo)",TRUE,"Veteran (49+ mo)")</f>
        <v>Loyal (25-48 mo)</v>
      </c>
      <c r="I4450">
        <f>COUNTIF('Raw Data'!G4450:O4450,"Yes")</f>
        <v>5</v>
      </c>
      <c r="J4450">
        <f t="shared" ca="1" si="138"/>
        <v>45292</v>
      </c>
      <c r="K4450" t="str">
        <f>'Raw Data'!U4450</f>
        <v>Yes</v>
      </c>
      <c r="L4450" t="str">
        <f t="shared" si="139"/>
        <v>Low-Medium Risk</v>
      </c>
      <c r="N4450" s="34"/>
    </row>
    <row r="4451" spans="1:14" x14ac:dyDescent="0.3">
      <c r="A4451" s="5" t="str">
        <f>'Raw Data'!A4451</f>
        <v>2001-EWBQU</v>
      </c>
      <c r="B4451">
        <f>'Raw Data'!F4451</f>
        <v>60</v>
      </c>
      <c r="C4451" t="str">
        <f>'Raw Data'!P4451</f>
        <v>Two year</v>
      </c>
      <c r="D4451" t="str">
        <f>'Raw Data'!I4451</f>
        <v>Fiber optic</v>
      </c>
      <c r="E4451" t="str">
        <f>'Raw Data'!R4451</f>
        <v>Electronic check</v>
      </c>
      <c r="F4451">
        <f>'Raw Data'!S4451</f>
        <v>104.7</v>
      </c>
      <c r="G4451">
        <f>IFERROR(VALUE('Raw Data'!T4451),0)</f>
        <v>6333.8</v>
      </c>
      <c r="H4451" t="str" cm="1">
        <f t="array" ref="H4451">_xlfn.IFS(B4451&lt;=12,"New (0-12 mo)",B4451&lt;=24,"Established (13-24 mo)",B4451&lt;=48,"Loyal (25-48 mo)",TRUE,"Veteran (49+ mo)")</f>
        <v>Veteran (49+ mo)</v>
      </c>
      <c r="I4451">
        <f>COUNTIF('Raw Data'!G4451:O4451,"Yes")</f>
        <v>6</v>
      </c>
      <c r="J4451">
        <f t="shared" ca="1" si="138"/>
        <v>44378</v>
      </c>
      <c r="K4451" t="str">
        <f>'Raw Data'!U4451</f>
        <v>No</v>
      </c>
      <c r="L4451" t="str">
        <f t="shared" si="139"/>
        <v>Low Risk</v>
      </c>
      <c r="N4451" s="34"/>
    </row>
    <row r="4452" spans="1:14" x14ac:dyDescent="0.3">
      <c r="A4452" s="5" t="str">
        <f>'Raw Data'!A4452</f>
        <v>4925-LMHOK</v>
      </c>
      <c r="B4452">
        <f>'Raw Data'!F4452</f>
        <v>15</v>
      </c>
      <c r="C4452" t="str">
        <f>'Raw Data'!P4452</f>
        <v>Month-to-month</v>
      </c>
      <c r="D4452" t="str">
        <f>'Raw Data'!I4452</f>
        <v>DSL</v>
      </c>
      <c r="E4452" t="str">
        <f>'Raw Data'!R4452</f>
        <v>Credit card (automatic)</v>
      </c>
      <c r="F4452">
        <f>'Raw Data'!S4452</f>
        <v>58.6</v>
      </c>
      <c r="G4452">
        <f>IFERROR(VALUE('Raw Data'!T4452),0)</f>
        <v>939.7</v>
      </c>
      <c r="H4452" t="str" cm="1">
        <f t="array" ref="H4452">_xlfn.IFS(B4452&lt;=12,"New (0-12 mo)",B4452&lt;=24,"Established (13-24 mo)",B4452&lt;=48,"Loyal (25-48 mo)",TRUE,"Veteran (49+ mo)")</f>
        <v>Established (13-24 mo)</v>
      </c>
      <c r="I4452">
        <f>COUNTIF('Raw Data'!G4452:O4452,"Yes")</f>
        <v>4</v>
      </c>
      <c r="J4452">
        <f t="shared" ca="1" si="138"/>
        <v>45748</v>
      </c>
      <c r="K4452" t="str">
        <f>'Raw Data'!U4452</f>
        <v>Yes</v>
      </c>
      <c r="L4452" t="str">
        <f t="shared" si="139"/>
        <v>Medium Risk</v>
      </c>
      <c r="N4452" s="34"/>
    </row>
    <row r="4453" spans="1:14" x14ac:dyDescent="0.3">
      <c r="A4453" s="5" t="str">
        <f>'Raw Data'!A4453</f>
        <v>1608-GMEWB</v>
      </c>
      <c r="B4453">
        <f>'Raw Data'!F4453</f>
        <v>45</v>
      </c>
      <c r="C4453" t="str">
        <f>'Raw Data'!P4453</f>
        <v>Month-to-month</v>
      </c>
      <c r="D4453" t="str">
        <f>'Raw Data'!I4453</f>
        <v>Fiber optic</v>
      </c>
      <c r="E4453" t="str">
        <f>'Raw Data'!R4453</f>
        <v>Bank transfer (automatic)</v>
      </c>
      <c r="F4453">
        <f>'Raw Data'!S4453</f>
        <v>93.9</v>
      </c>
      <c r="G4453">
        <f>IFERROR(VALUE('Raw Data'!T4453),0)</f>
        <v>4200.25</v>
      </c>
      <c r="H4453" t="str" cm="1">
        <f t="array" ref="H4453">_xlfn.IFS(B4453&lt;=12,"New (0-12 mo)",B4453&lt;=24,"Established (13-24 mo)",B4453&lt;=48,"Loyal (25-48 mo)",TRUE,"Veteran (49+ mo)")</f>
        <v>Loyal (25-48 mo)</v>
      </c>
      <c r="I4453">
        <f>COUNTIF('Raw Data'!G4453:O4453,"Yes")</f>
        <v>4</v>
      </c>
      <c r="J4453">
        <f t="shared" ca="1" si="138"/>
        <v>44835</v>
      </c>
      <c r="K4453" t="str">
        <f>'Raw Data'!U4453</f>
        <v>No</v>
      </c>
      <c r="L4453" t="str">
        <f t="shared" si="139"/>
        <v>Low-Medium Risk</v>
      </c>
      <c r="N4453" s="34"/>
    </row>
    <row r="4454" spans="1:14" x14ac:dyDescent="0.3">
      <c r="A4454" s="5" t="str">
        <f>'Raw Data'!A4454</f>
        <v>6695-AMZUF</v>
      </c>
      <c r="B4454">
        <f>'Raw Data'!F4454</f>
        <v>70</v>
      </c>
      <c r="C4454" t="str">
        <f>'Raw Data'!P4454</f>
        <v>Two year</v>
      </c>
      <c r="D4454" t="str">
        <f>'Raw Data'!I4454</f>
        <v>DSL</v>
      </c>
      <c r="E4454" t="str">
        <f>'Raw Data'!R4454</f>
        <v>Credit card (automatic)</v>
      </c>
      <c r="F4454">
        <f>'Raw Data'!S4454</f>
        <v>86.45</v>
      </c>
      <c r="G4454">
        <f>IFERROR(VALUE('Raw Data'!T4454),0)</f>
        <v>5950.2</v>
      </c>
      <c r="H4454" t="str" cm="1">
        <f t="array" ref="H4454">_xlfn.IFS(B4454&lt;=12,"New (0-12 mo)",B4454&lt;=24,"Established (13-24 mo)",B4454&lt;=48,"Loyal (25-48 mo)",TRUE,"Veteran (49+ mo)")</f>
        <v>Veteran (49+ mo)</v>
      </c>
      <c r="I4454">
        <f>COUNTIF('Raw Data'!G4454:O4454,"Yes")</f>
        <v>7</v>
      </c>
      <c r="J4454">
        <f t="shared" ca="1" si="138"/>
        <v>44075</v>
      </c>
      <c r="K4454" t="str">
        <f>'Raw Data'!U4454</f>
        <v>No</v>
      </c>
      <c r="L4454" t="str">
        <f t="shared" si="139"/>
        <v>Low Risk</v>
      </c>
      <c r="N4454" s="34"/>
    </row>
    <row r="4455" spans="1:14" x14ac:dyDescent="0.3">
      <c r="A4455" s="5" t="str">
        <f>'Raw Data'!A4455</f>
        <v>1455-UGQVH</v>
      </c>
      <c r="B4455">
        <f>'Raw Data'!F4455</f>
        <v>10</v>
      </c>
      <c r="C4455" t="str">
        <f>'Raw Data'!P4455</f>
        <v>Month-to-month</v>
      </c>
      <c r="D4455" t="str">
        <f>'Raw Data'!I4455</f>
        <v>Fiber optic</v>
      </c>
      <c r="E4455" t="str">
        <f>'Raw Data'!R4455</f>
        <v>Electronic check</v>
      </c>
      <c r="F4455">
        <f>'Raw Data'!S4455</f>
        <v>98.5</v>
      </c>
      <c r="G4455">
        <f>IFERROR(VALUE('Raw Data'!T4455),0)</f>
        <v>1037.75</v>
      </c>
      <c r="H4455" t="str" cm="1">
        <f t="array" ref="H4455">_xlfn.IFS(B4455&lt;=12,"New (0-12 mo)",B4455&lt;=24,"Established (13-24 mo)",B4455&lt;=48,"Loyal (25-48 mo)",TRUE,"Veteran (49+ mo)")</f>
        <v>New (0-12 mo)</v>
      </c>
      <c r="I4455">
        <f>COUNTIF('Raw Data'!G4455:O4455,"Yes")</f>
        <v>5</v>
      </c>
      <c r="J4455">
        <f t="shared" ca="1" si="138"/>
        <v>45901</v>
      </c>
      <c r="K4455" t="str">
        <f>'Raw Data'!U4455</f>
        <v>Yes</v>
      </c>
      <c r="L4455" t="str">
        <f t="shared" si="139"/>
        <v>High Risk</v>
      </c>
      <c r="N4455" s="34"/>
    </row>
    <row r="4456" spans="1:14" x14ac:dyDescent="0.3">
      <c r="A4456" s="5" t="str">
        <f>'Raw Data'!A4456</f>
        <v>8410-BGQXN</v>
      </c>
      <c r="B4456">
        <f>'Raw Data'!F4456</f>
        <v>4</v>
      </c>
      <c r="C4456" t="str">
        <f>'Raw Data'!P4456</f>
        <v>Month-to-month</v>
      </c>
      <c r="D4456" t="str">
        <f>'Raw Data'!I4456</f>
        <v>No</v>
      </c>
      <c r="E4456" t="str">
        <f>'Raw Data'!R4456</f>
        <v>Mailed check</v>
      </c>
      <c r="F4456">
        <f>'Raw Data'!S4456</f>
        <v>19.399999999999999</v>
      </c>
      <c r="G4456">
        <f>IFERROR(VALUE('Raw Data'!T4456),0)</f>
        <v>93.4</v>
      </c>
      <c r="H4456" t="str" cm="1">
        <f t="array" ref="H4456">_xlfn.IFS(B4456&lt;=12,"New (0-12 mo)",B4456&lt;=24,"Established (13-24 mo)",B4456&lt;=48,"Loyal (25-48 mo)",TRUE,"Veteran (49+ mo)")</f>
        <v>New (0-12 mo)</v>
      </c>
      <c r="I4456">
        <f>COUNTIF('Raw Data'!G4456:O4456,"Yes")</f>
        <v>1</v>
      </c>
      <c r="J4456">
        <f t="shared" ca="1" si="138"/>
        <v>46082</v>
      </c>
      <c r="K4456" t="str">
        <f>'Raw Data'!U4456</f>
        <v>No</v>
      </c>
      <c r="L4456" t="str">
        <f t="shared" si="139"/>
        <v>High Risk</v>
      </c>
      <c r="N4456" s="34"/>
    </row>
    <row r="4457" spans="1:14" x14ac:dyDescent="0.3">
      <c r="A4457" s="5" t="str">
        <f>'Raw Data'!A4457</f>
        <v>8280-MQRQN</v>
      </c>
      <c r="B4457">
        <f>'Raw Data'!F4457</f>
        <v>1</v>
      </c>
      <c r="C4457" t="str">
        <f>'Raw Data'!P4457</f>
        <v>Month-to-month</v>
      </c>
      <c r="D4457" t="str">
        <f>'Raw Data'!I4457</f>
        <v>DSL</v>
      </c>
      <c r="E4457" t="str">
        <f>'Raw Data'!R4457</f>
        <v>Mailed check</v>
      </c>
      <c r="F4457">
        <f>'Raw Data'!S4457</f>
        <v>50.45</v>
      </c>
      <c r="G4457">
        <f>IFERROR(VALUE('Raw Data'!T4457),0)</f>
        <v>50.45</v>
      </c>
      <c r="H4457" t="str" cm="1">
        <f t="array" ref="H4457">_xlfn.IFS(B4457&lt;=12,"New (0-12 mo)",B4457&lt;=24,"Established (13-24 mo)",B4457&lt;=48,"Loyal (25-48 mo)",TRUE,"Veteran (49+ mo)")</f>
        <v>New (0-12 mo)</v>
      </c>
      <c r="I4457">
        <f>COUNTIF('Raw Data'!G4457:O4457,"Yes")</f>
        <v>2</v>
      </c>
      <c r="J4457">
        <f t="shared" ca="1" si="138"/>
        <v>46174</v>
      </c>
      <c r="K4457" t="str">
        <f>'Raw Data'!U4457</f>
        <v>Yes</v>
      </c>
      <c r="L4457" t="str">
        <f t="shared" si="139"/>
        <v>High Risk</v>
      </c>
      <c r="N4457" s="34"/>
    </row>
    <row r="4458" spans="1:14" x14ac:dyDescent="0.3">
      <c r="A4458" s="5" t="str">
        <f>'Raw Data'!A4458</f>
        <v>1619-YWUBB</v>
      </c>
      <c r="B4458">
        <f>'Raw Data'!F4458</f>
        <v>68</v>
      </c>
      <c r="C4458" t="str">
        <f>'Raw Data'!P4458</f>
        <v>Two year</v>
      </c>
      <c r="D4458" t="str">
        <f>'Raw Data'!I4458</f>
        <v>No</v>
      </c>
      <c r="E4458" t="str">
        <f>'Raw Data'!R4458</f>
        <v>Credit card (automatic)</v>
      </c>
      <c r="F4458">
        <f>'Raw Data'!S4458</f>
        <v>24.95</v>
      </c>
      <c r="G4458">
        <f>IFERROR(VALUE('Raw Data'!T4458),0)</f>
        <v>1614.9</v>
      </c>
      <c r="H4458" t="str" cm="1">
        <f t="array" ref="H4458">_xlfn.IFS(B4458&lt;=12,"New (0-12 mo)",B4458&lt;=24,"Established (13-24 mo)",B4458&lt;=48,"Loyal (25-48 mo)",TRUE,"Veteran (49+ mo)")</f>
        <v>Veteran (49+ mo)</v>
      </c>
      <c r="I4458">
        <f>COUNTIF('Raw Data'!G4458:O4458,"Yes")</f>
        <v>2</v>
      </c>
      <c r="J4458">
        <f t="shared" ca="1" si="138"/>
        <v>44136</v>
      </c>
      <c r="K4458" t="str">
        <f>'Raw Data'!U4458</f>
        <v>No</v>
      </c>
      <c r="L4458" t="str">
        <f t="shared" si="139"/>
        <v>Low Risk</v>
      </c>
      <c r="N4458" s="34"/>
    </row>
    <row r="4459" spans="1:14" x14ac:dyDescent="0.3">
      <c r="A4459" s="5" t="str">
        <f>'Raw Data'!A4459</f>
        <v>7611-YKYTC</v>
      </c>
      <c r="B4459">
        <f>'Raw Data'!F4459</f>
        <v>22</v>
      </c>
      <c r="C4459" t="str">
        <f>'Raw Data'!P4459</f>
        <v>Month-to-month</v>
      </c>
      <c r="D4459" t="str">
        <f>'Raw Data'!I4459</f>
        <v>Fiber optic</v>
      </c>
      <c r="E4459" t="str">
        <f>'Raw Data'!R4459</f>
        <v>Bank transfer (automatic)</v>
      </c>
      <c r="F4459">
        <f>'Raw Data'!S4459</f>
        <v>75</v>
      </c>
      <c r="G4459">
        <f>IFERROR(VALUE('Raw Data'!T4459),0)</f>
        <v>1573.95</v>
      </c>
      <c r="H4459" t="str" cm="1">
        <f t="array" ref="H4459">_xlfn.IFS(B4459&lt;=12,"New (0-12 mo)",B4459&lt;=24,"Established (13-24 mo)",B4459&lt;=48,"Loyal (25-48 mo)",TRUE,"Veteran (49+ mo)")</f>
        <v>Established (13-24 mo)</v>
      </c>
      <c r="I4459">
        <f>COUNTIF('Raw Data'!G4459:O4459,"Yes")</f>
        <v>2</v>
      </c>
      <c r="J4459">
        <f t="shared" ca="1" si="138"/>
        <v>45536</v>
      </c>
      <c r="K4459" t="str">
        <f>'Raw Data'!U4459</f>
        <v>No</v>
      </c>
      <c r="L4459" t="str">
        <f t="shared" si="139"/>
        <v>Medium Risk</v>
      </c>
      <c r="N4459" s="34"/>
    </row>
    <row r="4460" spans="1:14" x14ac:dyDescent="0.3">
      <c r="A4460" s="5" t="str">
        <f>'Raw Data'!A4460</f>
        <v>2037-SGXHH</v>
      </c>
      <c r="B4460">
        <f>'Raw Data'!F4460</f>
        <v>38</v>
      </c>
      <c r="C4460" t="str">
        <f>'Raw Data'!P4460</f>
        <v>Month-to-month</v>
      </c>
      <c r="D4460" t="str">
        <f>'Raw Data'!I4460</f>
        <v>Fiber optic</v>
      </c>
      <c r="E4460" t="str">
        <f>'Raw Data'!R4460</f>
        <v>Electronic check</v>
      </c>
      <c r="F4460">
        <f>'Raw Data'!S4460</f>
        <v>94.65</v>
      </c>
      <c r="G4460">
        <f>IFERROR(VALUE('Raw Data'!T4460),0)</f>
        <v>3624.3</v>
      </c>
      <c r="H4460" t="str" cm="1">
        <f t="array" ref="H4460">_xlfn.IFS(B4460&lt;=12,"New (0-12 mo)",B4460&lt;=24,"Established (13-24 mo)",B4460&lt;=48,"Loyal (25-48 mo)",TRUE,"Veteran (49+ mo)")</f>
        <v>Loyal (25-48 mo)</v>
      </c>
      <c r="I4460">
        <f>COUNTIF('Raw Data'!G4460:O4460,"Yes")</f>
        <v>5</v>
      </c>
      <c r="J4460">
        <f t="shared" ca="1" si="138"/>
        <v>45047</v>
      </c>
      <c r="K4460" t="str">
        <f>'Raw Data'!U4460</f>
        <v>Yes</v>
      </c>
      <c r="L4460" t="str">
        <f t="shared" si="139"/>
        <v>Low-Medium Risk</v>
      </c>
      <c r="N4460" s="34"/>
    </row>
    <row r="4461" spans="1:14" x14ac:dyDescent="0.3">
      <c r="A4461" s="5" t="str">
        <f>'Raw Data'!A4461</f>
        <v>3178-FESZO</v>
      </c>
      <c r="B4461">
        <f>'Raw Data'!F4461</f>
        <v>1</v>
      </c>
      <c r="C4461" t="str">
        <f>'Raw Data'!P4461</f>
        <v>Month-to-month</v>
      </c>
      <c r="D4461" t="str">
        <f>'Raw Data'!I4461</f>
        <v>Fiber optic</v>
      </c>
      <c r="E4461" t="str">
        <f>'Raw Data'!R4461</f>
        <v>Credit card (automatic)</v>
      </c>
      <c r="F4461">
        <f>'Raw Data'!S4461</f>
        <v>100.25</v>
      </c>
      <c r="G4461">
        <f>IFERROR(VALUE('Raw Data'!T4461),0)</f>
        <v>100.25</v>
      </c>
      <c r="H4461" t="str" cm="1">
        <f t="array" ref="H4461">_xlfn.IFS(B4461&lt;=12,"New (0-12 mo)",B4461&lt;=24,"Established (13-24 mo)",B4461&lt;=48,"Loyal (25-48 mo)",TRUE,"Veteran (49+ mo)")</f>
        <v>New (0-12 mo)</v>
      </c>
      <c r="I4461">
        <f>COUNTIF('Raw Data'!G4461:O4461,"Yes")</f>
        <v>5</v>
      </c>
      <c r="J4461">
        <f t="shared" ca="1" si="138"/>
        <v>46174</v>
      </c>
      <c r="K4461" t="str">
        <f>'Raw Data'!U4461</f>
        <v>Yes</v>
      </c>
      <c r="L4461" t="str">
        <f t="shared" si="139"/>
        <v>High Risk</v>
      </c>
      <c r="N4461" s="34"/>
    </row>
    <row r="4462" spans="1:14" x14ac:dyDescent="0.3">
      <c r="A4462" s="5" t="str">
        <f>'Raw Data'!A4462</f>
        <v>0365-GXEZS</v>
      </c>
      <c r="B4462">
        <f>'Raw Data'!F4462</f>
        <v>18</v>
      </c>
      <c r="C4462" t="str">
        <f>'Raw Data'!P4462</f>
        <v>Month-to-month</v>
      </c>
      <c r="D4462" t="str">
        <f>'Raw Data'!I4462</f>
        <v>Fiber optic</v>
      </c>
      <c r="E4462" t="str">
        <f>'Raw Data'!R4462</f>
        <v>Electronic check</v>
      </c>
      <c r="F4462">
        <f>'Raw Data'!S4462</f>
        <v>78.2</v>
      </c>
      <c r="G4462">
        <f>IFERROR(VALUE('Raw Data'!T4462),0)</f>
        <v>1468.75</v>
      </c>
      <c r="H4462" t="str" cm="1">
        <f t="array" ref="H4462">_xlfn.IFS(B4462&lt;=12,"New (0-12 mo)",B4462&lt;=24,"Established (13-24 mo)",B4462&lt;=48,"Loyal (25-48 mo)",TRUE,"Veteran (49+ mo)")</f>
        <v>Established (13-24 mo)</v>
      </c>
      <c r="I4462">
        <f>COUNTIF('Raw Data'!G4462:O4462,"Yes")</f>
        <v>3</v>
      </c>
      <c r="J4462">
        <f t="shared" ca="1" si="138"/>
        <v>45658</v>
      </c>
      <c r="K4462" t="str">
        <f>'Raw Data'!U4462</f>
        <v>No</v>
      </c>
      <c r="L4462" t="str">
        <f t="shared" si="139"/>
        <v>Medium Risk</v>
      </c>
      <c r="N4462" s="34"/>
    </row>
    <row r="4463" spans="1:14" x14ac:dyDescent="0.3">
      <c r="A4463" s="5" t="str">
        <f>'Raw Data'!A4463</f>
        <v>0082-OQIQY</v>
      </c>
      <c r="B4463">
        <f>'Raw Data'!F4463</f>
        <v>29</v>
      </c>
      <c r="C4463" t="str">
        <f>'Raw Data'!P4463</f>
        <v>Month-to-month</v>
      </c>
      <c r="D4463" t="str">
        <f>'Raw Data'!I4463</f>
        <v>Fiber optic</v>
      </c>
      <c r="E4463" t="str">
        <f>'Raw Data'!R4463</f>
        <v>Electronic check</v>
      </c>
      <c r="F4463">
        <f>'Raw Data'!S4463</f>
        <v>94.2</v>
      </c>
      <c r="G4463">
        <f>IFERROR(VALUE('Raw Data'!T4463),0)</f>
        <v>2607.6</v>
      </c>
      <c r="H4463" t="str" cm="1">
        <f t="array" ref="H4463">_xlfn.IFS(B4463&lt;=12,"New (0-12 mo)",B4463&lt;=24,"Established (13-24 mo)",B4463&lt;=48,"Loyal (25-48 mo)",TRUE,"Veteran (49+ mo)")</f>
        <v>Loyal (25-48 mo)</v>
      </c>
      <c r="I4463">
        <f>COUNTIF('Raw Data'!G4463:O4463,"Yes")</f>
        <v>4</v>
      </c>
      <c r="J4463">
        <f t="shared" ca="1" si="138"/>
        <v>45323</v>
      </c>
      <c r="K4463" t="str">
        <f>'Raw Data'!U4463</f>
        <v>No</v>
      </c>
      <c r="L4463" t="str">
        <f t="shared" si="139"/>
        <v>Low-Medium Risk</v>
      </c>
      <c r="N4463" s="34"/>
    </row>
    <row r="4464" spans="1:14" x14ac:dyDescent="0.3">
      <c r="A4464" s="5" t="str">
        <f>'Raw Data'!A4464</f>
        <v>6087-MVHJH</v>
      </c>
      <c r="B4464">
        <f>'Raw Data'!F4464</f>
        <v>16</v>
      </c>
      <c r="C4464" t="str">
        <f>'Raw Data'!P4464</f>
        <v>Month-to-month</v>
      </c>
      <c r="D4464" t="str">
        <f>'Raw Data'!I4464</f>
        <v>Fiber optic</v>
      </c>
      <c r="E4464" t="str">
        <f>'Raw Data'!R4464</f>
        <v>Electronic check</v>
      </c>
      <c r="F4464">
        <f>'Raw Data'!S4464</f>
        <v>88.45</v>
      </c>
      <c r="G4464">
        <f>IFERROR(VALUE('Raw Data'!T4464),0)</f>
        <v>1422.1</v>
      </c>
      <c r="H4464" t="str" cm="1">
        <f t="array" ref="H4464">_xlfn.IFS(B4464&lt;=12,"New (0-12 mo)",B4464&lt;=24,"Established (13-24 mo)",B4464&lt;=48,"Loyal (25-48 mo)",TRUE,"Veteran (49+ mo)")</f>
        <v>Established (13-24 mo)</v>
      </c>
      <c r="I4464">
        <f>COUNTIF('Raw Data'!G4464:O4464,"Yes")</f>
        <v>4</v>
      </c>
      <c r="J4464">
        <f t="shared" ca="1" si="138"/>
        <v>45717</v>
      </c>
      <c r="K4464" t="str">
        <f>'Raw Data'!U4464</f>
        <v>Yes</v>
      </c>
      <c r="L4464" t="str">
        <f t="shared" si="139"/>
        <v>Medium Risk</v>
      </c>
      <c r="N4464" s="34"/>
    </row>
    <row r="4465" spans="1:14" x14ac:dyDescent="0.3">
      <c r="A4465" s="5" t="str">
        <f>'Raw Data'!A4465</f>
        <v>4603-JANFB</v>
      </c>
      <c r="B4465">
        <f>'Raw Data'!F4465</f>
        <v>1</v>
      </c>
      <c r="C4465" t="str">
        <f>'Raw Data'!P4465</f>
        <v>Month-to-month</v>
      </c>
      <c r="D4465" t="str">
        <f>'Raw Data'!I4465</f>
        <v>Fiber optic</v>
      </c>
      <c r="E4465" t="str">
        <f>'Raw Data'!R4465</f>
        <v>Electronic check</v>
      </c>
      <c r="F4465">
        <f>'Raw Data'!S4465</f>
        <v>69.849999999999994</v>
      </c>
      <c r="G4465">
        <f>IFERROR(VALUE('Raw Data'!T4465),0)</f>
        <v>69.849999999999994</v>
      </c>
      <c r="H4465" t="str" cm="1">
        <f t="array" ref="H4465">_xlfn.IFS(B4465&lt;=12,"New (0-12 mo)",B4465&lt;=24,"Established (13-24 mo)",B4465&lt;=48,"Loyal (25-48 mo)",TRUE,"Veteran (49+ mo)")</f>
        <v>New (0-12 mo)</v>
      </c>
      <c r="I4465">
        <f>COUNTIF('Raw Data'!G4465:O4465,"Yes")</f>
        <v>1</v>
      </c>
      <c r="J4465">
        <f t="shared" ca="1" si="138"/>
        <v>46174</v>
      </c>
      <c r="K4465" t="str">
        <f>'Raw Data'!U4465</f>
        <v>Yes</v>
      </c>
      <c r="L4465" t="str">
        <f t="shared" si="139"/>
        <v>High Risk</v>
      </c>
      <c r="N4465" s="34"/>
    </row>
    <row r="4466" spans="1:14" x14ac:dyDescent="0.3">
      <c r="A4466" s="5" t="str">
        <f>'Raw Data'!A4466</f>
        <v>3018-TFTSU</v>
      </c>
      <c r="B4466">
        <f>'Raw Data'!F4466</f>
        <v>12</v>
      </c>
      <c r="C4466" t="str">
        <f>'Raw Data'!P4466</f>
        <v>Month-to-month</v>
      </c>
      <c r="D4466" t="str">
        <f>'Raw Data'!I4466</f>
        <v>Fiber optic</v>
      </c>
      <c r="E4466" t="str">
        <f>'Raw Data'!R4466</f>
        <v>Bank transfer (automatic)</v>
      </c>
      <c r="F4466">
        <f>'Raw Data'!S4466</f>
        <v>81.7</v>
      </c>
      <c r="G4466">
        <f>IFERROR(VALUE('Raw Data'!T4466),0)</f>
        <v>858.6</v>
      </c>
      <c r="H4466" t="str" cm="1">
        <f t="array" ref="H4466">_xlfn.IFS(B4466&lt;=12,"New (0-12 mo)",B4466&lt;=24,"Established (13-24 mo)",B4466&lt;=48,"Loyal (25-48 mo)",TRUE,"Veteran (49+ mo)")</f>
        <v>New (0-12 mo)</v>
      </c>
      <c r="I4466">
        <f>COUNTIF('Raw Data'!G4466:O4466,"Yes")</f>
        <v>3</v>
      </c>
      <c r="J4466">
        <f t="shared" ca="1" si="138"/>
        <v>45839</v>
      </c>
      <c r="K4466" t="str">
        <f>'Raw Data'!U4466</f>
        <v>Yes</v>
      </c>
      <c r="L4466" t="str">
        <f t="shared" si="139"/>
        <v>High Risk</v>
      </c>
      <c r="N4466" s="34"/>
    </row>
    <row r="4467" spans="1:14" x14ac:dyDescent="0.3">
      <c r="A4467" s="5" t="str">
        <f>'Raw Data'!A4467</f>
        <v>3606-SBKRY</v>
      </c>
      <c r="B4467">
        <f>'Raw Data'!F4467</f>
        <v>31</v>
      </c>
      <c r="C4467" t="str">
        <f>'Raw Data'!P4467</f>
        <v>One year</v>
      </c>
      <c r="D4467" t="str">
        <f>'Raw Data'!I4467</f>
        <v>DSL</v>
      </c>
      <c r="E4467" t="str">
        <f>'Raw Data'!R4467</f>
        <v>Electronic check</v>
      </c>
      <c r="F4467">
        <f>'Raw Data'!S4467</f>
        <v>50.05</v>
      </c>
      <c r="G4467">
        <f>IFERROR(VALUE('Raw Data'!T4467),0)</f>
        <v>1523.4</v>
      </c>
      <c r="H4467" t="str" cm="1">
        <f t="array" ref="H4467">_xlfn.IFS(B4467&lt;=12,"New (0-12 mo)",B4467&lt;=24,"Established (13-24 mo)",B4467&lt;=48,"Loyal (25-48 mo)",TRUE,"Veteran (49+ mo)")</f>
        <v>Loyal (25-48 mo)</v>
      </c>
      <c r="I4467">
        <f>COUNTIF('Raw Data'!G4467:O4467,"Yes")</f>
        <v>3</v>
      </c>
      <c r="J4467">
        <f t="shared" ca="1" si="138"/>
        <v>45261</v>
      </c>
      <c r="K4467" t="str">
        <f>'Raw Data'!U4467</f>
        <v>No</v>
      </c>
      <c r="L4467" t="str">
        <f t="shared" si="139"/>
        <v>Low Risk</v>
      </c>
      <c r="N4467" s="34"/>
    </row>
    <row r="4468" spans="1:14" x14ac:dyDescent="0.3">
      <c r="A4468" s="5" t="str">
        <f>'Raw Data'!A4468</f>
        <v>4806-KEXQR</v>
      </c>
      <c r="B4468">
        <f>'Raw Data'!F4468</f>
        <v>4</v>
      </c>
      <c r="C4468" t="str">
        <f>'Raw Data'!P4468</f>
        <v>Month-to-month</v>
      </c>
      <c r="D4468" t="str">
        <f>'Raw Data'!I4468</f>
        <v>Fiber optic</v>
      </c>
      <c r="E4468" t="str">
        <f>'Raw Data'!R4468</f>
        <v>Electronic check</v>
      </c>
      <c r="F4468">
        <f>'Raw Data'!S4468</f>
        <v>79.900000000000006</v>
      </c>
      <c r="G4468">
        <f>IFERROR(VALUE('Raw Data'!T4468),0)</f>
        <v>324.3</v>
      </c>
      <c r="H4468" t="str" cm="1">
        <f t="array" ref="H4468">_xlfn.IFS(B4468&lt;=12,"New (0-12 mo)",B4468&lt;=24,"Established (13-24 mo)",B4468&lt;=48,"Loyal (25-48 mo)",TRUE,"Veteran (49+ mo)")</f>
        <v>New (0-12 mo)</v>
      </c>
      <c r="I4468">
        <f>COUNTIF('Raw Data'!G4468:O4468,"Yes")</f>
        <v>2</v>
      </c>
      <c r="J4468">
        <f t="shared" ca="1" si="138"/>
        <v>46082</v>
      </c>
      <c r="K4468" t="str">
        <f>'Raw Data'!U4468</f>
        <v>Yes</v>
      </c>
      <c r="L4468" t="str">
        <f t="shared" si="139"/>
        <v>High Risk</v>
      </c>
      <c r="N4468" s="34"/>
    </row>
    <row r="4469" spans="1:14" x14ac:dyDescent="0.3">
      <c r="A4469" s="5" t="str">
        <f>'Raw Data'!A4469</f>
        <v>0667-NSRGI</v>
      </c>
      <c r="B4469">
        <f>'Raw Data'!F4469</f>
        <v>48</v>
      </c>
      <c r="C4469" t="str">
        <f>'Raw Data'!P4469</f>
        <v>One year</v>
      </c>
      <c r="D4469" t="str">
        <f>'Raw Data'!I4469</f>
        <v>DSL</v>
      </c>
      <c r="E4469" t="str">
        <f>'Raw Data'!R4469</f>
        <v>Mailed check</v>
      </c>
      <c r="F4469">
        <f>'Raw Data'!S4469</f>
        <v>69.55</v>
      </c>
      <c r="G4469">
        <f>IFERROR(VALUE('Raw Data'!T4469),0)</f>
        <v>3435.6</v>
      </c>
      <c r="H4469" t="str" cm="1">
        <f t="array" ref="H4469">_xlfn.IFS(B4469&lt;=12,"New (0-12 mo)",B4469&lt;=24,"Established (13-24 mo)",B4469&lt;=48,"Loyal (25-48 mo)",TRUE,"Veteran (49+ mo)")</f>
        <v>Loyal (25-48 mo)</v>
      </c>
      <c r="I4469">
        <f>COUNTIF('Raw Data'!G4469:O4469,"Yes")</f>
        <v>5</v>
      </c>
      <c r="J4469">
        <f t="shared" ca="1" si="138"/>
        <v>44743</v>
      </c>
      <c r="K4469" t="str">
        <f>'Raw Data'!U4469</f>
        <v>No</v>
      </c>
      <c r="L4469" t="str">
        <f t="shared" si="139"/>
        <v>Low Risk</v>
      </c>
      <c r="N4469" s="34"/>
    </row>
    <row r="4470" spans="1:14" x14ac:dyDescent="0.3">
      <c r="A4470" s="5" t="str">
        <f>'Raw Data'!A4470</f>
        <v>7083-YNSKY</v>
      </c>
      <c r="B4470">
        <f>'Raw Data'!F4470</f>
        <v>15</v>
      </c>
      <c r="C4470" t="str">
        <f>'Raw Data'!P4470</f>
        <v>Month-to-month</v>
      </c>
      <c r="D4470" t="str">
        <f>'Raw Data'!I4470</f>
        <v>No</v>
      </c>
      <c r="E4470" t="str">
        <f>'Raw Data'!R4470</f>
        <v>Credit card (automatic)</v>
      </c>
      <c r="F4470">
        <f>'Raw Data'!S4470</f>
        <v>25.4</v>
      </c>
      <c r="G4470">
        <f>IFERROR(VALUE('Raw Data'!T4470),0)</f>
        <v>399.6</v>
      </c>
      <c r="H4470" t="str" cm="1">
        <f t="array" ref="H4470">_xlfn.IFS(B4470&lt;=12,"New (0-12 mo)",B4470&lt;=24,"Established (13-24 mo)",B4470&lt;=48,"Loyal (25-48 mo)",TRUE,"Veteran (49+ mo)")</f>
        <v>Established (13-24 mo)</v>
      </c>
      <c r="I4470">
        <f>COUNTIF('Raw Data'!G4470:O4470,"Yes")</f>
        <v>2</v>
      </c>
      <c r="J4470">
        <f t="shared" ca="1" si="138"/>
        <v>45748</v>
      </c>
      <c r="K4470" t="str">
        <f>'Raw Data'!U4470</f>
        <v>Yes</v>
      </c>
      <c r="L4470" t="str">
        <f t="shared" si="139"/>
        <v>Medium Risk</v>
      </c>
      <c r="N4470" s="34"/>
    </row>
    <row r="4471" spans="1:14" x14ac:dyDescent="0.3">
      <c r="A4471" s="5" t="str">
        <f>'Raw Data'!A4471</f>
        <v>6893-ODYYE</v>
      </c>
      <c r="B4471">
        <f>'Raw Data'!F4471</f>
        <v>50</v>
      </c>
      <c r="C4471" t="str">
        <f>'Raw Data'!P4471</f>
        <v>One year</v>
      </c>
      <c r="D4471" t="str">
        <f>'Raw Data'!I4471</f>
        <v>Fiber optic</v>
      </c>
      <c r="E4471" t="str">
        <f>'Raw Data'!R4471</f>
        <v>Credit card (automatic)</v>
      </c>
      <c r="F4471">
        <f>'Raw Data'!S4471</f>
        <v>90.1</v>
      </c>
      <c r="G4471">
        <f>IFERROR(VALUE('Raw Data'!T4471),0)</f>
        <v>4549.45</v>
      </c>
      <c r="H4471" t="str" cm="1">
        <f t="array" ref="H4471">_xlfn.IFS(B4471&lt;=12,"New (0-12 mo)",B4471&lt;=24,"Established (13-24 mo)",B4471&lt;=48,"Loyal (25-48 mo)",TRUE,"Veteran (49+ mo)")</f>
        <v>Veteran (49+ mo)</v>
      </c>
      <c r="I4471">
        <f>COUNTIF('Raw Data'!G4471:O4471,"Yes")</f>
        <v>5</v>
      </c>
      <c r="J4471">
        <f t="shared" ca="1" si="138"/>
        <v>44682</v>
      </c>
      <c r="K4471" t="str">
        <f>'Raw Data'!U4471</f>
        <v>No</v>
      </c>
      <c r="L4471" t="str">
        <f t="shared" si="139"/>
        <v>Low Risk</v>
      </c>
      <c r="N4471" s="34"/>
    </row>
    <row r="4472" spans="1:14" x14ac:dyDescent="0.3">
      <c r="A4472" s="5" t="str">
        <f>'Raw Data'!A4472</f>
        <v>8242-JSVBO</v>
      </c>
      <c r="B4472">
        <f>'Raw Data'!F4472</f>
        <v>7</v>
      </c>
      <c r="C4472" t="str">
        <f>'Raw Data'!P4472</f>
        <v>Month-to-month</v>
      </c>
      <c r="D4472" t="str">
        <f>'Raw Data'!I4472</f>
        <v>DSL</v>
      </c>
      <c r="E4472" t="str">
        <f>'Raw Data'!R4472</f>
        <v>Bank transfer (automatic)</v>
      </c>
      <c r="F4472">
        <f>'Raw Data'!S4472</f>
        <v>44.65</v>
      </c>
      <c r="G4472">
        <f>IFERROR(VALUE('Raw Data'!T4472),0)</f>
        <v>322.5</v>
      </c>
      <c r="H4472" t="str" cm="1">
        <f t="array" ref="H4472">_xlfn.IFS(B4472&lt;=12,"New (0-12 mo)",B4472&lt;=24,"Established (13-24 mo)",B4472&lt;=48,"Loyal (25-48 mo)",TRUE,"Veteran (49+ mo)")</f>
        <v>New (0-12 mo)</v>
      </c>
      <c r="I4472">
        <f>COUNTIF('Raw Data'!G4472:O4472,"Yes")</f>
        <v>1</v>
      </c>
      <c r="J4472">
        <f t="shared" ca="1" si="138"/>
        <v>45992</v>
      </c>
      <c r="K4472" t="str">
        <f>'Raw Data'!U4472</f>
        <v>No</v>
      </c>
      <c r="L4472" t="str">
        <f t="shared" si="139"/>
        <v>High Risk</v>
      </c>
      <c r="N4472" s="34"/>
    </row>
    <row r="4473" spans="1:14" x14ac:dyDescent="0.3">
      <c r="A4473" s="5" t="str">
        <f>'Raw Data'!A4473</f>
        <v>2479-BRAMR</v>
      </c>
      <c r="B4473">
        <f>'Raw Data'!F4473</f>
        <v>41</v>
      </c>
      <c r="C4473" t="str">
        <f>'Raw Data'!P4473</f>
        <v>Month-to-month</v>
      </c>
      <c r="D4473" t="str">
        <f>'Raw Data'!I4473</f>
        <v>Fiber optic</v>
      </c>
      <c r="E4473" t="str">
        <f>'Raw Data'!R4473</f>
        <v>Bank transfer (automatic)</v>
      </c>
      <c r="F4473">
        <f>'Raw Data'!S4473</f>
        <v>83.75</v>
      </c>
      <c r="G4473">
        <f>IFERROR(VALUE('Raw Data'!T4473),0)</f>
        <v>3273.55</v>
      </c>
      <c r="H4473" t="str" cm="1">
        <f t="array" ref="H4473">_xlfn.IFS(B4473&lt;=12,"New (0-12 mo)",B4473&lt;=24,"Established (13-24 mo)",B4473&lt;=48,"Loyal (25-48 mo)",TRUE,"Veteran (49+ mo)")</f>
        <v>Loyal (25-48 mo)</v>
      </c>
      <c r="I4473">
        <f>COUNTIF('Raw Data'!G4473:O4473,"Yes")</f>
        <v>4</v>
      </c>
      <c r="J4473">
        <f t="shared" ca="1" si="138"/>
        <v>44958</v>
      </c>
      <c r="K4473" t="str">
        <f>'Raw Data'!U4473</f>
        <v>Yes</v>
      </c>
      <c r="L4473" t="str">
        <f t="shared" si="139"/>
        <v>Low-Medium Risk</v>
      </c>
      <c r="N4473" s="34"/>
    </row>
    <row r="4474" spans="1:14" x14ac:dyDescent="0.3">
      <c r="A4474" s="5" t="str">
        <f>'Raw Data'!A4474</f>
        <v>9541-ZPSEA</v>
      </c>
      <c r="B4474">
        <f>'Raw Data'!F4474</f>
        <v>68</v>
      </c>
      <c r="C4474" t="str">
        <f>'Raw Data'!P4474</f>
        <v>Two year</v>
      </c>
      <c r="D4474" t="str">
        <f>'Raw Data'!I4474</f>
        <v>Fiber optic</v>
      </c>
      <c r="E4474" t="str">
        <f>'Raw Data'!R4474</f>
        <v>Credit card (automatic)</v>
      </c>
      <c r="F4474">
        <f>'Raw Data'!S4474</f>
        <v>80.349999999999994</v>
      </c>
      <c r="G4474">
        <f>IFERROR(VALUE('Raw Data'!T4474),0)</f>
        <v>5375.15</v>
      </c>
      <c r="H4474" t="str" cm="1">
        <f t="array" ref="H4474">_xlfn.IFS(B4474&lt;=12,"New (0-12 mo)",B4474&lt;=24,"Established (13-24 mo)",B4474&lt;=48,"Loyal (25-48 mo)",TRUE,"Veteran (49+ mo)")</f>
        <v>Veteran (49+ mo)</v>
      </c>
      <c r="I4474">
        <f>COUNTIF('Raw Data'!G4474:O4474,"Yes")</f>
        <v>3</v>
      </c>
      <c r="J4474">
        <f t="shared" ca="1" si="138"/>
        <v>44136</v>
      </c>
      <c r="K4474" t="str">
        <f>'Raw Data'!U4474</f>
        <v>No</v>
      </c>
      <c r="L4474" t="str">
        <f t="shared" si="139"/>
        <v>Low Risk</v>
      </c>
      <c r="N4474" s="34"/>
    </row>
    <row r="4475" spans="1:14" x14ac:dyDescent="0.3">
      <c r="A4475" s="5" t="str">
        <f>'Raw Data'!A4475</f>
        <v>2665-NPTGL</v>
      </c>
      <c r="B4475">
        <f>'Raw Data'!F4475</f>
        <v>26</v>
      </c>
      <c r="C4475" t="str">
        <f>'Raw Data'!P4475</f>
        <v>Month-to-month</v>
      </c>
      <c r="D4475" t="str">
        <f>'Raw Data'!I4475</f>
        <v>Fiber optic</v>
      </c>
      <c r="E4475" t="str">
        <f>'Raw Data'!R4475</f>
        <v>Bank transfer (automatic)</v>
      </c>
      <c r="F4475">
        <f>'Raw Data'!S4475</f>
        <v>98.1</v>
      </c>
      <c r="G4475">
        <f>IFERROR(VALUE('Raw Data'!T4475),0)</f>
        <v>2510.6999999999998</v>
      </c>
      <c r="H4475" t="str" cm="1">
        <f t="array" ref="H4475">_xlfn.IFS(B4475&lt;=12,"New (0-12 mo)",B4475&lt;=24,"Established (13-24 mo)",B4475&lt;=48,"Loyal (25-48 mo)",TRUE,"Veteran (49+ mo)")</f>
        <v>Loyal (25-48 mo)</v>
      </c>
      <c r="I4475">
        <f>COUNTIF('Raw Data'!G4475:O4475,"Yes")</f>
        <v>5</v>
      </c>
      <c r="J4475">
        <f t="shared" ca="1" si="138"/>
        <v>45413</v>
      </c>
      <c r="K4475" t="str">
        <f>'Raw Data'!U4475</f>
        <v>No</v>
      </c>
      <c r="L4475" t="str">
        <f t="shared" si="139"/>
        <v>Low-Medium Risk</v>
      </c>
      <c r="N4475" s="34"/>
    </row>
    <row r="4476" spans="1:14" x14ac:dyDescent="0.3">
      <c r="A4476" s="5" t="str">
        <f>'Raw Data'!A4476</f>
        <v>1139-WUOAH</v>
      </c>
      <c r="B4476">
        <f>'Raw Data'!F4476</f>
        <v>57</v>
      </c>
      <c r="C4476" t="str">
        <f>'Raw Data'!P4476</f>
        <v>Two year</v>
      </c>
      <c r="D4476" t="str">
        <f>'Raw Data'!I4476</f>
        <v>DSL</v>
      </c>
      <c r="E4476" t="str">
        <f>'Raw Data'!R4476</f>
        <v>Credit card (automatic)</v>
      </c>
      <c r="F4476">
        <f>'Raw Data'!S4476</f>
        <v>53.35</v>
      </c>
      <c r="G4476">
        <f>IFERROR(VALUE('Raw Data'!T4476),0)</f>
        <v>3090.05</v>
      </c>
      <c r="H4476" t="str" cm="1">
        <f t="array" ref="H4476">_xlfn.IFS(B4476&lt;=12,"New (0-12 mo)",B4476&lt;=24,"Established (13-24 mo)",B4476&lt;=48,"Loyal (25-48 mo)",TRUE,"Veteran (49+ mo)")</f>
        <v>Veteran (49+ mo)</v>
      </c>
      <c r="I4476">
        <f>COUNTIF('Raw Data'!G4476:O4476,"Yes")</f>
        <v>4</v>
      </c>
      <c r="J4476">
        <f t="shared" ca="1" si="138"/>
        <v>44470</v>
      </c>
      <c r="K4476" t="str">
        <f>'Raw Data'!U4476</f>
        <v>No</v>
      </c>
      <c r="L4476" t="str">
        <f t="shared" si="139"/>
        <v>Low Risk</v>
      </c>
      <c r="N4476" s="34"/>
    </row>
    <row r="4477" spans="1:14" x14ac:dyDescent="0.3">
      <c r="A4477" s="5" t="str">
        <f>'Raw Data'!A4477</f>
        <v>4693-VWVBO</v>
      </c>
      <c r="B4477">
        <f>'Raw Data'!F4477</f>
        <v>3</v>
      </c>
      <c r="C4477" t="str">
        <f>'Raw Data'!P4477</f>
        <v>Month-to-month</v>
      </c>
      <c r="D4477" t="str">
        <f>'Raw Data'!I4477</f>
        <v>No</v>
      </c>
      <c r="E4477" t="str">
        <f>'Raw Data'!R4477</f>
        <v>Electronic check</v>
      </c>
      <c r="F4477">
        <f>'Raw Data'!S4477</f>
        <v>19.55</v>
      </c>
      <c r="G4477">
        <f>IFERROR(VALUE('Raw Data'!T4477),0)</f>
        <v>61.05</v>
      </c>
      <c r="H4477" t="str" cm="1">
        <f t="array" ref="H4477">_xlfn.IFS(B4477&lt;=12,"New (0-12 mo)",B4477&lt;=24,"Established (13-24 mo)",B4477&lt;=48,"Loyal (25-48 mo)",TRUE,"Veteran (49+ mo)")</f>
        <v>New (0-12 mo)</v>
      </c>
      <c r="I4477">
        <f>COUNTIF('Raw Data'!G4477:O4477,"Yes")</f>
        <v>1</v>
      </c>
      <c r="J4477">
        <f t="shared" ca="1" si="138"/>
        <v>46113</v>
      </c>
      <c r="K4477" t="str">
        <f>'Raw Data'!U4477</f>
        <v>No</v>
      </c>
      <c r="L4477" t="str">
        <f t="shared" si="139"/>
        <v>High Risk</v>
      </c>
      <c r="N4477" s="34"/>
    </row>
    <row r="4478" spans="1:14" x14ac:dyDescent="0.3">
      <c r="A4478" s="5" t="str">
        <f>'Raw Data'!A4478</f>
        <v>7434-SHXLS</v>
      </c>
      <c r="B4478">
        <f>'Raw Data'!F4478</f>
        <v>1</v>
      </c>
      <c r="C4478" t="str">
        <f>'Raw Data'!P4478</f>
        <v>Month-to-month</v>
      </c>
      <c r="D4478" t="str">
        <f>'Raw Data'!I4478</f>
        <v>No</v>
      </c>
      <c r="E4478" t="str">
        <f>'Raw Data'!R4478</f>
        <v>Mailed check</v>
      </c>
      <c r="F4478">
        <f>'Raw Data'!S4478</f>
        <v>20.9</v>
      </c>
      <c r="G4478">
        <f>IFERROR(VALUE('Raw Data'!T4478),0)</f>
        <v>20.9</v>
      </c>
      <c r="H4478" t="str" cm="1">
        <f t="array" ref="H4478">_xlfn.IFS(B4478&lt;=12,"New (0-12 mo)",B4478&lt;=24,"Established (13-24 mo)",B4478&lt;=48,"Loyal (25-48 mo)",TRUE,"Veteran (49+ mo)")</f>
        <v>New (0-12 mo)</v>
      </c>
      <c r="I4478">
        <f>COUNTIF('Raw Data'!G4478:O4478,"Yes")</f>
        <v>1</v>
      </c>
      <c r="J4478">
        <f t="shared" ca="1" si="138"/>
        <v>46174</v>
      </c>
      <c r="K4478" t="str">
        <f>'Raw Data'!U4478</f>
        <v>Yes</v>
      </c>
      <c r="L4478" t="str">
        <f t="shared" si="139"/>
        <v>High Risk</v>
      </c>
      <c r="N4478" s="34"/>
    </row>
    <row r="4479" spans="1:14" x14ac:dyDescent="0.3">
      <c r="A4479" s="5" t="str">
        <f>'Raw Data'!A4479</f>
        <v>6937-GCDGQ</v>
      </c>
      <c r="B4479">
        <f>'Raw Data'!F4479</f>
        <v>19</v>
      </c>
      <c r="C4479" t="str">
        <f>'Raw Data'!P4479</f>
        <v>One year</v>
      </c>
      <c r="D4479" t="str">
        <f>'Raw Data'!I4479</f>
        <v>DSL</v>
      </c>
      <c r="E4479" t="str">
        <f>'Raw Data'!R4479</f>
        <v>Bank transfer (automatic)</v>
      </c>
      <c r="F4479">
        <f>'Raw Data'!S4479</f>
        <v>48.95</v>
      </c>
      <c r="G4479">
        <f>IFERROR(VALUE('Raw Data'!T4479),0)</f>
        <v>955.6</v>
      </c>
      <c r="H4479" t="str" cm="1">
        <f t="array" ref="H4479">_xlfn.IFS(B4479&lt;=12,"New (0-12 mo)",B4479&lt;=24,"Established (13-24 mo)",B4479&lt;=48,"Loyal (25-48 mo)",TRUE,"Veteran (49+ mo)")</f>
        <v>Established (13-24 mo)</v>
      </c>
      <c r="I4479">
        <f>COUNTIF('Raw Data'!G4479:O4479,"Yes")</f>
        <v>2</v>
      </c>
      <c r="J4479">
        <f t="shared" ca="1" si="138"/>
        <v>45627</v>
      </c>
      <c r="K4479" t="str">
        <f>'Raw Data'!U4479</f>
        <v>No</v>
      </c>
      <c r="L4479" t="str">
        <f t="shared" si="139"/>
        <v>Low Risk</v>
      </c>
      <c r="N4479" s="34"/>
    </row>
    <row r="4480" spans="1:14" x14ac:dyDescent="0.3">
      <c r="A4480" s="5" t="str">
        <f>'Raw Data'!A4480</f>
        <v>0988-JRWWP</v>
      </c>
      <c r="B4480">
        <f>'Raw Data'!F4480</f>
        <v>3</v>
      </c>
      <c r="C4480" t="str">
        <f>'Raw Data'!P4480</f>
        <v>Month-to-month</v>
      </c>
      <c r="D4480" t="str">
        <f>'Raw Data'!I4480</f>
        <v>DSL</v>
      </c>
      <c r="E4480" t="str">
        <f>'Raw Data'!R4480</f>
        <v>Electronic check</v>
      </c>
      <c r="F4480">
        <f>'Raw Data'!S4480</f>
        <v>54.2</v>
      </c>
      <c r="G4480">
        <f>IFERROR(VALUE('Raw Data'!T4480),0)</f>
        <v>140.4</v>
      </c>
      <c r="H4480" t="str" cm="1">
        <f t="array" ref="H4480">_xlfn.IFS(B4480&lt;=12,"New (0-12 mo)",B4480&lt;=24,"Established (13-24 mo)",B4480&lt;=48,"Loyal (25-48 mo)",TRUE,"Veteran (49+ mo)")</f>
        <v>New (0-12 mo)</v>
      </c>
      <c r="I4480">
        <f>COUNTIF('Raw Data'!G4480:O4480,"Yes")</f>
        <v>2</v>
      </c>
      <c r="J4480">
        <f t="shared" ca="1" si="138"/>
        <v>46113</v>
      </c>
      <c r="K4480" t="str">
        <f>'Raw Data'!U4480</f>
        <v>No</v>
      </c>
      <c r="L4480" t="str">
        <f t="shared" si="139"/>
        <v>High Risk</v>
      </c>
      <c r="N4480" s="34"/>
    </row>
    <row r="4481" spans="1:14" x14ac:dyDescent="0.3">
      <c r="A4481" s="5" t="str">
        <f>'Raw Data'!A4481</f>
        <v>5075-JSDKI</v>
      </c>
      <c r="B4481">
        <f>'Raw Data'!F4481</f>
        <v>59</v>
      </c>
      <c r="C4481" t="str">
        <f>'Raw Data'!P4481</f>
        <v>Two year</v>
      </c>
      <c r="D4481" t="str">
        <f>'Raw Data'!I4481</f>
        <v>No</v>
      </c>
      <c r="E4481" t="str">
        <f>'Raw Data'!R4481</f>
        <v>Electronic check</v>
      </c>
      <c r="F4481">
        <f>'Raw Data'!S4481</f>
        <v>24.45</v>
      </c>
      <c r="G4481">
        <f>IFERROR(VALUE('Raw Data'!T4481),0)</f>
        <v>1493.1</v>
      </c>
      <c r="H4481" t="str" cm="1">
        <f t="array" ref="H4481">_xlfn.IFS(B4481&lt;=12,"New (0-12 mo)",B4481&lt;=24,"Established (13-24 mo)",B4481&lt;=48,"Loyal (25-48 mo)",TRUE,"Veteran (49+ mo)")</f>
        <v>Veteran (49+ mo)</v>
      </c>
      <c r="I4481">
        <f>COUNTIF('Raw Data'!G4481:O4481,"Yes")</f>
        <v>2</v>
      </c>
      <c r="J4481">
        <f t="shared" ca="1" si="138"/>
        <v>44409</v>
      </c>
      <c r="K4481" t="str">
        <f>'Raw Data'!U4481</f>
        <v>No</v>
      </c>
      <c r="L4481" t="str">
        <f t="shared" si="139"/>
        <v>Low Risk</v>
      </c>
      <c r="N4481" s="34"/>
    </row>
    <row r="4482" spans="1:14" x14ac:dyDescent="0.3">
      <c r="A4482" s="5" t="str">
        <f>'Raw Data'!A4482</f>
        <v>7908-QCBCA</v>
      </c>
      <c r="B4482">
        <f>'Raw Data'!F4482</f>
        <v>1</v>
      </c>
      <c r="C4482" t="str">
        <f>'Raw Data'!P4482</f>
        <v>Month-to-month</v>
      </c>
      <c r="D4482" t="str">
        <f>'Raw Data'!I4482</f>
        <v>Fiber optic</v>
      </c>
      <c r="E4482" t="str">
        <f>'Raw Data'!R4482</f>
        <v>Mailed check</v>
      </c>
      <c r="F4482">
        <f>'Raw Data'!S4482</f>
        <v>69.400000000000006</v>
      </c>
      <c r="G4482">
        <f>IFERROR(VALUE('Raw Data'!T4482),0)</f>
        <v>69.400000000000006</v>
      </c>
      <c r="H4482" t="str" cm="1">
        <f t="array" ref="H4482">_xlfn.IFS(B4482&lt;=12,"New (0-12 mo)",B4482&lt;=24,"Established (13-24 mo)",B4482&lt;=48,"Loyal (25-48 mo)",TRUE,"Veteran (49+ mo)")</f>
        <v>New (0-12 mo)</v>
      </c>
      <c r="I4482">
        <f>COUNTIF('Raw Data'!G4482:O4482,"Yes")</f>
        <v>1</v>
      </c>
      <c r="J4482">
        <f t="shared" ref="J4482:J4545" ca="1" si="140">EDATE(TODAY(),-B4482)</f>
        <v>46174</v>
      </c>
      <c r="K4482" t="str">
        <f>'Raw Data'!U4482</f>
        <v>Yes</v>
      </c>
      <c r="L4482" t="str">
        <f t="shared" ref="L4482:L4545" si="141">IF(AND(C4482="Month-to-month",B4482&lt;=12),"High Risk",IF(AND(C4482="Month-to-month",B4482&lt;=24),"Medium Risk",IF(C4482="Month-to-month","Low-Medium Risk","Low Risk")))</f>
        <v>High Risk</v>
      </c>
      <c r="N4482" s="34"/>
    </row>
    <row r="4483" spans="1:14" x14ac:dyDescent="0.3">
      <c r="A4483" s="5" t="str">
        <f>'Raw Data'!A4483</f>
        <v>8644-XYTSV</v>
      </c>
      <c r="B4483">
        <f>'Raw Data'!F4483</f>
        <v>42</v>
      </c>
      <c r="C4483" t="str">
        <f>'Raw Data'!P4483</f>
        <v>Month-to-month</v>
      </c>
      <c r="D4483" t="str">
        <f>'Raw Data'!I4483</f>
        <v>DSL</v>
      </c>
      <c r="E4483" t="str">
        <f>'Raw Data'!R4483</f>
        <v>Bank transfer (automatic)</v>
      </c>
      <c r="F4483">
        <f>'Raw Data'!S4483</f>
        <v>40.15</v>
      </c>
      <c r="G4483">
        <f>IFERROR(VALUE('Raw Data'!T4483),0)</f>
        <v>1626.05</v>
      </c>
      <c r="H4483" t="str" cm="1">
        <f t="array" ref="H4483">_xlfn.IFS(B4483&lt;=12,"New (0-12 mo)",B4483&lt;=24,"Established (13-24 mo)",B4483&lt;=48,"Loyal (25-48 mo)",TRUE,"Veteran (49+ mo)")</f>
        <v>Loyal (25-48 mo)</v>
      </c>
      <c r="I4483">
        <f>COUNTIF('Raw Data'!G4483:O4483,"Yes")</f>
        <v>2</v>
      </c>
      <c r="J4483">
        <f t="shared" ca="1" si="140"/>
        <v>44927</v>
      </c>
      <c r="K4483" t="str">
        <f>'Raw Data'!U4483</f>
        <v>No</v>
      </c>
      <c r="L4483" t="str">
        <f t="shared" si="141"/>
        <v>Low-Medium Risk</v>
      </c>
      <c r="N4483" s="34"/>
    </row>
    <row r="4484" spans="1:14" x14ac:dyDescent="0.3">
      <c r="A4484" s="5" t="str">
        <f>'Raw Data'!A4484</f>
        <v>6711-FLDFB</v>
      </c>
      <c r="B4484">
        <f>'Raw Data'!F4484</f>
        <v>7</v>
      </c>
      <c r="C4484" t="str">
        <f>'Raw Data'!P4484</f>
        <v>Month-to-month</v>
      </c>
      <c r="D4484" t="str">
        <f>'Raw Data'!I4484</f>
        <v>Fiber optic</v>
      </c>
      <c r="E4484" t="str">
        <f>'Raw Data'!R4484</f>
        <v>Electronic check</v>
      </c>
      <c r="F4484">
        <f>'Raw Data'!S4484</f>
        <v>74.900000000000006</v>
      </c>
      <c r="G4484">
        <f>IFERROR(VALUE('Raw Data'!T4484),0)</f>
        <v>541.15</v>
      </c>
      <c r="H4484" t="str" cm="1">
        <f t="array" ref="H4484">_xlfn.IFS(B4484&lt;=12,"New (0-12 mo)",B4484&lt;=24,"Established (13-24 mo)",B4484&lt;=48,"Loyal (25-48 mo)",TRUE,"Veteran (49+ mo)")</f>
        <v>New (0-12 mo)</v>
      </c>
      <c r="I4484">
        <f>COUNTIF('Raw Data'!G4484:O4484,"Yes")</f>
        <v>2</v>
      </c>
      <c r="J4484">
        <f t="shared" ca="1" si="140"/>
        <v>45992</v>
      </c>
      <c r="K4484" t="str">
        <f>'Raw Data'!U4484</f>
        <v>Yes</v>
      </c>
      <c r="L4484" t="str">
        <f t="shared" si="141"/>
        <v>High Risk</v>
      </c>
      <c r="N4484" s="34"/>
    </row>
    <row r="4485" spans="1:14" x14ac:dyDescent="0.3">
      <c r="A4485" s="5" t="str">
        <f>'Raw Data'!A4485</f>
        <v>3873-WOSBC</v>
      </c>
      <c r="B4485">
        <f>'Raw Data'!F4485</f>
        <v>67</v>
      </c>
      <c r="C4485" t="str">
        <f>'Raw Data'!P4485</f>
        <v>Two year</v>
      </c>
      <c r="D4485" t="str">
        <f>'Raw Data'!I4485</f>
        <v>No</v>
      </c>
      <c r="E4485" t="str">
        <f>'Raw Data'!R4485</f>
        <v>Credit card (automatic)</v>
      </c>
      <c r="F4485">
        <f>'Raw Data'!S4485</f>
        <v>25.6</v>
      </c>
      <c r="G4485">
        <f>IFERROR(VALUE('Raw Data'!T4485),0)</f>
        <v>1784.9</v>
      </c>
      <c r="H4485" t="str" cm="1">
        <f t="array" ref="H4485">_xlfn.IFS(B4485&lt;=12,"New (0-12 mo)",B4485&lt;=24,"Established (13-24 mo)",B4485&lt;=48,"Loyal (25-48 mo)",TRUE,"Veteran (49+ mo)")</f>
        <v>Veteran (49+ mo)</v>
      </c>
      <c r="I4485">
        <f>COUNTIF('Raw Data'!G4485:O4485,"Yes")</f>
        <v>2</v>
      </c>
      <c r="J4485">
        <f t="shared" ca="1" si="140"/>
        <v>44166</v>
      </c>
      <c r="K4485" t="str">
        <f>'Raw Data'!U4485</f>
        <v>No</v>
      </c>
      <c r="L4485" t="str">
        <f t="shared" si="141"/>
        <v>Low Risk</v>
      </c>
      <c r="N4485" s="34"/>
    </row>
    <row r="4486" spans="1:14" x14ac:dyDescent="0.3">
      <c r="A4486" s="5" t="str">
        <f>'Raw Data'!A4486</f>
        <v>7465-ZZRVX</v>
      </c>
      <c r="B4486">
        <f>'Raw Data'!F4486</f>
        <v>1</v>
      </c>
      <c r="C4486" t="str">
        <f>'Raw Data'!P4486</f>
        <v>Month-to-month</v>
      </c>
      <c r="D4486" t="str">
        <f>'Raw Data'!I4486</f>
        <v>Fiber optic</v>
      </c>
      <c r="E4486" t="str">
        <f>'Raw Data'!R4486</f>
        <v>Electronic check</v>
      </c>
      <c r="F4486">
        <f>'Raw Data'!S4486</f>
        <v>70.349999999999994</v>
      </c>
      <c r="G4486">
        <f>IFERROR(VALUE('Raw Data'!T4486),0)</f>
        <v>70.349999999999994</v>
      </c>
      <c r="H4486" t="str" cm="1">
        <f t="array" ref="H4486">_xlfn.IFS(B4486&lt;=12,"New (0-12 mo)",B4486&lt;=24,"Established (13-24 mo)",B4486&lt;=48,"Loyal (25-48 mo)",TRUE,"Veteran (49+ mo)")</f>
        <v>New (0-12 mo)</v>
      </c>
      <c r="I4486">
        <f>COUNTIF('Raw Data'!G4486:O4486,"Yes")</f>
        <v>1</v>
      </c>
      <c r="J4486">
        <f t="shared" ca="1" si="140"/>
        <v>46174</v>
      </c>
      <c r="K4486" t="str">
        <f>'Raw Data'!U4486</f>
        <v>No</v>
      </c>
      <c r="L4486" t="str">
        <f t="shared" si="141"/>
        <v>High Risk</v>
      </c>
      <c r="N4486" s="34"/>
    </row>
    <row r="4487" spans="1:14" x14ac:dyDescent="0.3">
      <c r="A4487" s="5" t="str">
        <f>'Raw Data'!A4487</f>
        <v>7975-JMZNT</v>
      </c>
      <c r="B4487">
        <f>'Raw Data'!F4487</f>
        <v>66</v>
      </c>
      <c r="C4487" t="str">
        <f>'Raw Data'!P4487</f>
        <v>Two year</v>
      </c>
      <c r="D4487" t="str">
        <f>'Raw Data'!I4487</f>
        <v>DSL</v>
      </c>
      <c r="E4487" t="str">
        <f>'Raw Data'!R4487</f>
        <v>Bank transfer (automatic)</v>
      </c>
      <c r="F4487">
        <f>'Raw Data'!S4487</f>
        <v>91.7</v>
      </c>
      <c r="G4487">
        <f>IFERROR(VALUE('Raw Data'!T4487),0)</f>
        <v>6075.9</v>
      </c>
      <c r="H4487" t="str" cm="1">
        <f t="array" ref="H4487">_xlfn.IFS(B4487&lt;=12,"New (0-12 mo)",B4487&lt;=24,"Established (13-24 mo)",B4487&lt;=48,"Loyal (25-48 mo)",TRUE,"Veteran (49+ mo)")</f>
        <v>Veteran (49+ mo)</v>
      </c>
      <c r="I4487">
        <f>COUNTIF('Raw Data'!G4487:O4487,"Yes")</f>
        <v>8</v>
      </c>
      <c r="J4487">
        <f t="shared" ca="1" si="140"/>
        <v>44197</v>
      </c>
      <c r="K4487" t="str">
        <f>'Raw Data'!U4487</f>
        <v>No</v>
      </c>
      <c r="L4487" t="str">
        <f t="shared" si="141"/>
        <v>Low Risk</v>
      </c>
      <c r="N4487" s="34"/>
    </row>
    <row r="4488" spans="1:14" x14ac:dyDescent="0.3">
      <c r="A4488" s="5" t="str">
        <f>'Raw Data'!A4488</f>
        <v>7251-XFOIL</v>
      </c>
      <c r="B4488">
        <f>'Raw Data'!F4488</f>
        <v>61</v>
      </c>
      <c r="C4488" t="str">
        <f>'Raw Data'!P4488</f>
        <v>Month-to-month</v>
      </c>
      <c r="D4488" t="str">
        <f>'Raw Data'!I4488</f>
        <v>Fiber optic</v>
      </c>
      <c r="E4488" t="str">
        <f>'Raw Data'!R4488</f>
        <v>Mailed check</v>
      </c>
      <c r="F4488">
        <f>'Raw Data'!S4488</f>
        <v>89.2</v>
      </c>
      <c r="G4488">
        <f>IFERROR(VALUE('Raw Data'!T4488),0)</f>
        <v>5500.6</v>
      </c>
      <c r="H4488" t="str" cm="1">
        <f t="array" ref="H4488">_xlfn.IFS(B4488&lt;=12,"New (0-12 mo)",B4488&lt;=24,"Established (13-24 mo)",B4488&lt;=48,"Loyal (25-48 mo)",TRUE,"Veteran (49+ mo)")</f>
        <v>Veteran (49+ mo)</v>
      </c>
      <c r="I4488">
        <f>COUNTIF('Raw Data'!G4488:O4488,"Yes")</f>
        <v>4</v>
      </c>
      <c r="J4488">
        <f t="shared" ca="1" si="140"/>
        <v>44348</v>
      </c>
      <c r="K4488" t="str">
        <f>'Raw Data'!U4488</f>
        <v>No</v>
      </c>
      <c r="L4488" t="str">
        <f t="shared" si="141"/>
        <v>Low-Medium Risk</v>
      </c>
      <c r="N4488" s="34"/>
    </row>
    <row r="4489" spans="1:14" x14ac:dyDescent="0.3">
      <c r="A4489" s="5" t="str">
        <f>'Raw Data'!A4489</f>
        <v>4116-IQRFR</v>
      </c>
      <c r="B4489">
        <f>'Raw Data'!F4489</f>
        <v>4</v>
      </c>
      <c r="C4489" t="str">
        <f>'Raw Data'!P4489</f>
        <v>One year</v>
      </c>
      <c r="D4489" t="str">
        <f>'Raw Data'!I4489</f>
        <v>No</v>
      </c>
      <c r="E4489" t="str">
        <f>'Raw Data'!R4489</f>
        <v>Credit card (automatic)</v>
      </c>
      <c r="F4489">
        <f>'Raw Data'!S4489</f>
        <v>24.1</v>
      </c>
      <c r="G4489">
        <f>IFERROR(VALUE('Raw Data'!T4489),0)</f>
        <v>73.099999999999994</v>
      </c>
      <c r="H4489" t="str" cm="1">
        <f t="array" ref="H4489">_xlfn.IFS(B4489&lt;=12,"New (0-12 mo)",B4489&lt;=24,"Established (13-24 mo)",B4489&lt;=48,"Loyal (25-48 mo)",TRUE,"Veteran (49+ mo)")</f>
        <v>New (0-12 mo)</v>
      </c>
      <c r="I4489">
        <f>COUNTIF('Raw Data'!G4489:O4489,"Yes")</f>
        <v>2</v>
      </c>
      <c r="J4489">
        <f t="shared" ca="1" si="140"/>
        <v>46082</v>
      </c>
      <c r="K4489" t="str">
        <f>'Raw Data'!U4489</f>
        <v>No</v>
      </c>
      <c r="L4489" t="str">
        <f t="shared" si="141"/>
        <v>Low Risk</v>
      </c>
      <c r="N4489" s="34"/>
    </row>
    <row r="4490" spans="1:14" x14ac:dyDescent="0.3">
      <c r="A4490" s="5" t="str">
        <f>'Raw Data'!A4490</f>
        <v>3714-JTVOV</v>
      </c>
      <c r="B4490">
        <f>'Raw Data'!F4490</f>
        <v>42</v>
      </c>
      <c r="C4490" t="str">
        <f>'Raw Data'!P4490</f>
        <v>Month-to-month</v>
      </c>
      <c r="D4490" t="str">
        <f>'Raw Data'!I4490</f>
        <v>Fiber optic</v>
      </c>
      <c r="E4490" t="str">
        <f>'Raw Data'!R4490</f>
        <v>Credit card (automatic)</v>
      </c>
      <c r="F4490">
        <f>'Raw Data'!S4490</f>
        <v>74.150000000000006</v>
      </c>
      <c r="G4490">
        <f>IFERROR(VALUE('Raw Data'!T4490),0)</f>
        <v>3229.4</v>
      </c>
      <c r="H4490" t="str" cm="1">
        <f t="array" ref="H4490">_xlfn.IFS(B4490&lt;=12,"New (0-12 mo)",B4490&lt;=24,"Established (13-24 mo)",B4490&lt;=48,"Loyal (25-48 mo)",TRUE,"Veteran (49+ mo)")</f>
        <v>Loyal (25-48 mo)</v>
      </c>
      <c r="I4490">
        <f>COUNTIF('Raw Data'!G4490:O4490,"Yes")</f>
        <v>2</v>
      </c>
      <c r="J4490">
        <f t="shared" ca="1" si="140"/>
        <v>44927</v>
      </c>
      <c r="K4490" t="str">
        <f>'Raw Data'!U4490</f>
        <v>Yes</v>
      </c>
      <c r="L4490" t="str">
        <f t="shared" si="141"/>
        <v>Low-Medium Risk</v>
      </c>
      <c r="N4490" s="34"/>
    </row>
    <row r="4491" spans="1:14" x14ac:dyDescent="0.3">
      <c r="A4491" s="5" t="str">
        <f>'Raw Data'!A4491</f>
        <v>8259-DZLIZ</v>
      </c>
      <c r="B4491">
        <f>'Raw Data'!F4491</f>
        <v>64</v>
      </c>
      <c r="C4491" t="str">
        <f>'Raw Data'!P4491</f>
        <v>One year</v>
      </c>
      <c r="D4491" t="str">
        <f>'Raw Data'!I4491</f>
        <v>DSL</v>
      </c>
      <c r="E4491" t="str">
        <f>'Raw Data'!R4491</f>
        <v>Bank transfer (automatic)</v>
      </c>
      <c r="F4491">
        <f>'Raw Data'!S4491</f>
        <v>53.85</v>
      </c>
      <c r="G4491">
        <f>IFERROR(VALUE('Raw Data'!T4491),0)</f>
        <v>3399.85</v>
      </c>
      <c r="H4491" t="str" cm="1">
        <f t="array" ref="H4491">_xlfn.IFS(B4491&lt;=12,"New (0-12 mo)",B4491&lt;=24,"Established (13-24 mo)",B4491&lt;=48,"Loyal (25-48 mo)",TRUE,"Veteran (49+ mo)")</f>
        <v>Veteran (49+ mo)</v>
      </c>
      <c r="I4491">
        <f>COUNTIF('Raw Data'!G4491:O4491,"Yes")</f>
        <v>3</v>
      </c>
      <c r="J4491">
        <f t="shared" ca="1" si="140"/>
        <v>44256</v>
      </c>
      <c r="K4491" t="str">
        <f>'Raw Data'!U4491</f>
        <v>No</v>
      </c>
      <c r="L4491" t="str">
        <f t="shared" si="141"/>
        <v>Low Risk</v>
      </c>
      <c r="N4491" s="34"/>
    </row>
    <row r="4492" spans="1:14" x14ac:dyDescent="0.3">
      <c r="A4492" s="5" t="str">
        <f>'Raw Data'!A4492</f>
        <v>0442-ZXKVS</v>
      </c>
      <c r="B4492">
        <f>'Raw Data'!F4492</f>
        <v>54</v>
      </c>
      <c r="C4492" t="str">
        <f>'Raw Data'!P4492</f>
        <v>One year</v>
      </c>
      <c r="D4492" t="str">
        <f>'Raw Data'!I4492</f>
        <v>Fiber optic</v>
      </c>
      <c r="E4492" t="str">
        <f>'Raw Data'!R4492</f>
        <v>Bank transfer (automatic)</v>
      </c>
      <c r="F4492">
        <f>'Raw Data'!S4492</f>
        <v>115.6</v>
      </c>
      <c r="G4492">
        <f>IFERROR(VALUE('Raw Data'!T4492),0)</f>
        <v>6431.05</v>
      </c>
      <c r="H4492" t="str" cm="1">
        <f t="array" ref="H4492">_xlfn.IFS(B4492&lt;=12,"New (0-12 mo)",B4492&lt;=24,"Established (13-24 mo)",B4492&lt;=48,"Loyal (25-48 mo)",TRUE,"Veteran (49+ mo)")</f>
        <v>Veteran (49+ mo)</v>
      </c>
      <c r="I4492">
        <f>COUNTIF('Raw Data'!G4492:O4492,"Yes")</f>
        <v>8</v>
      </c>
      <c r="J4492">
        <f t="shared" ca="1" si="140"/>
        <v>44562</v>
      </c>
      <c r="K4492" t="str">
        <f>'Raw Data'!U4492</f>
        <v>No</v>
      </c>
      <c r="L4492" t="str">
        <f t="shared" si="141"/>
        <v>Low Risk</v>
      </c>
      <c r="N4492" s="34"/>
    </row>
    <row r="4493" spans="1:14" x14ac:dyDescent="0.3">
      <c r="A4493" s="5" t="str">
        <f>'Raw Data'!A4493</f>
        <v>7853-WNZSY</v>
      </c>
      <c r="B4493">
        <f>'Raw Data'!F4493</f>
        <v>1</v>
      </c>
      <c r="C4493" t="str">
        <f>'Raw Data'!P4493</f>
        <v>Month-to-month</v>
      </c>
      <c r="D4493" t="str">
        <f>'Raw Data'!I4493</f>
        <v>No</v>
      </c>
      <c r="E4493" t="str">
        <f>'Raw Data'!R4493</f>
        <v>Credit card (automatic)</v>
      </c>
      <c r="F4493">
        <f>'Raw Data'!S4493</f>
        <v>19.75</v>
      </c>
      <c r="G4493">
        <f>IFERROR(VALUE('Raw Data'!T4493),0)</f>
        <v>19.75</v>
      </c>
      <c r="H4493" t="str" cm="1">
        <f t="array" ref="H4493">_xlfn.IFS(B4493&lt;=12,"New (0-12 mo)",B4493&lt;=24,"Established (13-24 mo)",B4493&lt;=48,"Loyal (25-48 mo)",TRUE,"Veteran (49+ mo)")</f>
        <v>New (0-12 mo)</v>
      </c>
      <c r="I4493">
        <f>COUNTIF('Raw Data'!G4493:O4493,"Yes")</f>
        <v>1</v>
      </c>
      <c r="J4493">
        <f t="shared" ca="1" si="140"/>
        <v>46174</v>
      </c>
      <c r="K4493" t="str">
        <f>'Raw Data'!U4493</f>
        <v>No</v>
      </c>
      <c r="L4493" t="str">
        <f t="shared" si="141"/>
        <v>High Risk</v>
      </c>
      <c r="N4493" s="34"/>
    </row>
    <row r="4494" spans="1:14" x14ac:dyDescent="0.3">
      <c r="A4494" s="5" t="str">
        <f>'Raw Data'!A4494</f>
        <v>3120-FAZKD</v>
      </c>
      <c r="B4494">
        <f>'Raw Data'!F4494</f>
        <v>54</v>
      </c>
      <c r="C4494" t="str">
        <f>'Raw Data'!P4494</f>
        <v>Two year</v>
      </c>
      <c r="D4494" t="str">
        <f>'Raw Data'!I4494</f>
        <v>No</v>
      </c>
      <c r="E4494" t="str">
        <f>'Raw Data'!R4494</f>
        <v>Bank transfer (automatic)</v>
      </c>
      <c r="F4494">
        <f>'Raw Data'!S4494</f>
        <v>24.05</v>
      </c>
      <c r="G4494">
        <f>IFERROR(VALUE('Raw Data'!T4494),0)</f>
        <v>1230.9000000000001</v>
      </c>
      <c r="H4494" t="str" cm="1">
        <f t="array" ref="H4494">_xlfn.IFS(B4494&lt;=12,"New (0-12 mo)",B4494&lt;=24,"Established (13-24 mo)",B4494&lt;=48,"Loyal (25-48 mo)",TRUE,"Veteran (49+ mo)")</f>
        <v>Veteran (49+ mo)</v>
      </c>
      <c r="I4494">
        <f>COUNTIF('Raw Data'!G4494:O4494,"Yes")</f>
        <v>2</v>
      </c>
      <c r="J4494">
        <f t="shared" ca="1" si="140"/>
        <v>44562</v>
      </c>
      <c r="K4494" t="str">
        <f>'Raw Data'!U4494</f>
        <v>No</v>
      </c>
      <c r="L4494" t="str">
        <f t="shared" si="141"/>
        <v>Low Risk</v>
      </c>
      <c r="N4494" s="34"/>
    </row>
    <row r="4495" spans="1:14" x14ac:dyDescent="0.3">
      <c r="A4495" s="5" t="str">
        <f>'Raw Data'!A4495</f>
        <v>8606-OEGQZ</v>
      </c>
      <c r="B4495">
        <f>'Raw Data'!F4495</f>
        <v>18</v>
      </c>
      <c r="C4495" t="str">
        <f>'Raw Data'!P4495</f>
        <v>Two year</v>
      </c>
      <c r="D4495" t="str">
        <f>'Raw Data'!I4495</f>
        <v>No</v>
      </c>
      <c r="E4495" t="str">
        <f>'Raw Data'!R4495</f>
        <v>Credit card (automatic)</v>
      </c>
      <c r="F4495">
        <f>'Raw Data'!S4495</f>
        <v>25.3</v>
      </c>
      <c r="G4495">
        <f>IFERROR(VALUE('Raw Data'!T4495),0)</f>
        <v>454.65</v>
      </c>
      <c r="H4495" t="str" cm="1">
        <f t="array" ref="H4495">_xlfn.IFS(B4495&lt;=12,"New (0-12 mo)",B4495&lt;=24,"Established (13-24 mo)",B4495&lt;=48,"Loyal (25-48 mo)",TRUE,"Veteran (49+ mo)")</f>
        <v>Established (13-24 mo)</v>
      </c>
      <c r="I4495">
        <f>COUNTIF('Raw Data'!G4495:O4495,"Yes")</f>
        <v>2</v>
      </c>
      <c r="J4495">
        <f t="shared" ca="1" si="140"/>
        <v>45658</v>
      </c>
      <c r="K4495" t="str">
        <f>'Raw Data'!U4495</f>
        <v>No</v>
      </c>
      <c r="L4495" t="str">
        <f t="shared" si="141"/>
        <v>Low Risk</v>
      </c>
      <c r="N4495" s="34"/>
    </row>
    <row r="4496" spans="1:14" x14ac:dyDescent="0.3">
      <c r="A4496" s="5" t="str">
        <f>'Raw Data'!A4496</f>
        <v>0225-ZORZP</v>
      </c>
      <c r="B4496">
        <f>'Raw Data'!F4496</f>
        <v>3</v>
      </c>
      <c r="C4496" t="str">
        <f>'Raw Data'!P4496</f>
        <v>Month-to-month</v>
      </c>
      <c r="D4496" t="str">
        <f>'Raw Data'!I4496</f>
        <v>Fiber optic</v>
      </c>
      <c r="E4496" t="str">
        <f>'Raw Data'!R4496</f>
        <v>Electronic check</v>
      </c>
      <c r="F4496">
        <f>'Raw Data'!S4496</f>
        <v>84.3</v>
      </c>
      <c r="G4496">
        <f>IFERROR(VALUE('Raw Data'!T4496),0)</f>
        <v>235.05</v>
      </c>
      <c r="H4496" t="str" cm="1">
        <f t="array" ref="H4496">_xlfn.IFS(B4496&lt;=12,"New (0-12 mo)",B4496&lt;=24,"Established (13-24 mo)",B4496&lt;=48,"Loyal (25-48 mo)",TRUE,"Veteran (49+ mo)")</f>
        <v>New (0-12 mo)</v>
      </c>
      <c r="I4496">
        <f>COUNTIF('Raw Data'!G4496:O4496,"Yes")</f>
        <v>3</v>
      </c>
      <c r="J4496">
        <f t="shared" ca="1" si="140"/>
        <v>46113</v>
      </c>
      <c r="K4496" t="str">
        <f>'Raw Data'!U4496</f>
        <v>No</v>
      </c>
      <c r="L4496" t="str">
        <f t="shared" si="141"/>
        <v>High Risk</v>
      </c>
      <c r="N4496" s="34"/>
    </row>
    <row r="4497" spans="1:14" x14ac:dyDescent="0.3">
      <c r="A4497" s="5" t="str">
        <f>'Raw Data'!A4497</f>
        <v>4702-IOQDC</v>
      </c>
      <c r="B4497">
        <f>'Raw Data'!F4497</f>
        <v>1</v>
      </c>
      <c r="C4497" t="str">
        <f>'Raw Data'!P4497</f>
        <v>Month-to-month</v>
      </c>
      <c r="D4497" t="str">
        <f>'Raw Data'!I4497</f>
        <v>Fiber optic</v>
      </c>
      <c r="E4497" t="str">
        <f>'Raw Data'!R4497</f>
        <v>Electronic check</v>
      </c>
      <c r="F4497">
        <f>'Raw Data'!S4497</f>
        <v>70.099999999999994</v>
      </c>
      <c r="G4497">
        <f>IFERROR(VALUE('Raw Data'!T4497),0)</f>
        <v>70.099999999999994</v>
      </c>
      <c r="H4497" t="str" cm="1">
        <f t="array" ref="H4497">_xlfn.IFS(B4497&lt;=12,"New (0-12 mo)",B4497&lt;=24,"Established (13-24 mo)",B4497&lt;=48,"Loyal (25-48 mo)",TRUE,"Veteran (49+ mo)")</f>
        <v>New (0-12 mo)</v>
      </c>
      <c r="I4497">
        <f>COUNTIF('Raw Data'!G4497:O4497,"Yes")</f>
        <v>1</v>
      </c>
      <c r="J4497">
        <f t="shared" ca="1" si="140"/>
        <v>46174</v>
      </c>
      <c r="K4497" t="str">
        <f>'Raw Data'!U4497</f>
        <v>Yes</v>
      </c>
      <c r="L4497" t="str">
        <f t="shared" si="141"/>
        <v>High Risk</v>
      </c>
      <c r="N4497" s="34"/>
    </row>
    <row r="4498" spans="1:14" x14ac:dyDescent="0.3">
      <c r="A4498" s="5" t="str">
        <f>'Raw Data'!A4498</f>
        <v>9489-JMTTN</v>
      </c>
      <c r="B4498">
        <f>'Raw Data'!F4498</f>
        <v>72</v>
      </c>
      <c r="C4498" t="str">
        <f>'Raw Data'!P4498</f>
        <v>Two year</v>
      </c>
      <c r="D4498" t="str">
        <f>'Raw Data'!I4498</f>
        <v>DSL</v>
      </c>
      <c r="E4498" t="str">
        <f>'Raw Data'!R4498</f>
        <v>Credit card (automatic)</v>
      </c>
      <c r="F4498">
        <f>'Raw Data'!S4498</f>
        <v>89.75</v>
      </c>
      <c r="G4498">
        <f>IFERROR(VALUE('Raw Data'!T4498),0)</f>
        <v>6595.9</v>
      </c>
      <c r="H4498" t="str" cm="1">
        <f t="array" ref="H4498">_xlfn.IFS(B4498&lt;=12,"New (0-12 mo)",B4498&lt;=24,"Established (13-24 mo)",B4498&lt;=48,"Loyal (25-48 mo)",TRUE,"Veteran (49+ mo)")</f>
        <v>Veteran (49+ mo)</v>
      </c>
      <c r="I4498">
        <f>COUNTIF('Raw Data'!G4498:O4498,"Yes")</f>
        <v>8</v>
      </c>
      <c r="J4498">
        <f t="shared" ca="1" si="140"/>
        <v>44013</v>
      </c>
      <c r="K4498" t="str">
        <f>'Raw Data'!U4498</f>
        <v>No</v>
      </c>
      <c r="L4498" t="str">
        <f t="shared" si="141"/>
        <v>Low Risk</v>
      </c>
      <c r="N4498" s="34"/>
    </row>
    <row r="4499" spans="1:14" x14ac:dyDescent="0.3">
      <c r="A4499" s="5" t="str">
        <f>'Raw Data'!A4499</f>
        <v>0575-CUQOV</v>
      </c>
      <c r="B4499">
        <f>'Raw Data'!F4499</f>
        <v>60</v>
      </c>
      <c r="C4499" t="str">
        <f>'Raw Data'!P4499</f>
        <v>One year</v>
      </c>
      <c r="D4499" t="str">
        <f>'Raw Data'!I4499</f>
        <v>Fiber optic</v>
      </c>
      <c r="E4499" t="str">
        <f>'Raw Data'!R4499</f>
        <v>Electronic check</v>
      </c>
      <c r="F4499">
        <f>'Raw Data'!S4499</f>
        <v>97.95</v>
      </c>
      <c r="G4499">
        <f>IFERROR(VALUE('Raw Data'!T4499),0)</f>
        <v>5867</v>
      </c>
      <c r="H4499" t="str" cm="1">
        <f t="array" ref="H4499">_xlfn.IFS(B4499&lt;=12,"New (0-12 mo)",B4499&lt;=24,"Established (13-24 mo)",B4499&lt;=48,"Loyal (25-48 mo)",TRUE,"Veteran (49+ mo)")</f>
        <v>Veteran (49+ mo)</v>
      </c>
      <c r="I4499">
        <f>COUNTIF('Raw Data'!G4499:O4499,"Yes")</f>
        <v>5</v>
      </c>
      <c r="J4499">
        <f t="shared" ca="1" si="140"/>
        <v>44378</v>
      </c>
      <c r="K4499" t="str">
        <f>'Raw Data'!U4499</f>
        <v>No</v>
      </c>
      <c r="L4499" t="str">
        <f t="shared" si="141"/>
        <v>Low Risk</v>
      </c>
      <c r="N4499" s="34"/>
    </row>
    <row r="4500" spans="1:14" x14ac:dyDescent="0.3">
      <c r="A4500" s="5" t="str">
        <f>'Raw Data'!A4500</f>
        <v>0967-BMLBD</v>
      </c>
      <c r="B4500">
        <f>'Raw Data'!F4500</f>
        <v>11</v>
      </c>
      <c r="C4500" t="str">
        <f>'Raw Data'!P4500</f>
        <v>One year</v>
      </c>
      <c r="D4500" t="str">
        <f>'Raw Data'!I4500</f>
        <v>No</v>
      </c>
      <c r="E4500" t="str">
        <f>'Raw Data'!R4500</f>
        <v>Mailed check</v>
      </c>
      <c r="F4500">
        <f>'Raw Data'!S4500</f>
        <v>20</v>
      </c>
      <c r="G4500">
        <f>IFERROR(VALUE('Raw Data'!T4500),0)</f>
        <v>196.35</v>
      </c>
      <c r="H4500" t="str" cm="1">
        <f t="array" ref="H4500">_xlfn.IFS(B4500&lt;=12,"New (0-12 mo)",B4500&lt;=24,"Established (13-24 mo)",B4500&lt;=48,"Loyal (25-48 mo)",TRUE,"Veteran (49+ mo)")</f>
        <v>New (0-12 mo)</v>
      </c>
      <c r="I4500">
        <f>COUNTIF('Raw Data'!G4500:O4500,"Yes")</f>
        <v>1</v>
      </c>
      <c r="J4500">
        <f t="shared" ca="1" si="140"/>
        <v>45870</v>
      </c>
      <c r="K4500" t="str">
        <f>'Raw Data'!U4500</f>
        <v>No</v>
      </c>
      <c r="L4500" t="str">
        <f t="shared" si="141"/>
        <v>Low Risk</v>
      </c>
      <c r="N4500" s="34"/>
    </row>
    <row r="4501" spans="1:14" x14ac:dyDescent="0.3">
      <c r="A4501" s="5" t="str">
        <f>'Raw Data'!A4501</f>
        <v>6178-KFNHS</v>
      </c>
      <c r="B4501">
        <f>'Raw Data'!F4501</f>
        <v>12</v>
      </c>
      <c r="C4501" t="str">
        <f>'Raw Data'!P4501</f>
        <v>Month-to-month</v>
      </c>
      <c r="D4501" t="str">
        <f>'Raw Data'!I4501</f>
        <v>Fiber optic</v>
      </c>
      <c r="E4501" t="str">
        <f>'Raw Data'!R4501</f>
        <v>Electronic check</v>
      </c>
      <c r="F4501">
        <f>'Raw Data'!S4501</f>
        <v>78.3</v>
      </c>
      <c r="G4501">
        <f>IFERROR(VALUE('Raw Data'!T4501),0)</f>
        <v>909.25</v>
      </c>
      <c r="H4501" t="str" cm="1">
        <f t="array" ref="H4501">_xlfn.IFS(B4501&lt;=12,"New (0-12 mo)",B4501&lt;=24,"Established (13-24 mo)",B4501&lt;=48,"Loyal (25-48 mo)",TRUE,"Veteran (49+ mo)")</f>
        <v>New (0-12 mo)</v>
      </c>
      <c r="I4501">
        <f>COUNTIF('Raw Data'!G4501:O4501,"Yes")</f>
        <v>3</v>
      </c>
      <c r="J4501">
        <f t="shared" ca="1" si="140"/>
        <v>45839</v>
      </c>
      <c r="K4501" t="str">
        <f>'Raw Data'!U4501</f>
        <v>Yes</v>
      </c>
      <c r="L4501" t="str">
        <f t="shared" si="141"/>
        <v>High Risk</v>
      </c>
      <c r="N4501" s="34"/>
    </row>
    <row r="4502" spans="1:14" x14ac:dyDescent="0.3">
      <c r="A4502" s="5" t="str">
        <f>'Raw Data'!A4502</f>
        <v>2830-LEWOA</v>
      </c>
      <c r="B4502">
        <f>'Raw Data'!F4502</f>
        <v>61</v>
      </c>
      <c r="C4502" t="str">
        <f>'Raw Data'!P4502</f>
        <v>One year</v>
      </c>
      <c r="D4502" t="str">
        <f>'Raw Data'!I4502</f>
        <v>Fiber optic</v>
      </c>
      <c r="E4502" t="str">
        <f>'Raw Data'!R4502</f>
        <v>Credit card (automatic)</v>
      </c>
      <c r="F4502">
        <f>'Raw Data'!S4502</f>
        <v>103.9</v>
      </c>
      <c r="G4502">
        <f>IFERROR(VALUE('Raw Data'!T4502),0)</f>
        <v>6449.15</v>
      </c>
      <c r="H4502" t="str" cm="1">
        <f t="array" ref="H4502">_xlfn.IFS(B4502&lt;=12,"New (0-12 mo)",B4502&lt;=24,"Established (13-24 mo)",B4502&lt;=48,"Loyal (25-48 mo)",TRUE,"Veteran (49+ mo)")</f>
        <v>Veteran (49+ mo)</v>
      </c>
      <c r="I4502">
        <f>COUNTIF('Raw Data'!G4502:O4502,"Yes")</f>
        <v>6</v>
      </c>
      <c r="J4502">
        <f t="shared" ca="1" si="140"/>
        <v>44348</v>
      </c>
      <c r="K4502" t="str">
        <f>'Raw Data'!U4502</f>
        <v>No</v>
      </c>
      <c r="L4502" t="str">
        <f t="shared" si="141"/>
        <v>Low Risk</v>
      </c>
      <c r="N4502" s="34"/>
    </row>
    <row r="4503" spans="1:14" x14ac:dyDescent="0.3">
      <c r="A4503" s="5" t="str">
        <f>'Raw Data'!A4503</f>
        <v>5006-MXVRN</v>
      </c>
      <c r="B4503">
        <f>'Raw Data'!F4503</f>
        <v>39</v>
      </c>
      <c r="C4503" t="str">
        <f>'Raw Data'!P4503</f>
        <v>Two year</v>
      </c>
      <c r="D4503" t="str">
        <f>'Raw Data'!I4503</f>
        <v>No</v>
      </c>
      <c r="E4503" t="str">
        <f>'Raw Data'!R4503</f>
        <v>Credit card (automatic)</v>
      </c>
      <c r="F4503">
        <f>'Raw Data'!S4503</f>
        <v>20.7</v>
      </c>
      <c r="G4503">
        <f>IFERROR(VALUE('Raw Data'!T4503),0)</f>
        <v>762.45</v>
      </c>
      <c r="H4503" t="str" cm="1">
        <f t="array" ref="H4503">_xlfn.IFS(B4503&lt;=12,"New (0-12 mo)",B4503&lt;=24,"Established (13-24 mo)",B4503&lt;=48,"Loyal (25-48 mo)",TRUE,"Veteran (49+ mo)")</f>
        <v>Loyal (25-48 mo)</v>
      </c>
      <c r="I4503">
        <f>COUNTIF('Raw Data'!G4503:O4503,"Yes")</f>
        <v>1</v>
      </c>
      <c r="J4503">
        <f t="shared" ca="1" si="140"/>
        <v>45017</v>
      </c>
      <c r="K4503" t="str">
        <f>'Raw Data'!U4503</f>
        <v>No</v>
      </c>
      <c r="L4503" t="str">
        <f t="shared" si="141"/>
        <v>Low Risk</v>
      </c>
      <c r="N4503" s="34"/>
    </row>
    <row r="4504" spans="1:14" x14ac:dyDescent="0.3">
      <c r="A4504" s="5" t="str">
        <f>'Raw Data'!A4504</f>
        <v>1264-BYWMS</v>
      </c>
      <c r="B4504">
        <f>'Raw Data'!F4504</f>
        <v>55</v>
      </c>
      <c r="C4504" t="str">
        <f>'Raw Data'!P4504</f>
        <v>Month-to-month</v>
      </c>
      <c r="D4504" t="str">
        <f>'Raw Data'!I4504</f>
        <v>Fiber optic</v>
      </c>
      <c r="E4504" t="str">
        <f>'Raw Data'!R4504</f>
        <v>Electronic check</v>
      </c>
      <c r="F4504">
        <f>'Raw Data'!S4504</f>
        <v>96.8</v>
      </c>
      <c r="G4504">
        <f>IFERROR(VALUE('Raw Data'!T4504),0)</f>
        <v>5283.95</v>
      </c>
      <c r="H4504" t="str" cm="1">
        <f t="array" ref="H4504">_xlfn.IFS(B4504&lt;=12,"New (0-12 mo)",B4504&lt;=24,"Established (13-24 mo)",B4504&lt;=48,"Loyal (25-48 mo)",TRUE,"Veteran (49+ mo)")</f>
        <v>Veteran (49+ mo)</v>
      </c>
      <c r="I4504">
        <f>COUNTIF('Raw Data'!G4504:O4504,"Yes")</f>
        <v>4</v>
      </c>
      <c r="J4504">
        <f t="shared" ca="1" si="140"/>
        <v>44531</v>
      </c>
      <c r="K4504" t="str">
        <f>'Raw Data'!U4504</f>
        <v>Yes</v>
      </c>
      <c r="L4504" t="str">
        <f t="shared" si="141"/>
        <v>Low-Medium Risk</v>
      </c>
      <c r="N4504" s="34"/>
    </row>
    <row r="4505" spans="1:14" x14ac:dyDescent="0.3">
      <c r="A4505" s="5" t="str">
        <f>'Raw Data'!A4505</f>
        <v>9658-WYUFB</v>
      </c>
      <c r="B4505">
        <f>'Raw Data'!F4505</f>
        <v>17</v>
      </c>
      <c r="C4505" t="str">
        <f>'Raw Data'!P4505</f>
        <v>Month-to-month</v>
      </c>
      <c r="D4505" t="str">
        <f>'Raw Data'!I4505</f>
        <v>Fiber optic</v>
      </c>
      <c r="E4505" t="str">
        <f>'Raw Data'!R4505</f>
        <v>Electronic check</v>
      </c>
      <c r="F4505">
        <f>'Raw Data'!S4505</f>
        <v>94.4</v>
      </c>
      <c r="G4505">
        <f>IFERROR(VALUE('Raw Data'!T4505),0)</f>
        <v>1617.5</v>
      </c>
      <c r="H4505" t="str" cm="1">
        <f t="array" ref="H4505">_xlfn.IFS(B4505&lt;=12,"New (0-12 mo)",B4505&lt;=24,"Established (13-24 mo)",B4505&lt;=48,"Loyal (25-48 mo)",TRUE,"Veteran (49+ mo)")</f>
        <v>Established (13-24 mo)</v>
      </c>
      <c r="I4505">
        <f>COUNTIF('Raw Data'!G4505:O4505,"Yes")</f>
        <v>5</v>
      </c>
      <c r="J4505">
        <f t="shared" ca="1" si="140"/>
        <v>45689</v>
      </c>
      <c r="K4505" t="str">
        <f>'Raw Data'!U4505</f>
        <v>Yes</v>
      </c>
      <c r="L4505" t="str">
        <f t="shared" si="141"/>
        <v>Medium Risk</v>
      </c>
      <c r="N4505" s="34"/>
    </row>
    <row r="4506" spans="1:14" x14ac:dyDescent="0.3">
      <c r="A4506" s="5" t="str">
        <f>'Raw Data'!A4506</f>
        <v>8327-WKMIE</v>
      </c>
      <c r="B4506">
        <f>'Raw Data'!F4506</f>
        <v>37</v>
      </c>
      <c r="C4506" t="str">
        <f>'Raw Data'!P4506</f>
        <v>One year</v>
      </c>
      <c r="D4506" t="str">
        <f>'Raw Data'!I4506</f>
        <v>No</v>
      </c>
      <c r="E4506" t="str">
        <f>'Raw Data'!R4506</f>
        <v>Credit card (automatic)</v>
      </c>
      <c r="F4506">
        <f>'Raw Data'!S4506</f>
        <v>20.149999999999999</v>
      </c>
      <c r="G4506">
        <f>IFERROR(VALUE('Raw Data'!T4506),0)</f>
        <v>785.75</v>
      </c>
      <c r="H4506" t="str" cm="1">
        <f t="array" ref="H4506">_xlfn.IFS(B4506&lt;=12,"New (0-12 mo)",B4506&lt;=24,"Established (13-24 mo)",B4506&lt;=48,"Loyal (25-48 mo)",TRUE,"Veteran (49+ mo)")</f>
        <v>Loyal (25-48 mo)</v>
      </c>
      <c r="I4506">
        <f>COUNTIF('Raw Data'!G4506:O4506,"Yes")</f>
        <v>1</v>
      </c>
      <c r="J4506">
        <f t="shared" ca="1" si="140"/>
        <v>45078</v>
      </c>
      <c r="K4506" t="str">
        <f>'Raw Data'!U4506</f>
        <v>No</v>
      </c>
      <c r="L4506" t="str">
        <f t="shared" si="141"/>
        <v>Low Risk</v>
      </c>
      <c r="N4506" s="34"/>
    </row>
    <row r="4507" spans="1:14" x14ac:dyDescent="0.3">
      <c r="A4507" s="5" t="str">
        <f>'Raw Data'!A4507</f>
        <v>6917-FIJHC</v>
      </c>
      <c r="B4507">
        <f>'Raw Data'!F4507</f>
        <v>72</v>
      </c>
      <c r="C4507" t="str">
        <f>'Raw Data'!P4507</f>
        <v>Two year</v>
      </c>
      <c r="D4507" t="str">
        <f>'Raw Data'!I4507</f>
        <v>No</v>
      </c>
      <c r="E4507" t="str">
        <f>'Raw Data'!R4507</f>
        <v>Mailed check</v>
      </c>
      <c r="F4507">
        <f>'Raw Data'!S4507</f>
        <v>26</v>
      </c>
      <c r="G4507">
        <f>IFERROR(VALUE('Raw Data'!T4507),0)</f>
        <v>1776</v>
      </c>
      <c r="H4507" t="str" cm="1">
        <f t="array" ref="H4507">_xlfn.IFS(B4507&lt;=12,"New (0-12 mo)",B4507&lt;=24,"Established (13-24 mo)",B4507&lt;=48,"Loyal (25-48 mo)",TRUE,"Veteran (49+ mo)")</f>
        <v>Veteran (49+ mo)</v>
      </c>
      <c r="I4507">
        <f>COUNTIF('Raw Data'!G4507:O4507,"Yes")</f>
        <v>2</v>
      </c>
      <c r="J4507">
        <f t="shared" ca="1" si="140"/>
        <v>44013</v>
      </c>
      <c r="K4507" t="str">
        <f>'Raw Data'!U4507</f>
        <v>No</v>
      </c>
      <c r="L4507" t="str">
        <f t="shared" si="141"/>
        <v>Low Risk</v>
      </c>
      <c r="N4507" s="34"/>
    </row>
    <row r="4508" spans="1:14" x14ac:dyDescent="0.3">
      <c r="A4508" s="5" t="str">
        <f>'Raw Data'!A4508</f>
        <v>5329-KRDTM</v>
      </c>
      <c r="B4508">
        <f>'Raw Data'!F4508</f>
        <v>72</v>
      </c>
      <c r="C4508" t="str">
        <f>'Raw Data'!P4508</f>
        <v>Two year</v>
      </c>
      <c r="D4508" t="str">
        <f>'Raw Data'!I4508</f>
        <v>DSL</v>
      </c>
      <c r="E4508" t="str">
        <f>'Raw Data'!R4508</f>
        <v>Credit card (automatic)</v>
      </c>
      <c r="F4508">
        <f>'Raw Data'!S4508</f>
        <v>77.349999999999994</v>
      </c>
      <c r="G4508">
        <f>IFERROR(VALUE('Raw Data'!T4508),0)</f>
        <v>5396.25</v>
      </c>
      <c r="H4508" t="str" cm="1">
        <f t="array" ref="H4508">_xlfn.IFS(B4508&lt;=12,"New (0-12 mo)",B4508&lt;=24,"Established (13-24 mo)",B4508&lt;=48,"Loyal (25-48 mo)",TRUE,"Veteran (49+ mo)")</f>
        <v>Veteran (49+ mo)</v>
      </c>
      <c r="I4508">
        <f>COUNTIF('Raw Data'!G4508:O4508,"Yes")</f>
        <v>6</v>
      </c>
      <c r="J4508">
        <f t="shared" ca="1" si="140"/>
        <v>44013</v>
      </c>
      <c r="K4508" t="str">
        <f>'Raw Data'!U4508</f>
        <v>No</v>
      </c>
      <c r="L4508" t="str">
        <f t="shared" si="141"/>
        <v>Low Risk</v>
      </c>
      <c r="N4508" s="34"/>
    </row>
    <row r="4509" spans="1:14" x14ac:dyDescent="0.3">
      <c r="A4509" s="5" t="str">
        <f>'Raw Data'!A4509</f>
        <v>7797-EJMDP</v>
      </c>
      <c r="B4509">
        <f>'Raw Data'!F4509</f>
        <v>8</v>
      </c>
      <c r="C4509" t="str">
        <f>'Raw Data'!P4509</f>
        <v>Month-to-month</v>
      </c>
      <c r="D4509" t="str">
        <f>'Raw Data'!I4509</f>
        <v>DSL</v>
      </c>
      <c r="E4509" t="str">
        <f>'Raw Data'!R4509</f>
        <v>Bank transfer (automatic)</v>
      </c>
      <c r="F4509">
        <f>'Raw Data'!S4509</f>
        <v>66.05</v>
      </c>
      <c r="G4509">
        <f>IFERROR(VALUE('Raw Data'!T4509),0)</f>
        <v>574.5</v>
      </c>
      <c r="H4509" t="str" cm="1">
        <f t="array" ref="H4509">_xlfn.IFS(B4509&lt;=12,"New (0-12 mo)",B4509&lt;=24,"Established (13-24 mo)",B4509&lt;=48,"Loyal (25-48 mo)",TRUE,"Veteran (49+ mo)")</f>
        <v>New (0-12 mo)</v>
      </c>
      <c r="I4509">
        <f>COUNTIF('Raw Data'!G4509:O4509,"Yes")</f>
        <v>4</v>
      </c>
      <c r="J4509">
        <f t="shared" ca="1" si="140"/>
        <v>45962</v>
      </c>
      <c r="K4509" t="str">
        <f>'Raw Data'!U4509</f>
        <v>No</v>
      </c>
      <c r="L4509" t="str">
        <f t="shared" si="141"/>
        <v>High Risk</v>
      </c>
      <c r="N4509" s="34"/>
    </row>
    <row r="4510" spans="1:14" x14ac:dyDescent="0.3">
      <c r="A4510" s="5" t="str">
        <f>'Raw Data'!A4510</f>
        <v>3530-VWVGU</v>
      </c>
      <c r="B4510">
        <f>'Raw Data'!F4510</f>
        <v>22</v>
      </c>
      <c r="C4510" t="str">
        <f>'Raw Data'!P4510</f>
        <v>Month-to-month</v>
      </c>
      <c r="D4510" t="str">
        <f>'Raw Data'!I4510</f>
        <v>No</v>
      </c>
      <c r="E4510" t="str">
        <f>'Raw Data'!R4510</f>
        <v>Mailed check</v>
      </c>
      <c r="F4510">
        <f>'Raw Data'!S4510</f>
        <v>19.899999999999999</v>
      </c>
      <c r="G4510">
        <f>IFERROR(VALUE('Raw Data'!T4510),0)</f>
        <v>400.3</v>
      </c>
      <c r="H4510" t="str" cm="1">
        <f t="array" ref="H4510">_xlfn.IFS(B4510&lt;=12,"New (0-12 mo)",B4510&lt;=24,"Established (13-24 mo)",B4510&lt;=48,"Loyal (25-48 mo)",TRUE,"Veteran (49+ mo)")</f>
        <v>Established (13-24 mo)</v>
      </c>
      <c r="I4510">
        <f>COUNTIF('Raw Data'!G4510:O4510,"Yes")</f>
        <v>1</v>
      </c>
      <c r="J4510">
        <f t="shared" ca="1" si="140"/>
        <v>45536</v>
      </c>
      <c r="K4510" t="str">
        <f>'Raw Data'!U4510</f>
        <v>No</v>
      </c>
      <c r="L4510" t="str">
        <f t="shared" si="141"/>
        <v>Medium Risk</v>
      </c>
      <c r="N4510" s="34"/>
    </row>
    <row r="4511" spans="1:14" x14ac:dyDescent="0.3">
      <c r="A4511" s="5" t="str">
        <f>'Raw Data'!A4511</f>
        <v>2013-SGDXK</v>
      </c>
      <c r="B4511">
        <f>'Raw Data'!F4511</f>
        <v>1</v>
      </c>
      <c r="C4511" t="str">
        <f>'Raw Data'!P4511</f>
        <v>Month-to-month</v>
      </c>
      <c r="D4511" t="str">
        <f>'Raw Data'!I4511</f>
        <v>Fiber optic</v>
      </c>
      <c r="E4511" t="str">
        <f>'Raw Data'!R4511</f>
        <v>Electronic check</v>
      </c>
      <c r="F4511">
        <f>'Raw Data'!S4511</f>
        <v>84.3</v>
      </c>
      <c r="G4511">
        <f>IFERROR(VALUE('Raw Data'!T4511),0)</f>
        <v>84.3</v>
      </c>
      <c r="H4511" t="str" cm="1">
        <f t="array" ref="H4511">_xlfn.IFS(B4511&lt;=12,"New (0-12 mo)",B4511&lt;=24,"Established (13-24 mo)",B4511&lt;=48,"Loyal (25-48 mo)",TRUE,"Veteran (49+ mo)")</f>
        <v>New (0-12 mo)</v>
      </c>
      <c r="I4511">
        <f>COUNTIF('Raw Data'!G4511:O4511,"Yes")</f>
        <v>3</v>
      </c>
      <c r="J4511">
        <f t="shared" ca="1" si="140"/>
        <v>46174</v>
      </c>
      <c r="K4511" t="str">
        <f>'Raw Data'!U4511</f>
        <v>Yes</v>
      </c>
      <c r="L4511" t="str">
        <f t="shared" si="141"/>
        <v>High Risk</v>
      </c>
      <c r="N4511" s="34"/>
    </row>
    <row r="4512" spans="1:14" x14ac:dyDescent="0.3">
      <c r="A4512" s="5" t="str">
        <f>'Raw Data'!A4512</f>
        <v>6368-NWMCE</v>
      </c>
      <c r="B4512">
        <f>'Raw Data'!F4512</f>
        <v>38</v>
      </c>
      <c r="C4512" t="str">
        <f>'Raw Data'!P4512</f>
        <v>Month-to-month</v>
      </c>
      <c r="D4512" t="str">
        <f>'Raw Data'!I4512</f>
        <v>DSL</v>
      </c>
      <c r="E4512" t="str">
        <f>'Raw Data'!R4512</f>
        <v>Credit card (automatic)</v>
      </c>
      <c r="F4512">
        <f>'Raw Data'!S4512</f>
        <v>68.150000000000006</v>
      </c>
      <c r="G4512">
        <f>IFERROR(VALUE('Raw Data'!T4512),0)</f>
        <v>2656.3</v>
      </c>
      <c r="H4512" t="str" cm="1">
        <f t="array" ref="H4512">_xlfn.IFS(B4512&lt;=12,"New (0-12 mo)",B4512&lt;=24,"Established (13-24 mo)",B4512&lt;=48,"Loyal (25-48 mo)",TRUE,"Veteran (49+ mo)")</f>
        <v>Loyal (25-48 mo)</v>
      </c>
      <c r="I4512">
        <f>COUNTIF('Raw Data'!G4512:O4512,"Yes")</f>
        <v>5</v>
      </c>
      <c r="J4512">
        <f t="shared" ca="1" si="140"/>
        <v>45047</v>
      </c>
      <c r="K4512" t="str">
        <f>'Raw Data'!U4512</f>
        <v>No</v>
      </c>
      <c r="L4512" t="str">
        <f t="shared" si="141"/>
        <v>Low-Medium Risk</v>
      </c>
      <c r="N4512" s="34"/>
    </row>
    <row r="4513" spans="1:14" x14ac:dyDescent="0.3">
      <c r="A4513" s="5" t="str">
        <f>'Raw Data'!A4513</f>
        <v>3633-CDBUW</v>
      </c>
      <c r="B4513">
        <f>'Raw Data'!F4513</f>
        <v>17</v>
      </c>
      <c r="C4513" t="str">
        <f>'Raw Data'!P4513</f>
        <v>One year</v>
      </c>
      <c r="D4513" t="str">
        <f>'Raw Data'!I4513</f>
        <v>DSL</v>
      </c>
      <c r="E4513" t="str">
        <f>'Raw Data'!R4513</f>
        <v>Electronic check</v>
      </c>
      <c r="F4513">
        <f>'Raw Data'!S4513</f>
        <v>80.849999999999994</v>
      </c>
      <c r="G4513">
        <f>IFERROR(VALUE('Raw Data'!T4513),0)</f>
        <v>1445.95</v>
      </c>
      <c r="H4513" t="str" cm="1">
        <f t="array" ref="H4513">_xlfn.IFS(B4513&lt;=12,"New (0-12 mo)",B4513&lt;=24,"Established (13-24 mo)",B4513&lt;=48,"Loyal (25-48 mo)",TRUE,"Veteran (49+ mo)")</f>
        <v>Established (13-24 mo)</v>
      </c>
      <c r="I4513">
        <f>COUNTIF('Raw Data'!G4513:O4513,"Yes")</f>
        <v>6</v>
      </c>
      <c r="J4513">
        <f t="shared" ca="1" si="140"/>
        <v>45689</v>
      </c>
      <c r="K4513" t="str">
        <f>'Raw Data'!U4513</f>
        <v>No</v>
      </c>
      <c r="L4513" t="str">
        <f t="shared" si="141"/>
        <v>Low Risk</v>
      </c>
      <c r="N4513" s="34"/>
    </row>
    <row r="4514" spans="1:14" x14ac:dyDescent="0.3">
      <c r="A4514" s="5" t="str">
        <f>'Raw Data'!A4514</f>
        <v>0707-HOVVN</v>
      </c>
      <c r="B4514">
        <f>'Raw Data'!F4514</f>
        <v>70</v>
      </c>
      <c r="C4514" t="str">
        <f>'Raw Data'!P4514</f>
        <v>Two year</v>
      </c>
      <c r="D4514" t="str">
        <f>'Raw Data'!I4514</f>
        <v>DSL</v>
      </c>
      <c r="E4514" t="str">
        <f>'Raw Data'!R4514</f>
        <v>Bank transfer (automatic)</v>
      </c>
      <c r="F4514">
        <f>'Raw Data'!S4514</f>
        <v>75.5</v>
      </c>
      <c r="G4514">
        <f>IFERROR(VALUE('Raw Data'!T4514),0)</f>
        <v>5212.6499999999996</v>
      </c>
      <c r="H4514" t="str" cm="1">
        <f t="array" ref="H4514">_xlfn.IFS(B4514&lt;=12,"New (0-12 mo)",B4514&lt;=24,"Established (13-24 mo)",B4514&lt;=48,"Loyal (25-48 mo)",TRUE,"Veteran (49+ mo)")</f>
        <v>Veteran (49+ mo)</v>
      </c>
      <c r="I4514">
        <f>COUNTIF('Raw Data'!G4514:O4514,"Yes")</f>
        <v>6</v>
      </c>
      <c r="J4514">
        <f t="shared" ca="1" si="140"/>
        <v>44075</v>
      </c>
      <c r="K4514" t="str">
        <f>'Raw Data'!U4514</f>
        <v>No</v>
      </c>
      <c r="L4514" t="str">
        <f t="shared" si="141"/>
        <v>Low Risk</v>
      </c>
      <c r="N4514" s="34"/>
    </row>
    <row r="4515" spans="1:14" x14ac:dyDescent="0.3">
      <c r="A4515" s="5" t="str">
        <f>'Raw Data'!A4515</f>
        <v>8580-QVLOC</v>
      </c>
      <c r="B4515">
        <f>'Raw Data'!F4515</f>
        <v>72</v>
      </c>
      <c r="C4515" t="str">
        <f>'Raw Data'!P4515</f>
        <v>Two year</v>
      </c>
      <c r="D4515" t="str">
        <f>'Raw Data'!I4515</f>
        <v>DSL</v>
      </c>
      <c r="E4515" t="str">
        <f>'Raw Data'!R4515</f>
        <v>Credit card (automatic)</v>
      </c>
      <c r="F4515">
        <f>'Raw Data'!S4515</f>
        <v>92.45</v>
      </c>
      <c r="G4515">
        <f>IFERROR(VALUE('Raw Data'!T4515),0)</f>
        <v>6440.25</v>
      </c>
      <c r="H4515" t="str" cm="1">
        <f t="array" ref="H4515">_xlfn.IFS(B4515&lt;=12,"New (0-12 mo)",B4515&lt;=24,"Established (13-24 mo)",B4515&lt;=48,"Loyal (25-48 mo)",TRUE,"Veteran (49+ mo)")</f>
        <v>Veteran (49+ mo)</v>
      </c>
      <c r="I4515">
        <f>COUNTIF('Raw Data'!G4515:O4515,"Yes")</f>
        <v>8</v>
      </c>
      <c r="J4515">
        <f t="shared" ca="1" si="140"/>
        <v>44013</v>
      </c>
      <c r="K4515" t="str">
        <f>'Raw Data'!U4515</f>
        <v>Yes</v>
      </c>
      <c r="L4515" t="str">
        <f t="shared" si="141"/>
        <v>Low Risk</v>
      </c>
      <c r="N4515" s="34"/>
    </row>
    <row r="4516" spans="1:14" x14ac:dyDescent="0.3">
      <c r="A4516" s="5" t="str">
        <f>'Raw Data'!A4516</f>
        <v>3956-MGXOG</v>
      </c>
      <c r="B4516">
        <f>'Raw Data'!F4516</f>
        <v>28</v>
      </c>
      <c r="C4516" t="str">
        <f>'Raw Data'!P4516</f>
        <v>Month-to-month</v>
      </c>
      <c r="D4516" t="str">
        <f>'Raw Data'!I4516</f>
        <v>Fiber optic</v>
      </c>
      <c r="E4516" t="str">
        <f>'Raw Data'!R4516</f>
        <v>Electronic check</v>
      </c>
      <c r="F4516">
        <f>'Raw Data'!S4516</f>
        <v>80.599999999999994</v>
      </c>
      <c r="G4516">
        <f>IFERROR(VALUE('Raw Data'!T4516),0)</f>
        <v>2244.9499999999998</v>
      </c>
      <c r="H4516" t="str" cm="1">
        <f t="array" ref="H4516">_xlfn.IFS(B4516&lt;=12,"New (0-12 mo)",B4516&lt;=24,"Established (13-24 mo)",B4516&lt;=48,"Loyal (25-48 mo)",TRUE,"Veteran (49+ mo)")</f>
        <v>Loyal (25-48 mo)</v>
      </c>
      <c r="I4516">
        <f>COUNTIF('Raw Data'!G4516:O4516,"Yes")</f>
        <v>2</v>
      </c>
      <c r="J4516">
        <f t="shared" ca="1" si="140"/>
        <v>45352</v>
      </c>
      <c r="K4516" t="str">
        <f>'Raw Data'!U4516</f>
        <v>No</v>
      </c>
      <c r="L4516" t="str">
        <f t="shared" si="141"/>
        <v>Low-Medium Risk</v>
      </c>
      <c r="N4516" s="34"/>
    </row>
    <row r="4517" spans="1:14" x14ac:dyDescent="0.3">
      <c r="A4517" s="5" t="str">
        <f>'Raw Data'!A4517</f>
        <v>9274-UARKJ</v>
      </c>
      <c r="B4517">
        <f>'Raw Data'!F4517</f>
        <v>15</v>
      </c>
      <c r="C4517" t="str">
        <f>'Raw Data'!P4517</f>
        <v>Month-to-month</v>
      </c>
      <c r="D4517" t="str">
        <f>'Raw Data'!I4517</f>
        <v>Fiber optic</v>
      </c>
      <c r="E4517" t="str">
        <f>'Raw Data'!R4517</f>
        <v>Bank transfer (automatic)</v>
      </c>
      <c r="F4517">
        <f>'Raw Data'!S4517</f>
        <v>83.2</v>
      </c>
      <c r="G4517">
        <f>IFERROR(VALUE('Raw Data'!T4517),0)</f>
        <v>1130</v>
      </c>
      <c r="H4517" t="str" cm="1">
        <f t="array" ref="H4517">_xlfn.IFS(B4517&lt;=12,"New (0-12 mo)",B4517&lt;=24,"Established (13-24 mo)",B4517&lt;=48,"Loyal (25-48 mo)",TRUE,"Veteran (49+ mo)")</f>
        <v>Established (13-24 mo)</v>
      </c>
      <c r="I4517">
        <f>COUNTIF('Raw Data'!G4517:O4517,"Yes")</f>
        <v>3</v>
      </c>
      <c r="J4517">
        <f t="shared" ca="1" si="140"/>
        <v>45748</v>
      </c>
      <c r="K4517" t="str">
        <f>'Raw Data'!U4517</f>
        <v>No</v>
      </c>
      <c r="L4517" t="str">
        <f t="shared" si="141"/>
        <v>Medium Risk</v>
      </c>
      <c r="N4517" s="34"/>
    </row>
    <row r="4518" spans="1:14" x14ac:dyDescent="0.3">
      <c r="A4518" s="5" t="str">
        <f>'Raw Data'!A4518</f>
        <v>4077-HWUYD</v>
      </c>
      <c r="B4518">
        <f>'Raw Data'!F4518</f>
        <v>72</v>
      </c>
      <c r="C4518" t="str">
        <f>'Raw Data'!P4518</f>
        <v>Two year</v>
      </c>
      <c r="D4518" t="str">
        <f>'Raw Data'!I4518</f>
        <v>DSL</v>
      </c>
      <c r="E4518" t="str">
        <f>'Raw Data'!R4518</f>
        <v>Bank transfer (automatic)</v>
      </c>
      <c r="F4518">
        <f>'Raw Data'!S4518</f>
        <v>87.55</v>
      </c>
      <c r="G4518">
        <f>IFERROR(VALUE('Raw Data'!T4518),0)</f>
        <v>6463.15</v>
      </c>
      <c r="H4518" t="str" cm="1">
        <f t="array" ref="H4518">_xlfn.IFS(B4518&lt;=12,"New (0-12 mo)",B4518&lt;=24,"Established (13-24 mo)",B4518&lt;=48,"Loyal (25-48 mo)",TRUE,"Veteran (49+ mo)")</f>
        <v>Veteran (49+ mo)</v>
      </c>
      <c r="I4518">
        <f>COUNTIF('Raw Data'!G4518:O4518,"Yes")</f>
        <v>8</v>
      </c>
      <c r="J4518">
        <f t="shared" ca="1" si="140"/>
        <v>44013</v>
      </c>
      <c r="K4518" t="str">
        <f>'Raw Data'!U4518</f>
        <v>No</v>
      </c>
      <c r="L4518" t="str">
        <f t="shared" si="141"/>
        <v>Low Risk</v>
      </c>
      <c r="N4518" s="34"/>
    </row>
    <row r="4519" spans="1:14" x14ac:dyDescent="0.3">
      <c r="A4519" s="5" t="str">
        <f>'Raw Data'!A4519</f>
        <v>2012-NWRPA</v>
      </c>
      <c r="B4519">
        <f>'Raw Data'!F4519</f>
        <v>11</v>
      </c>
      <c r="C4519" t="str">
        <f>'Raw Data'!P4519</f>
        <v>Month-to-month</v>
      </c>
      <c r="D4519" t="str">
        <f>'Raw Data'!I4519</f>
        <v>Fiber optic</v>
      </c>
      <c r="E4519" t="str">
        <f>'Raw Data'!R4519</f>
        <v>Electronic check</v>
      </c>
      <c r="F4519">
        <f>'Raw Data'!S4519</f>
        <v>99.55</v>
      </c>
      <c r="G4519">
        <f>IFERROR(VALUE('Raw Data'!T4519),0)</f>
        <v>1131.2</v>
      </c>
      <c r="H4519" t="str" cm="1">
        <f t="array" ref="H4519">_xlfn.IFS(B4519&lt;=12,"New (0-12 mo)",B4519&lt;=24,"Established (13-24 mo)",B4519&lt;=48,"Loyal (25-48 mo)",TRUE,"Veteran (49+ mo)")</f>
        <v>New (0-12 mo)</v>
      </c>
      <c r="I4519">
        <f>COUNTIF('Raw Data'!G4519:O4519,"Yes")</f>
        <v>5</v>
      </c>
      <c r="J4519">
        <f t="shared" ca="1" si="140"/>
        <v>45870</v>
      </c>
      <c r="K4519" t="str">
        <f>'Raw Data'!U4519</f>
        <v>Yes</v>
      </c>
      <c r="L4519" t="str">
        <f t="shared" si="141"/>
        <v>High Risk</v>
      </c>
      <c r="N4519" s="34"/>
    </row>
    <row r="4520" spans="1:14" x14ac:dyDescent="0.3">
      <c r="A4520" s="5" t="str">
        <f>'Raw Data'!A4520</f>
        <v>8808-ELEHO</v>
      </c>
      <c r="B4520">
        <f>'Raw Data'!F4520</f>
        <v>8</v>
      </c>
      <c r="C4520" t="str">
        <f>'Raw Data'!P4520</f>
        <v>Month-to-month</v>
      </c>
      <c r="D4520" t="str">
        <f>'Raw Data'!I4520</f>
        <v>Fiber optic</v>
      </c>
      <c r="E4520" t="str">
        <f>'Raw Data'!R4520</f>
        <v>Electronic check</v>
      </c>
      <c r="F4520">
        <f>'Raw Data'!S4520</f>
        <v>81.25</v>
      </c>
      <c r="G4520">
        <f>IFERROR(VALUE('Raw Data'!T4520),0)</f>
        <v>585.95000000000005</v>
      </c>
      <c r="H4520" t="str" cm="1">
        <f t="array" ref="H4520">_xlfn.IFS(B4520&lt;=12,"New (0-12 mo)",B4520&lt;=24,"Established (13-24 mo)",B4520&lt;=48,"Loyal (25-48 mo)",TRUE,"Veteran (49+ mo)")</f>
        <v>New (0-12 mo)</v>
      </c>
      <c r="I4520">
        <f>COUNTIF('Raw Data'!G4520:O4520,"Yes")</f>
        <v>3</v>
      </c>
      <c r="J4520">
        <f t="shared" ca="1" si="140"/>
        <v>45962</v>
      </c>
      <c r="K4520" t="str">
        <f>'Raw Data'!U4520</f>
        <v>Yes</v>
      </c>
      <c r="L4520" t="str">
        <f t="shared" si="141"/>
        <v>High Risk</v>
      </c>
      <c r="N4520" s="34"/>
    </row>
    <row r="4521" spans="1:14" x14ac:dyDescent="0.3">
      <c r="A4521" s="5" t="str">
        <f>'Raw Data'!A4521</f>
        <v>0103-CSITQ</v>
      </c>
      <c r="B4521">
        <f>'Raw Data'!F4521</f>
        <v>57</v>
      </c>
      <c r="C4521" t="str">
        <f>'Raw Data'!P4521</f>
        <v>One year</v>
      </c>
      <c r="D4521" t="str">
        <f>'Raw Data'!I4521</f>
        <v>Fiber optic</v>
      </c>
      <c r="E4521" t="str">
        <f>'Raw Data'!R4521</f>
        <v>Bank transfer (automatic)</v>
      </c>
      <c r="F4521">
        <f>'Raw Data'!S4521</f>
        <v>109.4</v>
      </c>
      <c r="G4521">
        <f>IFERROR(VALUE('Raw Data'!T4521),0)</f>
        <v>6252.7</v>
      </c>
      <c r="H4521" t="str" cm="1">
        <f t="array" ref="H4521">_xlfn.IFS(B4521&lt;=12,"New (0-12 mo)",B4521&lt;=24,"Established (13-24 mo)",B4521&lt;=48,"Loyal (25-48 mo)",TRUE,"Veteran (49+ mo)")</f>
        <v>Veteran (49+ mo)</v>
      </c>
      <c r="I4521">
        <f>COUNTIF('Raw Data'!G4521:O4521,"Yes")</f>
        <v>7</v>
      </c>
      <c r="J4521">
        <f t="shared" ca="1" si="140"/>
        <v>44470</v>
      </c>
      <c r="K4521" t="str">
        <f>'Raw Data'!U4521</f>
        <v>No</v>
      </c>
      <c r="L4521" t="str">
        <f t="shared" si="141"/>
        <v>Low Risk</v>
      </c>
      <c r="N4521" s="34"/>
    </row>
    <row r="4522" spans="1:14" x14ac:dyDescent="0.3">
      <c r="A4522" s="5" t="str">
        <f>'Raw Data'!A4522</f>
        <v>3506-LCJDC</v>
      </c>
      <c r="B4522">
        <f>'Raw Data'!F4522</f>
        <v>1</v>
      </c>
      <c r="C4522" t="str">
        <f>'Raw Data'!P4522</f>
        <v>Month-to-month</v>
      </c>
      <c r="D4522" t="str">
        <f>'Raw Data'!I4522</f>
        <v>No</v>
      </c>
      <c r="E4522" t="str">
        <f>'Raw Data'!R4522</f>
        <v>Bank transfer (automatic)</v>
      </c>
      <c r="F4522">
        <f>'Raw Data'!S4522</f>
        <v>19.95</v>
      </c>
      <c r="G4522">
        <f>IFERROR(VALUE('Raw Data'!T4522),0)</f>
        <v>19.95</v>
      </c>
      <c r="H4522" t="str" cm="1">
        <f t="array" ref="H4522">_xlfn.IFS(B4522&lt;=12,"New (0-12 mo)",B4522&lt;=24,"Established (13-24 mo)",B4522&lt;=48,"Loyal (25-48 mo)",TRUE,"Veteran (49+ mo)")</f>
        <v>New (0-12 mo)</v>
      </c>
      <c r="I4522">
        <f>COUNTIF('Raw Data'!G4522:O4522,"Yes")</f>
        <v>1</v>
      </c>
      <c r="J4522">
        <f t="shared" ca="1" si="140"/>
        <v>46174</v>
      </c>
      <c r="K4522" t="str">
        <f>'Raw Data'!U4522</f>
        <v>Yes</v>
      </c>
      <c r="L4522" t="str">
        <f t="shared" si="141"/>
        <v>High Risk</v>
      </c>
      <c r="N4522" s="34"/>
    </row>
    <row r="4523" spans="1:14" x14ac:dyDescent="0.3">
      <c r="A4523" s="5" t="str">
        <f>'Raw Data'!A4523</f>
        <v>8671-KKKOS</v>
      </c>
      <c r="B4523">
        <f>'Raw Data'!F4523</f>
        <v>46</v>
      </c>
      <c r="C4523" t="str">
        <f>'Raw Data'!P4523</f>
        <v>Month-to-month</v>
      </c>
      <c r="D4523" t="str">
        <f>'Raw Data'!I4523</f>
        <v>DSL</v>
      </c>
      <c r="E4523" t="str">
        <f>'Raw Data'!R4523</f>
        <v>Electronic check</v>
      </c>
      <c r="F4523">
        <f>'Raw Data'!S4523</f>
        <v>45.55</v>
      </c>
      <c r="G4523">
        <f>IFERROR(VALUE('Raw Data'!T4523),0)</f>
        <v>2062.15</v>
      </c>
      <c r="H4523" t="str" cm="1">
        <f t="array" ref="H4523">_xlfn.IFS(B4523&lt;=12,"New (0-12 mo)",B4523&lt;=24,"Established (13-24 mo)",B4523&lt;=48,"Loyal (25-48 mo)",TRUE,"Veteran (49+ mo)")</f>
        <v>Loyal (25-48 mo)</v>
      </c>
      <c r="I4523">
        <f>COUNTIF('Raw Data'!G4523:O4523,"Yes")</f>
        <v>3</v>
      </c>
      <c r="J4523">
        <f t="shared" ca="1" si="140"/>
        <v>44805</v>
      </c>
      <c r="K4523" t="str">
        <f>'Raw Data'!U4523</f>
        <v>No</v>
      </c>
      <c r="L4523" t="str">
        <f t="shared" si="141"/>
        <v>Low-Medium Risk</v>
      </c>
      <c r="N4523" s="34"/>
    </row>
    <row r="4524" spans="1:14" x14ac:dyDescent="0.3">
      <c r="A4524" s="5" t="str">
        <f>'Raw Data'!A4524</f>
        <v>7305-ZWMAJ</v>
      </c>
      <c r="B4524">
        <f>'Raw Data'!F4524</f>
        <v>30</v>
      </c>
      <c r="C4524" t="str">
        <f>'Raw Data'!P4524</f>
        <v>One year</v>
      </c>
      <c r="D4524" t="str">
        <f>'Raw Data'!I4524</f>
        <v>No</v>
      </c>
      <c r="E4524" t="str">
        <f>'Raw Data'!R4524</f>
        <v>Credit card (automatic)</v>
      </c>
      <c r="F4524">
        <f>'Raw Data'!S4524</f>
        <v>20.7</v>
      </c>
      <c r="G4524">
        <f>IFERROR(VALUE('Raw Data'!T4524),0)</f>
        <v>587.1</v>
      </c>
      <c r="H4524" t="str" cm="1">
        <f t="array" ref="H4524">_xlfn.IFS(B4524&lt;=12,"New (0-12 mo)",B4524&lt;=24,"Established (13-24 mo)",B4524&lt;=48,"Loyal (25-48 mo)",TRUE,"Veteran (49+ mo)")</f>
        <v>Loyal (25-48 mo)</v>
      </c>
      <c r="I4524">
        <f>COUNTIF('Raw Data'!G4524:O4524,"Yes")</f>
        <v>1</v>
      </c>
      <c r="J4524">
        <f t="shared" ca="1" si="140"/>
        <v>45292</v>
      </c>
      <c r="K4524" t="str">
        <f>'Raw Data'!U4524</f>
        <v>No</v>
      </c>
      <c r="L4524" t="str">
        <f t="shared" si="141"/>
        <v>Low Risk</v>
      </c>
      <c r="N4524" s="34"/>
    </row>
    <row r="4525" spans="1:14" x14ac:dyDescent="0.3">
      <c r="A4525" s="5" t="str">
        <f>'Raw Data'!A4525</f>
        <v>9518-XXBXE</v>
      </c>
      <c r="B4525">
        <f>'Raw Data'!F4525</f>
        <v>10</v>
      </c>
      <c r="C4525" t="str">
        <f>'Raw Data'!P4525</f>
        <v>Month-to-month</v>
      </c>
      <c r="D4525" t="str">
        <f>'Raw Data'!I4525</f>
        <v>Fiber optic</v>
      </c>
      <c r="E4525" t="str">
        <f>'Raw Data'!R4525</f>
        <v>Electronic check</v>
      </c>
      <c r="F4525">
        <f>'Raw Data'!S4525</f>
        <v>75.3</v>
      </c>
      <c r="G4525">
        <f>IFERROR(VALUE('Raw Data'!T4525),0)</f>
        <v>720.45</v>
      </c>
      <c r="H4525" t="str" cm="1">
        <f t="array" ref="H4525">_xlfn.IFS(B4525&lt;=12,"New (0-12 mo)",B4525&lt;=24,"Established (13-24 mo)",B4525&lt;=48,"Loyal (25-48 mo)",TRUE,"Veteran (49+ mo)")</f>
        <v>New (0-12 mo)</v>
      </c>
      <c r="I4525">
        <f>COUNTIF('Raw Data'!G4525:O4525,"Yes")</f>
        <v>2</v>
      </c>
      <c r="J4525">
        <f t="shared" ca="1" si="140"/>
        <v>45901</v>
      </c>
      <c r="K4525" t="str">
        <f>'Raw Data'!U4525</f>
        <v>No</v>
      </c>
      <c r="L4525" t="str">
        <f t="shared" si="141"/>
        <v>High Risk</v>
      </c>
      <c r="N4525" s="34"/>
    </row>
    <row r="4526" spans="1:14" x14ac:dyDescent="0.3">
      <c r="A4526" s="5" t="str">
        <f>'Raw Data'!A4526</f>
        <v>3934-HXCFZ</v>
      </c>
      <c r="B4526">
        <f>'Raw Data'!F4526</f>
        <v>23</v>
      </c>
      <c r="C4526" t="str">
        <f>'Raw Data'!P4526</f>
        <v>Month-to-month</v>
      </c>
      <c r="D4526" t="str">
        <f>'Raw Data'!I4526</f>
        <v>Fiber optic</v>
      </c>
      <c r="E4526" t="str">
        <f>'Raw Data'!R4526</f>
        <v>Electronic check</v>
      </c>
      <c r="F4526">
        <f>'Raw Data'!S4526</f>
        <v>99.25</v>
      </c>
      <c r="G4526">
        <f>IFERROR(VALUE('Raw Data'!T4526),0)</f>
        <v>2186.4</v>
      </c>
      <c r="H4526" t="str" cm="1">
        <f t="array" ref="H4526">_xlfn.IFS(B4526&lt;=12,"New (0-12 mo)",B4526&lt;=24,"Established (13-24 mo)",B4526&lt;=48,"Loyal (25-48 mo)",TRUE,"Veteran (49+ mo)")</f>
        <v>Established (13-24 mo)</v>
      </c>
      <c r="I4526">
        <f>COUNTIF('Raw Data'!G4526:O4526,"Yes")</f>
        <v>6</v>
      </c>
      <c r="J4526">
        <f t="shared" ca="1" si="140"/>
        <v>45505</v>
      </c>
      <c r="K4526" t="str">
        <f>'Raw Data'!U4526</f>
        <v>Yes</v>
      </c>
      <c r="L4526" t="str">
        <f t="shared" si="141"/>
        <v>Medium Risk</v>
      </c>
      <c r="N4526" s="34"/>
    </row>
    <row r="4527" spans="1:14" x14ac:dyDescent="0.3">
      <c r="A4527" s="5" t="str">
        <f>'Raw Data'!A4527</f>
        <v>6578-KRMAW</v>
      </c>
      <c r="B4527">
        <f>'Raw Data'!F4527</f>
        <v>32</v>
      </c>
      <c r="C4527" t="str">
        <f>'Raw Data'!P4527</f>
        <v>Month-to-month</v>
      </c>
      <c r="D4527" t="str">
        <f>'Raw Data'!I4527</f>
        <v>Fiber optic</v>
      </c>
      <c r="E4527" t="str">
        <f>'Raw Data'!R4527</f>
        <v>Credit card (automatic)</v>
      </c>
      <c r="F4527">
        <f>'Raw Data'!S4527</f>
        <v>93.4</v>
      </c>
      <c r="G4527">
        <f>IFERROR(VALUE('Raw Data'!T4527),0)</f>
        <v>2979.3</v>
      </c>
      <c r="H4527" t="str" cm="1">
        <f t="array" ref="H4527">_xlfn.IFS(B4527&lt;=12,"New (0-12 mo)",B4527&lt;=24,"Established (13-24 mo)",B4527&lt;=48,"Loyal (25-48 mo)",TRUE,"Veteran (49+ mo)")</f>
        <v>Loyal (25-48 mo)</v>
      </c>
      <c r="I4527">
        <f>COUNTIF('Raw Data'!G4527:O4527,"Yes")</f>
        <v>5</v>
      </c>
      <c r="J4527">
        <f t="shared" ca="1" si="140"/>
        <v>45231</v>
      </c>
      <c r="K4527" t="str">
        <f>'Raw Data'!U4527</f>
        <v>No</v>
      </c>
      <c r="L4527" t="str">
        <f t="shared" si="141"/>
        <v>Low-Medium Risk</v>
      </c>
      <c r="N4527" s="34"/>
    </row>
    <row r="4528" spans="1:14" x14ac:dyDescent="0.3">
      <c r="A4528" s="5" t="str">
        <f>'Raw Data'!A4528</f>
        <v>4860-IJUDE</v>
      </c>
      <c r="B4528">
        <f>'Raw Data'!F4528</f>
        <v>13</v>
      </c>
      <c r="C4528" t="str">
        <f>'Raw Data'!P4528</f>
        <v>Month-to-month</v>
      </c>
      <c r="D4528" t="str">
        <f>'Raw Data'!I4528</f>
        <v>Fiber optic</v>
      </c>
      <c r="E4528" t="str">
        <f>'Raw Data'!R4528</f>
        <v>Credit card (automatic)</v>
      </c>
      <c r="F4528">
        <f>'Raw Data'!S4528</f>
        <v>73.75</v>
      </c>
      <c r="G4528">
        <f>IFERROR(VALUE('Raw Data'!T4528),0)</f>
        <v>956.65</v>
      </c>
      <c r="H4528" t="str" cm="1">
        <f t="array" ref="H4528">_xlfn.IFS(B4528&lt;=12,"New (0-12 mo)",B4528&lt;=24,"Established (13-24 mo)",B4528&lt;=48,"Loyal (25-48 mo)",TRUE,"Veteran (49+ mo)")</f>
        <v>Established (13-24 mo)</v>
      </c>
      <c r="I4528">
        <f>COUNTIF('Raw Data'!G4528:O4528,"Yes")</f>
        <v>2</v>
      </c>
      <c r="J4528">
        <f t="shared" ca="1" si="140"/>
        <v>45809</v>
      </c>
      <c r="K4528" t="str">
        <f>'Raw Data'!U4528</f>
        <v>No</v>
      </c>
      <c r="L4528" t="str">
        <f t="shared" si="141"/>
        <v>Medium Risk</v>
      </c>
      <c r="N4528" s="34"/>
    </row>
    <row r="4529" spans="1:14" x14ac:dyDescent="0.3">
      <c r="A4529" s="5" t="str">
        <f>'Raw Data'!A4529</f>
        <v>7666-WKRON</v>
      </c>
      <c r="B4529">
        <f>'Raw Data'!F4529</f>
        <v>39</v>
      </c>
      <c r="C4529" t="str">
        <f>'Raw Data'!P4529</f>
        <v>Two year</v>
      </c>
      <c r="D4529" t="str">
        <f>'Raw Data'!I4529</f>
        <v>Fiber optic</v>
      </c>
      <c r="E4529" t="str">
        <f>'Raw Data'!R4529</f>
        <v>Electronic check</v>
      </c>
      <c r="F4529">
        <f>'Raw Data'!S4529</f>
        <v>80.45</v>
      </c>
      <c r="G4529">
        <f>IFERROR(VALUE('Raw Data'!T4529),0)</f>
        <v>3201.55</v>
      </c>
      <c r="H4529" t="str" cm="1">
        <f t="array" ref="H4529">_xlfn.IFS(B4529&lt;=12,"New (0-12 mo)",B4529&lt;=24,"Established (13-24 mo)",B4529&lt;=48,"Loyal (25-48 mo)",TRUE,"Veteran (49+ mo)")</f>
        <v>Loyal (25-48 mo)</v>
      </c>
      <c r="I4529">
        <f>COUNTIF('Raw Data'!G4529:O4529,"Yes")</f>
        <v>3</v>
      </c>
      <c r="J4529">
        <f t="shared" ca="1" si="140"/>
        <v>45017</v>
      </c>
      <c r="K4529" t="str">
        <f>'Raw Data'!U4529</f>
        <v>Yes</v>
      </c>
      <c r="L4529" t="str">
        <f t="shared" si="141"/>
        <v>Low Risk</v>
      </c>
      <c r="N4529" s="34"/>
    </row>
    <row r="4530" spans="1:14" x14ac:dyDescent="0.3">
      <c r="A4530" s="5" t="str">
        <f>'Raw Data'!A4530</f>
        <v>9688-YGXVR</v>
      </c>
      <c r="B4530">
        <f>'Raw Data'!F4530</f>
        <v>44</v>
      </c>
      <c r="C4530" t="str">
        <f>'Raw Data'!P4530</f>
        <v>Month-to-month</v>
      </c>
      <c r="D4530" t="str">
        <f>'Raw Data'!I4530</f>
        <v>Fiber optic</v>
      </c>
      <c r="E4530" t="str">
        <f>'Raw Data'!R4530</f>
        <v>Credit card (automatic)</v>
      </c>
      <c r="F4530">
        <f>'Raw Data'!S4530</f>
        <v>88.15</v>
      </c>
      <c r="G4530">
        <f>IFERROR(VALUE('Raw Data'!T4530),0)</f>
        <v>3973.2</v>
      </c>
      <c r="H4530" t="str" cm="1">
        <f t="array" ref="H4530">_xlfn.IFS(B4530&lt;=12,"New (0-12 mo)",B4530&lt;=24,"Established (13-24 mo)",B4530&lt;=48,"Loyal (25-48 mo)",TRUE,"Veteran (49+ mo)")</f>
        <v>Loyal (25-48 mo)</v>
      </c>
      <c r="I4530">
        <f>COUNTIF('Raw Data'!G4530:O4530,"Yes")</f>
        <v>4</v>
      </c>
      <c r="J4530">
        <f t="shared" ca="1" si="140"/>
        <v>44866</v>
      </c>
      <c r="K4530" t="str">
        <f>'Raw Data'!U4530</f>
        <v>No</v>
      </c>
      <c r="L4530" t="str">
        <f t="shared" si="141"/>
        <v>Low-Medium Risk</v>
      </c>
      <c r="N4530" s="34"/>
    </row>
    <row r="4531" spans="1:14" x14ac:dyDescent="0.3">
      <c r="A4531" s="5" t="str">
        <f>'Raw Data'!A4531</f>
        <v>0423-UDIJQ</v>
      </c>
      <c r="B4531">
        <f>'Raw Data'!F4531</f>
        <v>9</v>
      </c>
      <c r="C4531" t="str">
        <f>'Raw Data'!P4531</f>
        <v>Month-to-month</v>
      </c>
      <c r="D4531" t="str">
        <f>'Raw Data'!I4531</f>
        <v>DSL</v>
      </c>
      <c r="E4531" t="str">
        <f>'Raw Data'!R4531</f>
        <v>Mailed check</v>
      </c>
      <c r="F4531">
        <f>'Raw Data'!S4531</f>
        <v>49.2</v>
      </c>
      <c r="G4531">
        <f>IFERROR(VALUE('Raw Data'!T4531),0)</f>
        <v>447.9</v>
      </c>
      <c r="H4531" t="str" cm="1">
        <f t="array" ref="H4531">_xlfn.IFS(B4531&lt;=12,"New (0-12 mo)",B4531&lt;=24,"Established (13-24 mo)",B4531&lt;=48,"Loyal (25-48 mo)",TRUE,"Veteran (49+ mo)")</f>
        <v>New (0-12 mo)</v>
      </c>
      <c r="I4531">
        <f>COUNTIF('Raw Data'!G4531:O4531,"Yes")</f>
        <v>2</v>
      </c>
      <c r="J4531">
        <f t="shared" ca="1" si="140"/>
        <v>45931</v>
      </c>
      <c r="K4531" t="str">
        <f>'Raw Data'!U4531</f>
        <v>No</v>
      </c>
      <c r="L4531" t="str">
        <f t="shared" si="141"/>
        <v>High Risk</v>
      </c>
      <c r="N4531" s="34"/>
    </row>
    <row r="4532" spans="1:14" x14ac:dyDescent="0.3">
      <c r="A4532" s="5" t="str">
        <f>'Raw Data'!A4532</f>
        <v>1945-XISKS</v>
      </c>
      <c r="B4532">
        <f>'Raw Data'!F4532</f>
        <v>67</v>
      </c>
      <c r="C4532" t="str">
        <f>'Raw Data'!P4532</f>
        <v>Two year</v>
      </c>
      <c r="D4532" t="str">
        <f>'Raw Data'!I4532</f>
        <v>No</v>
      </c>
      <c r="E4532" t="str">
        <f>'Raw Data'!R4532</f>
        <v>Mailed check</v>
      </c>
      <c r="F4532">
        <f>'Raw Data'!S4532</f>
        <v>19.649999999999999</v>
      </c>
      <c r="G4532">
        <f>IFERROR(VALUE('Raw Data'!T4532),0)</f>
        <v>1335.2</v>
      </c>
      <c r="H4532" t="str" cm="1">
        <f t="array" ref="H4532">_xlfn.IFS(B4532&lt;=12,"New (0-12 mo)",B4532&lt;=24,"Established (13-24 mo)",B4532&lt;=48,"Loyal (25-48 mo)",TRUE,"Veteran (49+ mo)")</f>
        <v>Veteran (49+ mo)</v>
      </c>
      <c r="I4532">
        <f>COUNTIF('Raw Data'!G4532:O4532,"Yes")</f>
        <v>1</v>
      </c>
      <c r="J4532">
        <f t="shared" ca="1" si="140"/>
        <v>44166</v>
      </c>
      <c r="K4532" t="str">
        <f>'Raw Data'!U4532</f>
        <v>No</v>
      </c>
      <c r="L4532" t="str">
        <f t="shared" si="141"/>
        <v>Low Risk</v>
      </c>
      <c r="N4532" s="34"/>
    </row>
    <row r="4533" spans="1:14" x14ac:dyDescent="0.3">
      <c r="A4533" s="5" t="str">
        <f>'Raw Data'!A4533</f>
        <v>4910-AQFFX</v>
      </c>
      <c r="B4533">
        <f>'Raw Data'!F4533</f>
        <v>9</v>
      </c>
      <c r="C4533" t="str">
        <f>'Raw Data'!P4533</f>
        <v>Month-to-month</v>
      </c>
      <c r="D4533" t="str">
        <f>'Raw Data'!I4533</f>
        <v>Fiber optic</v>
      </c>
      <c r="E4533" t="str">
        <f>'Raw Data'!R4533</f>
        <v>Bank transfer (automatic)</v>
      </c>
      <c r="F4533">
        <f>'Raw Data'!S4533</f>
        <v>79.349999999999994</v>
      </c>
      <c r="G4533">
        <f>IFERROR(VALUE('Raw Data'!T4533),0)</f>
        <v>661.25</v>
      </c>
      <c r="H4533" t="str" cm="1">
        <f t="array" ref="H4533">_xlfn.IFS(B4533&lt;=12,"New (0-12 mo)",B4533&lt;=24,"Established (13-24 mo)",B4533&lt;=48,"Loyal (25-48 mo)",TRUE,"Veteran (49+ mo)")</f>
        <v>New (0-12 mo)</v>
      </c>
      <c r="I4533">
        <f>COUNTIF('Raw Data'!G4533:O4533,"Yes")</f>
        <v>3</v>
      </c>
      <c r="J4533">
        <f t="shared" ca="1" si="140"/>
        <v>45931</v>
      </c>
      <c r="K4533" t="str">
        <f>'Raw Data'!U4533</f>
        <v>Yes</v>
      </c>
      <c r="L4533" t="str">
        <f t="shared" si="141"/>
        <v>High Risk</v>
      </c>
      <c r="N4533" s="34"/>
    </row>
    <row r="4534" spans="1:14" x14ac:dyDescent="0.3">
      <c r="A4534" s="5" t="str">
        <f>'Raw Data'!A4534</f>
        <v>2154-KVJFF</v>
      </c>
      <c r="B4534">
        <f>'Raw Data'!F4534</f>
        <v>15</v>
      </c>
      <c r="C4534" t="str">
        <f>'Raw Data'!P4534</f>
        <v>Month-to-month</v>
      </c>
      <c r="D4534" t="str">
        <f>'Raw Data'!I4534</f>
        <v>Fiber optic</v>
      </c>
      <c r="E4534" t="str">
        <f>'Raw Data'!R4534</f>
        <v>Electronic check</v>
      </c>
      <c r="F4534">
        <f>'Raw Data'!S4534</f>
        <v>79.75</v>
      </c>
      <c r="G4534">
        <f>IFERROR(VALUE('Raw Data'!T4534),0)</f>
        <v>1111.8499999999999</v>
      </c>
      <c r="H4534" t="str" cm="1">
        <f t="array" ref="H4534">_xlfn.IFS(B4534&lt;=12,"New (0-12 mo)",B4534&lt;=24,"Established (13-24 mo)",B4534&lt;=48,"Loyal (25-48 mo)",TRUE,"Veteran (49+ mo)")</f>
        <v>Established (13-24 mo)</v>
      </c>
      <c r="I4534">
        <f>COUNTIF('Raw Data'!G4534:O4534,"Yes")</f>
        <v>3</v>
      </c>
      <c r="J4534">
        <f t="shared" ca="1" si="140"/>
        <v>45748</v>
      </c>
      <c r="K4534" t="str">
        <f>'Raw Data'!U4534</f>
        <v>Yes</v>
      </c>
      <c r="L4534" t="str">
        <f t="shared" si="141"/>
        <v>Medium Risk</v>
      </c>
      <c r="N4534" s="34"/>
    </row>
    <row r="4535" spans="1:14" x14ac:dyDescent="0.3">
      <c r="A4535" s="5" t="str">
        <f>'Raw Data'!A4535</f>
        <v>5360-LJCNJ</v>
      </c>
      <c r="B4535">
        <f>'Raw Data'!F4535</f>
        <v>71</v>
      </c>
      <c r="C4535" t="str">
        <f>'Raw Data'!P4535</f>
        <v>Two year</v>
      </c>
      <c r="D4535" t="str">
        <f>'Raw Data'!I4535</f>
        <v>Fiber optic</v>
      </c>
      <c r="E4535" t="str">
        <f>'Raw Data'!R4535</f>
        <v>Bank transfer (automatic)</v>
      </c>
      <c r="F4535">
        <f>'Raw Data'!S4535</f>
        <v>105.15</v>
      </c>
      <c r="G4535">
        <f>IFERROR(VALUE('Raw Data'!T4535),0)</f>
        <v>7555</v>
      </c>
      <c r="H4535" t="str" cm="1">
        <f t="array" ref="H4535">_xlfn.IFS(B4535&lt;=12,"New (0-12 mo)",B4535&lt;=24,"Established (13-24 mo)",B4535&lt;=48,"Loyal (25-48 mo)",TRUE,"Veteran (49+ mo)")</f>
        <v>Veteran (49+ mo)</v>
      </c>
      <c r="I4535">
        <f>COUNTIF('Raw Data'!G4535:O4535,"Yes")</f>
        <v>6</v>
      </c>
      <c r="J4535">
        <f t="shared" ca="1" si="140"/>
        <v>44044</v>
      </c>
      <c r="K4535" t="str">
        <f>'Raw Data'!U4535</f>
        <v>No</v>
      </c>
      <c r="L4535" t="str">
        <f t="shared" si="141"/>
        <v>Low Risk</v>
      </c>
      <c r="N4535" s="34"/>
    </row>
    <row r="4536" spans="1:14" x14ac:dyDescent="0.3">
      <c r="A4536" s="5" t="str">
        <f>'Raw Data'!A4536</f>
        <v>2607-FBDFF</v>
      </c>
      <c r="B4536">
        <f>'Raw Data'!F4536</f>
        <v>1</v>
      </c>
      <c r="C4536" t="str">
        <f>'Raw Data'!P4536</f>
        <v>Month-to-month</v>
      </c>
      <c r="D4536" t="str">
        <f>'Raw Data'!I4536</f>
        <v>DSL</v>
      </c>
      <c r="E4536" t="str">
        <f>'Raw Data'!R4536</f>
        <v>Credit card (automatic)</v>
      </c>
      <c r="F4536">
        <f>'Raw Data'!S4536</f>
        <v>49</v>
      </c>
      <c r="G4536">
        <f>IFERROR(VALUE('Raw Data'!T4536),0)</f>
        <v>49</v>
      </c>
      <c r="H4536" t="str" cm="1">
        <f t="array" ref="H4536">_xlfn.IFS(B4536&lt;=12,"New (0-12 mo)",B4536&lt;=24,"Established (13-24 mo)",B4536&lt;=48,"Loyal (25-48 mo)",TRUE,"Veteran (49+ mo)")</f>
        <v>New (0-12 mo)</v>
      </c>
      <c r="I4536">
        <f>COUNTIF('Raw Data'!G4536:O4536,"Yes")</f>
        <v>2</v>
      </c>
      <c r="J4536">
        <f t="shared" ca="1" si="140"/>
        <v>46174</v>
      </c>
      <c r="K4536" t="str">
        <f>'Raw Data'!U4536</f>
        <v>No</v>
      </c>
      <c r="L4536" t="str">
        <f t="shared" si="141"/>
        <v>High Risk</v>
      </c>
      <c r="N4536" s="34"/>
    </row>
    <row r="4537" spans="1:14" x14ac:dyDescent="0.3">
      <c r="A4537" s="5" t="str">
        <f>'Raw Data'!A4537</f>
        <v>9647-ERGBE</v>
      </c>
      <c r="B4537">
        <f>'Raw Data'!F4537</f>
        <v>30</v>
      </c>
      <c r="C4537" t="str">
        <f>'Raw Data'!P4537</f>
        <v>Month-to-month</v>
      </c>
      <c r="D4537" t="str">
        <f>'Raw Data'!I4537</f>
        <v>Fiber optic</v>
      </c>
      <c r="E4537" t="str">
        <f>'Raw Data'!R4537</f>
        <v>Electronic check</v>
      </c>
      <c r="F4537">
        <f>'Raw Data'!S4537</f>
        <v>100.05</v>
      </c>
      <c r="G4537">
        <f>IFERROR(VALUE('Raw Data'!T4537),0)</f>
        <v>3046.15</v>
      </c>
      <c r="H4537" t="str" cm="1">
        <f t="array" ref="H4537">_xlfn.IFS(B4537&lt;=12,"New (0-12 mo)",B4537&lt;=24,"Established (13-24 mo)",B4537&lt;=48,"Loyal (25-48 mo)",TRUE,"Veteran (49+ mo)")</f>
        <v>Loyal (25-48 mo)</v>
      </c>
      <c r="I4537">
        <f>COUNTIF('Raw Data'!G4537:O4537,"Yes")</f>
        <v>5</v>
      </c>
      <c r="J4537">
        <f t="shared" ca="1" si="140"/>
        <v>45292</v>
      </c>
      <c r="K4537" t="str">
        <f>'Raw Data'!U4537</f>
        <v>Yes</v>
      </c>
      <c r="L4537" t="str">
        <f t="shared" si="141"/>
        <v>Low-Medium Risk</v>
      </c>
      <c r="N4537" s="34"/>
    </row>
    <row r="4538" spans="1:14" x14ac:dyDescent="0.3">
      <c r="A4538" s="5" t="str">
        <f>'Raw Data'!A4538</f>
        <v>3428-XZMAZ</v>
      </c>
      <c r="B4538">
        <f>'Raw Data'!F4538</f>
        <v>1</v>
      </c>
      <c r="C4538" t="str">
        <f>'Raw Data'!P4538</f>
        <v>Month-to-month</v>
      </c>
      <c r="D4538" t="str">
        <f>'Raw Data'!I4538</f>
        <v>Fiber optic</v>
      </c>
      <c r="E4538" t="str">
        <f>'Raw Data'!R4538</f>
        <v>Electronic check</v>
      </c>
      <c r="F4538">
        <f>'Raw Data'!S4538</f>
        <v>69.349999999999994</v>
      </c>
      <c r="G4538">
        <f>IFERROR(VALUE('Raw Data'!T4538),0)</f>
        <v>69.349999999999994</v>
      </c>
      <c r="H4538" t="str" cm="1">
        <f t="array" ref="H4538">_xlfn.IFS(B4538&lt;=12,"New (0-12 mo)",B4538&lt;=24,"Established (13-24 mo)",B4538&lt;=48,"Loyal (25-48 mo)",TRUE,"Veteran (49+ mo)")</f>
        <v>New (0-12 mo)</v>
      </c>
      <c r="I4538">
        <f>COUNTIF('Raw Data'!G4538:O4538,"Yes")</f>
        <v>1</v>
      </c>
      <c r="J4538">
        <f t="shared" ca="1" si="140"/>
        <v>46174</v>
      </c>
      <c r="K4538" t="str">
        <f>'Raw Data'!U4538</f>
        <v>Yes</v>
      </c>
      <c r="L4538" t="str">
        <f t="shared" si="141"/>
        <v>High Risk</v>
      </c>
      <c r="N4538" s="34"/>
    </row>
    <row r="4539" spans="1:14" x14ac:dyDescent="0.3">
      <c r="A4539" s="5" t="str">
        <f>'Raw Data'!A4539</f>
        <v>1100-DDVRV</v>
      </c>
      <c r="B4539">
        <f>'Raw Data'!F4539</f>
        <v>17</v>
      </c>
      <c r="C4539" t="str">
        <f>'Raw Data'!P4539</f>
        <v>Month-to-month</v>
      </c>
      <c r="D4539" t="str">
        <f>'Raw Data'!I4539</f>
        <v>DSL</v>
      </c>
      <c r="E4539" t="str">
        <f>'Raw Data'!R4539</f>
        <v>Mailed check</v>
      </c>
      <c r="F4539">
        <f>'Raw Data'!S4539</f>
        <v>49.8</v>
      </c>
      <c r="G4539">
        <f>IFERROR(VALUE('Raw Data'!T4539),0)</f>
        <v>836.35</v>
      </c>
      <c r="H4539" t="str" cm="1">
        <f t="array" ref="H4539">_xlfn.IFS(B4539&lt;=12,"New (0-12 mo)",B4539&lt;=24,"Established (13-24 mo)",B4539&lt;=48,"Loyal (25-48 mo)",TRUE,"Veteran (49+ mo)")</f>
        <v>Established (13-24 mo)</v>
      </c>
      <c r="I4539">
        <f>COUNTIF('Raw Data'!G4539:O4539,"Yes")</f>
        <v>3</v>
      </c>
      <c r="J4539">
        <f t="shared" ca="1" si="140"/>
        <v>45689</v>
      </c>
      <c r="K4539" t="str">
        <f>'Raw Data'!U4539</f>
        <v>No</v>
      </c>
      <c r="L4539" t="str">
        <f t="shared" si="141"/>
        <v>Medium Risk</v>
      </c>
      <c r="N4539" s="34"/>
    </row>
    <row r="4540" spans="1:14" x14ac:dyDescent="0.3">
      <c r="A4540" s="5" t="str">
        <f>'Raw Data'!A4540</f>
        <v>0378-TOVMS</v>
      </c>
      <c r="B4540">
        <f>'Raw Data'!F4540</f>
        <v>3</v>
      </c>
      <c r="C4540" t="str">
        <f>'Raw Data'!P4540</f>
        <v>Month-to-month</v>
      </c>
      <c r="D4540" t="str">
        <f>'Raw Data'!I4540</f>
        <v>Fiber optic</v>
      </c>
      <c r="E4540" t="str">
        <f>'Raw Data'!R4540</f>
        <v>Electronic check</v>
      </c>
      <c r="F4540">
        <f>'Raw Data'!S4540</f>
        <v>85.8</v>
      </c>
      <c r="G4540">
        <f>IFERROR(VALUE('Raw Data'!T4540),0)</f>
        <v>272.2</v>
      </c>
      <c r="H4540" t="str" cm="1">
        <f t="array" ref="H4540">_xlfn.IFS(B4540&lt;=12,"New (0-12 mo)",B4540&lt;=24,"Established (13-24 mo)",B4540&lt;=48,"Loyal (25-48 mo)",TRUE,"Veteran (49+ mo)")</f>
        <v>New (0-12 mo)</v>
      </c>
      <c r="I4540">
        <f>COUNTIF('Raw Data'!G4540:O4540,"Yes")</f>
        <v>3</v>
      </c>
      <c r="J4540">
        <f t="shared" ca="1" si="140"/>
        <v>46113</v>
      </c>
      <c r="K4540" t="str">
        <f>'Raw Data'!U4540</f>
        <v>Yes</v>
      </c>
      <c r="L4540" t="str">
        <f t="shared" si="141"/>
        <v>High Risk</v>
      </c>
      <c r="N4540" s="34"/>
    </row>
    <row r="4541" spans="1:14" x14ac:dyDescent="0.3">
      <c r="A4541" s="5" t="str">
        <f>'Raw Data'!A4541</f>
        <v>4355-HBJHH</v>
      </c>
      <c r="B4541">
        <f>'Raw Data'!F4541</f>
        <v>67</v>
      </c>
      <c r="C4541" t="str">
        <f>'Raw Data'!P4541</f>
        <v>Two year</v>
      </c>
      <c r="D4541" t="str">
        <f>'Raw Data'!I4541</f>
        <v>DSL</v>
      </c>
      <c r="E4541" t="str">
        <f>'Raw Data'!R4541</f>
        <v>Electronic check</v>
      </c>
      <c r="F4541">
        <f>'Raw Data'!S4541</f>
        <v>79.7</v>
      </c>
      <c r="G4541">
        <f>IFERROR(VALUE('Raw Data'!T4541),0)</f>
        <v>5293.4</v>
      </c>
      <c r="H4541" t="str" cm="1">
        <f t="array" ref="H4541">_xlfn.IFS(B4541&lt;=12,"New (0-12 mo)",B4541&lt;=24,"Established (13-24 mo)",B4541&lt;=48,"Loyal (25-48 mo)",TRUE,"Veteran (49+ mo)")</f>
        <v>Veteran (49+ mo)</v>
      </c>
      <c r="I4541">
        <f>COUNTIF('Raw Data'!G4541:O4541,"Yes")</f>
        <v>6</v>
      </c>
      <c r="J4541">
        <f t="shared" ca="1" si="140"/>
        <v>44166</v>
      </c>
      <c r="K4541" t="str">
        <f>'Raw Data'!U4541</f>
        <v>Yes</v>
      </c>
      <c r="L4541" t="str">
        <f t="shared" si="141"/>
        <v>Low Risk</v>
      </c>
      <c r="N4541" s="34"/>
    </row>
    <row r="4542" spans="1:14" x14ac:dyDescent="0.3">
      <c r="A4542" s="5" t="str">
        <f>'Raw Data'!A4542</f>
        <v>6728-WYQBC</v>
      </c>
      <c r="B4542">
        <f>'Raw Data'!F4542</f>
        <v>1</v>
      </c>
      <c r="C4542" t="str">
        <f>'Raw Data'!P4542</f>
        <v>Month-to-month</v>
      </c>
      <c r="D4542" t="str">
        <f>'Raw Data'!I4542</f>
        <v>No</v>
      </c>
      <c r="E4542" t="str">
        <f>'Raw Data'!R4542</f>
        <v>Bank transfer (automatic)</v>
      </c>
      <c r="F4542">
        <f>'Raw Data'!S4542</f>
        <v>20.95</v>
      </c>
      <c r="G4542">
        <f>IFERROR(VALUE('Raw Data'!T4542),0)</f>
        <v>20.95</v>
      </c>
      <c r="H4542" t="str" cm="1">
        <f t="array" ref="H4542">_xlfn.IFS(B4542&lt;=12,"New (0-12 mo)",B4542&lt;=24,"Established (13-24 mo)",B4542&lt;=48,"Loyal (25-48 mo)",TRUE,"Veteran (49+ mo)")</f>
        <v>New (0-12 mo)</v>
      </c>
      <c r="I4542">
        <f>COUNTIF('Raw Data'!G4542:O4542,"Yes")</f>
        <v>1</v>
      </c>
      <c r="J4542">
        <f t="shared" ca="1" si="140"/>
        <v>46174</v>
      </c>
      <c r="K4542" t="str">
        <f>'Raw Data'!U4542</f>
        <v>No</v>
      </c>
      <c r="L4542" t="str">
        <f t="shared" si="141"/>
        <v>High Risk</v>
      </c>
      <c r="N4542" s="34"/>
    </row>
    <row r="4543" spans="1:14" x14ac:dyDescent="0.3">
      <c r="A4543" s="5" t="str">
        <f>'Raw Data'!A4543</f>
        <v>9058-CBREO</v>
      </c>
      <c r="B4543">
        <f>'Raw Data'!F4543</f>
        <v>1</v>
      </c>
      <c r="C4543" t="str">
        <f>'Raw Data'!P4543</f>
        <v>Month-to-month</v>
      </c>
      <c r="D4543" t="str">
        <f>'Raw Data'!I4543</f>
        <v>DSL</v>
      </c>
      <c r="E4543" t="str">
        <f>'Raw Data'!R4543</f>
        <v>Mailed check</v>
      </c>
      <c r="F4543">
        <f>'Raw Data'!S4543</f>
        <v>50.55</v>
      </c>
      <c r="G4543">
        <f>IFERROR(VALUE('Raw Data'!T4543),0)</f>
        <v>50.55</v>
      </c>
      <c r="H4543" t="str" cm="1">
        <f t="array" ref="H4543">_xlfn.IFS(B4543&lt;=12,"New (0-12 mo)",B4543&lt;=24,"Established (13-24 mo)",B4543&lt;=48,"Loyal (25-48 mo)",TRUE,"Veteran (49+ mo)")</f>
        <v>New (0-12 mo)</v>
      </c>
      <c r="I4543">
        <f>COUNTIF('Raw Data'!G4543:O4543,"Yes")</f>
        <v>2</v>
      </c>
      <c r="J4543">
        <f t="shared" ca="1" si="140"/>
        <v>46174</v>
      </c>
      <c r="K4543" t="str">
        <f>'Raw Data'!U4543</f>
        <v>Yes</v>
      </c>
      <c r="L4543" t="str">
        <f t="shared" si="141"/>
        <v>High Risk</v>
      </c>
      <c r="N4543" s="34"/>
    </row>
    <row r="4544" spans="1:14" x14ac:dyDescent="0.3">
      <c r="A4544" s="5" t="str">
        <f>'Raw Data'!A4544</f>
        <v>9029-FEGVJ</v>
      </c>
      <c r="B4544">
        <f>'Raw Data'!F4544</f>
        <v>32</v>
      </c>
      <c r="C4544" t="str">
        <f>'Raw Data'!P4544</f>
        <v>Month-to-month</v>
      </c>
      <c r="D4544" t="str">
        <f>'Raw Data'!I4544</f>
        <v>Fiber optic</v>
      </c>
      <c r="E4544" t="str">
        <f>'Raw Data'!R4544</f>
        <v>Mailed check</v>
      </c>
      <c r="F4544">
        <f>'Raw Data'!S4544</f>
        <v>79.3</v>
      </c>
      <c r="G4544">
        <f>IFERROR(VALUE('Raw Data'!T4544),0)</f>
        <v>2570</v>
      </c>
      <c r="H4544" t="str" cm="1">
        <f t="array" ref="H4544">_xlfn.IFS(B4544&lt;=12,"New (0-12 mo)",B4544&lt;=24,"Established (13-24 mo)",B4544&lt;=48,"Loyal (25-48 mo)",TRUE,"Veteran (49+ mo)")</f>
        <v>Loyal (25-48 mo)</v>
      </c>
      <c r="I4544">
        <f>COUNTIF('Raw Data'!G4544:O4544,"Yes")</f>
        <v>3</v>
      </c>
      <c r="J4544">
        <f t="shared" ca="1" si="140"/>
        <v>45231</v>
      </c>
      <c r="K4544" t="str">
        <f>'Raw Data'!U4544</f>
        <v>No</v>
      </c>
      <c r="L4544" t="str">
        <f t="shared" si="141"/>
        <v>Low-Medium Risk</v>
      </c>
      <c r="N4544" s="34"/>
    </row>
    <row r="4545" spans="1:14" x14ac:dyDescent="0.3">
      <c r="A4545" s="5" t="str">
        <f>'Raw Data'!A4545</f>
        <v>7216-KAOID</v>
      </c>
      <c r="B4545">
        <f>'Raw Data'!F4545</f>
        <v>41</v>
      </c>
      <c r="C4545" t="str">
        <f>'Raw Data'!P4545</f>
        <v>One year</v>
      </c>
      <c r="D4545" t="str">
        <f>'Raw Data'!I4545</f>
        <v>No</v>
      </c>
      <c r="E4545" t="str">
        <f>'Raw Data'!R4545</f>
        <v>Bank transfer (automatic)</v>
      </c>
      <c r="F4545">
        <f>'Raw Data'!S4545</f>
        <v>19.5</v>
      </c>
      <c r="G4545">
        <f>IFERROR(VALUE('Raw Data'!T4545),0)</f>
        <v>798.2</v>
      </c>
      <c r="H4545" t="str" cm="1">
        <f t="array" ref="H4545">_xlfn.IFS(B4545&lt;=12,"New (0-12 mo)",B4545&lt;=24,"Established (13-24 mo)",B4545&lt;=48,"Loyal (25-48 mo)",TRUE,"Veteran (49+ mo)")</f>
        <v>Loyal (25-48 mo)</v>
      </c>
      <c r="I4545">
        <f>COUNTIF('Raw Data'!G4545:O4545,"Yes")</f>
        <v>1</v>
      </c>
      <c r="J4545">
        <f t="shared" ca="1" si="140"/>
        <v>44958</v>
      </c>
      <c r="K4545" t="str">
        <f>'Raw Data'!U4545</f>
        <v>No</v>
      </c>
      <c r="L4545" t="str">
        <f t="shared" si="141"/>
        <v>Low Risk</v>
      </c>
      <c r="N4545" s="34"/>
    </row>
    <row r="4546" spans="1:14" x14ac:dyDescent="0.3">
      <c r="A4546" s="5" t="str">
        <f>'Raw Data'!A4546</f>
        <v>0318-QUUOB</v>
      </c>
      <c r="B4546">
        <f>'Raw Data'!F4546</f>
        <v>1</v>
      </c>
      <c r="C4546" t="str">
        <f>'Raw Data'!P4546</f>
        <v>Month-to-month</v>
      </c>
      <c r="D4546" t="str">
        <f>'Raw Data'!I4546</f>
        <v>Fiber optic</v>
      </c>
      <c r="E4546" t="str">
        <f>'Raw Data'!R4546</f>
        <v>Electronic check</v>
      </c>
      <c r="F4546">
        <f>'Raw Data'!S4546</f>
        <v>80.55</v>
      </c>
      <c r="G4546">
        <f>IFERROR(VALUE('Raw Data'!T4546),0)</f>
        <v>80.55</v>
      </c>
      <c r="H4546" t="str" cm="1">
        <f t="array" ref="H4546">_xlfn.IFS(B4546&lt;=12,"New (0-12 mo)",B4546&lt;=24,"Established (13-24 mo)",B4546&lt;=48,"Loyal (25-48 mo)",TRUE,"Veteran (49+ mo)")</f>
        <v>New (0-12 mo)</v>
      </c>
      <c r="I4546">
        <f>COUNTIF('Raw Data'!G4546:O4546,"Yes")</f>
        <v>2</v>
      </c>
      <c r="J4546">
        <f t="shared" ref="J4546:J4609" ca="1" si="142">EDATE(TODAY(),-B4546)</f>
        <v>46174</v>
      </c>
      <c r="K4546" t="str">
        <f>'Raw Data'!U4546</f>
        <v>Yes</v>
      </c>
      <c r="L4546" t="str">
        <f t="shared" ref="L4546:L4609" si="143">IF(AND(C4546="Month-to-month",B4546&lt;=12),"High Risk",IF(AND(C4546="Month-to-month",B4546&lt;=24),"Medium Risk",IF(C4546="Month-to-month","Low-Medium Risk","Low Risk")))</f>
        <v>High Risk</v>
      </c>
      <c r="N4546" s="34"/>
    </row>
    <row r="4547" spans="1:14" x14ac:dyDescent="0.3">
      <c r="A4547" s="5" t="str">
        <f>'Raw Data'!A4547</f>
        <v>6145-NNPNO</v>
      </c>
      <c r="B4547">
        <f>'Raw Data'!F4547</f>
        <v>1</v>
      </c>
      <c r="C4547" t="str">
        <f>'Raw Data'!P4547</f>
        <v>Month-to-month</v>
      </c>
      <c r="D4547" t="str">
        <f>'Raw Data'!I4547</f>
        <v>DSL</v>
      </c>
      <c r="E4547" t="str">
        <f>'Raw Data'!R4547</f>
        <v>Bank transfer (automatic)</v>
      </c>
      <c r="F4547">
        <f>'Raw Data'!S4547</f>
        <v>44.15</v>
      </c>
      <c r="G4547">
        <f>IFERROR(VALUE('Raw Data'!T4547),0)</f>
        <v>44.15</v>
      </c>
      <c r="H4547" t="str" cm="1">
        <f t="array" ref="H4547">_xlfn.IFS(B4547&lt;=12,"New (0-12 mo)",B4547&lt;=24,"Established (13-24 mo)",B4547&lt;=48,"Loyal (25-48 mo)",TRUE,"Veteran (49+ mo)")</f>
        <v>New (0-12 mo)</v>
      </c>
      <c r="I4547">
        <f>COUNTIF('Raw Data'!G4547:O4547,"Yes")</f>
        <v>1</v>
      </c>
      <c r="J4547">
        <f t="shared" ca="1" si="142"/>
        <v>46174</v>
      </c>
      <c r="K4547" t="str">
        <f>'Raw Data'!U4547</f>
        <v>No</v>
      </c>
      <c r="L4547" t="str">
        <f t="shared" si="143"/>
        <v>High Risk</v>
      </c>
      <c r="N4547" s="34"/>
    </row>
    <row r="4548" spans="1:14" x14ac:dyDescent="0.3">
      <c r="A4548" s="5" t="str">
        <f>'Raw Data'!A4548</f>
        <v>5520-FVEWJ</v>
      </c>
      <c r="B4548">
        <f>'Raw Data'!F4548</f>
        <v>12</v>
      </c>
      <c r="C4548" t="str">
        <f>'Raw Data'!P4548</f>
        <v>Month-to-month</v>
      </c>
      <c r="D4548" t="str">
        <f>'Raw Data'!I4548</f>
        <v>Fiber optic</v>
      </c>
      <c r="E4548" t="str">
        <f>'Raw Data'!R4548</f>
        <v>Electronic check</v>
      </c>
      <c r="F4548">
        <f>'Raw Data'!S4548</f>
        <v>84.5</v>
      </c>
      <c r="G4548">
        <f>IFERROR(VALUE('Raw Data'!T4548),0)</f>
        <v>916.9</v>
      </c>
      <c r="H4548" t="str" cm="1">
        <f t="array" ref="H4548">_xlfn.IFS(B4548&lt;=12,"New (0-12 mo)",B4548&lt;=24,"Established (13-24 mo)",B4548&lt;=48,"Loyal (25-48 mo)",TRUE,"Veteran (49+ mo)")</f>
        <v>New (0-12 mo)</v>
      </c>
      <c r="I4548">
        <f>COUNTIF('Raw Data'!G4548:O4548,"Yes")</f>
        <v>4</v>
      </c>
      <c r="J4548">
        <f t="shared" ca="1" si="142"/>
        <v>45839</v>
      </c>
      <c r="K4548" t="str">
        <f>'Raw Data'!U4548</f>
        <v>Yes</v>
      </c>
      <c r="L4548" t="str">
        <f t="shared" si="143"/>
        <v>High Risk</v>
      </c>
      <c r="N4548" s="34"/>
    </row>
    <row r="4549" spans="1:14" x14ac:dyDescent="0.3">
      <c r="A4549" s="5" t="str">
        <f>'Raw Data'!A4549</f>
        <v>5339-TJFEK</v>
      </c>
      <c r="B4549">
        <f>'Raw Data'!F4549</f>
        <v>62</v>
      </c>
      <c r="C4549" t="str">
        <f>'Raw Data'!P4549</f>
        <v>Month-to-month</v>
      </c>
      <c r="D4549" t="str">
        <f>'Raw Data'!I4549</f>
        <v>Fiber optic</v>
      </c>
      <c r="E4549" t="str">
        <f>'Raw Data'!R4549</f>
        <v>Electronic check</v>
      </c>
      <c r="F4549">
        <f>'Raw Data'!S4549</f>
        <v>105.5</v>
      </c>
      <c r="G4549">
        <f>IFERROR(VALUE('Raw Data'!T4549),0)</f>
        <v>6487.2</v>
      </c>
      <c r="H4549" t="str" cm="1">
        <f t="array" ref="H4549">_xlfn.IFS(B4549&lt;=12,"New (0-12 mo)",B4549&lt;=24,"Established (13-24 mo)",B4549&lt;=48,"Loyal (25-48 mo)",TRUE,"Veteran (49+ mo)")</f>
        <v>Veteran (49+ mo)</v>
      </c>
      <c r="I4549">
        <f>COUNTIF('Raw Data'!G4549:O4549,"Yes")</f>
        <v>6</v>
      </c>
      <c r="J4549">
        <f t="shared" ca="1" si="142"/>
        <v>44317</v>
      </c>
      <c r="K4549" t="str">
        <f>'Raw Data'!U4549</f>
        <v>No</v>
      </c>
      <c r="L4549" t="str">
        <f t="shared" si="143"/>
        <v>Low-Medium Risk</v>
      </c>
      <c r="N4549" s="34"/>
    </row>
    <row r="4550" spans="1:14" x14ac:dyDescent="0.3">
      <c r="A4550" s="5" t="str">
        <f>'Raw Data'!A4550</f>
        <v>5572-ZDXHY</v>
      </c>
      <c r="B4550">
        <f>'Raw Data'!F4550</f>
        <v>22</v>
      </c>
      <c r="C4550" t="str">
        <f>'Raw Data'!P4550</f>
        <v>Month-to-month</v>
      </c>
      <c r="D4550" t="str">
        <f>'Raw Data'!I4550</f>
        <v>Fiber optic</v>
      </c>
      <c r="E4550" t="str">
        <f>'Raw Data'!R4550</f>
        <v>Mailed check</v>
      </c>
      <c r="F4550">
        <f>'Raw Data'!S4550</f>
        <v>84.3</v>
      </c>
      <c r="G4550">
        <f>IFERROR(VALUE('Raw Data'!T4550),0)</f>
        <v>1855.65</v>
      </c>
      <c r="H4550" t="str" cm="1">
        <f t="array" ref="H4550">_xlfn.IFS(B4550&lt;=12,"New (0-12 mo)",B4550&lt;=24,"Established (13-24 mo)",B4550&lt;=48,"Loyal (25-48 mo)",TRUE,"Veteran (49+ mo)")</f>
        <v>Established (13-24 mo)</v>
      </c>
      <c r="I4550">
        <f>COUNTIF('Raw Data'!G4550:O4550,"Yes")</f>
        <v>3</v>
      </c>
      <c r="J4550">
        <f t="shared" ca="1" si="142"/>
        <v>45536</v>
      </c>
      <c r="K4550" t="str">
        <f>'Raw Data'!U4550</f>
        <v>Yes</v>
      </c>
      <c r="L4550" t="str">
        <f t="shared" si="143"/>
        <v>Medium Risk</v>
      </c>
      <c r="N4550" s="34"/>
    </row>
    <row r="4551" spans="1:14" x14ac:dyDescent="0.3">
      <c r="A4551" s="5" t="str">
        <f>'Raw Data'!A4551</f>
        <v>2074-GUHPQ</v>
      </c>
      <c r="B4551">
        <f>'Raw Data'!F4551</f>
        <v>17</v>
      </c>
      <c r="C4551" t="str">
        <f>'Raw Data'!P4551</f>
        <v>Month-to-month</v>
      </c>
      <c r="D4551" t="str">
        <f>'Raw Data'!I4551</f>
        <v>Fiber optic</v>
      </c>
      <c r="E4551" t="str">
        <f>'Raw Data'!R4551</f>
        <v>Credit card (automatic)</v>
      </c>
      <c r="F4551">
        <f>'Raw Data'!S4551</f>
        <v>92.7</v>
      </c>
      <c r="G4551">
        <f>IFERROR(VALUE('Raw Data'!T4551),0)</f>
        <v>1556.85</v>
      </c>
      <c r="H4551" t="str" cm="1">
        <f t="array" ref="H4551">_xlfn.IFS(B4551&lt;=12,"New (0-12 mo)",B4551&lt;=24,"Established (13-24 mo)",B4551&lt;=48,"Loyal (25-48 mo)",TRUE,"Veteran (49+ mo)")</f>
        <v>Established (13-24 mo)</v>
      </c>
      <c r="I4551">
        <f>COUNTIF('Raw Data'!G4551:O4551,"Yes")</f>
        <v>5</v>
      </c>
      <c r="J4551">
        <f t="shared" ca="1" si="142"/>
        <v>45689</v>
      </c>
      <c r="K4551" t="str">
        <f>'Raw Data'!U4551</f>
        <v>No</v>
      </c>
      <c r="L4551" t="str">
        <f t="shared" si="143"/>
        <v>Medium Risk</v>
      </c>
      <c r="N4551" s="34"/>
    </row>
    <row r="4552" spans="1:14" x14ac:dyDescent="0.3">
      <c r="A4552" s="5" t="str">
        <f>'Raw Data'!A4552</f>
        <v>4625-XMOYM</v>
      </c>
      <c r="B4552">
        <f>'Raw Data'!F4552</f>
        <v>72</v>
      </c>
      <c r="C4552" t="str">
        <f>'Raw Data'!P4552</f>
        <v>Two year</v>
      </c>
      <c r="D4552" t="str">
        <f>'Raw Data'!I4552</f>
        <v>No</v>
      </c>
      <c r="E4552" t="str">
        <f>'Raw Data'!R4552</f>
        <v>Bank transfer (automatic)</v>
      </c>
      <c r="F4552">
        <f>'Raw Data'!S4552</f>
        <v>26.25</v>
      </c>
      <c r="G4552">
        <f>IFERROR(VALUE('Raw Data'!T4552),0)</f>
        <v>1988.05</v>
      </c>
      <c r="H4552" t="str" cm="1">
        <f t="array" ref="H4552">_xlfn.IFS(B4552&lt;=12,"New (0-12 mo)",B4552&lt;=24,"Established (13-24 mo)",B4552&lt;=48,"Loyal (25-48 mo)",TRUE,"Veteran (49+ mo)")</f>
        <v>Veteran (49+ mo)</v>
      </c>
      <c r="I4552">
        <f>COUNTIF('Raw Data'!G4552:O4552,"Yes")</f>
        <v>2</v>
      </c>
      <c r="J4552">
        <f t="shared" ca="1" si="142"/>
        <v>44013</v>
      </c>
      <c r="K4552" t="str">
        <f>'Raw Data'!U4552</f>
        <v>No</v>
      </c>
      <c r="L4552" t="str">
        <f t="shared" si="143"/>
        <v>Low Risk</v>
      </c>
      <c r="N4552" s="34"/>
    </row>
    <row r="4553" spans="1:14" x14ac:dyDescent="0.3">
      <c r="A4553" s="5" t="str">
        <f>'Raw Data'!A4553</f>
        <v>5827-MWCZK</v>
      </c>
      <c r="B4553">
        <f>'Raw Data'!F4553</f>
        <v>56</v>
      </c>
      <c r="C4553" t="str">
        <f>'Raw Data'!P4553</f>
        <v>Month-to-month</v>
      </c>
      <c r="D4553" t="str">
        <f>'Raw Data'!I4553</f>
        <v>Fiber optic</v>
      </c>
      <c r="E4553" t="str">
        <f>'Raw Data'!R4553</f>
        <v>Credit card (automatic)</v>
      </c>
      <c r="F4553">
        <f>'Raw Data'!S4553</f>
        <v>96.95</v>
      </c>
      <c r="G4553">
        <f>IFERROR(VALUE('Raw Data'!T4553),0)</f>
        <v>5432.2</v>
      </c>
      <c r="H4553" t="str" cm="1">
        <f t="array" ref="H4553">_xlfn.IFS(B4553&lt;=12,"New (0-12 mo)",B4553&lt;=24,"Established (13-24 mo)",B4553&lt;=48,"Loyal (25-48 mo)",TRUE,"Veteran (49+ mo)")</f>
        <v>Veteran (49+ mo)</v>
      </c>
      <c r="I4553">
        <f>COUNTIF('Raw Data'!G4553:O4553,"Yes")</f>
        <v>5</v>
      </c>
      <c r="J4553">
        <f t="shared" ca="1" si="142"/>
        <v>44501</v>
      </c>
      <c r="K4553" t="str">
        <f>'Raw Data'!U4553</f>
        <v>No</v>
      </c>
      <c r="L4553" t="str">
        <f t="shared" si="143"/>
        <v>Low-Medium Risk</v>
      </c>
      <c r="N4553" s="34"/>
    </row>
    <row r="4554" spans="1:14" x14ac:dyDescent="0.3">
      <c r="A4554" s="5" t="str">
        <f>'Raw Data'!A4554</f>
        <v>1385-TQOZW</v>
      </c>
      <c r="B4554">
        <f>'Raw Data'!F4554</f>
        <v>9</v>
      </c>
      <c r="C4554" t="str">
        <f>'Raw Data'!P4554</f>
        <v>Month-to-month</v>
      </c>
      <c r="D4554" t="str">
        <f>'Raw Data'!I4554</f>
        <v>No</v>
      </c>
      <c r="E4554" t="str">
        <f>'Raw Data'!R4554</f>
        <v>Credit card (automatic)</v>
      </c>
      <c r="F4554">
        <f>'Raw Data'!S4554</f>
        <v>20.45</v>
      </c>
      <c r="G4554">
        <f>IFERROR(VALUE('Raw Data'!T4554),0)</f>
        <v>147.55000000000001</v>
      </c>
      <c r="H4554" t="str" cm="1">
        <f t="array" ref="H4554">_xlfn.IFS(B4554&lt;=12,"New (0-12 mo)",B4554&lt;=24,"Established (13-24 mo)",B4554&lt;=48,"Loyal (25-48 mo)",TRUE,"Veteran (49+ mo)")</f>
        <v>New (0-12 mo)</v>
      </c>
      <c r="I4554">
        <f>COUNTIF('Raw Data'!G4554:O4554,"Yes")</f>
        <v>1</v>
      </c>
      <c r="J4554">
        <f t="shared" ca="1" si="142"/>
        <v>45931</v>
      </c>
      <c r="K4554" t="str">
        <f>'Raw Data'!U4554</f>
        <v>No</v>
      </c>
      <c r="L4554" t="str">
        <f t="shared" si="143"/>
        <v>High Risk</v>
      </c>
      <c r="N4554" s="34"/>
    </row>
    <row r="4555" spans="1:14" x14ac:dyDescent="0.3">
      <c r="A4555" s="5" t="str">
        <f>'Raw Data'!A4555</f>
        <v>5914-XRFQB</v>
      </c>
      <c r="B4555">
        <f>'Raw Data'!F4555</f>
        <v>72</v>
      </c>
      <c r="C4555" t="str">
        <f>'Raw Data'!P4555</f>
        <v>Two year</v>
      </c>
      <c r="D4555" t="str">
        <f>'Raw Data'!I4555</f>
        <v>Fiber optic</v>
      </c>
      <c r="E4555" t="str">
        <f>'Raw Data'!R4555</f>
        <v>Bank transfer (automatic)</v>
      </c>
      <c r="F4555">
        <f>'Raw Data'!S4555</f>
        <v>115.8</v>
      </c>
      <c r="G4555">
        <f>IFERROR(VALUE('Raw Data'!T4555),0)</f>
        <v>8424.9</v>
      </c>
      <c r="H4555" t="str" cm="1">
        <f t="array" ref="H4555">_xlfn.IFS(B4555&lt;=12,"New (0-12 mo)",B4555&lt;=24,"Established (13-24 mo)",B4555&lt;=48,"Loyal (25-48 mo)",TRUE,"Veteran (49+ mo)")</f>
        <v>Veteran (49+ mo)</v>
      </c>
      <c r="I4555">
        <f>COUNTIF('Raw Data'!G4555:O4555,"Yes")</f>
        <v>8</v>
      </c>
      <c r="J4555">
        <f t="shared" ca="1" si="142"/>
        <v>44013</v>
      </c>
      <c r="K4555" t="str">
        <f>'Raw Data'!U4555</f>
        <v>No</v>
      </c>
      <c r="L4555" t="str">
        <f t="shared" si="143"/>
        <v>Low Risk</v>
      </c>
      <c r="N4555" s="34"/>
    </row>
    <row r="4556" spans="1:14" x14ac:dyDescent="0.3">
      <c r="A4556" s="5" t="str">
        <f>'Raw Data'!A4556</f>
        <v>4329-YPDDQ</v>
      </c>
      <c r="B4556">
        <f>'Raw Data'!F4556</f>
        <v>20</v>
      </c>
      <c r="C4556" t="str">
        <f>'Raw Data'!P4556</f>
        <v>Month-to-month</v>
      </c>
      <c r="D4556" t="str">
        <f>'Raw Data'!I4556</f>
        <v>Fiber optic</v>
      </c>
      <c r="E4556" t="str">
        <f>'Raw Data'!R4556</f>
        <v>Bank transfer (automatic)</v>
      </c>
      <c r="F4556">
        <f>'Raw Data'!S4556</f>
        <v>108.2</v>
      </c>
      <c r="G4556">
        <f>IFERROR(VALUE('Raw Data'!T4556),0)</f>
        <v>2203.6999999999998</v>
      </c>
      <c r="H4556" t="str" cm="1">
        <f t="array" ref="H4556">_xlfn.IFS(B4556&lt;=12,"New (0-12 mo)",B4556&lt;=24,"Established (13-24 mo)",B4556&lt;=48,"Loyal (25-48 mo)",TRUE,"Veteran (49+ mo)")</f>
        <v>Established (13-24 mo)</v>
      </c>
      <c r="I4556">
        <f>COUNTIF('Raw Data'!G4556:O4556,"Yes")</f>
        <v>7</v>
      </c>
      <c r="J4556">
        <f t="shared" ca="1" si="142"/>
        <v>45597</v>
      </c>
      <c r="K4556" t="str">
        <f>'Raw Data'!U4556</f>
        <v>No</v>
      </c>
      <c r="L4556" t="str">
        <f t="shared" si="143"/>
        <v>Medium Risk</v>
      </c>
      <c r="N4556" s="34"/>
    </row>
    <row r="4557" spans="1:14" x14ac:dyDescent="0.3">
      <c r="A4557" s="5" t="str">
        <f>'Raw Data'!A4557</f>
        <v>4804-NCPET</v>
      </c>
      <c r="B4557">
        <f>'Raw Data'!F4557</f>
        <v>19</v>
      </c>
      <c r="C4557" t="str">
        <f>'Raw Data'!P4557</f>
        <v>Two year</v>
      </c>
      <c r="D4557" t="str">
        <f>'Raw Data'!I4557</f>
        <v>No</v>
      </c>
      <c r="E4557" t="str">
        <f>'Raw Data'!R4557</f>
        <v>Mailed check</v>
      </c>
      <c r="F4557">
        <f>'Raw Data'!S4557</f>
        <v>20.2</v>
      </c>
      <c r="G4557">
        <f>IFERROR(VALUE('Raw Data'!T4557),0)</f>
        <v>387.4</v>
      </c>
      <c r="H4557" t="str" cm="1">
        <f t="array" ref="H4557">_xlfn.IFS(B4557&lt;=12,"New (0-12 mo)",B4557&lt;=24,"Established (13-24 mo)",B4557&lt;=48,"Loyal (25-48 mo)",TRUE,"Veteran (49+ mo)")</f>
        <v>Established (13-24 mo)</v>
      </c>
      <c r="I4557">
        <f>COUNTIF('Raw Data'!G4557:O4557,"Yes")</f>
        <v>1</v>
      </c>
      <c r="J4557">
        <f t="shared" ca="1" si="142"/>
        <v>45627</v>
      </c>
      <c r="K4557" t="str">
        <f>'Raw Data'!U4557</f>
        <v>No</v>
      </c>
      <c r="L4557" t="str">
        <f t="shared" si="143"/>
        <v>Low Risk</v>
      </c>
      <c r="N4557" s="34"/>
    </row>
    <row r="4558" spans="1:14" x14ac:dyDescent="0.3">
      <c r="A4558" s="5" t="str">
        <f>'Raw Data'!A4558</f>
        <v>3750-CKVKH</v>
      </c>
      <c r="B4558">
        <f>'Raw Data'!F4558</f>
        <v>2</v>
      </c>
      <c r="C4558" t="str">
        <f>'Raw Data'!P4558</f>
        <v>Month-to-month</v>
      </c>
      <c r="D4558" t="str">
        <f>'Raw Data'!I4558</f>
        <v>Fiber optic</v>
      </c>
      <c r="E4558" t="str">
        <f>'Raw Data'!R4558</f>
        <v>Electronic check</v>
      </c>
      <c r="F4558">
        <f>'Raw Data'!S4558</f>
        <v>67.75</v>
      </c>
      <c r="G4558">
        <f>IFERROR(VALUE('Raw Data'!T4558),0)</f>
        <v>116.65</v>
      </c>
      <c r="H4558" t="str" cm="1">
        <f t="array" ref="H4558">_xlfn.IFS(B4558&lt;=12,"New (0-12 mo)",B4558&lt;=24,"Established (13-24 mo)",B4558&lt;=48,"Loyal (25-48 mo)",TRUE,"Veteran (49+ mo)")</f>
        <v>New (0-12 mo)</v>
      </c>
      <c r="I4558">
        <f>COUNTIF('Raw Data'!G4558:O4558,"Yes")</f>
        <v>1</v>
      </c>
      <c r="J4558">
        <f t="shared" ca="1" si="142"/>
        <v>46143</v>
      </c>
      <c r="K4558" t="str">
        <f>'Raw Data'!U4558</f>
        <v>Yes</v>
      </c>
      <c r="L4558" t="str">
        <f t="shared" si="143"/>
        <v>High Risk</v>
      </c>
      <c r="N4558" s="34"/>
    </row>
    <row r="4559" spans="1:14" x14ac:dyDescent="0.3">
      <c r="A4559" s="5" t="str">
        <f>'Raw Data'!A4559</f>
        <v>5944-UGLLK</v>
      </c>
      <c r="B4559">
        <f>'Raw Data'!F4559</f>
        <v>53</v>
      </c>
      <c r="C4559" t="str">
        <f>'Raw Data'!P4559</f>
        <v>One year</v>
      </c>
      <c r="D4559" t="str">
        <f>'Raw Data'!I4559</f>
        <v>DSL</v>
      </c>
      <c r="E4559" t="str">
        <f>'Raw Data'!R4559</f>
        <v>Credit card (automatic)</v>
      </c>
      <c r="F4559">
        <f>'Raw Data'!S4559</f>
        <v>54.9</v>
      </c>
      <c r="G4559">
        <f>IFERROR(VALUE('Raw Data'!T4559),0)</f>
        <v>3045.75</v>
      </c>
      <c r="H4559" t="str" cm="1">
        <f t="array" ref="H4559">_xlfn.IFS(B4559&lt;=12,"New (0-12 mo)",B4559&lt;=24,"Established (13-24 mo)",B4559&lt;=48,"Loyal (25-48 mo)",TRUE,"Veteran (49+ mo)")</f>
        <v>Veteran (49+ mo)</v>
      </c>
      <c r="I4559">
        <f>COUNTIF('Raw Data'!G4559:O4559,"Yes")</f>
        <v>4</v>
      </c>
      <c r="J4559">
        <f t="shared" ca="1" si="142"/>
        <v>44593</v>
      </c>
      <c r="K4559" t="str">
        <f>'Raw Data'!U4559</f>
        <v>No</v>
      </c>
      <c r="L4559" t="str">
        <f t="shared" si="143"/>
        <v>Low Risk</v>
      </c>
      <c r="N4559" s="34"/>
    </row>
    <row r="4560" spans="1:14" x14ac:dyDescent="0.3">
      <c r="A4560" s="5" t="str">
        <f>'Raw Data'!A4560</f>
        <v>8063-GBATB</v>
      </c>
      <c r="B4560">
        <f>'Raw Data'!F4560</f>
        <v>27</v>
      </c>
      <c r="C4560" t="str">
        <f>'Raw Data'!P4560</f>
        <v>Month-to-month</v>
      </c>
      <c r="D4560" t="str">
        <f>'Raw Data'!I4560</f>
        <v>Fiber optic</v>
      </c>
      <c r="E4560" t="str">
        <f>'Raw Data'!R4560</f>
        <v>Electronic check</v>
      </c>
      <c r="F4560">
        <f>'Raw Data'!S4560</f>
        <v>85.25</v>
      </c>
      <c r="G4560">
        <f>IFERROR(VALUE('Raw Data'!T4560),0)</f>
        <v>2287.25</v>
      </c>
      <c r="H4560" t="str" cm="1">
        <f t="array" ref="H4560">_xlfn.IFS(B4560&lt;=12,"New (0-12 mo)",B4560&lt;=24,"Established (13-24 mo)",B4560&lt;=48,"Loyal (25-48 mo)",TRUE,"Veteran (49+ mo)")</f>
        <v>Loyal (25-48 mo)</v>
      </c>
      <c r="I4560">
        <f>COUNTIF('Raw Data'!G4560:O4560,"Yes")</f>
        <v>3</v>
      </c>
      <c r="J4560">
        <f t="shared" ca="1" si="142"/>
        <v>45383</v>
      </c>
      <c r="K4560" t="str">
        <f>'Raw Data'!U4560</f>
        <v>Yes</v>
      </c>
      <c r="L4560" t="str">
        <f t="shared" si="143"/>
        <v>Low-Medium Risk</v>
      </c>
      <c r="N4560" s="34"/>
    </row>
    <row r="4561" spans="1:14" x14ac:dyDescent="0.3">
      <c r="A4561" s="5" t="str">
        <f>'Raw Data'!A4561</f>
        <v>7787-BNTZM</v>
      </c>
      <c r="B4561">
        <f>'Raw Data'!F4561</f>
        <v>6</v>
      </c>
      <c r="C4561" t="str">
        <f>'Raw Data'!P4561</f>
        <v>Month-to-month</v>
      </c>
      <c r="D4561" t="str">
        <f>'Raw Data'!I4561</f>
        <v>No</v>
      </c>
      <c r="E4561" t="str">
        <f>'Raw Data'!R4561</f>
        <v>Bank transfer (automatic)</v>
      </c>
      <c r="F4561">
        <f>'Raw Data'!S4561</f>
        <v>20.149999999999999</v>
      </c>
      <c r="G4561">
        <f>IFERROR(VALUE('Raw Data'!T4561),0)</f>
        <v>130.5</v>
      </c>
      <c r="H4561" t="str" cm="1">
        <f t="array" ref="H4561">_xlfn.IFS(B4561&lt;=12,"New (0-12 mo)",B4561&lt;=24,"Established (13-24 mo)",B4561&lt;=48,"Loyal (25-48 mo)",TRUE,"Veteran (49+ mo)")</f>
        <v>New (0-12 mo)</v>
      </c>
      <c r="I4561">
        <f>COUNTIF('Raw Data'!G4561:O4561,"Yes")</f>
        <v>1</v>
      </c>
      <c r="J4561">
        <f t="shared" ca="1" si="142"/>
        <v>46023</v>
      </c>
      <c r="K4561" t="str">
        <f>'Raw Data'!U4561</f>
        <v>No</v>
      </c>
      <c r="L4561" t="str">
        <f t="shared" si="143"/>
        <v>High Risk</v>
      </c>
      <c r="N4561" s="34"/>
    </row>
    <row r="4562" spans="1:14" x14ac:dyDescent="0.3">
      <c r="A4562" s="5" t="str">
        <f>'Raw Data'!A4562</f>
        <v>2252-ISRNH</v>
      </c>
      <c r="B4562">
        <f>'Raw Data'!F4562</f>
        <v>9</v>
      </c>
      <c r="C4562" t="str">
        <f>'Raw Data'!P4562</f>
        <v>One year</v>
      </c>
      <c r="D4562" t="str">
        <f>'Raw Data'!I4562</f>
        <v>Fiber optic</v>
      </c>
      <c r="E4562" t="str">
        <f>'Raw Data'!R4562</f>
        <v>Electronic check</v>
      </c>
      <c r="F4562">
        <f>'Raw Data'!S4562</f>
        <v>90.35</v>
      </c>
      <c r="G4562">
        <f>IFERROR(VALUE('Raw Data'!T4562),0)</f>
        <v>767.9</v>
      </c>
      <c r="H4562" t="str" cm="1">
        <f t="array" ref="H4562">_xlfn.IFS(B4562&lt;=12,"New (0-12 mo)",B4562&lt;=24,"Established (13-24 mo)",B4562&lt;=48,"Loyal (25-48 mo)",TRUE,"Veteran (49+ mo)")</f>
        <v>New (0-12 mo)</v>
      </c>
      <c r="I4562">
        <f>COUNTIF('Raw Data'!G4562:O4562,"Yes")</f>
        <v>4</v>
      </c>
      <c r="J4562">
        <f t="shared" ca="1" si="142"/>
        <v>45931</v>
      </c>
      <c r="K4562" t="str">
        <f>'Raw Data'!U4562</f>
        <v>No</v>
      </c>
      <c r="L4562" t="str">
        <f t="shared" si="143"/>
        <v>Low Risk</v>
      </c>
      <c r="N4562" s="34"/>
    </row>
    <row r="4563" spans="1:14" x14ac:dyDescent="0.3">
      <c r="A4563" s="5" t="str">
        <f>'Raw Data'!A4563</f>
        <v>9415-TPKRV</v>
      </c>
      <c r="B4563">
        <f>'Raw Data'!F4563</f>
        <v>8</v>
      </c>
      <c r="C4563" t="str">
        <f>'Raw Data'!P4563</f>
        <v>Month-to-month</v>
      </c>
      <c r="D4563" t="str">
        <f>'Raw Data'!I4563</f>
        <v>DSL</v>
      </c>
      <c r="E4563" t="str">
        <f>'Raw Data'!R4563</f>
        <v>Electronic check</v>
      </c>
      <c r="F4563">
        <f>'Raw Data'!S4563</f>
        <v>55.75</v>
      </c>
      <c r="G4563">
        <f>IFERROR(VALUE('Raw Data'!T4563),0)</f>
        <v>446.8</v>
      </c>
      <c r="H4563" t="str" cm="1">
        <f t="array" ref="H4563">_xlfn.IFS(B4563&lt;=12,"New (0-12 mo)",B4563&lt;=24,"Established (13-24 mo)",B4563&lt;=48,"Loyal (25-48 mo)",TRUE,"Veteran (49+ mo)")</f>
        <v>New (0-12 mo)</v>
      </c>
      <c r="I4563">
        <f>COUNTIF('Raw Data'!G4563:O4563,"Yes")</f>
        <v>3</v>
      </c>
      <c r="J4563">
        <f t="shared" ca="1" si="142"/>
        <v>45962</v>
      </c>
      <c r="K4563" t="str">
        <f>'Raw Data'!U4563</f>
        <v>No</v>
      </c>
      <c r="L4563" t="str">
        <f t="shared" si="143"/>
        <v>High Risk</v>
      </c>
      <c r="N4563" s="34"/>
    </row>
    <row r="4564" spans="1:14" x14ac:dyDescent="0.3">
      <c r="A4564" s="5" t="str">
        <f>'Raw Data'!A4564</f>
        <v>5322-TEUJK</v>
      </c>
      <c r="B4564">
        <f>'Raw Data'!F4564</f>
        <v>71</v>
      </c>
      <c r="C4564" t="str">
        <f>'Raw Data'!P4564</f>
        <v>Two year</v>
      </c>
      <c r="D4564" t="str">
        <f>'Raw Data'!I4564</f>
        <v>Fiber optic</v>
      </c>
      <c r="E4564" t="str">
        <f>'Raw Data'!R4564</f>
        <v>Bank transfer (automatic)</v>
      </c>
      <c r="F4564">
        <f>'Raw Data'!S4564</f>
        <v>114.6</v>
      </c>
      <c r="G4564">
        <f>IFERROR(VALUE('Raw Data'!T4564),0)</f>
        <v>8100.25</v>
      </c>
      <c r="H4564" t="str" cm="1">
        <f t="array" ref="H4564">_xlfn.IFS(B4564&lt;=12,"New (0-12 mo)",B4564&lt;=24,"Established (13-24 mo)",B4564&lt;=48,"Loyal (25-48 mo)",TRUE,"Veteran (49+ mo)")</f>
        <v>Veteran (49+ mo)</v>
      </c>
      <c r="I4564">
        <f>COUNTIF('Raw Data'!G4564:O4564,"Yes")</f>
        <v>8</v>
      </c>
      <c r="J4564">
        <f t="shared" ca="1" si="142"/>
        <v>44044</v>
      </c>
      <c r="K4564" t="str">
        <f>'Raw Data'!U4564</f>
        <v>No</v>
      </c>
      <c r="L4564" t="str">
        <f t="shared" si="143"/>
        <v>Low Risk</v>
      </c>
      <c r="N4564" s="34"/>
    </row>
    <row r="4565" spans="1:14" x14ac:dyDescent="0.3">
      <c r="A4565" s="5" t="str">
        <f>'Raw Data'!A4565</f>
        <v>4547-KQRTM</v>
      </c>
      <c r="B4565">
        <f>'Raw Data'!F4565</f>
        <v>10</v>
      </c>
      <c r="C4565" t="str">
        <f>'Raw Data'!P4565</f>
        <v>Month-to-month</v>
      </c>
      <c r="D4565" t="str">
        <f>'Raw Data'!I4565</f>
        <v>Fiber optic</v>
      </c>
      <c r="E4565" t="str">
        <f>'Raw Data'!R4565</f>
        <v>Bank transfer (automatic)</v>
      </c>
      <c r="F4565">
        <f>'Raw Data'!S4565</f>
        <v>80.05</v>
      </c>
      <c r="G4565">
        <f>IFERROR(VALUE('Raw Data'!T4565),0)</f>
        <v>830.7</v>
      </c>
      <c r="H4565" t="str" cm="1">
        <f t="array" ref="H4565">_xlfn.IFS(B4565&lt;=12,"New (0-12 mo)",B4565&lt;=24,"Established (13-24 mo)",B4565&lt;=48,"Loyal (25-48 mo)",TRUE,"Veteran (49+ mo)")</f>
        <v>New (0-12 mo)</v>
      </c>
      <c r="I4565">
        <f>COUNTIF('Raw Data'!G4565:O4565,"Yes")</f>
        <v>3</v>
      </c>
      <c r="J4565">
        <f t="shared" ca="1" si="142"/>
        <v>45901</v>
      </c>
      <c r="K4565" t="str">
        <f>'Raw Data'!U4565</f>
        <v>Yes</v>
      </c>
      <c r="L4565" t="str">
        <f t="shared" si="143"/>
        <v>High Risk</v>
      </c>
      <c r="N4565" s="34"/>
    </row>
    <row r="4566" spans="1:14" x14ac:dyDescent="0.3">
      <c r="A4566" s="5" t="str">
        <f>'Raw Data'!A4566</f>
        <v>4877-EVATK</v>
      </c>
      <c r="B4566">
        <f>'Raw Data'!F4566</f>
        <v>1</v>
      </c>
      <c r="C4566" t="str">
        <f>'Raw Data'!P4566</f>
        <v>Month-to-month</v>
      </c>
      <c r="D4566" t="str">
        <f>'Raw Data'!I4566</f>
        <v>No</v>
      </c>
      <c r="E4566" t="str">
        <f>'Raw Data'!R4566</f>
        <v>Mailed check</v>
      </c>
      <c r="F4566">
        <f>'Raw Data'!S4566</f>
        <v>20</v>
      </c>
      <c r="G4566">
        <f>IFERROR(VALUE('Raw Data'!T4566),0)</f>
        <v>20</v>
      </c>
      <c r="H4566" t="str" cm="1">
        <f t="array" ref="H4566">_xlfn.IFS(B4566&lt;=12,"New (0-12 mo)",B4566&lt;=24,"Established (13-24 mo)",B4566&lt;=48,"Loyal (25-48 mo)",TRUE,"Veteran (49+ mo)")</f>
        <v>New (0-12 mo)</v>
      </c>
      <c r="I4566">
        <f>COUNTIF('Raw Data'!G4566:O4566,"Yes")</f>
        <v>1</v>
      </c>
      <c r="J4566">
        <f t="shared" ca="1" si="142"/>
        <v>46174</v>
      </c>
      <c r="K4566" t="str">
        <f>'Raw Data'!U4566</f>
        <v>Yes</v>
      </c>
      <c r="L4566" t="str">
        <f t="shared" si="143"/>
        <v>High Risk</v>
      </c>
      <c r="N4566" s="34"/>
    </row>
    <row r="4567" spans="1:14" x14ac:dyDescent="0.3">
      <c r="A4567" s="5" t="str">
        <f>'Raw Data'!A4567</f>
        <v>1866-DIOQZ</v>
      </c>
      <c r="B4567">
        <f>'Raw Data'!F4567</f>
        <v>71</v>
      </c>
      <c r="C4567" t="str">
        <f>'Raw Data'!P4567</f>
        <v>One year</v>
      </c>
      <c r="D4567" t="str">
        <f>'Raw Data'!I4567</f>
        <v>DSL</v>
      </c>
      <c r="E4567" t="str">
        <f>'Raw Data'!R4567</f>
        <v>Bank transfer (automatic)</v>
      </c>
      <c r="F4567">
        <f>'Raw Data'!S4567</f>
        <v>66.8</v>
      </c>
      <c r="G4567">
        <f>IFERROR(VALUE('Raw Data'!T4567),0)</f>
        <v>4689.1499999999996</v>
      </c>
      <c r="H4567" t="str" cm="1">
        <f t="array" ref="H4567">_xlfn.IFS(B4567&lt;=12,"New (0-12 mo)",B4567&lt;=24,"Established (13-24 mo)",B4567&lt;=48,"Loyal (25-48 mo)",TRUE,"Veteran (49+ mo)")</f>
        <v>Veteran (49+ mo)</v>
      </c>
      <c r="I4567">
        <f>COUNTIF('Raw Data'!G4567:O4567,"Yes")</f>
        <v>6</v>
      </c>
      <c r="J4567">
        <f t="shared" ca="1" si="142"/>
        <v>44044</v>
      </c>
      <c r="K4567" t="str">
        <f>'Raw Data'!U4567</f>
        <v>No</v>
      </c>
      <c r="L4567" t="str">
        <f t="shared" si="143"/>
        <v>Low Risk</v>
      </c>
      <c r="N4567" s="34"/>
    </row>
    <row r="4568" spans="1:14" x14ac:dyDescent="0.3">
      <c r="A4568" s="5" t="str">
        <f>'Raw Data'!A4568</f>
        <v>8375-KVTHK</v>
      </c>
      <c r="B4568">
        <f>'Raw Data'!F4568</f>
        <v>68</v>
      </c>
      <c r="C4568" t="str">
        <f>'Raw Data'!P4568</f>
        <v>One year</v>
      </c>
      <c r="D4568" t="str">
        <f>'Raw Data'!I4568</f>
        <v>Fiber optic</v>
      </c>
      <c r="E4568" t="str">
        <f>'Raw Data'!R4568</f>
        <v>Electronic check</v>
      </c>
      <c r="F4568">
        <f>'Raw Data'!S4568</f>
        <v>100.3</v>
      </c>
      <c r="G4568">
        <f>IFERROR(VALUE('Raw Data'!T4568),0)</f>
        <v>6754.35</v>
      </c>
      <c r="H4568" t="str" cm="1">
        <f t="array" ref="H4568">_xlfn.IFS(B4568&lt;=12,"New (0-12 mo)",B4568&lt;=24,"Established (13-24 mo)",B4568&lt;=48,"Loyal (25-48 mo)",TRUE,"Veteran (49+ mo)")</f>
        <v>Veteran (49+ mo)</v>
      </c>
      <c r="I4568">
        <f>COUNTIF('Raw Data'!G4568:O4568,"Yes")</f>
        <v>5</v>
      </c>
      <c r="J4568">
        <f t="shared" ca="1" si="142"/>
        <v>44136</v>
      </c>
      <c r="K4568" t="str">
        <f>'Raw Data'!U4568</f>
        <v>No</v>
      </c>
      <c r="L4568" t="str">
        <f t="shared" si="143"/>
        <v>Low Risk</v>
      </c>
      <c r="N4568" s="34"/>
    </row>
    <row r="4569" spans="1:14" x14ac:dyDescent="0.3">
      <c r="A4569" s="5" t="str">
        <f>'Raw Data'!A4569</f>
        <v>2697-NQBPF</v>
      </c>
      <c r="B4569">
        <f>'Raw Data'!F4569</f>
        <v>34</v>
      </c>
      <c r="C4569" t="str">
        <f>'Raw Data'!P4569</f>
        <v>Month-to-month</v>
      </c>
      <c r="D4569" t="str">
        <f>'Raw Data'!I4569</f>
        <v>Fiber optic</v>
      </c>
      <c r="E4569" t="str">
        <f>'Raw Data'!R4569</f>
        <v>Electronic check</v>
      </c>
      <c r="F4569">
        <f>'Raw Data'!S4569</f>
        <v>105.35</v>
      </c>
      <c r="G4569">
        <f>IFERROR(VALUE('Raw Data'!T4569),0)</f>
        <v>3540.65</v>
      </c>
      <c r="H4569" t="str" cm="1">
        <f t="array" ref="H4569">_xlfn.IFS(B4569&lt;=12,"New (0-12 mo)",B4569&lt;=24,"Established (13-24 mo)",B4569&lt;=48,"Loyal (25-48 mo)",TRUE,"Veteran (49+ mo)")</f>
        <v>Loyal (25-48 mo)</v>
      </c>
      <c r="I4569">
        <f>COUNTIF('Raw Data'!G4569:O4569,"Yes")</f>
        <v>6</v>
      </c>
      <c r="J4569">
        <f t="shared" ca="1" si="142"/>
        <v>45170</v>
      </c>
      <c r="K4569" t="str">
        <f>'Raw Data'!U4569</f>
        <v>No</v>
      </c>
      <c r="L4569" t="str">
        <f t="shared" si="143"/>
        <v>Low-Medium Risk</v>
      </c>
      <c r="N4569" s="34"/>
    </row>
    <row r="4570" spans="1:14" x14ac:dyDescent="0.3">
      <c r="A4570" s="5" t="str">
        <f>'Raw Data'!A4570</f>
        <v>3709-OIJEA</v>
      </c>
      <c r="B4570">
        <f>'Raw Data'!F4570</f>
        <v>26</v>
      </c>
      <c r="C4570" t="str">
        <f>'Raw Data'!P4570</f>
        <v>One year</v>
      </c>
      <c r="D4570" t="str">
        <f>'Raw Data'!I4570</f>
        <v>Fiber optic</v>
      </c>
      <c r="E4570" t="str">
        <f>'Raw Data'!R4570</f>
        <v>Electronic check</v>
      </c>
      <c r="F4570">
        <f>'Raw Data'!S4570</f>
        <v>85.2</v>
      </c>
      <c r="G4570">
        <f>IFERROR(VALUE('Raw Data'!T4570),0)</f>
        <v>2184.6</v>
      </c>
      <c r="H4570" t="str" cm="1">
        <f t="array" ref="H4570">_xlfn.IFS(B4570&lt;=12,"New (0-12 mo)",B4570&lt;=24,"Established (13-24 mo)",B4570&lt;=48,"Loyal (25-48 mo)",TRUE,"Veteran (49+ mo)")</f>
        <v>Loyal (25-48 mo)</v>
      </c>
      <c r="I4570">
        <f>COUNTIF('Raw Data'!G4570:O4570,"Yes")</f>
        <v>4</v>
      </c>
      <c r="J4570">
        <f t="shared" ca="1" si="142"/>
        <v>45413</v>
      </c>
      <c r="K4570" t="str">
        <f>'Raw Data'!U4570</f>
        <v>No</v>
      </c>
      <c r="L4570" t="str">
        <f t="shared" si="143"/>
        <v>Low Risk</v>
      </c>
      <c r="N4570" s="34"/>
    </row>
    <row r="4571" spans="1:14" x14ac:dyDescent="0.3">
      <c r="A4571" s="5" t="str">
        <f>'Raw Data'!A4571</f>
        <v>7639-SUPCW</v>
      </c>
      <c r="B4571">
        <f>'Raw Data'!F4571</f>
        <v>22</v>
      </c>
      <c r="C4571" t="str">
        <f>'Raw Data'!P4571</f>
        <v>Month-to-month</v>
      </c>
      <c r="D4571" t="str">
        <f>'Raw Data'!I4571</f>
        <v>DSL</v>
      </c>
      <c r="E4571" t="str">
        <f>'Raw Data'!R4571</f>
        <v>Credit card (automatic)</v>
      </c>
      <c r="F4571">
        <f>'Raw Data'!S4571</f>
        <v>48.8</v>
      </c>
      <c r="G4571">
        <f>IFERROR(VALUE('Raw Data'!T4571),0)</f>
        <v>1054.5999999999999</v>
      </c>
      <c r="H4571" t="str" cm="1">
        <f t="array" ref="H4571">_xlfn.IFS(B4571&lt;=12,"New (0-12 mo)",B4571&lt;=24,"Established (13-24 mo)",B4571&lt;=48,"Loyal (25-48 mo)",TRUE,"Veteran (49+ mo)")</f>
        <v>Established (13-24 mo)</v>
      </c>
      <c r="I4571">
        <f>COUNTIF('Raw Data'!G4571:O4571,"Yes")</f>
        <v>2</v>
      </c>
      <c r="J4571">
        <f t="shared" ca="1" si="142"/>
        <v>45536</v>
      </c>
      <c r="K4571" t="str">
        <f>'Raw Data'!U4571</f>
        <v>Yes</v>
      </c>
      <c r="L4571" t="str">
        <f t="shared" si="143"/>
        <v>Medium Risk</v>
      </c>
      <c r="N4571" s="34"/>
    </row>
    <row r="4572" spans="1:14" x14ac:dyDescent="0.3">
      <c r="A4572" s="5" t="str">
        <f>'Raw Data'!A4572</f>
        <v>1386-ZIKUV</v>
      </c>
      <c r="B4572">
        <f>'Raw Data'!F4572</f>
        <v>7</v>
      </c>
      <c r="C4572" t="str">
        <f>'Raw Data'!P4572</f>
        <v>Month-to-month</v>
      </c>
      <c r="D4572" t="str">
        <f>'Raw Data'!I4572</f>
        <v>No</v>
      </c>
      <c r="E4572" t="str">
        <f>'Raw Data'!R4572</f>
        <v>Mailed check</v>
      </c>
      <c r="F4572">
        <f>'Raw Data'!S4572</f>
        <v>18.95</v>
      </c>
      <c r="G4572">
        <f>IFERROR(VALUE('Raw Data'!T4572),0)</f>
        <v>130.55000000000001</v>
      </c>
      <c r="H4572" t="str" cm="1">
        <f t="array" ref="H4572">_xlfn.IFS(B4572&lt;=12,"New (0-12 mo)",B4572&lt;=24,"Established (13-24 mo)",B4572&lt;=48,"Loyal (25-48 mo)",TRUE,"Veteran (49+ mo)")</f>
        <v>New (0-12 mo)</v>
      </c>
      <c r="I4572">
        <f>COUNTIF('Raw Data'!G4572:O4572,"Yes")</f>
        <v>1</v>
      </c>
      <c r="J4572">
        <f t="shared" ca="1" si="142"/>
        <v>45992</v>
      </c>
      <c r="K4572" t="str">
        <f>'Raw Data'!U4572</f>
        <v>No</v>
      </c>
      <c r="L4572" t="str">
        <f t="shared" si="143"/>
        <v>High Risk</v>
      </c>
      <c r="N4572" s="34"/>
    </row>
    <row r="4573" spans="1:14" x14ac:dyDescent="0.3">
      <c r="A4573" s="5" t="str">
        <f>'Raw Data'!A4573</f>
        <v>0599-XNYDO</v>
      </c>
      <c r="B4573">
        <f>'Raw Data'!F4573</f>
        <v>20</v>
      </c>
      <c r="C4573" t="str">
        <f>'Raw Data'!P4573</f>
        <v>Month-to-month</v>
      </c>
      <c r="D4573" t="str">
        <f>'Raw Data'!I4573</f>
        <v>Fiber optic</v>
      </c>
      <c r="E4573" t="str">
        <f>'Raw Data'!R4573</f>
        <v>Bank transfer (automatic)</v>
      </c>
      <c r="F4573">
        <f>'Raw Data'!S4573</f>
        <v>69.8</v>
      </c>
      <c r="G4573">
        <f>IFERROR(VALUE('Raw Data'!T4573),0)</f>
        <v>1540.35</v>
      </c>
      <c r="H4573" t="str" cm="1">
        <f t="array" ref="H4573">_xlfn.IFS(B4573&lt;=12,"New (0-12 mo)",B4573&lt;=24,"Established (13-24 mo)",B4573&lt;=48,"Loyal (25-48 mo)",TRUE,"Veteran (49+ mo)")</f>
        <v>Established (13-24 mo)</v>
      </c>
      <c r="I4573">
        <f>COUNTIF('Raw Data'!G4573:O4573,"Yes")</f>
        <v>1</v>
      </c>
      <c r="J4573">
        <f t="shared" ca="1" si="142"/>
        <v>45597</v>
      </c>
      <c r="K4573" t="str">
        <f>'Raw Data'!U4573</f>
        <v>No</v>
      </c>
      <c r="L4573" t="str">
        <f t="shared" si="143"/>
        <v>Medium Risk</v>
      </c>
      <c r="N4573" s="34"/>
    </row>
    <row r="4574" spans="1:14" x14ac:dyDescent="0.3">
      <c r="A4574" s="5" t="str">
        <f>'Raw Data'!A4574</f>
        <v>6377-WHAOX</v>
      </c>
      <c r="B4574">
        <f>'Raw Data'!F4574</f>
        <v>60</v>
      </c>
      <c r="C4574" t="str">
        <f>'Raw Data'!P4574</f>
        <v>Month-to-month</v>
      </c>
      <c r="D4574" t="str">
        <f>'Raw Data'!I4574</f>
        <v>Fiber optic</v>
      </c>
      <c r="E4574" t="str">
        <f>'Raw Data'!R4574</f>
        <v>Electronic check</v>
      </c>
      <c r="F4574">
        <f>'Raw Data'!S4574</f>
        <v>106.15</v>
      </c>
      <c r="G4574">
        <f>IFERROR(VALUE('Raw Data'!T4574),0)</f>
        <v>6411.25</v>
      </c>
      <c r="H4574" t="str" cm="1">
        <f t="array" ref="H4574">_xlfn.IFS(B4574&lt;=12,"New (0-12 mo)",B4574&lt;=24,"Established (13-24 mo)",B4574&lt;=48,"Loyal (25-48 mo)",TRUE,"Veteran (49+ mo)")</f>
        <v>Veteran (49+ mo)</v>
      </c>
      <c r="I4574">
        <f>COUNTIF('Raw Data'!G4574:O4574,"Yes")</f>
        <v>6</v>
      </c>
      <c r="J4574">
        <f t="shared" ca="1" si="142"/>
        <v>44378</v>
      </c>
      <c r="K4574" t="str">
        <f>'Raw Data'!U4574</f>
        <v>No</v>
      </c>
      <c r="L4574" t="str">
        <f t="shared" si="143"/>
        <v>Low-Medium Risk</v>
      </c>
      <c r="N4574" s="34"/>
    </row>
    <row r="4575" spans="1:14" x14ac:dyDescent="0.3">
      <c r="A4575" s="5" t="str">
        <f>'Raw Data'!A4575</f>
        <v>6855-VLGOS</v>
      </c>
      <c r="B4575">
        <f>'Raw Data'!F4575</f>
        <v>72</v>
      </c>
      <c r="C4575" t="str">
        <f>'Raw Data'!P4575</f>
        <v>Two year</v>
      </c>
      <c r="D4575" t="str">
        <f>'Raw Data'!I4575</f>
        <v>No</v>
      </c>
      <c r="E4575" t="str">
        <f>'Raw Data'!R4575</f>
        <v>Electronic check</v>
      </c>
      <c r="F4575">
        <f>'Raw Data'!S4575</f>
        <v>20.55</v>
      </c>
      <c r="G4575">
        <f>IFERROR(VALUE('Raw Data'!T4575),0)</f>
        <v>1432.55</v>
      </c>
      <c r="H4575" t="str" cm="1">
        <f t="array" ref="H4575">_xlfn.IFS(B4575&lt;=12,"New (0-12 mo)",B4575&lt;=24,"Established (13-24 mo)",B4575&lt;=48,"Loyal (25-48 mo)",TRUE,"Veteran (49+ mo)")</f>
        <v>Veteran (49+ mo)</v>
      </c>
      <c r="I4575">
        <f>COUNTIF('Raw Data'!G4575:O4575,"Yes")</f>
        <v>1</v>
      </c>
      <c r="J4575">
        <f t="shared" ca="1" si="142"/>
        <v>44013</v>
      </c>
      <c r="K4575" t="str">
        <f>'Raw Data'!U4575</f>
        <v>No</v>
      </c>
      <c r="L4575" t="str">
        <f t="shared" si="143"/>
        <v>Low Risk</v>
      </c>
      <c r="N4575" s="34"/>
    </row>
    <row r="4576" spans="1:14" x14ac:dyDescent="0.3">
      <c r="A4576" s="5" t="str">
        <f>'Raw Data'!A4576</f>
        <v>8999-XXGNS</v>
      </c>
      <c r="B4576">
        <f>'Raw Data'!F4576</f>
        <v>72</v>
      </c>
      <c r="C4576" t="str">
        <f>'Raw Data'!P4576</f>
        <v>One year</v>
      </c>
      <c r="D4576" t="str">
        <f>'Raw Data'!I4576</f>
        <v>Fiber optic</v>
      </c>
      <c r="E4576" t="str">
        <f>'Raw Data'!R4576</f>
        <v>Credit card (automatic)</v>
      </c>
      <c r="F4576">
        <f>'Raw Data'!S4576</f>
        <v>105.75</v>
      </c>
      <c r="G4576">
        <f>IFERROR(VALUE('Raw Data'!T4576),0)</f>
        <v>7629.85</v>
      </c>
      <c r="H4576" t="str" cm="1">
        <f t="array" ref="H4576">_xlfn.IFS(B4576&lt;=12,"New (0-12 mo)",B4576&lt;=24,"Established (13-24 mo)",B4576&lt;=48,"Loyal (25-48 mo)",TRUE,"Veteran (49+ mo)")</f>
        <v>Veteran (49+ mo)</v>
      </c>
      <c r="I4576">
        <f>COUNTIF('Raw Data'!G4576:O4576,"Yes")</f>
        <v>6</v>
      </c>
      <c r="J4576">
        <f t="shared" ca="1" si="142"/>
        <v>44013</v>
      </c>
      <c r="K4576" t="str">
        <f>'Raw Data'!U4576</f>
        <v>No</v>
      </c>
      <c r="L4576" t="str">
        <f t="shared" si="143"/>
        <v>Low Risk</v>
      </c>
      <c r="N4576" s="34"/>
    </row>
    <row r="4577" spans="1:14" x14ac:dyDescent="0.3">
      <c r="A4577" s="5" t="str">
        <f>'Raw Data'!A4577</f>
        <v>8746-OQQRW</v>
      </c>
      <c r="B4577">
        <f>'Raw Data'!F4577</f>
        <v>4</v>
      </c>
      <c r="C4577" t="str">
        <f>'Raw Data'!P4577</f>
        <v>Month-to-month</v>
      </c>
      <c r="D4577" t="str">
        <f>'Raw Data'!I4577</f>
        <v>No</v>
      </c>
      <c r="E4577" t="str">
        <f>'Raw Data'!R4577</f>
        <v>Mailed check</v>
      </c>
      <c r="F4577">
        <f>'Raw Data'!S4577</f>
        <v>25.25</v>
      </c>
      <c r="G4577">
        <f>IFERROR(VALUE('Raw Data'!T4577),0)</f>
        <v>101.9</v>
      </c>
      <c r="H4577" t="str" cm="1">
        <f t="array" ref="H4577">_xlfn.IFS(B4577&lt;=12,"New (0-12 mo)",B4577&lt;=24,"Established (13-24 mo)",B4577&lt;=48,"Loyal (25-48 mo)",TRUE,"Veteran (49+ mo)")</f>
        <v>New (0-12 mo)</v>
      </c>
      <c r="I4577">
        <f>COUNTIF('Raw Data'!G4577:O4577,"Yes")</f>
        <v>2</v>
      </c>
      <c r="J4577">
        <f t="shared" ca="1" si="142"/>
        <v>46082</v>
      </c>
      <c r="K4577" t="str">
        <f>'Raw Data'!U4577</f>
        <v>No</v>
      </c>
      <c r="L4577" t="str">
        <f t="shared" si="143"/>
        <v>High Risk</v>
      </c>
      <c r="N4577" s="34"/>
    </row>
    <row r="4578" spans="1:14" x14ac:dyDescent="0.3">
      <c r="A4578" s="5" t="str">
        <f>'Raw Data'!A4578</f>
        <v>3181-MIZBN</v>
      </c>
      <c r="B4578">
        <f>'Raw Data'!F4578</f>
        <v>16</v>
      </c>
      <c r="C4578" t="str">
        <f>'Raw Data'!P4578</f>
        <v>Month-to-month</v>
      </c>
      <c r="D4578" t="str">
        <f>'Raw Data'!I4578</f>
        <v>No</v>
      </c>
      <c r="E4578" t="str">
        <f>'Raw Data'!R4578</f>
        <v>Electronic check</v>
      </c>
      <c r="F4578">
        <f>'Raw Data'!S4578</f>
        <v>19.75</v>
      </c>
      <c r="G4578">
        <f>IFERROR(VALUE('Raw Data'!T4578),0)</f>
        <v>313.39999999999998</v>
      </c>
      <c r="H4578" t="str" cm="1">
        <f t="array" ref="H4578">_xlfn.IFS(B4578&lt;=12,"New (0-12 mo)",B4578&lt;=24,"Established (13-24 mo)",B4578&lt;=48,"Loyal (25-48 mo)",TRUE,"Veteran (49+ mo)")</f>
        <v>Established (13-24 mo)</v>
      </c>
      <c r="I4578">
        <f>COUNTIF('Raw Data'!G4578:O4578,"Yes")</f>
        <v>1</v>
      </c>
      <c r="J4578">
        <f t="shared" ca="1" si="142"/>
        <v>45717</v>
      </c>
      <c r="K4578" t="str">
        <f>'Raw Data'!U4578</f>
        <v>No</v>
      </c>
      <c r="L4578" t="str">
        <f t="shared" si="143"/>
        <v>Medium Risk</v>
      </c>
      <c r="N4578" s="34"/>
    </row>
    <row r="4579" spans="1:14" x14ac:dyDescent="0.3">
      <c r="A4579" s="5" t="str">
        <f>'Raw Data'!A4579</f>
        <v>0471-ARVMX</v>
      </c>
      <c r="B4579">
        <f>'Raw Data'!F4579</f>
        <v>62</v>
      </c>
      <c r="C4579" t="str">
        <f>'Raw Data'!P4579</f>
        <v>One year</v>
      </c>
      <c r="D4579" t="str">
        <f>'Raw Data'!I4579</f>
        <v>Fiber optic</v>
      </c>
      <c r="E4579" t="str">
        <f>'Raw Data'!R4579</f>
        <v>Electronic check</v>
      </c>
      <c r="F4579">
        <f>'Raw Data'!S4579</f>
        <v>104.85</v>
      </c>
      <c r="G4579">
        <f>IFERROR(VALUE('Raw Data'!T4579),0)</f>
        <v>6312.9</v>
      </c>
      <c r="H4579" t="str" cm="1">
        <f t="array" ref="H4579">_xlfn.IFS(B4579&lt;=12,"New (0-12 mo)",B4579&lt;=24,"Established (13-24 mo)",B4579&lt;=48,"Loyal (25-48 mo)",TRUE,"Veteran (49+ mo)")</f>
        <v>Veteran (49+ mo)</v>
      </c>
      <c r="I4579">
        <f>COUNTIF('Raw Data'!G4579:O4579,"Yes")</f>
        <v>6</v>
      </c>
      <c r="J4579">
        <f t="shared" ca="1" si="142"/>
        <v>44317</v>
      </c>
      <c r="K4579" t="str">
        <f>'Raw Data'!U4579</f>
        <v>No</v>
      </c>
      <c r="L4579" t="str">
        <f t="shared" si="143"/>
        <v>Low Risk</v>
      </c>
      <c r="N4579" s="34"/>
    </row>
    <row r="4580" spans="1:14" x14ac:dyDescent="0.3">
      <c r="A4580" s="5" t="str">
        <f>'Raw Data'!A4580</f>
        <v>7766-CLTIC</v>
      </c>
      <c r="B4580">
        <f>'Raw Data'!F4580</f>
        <v>10</v>
      </c>
      <c r="C4580" t="str">
        <f>'Raw Data'!P4580</f>
        <v>Month-to-month</v>
      </c>
      <c r="D4580" t="str">
        <f>'Raw Data'!I4580</f>
        <v>DSL</v>
      </c>
      <c r="E4580" t="str">
        <f>'Raw Data'!R4580</f>
        <v>Mailed check</v>
      </c>
      <c r="F4580">
        <f>'Raw Data'!S4580</f>
        <v>60.95</v>
      </c>
      <c r="G4580">
        <f>IFERROR(VALUE('Raw Data'!T4580),0)</f>
        <v>629.54999999999995</v>
      </c>
      <c r="H4580" t="str" cm="1">
        <f t="array" ref="H4580">_xlfn.IFS(B4580&lt;=12,"New (0-12 mo)",B4580&lt;=24,"Established (13-24 mo)",B4580&lt;=48,"Loyal (25-48 mo)",TRUE,"Veteran (49+ mo)")</f>
        <v>New (0-12 mo)</v>
      </c>
      <c r="I4580">
        <f>COUNTIF('Raw Data'!G4580:O4580,"Yes")</f>
        <v>3</v>
      </c>
      <c r="J4580">
        <f t="shared" ca="1" si="142"/>
        <v>45901</v>
      </c>
      <c r="K4580" t="str">
        <f>'Raw Data'!U4580</f>
        <v>No</v>
      </c>
      <c r="L4580" t="str">
        <f t="shared" si="143"/>
        <v>High Risk</v>
      </c>
      <c r="N4580" s="34"/>
    </row>
    <row r="4581" spans="1:14" x14ac:dyDescent="0.3">
      <c r="A4581" s="5" t="str">
        <f>'Raw Data'!A4581</f>
        <v>5650-YLIBA</v>
      </c>
      <c r="B4581">
        <f>'Raw Data'!F4581</f>
        <v>31</v>
      </c>
      <c r="C4581" t="str">
        <f>'Raw Data'!P4581</f>
        <v>Month-to-month</v>
      </c>
      <c r="D4581" t="str">
        <f>'Raw Data'!I4581</f>
        <v>Fiber optic</v>
      </c>
      <c r="E4581" t="str">
        <f>'Raw Data'!R4581</f>
        <v>Electronic check</v>
      </c>
      <c r="F4581">
        <f>'Raw Data'!S4581</f>
        <v>81.150000000000006</v>
      </c>
      <c r="G4581">
        <f>IFERROR(VALUE('Raw Data'!T4581),0)</f>
        <v>2640.55</v>
      </c>
      <c r="H4581" t="str" cm="1">
        <f t="array" ref="H4581">_xlfn.IFS(B4581&lt;=12,"New (0-12 mo)",B4581&lt;=24,"Established (13-24 mo)",B4581&lt;=48,"Loyal (25-48 mo)",TRUE,"Veteran (49+ mo)")</f>
        <v>Loyal (25-48 mo)</v>
      </c>
      <c r="I4581">
        <f>COUNTIF('Raw Data'!G4581:O4581,"Yes")</f>
        <v>3</v>
      </c>
      <c r="J4581">
        <f t="shared" ca="1" si="142"/>
        <v>45261</v>
      </c>
      <c r="K4581" t="str">
        <f>'Raw Data'!U4581</f>
        <v>No</v>
      </c>
      <c r="L4581" t="str">
        <f t="shared" si="143"/>
        <v>Low-Medium Risk</v>
      </c>
      <c r="N4581" s="34"/>
    </row>
    <row r="4582" spans="1:14" x14ac:dyDescent="0.3">
      <c r="A4582" s="5" t="str">
        <f>'Raw Data'!A4582</f>
        <v>0825-CPPQH</v>
      </c>
      <c r="B4582">
        <f>'Raw Data'!F4582</f>
        <v>71</v>
      </c>
      <c r="C4582" t="str">
        <f>'Raw Data'!P4582</f>
        <v>Two year</v>
      </c>
      <c r="D4582" t="str">
        <f>'Raw Data'!I4582</f>
        <v>No</v>
      </c>
      <c r="E4582" t="str">
        <f>'Raw Data'!R4582</f>
        <v>Credit card (automatic)</v>
      </c>
      <c r="F4582">
        <f>'Raw Data'!S4582</f>
        <v>19.100000000000001</v>
      </c>
      <c r="G4582">
        <f>IFERROR(VALUE('Raw Data'!T4582),0)</f>
        <v>1372.45</v>
      </c>
      <c r="H4582" t="str" cm="1">
        <f t="array" ref="H4582">_xlfn.IFS(B4582&lt;=12,"New (0-12 mo)",B4582&lt;=24,"Established (13-24 mo)",B4582&lt;=48,"Loyal (25-48 mo)",TRUE,"Veteran (49+ mo)")</f>
        <v>Veteran (49+ mo)</v>
      </c>
      <c r="I4582">
        <f>COUNTIF('Raw Data'!G4582:O4582,"Yes")</f>
        <v>1</v>
      </c>
      <c r="J4582">
        <f t="shared" ca="1" si="142"/>
        <v>44044</v>
      </c>
      <c r="K4582" t="str">
        <f>'Raw Data'!U4582</f>
        <v>No</v>
      </c>
      <c r="L4582" t="str">
        <f t="shared" si="143"/>
        <v>Low Risk</v>
      </c>
      <c r="N4582" s="34"/>
    </row>
    <row r="4583" spans="1:14" x14ac:dyDescent="0.3">
      <c r="A4583" s="5" t="str">
        <f>'Raw Data'!A4583</f>
        <v>9084-OAYKL</v>
      </c>
      <c r="B4583">
        <f>'Raw Data'!F4583</f>
        <v>58</v>
      </c>
      <c r="C4583" t="str">
        <f>'Raw Data'!P4583</f>
        <v>Two year</v>
      </c>
      <c r="D4583" t="str">
        <f>'Raw Data'!I4583</f>
        <v>No</v>
      </c>
      <c r="E4583" t="str">
        <f>'Raw Data'!R4583</f>
        <v>Mailed check</v>
      </c>
      <c r="F4583">
        <f>'Raw Data'!S4583</f>
        <v>20.8</v>
      </c>
      <c r="G4583">
        <f>IFERROR(VALUE('Raw Data'!T4583),0)</f>
        <v>1212.25</v>
      </c>
      <c r="H4583" t="str" cm="1">
        <f t="array" ref="H4583">_xlfn.IFS(B4583&lt;=12,"New (0-12 mo)",B4583&lt;=24,"Established (13-24 mo)",B4583&lt;=48,"Loyal (25-48 mo)",TRUE,"Veteran (49+ mo)")</f>
        <v>Veteran (49+ mo)</v>
      </c>
      <c r="I4583">
        <f>COUNTIF('Raw Data'!G4583:O4583,"Yes")</f>
        <v>1</v>
      </c>
      <c r="J4583">
        <f t="shared" ca="1" si="142"/>
        <v>44440</v>
      </c>
      <c r="K4583" t="str">
        <f>'Raw Data'!U4583</f>
        <v>No</v>
      </c>
      <c r="L4583" t="str">
        <f t="shared" si="143"/>
        <v>Low Risk</v>
      </c>
      <c r="N4583" s="34"/>
    </row>
    <row r="4584" spans="1:14" x14ac:dyDescent="0.3">
      <c r="A4584" s="5" t="str">
        <f>'Raw Data'!A4584</f>
        <v>6122-LJADA</v>
      </c>
      <c r="B4584">
        <f>'Raw Data'!F4584</f>
        <v>70</v>
      </c>
      <c r="C4584" t="str">
        <f>'Raw Data'!P4584</f>
        <v>Two year</v>
      </c>
      <c r="D4584" t="str">
        <f>'Raw Data'!I4584</f>
        <v>DSL</v>
      </c>
      <c r="E4584" t="str">
        <f>'Raw Data'!R4584</f>
        <v>Credit card (automatic)</v>
      </c>
      <c r="F4584">
        <f>'Raw Data'!S4584</f>
        <v>90.15</v>
      </c>
      <c r="G4584">
        <f>IFERROR(VALUE('Raw Data'!T4584),0)</f>
        <v>6237.05</v>
      </c>
      <c r="H4584" t="str" cm="1">
        <f t="array" ref="H4584">_xlfn.IFS(B4584&lt;=12,"New (0-12 mo)",B4584&lt;=24,"Established (13-24 mo)",B4584&lt;=48,"Loyal (25-48 mo)",TRUE,"Veteran (49+ mo)")</f>
        <v>Veteran (49+ mo)</v>
      </c>
      <c r="I4584">
        <f>COUNTIF('Raw Data'!G4584:O4584,"Yes")</f>
        <v>8</v>
      </c>
      <c r="J4584">
        <f t="shared" ca="1" si="142"/>
        <v>44075</v>
      </c>
      <c r="K4584" t="str">
        <f>'Raw Data'!U4584</f>
        <v>No</v>
      </c>
      <c r="L4584" t="str">
        <f t="shared" si="143"/>
        <v>Low Risk</v>
      </c>
      <c r="N4584" s="34"/>
    </row>
    <row r="4585" spans="1:14" x14ac:dyDescent="0.3">
      <c r="A4585" s="5" t="str">
        <f>'Raw Data'!A4585</f>
        <v>2400-XIWIO</v>
      </c>
      <c r="B4585">
        <f>'Raw Data'!F4585</f>
        <v>71</v>
      </c>
      <c r="C4585" t="str">
        <f>'Raw Data'!P4585</f>
        <v>Two year</v>
      </c>
      <c r="D4585" t="str">
        <f>'Raw Data'!I4585</f>
        <v>DSL</v>
      </c>
      <c r="E4585" t="str">
        <f>'Raw Data'!R4585</f>
        <v>Electronic check</v>
      </c>
      <c r="F4585">
        <f>'Raw Data'!S4585</f>
        <v>90.1</v>
      </c>
      <c r="G4585">
        <f>IFERROR(VALUE('Raw Data'!T4585),0)</f>
        <v>6310.9</v>
      </c>
      <c r="H4585" t="str" cm="1">
        <f t="array" ref="H4585">_xlfn.IFS(B4585&lt;=12,"New (0-12 mo)",B4585&lt;=24,"Established (13-24 mo)",B4585&lt;=48,"Loyal (25-48 mo)",TRUE,"Veteran (49+ mo)")</f>
        <v>Veteran (49+ mo)</v>
      </c>
      <c r="I4585">
        <f>COUNTIF('Raw Data'!G4585:O4585,"Yes")</f>
        <v>8</v>
      </c>
      <c r="J4585">
        <f t="shared" ca="1" si="142"/>
        <v>44044</v>
      </c>
      <c r="K4585" t="str">
        <f>'Raw Data'!U4585</f>
        <v>No</v>
      </c>
      <c r="L4585" t="str">
        <f t="shared" si="143"/>
        <v>Low Risk</v>
      </c>
      <c r="N4585" s="34"/>
    </row>
    <row r="4586" spans="1:14" x14ac:dyDescent="0.3">
      <c r="A4586" s="5" t="str">
        <f>'Raw Data'!A4586</f>
        <v>7524-VRLPL</v>
      </c>
      <c r="B4586">
        <f>'Raw Data'!F4586</f>
        <v>69</v>
      </c>
      <c r="C4586" t="str">
        <f>'Raw Data'!P4586</f>
        <v>Two year</v>
      </c>
      <c r="D4586" t="str">
        <f>'Raw Data'!I4586</f>
        <v>DSL</v>
      </c>
      <c r="E4586" t="str">
        <f>'Raw Data'!R4586</f>
        <v>Credit card (automatic)</v>
      </c>
      <c r="F4586">
        <f>'Raw Data'!S4586</f>
        <v>74.099999999999994</v>
      </c>
      <c r="G4586">
        <f>IFERROR(VALUE('Raw Data'!T4586),0)</f>
        <v>5031</v>
      </c>
      <c r="H4586" t="str" cm="1">
        <f t="array" ref="H4586">_xlfn.IFS(B4586&lt;=12,"New (0-12 mo)",B4586&lt;=24,"Established (13-24 mo)",B4586&lt;=48,"Loyal (25-48 mo)",TRUE,"Veteran (49+ mo)")</f>
        <v>Veteran (49+ mo)</v>
      </c>
      <c r="I4586">
        <f>COUNTIF('Raw Data'!G4586:O4586,"Yes")</f>
        <v>6</v>
      </c>
      <c r="J4586">
        <f t="shared" ca="1" si="142"/>
        <v>44105</v>
      </c>
      <c r="K4586" t="str">
        <f>'Raw Data'!U4586</f>
        <v>No</v>
      </c>
      <c r="L4586" t="str">
        <f t="shared" si="143"/>
        <v>Low Risk</v>
      </c>
      <c r="N4586" s="34"/>
    </row>
    <row r="4587" spans="1:14" x14ac:dyDescent="0.3">
      <c r="A4587" s="5" t="str">
        <f>'Raw Data'!A4587</f>
        <v>1069-XAIEM</v>
      </c>
      <c r="B4587">
        <f>'Raw Data'!F4587</f>
        <v>1</v>
      </c>
      <c r="C4587" t="str">
        <f>'Raw Data'!P4587</f>
        <v>Month-to-month</v>
      </c>
      <c r="D4587" t="str">
        <f>'Raw Data'!I4587</f>
        <v>Fiber optic</v>
      </c>
      <c r="E4587" t="str">
        <f>'Raw Data'!R4587</f>
        <v>Electronic check</v>
      </c>
      <c r="F4587">
        <f>'Raw Data'!S4587</f>
        <v>85.05</v>
      </c>
      <c r="G4587">
        <f>IFERROR(VALUE('Raw Data'!T4587),0)</f>
        <v>85.05</v>
      </c>
      <c r="H4587" t="str" cm="1">
        <f t="array" ref="H4587">_xlfn.IFS(B4587&lt;=12,"New (0-12 mo)",B4587&lt;=24,"Established (13-24 mo)",B4587&lt;=48,"Loyal (25-48 mo)",TRUE,"Veteran (49+ mo)")</f>
        <v>New (0-12 mo)</v>
      </c>
      <c r="I4587">
        <f>COUNTIF('Raw Data'!G4587:O4587,"Yes")</f>
        <v>3</v>
      </c>
      <c r="J4587">
        <f t="shared" ca="1" si="142"/>
        <v>46174</v>
      </c>
      <c r="K4587" t="str">
        <f>'Raw Data'!U4587</f>
        <v>Yes</v>
      </c>
      <c r="L4587" t="str">
        <f t="shared" si="143"/>
        <v>High Risk</v>
      </c>
      <c r="N4587" s="34"/>
    </row>
    <row r="4588" spans="1:14" x14ac:dyDescent="0.3">
      <c r="A4588" s="5" t="str">
        <f>'Raw Data'!A4588</f>
        <v>7569-NMZYQ</v>
      </c>
      <c r="B4588">
        <f>'Raw Data'!F4588</f>
        <v>72</v>
      </c>
      <c r="C4588" t="str">
        <f>'Raw Data'!P4588</f>
        <v>Two year</v>
      </c>
      <c r="D4588" t="str">
        <f>'Raw Data'!I4588</f>
        <v>Fiber optic</v>
      </c>
      <c r="E4588" t="str">
        <f>'Raw Data'!R4588</f>
        <v>Bank transfer (automatic)</v>
      </c>
      <c r="F4588">
        <f>'Raw Data'!S4588</f>
        <v>118.75</v>
      </c>
      <c r="G4588">
        <f>IFERROR(VALUE('Raw Data'!T4588),0)</f>
        <v>8672.4500000000007</v>
      </c>
      <c r="H4588" t="str" cm="1">
        <f t="array" ref="H4588">_xlfn.IFS(B4588&lt;=12,"New (0-12 mo)",B4588&lt;=24,"Established (13-24 mo)",B4588&lt;=48,"Loyal (25-48 mo)",TRUE,"Veteran (49+ mo)")</f>
        <v>Veteran (49+ mo)</v>
      </c>
      <c r="I4588">
        <f>COUNTIF('Raw Data'!G4588:O4588,"Yes")</f>
        <v>8</v>
      </c>
      <c r="J4588">
        <f t="shared" ca="1" si="142"/>
        <v>44013</v>
      </c>
      <c r="K4588" t="str">
        <f>'Raw Data'!U4588</f>
        <v>No</v>
      </c>
      <c r="L4588" t="str">
        <f t="shared" si="143"/>
        <v>Low Risk</v>
      </c>
      <c r="N4588" s="34"/>
    </row>
    <row r="4589" spans="1:14" x14ac:dyDescent="0.3">
      <c r="A4589" s="5" t="str">
        <f>'Raw Data'!A4589</f>
        <v>5201-USSQZ</v>
      </c>
      <c r="B4589">
        <f>'Raw Data'!F4589</f>
        <v>26</v>
      </c>
      <c r="C4589" t="str">
        <f>'Raw Data'!P4589</f>
        <v>Month-to-month</v>
      </c>
      <c r="D4589" t="str">
        <f>'Raw Data'!I4589</f>
        <v>Fiber optic</v>
      </c>
      <c r="E4589" t="str">
        <f>'Raw Data'!R4589</f>
        <v>Credit card (automatic)</v>
      </c>
      <c r="F4589">
        <f>'Raw Data'!S4589</f>
        <v>85.9</v>
      </c>
      <c r="G4589">
        <f>IFERROR(VALUE('Raw Data'!T4589),0)</f>
        <v>2196.4499999999998</v>
      </c>
      <c r="H4589" t="str" cm="1">
        <f t="array" ref="H4589">_xlfn.IFS(B4589&lt;=12,"New (0-12 mo)",B4589&lt;=24,"Established (13-24 mo)",B4589&lt;=48,"Loyal (25-48 mo)",TRUE,"Veteran (49+ mo)")</f>
        <v>Loyal (25-48 mo)</v>
      </c>
      <c r="I4589">
        <f>COUNTIF('Raw Data'!G4589:O4589,"Yes")</f>
        <v>3</v>
      </c>
      <c r="J4589">
        <f t="shared" ca="1" si="142"/>
        <v>45413</v>
      </c>
      <c r="K4589" t="str">
        <f>'Raw Data'!U4589</f>
        <v>No</v>
      </c>
      <c r="L4589" t="str">
        <f t="shared" si="143"/>
        <v>Low-Medium Risk</v>
      </c>
      <c r="N4589" s="34"/>
    </row>
    <row r="4590" spans="1:14" x14ac:dyDescent="0.3">
      <c r="A4590" s="5" t="str">
        <f>'Raw Data'!A4590</f>
        <v>2105-PHWON</v>
      </c>
      <c r="B4590">
        <f>'Raw Data'!F4590</f>
        <v>33</v>
      </c>
      <c r="C4590" t="str">
        <f>'Raw Data'!P4590</f>
        <v>Month-to-month</v>
      </c>
      <c r="D4590" t="str">
        <f>'Raw Data'!I4590</f>
        <v>Fiber optic</v>
      </c>
      <c r="E4590" t="str">
        <f>'Raw Data'!R4590</f>
        <v>Credit card (automatic)</v>
      </c>
      <c r="F4590">
        <f>'Raw Data'!S4590</f>
        <v>95</v>
      </c>
      <c r="G4590">
        <f>IFERROR(VALUE('Raw Data'!T4590),0)</f>
        <v>3008.15</v>
      </c>
      <c r="H4590" t="str" cm="1">
        <f t="array" ref="H4590">_xlfn.IFS(B4590&lt;=12,"New (0-12 mo)",B4590&lt;=24,"Established (13-24 mo)",B4590&lt;=48,"Loyal (25-48 mo)",TRUE,"Veteran (49+ mo)")</f>
        <v>Loyal (25-48 mo)</v>
      </c>
      <c r="I4590">
        <f>COUNTIF('Raw Data'!G4590:O4590,"Yes")</f>
        <v>5</v>
      </c>
      <c r="J4590">
        <f t="shared" ca="1" si="142"/>
        <v>45200</v>
      </c>
      <c r="K4590" t="str">
        <f>'Raw Data'!U4590</f>
        <v>No</v>
      </c>
      <c r="L4590" t="str">
        <f t="shared" si="143"/>
        <v>Low-Medium Risk</v>
      </c>
      <c r="N4590" s="34"/>
    </row>
    <row r="4591" spans="1:14" x14ac:dyDescent="0.3">
      <c r="A4591" s="5" t="str">
        <f>'Raw Data'!A4591</f>
        <v>1494-EJZDW</v>
      </c>
      <c r="B4591">
        <f>'Raw Data'!F4591</f>
        <v>10</v>
      </c>
      <c r="C4591" t="str">
        <f>'Raw Data'!P4591</f>
        <v>Two year</v>
      </c>
      <c r="D4591" t="str">
        <f>'Raw Data'!I4591</f>
        <v>No</v>
      </c>
      <c r="E4591" t="str">
        <f>'Raw Data'!R4591</f>
        <v>Mailed check</v>
      </c>
      <c r="F4591">
        <f>'Raw Data'!S4591</f>
        <v>20.149999999999999</v>
      </c>
      <c r="G4591">
        <f>IFERROR(VALUE('Raw Data'!T4591),0)</f>
        <v>220.8</v>
      </c>
      <c r="H4591" t="str" cm="1">
        <f t="array" ref="H4591">_xlfn.IFS(B4591&lt;=12,"New (0-12 mo)",B4591&lt;=24,"Established (13-24 mo)",B4591&lt;=48,"Loyal (25-48 mo)",TRUE,"Veteran (49+ mo)")</f>
        <v>New (0-12 mo)</v>
      </c>
      <c r="I4591">
        <f>COUNTIF('Raw Data'!G4591:O4591,"Yes")</f>
        <v>1</v>
      </c>
      <c r="J4591">
        <f t="shared" ca="1" si="142"/>
        <v>45901</v>
      </c>
      <c r="K4591" t="str">
        <f>'Raw Data'!U4591</f>
        <v>No</v>
      </c>
      <c r="L4591" t="str">
        <f t="shared" si="143"/>
        <v>Low Risk</v>
      </c>
      <c r="N4591" s="34"/>
    </row>
    <row r="4592" spans="1:14" x14ac:dyDescent="0.3">
      <c r="A4592" s="5" t="str">
        <f>'Raw Data'!A4592</f>
        <v>4884-TVUQF</v>
      </c>
      <c r="B4592">
        <f>'Raw Data'!F4592</f>
        <v>57</v>
      </c>
      <c r="C4592" t="str">
        <f>'Raw Data'!P4592</f>
        <v>Two year</v>
      </c>
      <c r="D4592" t="str">
        <f>'Raw Data'!I4592</f>
        <v>Fiber optic</v>
      </c>
      <c r="E4592" t="str">
        <f>'Raw Data'!R4592</f>
        <v>Credit card (automatic)</v>
      </c>
      <c r="F4592">
        <f>'Raw Data'!S4592</f>
        <v>101.3</v>
      </c>
      <c r="G4592">
        <f>IFERROR(VALUE('Raw Data'!T4592),0)</f>
        <v>5779.6</v>
      </c>
      <c r="H4592" t="str" cm="1">
        <f t="array" ref="H4592">_xlfn.IFS(B4592&lt;=12,"New (0-12 mo)",B4592&lt;=24,"Established (13-24 mo)",B4592&lt;=48,"Loyal (25-48 mo)",TRUE,"Veteran (49+ mo)")</f>
        <v>Veteran (49+ mo)</v>
      </c>
      <c r="I4592">
        <f>COUNTIF('Raw Data'!G4592:O4592,"Yes")</f>
        <v>6</v>
      </c>
      <c r="J4592">
        <f t="shared" ca="1" si="142"/>
        <v>44470</v>
      </c>
      <c r="K4592" t="str">
        <f>'Raw Data'!U4592</f>
        <v>No</v>
      </c>
      <c r="L4592" t="str">
        <f t="shared" si="143"/>
        <v>Low Risk</v>
      </c>
      <c r="N4592" s="34"/>
    </row>
    <row r="4593" spans="1:14" x14ac:dyDescent="0.3">
      <c r="A4593" s="5" t="str">
        <f>'Raw Data'!A4593</f>
        <v>8003-EWNDZ</v>
      </c>
      <c r="B4593">
        <f>'Raw Data'!F4593</f>
        <v>10</v>
      </c>
      <c r="C4593" t="str">
        <f>'Raw Data'!P4593</f>
        <v>Month-to-month</v>
      </c>
      <c r="D4593" t="str">
        <f>'Raw Data'!I4593</f>
        <v>No</v>
      </c>
      <c r="E4593" t="str">
        <f>'Raw Data'!R4593</f>
        <v>Electronic check</v>
      </c>
      <c r="F4593">
        <f>'Raw Data'!S4593</f>
        <v>21.2</v>
      </c>
      <c r="G4593">
        <f>IFERROR(VALUE('Raw Data'!T4593),0)</f>
        <v>222.65</v>
      </c>
      <c r="H4593" t="str" cm="1">
        <f t="array" ref="H4593">_xlfn.IFS(B4593&lt;=12,"New (0-12 mo)",B4593&lt;=24,"Established (13-24 mo)",B4593&lt;=48,"Loyal (25-48 mo)",TRUE,"Veteran (49+ mo)")</f>
        <v>New (0-12 mo)</v>
      </c>
      <c r="I4593">
        <f>COUNTIF('Raw Data'!G4593:O4593,"Yes")</f>
        <v>1</v>
      </c>
      <c r="J4593">
        <f t="shared" ca="1" si="142"/>
        <v>45901</v>
      </c>
      <c r="K4593" t="str">
        <f>'Raw Data'!U4593</f>
        <v>No</v>
      </c>
      <c r="L4593" t="str">
        <f t="shared" si="143"/>
        <v>High Risk</v>
      </c>
      <c r="N4593" s="34"/>
    </row>
    <row r="4594" spans="1:14" x14ac:dyDescent="0.3">
      <c r="A4594" s="5" t="str">
        <f>'Raw Data'!A4594</f>
        <v>1897-RCFUM</v>
      </c>
      <c r="B4594">
        <f>'Raw Data'!F4594</f>
        <v>39</v>
      </c>
      <c r="C4594" t="str">
        <f>'Raw Data'!P4594</f>
        <v>One year</v>
      </c>
      <c r="D4594" t="str">
        <f>'Raw Data'!I4594</f>
        <v>No</v>
      </c>
      <c r="E4594" t="str">
        <f>'Raw Data'!R4594</f>
        <v>Mailed check</v>
      </c>
      <c r="F4594">
        <f>'Raw Data'!S4594</f>
        <v>24.2</v>
      </c>
      <c r="G4594">
        <f>IFERROR(VALUE('Raw Data'!T4594),0)</f>
        <v>914.6</v>
      </c>
      <c r="H4594" t="str" cm="1">
        <f t="array" ref="H4594">_xlfn.IFS(B4594&lt;=12,"New (0-12 mo)",B4594&lt;=24,"Established (13-24 mo)",B4594&lt;=48,"Loyal (25-48 mo)",TRUE,"Veteran (49+ mo)")</f>
        <v>Loyal (25-48 mo)</v>
      </c>
      <c r="I4594">
        <f>COUNTIF('Raw Data'!G4594:O4594,"Yes")</f>
        <v>2</v>
      </c>
      <c r="J4594">
        <f t="shared" ca="1" si="142"/>
        <v>45017</v>
      </c>
      <c r="K4594" t="str">
        <f>'Raw Data'!U4594</f>
        <v>No</v>
      </c>
      <c r="L4594" t="str">
        <f t="shared" si="143"/>
        <v>Low Risk</v>
      </c>
      <c r="N4594" s="34"/>
    </row>
    <row r="4595" spans="1:14" x14ac:dyDescent="0.3">
      <c r="A4595" s="5" t="str">
        <f>'Raw Data'!A4595</f>
        <v>9256-JTBNZ</v>
      </c>
      <c r="B4595">
        <f>'Raw Data'!F4595</f>
        <v>11</v>
      </c>
      <c r="C4595" t="str">
        <f>'Raw Data'!P4595</f>
        <v>Month-to-month</v>
      </c>
      <c r="D4595" t="str">
        <f>'Raw Data'!I4595</f>
        <v>No</v>
      </c>
      <c r="E4595" t="str">
        <f>'Raw Data'!R4595</f>
        <v>Bank transfer (automatic)</v>
      </c>
      <c r="F4595">
        <f>'Raw Data'!S4595</f>
        <v>20.3</v>
      </c>
      <c r="G4595">
        <f>IFERROR(VALUE('Raw Data'!T4595),0)</f>
        <v>246.3</v>
      </c>
      <c r="H4595" t="str" cm="1">
        <f t="array" ref="H4595">_xlfn.IFS(B4595&lt;=12,"New (0-12 mo)",B4595&lt;=24,"Established (13-24 mo)",B4595&lt;=48,"Loyal (25-48 mo)",TRUE,"Veteran (49+ mo)")</f>
        <v>New (0-12 mo)</v>
      </c>
      <c r="I4595">
        <f>COUNTIF('Raw Data'!G4595:O4595,"Yes")</f>
        <v>1</v>
      </c>
      <c r="J4595">
        <f t="shared" ca="1" si="142"/>
        <v>45870</v>
      </c>
      <c r="K4595" t="str">
        <f>'Raw Data'!U4595</f>
        <v>No</v>
      </c>
      <c r="L4595" t="str">
        <f t="shared" si="143"/>
        <v>High Risk</v>
      </c>
      <c r="N4595" s="34"/>
    </row>
    <row r="4596" spans="1:14" x14ac:dyDescent="0.3">
      <c r="A4596" s="5" t="str">
        <f>'Raw Data'!A4596</f>
        <v>4658-HCOHW</v>
      </c>
      <c r="B4596">
        <f>'Raw Data'!F4596</f>
        <v>21</v>
      </c>
      <c r="C4596" t="str">
        <f>'Raw Data'!P4596</f>
        <v>Month-to-month</v>
      </c>
      <c r="D4596" t="str">
        <f>'Raw Data'!I4596</f>
        <v>Fiber optic</v>
      </c>
      <c r="E4596" t="str">
        <f>'Raw Data'!R4596</f>
        <v>Electronic check</v>
      </c>
      <c r="F4596">
        <f>'Raw Data'!S4596</f>
        <v>102.8</v>
      </c>
      <c r="G4596">
        <f>IFERROR(VALUE('Raw Data'!T4596),0)</f>
        <v>2110.15</v>
      </c>
      <c r="H4596" t="str" cm="1">
        <f t="array" ref="H4596">_xlfn.IFS(B4596&lt;=12,"New (0-12 mo)",B4596&lt;=24,"Established (13-24 mo)",B4596&lt;=48,"Loyal (25-48 mo)",TRUE,"Veteran (49+ mo)")</f>
        <v>Established (13-24 mo)</v>
      </c>
      <c r="I4596">
        <f>COUNTIF('Raw Data'!G4596:O4596,"Yes")</f>
        <v>6</v>
      </c>
      <c r="J4596">
        <f t="shared" ca="1" si="142"/>
        <v>45566</v>
      </c>
      <c r="K4596" t="str">
        <f>'Raw Data'!U4596</f>
        <v>Yes</v>
      </c>
      <c r="L4596" t="str">
        <f t="shared" si="143"/>
        <v>Medium Risk</v>
      </c>
      <c r="N4596" s="34"/>
    </row>
    <row r="4597" spans="1:14" x14ac:dyDescent="0.3">
      <c r="A4597" s="5" t="str">
        <f>'Raw Data'!A4597</f>
        <v>2211-RMNHO</v>
      </c>
      <c r="B4597">
        <f>'Raw Data'!F4597</f>
        <v>68</v>
      </c>
      <c r="C4597" t="str">
        <f>'Raw Data'!P4597</f>
        <v>Two year</v>
      </c>
      <c r="D4597" t="str">
        <f>'Raw Data'!I4597</f>
        <v>DSL</v>
      </c>
      <c r="E4597" t="str">
        <f>'Raw Data'!R4597</f>
        <v>Bank transfer (automatic)</v>
      </c>
      <c r="F4597">
        <f>'Raw Data'!S4597</f>
        <v>85.3</v>
      </c>
      <c r="G4597">
        <f>IFERROR(VALUE('Raw Data'!T4597),0)</f>
        <v>5560</v>
      </c>
      <c r="H4597" t="str" cm="1">
        <f t="array" ref="H4597">_xlfn.IFS(B4597&lt;=12,"New (0-12 mo)",B4597&lt;=24,"Established (13-24 mo)",B4597&lt;=48,"Loyal (25-48 mo)",TRUE,"Veteran (49+ mo)")</f>
        <v>Veteran (49+ mo)</v>
      </c>
      <c r="I4597">
        <f>COUNTIF('Raw Data'!G4597:O4597,"Yes")</f>
        <v>7</v>
      </c>
      <c r="J4597">
        <f t="shared" ca="1" si="142"/>
        <v>44136</v>
      </c>
      <c r="K4597" t="str">
        <f>'Raw Data'!U4597</f>
        <v>No</v>
      </c>
      <c r="L4597" t="str">
        <f t="shared" si="143"/>
        <v>Low Risk</v>
      </c>
      <c r="N4597" s="34"/>
    </row>
    <row r="4598" spans="1:14" x14ac:dyDescent="0.3">
      <c r="A4598" s="5" t="str">
        <f>'Raw Data'!A4598</f>
        <v>2432-TFSMK</v>
      </c>
      <c r="B4598">
        <f>'Raw Data'!F4598</f>
        <v>18</v>
      </c>
      <c r="C4598" t="str">
        <f>'Raw Data'!P4598</f>
        <v>One year</v>
      </c>
      <c r="D4598" t="str">
        <f>'Raw Data'!I4598</f>
        <v>Fiber optic</v>
      </c>
      <c r="E4598" t="str">
        <f>'Raw Data'!R4598</f>
        <v>Credit card (automatic)</v>
      </c>
      <c r="F4598">
        <f>'Raw Data'!S4598</f>
        <v>89.6</v>
      </c>
      <c r="G4598">
        <f>IFERROR(VALUE('Raw Data'!T4598),0)</f>
        <v>1633</v>
      </c>
      <c r="H4598" t="str" cm="1">
        <f t="array" ref="H4598">_xlfn.IFS(B4598&lt;=12,"New (0-12 mo)",B4598&lt;=24,"Established (13-24 mo)",B4598&lt;=48,"Loyal (25-48 mo)",TRUE,"Veteran (49+ mo)")</f>
        <v>Established (13-24 mo)</v>
      </c>
      <c r="I4598">
        <f>COUNTIF('Raw Data'!G4598:O4598,"Yes")</f>
        <v>4</v>
      </c>
      <c r="J4598">
        <f t="shared" ca="1" si="142"/>
        <v>45658</v>
      </c>
      <c r="K4598" t="str">
        <f>'Raw Data'!U4598</f>
        <v>No</v>
      </c>
      <c r="L4598" t="str">
        <f t="shared" si="143"/>
        <v>Low Risk</v>
      </c>
      <c r="N4598" s="34"/>
    </row>
    <row r="4599" spans="1:14" x14ac:dyDescent="0.3">
      <c r="A4599" s="5" t="str">
        <f>'Raw Data'!A4599</f>
        <v>3440-JPSCL</v>
      </c>
      <c r="B4599">
        <f>'Raw Data'!F4599</f>
        <v>6</v>
      </c>
      <c r="C4599" t="str">
        <f>'Raw Data'!P4599</f>
        <v>Month-to-month</v>
      </c>
      <c r="D4599" t="str">
        <f>'Raw Data'!I4599</f>
        <v>Fiber optic</v>
      </c>
      <c r="E4599" t="str">
        <f>'Raw Data'!R4599</f>
        <v>Mailed check</v>
      </c>
      <c r="F4599">
        <f>'Raw Data'!S4599</f>
        <v>99.95</v>
      </c>
      <c r="G4599">
        <f>IFERROR(VALUE('Raw Data'!T4599),0)</f>
        <v>547.65</v>
      </c>
      <c r="H4599" t="str" cm="1">
        <f t="array" ref="H4599">_xlfn.IFS(B4599&lt;=12,"New (0-12 mo)",B4599&lt;=24,"Established (13-24 mo)",B4599&lt;=48,"Loyal (25-48 mo)",TRUE,"Veteran (49+ mo)")</f>
        <v>New (0-12 mo)</v>
      </c>
      <c r="I4599">
        <f>COUNTIF('Raw Data'!G4599:O4599,"Yes")</f>
        <v>5</v>
      </c>
      <c r="J4599">
        <f t="shared" ca="1" si="142"/>
        <v>46023</v>
      </c>
      <c r="K4599" t="str">
        <f>'Raw Data'!U4599</f>
        <v>Yes</v>
      </c>
      <c r="L4599" t="str">
        <f t="shared" si="143"/>
        <v>High Risk</v>
      </c>
      <c r="N4599" s="34"/>
    </row>
    <row r="4600" spans="1:14" x14ac:dyDescent="0.3">
      <c r="A4600" s="5" t="str">
        <f>'Raw Data'!A4600</f>
        <v>4929-ROART</v>
      </c>
      <c r="B4600">
        <f>'Raw Data'!F4600</f>
        <v>18</v>
      </c>
      <c r="C4600" t="str">
        <f>'Raw Data'!P4600</f>
        <v>Month-to-month</v>
      </c>
      <c r="D4600" t="str">
        <f>'Raw Data'!I4600</f>
        <v>DSL</v>
      </c>
      <c r="E4600" t="str">
        <f>'Raw Data'!R4600</f>
        <v>Mailed check</v>
      </c>
      <c r="F4600">
        <f>'Raw Data'!S4600</f>
        <v>56.25</v>
      </c>
      <c r="G4600">
        <f>IFERROR(VALUE('Raw Data'!T4600),0)</f>
        <v>969.85</v>
      </c>
      <c r="H4600" t="str" cm="1">
        <f t="array" ref="H4600">_xlfn.IFS(B4600&lt;=12,"New (0-12 mo)",B4600&lt;=24,"Established (13-24 mo)",B4600&lt;=48,"Loyal (25-48 mo)",TRUE,"Veteran (49+ mo)")</f>
        <v>Established (13-24 mo)</v>
      </c>
      <c r="I4600">
        <f>COUNTIF('Raw Data'!G4600:O4600,"Yes")</f>
        <v>3</v>
      </c>
      <c r="J4600">
        <f t="shared" ca="1" si="142"/>
        <v>45658</v>
      </c>
      <c r="K4600" t="str">
        <f>'Raw Data'!U4600</f>
        <v>No</v>
      </c>
      <c r="L4600" t="str">
        <f t="shared" si="143"/>
        <v>Medium Risk</v>
      </c>
      <c r="N4600" s="34"/>
    </row>
    <row r="4601" spans="1:14" x14ac:dyDescent="0.3">
      <c r="A4601" s="5" t="str">
        <f>'Raw Data'!A4601</f>
        <v>1834-ABKHQ</v>
      </c>
      <c r="B4601">
        <f>'Raw Data'!F4601</f>
        <v>52</v>
      </c>
      <c r="C4601" t="str">
        <f>'Raw Data'!P4601</f>
        <v>One year</v>
      </c>
      <c r="D4601" t="str">
        <f>'Raw Data'!I4601</f>
        <v>DSL</v>
      </c>
      <c r="E4601" t="str">
        <f>'Raw Data'!R4601</f>
        <v>Bank transfer (automatic)</v>
      </c>
      <c r="F4601">
        <f>'Raw Data'!S4601</f>
        <v>50.95</v>
      </c>
      <c r="G4601">
        <f>IFERROR(VALUE('Raw Data'!T4601),0)</f>
        <v>2610.65</v>
      </c>
      <c r="H4601" t="str" cm="1">
        <f t="array" ref="H4601">_xlfn.IFS(B4601&lt;=12,"New (0-12 mo)",B4601&lt;=24,"Established (13-24 mo)",B4601&lt;=48,"Loyal (25-48 mo)",TRUE,"Veteran (49+ mo)")</f>
        <v>Veteran (49+ mo)</v>
      </c>
      <c r="I4601">
        <f>COUNTIF('Raw Data'!G4601:O4601,"Yes")</f>
        <v>2</v>
      </c>
      <c r="J4601">
        <f t="shared" ca="1" si="142"/>
        <v>44621</v>
      </c>
      <c r="K4601" t="str">
        <f>'Raw Data'!U4601</f>
        <v>No</v>
      </c>
      <c r="L4601" t="str">
        <f t="shared" si="143"/>
        <v>Low Risk</v>
      </c>
      <c r="N4601" s="34"/>
    </row>
    <row r="4602" spans="1:14" x14ac:dyDescent="0.3">
      <c r="A4602" s="5" t="str">
        <f>'Raw Data'!A4602</f>
        <v>1741-WTPON</v>
      </c>
      <c r="B4602">
        <f>'Raw Data'!F4602</f>
        <v>56</v>
      </c>
      <c r="C4602" t="str">
        <f>'Raw Data'!P4602</f>
        <v>Two year</v>
      </c>
      <c r="D4602" t="str">
        <f>'Raw Data'!I4602</f>
        <v>Fiber optic</v>
      </c>
      <c r="E4602" t="str">
        <f>'Raw Data'!R4602</f>
        <v>Mailed check</v>
      </c>
      <c r="F4602">
        <f>'Raw Data'!S4602</f>
        <v>115.85</v>
      </c>
      <c r="G4602">
        <f>IFERROR(VALUE('Raw Data'!T4602),0)</f>
        <v>6567.9</v>
      </c>
      <c r="H4602" t="str" cm="1">
        <f t="array" ref="H4602">_xlfn.IFS(B4602&lt;=12,"New (0-12 mo)",B4602&lt;=24,"Established (13-24 mo)",B4602&lt;=48,"Loyal (25-48 mo)",TRUE,"Veteran (49+ mo)")</f>
        <v>Veteran (49+ mo)</v>
      </c>
      <c r="I4602">
        <f>COUNTIF('Raw Data'!G4602:O4602,"Yes")</f>
        <v>8</v>
      </c>
      <c r="J4602">
        <f t="shared" ca="1" si="142"/>
        <v>44501</v>
      </c>
      <c r="K4602" t="str">
        <f>'Raw Data'!U4602</f>
        <v>No</v>
      </c>
      <c r="L4602" t="str">
        <f t="shared" si="143"/>
        <v>Low Risk</v>
      </c>
      <c r="N4602" s="34"/>
    </row>
    <row r="4603" spans="1:14" x14ac:dyDescent="0.3">
      <c r="A4603" s="5" t="str">
        <f>'Raw Data'!A4603</f>
        <v>3932-IJWDZ</v>
      </c>
      <c r="B4603">
        <f>'Raw Data'!F4603</f>
        <v>45</v>
      </c>
      <c r="C4603" t="str">
        <f>'Raw Data'!P4603</f>
        <v>Month-to-month</v>
      </c>
      <c r="D4603" t="str">
        <f>'Raw Data'!I4603</f>
        <v>Fiber optic</v>
      </c>
      <c r="E4603" t="str">
        <f>'Raw Data'!R4603</f>
        <v>Bank transfer (automatic)</v>
      </c>
      <c r="F4603">
        <f>'Raw Data'!S4603</f>
        <v>103.65</v>
      </c>
      <c r="G4603">
        <f>IFERROR(VALUE('Raw Data'!T4603),0)</f>
        <v>4747.8500000000004</v>
      </c>
      <c r="H4603" t="str" cm="1">
        <f t="array" ref="H4603">_xlfn.IFS(B4603&lt;=12,"New (0-12 mo)",B4603&lt;=24,"Established (13-24 mo)",B4603&lt;=48,"Loyal (25-48 mo)",TRUE,"Veteran (49+ mo)")</f>
        <v>Loyal (25-48 mo)</v>
      </c>
      <c r="I4603">
        <f>COUNTIF('Raw Data'!G4603:O4603,"Yes")</f>
        <v>6</v>
      </c>
      <c r="J4603">
        <f t="shared" ca="1" si="142"/>
        <v>44835</v>
      </c>
      <c r="K4603" t="str">
        <f>'Raw Data'!U4603</f>
        <v>No</v>
      </c>
      <c r="L4603" t="str">
        <f t="shared" si="143"/>
        <v>Low-Medium Risk</v>
      </c>
      <c r="N4603" s="34"/>
    </row>
    <row r="4604" spans="1:14" x14ac:dyDescent="0.3">
      <c r="A4604" s="5" t="str">
        <f>'Raw Data'!A4604</f>
        <v>1240-HCBOH</v>
      </c>
      <c r="B4604">
        <f>'Raw Data'!F4604</f>
        <v>67</v>
      </c>
      <c r="C4604" t="str">
        <f>'Raw Data'!P4604</f>
        <v>Two year</v>
      </c>
      <c r="D4604" t="str">
        <f>'Raw Data'!I4604</f>
        <v>No</v>
      </c>
      <c r="E4604" t="str">
        <f>'Raw Data'!R4604</f>
        <v>Mailed check</v>
      </c>
      <c r="F4604">
        <f>'Raw Data'!S4604</f>
        <v>26.1</v>
      </c>
      <c r="G4604">
        <f>IFERROR(VALUE('Raw Data'!T4604),0)</f>
        <v>1759.55</v>
      </c>
      <c r="H4604" t="str" cm="1">
        <f t="array" ref="H4604">_xlfn.IFS(B4604&lt;=12,"New (0-12 mo)",B4604&lt;=24,"Established (13-24 mo)",B4604&lt;=48,"Loyal (25-48 mo)",TRUE,"Veteran (49+ mo)")</f>
        <v>Veteran (49+ mo)</v>
      </c>
      <c r="I4604">
        <f>COUNTIF('Raw Data'!G4604:O4604,"Yes")</f>
        <v>2</v>
      </c>
      <c r="J4604">
        <f t="shared" ca="1" si="142"/>
        <v>44166</v>
      </c>
      <c r="K4604" t="str">
        <f>'Raw Data'!U4604</f>
        <v>No</v>
      </c>
      <c r="L4604" t="str">
        <f t="shared" si="143"/>
        <v>Low Risk</v>
      </c>
      <c r="N4604" s="34"/>
    </row>
    <row r="4605" spans="1:14" x14ac:dyDescent="0.3">
      <c r="A4605" s="5" t="str">
        <f>'Raw Data'!A4605</f>
        <v>3594-KADLU</v>
      </c>
      <c r="B4605">
        <f>'Raw Data'!F4605</f>
        <v>3</v>
      </c>
      <c r="C4605" t="str">
        <f>'Raw Data'!P4605</f>
        <v>Month-to-month</v>
      </c>
      <c r="D4605" t="str">
        <f>'Raw Data'!I4605</f>
        <v>DSL</v>
      </c>
      <c r="E4605" t="str">
        <f>'Raw Data'!R4605</f>
        <v>Mailed check</v>
      </c>
      <c r="F4605">
        <f>'Raw Data'!S4605</f>
        <v>35.1</v>
      </c>
      <c r="G4605">
        <f>IFERROR(VALUE('Raw Data'!T4605),0)</f>
        <v>101.1</v>
      </c>
      <c r="H4605" t="str" cm="1">
        <f t="array" ref="H4605">_xlfn.IFS(B4605&lt;=12,"New (0-12 mo)",B4605&lt;=24,"Established (13-24 mo)",B4605&lt;=48,"Loyal (25-48 mo)",TRUE,"Veteran (49+ mo)")</f>
        <v>New (0-12 mo)</v>
      </c>
      <c r="I4605">
        <f>COUNTIF('Raw Data'!G4605:O4605,"Yes")</f>
        <v>2</v>
      </c>
      <c r="J4605">
        <f t="shared" ca="1" si="142"/>
        <v>46113</v>
      </c>
      <c r="K4605" t="str">
        <f>'Raw Data'!U4605</f>
        <v>No</v>
      </c>
      <c r="L4605" t="str">
        <f t="shared" si="143"/>
        <v>High Risk</v>
      </c>
      <c r="N4605" s="34"/>
    </row>
    <row r="4606" spans="1:14" x14ac:dyDescent="0.3">
      <c r="A4606" s="5" t="str">
        <f>'Raw Data'!A4606</f>
        <v>8065-BVEPF</v>
      </c>
      <c r="B4606">
        <f>'Raw Data'!F4606</f>
        <v>65</v>
      </c>
      <c r="C4606" t="str">
        <f>'Raw Data'!P4606</f>
        <v>Month-to-month</v>
      </c>
      <c r="D4606" t="str">
        <f>'Raw Data'!I4606</f>
        <v>Fiber optic</v>
      </c>
      <c r="E4606" t="str">
        <f>'Raw Data'!R4606</f>
        <v>Bank transfer (automatic)</v>
      </c>
      <c r="F4606">
        <f>'Raw Data'!S4606</f>
        <v>99.1</v>
      </c>
      <c r="G4606">
        <f>IFERROR(VALUE('Raw Data'!T4606),0)</f>
        <v>6496.15</v>
      </c>
      <c r="H4606" t="str" cm="1">
        <f t="array" ref="H4606">_xlfn.IFS(B4606&lt;=12,"New (0-12 mo)",B4606&lt;=24,"Established (13-24 mo)",B4606&lt;=48,"Loyal (25-48 mo)",TRUE,"Veteran (49+ mo)")</f>
        <v>Veteran (49+ mo)</v>
      </c>
      <c r="I4606">
        <f>COUNTIF('Raw Data'!G4606:O4606,"Yes")</f>
        <v>5</v>
      </c>
      <c r="J4606">
        <f t="shared" ca="1" si="142"/>
        <v>44228</v>
      </c>
      <c r="K4606" t="str">
        <f>'Raw Data'!U4606</f>
        <v>No</v>
      </c>
      <c r="L4606" t="str">
        <f t="shared" si="143"/>
        <v>Low-Medium Risk</v>
      </c>
      <c r="N4606" s="34"/>
    </row>
    <row r="4607" spans="1:14" x14ac:dyDescent="0.3">
      <c r="A4607" s="5" t="str">
        <f>'Raw Data'!A4607</f>
        <v>3796-ENZGF</v>
      </c>
      <c r="B4607">
        <f>'Raw Data'!F4607</f>
        <v>63</v>
      </c>
      <c r="C4607" t="str">
        <f>'Raw Data'!P4607</f>
        <v>Two year</v>
      </c>
      <c r="D4607" t="str">
        <f>'Raw Data'!I4607</f>
        <v>DSL</v>
      </c>
      <c r="E4607" t="str">
        <f>'Raw Data'!R4607</f>
        <v>Mailed check</v>
      </c>
      <c r="F4607">
        <f>'Raw Data'!S4607</f>
        <v>67.25</v>
      </c>
      <c r="G4607">
        <f>IFERROR(VALUE('Raw Data'!T4607),0)</f>
        <v>4234.1499999999996</v>
      </c>
      <c r="H4607" t="str" cm="1">
        <f t="array" ref="H4607">_xlfn.IFS(B4607&lt;=12,"New (0-12 mo)",B4607&lt;=24,"Established (13-24 mo)",B4607&lt;=48,"Loyal (25-48 mo)",TRUE,"Veteran (49+ mo)")</f>
        <v>Veteran (49+ mo)</v>
      </c>
      <c r="I4607">
        <f>COUNTIF('Raw Data'!G4607:O4607,"Yes")</f>
        <v>5</v>
      </c>
      <c r="J4607">
        <f t="shared" ca="1" si="142"/>
        <v>44287</v>
      </c>
      <c r="K4607" t="str">
        <f>'Raw Data'!U4607</f>
        <v>No</v>
      </c>
      <c r="L4607" t="str">
        <f t="shared" si="143"/>
        <v>Low Risk</v>
      </c>
      <c r="N4607" s="34"/>
    </row>
    <row r="4608" spans="1:14" x14ac:dyDescent="0.3">
      <c r="A4608" s="5" t="str">
        <f>'Raw Data'!A4608</f>
        <v>1734-ZMNTZ</v>
      </c>
      <c r="B4608">
        <f>'Raw Data'!F4608</f>
        <v>11</v>
      </c>
      <c r="C4608" t="str">
        <f>'Raw Data'!P4608</f>
        <v>Two year</v>
      </c>
      <c r="D4608" t="str">
        <f>'Raw Data'!I4608</f>
        <v>No</v>
      </c>
      <c r="E4608" t="str">
        <f>'Raw Data'!R4608</f>
        <v>Mailed check</v>
      </c>
      <c r="F4608">
        <f>'Raw Data'!S4608</f>
        <v>25</v>
      </c>
      <c r="G4608">
        <f>IFERROR(VALUE('Raw Data'!T4608),0)</f>
        <v>300.7</v>
      </c>
      <c r="H4608" t="str" cm="1">
        <f t="array" ref="H4608">_xlfn.IFS(B4608&lt;=12,"New (0-12 mo)",B4608&lt;=24,"Established (13-24 mo)",B4608&lt;=48,"Loyal (25-48 mo)",TRUE,"Veteran (49+ mo)")</f>
        <v>New (0-12 mo)</v>
      </c>
      <c r="I4608">
        <f>COUNTIF('Raw Data'!G4608:O4608,"Yes")</f>
        <v>2</v>
      </c>
      <c r="J4608">
        <f t="shared" ca="1" si="142"/>
        <v>45870</v>
      </c>
      <c r="K4608" t="str">
        <f>'Raw Data'!U4608</f>
        <v>No</v>
      </c>
      <c r="L4608" t="str">
        <f t="shared" si="143"/>
        <v>Low Risk</v>
      </c>
      <c r="N4608" s="34"/>
    </row>
    <row r="4609" spans="1:14" x14ac:dyDescent="0.3">
      <c r="A4609" s="5" t="str">
        <f>'Raw Data'!A4609</f>
        <v>2853-CWQFQ</v>
      </c>
      <c r="B4609">
        <f>'Raw Data'!F4609</f>
        <v>1</v>
      </c>
      <c r="C4609" t="str">
        <f>'Raw Data'!P4609</f>
        <v>Month-to-month</v>
      </c>
      <c r="D4609" t="str">
        <f>'Raw Data'!I4609</f>
        <v>DSL</v>
      </c>
      <c r="E4609" t="str">
        <f>'Raw Data'!R4609</f>
        <v>Mailed check</v>
      </c>
      <c r="F4609">
        <f>'Raw Data'!S4609</f>
        <v>59.55</v>
      </c>
      <c r="G4609">
        <f>IFERROR(VALUE('Raw Data'!T4609),0)</f>
        <v>59.55</v>
      </c>
      <c r="H4609" t="str" cm="1">
        <f t="array" ref="H4609">_xlfn.IFS(B4609&lt;=12,"New (0-12 mo)",B4609&lt;=24,"Established (13-24 mo)",B4609&lt;=48,"Loyal (25-48 mo)",TRUE,"Veteran (49+ mo)")</f>
        <v>New (0-12 mo)</v>
      </c>
      <c r="I4609">
        <f>COUNTIF('Raw Data'!G4609:O4609,"Yes")</f>
        <v>3</v>
      </c>
      <c r="J4609">
        <f t="shared" ca="1" si="142"/>
        <v>46174</v>
      </c>
      <c r="K4609" t="str">
        <f>'Raw Data'!U4609</f>
        <v>No</v>
      </c>
      <c r="L4609" t="str">
        <f t="shared" si="143"/>
        <v>High Risk</v>
      </c>
      <c r="N4609" s="34"/>
    </row>
    <row r="4610" spans="1:14" x14ac:dyDescent="0.3">
      <c r="A4610" s="5" t="str">
        <f>'Raw Data'!A4610</f>
        <v>0813-TAXXS</v>
      </c>
      <c r="B4610">
        <f>'Raw Data'!F4610</f>
        <v>55</v>
      </c>
      <c r="C4610" t="str">
        <f>'Raw Data'!P4610</f>
        <v>Two year</v>
      </c>
      <c r="D4610" t="str">
        <f>'Raw Data'!I4610</f>
        <v>DSL</v>
      </c>
      <c r="E4610" t="str">
        <f>'Raw Data'!R4610</f>
        <v>Bank transfer (automatic)</v>
      </c>
      <c r="F4610">
        <f>'Raw Data'!S4610</f>
        <v>77.8</v>
      </c>
      <c r="G4610">
        <f>IFERROR(VALUE('Raw Data'!T4610),0)</f>
        <v>4323.3500000000004</v>
      </c>
      <c r="H4610" t="str" cm="1">
        <f t="array" ref="H4610">_xlfn.IFS(B4610&lt;=12,"New (0-12 mo)",B4610&lt;=24,"Established (13-24 mo)",B4610&lt;=48,"Loyal (25-48 mo)",TRUE,"Veteran (49+ mo)")</f>
        <v>Veteran (49+ mo)</v>
      </c>
      <c r="I4610">
        <f>COUNTIF('Raw Data'!G4610:O4610,"Yes")</f>
        <v>5</v>
      </c>
      <c r="J4610">
        <f t="shared" ref="J4610:J4673" ca="1" si="144">EDATE(TODAY(),-B4610)</f>
        <v>44531</v>
      </c>
      <c r="K4610" t="str">
        <f>'Raw Data'!U4610</f>
        <v>No</v>
      </c>
      <c r="L4610" t="str">
        <f t="shared" ref="L4610:L4673" si="145">IF(AND(C4610="Month-to-month",B4610&lt;=12),"High Risk",IF(AND(C4610="Month-to-month",B4610&lt;=24),"Medium Risk",IF(C4610="Month-to-month","Low-Medium Risk","Low Risk")))</f>
        <v>Low Risk</v>
      </c>
      <c r="N4610" s="34"/>
    </row>
    <row r="4611" spans="1:14" x14ac:dyDescent="0.3">
      <c r="A4611" s="5" t="str">
        <f>'Raw Data'!A4611</f>
        <v>2519-TWKFS</v>
      </c>
      <c r="B4611">
        <f>'Raw Data'!F4611</f>
        <v>25</v>
      </c>
      <c r="C4611" t="str">
        <f>'Raw Data'!P4611</f>
        <v>One year</v>
      </c>
      <c r="D4611" t="str">
        <f>'Raw Data'!I4611</f>
        <v>DSL</v>
      </c>
      <c r="E4611" t="str">
        <f>'Raw Data'!R4611</f>
        <v>Mailed check</v>
      </c>
      <c r="F4611">
        <f>'Raw Data'!S4611</f>
        <v>55.1</v>
      </c>
      <c r="G4611">
        <f>IFERROR(VALUE('Raw Data'!T4611),0)</f>
        <v>1466.1</v>
      </c>
      <c r="H4611" t="str" cm="1">
        <f t="array" ref="H4611">_xlfn.IFS(B4611&lt;=12,"New (0-12 mo)",B4611&lt;=24,"Established (13-24 mo)",B4611&lt;=48,"Loyal (25-48 mo)",TRUE,"Veteran (49+ mo)")</f>
        <v>Loyal (25-48 mo)</v>
      </c>
      <c r="I4611">
        <f>COUNTIF('Raw Data'!G4611:O4611,"Yes")</f>
        <v>3</v>
      </c>
      <c r="J4611">
        <f t="shared" ca="1" si="144"/>
        <v>45444</v>
      </c>
      <c r="K4611" t="str">
        <f>'Raw Data'!U4611</f>
        <v>No</v>
      </c>
      <c r="L4611" t="str">
        <f t="shared" si="145"/>
        <v>Low Risk</v>
      </c>
      <c r="N4611" s="34"/>
    </row>
    <row r="4612" spans="1:14" x14ac:dyDescent="0.3">
      <c r="A4612" s="5" t="str">
        <f>'Raw Data'!A4612</f>
        <v>2889-FPWRM</v>
      </c>
      <c r="B4612">
        <f>'Raw Data'!F4612</f>
        <v>72</v>
      </c>
      <c r="C4612" t="str">
        <f>'Raw Data'!P4612</f>
        <v>One year</v>
      </c>
      <c r="D4612" t="str">
        <f>'Raw Data'!I4612</f>
        <v>Fiber optic</v>
      </c>
      <c r="E4612" t="str">
        <f>'Raw Data'!R4612</f>
        <v>Bank transfer (automatic)</v>
      </c>
      <c r="F4612">
        <f>'Raw Data'!S4612</f>
        <v>117.8</v>
      </c>
      <c r="G4612">
        <f>IFERROR(VALUE('Raw Data'!T4612),0)</f>
        <v>8684.7999999999993</v>
      </c>
      <c r="H4612" t="str" cm="1">
        <f t="array" ref="H4612">_xlfn.IFS(B4612&lt;=12,"New (0-12 mo)",B4612&lt;=24,"Established (13-24 mo)",B4612&lt;=48,"Loyal (25-48 mo)",TRUE,"Veteran (49+ mo)")</f>
        <v>Veteran (49+ mo)</v>
      </c>
      <c r="I4612">
        <f>COUNTIF('Raw Data'!G4612:O4612,"Yes")</f>
        <v>8</v>
      </c>
      <c r="J4612">
        <f t="shared" ca="1" si="144"/>
        <v>44013</v>
      </c>
      <c r="K4612" t="str">
        <f>'Raw Data'!U4612</f>
        <v>Yes</v>
      </c>
      <c r="L4612" t="str">
        <f t="shared" si="145"/>
        <v>Low Risk</v>
      </c>
      <c r="N4612" s="34"/>
    </row>
    <row r="4613" spans="1:14" x14ac:dyDescent="0.3">
      <c r="A4613" s="5" t="str">
        <f>'Raw Data'!A4613</f>
        <v>0626-QXNGV</v>
      </c>
      <c r="B4613">
        <f>'Raw Data'!F4613</f>
        <v>72</v>
      </c>
      <c r="C4613" t="str">
        <f>'Raw Data'!P4613</f>
        <v>Two year</v>
      </c>
      <c r="D4613" t="str">
        <f>'Raw Data'!I4613</f>
        <v>No</v>
      </c>
      <c r="E4613" t="str">
        <f>'Raw Data'!R4613</f>
        <v>Credit card (automatic)</v>
      </c>
      <c r="F4613">
        <f>'Raw Data'!S4613</f>
        <v>24.15</v>
      </c>
      <c r="G4613">
        <f>IFERROR(VALUE('Raw Data'!T4613),0)</f>
        <v>1776.45</v>
      </c>
      <c r="H4613" t="str" cm="1">
        <f t="array" ref="H4613">_xlfn.IFS(B4613&lt;=12,"New (0-12 mo)",B4613&lt;=24,"Established (13-24 mo)",B4613&lt;=48,"Loyal (25-48 mo)",TRUE,"Veteran (49+ mo)")</f>
        <v>Veteran (49+ mo)</v>
      </c>
      <c r="I4613">
        <f>COUNTIF('Raw Data'!G4613:O4613,"Yes")</f>
        <v>2</v>
      </c>
      <c r="J4613">
        <f t="shared" ca="1" si="144"/>
        <v>44013</v>
      </c>
      <c r="K4613" t="str">
        <f>'Raw Data'!U4613</f>
        <v>No</v>
      </c>
      <c r="L4613" t="str">
        <f t="shared" si="145"/>
        <v>Low Risk</v>
      </c>
      <c r="N4613" s="34"/>
    </row>
    <row r="4614" spans="1:14" x14ac:dyDescent="0.3">
      <c r="A4614" s="5" t="str">
        <f>'Raw Data'!A4614</f>
        <v>6723-CEGQI</v>
      </c>
      <c r="B4614">
        <f>'Raw Data'!F4614</f>
        <v>65</v>
      </c>
      <c r="C4614" t="str">
        <f>'Raw Data'!P4614</f>
        <v>Two year</v>
      </c>
      <c r="D4614" t="str">
        <f>'Raw Data'!I4614</f>
        <v>DSL</v>
      </c>
      <c r="E4614" t="str">
        <f>'Raw Data'!R4614</f>
        <v>Mailed check</v>
      </c>
      <c r="F4614">
        <f>'Raw Data'!S4614</f>
        <v>45.25</v>
      </c>
      <c r="G4614">
        <f>IFERROR(VALUE('Raw Data'!T4614),0)</f>
        <v>2933.95</v>
      </c>
      <c r="H4614" t="str" cm="1">
        <f t="array" ref="H4614">_xlfn.IFS(B4614&lt;=12,"New (0-12 mo)",B4614&lt;=24,"Established (13-24 mo)",B4614&lt;=48,"Loyal (25-48 mo)",TRUE,"Veteran (49+ mo)")</f>
        <v>Veteran (49+ mo)</v>
      </c>
      <c r="I4614">
        <f>COUNTIF('Raw Data'!G4614:O4614,"Yes")</f>
        <v>3</v>
      </c>
      <c r="J4614">
        <f t="shared" ca="1" si="144"/>
        <v>44228</v>
      </c>
      <c r="K4614" t="str">
        <f>'Raw Data'!U4614</f>
        <v>No</v>
      </c>
      <c r="L4614" t="str">
        <f t="shared" si="145"/>
        <v>Low Risk</v>
      </c>
      <c r="N4614" s="34"/>
    </row>
    <row r="4615" spans="1:14" x14ac:dyDescent="0.3">
      <c r="A4615" s="5" t="str">
        <f>'Raw Data'!A4615</f>
        <v>6987-XQSJT</v>
      </c>
      <c r="B4615">
        <f>'Raw Data'!F4615</f>
        <v>54</v>
      </c>
      <c r="C4615" t="str">
        <f>'Raw Data'!P4615</f>
        <v>Month-to-month</v>
      </c>
      <c r="D4615" t="str">
        <f>'Raw Data'!I4615</f>
        <v>Fiber optic</v>
      </c>
      <c r="E4615" t="str">
        <f>'Raw Data'!R4615</f>
        <v>Electronic check</v>
      </c>
      <c r="F4615">
        <f>'Raw Data'!S4615</f>
        <v>79.5</v>
      </c>
      <c r="G4615">
        <f>IFERROR(VALUE('Raw Data'!T4615),0)</f>
        <v>4370.25</v>
      </c>
      <c r="H4615" t="str" cm="1">
        <f t="array" ref="H4615">_xlfn.IFS(B4615&lt;=12,"New (0-12 mo)",B4615&lt;=24,"Established (13-24 mo)",B4615&lt;=48,"Loyal (25-48 mo)",TRUE,"Veteran (49+ mo)")</f>
        <v>Veteran (49+ mo)</v>
      </c>
      <c r="I4615">
        <f>COUNTIF('Raw Data'!G4615:O4615,"Yes")</f>
        <v>3</v>
      </c>
      <c r="J4615">
        <f t="shared" ca="1" si="144"/>
        <v>44562</v>
      </c>
      <c r="K4615" t="str">
        <f>'Raw Data'!U4615</f>
        <v>Yes</v>
      </c>
      <c r="L4615" t="str">
        <f t="shared" si="145"/>
        <v>Low-Medium Risk</v>
      </c>
      <c r="N4615" s="34"/>
    </row>
    <row r="4616" spans="1:14" x14ac:dyDescent="0.3">
      <c r="A4616" s="5" t="str">
        <f>'Raw Data'!A4616</f>
        <v>4732-RRJZC</v>
      </c>
      <c r="B4616">
        <f>'Raw Data'!F4616</f>
        <v>7</v>
      </c>
      <c r="C4616" t="str">
        <f>'Raw Data'!P4616</f>
        <v>Month-to-month</v>
      </c>
      <c r="D4616" t="str">
        <f>'Raw Data'!I4616</f>
        <v>No</v>
      </c>
      <c r="E4616" t="str">
        <f>'Raw Data'!R4616</f>
        <v>Mailed check</v>
      </c>
      <c r="F4616">
        <f>'Raw Data'!S4616</f>
        <v>20.25</v>
      </c>
      <c r="G4616">
        <f>IFERROR(VALUE('Raw Data'!T4616),0)</f>
        <v>144.35</v>
      </c>
      <c r="H4616" t="str" cm="1">
        <f t="array" ref="H4616">_xlfn.IFS(B4616&lt;=12,"New (0-12 mo)",B4616&lt;=24,"Established (13-24 mo)",B4616&lt;=48,"Loyal (25-48 mo)",TRUE,"Veteran (49+ mo)")</f>
        <v>New (0-12 mo)</v>
      </c>
      <c r="I4616">
        <f>COUNTIF('Raw Data'!G4616:O4616,"Yes")</f>
        <v>1</v>
      </c>
      <c r="J4616">
        <f t="shared" ca="1" si="144"/>
        <v>45992</v>
      </c>
      <c r="K4616" t="str">
        <f>'Raw Data'!U4616</f>
        <v>No</v>
      </c>
      <c r="L4616" t="str">
        <f t="shared" si="145"/>
        <v>High Risk</v>
      </c>
      <c r="N4616" s="34"/>
    </row>
    <row r="4617" spans="1:14" x14ac:dyDescent="0.3">
      <c r="A4617" s="5" t="str">
        <f>'Raw Data'!A4617</f>
        <v>9499-XPZXM</v>
      </c>
      <c r="B4617">
        <f>'Raw Data'!F4617</f>
        <v>72</v>
      </c>
      <c r="C4617" t="str">
        <f>'Raw Data'!P4617</f>
        <v>Two year</v>
      </c>
      <c r="D4617" t="str">
        <f>'Raw Data'!I4617</f>
        <v>DSL</v>
      </c>
      <c r="E4617" t="str">
        <f>'Raw Data'!R4617</f>
        <v>Bank transfer (automatic)</v>
      </c>
      <c r="F4617">
        <f>'Raw Data'!S4617</f>
        <v>64.75</v>
      </c>
      <c r="G4617">
        <f>IFERROR(VALUE('Raw Data'!T4617),0)</f>
        <v>4804.75</v>
      </c>
      <c r="H4617" t="str" cm="1">
        <f t="array" ref="H4617">_xlfn.IFS(B4617&lt;=12,"New (0-12 mo)",B4617&lt;=24,"Established (13-24 mo)",B4617&lt;=48,"Loyal (25-48 mo)",TRUE,"Veteran (49+ mo)")</f>
        <v>Veteran (49+ mo)</v>
      </c>
      <c r="I4617">
        <f>COUNTIF('Raw Data'!G4617:O4617,"Yes")</f>
        <v>5</v>
      </c>
      <c r="J4617">
        <f t="shared" ca="1" si="144"/>
        <v>44013</v>
      </c>
      <c r="K4617" t="str">
        <f>'Raw Data'!U4617</f>
        <v>No</v>
      </c>
      <c r="L4617" t="str">
        <f t="shared" si="145"/>
        <v>Low Risk</v>
      </c>
      <c r="N4617" s="34"/>
    </row>
    <row r="4618" spans="1:14" x14ac:dyDescent="0.3">
      <c r="A4618" s="5" t="str">
        <f>'Raw Data'!A4618</f>
        <v>4338-EYCER</v>
      </c>
      <c r="B4618">
        <f>'Raw Data'!F4618</f>
        <v>21</v>
      </c>
      <c r="C4618" t="str">
        <f>'Raw Data'!P4618</f>
        <v>Month-to-month</v>
      </c>
      <c r="D4618" t="str">
        <f>'Raw Data'!I4618</f>
        <v>DSL</v>
      </c>
      <c r="E4618" t="str">
        <f>'Raw Data'!R4618</f>
        <v>Bank transfer (automatic)</v>
      </c>
      <c r="F4618">
        <f>'Raw Data'!S4618</f>
        <v>54.6</v>
      </c>
      <c r="G4618">
        <f>IFERROR(VALUE('Raw Data'!T4618),0)</f>
        <v>1125.2</v>
      </c>
      <c r="H4618" t="str" cm="1">
        <f t="array" ref="H4618">_xlfn.IFS(B4618&lt;=12,"New (0-12 mo)",B4618&lt;=24,"Established (13-24 mo)",B4618&lt;=48,"Loyal (25-48 mo)",TRUE,"Veteran (49+ mo)")</f>
        <v>Established (13-24 mo)</v>
      </c>
      <c r="I4618">
        <f>COUNTIF('Raw Data'!G4618:O4618,"Yes")</f>
        <v>2</v>
      </c>
      <c r="J4618">
        <f t="shared" ca="1" si="144"/>
        <v>45566</v>
      </c>
      <c r="K4618" t="str">
        <f>'Raw Data'!U4618</f>
        <v>No</v>
      </c>
      <c r="L4618" t="str">
        <f t="shared" si="145"/>
        <v>Medium Risk</v>
      </c>
      <c r="N4618" s="34"/>
    </row>
    <row r="4619" spans="1:14" x14ac:dyDescent="0.3">
      <c r="A4619" s="5" t="str">
        <f>'Raw Data'!A4619</f>
        <v>3007-FDPEA</v>
      </c>
      <c r="B4619">
        <f>'Raw Data'!F4619</f>
        <v>2</v>
      </c>
      <c r="C4619" t="str">
        <f>'Raw Data'!P4619</f>
        <v>Month-to-month</v>
      </c>
      <c r="D4619" t="str">
        <f>'Raw Data'!I4619</f>
        <v>No</v>
      </c>
      <c r="E4619" t="str">
        <f>'Raw Data'!R4619</f>
        <v>Bank transfer (automatic)</v>
      </c>
      <c r="F4619">
        <f>'Raw Data'!S4619</f>
        <v>20.7</v>
      </c>
      <c r="G4619">
        <f>IFERROR(VALUE('Raw Data'!T4619),0)</f>
        <v>39.85</v>
      </c>
      <c r="H4619" t="str" cm="1">
        <f t="array" ref="H4619">_xlfn.IFS(B4619&lt;=12,"New (0-12 mo)",B4619&lt;=24,"Established (13-24 mo)",B4619&lt;=48,"Loyal (25-48 mo)",TRUE,"Veteran (49+ mo)")</f>
        <v>New (0-12 mo)</v>
      </c>
      <c r="I4619">
        <f>COUNTIF('Raw Data'!G4619:O4619,"Yes")</f>
        <v>1</v>
      </c>
      <c r="J4619">
        <f t="shared" ca="1" si="144"/>
        <v>46143</v>
      </c>
      <c r="K4619" t="str">
        <f>'Raw Data'!U4619</f>
        <v>No</v>
      </c>
      <c r="L4619" t="str">
        <f t="shared" si="145"/>
        <v>High Risk</v>
      </c>
      <c r="N4619" s="34"/>
    </row>
    <row r="4620" spans="1:14" x14ac:dyDescent="0.3">
      <c r="A4620" s="5" t="str">
        <f>'Raw Data'!A4620</f>
        <v>6350-XFYGW</v>
      </c>
      <c r="B4620">
        <f>'Raw Data'!F4620</f>
        <v>4</v>
      </c>
      <c r="C4620" t="str">
        <f>'Raw Data'!P4620</f>
        <v>Month-to-month</v>
      </c>
      <c r="D4620" t="str">
        <f>'Raw Data'!I4620</f>
        <v>Fiber optic</v>
      </c>
      <c r="E4620" t="str">
        <f>'Raw Data'!R4620</f>
        <v>Electronic check</v>
      </c>
      <c r="F4620">
        <f>'Raw Data'!S4620</f>
        <v>94.75</v>
      </c>
      <c r="G4620">
        <f>IFERROR(VALUE('Raw Data'!T4620),0)</f>
        <v>422.4</v>
      </c>
      <c r="H4620" t="str" cm="1">
        <f t="array" ref="H4620">_xlfn.IFS(B4620&lt;=12,"New (0-12 mo)",B4620&lt;=24,"Established (13-24 mo)",B4620&lt;=48,"Loyal (25-48 mo)",TRUE,"Veteran (49+ mo)")</f>
        <v>New (0-12 mo)</v>
      </c>
      <c r="I4620">
        <f>COUNTIF('Raw Data'!G4620:O4620,"Yes")</f>
        <v>4</v>
      </c>
      <c r="J4620">
        <f t="shared" ca="1" si="144"/>
        <v>46082</v>
      </c>
      <c r="K4620" t="str">
        <f>'Raw Data'!U4620</f>
        <v>No</v>
      </c>
      <c r="L4620" t="str">
        <f t="shared" si="145"/>
        <v>High Risk</v>
      </c>
      <c r="N4620" s="34"/>
    </row>
    <row r="4621" spans="1:14" x14ac:dyDescent="0.3">
      <c r="A4621" s="5" t="str">
        <f>'Raw Data'!A4621</f>
        <v>4290-BSXUX</v>
      </c>
      <c r="B4621">
        <f>'Raw Data'!F4621</f>
        <v>3</v>
      </c>
      <c r="C4621" t="str">
        <f>'Raw Data'!P4621</f>
        <v>Month-to-month</v>
      </c>
      <c r="D4621" t="str">
        <f>'Raw Data'!I4621</f>
        <v>Fiber optic</v>
      </c>
      <c r="E4621" t="str">
        <f>'Raw Data'!R4621</f>
        <v>Bank transfer (automatic)</v>
      </c>
      <c r="F4621">
        <f>'Raw Data'!S4621</f>
        <v>79.650000000000006</v>
      </c>
      <c r="G4621">
        <f>IFERROR(VALUE('Raw Data'!T4621),0)</f>
        <v>251.75</v>
      </c>
      <c r="H4621" t="str" cm="1">
        <f t="array" ref="H4621">_xlfn.IFS(B4621&lt;=12,"New (0-12 mo)",B4621&lt;=24,"Established (13-24 mo)",B4621&lt;=48,"Loyal (25-48 mo)",TRUE,"Veteran (49+ mo)")</f>
        <v>New (0-12 mo)</v>
      </c>
      <c r="I4621">
        <f>COUNTIF('Raw Data'!G4621:O4621,"Yes")</f>
        <v>3</v>
      </c>
      <c r="J4621">
        <f t="shared" ca="1" si="144"/>
        <v>46113</v>
      </c>
      <c r="K4621" t="str">
        <f>'Raw Data'!U4621</f>
        <v>Yes</v>
      </c>
      <c r="L4621" t="str">
        <f t="shared" si="145"/>
        <v>High Risk</v>
      </c>
      <c r="N4621" s="34"/>
    </row>
    <row r="4622" spans="1:14" x14ac:dyDescent="0.3">
      <c r="A4622" s="5" t="str">
        <f>'Raw Data'!A4622</f>
        <v>8513-OLYGY</v>
      </c>
      <c r="B4622">
        <f>'Raw Data'!F4622</f>
        <v>72</v>
      </c>
      <c r="C4622" t="str">
        <f>'Raw Data'!P4622</f>
        <v>Two year</v>
      </c>
      <c r="D4622" t="str">
        <f>'Raw Data'!I4622</f>
        <v>Fiber optic</v>
      </c>
      <c r="E4622" t="str">
        <f>'Raw Data'!R4622</f>
        <v>Credit card (automatic)</v>
      </c>
      <c r="F4622">
        <f>'Raw Data'!S4622</f>
        <v>115.8</v>
      </c>
      <c r="G4622">
        <f>IFERROR(VALUE('Raw Data'!T4622),0)</f>
        <v>8332.15</v>
      </c>
      <c r="H4622" t="str" cm="1">
        <f t="array" ref="H4622">_xlfn.IFS(B4622&lt;=12,"New (0-12 mo)",B4622&lt;=24,"Established (13-24 mo)",B4622&lt;=48,"Loyal (25-48 mo)",TRUE,"Veteran (49+ mo)")</f>
        <v>Veteran (49+ mo)</v>
      </c>
      <c r="I4622">
        <f>COUNTIF('Raw Data'!G4622:O4622,"Yes")</f>
        <v>8</v>
      </c>
      <c r="J4622">
        <f t="shared" ca="1" si="144"/>
        <v>44013</v>
      </c>
      <c r="K4622" t="str">
        <f>'Raw Data'!U4622</f>
        <v>No</v>
      </c>
      <c r="L4622" t="str">
        <f t="shared" si="145"/>
        <v>Low Risk</v>
      </c>
      <c r="N4622" s="34"/>
    </row>
    <row r="4623" spans="1:14" x14ac:dyDescent="0.3">
      <c r="A4623" s="5" t="str">
        <f>'Raw Data'!A4623</f>
        <v>0311-QYWSS</v>
      </c>
      <c r="B4623">
        <f>'Raw Data'!F4623</f>
        <v>6</v>
      </c>
      <c r="C4623" t="str">
        <f>'Raw Data'!P4623</f>
        <v>Month-to-month</v>
      </c>
      <c r="D4623" t="str">
        <f>'Raw Data'!I4623</f>
        <v>DSL</v>
      </c>
      <c r="E4623" t="str">
        <f>'Raw Data'!R4623</f>
        <v>Electronic check</v>
      </c>
      <c r="F4623">
        <f>'Raw Data'!S4623</f>
        <v>49.45</v>
      </c>
      <c r="G4623">
        <f>IFERROR(VALUE('Raw Data'!T4623),0)</f>
        <v>314.60000000000002</v>
      </c>
      <c r="H4623" t="str" cm="1">
        <f t="array" ref="H4623">_xlfn.IFS(B4623&lt;=12,"New (0-12 mo)",B4623&lt;=24,"Established (13-24 mo)",B4623&lt;=48,"Loyal (25-48 mo)",TRUE,"Veteran (49+ mo)")</f>
        <v>New (0-12 mo)</v>
      </c>
      <c r="I4623">
        <f>COUNTIF('Raw Data'!G4623:O4623,"Yes")</f>
        <v>2</v>
      </c>
      <c r="J4623">
        <f t="shared" ca="1" si="144"/>
        <v>46023</v>
      </c>
      <c r="K4623" t="str">
        <f>'Raw Data'!U4623</f>
        <v>No</v>
      </c>
      <c r="L4623" t="str">
        <f t="shared" si="145"/>
        <v>High Risk</v>
      </c>
      <c r="N4623" s="34"/>
    </row>
    <row r="4624" spans="1:14" x14ac:dyDescent="0.3">
      <c r="A4624" s="5" t="str">
        <f>'Raw Data'!A4624</f>
        <v>8705-DWKTI</v>
      </c>
      <c r="B4624">
        <f>'Raw Data'!F4624</f>
        <v>52</v>
      </c>
      <c r="C4624" t="str">
        <f>'Raw Data'!P4624</f>
        <v>Month-to-month</v>
      </c>
      <c r="D4624" t="str">
        <f>'Raw Data'!I4624</f>
        <v>Fiber optic</v>
      </c>
      <c r="E4624" t="str">
        <f>'Raw Data'!R4624</f>
        <v>Credit card (automatic)</v>
      </c>
      <c r="F4624">
        <f>'Raw Data'!S4624</f>
        <v>83.8</v>
      </c>
      <c r="G4624">
        <f>IFERROR(VALUE('Raw Data'!T4624),0)</f>
        <v>4331.3999999999996</v>
      </c>
      <c r="H4624" t="str" cm="1">
        <f t="array" ref="H4624">_xlfn.IFS(B4624&lt;=12,"New (0-12 mo)",B4624&lt;=24,"Established (13-24 mo)",B4624&lt;=48,"Loyal (25-48 mo)",TRUE,"Veteran (49+ mo)")</f>
        <v>Veteran (49+ mo)</v>
      </c>
      <c r="I4624">
        <f>COUNTIF('Raw Data'!G4624:O4624,"Yes")</f>
        <v>3</v>
      </c>
      <c r="J4624">
        <f t="shared" ca="1" si="144"/>
        <v>44621</v>
      </c>
      <c r="K4624" t="str">
        <f>'Raw Data'!U4624</f>
        <v>No</v>
      </c>
      <c r="L4624" t="str">
        <f t="shared" si="145"/>
        <v>Low-Medium Risk</v>
      </c>
      <c r="N4624" s="34"/>
    </row>
    <row r="4625" spans="1:14" x14ac:dyDescent="0.3">
      <c r="A4625" s="5" t="str">
        <f>'Raw Data'!A4625</f>
        <v>8755-IWJHN</v>
      </c>
      <c r="B4625">
        <f>'Raw Data'!F4625</f>
        <v>69</v>
      </c>
      <c r="C4625" t="str">
        <f>'Raw Data'!P4625</f>
        <v>Month-to-month</v>
      </c>
      <c r="D4625" t="str">
        <f>'Raw Data'!I4625</f>
        <v>Fiber optic</v>
      </c>
      <c r="E4625" t="str">
        <f>'Raw Data'!R4625</f>
        <v>Bank transfer (automatic)</v>
      </c>
      <c r="F4625">
        <f>'Raw Data'!S4625</f>
        <v>95.35</v>
      </c>
      <c r="G4625">
        <f>IFERROR(VALUE('Raw Data'!T4625),0)</f>
        <v>6382</v>
      </c>
      <c r="H4625" t="str" cm="1">
        <f t="array" ref="H4625">_xlfn.IFS(B4625&lt;=12,"New (0-12 mo)",B4625&lt;=24,"Established (13-24 mo)",B4625&lt;=48,"Loyal (25-48 mo)",TRUE,"Veteran (49+ mo)")</f>
        <v>Veteran (49+ mo)</v>
      </c>
      <c r="I4625">
        <f>COUNTIF('Raw Data'!G4625:O4625,"Yes")</f>
        <v>5</v>
      </c>
      <c r="J4625">
        <f t="shared" ca="1" si="144"/>
        <v>44105</v>
      </c>
      <c r="K4625" t="str">
        <f>'Raw Data'!U4625</f>
        <v>No</v>
      </c>
      <c r="L4625" t="str">
        <f t="shared" si="145"/>
        <v>Low-Medium Risk</v>
      </c>
      <c r="N4625" s="34"/>
    </row>
    <row r="4626" spans="1:14" x14ac:dyDescent="0.3">
      <c r="A4626" s="5" t="str">
        <f>'Raw Data'!A4626</f>
        <v>0325-XBFAC</v>
      </c>
      <c r="B4626">
        <f>'Raw Data'!F4626</f>
        <v>8</v>
      </c>
      <c r="C4626" t="str">
        <f>'Raw Data'!P4626</f>
        <v>Month-to-month</v>
      </c>
      <c r="D4626" t="str">
        <f>'Raw Data'!I4626</f>
        <v>Fiber optic</v>
      </c>
      <c r="E4626" t="str">
        <f>'Raw Data'!R4626</f>
        <v>Electronic check</v>
      </c>
      <c r="F4626">
        <f>'Raw Data'!S4626</f>
        <v>94.7</v>
      </c>
      <c r="G4626">
        <f>IFERROR(VALUE('Raw Data'!T4626),0)</f>
        <v>740.3</v>
      </c>
      <c r="H4626" t="str" cm="1">
        <f t="array" ref="H4626">_xlfn.IFS(B4626&lt;=12,"New (0-12 mo)",B4626&lt;=24,"Established (13-24 mo)",B4626&lt;=48,"Loyal (25-48 mo)",TRUE,"Veteran (49+ mo)")</f>
        <v>New (0-12 mo)</v>
      </c>
      <c r="I4626">
        <f>COUNTIF('Raw Data'!G4626:O4626,"Yes")</f>
        <v>4</v>
      </c>
      <c r="J4626">
        <f t="shared" ca="1" si="144"/>
        <v>45962</v>
      </c>
      <c r="K4626" t="str">
        <f>'Raw Data'!U4626</f>
        <v>Yes</v>
      </c>
      <c r="L4626" t="str">
        <f t="shared" si="145"/>
        <v>High Risk</v>
      </c>
      <c r="N4626" s="34"/>
    </row>
    <row r="4627" spans="1:14" x14ac:dyDescent="0.3">
      <c r="A4627" s="5" t="str">
        <f>'Raw Data'!A4627</f>
        <v>4480-QQRHC</v>
      </c>
      <c r="B4627">
        <f>'Raw Data'!F4627</f>
        <v>8</v>
      </c>
      <c r="C4627" t="str">
        <f>'Raw Data'!P4627</f>
        <v>Month-to-month</v>
      </c>
      <c r="D4627" t="str">
        <f>'Raw Data'!I4627</f>
        <v>Fiber optic</v>
      </c>
      <c r="E4627" t="str">
        <f>'Raw Data'!R4627</f>
        <v>Bank transfer (automatic)</v>
      </c>
      <c r="F4627">
        <f>'Raw Data'!S4627</f>
        <v>74.05</v>
      </c>
      <c r="G4627">
        <f>IFERROR(VALUE('Raw Data'!T4627),0)</f>
        <v>600.15</v>
      </c>
      <c r="H4627" t="str" cm="1">
        <f t="array" ref="H4627">_xlfn.IFS(B4627&lt;=12,"New (0-12 mo)",B4627&lt;=24,"Established (13-24 mo)",B4627&lt;=48,"Loyal (25-48 mo)",TRUE,"Veteran (49+ mo)")</f>
        <v>New (0-12 mo)</v>
      </c>
      <c r="I4627">
        <f>COUNTIF('Raw Data'!G4627:O4627,"Yes")</f>
        <v>2</v>
      </c>
      <c r="J4627">
        <f t="shared" ca="1" si="144"/>
        <v>45962</v>
      </c>
      <c r="K4627" t="str">
        <f>'Raw Data'!U4627</f>
        <v>No</v>
      </c>
      <c r="L4627" t="str">
        <f t="shared" si="145"/>
        <v>High Risk</v>
      </c>
      <c r="N4627" s="34"/>
    </row>
    <row r="4628" spans="1:14" x14ac:dyDescent="0.3">
      <c r="A4628" s="5" t="str">
        <f>'Raw Data'!A4628</f>
        <v>0929-PECLO</v>
      </c>
      <c r="B4628">
        <f>'Raw Data'!F4628</f>
        <v>63</v>
      </c>
      <c r="C4628" t="str">
        <f>'Raw Data'!P4628</f>
        <v>Month-to-month</v>
      </c>
      <c r="D4628" t="str">
        <f>'Raw Data'!I4628</f>
        <v>Fiber optic</v>
      </c>
      <c r="E4628" t="str">
        <f>'Raw Data'!R4628</f>
        <v>Bank transfer (automatic)</v>
      </c>
      <c r="F4628">
        <f>'Raw Data'!S4628</f>
        <v>89.6</v>
      </c>
      <c r="G4628">
        <f>IFERROR(VALUE('Raw Data'!T4628),0)</f>
        <v>5538.8</v>
      </c>
      <c r="H4628" t="str" cm="1">
        <f t="array" ref="H4628">_xlfn.IFS(B4628&lt;=12,"New (0-12 mo)",B4628&lt;=24,"Established (13-24 mo)",B4628&lt;=48,"Loyal (25-48 mo)",TRUE,"Veteran (49+ mo)")</f>
        <v>Veteran (49+ mo)</v>
      </c>
      <c r="I4628">
        <f>COUNTIF('Raw Data'!G4628:O4628,"Yes")</f>
        <v>4</v>
      </c>
      <c r="J4628">
        <f t="shared" ca="1" si="144"/>
        <v>44287</v>
      </c>
      <c r="K4628" t="str">
        <f>'Raw Data'!U4628</f>
        <v>No</v>
      </c>
      <c r="L4628" t="str">
        <f t="shared" si="145"/>
        <v>Low-Medium Risk</v>
      </c>
      <c r="N4628" s="34"/>
    </row>
    <row r="4629" spans="1:14" x14ac:dyDescent="0.3">
      <c r="A4629" s="5" t="str">
        <f>'Raw Data'!A4629</f>
        <v>3680-CTHUH</v>
      </c>
      <c r="B4629">
        <f>'Raw Data'!F4629</f>
        <v>60</v>
      </c>
      <c r="C4629" t="str">
        <f>'Raw Data'!P4629</f>
        <v>One year</v>
      </c>
      <c r="D4629" t="str">
        <f>'Raw Data'!I4629</f>
        <v>Fiber optic</v>
      </c>
      <c r="E4629" t="str">
        <f>'Raw Data'!R4629</f>
        <v>Credit card (automatic)</v>
      </c>
      <c r="F4629">
        <f>'Raw Data'!S4629</f>
        <v>116.6</v>
      </c>
      <c r="G4629">
        <f>IFERROR(VALUE('Raw Data'!T4629),0)</f>
        <v>7049.5</v>
      </c>
      <c r="H4629" t="str" cm="1">
        <f t="array" ref="H4629">_xlfn.IFS(B4629&lt;=12,"New (0-12 mo)",B4629&lt;=24,"Established (13-24 mo)",B4629&lt;=48,"Loyal (25-48 mo)",TRUE,"Veteran (49+ mo)")</f>
        <v>Veteran (49+ mo)</v>
      </c>
      <c r="I4629">
        <f>COUNTIF('Raw Data'!G4629:O4629,"Yes")</f>
        <v>8</v>
      </c>
      <c r="J4629">
        <f t="shared" ca="1" si="144"/>
        <v>44378</v>
      </c>
      <c r="K4629" t="str">
        <f>'Raw Data'!U4629</f>
        <v>No</v>
      </c>
      <c r="L4629" t="str">
        <f t="shared" si="145"/>
        <v>Low Risk</v>
      </c>
      <c r="N4629" s="34"/>
    </row>
    <row r="4630" spans="1:14" x14ac:dyDescent="0.3">
      <c r="A4630" s="5" t="str">
        <f>'Raw Data'!A4630</f>
        <v>1202-KKGFU</v>
      </c>
      <c r="B4630">
        <f>'Raw Data'!F4630</f>
        <v>12</v>
      </c>
      <c r="C4630" t="str">
        <f>'Raw Data'!P4630</f>
        <v>Month-to-month</v>
      </c>
      <c r="D4630" t="str">
        <f>'Raw Data'!I4630</f>
        <v>DSL</v>
      </c>
      <c r="E4630" t="str">
        <f>'Raw Data'!R4630</f>
        <v>Bank transfer (automatic)</v>
      </c>
      <c r="F4630">
        <f>'Raw Data'!S4630</f>
        <v>54.2</v>
      </c>
      <c r="G4630">
        <f>IFERROR(VALUE('Raw Data'!T4630),0)</f>
        <v>690.5</v>
      </c>
      <c r="H4630" t="str" cm="1">
        <f t="array" ref="H4630">_xlfn.IFS(B4630&lt;=12,"New (0-12 mo)",B4630&lt;=24,"Established (13-24 mo)",B4630&lt;=48,"Loyal (25-48 mo)",TRUE,"Veteran (49+ mo)")</f>
        <v>New (0-12 mo)</v>
      </c>
      <c r="I4630">
        <f>COUNTIF('Raw Data'!G4630:O4630,"Yes")</f>
        <v>3</v>
      </c>
      <c r="J4630">
        <f t="shared" ca="1" si="144"/>
        <v>45839</v>
      </c>
      <c r="K4630" t="str">
        <f>'Raw Data'!U4630</f>
        <v>No</v>
      </c>
      <c r="L4630" t="str">
        <f t="shared" si="145"/>
        <v>High Risk</v>
      </c>
      <c r="N4630" s="34"/>
    </row>
    <row r="4631" spans="1:14" x14ac:dyDescent="0.3">
      <c r="A4631" s="5" t="str">
        <f>'Raw Data'!A4631</f>
        <v>6112-KTHFQ</v>
      </c>
      <c r="B4631">
        <f>'Raw Data'!F4631</f>
        <v>13</v>
      </c>
      <c r="C4631" t="str">
        <f>'Raw Data'!P4631</f>
        <v>Month-to-month</v>
      </c>
      <c r="D4631" t="str">
        <f>'Raw Data'!I4631</f>
        <v>No</v>
      </c>
      <c r="E4631" t="str">
        <f>'Raw Data'!R4631</f>
        <v>Mailed check</v>
      </c>
      <c r="F4631">
        <f>'Raw Data'!S4631</f>
        <v>19.3</v>
      </c>
      <c r="G4631">
        <f>IFERROR(VALUE('Raw Data'!T4631),0)</f>
        <v>279.3</v>
      </c>
      <c r="H4631" t="str" cm="1">
        <f t="array" ref="H4631">_xlfn.IFS(B4631&lt;=12,"New (0-12 mo)",B4631&lt;=24,"Established (13-24 mo)",B4631&lt;=48,"Loyal (25-48 mo)",TRUE,"Veteran (49+ mo)")</f>
        <v>Established (13-24 mo)</v>
      </c>
      <c r="I4631">
        <f>COUNTIF('Raw Data'!G4631:O4631,"Yes")</f>
        <v>1</v>
      </c>
      <c r="J4631">
        <f t="shared" ca="1" si="144"/>
        <v>45809</v>
      </c>
      <c r="K4631" t="str">
        <f>'Raw Data'!U4631</f>
        <v>No</v>
      </c>
      <c r="L4631" t="str">
        <f t="shared" si="145"/>
        <v>Medium Risk</v>
      </c>
      <c r="N4631" s="34"/>
    </row>
    <row r="4632" spans="1:14" x14ac:dyDescent="0.3">
      <c r="A4632" s="5" t="str">
        <f>'Raw Data'!A4632</f>
        <v>1852-XEMDW</v>
      </c>
      <c r="B4632">
        <f>'Raw Data'!F4632</f>
        <v>22</v>
      </c>
      <c r="C4632" t="str">
        <f>'Raw Data'!P4632</f>
        <v>Month-to-month</v>
      </c>
      <c r="D4632" t="str">
        <f>'Raw Data'!I4632</f>
        <v>DSL</v>
      </c>
      <c r="E4632" t="str">
        <f>'Raw Data'!R4632</f>
        <v>Mailed check</v>
      </c>
      <c r="F4632">
        <f>'Raw Data'!S4632</f>
        <v>65.05</v>
      </c>
      <c r="G4632">
        <f>IFERROR(VALUE('Raw Data'!T4632),0)</f>
        <v>1427.55</v>
      </c>
      <c r="H4632" t="str" cm="1">
        <f t="array" ref="H4632">_xlfn.IFS(B4632&lt;=12,"New (0-12 mo)",B4632&lt;=24,"Established (13-24 mo)",B4632&lt;=48,"Loyal (25-48 mo)",TRUE,"Veteran (49+ mo)")</f>
        <v>Established (13-24 mo)</v>
      </c>
      <c r="I4632">
        <f>COUNTIF('Raw Data'!G4632:O4632,"Yes")</f>
        <v>5</v>
      </c>
      <c r="J4632">
        <f t="shared" ca="1" si="144"/>
        <v>45536</v>
      </c>
      <c r="K4632" t="str">
        <f>'Raw Data'!U4632</f>
        <v>No</v>
      </c>
      <c r="L4632" t="str">
        <f t="shared" si="145"/>
        <v>Medium Risk</v>
      </c>
      <c r="N4632" s="34"/>
    </row>
    <row r="4633" spans="1:14" x14ac:dyDescent="0.3">
      <c r="A4633" s="5" t="str">
        <f>'Raw Data'!A4633</f>
        <v>2462-XIIJB</v>
      </c>
      <c r="B4633">
        <f>'Raw Data'!F4633</f>
        <v>5</v>
      </c>
      <c r="C4633" t="str">
        <f>'Raw Data'!P4633</f>
        <v>Month-to-month</v>
      </c>
      <c r="D4633" t="str">
        <f>'Raw Data'!I4633</f>
        <v>Fiber optic</v>
      </c>
      <c r="E4633" t="str">
        <f>'Raw Data'!R4633</f>
        <v>Electronic check</v>
      </c>
      <c r="F4633">
        <f>'Raw Data'!S4633</f>
        <v>92.5</v>
      </c>
      <c r="G4633">
        <f>IFERROR(VALUE('Raw Data'!T4633),0)</f>
        <v>452.7</v>
      </c>
      <c r="H4633" t="str" cm="1">
        <f t="array" ref="H4633">_xlfn.IFS(B4633&lt;=12,"New (0-12 mo)",B4633&lt;=24,"Established (13-24 mo)",B4633&lt;=48,"Loyal (25-48 mo)",TRUE,"Veteran (49+ mo)")</f>
        <v>New (0-12 mo)</v>
      </c>
      <c r="I4633">
        <f>COUNTIF('Raw Data'!G4633:O4633,"Yes")</f>
        <v>4</v>
      </c>
      <c r="J4633">
        <f t="shared" ca="1" si="144"/>
        <v>46054</v>
      </c>
      <c r="K4633" t="str">
        <f>'Raw Data'!U4633</f>
        <v>Yes</v>
      </c>
      <c r="L4633" t="str">
        <f t="shared" si="145"/>
        <v>High Risk</v>
      </c>
      <c r="N4633" s="34"/>
    </row>
    <row r="4634" spans="1:14" x14ac:dyDescent="0.3">
      <c r="A4634" s="5" t="str">
        <f>'Raw Data'!A4634</f>
        <v>4760-XOHVN</v>
      </c>
      <c r="B4634">
        <f>'Raw Data'!F4634</f>
        <v>1</v>
      </c>
      <c r="C4634" t="str">
        <f>'Raw Data'!P4634</f>
        <v>Month-to-month</v>
      </c>
      <c r="D4634" t="str">
        <f>'Raw Data'!I4634</f>
        <v>No</v>
      </c>
      <c r="E4634" t="str">
        <f>'Raw Data'!R4634</f>
        <v>Mailed check</v>
      </c>
      <c r="F4634">
        <f>'Raw Data'!S4634</f>
        <v>19.45</v>
      </c>
      <c r="G4634">
        <f>IFERROR(VALUE('Raw Data'!T4634),0)</f>
        <v>19.45</v>
      </c>
      <c r="H4634" t="str" cm="1">
        <f t="array" ref="H4634">_xlfn.IFS(B4634&lt;=12,"New (0-12 mo)",B4634&lt;=24,"Established (13-24 mo)",B4634&lt;=48,"Loyal (25-48 mo)",TRUE,"Veteran (49+ mo)")</f>
        <v>New (0-12 mo)</v>
      </c>
      <c r="I4634">
        <f>COUNTIF('Raw Data'!G4634:O4634,"Yes")</f>
        <v>1</v>
      </c>
      <c r="J4634">
        <f t="shared" ca="1" si="144"/>
        <v>46174</v>
      </c>
      <c r="K4634" t="str">
        <f>'Raw Data'!U4634</f>
        <v>Yes</v>
      </c>
      <c r="L4634" t="str">
        <f t="shared" si="145"/>
        <v>High Risk</v>
      </c>
      <c r="N4634" s="34"/>
    </row>
    <row r="4635" spans="1:14" x14ac:dyDescent="0.3">
      <c r="A4635" s="5" t="str">
        <f>'Raw Data'!A4635</f>
        <v>1820-DJFPH</v>
      </c>
      <c r="B4635">
        <f>'Raw Data'!F4635</f>
        <v>72</v>
      </c>
      <c r="C4635" t="str">
        <f>'Raw Data'!P4635</f>
        <v>Two year</v>
      </c>
      <c r="D4635" t="str">
        <f>'Raw Data'!I4635</f>
        <v>No</v>
      </c>
      <c r="E4635" t="str">
        <f>'Raw Data'!R4635</f>
        <v>Bank transfer (automatic)</v>
      </c>
      <c r="F4635">
        <f>'Raw Data'!S4635</f>
        <v>24.05</v>
      </c>
      <c r="G4635">
        <f>IFERROR(VALUE('Raw Data'!T4635),0)</f>
        <v>1709.15</v>
      </c>
      <c r="H4635" t="str" cm="1">
        <f t="array" ref="H4635">_xlfn.IFS(B4635&lt;=12,"New (0-12 mo)",B4635&lt;=24,"Established (13-24 mo)",B4635&lt;=48,"Loyal (25-48 mo)",TRUE,"Veteran (49+ mo)")</f>
        <v>Veteran (49+ mo)</v>
      </c>
      <c r="I4635">
        <f>COUNTIF('Raw Data'!G4635:O4635,"Yes")</f>
        <v>2</v>
      </c>
      <c r="J4635">
        <f t="shared" ca="1" si="144"/>
        <v>44013</v>
      </c>
      <c r="K4635" t="str">
        <f>'Raw Data'!U4635</f>
        <v>No</v>
      </c>
      <c r="L4635" t="str">
        <f t="shared" si="145"/>
        <v>Low Risk</v>
      </c>
      <c r="N4635" s="34"/>
    </row>
    <row r="4636" spans="1:14" x14ac:dyDescent="0.3">
      <c r="A4636" s="5" t="str">
        <f>'Raw Data'!A4636</f>
        <v>9426-SXNHE</v>
      </c>
      <c r="B4636">
        <f>'Raw Data'!F4636</f>
        <v>2</v>
      </c>
      <c r="C4636" t="str">
        <f>'Raw Data'!P4636</f>
        <v>Month-to-month</v>
      </c>
      <c r="D4636" t="str">
        <f>'Raw Data'!I4636</f>
        <v>No</v>
      </c>
      <c r="E4636" t="str">
        <f>'Raw Data'!R4636</f>
        <v>Bank transfer (automatic)</v>
      </c>
      <c r="F4636">
        <f>'Raw Data'!S4636</f>
        <v>18.75</v>
      </c>
      <c r="G4636">
        <f>IFERROR(VALUE('Raw Data'!T4636),0)</f>
        <v>53.15</v>
      </c>
      <c r="H4636" t="str" cm="1">
        <f t="array" ref="H4636">_xlfn.IFS(B4636&lt;=12,"New (0-12 mo)",B4636&lt;=24,"Established (13-24 mo)",B4636&lt;=48,"Loyal (25-48 mo)",TRUE,"Veteran (49+ mo)")</f>
        <v>New (0-12 mo)</v>
      </c>
      <c r="I4636">
        <f>COUNTIF('Raw Data'!G4636:O4636,"Yes")</f>
        <v>1</v>
      </c>
      <c r="J4636">
        <f t="shared" ca="1" si="144"/>
        <v>46143</v>
      </c>
      <c r="K4636" t="str">
        <f>'Raw Data'!U4636</f>
        <v>No</v>
      </c>
      <c r="L4636" t="str">
        <f t="shared" si="145"/>
        <v>High Risk</v>
      </c>
      <c r="N4636" s="34"/>
    </row>
    <row r="4637" spans="1:14" x14ac:dyDescent="0.3">
      <c r="A4637" s="5" t="str">
        <f>'Raw Data'!A4637</f>
        <v>9068-FHQHD</v>
      </c>
      <c r="B4637">
        <f>'Raw Data'!F4637</f>
        <v>40</v>
      </c>
      <c r="C4637" t="str">
        <f>'Raw Data'!P4637</f>
        <v>Two year</v>
      </c>
      <c r="D4637" t="str">
        <f>'Raw Data'!I4637</f>
        <v>No</v>
      </c>
      <c r="E4637" t="str">
        <f>'Raw Data'!R4637</f>
        <v>Bank transfer (automatic)</v>
      </c>
      <c r="F4637">
        <f>'Raw Data'!S4637</f>
        <v>20.149999999999999</v>
      </c>
      <c r="G4637">
        <f>IFERROR(VALUE('Raw Data'!T4637),0)</f>
        <v>777.35</v>
      </c>
      <c r="H4637" t="str" cm="1">
        <f t="array" ref="H4637">_xlfn.IFS(B4637&lt;=12,"New (0-12 mo)",B4637&lt;=24,"Established (13-24 mo)",B4637&lt;=48,"Loyal (25-48 mo)",TRUE,"Veteran (49+ mo)")</f>
        <v>Loyal (25-48 mo)</v>
      </c>
      <c r="I4637">
        <f>COUNTIF('Raw Data'!G4637:O4637,"Yes")</f>
        <v>1</v>
      </c>
      <c r="J4637">
        <f t="shared" ca="1" si="144"/>
        <v>44986</v>
      </c>
      <c r="K4637" t="str">
        <f>'Raw Data'!U4637</f>
        <v>No</v>
      </c>
      <c r="L4637" t="str">
        <f t="shared" si="145"/>
        <v>Low Risk</v>
      </c>
      <c r="N4637" s="34"/>
    </row>
    <row r="4638" spans="1:14" x14ac:dyDescent="0.3">
      <c r="A4638" s="5" t="str">
        <f>'Raw Data'!A4638</f>
        <v>1269-FOYWN</v>
      </c>
      <c r="B4638">
        <f>'Raw Data'!F4638</f>
        <v>44</v>
      </c>
      <c r="C4638" t="str">
        <f>'Raw Data'!P4638</f>
        <v>One year</v>
      </c>
      <c r="D4638" t="str">
        <f>'Raw Data'!I4638</f>
        <v>No</v>
      </c>
      <c r="E4638" t="str">
        <f>'Raw Data'!R4638</f>
        <v>Bank transfer (automatic)</v>
      </c>
      <c r="F4638">
        <f>'Raw Data'!S4638</f>
        <v>20</v>
      </c>
      <c r="G4638">
        <f>IFERROR(VALUE('Raw Data'!T4638),0)</f>
        <v>860.85</v>
      </c>
      <c r="H4638" t="str" cm="1">
        <f t="array" ref="H4638">_xlfn.IFS(B4638&lt;=12,"New (0-12 mo)",B4638&lt;=24,"Established (13-24 mo)",B4638&lt;=48,"Loyal (25-48 mo)",TRUE,"Veteran (49+ mo)")</f>
        <v>Loyal (25-48 mo)</v>
      </c>
      <c r="I4638">
        <f>COUNTIF('Raw Data'!G4638:O4638,"Yes")</f>
        <v>1</v>
      </c>
      <c r="J4638">
        <f t="shared" ca="1" si="144"/>
        <v>44866</v>
      </c>
      <c r="K4638" t="str">
        <f>'Raw Data'!U4638</f>
        <v>No</v>
      </c>
      <c r="L4638" t="str">
        <f t="shared" si="145"/>
        <v>Low Risk</v>
      </c>
      <c r="N4638" s="34"/>
    </row>
    <row r="4639" spans="1:14" x14ac:dyDescent="0.3">
      <c r="A4639" s="5" t="str">
        <f>'Raw Data'!A4639</f>
        <v>9470-YFUYI</v>
      </c>
      <c r="B4639">
        <f>'Raw Data'!F4639</f>
        <v>71</v>
      </c>
      <c r="C4639" t="str">
        <f>'Raw Data'!P4639</f>
        <v>One year</v>
      </c>
      <c r="D4639" t="str">
        <f>'Raw Data'!I4639</f>
        <v>DSL</v>
      </c>
      <c r="E4639" t="str">
        <f>'Raw Data'!R4639</f>
        <v>Bank transfer (automatic)</v>
      </c>
      <c r="F4639">
        <f>'Raw Data'!S4639</f>
        <v>71</v>
      </c>
      <c r="G4639">
        <f>IFERROR(VALUE('Raw Data'!T4639),0)</f>
        <v>5012.1000000000004</v>
      </c>
      <c r="H4639" t="str" cm="1">
        <f t="array" ref="H4639">_xlfn.IFS(B4639&lt;=12,"New (0-12 mo)",B4639&lt;=24,"Established (13-24 mo)",B4639&lt;=48,"Loyal (25-48 mo)",TRUE,"Veteran (49+ mo)")</f>
        <v>Veteran (49+ mo)</v>
      </c>
      <c r="I4639">
        <f>COUNTIF('Raw Data'!G4639:O4639,"Yes")</f>
        <v>5</v>
      </c>
      <c r="J4639">
        <f t="shared" ca="1" si="144"/>
        <v>44044</v>
      </c>
      <c r="K4639" t="str">
        <f>'Raw Data'!U4639</f>
        <v>No</v>
      </c>
      <c r="L4639" t="str">
        <f t="shared" si="145"/>
        <v>Low Risk</v>
      </c>
      <c r="N4639" s="34"/>
    </row>
    <row r="4640" spans="1:14" x14ac:dyDescent="0.3">
      <c r="A4640" s="5" t="str">
        <f>'Raw Data'!A4640</f>
        <v>7817-BOQPW</v>
      </c>
      <c r="B4640">
        <f>'Raw Data'!F4640</f>
        <v>2</v>
      </c>
      <c r="C4640" t="str">
        <f>'Raw Data'!P4640</f>
        <v>Month-to-month</v>
      </c>
      <c r="D4640" t="str">
        <f>'Raw Data'!I4640</f>
        <v>Fiber optic</v>
      </c>
      <c r="E4640" t="str">
        <f>'Raw Data'!R4640</f>
        <v>Electronic check</v>
      </c>
      <c r="F4640">
        <f>'Raw Data'!S4640</f>
        <v>75.55</v>
      </c>
      <c r="G4640">
        <f>IFERROR(VALUE('Raw Data'!T4640),0)</f>
        <v>166.3</v>
      </c>
      <c r="H4640" t="str" cm="1">
        <f t="array" ref="H4640">_xlfn.IFS(B4640&lt;=12,"New (0-12 mo)",B4640&lt;=24,"Established (13-24 mo)",B4640&lt;=48,"Loyal (25-48 mo)",TRUE,"Veteran (49+ mo)")</f>
        <v>New (0-12 mo)</v>
      </c>
      <c r="I4640">
        <f>COUNTIF('Raw Data'!G4640:O4640,"Yes")</f>
        <v>2</v>
      </c>
      <c r="J4640">
        <f t="shared" ca="1" si="144"/>
        <v>46143</v>
      </c>
      <c r="K4640" t="str">
        <f>'Raw Data'!U4640</f>
        <v>Yes</v>
      </c>
      <c r="L4640" t="str">
        <f t="shared" si="145"/>
        <v>High Risk</v>
      </c>
      <c r="N4640" s="34"/>
    </row>
    <row r="4641" spans="1:14" x14ac:dyDescent="0.3">
      <c r="A4641" s="5" t="str">
        <f>'Raw Data'!A4641</f>
        <v>7402-EYFXX</v>
      </c>
      <c r="B4641">
        <f>'Raw Data'!F4641</f>
        <v>26</v>
      </c>
      <c r="C4641" t="str">
        <f>'Raw Data'!P4641</f>
        <v>Month-to-month</v>
      </c>
      <c r="D4641" t="str">
        <f>'Raw Data'!I4641</f>
        <v>Fiber optic</v>
      </c>
      <c r="E4641" t="str">
        <f>'Raw Data'!R4641</f>
        <v>Electronic check</v>
      </c>
      <c r="F4641">
        <f>'Raw Data'!S4641</f>
        <v>93.6</v>
      </c>
      <c r="G4641">
        <f>IFERROR(VALUE('Raw Data'!T4641),0)</f>
        <v>2404.1</v>
      </c>
      <c r="H4641" t="str" cm="1">
        <f t="array" ref="H4641">_xlfn.IFS(B4641&lt;=12,"New (0-12 mo)",B4641&lt;=24,"Established (13-24 mo)",B4641&lt;=48,"Loyal (25-48 mo)",TRUE,"Veteran (49+ mo)")</f>
        <v>Loyal (25-48 mo)</v>
      </c>
      <c r="I4641">
        <f>COUNTIF('Raw Data'!G4641:O4641,"Yes")</f>
        <v>4</v>
      </c>
      <c r="J4641">
        <f t="shared" ca="1" si="144"/>
        <v>45413</v>
      </c>
      <c r="K4641" t="str">
        <f>'Raw Data'!U4641</f>
        <v>No</v>
      </c>
      <c r="L4641" t="str">
        <f t="shared" si="145"/>
        <v>Low-Medium Risk</v>
      </c>
      <c r="N4641" s="34"/>
    </row>
    <row r="4642" spans="1:14" x14ac:dyDescent="0.3">
      <c r="A4642" s="5" t="str">
        <f>'Raw Data'!A4642</f>
        <v>1853-UDXBW</v>
      </c>
      <c r="B4642">
        <f>'Raw Data'!F4642</f>
        <v>1</v>
      </c>
      <c r="C4642" t="str">
        <f>'Raw Data'!P4642</f>
        <v>Month-to-month</v>
      </c>
      <c r="D4642" t="str">
        <f>'Raw Data'!I4642</f>
        <v>Fiber optic</v>
      </c>
      <c r="E4642" t="str">
        <f>'Raw Data'!R4642</f>
        <v>Electronic check</v>
      </c>
      <c r="F4642">
        <f>'Raw Data'!S4642</f>
        <v>70</v>
      </c>
      <c r="G4642">
        <f>IFERROR(VALUE('Raw Data'!T4642),0)</f>
        <v>70</v>
      </c>
      <c r="H4642" t="str" cm="1">
        <f t="array" ref="H4642">_xlfn.IFS(B4642&lt;=12,"New (0-12 mo)",B4642&lt;=24,"Established (13-24 mo)",B4642&lt;=48,"Loyal (25-48 mo)",TRUE,"Veteran (49+ mo)")</f>
        <v>New (0-12 mo)</v>
      </c>
      <c r="I4642">
        <f>COUNTIF('Raw Data'!G4642:O4642,"Yes")</f>
        <v>1</v>
      </c>
      <c r="J4642">
        <f t="shared" ca="1" si="144"/>
        <v>46174</v>
      </c>
      <c r="K4642" t="str">
        <f>'Raw Data'!U4642</f>
        <v>Yes</v>
      </c>
      <c r="L4642" t="str">
        <f t="shared" si="145"/>
        <v>High Risk</v>
      </c>
      <c r="N4642" s="34"/>
    </row>
    <row r="4643" spans="1:14" x14ac:dyDescent="0.3">
      <c r="A4643" s="5" t="str">
        <f>'Raw Data'!A4643</f>
        <v>9895-VFOXH</v>
      </c>
      <c r="B4643">
        <f>'Raw Data'!F4643</f>
        <v>1</v>
      </c>
      <c r="C4643" t="str">
        <f>'Raw Data'!P4643</f>
        <v>Month-to-month</v>
      </c>
      <c r="D4643" t="str">
        <f>'Raw Data'!I4643</f>
        <v>DSL</v>
      </c>
      <c r="E4643" t="str">
        <f>'Raw Data'!R4643</f>
        <v>Mailed check</v>
      </c>
      <c r="F4643">
        <f>'Raw Data'!S4643</f>
        <v>24.4</v>
      </c>
      <c r="G4643">
        <f>IFERROR(VALUE('Raw Data'!T4643),0)</f>
        <v>24.4</v>
      </c>
      <c r="H4643" t="str" cm="1">
        <f t="array" ref="H4643">_xlfn.IFS(B4643&lt;=12,"New (0-12 mo)",B4643&lt;=24,"Established (13-24 mo)",B4643&lt;=48,"Loyal (25-48 mo)",TRUE,"Veteran (49+ mo)")</f>
        <v>New (0-12 mo)</v>
      </c>
      <c r="I4643">
        <f>COUNTIF('Raw Data'!G4643:O4643,"Yes")</f>
        <v>0</v>
      </c>
      <c r="J4643">
        <f t="shared" ca="1" si="144"/>
        <v>46174</v>
      </c>
      <c r="K4643" t="str">
        <f>'Raw Data'!U4643</f>
        <v>No</v>
      </c>
      <c r="L4643" t="str">
        <f t="shared" si="145"/>
        <v>High Risk</v>
      </c>
      <c r="N4643" s="34"/>
    </row>
    <row r="4644" spans="1:14" x14ac:dyDescent="0.3">
      <c r="A4644" s="5" t="str">
        <f>'Raw Data'!A4644</f>
        <v>5458-CQJTA</v>
      </c>
      <c r="B4644">
        <f>'Raw Data'!F4644</f>
        <v>65</v>
      </c>
      <c r="C4644" t="str">
        <f>'Raw Data'!P4644</f>
        <v>Two year</v>
      </c>
      <c r="D4644" t="str">
        <f>'Raw Data'!I4644</f>
        <v>DSL</v>
      </c>
      <c r="E4644" t="str">
        <f>'Raw Data'!R4644</f>
        <v>Bank transfer (automatic)</v>
      </c>
      <c r="F4644">
        <f>'Raw Data'!S4644</f>
        <v>74.8</v>
      </c>
      <c r="G4644">
        <f>IFERROR(VALUE('Raw Data'!T4644),0)</f>
        <v>4820.1499999999996</v>
      </c>
      <c r="H4644" t="str" cm="1">
        <f t="array" ref="H4644">_xlfn.IFS(B4644&lt;=12,"New (0-12 mo)",B4644&lt;=24,"Established (13-24 mo)",B4644&lt;=48,"Loyal (25-48 mo)",TRUE,"Veteran (49+ mo)")</f>
        <v>Veteran (49+ mo)</v>
      </c>
      <c r="I4644">
        <f>COUNTIF('Raw Data'!G4644:O4644,"Yes")</f>
        <v>5</v>
      </c>
      <c r="J4644">
        <f t="shared" ca="1" si="144"/>
        <v>44228</v>
      </c>
      <c r="K4644" t="str">
        <f>'Raw Data'!U4644</f>
        <v>Yes</v>
      </c>
      <c r="L4644" t="str">
        <f t="shared" si="145"/>
        <v>Low Risk</v>
      </c>
      <c r="N4644" s="34"/>
    </row>
    <row r="4645" spans="1:14" x14ac:dyDescent="0.3">
      <c r="A4645" s="5" t="str">
        <f>'Raw Data'!A4645</f>
        <v>1230-QAJDW</v>
      </c>
      <c r="B4645">
        <f>'Raw Data'!F4645</f>
        <v>3</v>
      </c>
      <c r="C4645" t="str">
        <f>'Raw Data'!P4645</f>
        <v>Month-to-month</v>
      </c>
      <c r="D4645" t="str">
        <f>'Raw Data'!I4645</f>
        <v>DSL</v>
      </c>
      <c r="E4645" t="str">
        <f>'Raw Data'!R4645</f>
        <v>Mailed check</v>
      </c>
      <c r="F4645">
        <f>'Raw Data'!S4645</f>
        <v>65.25</v>
      </c>
      <c r="G4645">
        <f>IFERROR(VALUE('Raw Data'!T4645),0)</f>
        <v>209.9</v>
      </c>
      <c r="H4645" t="str" cm="1">
        <f t="array" ref="H4645">_xlfn.IFS(B4645&lt;=12,"New (0-12 mo)",B4645&lt;=24,"Established (13-24 mo)",B4645&lt;=48,"Loyal (25-48 mo)",TRUE,"Veteran (49+ mo)")</f>
        <v>New (0-12 mo)</v>
      </c>
      <c r="I4645">
        <f>COUNTIF('Raw Data'!G4645:O4645,"Yes")</f>
        <v>4</v>
      </c>
      <c r="J4645">
        <f t="shared" ca="1" si="144"/>
        <v>46113</v>
      </c>
      <c r="K4645" t="str">
        <f>'Raw Data'!U4645</f>
        <v>No</v>
      </c>
      <c r="L4645" t="str">
        <f t="shared" si="145"/>
        <v>High Risk</v>
      </c>
      <c r="N4645" s="34"/>
    </row>
    <row r="4646" spans="1:14" x14ac:dyDescent="0.3">
      <c r="A4646" s="5" t="str">
        <f>'Raw Data'!A4646</f>
        <v>5701-ZIKJE</v>
      </c>
      <c r="B4646">
        <f>'Raw Data'!F4646</f>
        <v>13</v>
      </c>
      <c r="C4646" t="str">
        <f>'Raw Data'!P4646</f>
        <v>Month-to-month</v>
      </c>
      <c r="D4646" t="str">
        <f>'Raw Data'!I4646</f>
        <v>DSL</v>
      </c>
      <c r="E4646" t="str">
        <f>'Raw Data'!R4646</f>
        <v>Mailed check</v>
      </c>
      <c r="F4646">
        <f>'Raw Data'!S4646</f>
        <v>50.55</v>
      </c>
      <c r="G4646">
        <f>IFERROR(VALUE('Raw Data'!T4646),0)</f>
        <v>610.75</v>
      </c>
      <c r="H4646" t="str" cm="1">
        <f t="array" ref="H4646">_xlfn.IFS(B4646&lt;=12,"New (0-12 mo)",B4646&lt;=24,"Established (13-24 mo)",B4646&lt;=48,"Loyal (25-48 mo)",TRUE,"Veteran (49+ mo)")</f>
        <v>Established (13-24 mo)</v>
      </c>
      <c r="I4646">
        <f>COUNTIF('Raw Data'!G4646:O4646,"Yes")</f>
        <v>2</v>
      </c>
      <c r="J4646">
        <f t="shared" ca="1" si="144"/>
        <v>45809</v>
      </c>
      <c r="K4646" t="str">
        <f>'Raw Data'!U4646</f>
        <v>No</v>
      </c>
      <c r="L4646" t="str">
        <f t="shared" si="145"/>
        <v>Medium Risk</v>
      </c>
      <c r="N4646" s="34"/>
    </row>
    <row r="4647" spans="1:14" x14ac:dyDescent="0.3">
      <c r="A4647" s="5" t="str">
        <f>'Raw Data'!A4647</f>
        <v>5219-YIPTK</v>
      </c>
      <c r="B4647">
        <f>'Raw Data'!F4647</f>
        <v>33</v>
      </c>
      <c r="C4647" t="str">
        <f>'Raw Data'!P4647</f>
        <v>Month-to-month</v>
      </c>
      <c r="D4647" t="str">
        <f>'Raw Data'!I4647</f>
        <v>Fiber optic</v>
      </c>
      <c r="E4647" t="str">
        <f>'Raw Data'!R4647</f>
        <v>Electronic check</v>
      </c>
      <c r="F4647">
        <f>'Raw Data'!S4647</f>
        <v>104.4</v>
      </c>
      <c r="G4647">
        <f>IFERROR(VALUE('Raw Data'!T4647),0)</f>
        <v>3409.6</v>
      </c>
      <c r="H4647" t="str" cm="1">
        <f t="array" ref="H4647">_xlfn.IFS(B4647&lt;=12,"New (0-12 mo)",B4647&lt;=24,"Established (13-24 mo)",B4647&lt;=48,"Loyal (25-48 mo)",TRUE,"Veteran (49+ mo)")</f>
        <v>Loyal (25-48 mo)</v>
      </c>
      <c r="I4647">
        <f>COUNTIF('Raw Data'!G4647:O4647,"Yes")</f>
        <v>6</v>
      </c>
      <c r="J4647">
        <f t="shared" ca="1" si="144"/>
        <v>45200</v>
      </c>
      <c r="K4647" t="str">
        <f>'Raw Data'!U4647</f>
        <v>Yes</v>
      </c>
      <c r="L4647" t="str">
        <f t="shared" si="145"/>
        <v>Low-Medium Risk</v>
      </c>
      <c r="N4647" s="34"/>
    </row>
    <row r="4648" spans="1:14" x14ac:dyDescent="0.3">
      <c r="A4648" s="5" t="str">
        <f>'Raw Data'!A4648</f>
        <v>5032-MIYKT</v>
      </c>
      <c r="B4648">
        <f>'Raw Data'!F4648</f>
        <v>1</v>
      </c>
      <c r="C4648" t="str">
        <f>'Raw Data'!P4648</f>
        <v>Month-to-month</v>
      </c>
      <c r="D4648" t="str">
        <f>'Raw Data'!I4648</f>
        <v>Fiber optic</v>
      </c>
      <c r="E4648" t="str">
        <f>'Raw Data'!R4648</f>
        <v>Mailed check</v>
      </c>
      <c r="F4648">
        <f>'Raw Data'!S4648</f>
        <v>70.7</v>
      </c>
      <c r="G4648">
        <f>IFERROR(VALUE('Raw Data'!T4648),0)</f>
        <v>70.7</v>
      </c>
      <c r="H4648" t="str" cm="1">
        <f t="array" ref="H4648">_xlfn.IFS(B4648&lt;=12,"New (0-12 mo)",B4648&lt;=24,"Established (13-24 mo)",B4648&lt;=48,"Loyal (25-48 mo)",TRUE,"Veteran (49+ mo)")</f>
        <v>New (0-12 mo)</v>
      </c>
      <c r="I4648">
        <f>COUNTIF('Raw Data'!G4648:O4648,"Yes")</f>
        <v>1</v>
      </c>
      <c r="J4648">
        <f t="shared" ca="1" si="144"/>
        <v>46174</v>
      </c>
      <c r="K4648" t="str">
        <f>'Raw Data'!U4648</f>
        <v>No</v>
      </c>
      <c r="L4648" t="str">
        <f t="shared" si="145"/>
        <v>High Risk</v>
      </c>
      <c r="N4648" s="34"/>
    </row>
    <row r="4649" spans="1:14" x14ac:dyDescent="0.3">
      <c r="A4649" s="5" t="str">
        <f>'Raw Data'!A4649</f>
        <v>7396-VJUZB</v>
      </c>
      <c r="B4649">
        <f>'Raw Data'!F4649</f>
        <v>4</v>
      </c>
      <c r="C4649" t="str">
        <f>'Raw Data'!P4649</f>
        <v>Month-to-month</v>
      </c>
      <c r="D4649" t="str">
        <f>'Raw Data'!I4649</f>
        <v>DSL</v>
      </c>
      <c r="E4649" t="str">
        <f>'Raw Data'!R4649</f>
        <v>Mailed check</v>
      </c>
      <c r="F4649">
        <f>'Raw Data'!S4649</f>
        <v>45.25</v>
      </c>
      <c r="G4649">
        <f>IFERROR(VALUE('Raw Data'!T4649),0)</f>
        <v>155.35</v>
      </c>
      <c r="H4649" t="str" cm="1">
        <f t="array" ref="H4649">_xlfn.IFS(B4649&lt;=12,"New (0-12 mo)",B4649&lt;=24,"Established (13-24 mo)",B4649&lt;=48,"Loyal (25-48 mo)",TRUE,"Veteran (49+ mo)")</f>
        <v>New (0-12 mo)</v>
      </c>
      <c r="I4649">
        <f>COUNTIF('Raw Data'!G4649:O4649,"Yes")</f>
        <v>1</v>
      </c>
      <c r="J4649">
        <f t="shared" ca="1" si="144"/>
        <v>46082</v>
      </c>
      <c r="K4649" t="str">
        <f>'Raw Data'!U4649</f>
        <v>No</v>
      </c>
      <c r="L4649" t="str">
        <f t="shared" si="145"/>
        <v>High Risk</v>
      </c>
      <c r="N4649" s="34"/>
    </row>
    <row r="4650" spans="1:14" x14ac:dyDescent="0.3">
      <c r="A4650" s="5" t="str">
        <f>'Raw Data'!A4650</f>
        <v>9717-QEBGU</v>
      </c>
      <c r="B4650">
        <f>'Raw Data'!F4650</f>
        <v>2</v>
      </c>
      <c r="C4650" t="str">
        <f>'Raw Data'!P4650</f>
        <v>Month-to-month</v>
      </c>
      <c r="D4650" t="str">
        <f>'Raw Data'!I4650</f>
        <v>Fiber optic</v>
      </c>
      <c r="E4650" t="str">
        <f>'Raw Data'!R4650</f>
        <v>Electronic check</v>
      </c>
      <c r="F4650">
        <f>'Raw Data'!S4650</f>
        <v>70.3</v>
      </c>
      <c r="G4650">
        <f>IFERROR(VALUE('Raw Data'!T4650),0)</f>
        <v>144</v>
      </c>
      <c r="H4650" t="str" cm="1">
        <f t="array" ref="H4650">_xlfn.IFS(B4650&lt;=12,"New (0-12 mo)",B4650&lt;=24,"Established (13-24 mo)",B4650&lt;=48,"Loyal (25-48 mo)",TRUE,"Veteran (49+ mo)")</f>
        <v>New (0-12 mo)</v>
      </c>
      <c r="I4650">
        <f>COUNTIF('Raw Data'!G4650:O4650,"Yes")</f>
        <v>1</v>
      </c>
      <c r="J4650">
        <f t="shared" ca="1" si="144"/>
        <v>46143</v>
      </c>
      <c r="K4650" t="str">
        <f>'Raw Data'!U4650</f>
        <v>No</v>
      </c>
      <c r="L4650" t="str">
        <f t="shared" si="145"/>
        <v>High Risk</v>
      </c>
      <c r="N4650" s="34"/>
    </row>
    <row r="4651" spans="1:14" x14ac:dyDescent="0.3">
      <c r="A4651" s="5" t="str">
        <f>'Raw Data'!A4651</f>
        <v>5172-RKOCB</v>
      </c>
      <c r="B4651">
        <f>'Raw Data'!F4651</f>
        <v>72</v>
      </c>
      <c r="C4651" t="str">
        <f>'Raw Data'!P4651</f>
        <v>Two year</v>
      </c>
      <c r="D4651" t="str">
        <f>'Raw Data'!I4651</f>
        <v>Fiber optic</v>
      </c>
      <c r="E4651" t="str">
        <f>'Raw Data'!R4651</f>
        <v>Credit card (automatic)</v>
      </c>
      <c r="F4651">
        <f>'Raw Data'!S4651</f>
        <v>108.95</v>
      </c>
      <c r="G4651">
        <f>IFERROR(VALUE('Raw Data'!T4651),0)</f>
        <v>7875</v>
      </c>
      <c r="H4651" t="str" cm="1">
        <f t="array" ref="H4651">_xlfn.IFS(B4651&lt;=12,"New (0-12 mo)",B4651&lt;=24,"Established (13-24 mo)",B4651&lt;=48,"Loyal (25-48 mo)",TRUE,"Veteran (49+ mo)")</f>
        <v>Veteran (49+ mo)</v>
      </c>
      <c r="I4651">
        <f>COUNTIF('Raw Data'!G4651:O4651,"Yes")</f>
        <v>7</v>
      </c>
      <c r="J4651">
        <f t="shared" ca="1" si="144"/>
        <v>44013</v>
      </c>
      <c r="K4651" t="str">
        <f>'Raw Data'!U4651</f>
        <v>No</v>
      </c>
      <c r="L4651" t="str">
        <f t="shared" si="145"/>
        <v>Low Risk</v>
      </c>
      <c r="N4651" s="34"/>
    </row>
    <row r="4652" spans="1:14" x14ac:dyDescent="0.3">
      <c r="A4652" s="5" t="str">
        <f>'Raw Data'!A4652</f>
        <v>6509-TSGWN</v>
      </c>
      <c r="B4652">
        <f>'Raw Data'!F4652</f>
        <v>37</v>
      </c>
      <c r="C4652" t="str">
        <f>'Raw Data'!P4652</f>
        <v>Month-to-month</v>
      </c>
      <c r="D4652" t="str">
        <f>'Raw Data'!I4652</f>
        <v>No</v>
      </c>
      <c r="E4652" t="str">
        <f>'Raw Data'!R4652</f>
        <v>Mailed check</v>
      </c>
      <c r="F4652">
        <f>'Raw Data'!S4652</f>
        <v>26.45</v>
      </c>
      <c r="G4652">
        <f>IFERROR(VALUE('Raw Data'!T4652),0)</f>
        <v>911.6</v>
      </c>
      <c r="H4652" t="str" cm="1">
        <f t="array" ref="H4652">_xlfn.IFS(B4652&lt;=12,"New (0-12 mo)",B4652&lt;=24,"Established (13-24 mo)",B4652&lt;=48,"Loyal (25-48 mo)",TRUE,"Veteran (49+ mo)")</f>
        <v>Loyal (25-48 mo)</v>
      </c>
      <c r="I4652">
        <f>COUNTIF('Raw Data'!G4652:O4652,"Yes")</f>
        <v>2</v>
      </c>
      <c r="J4652">
        <f t="shared" ca="1" si="144"/>
        <v>45078</v>
      </c>
      <c r="K4652" t="str">
        <f>'Raw Data'!U4652</f>
        <v>No</v>
      </c>
      <c r="L4652" t="str">
        <f t="shared" si="145"/>
        <v>Low-Medium Risk</v>
      </c>
      <c r="N4652" s="34"/>
    </row>
    <row r="4653" spans="1:14" x14ac:dyDescent="0.3">
      <c r="A4653" s="5" t="str">
        <f>'Raw Data'!A4653</f>
        <v>3540-RZJYU</v>
      </c>
      <c r="B4653">
        <f>'Raw Data'!F4653</f>
        <v>15</v>
      </c>
      <c r="C4653" t="str">
        <f>'Raw Data'!P4653</f>
        <v>Month-to-month</v>
      </c>
      <c r="D4653" t="str">
        <f>'Raw Data'!I4653</f>
        <v>Fiber optic</v>
      </c>
      <c r="E4653" t="str">
        <f>'Raw Data'!R4653</f>
        <v>Electronic check</v>
      </c>
      <c r="F4653">
        <f>'Raw Data'!S4653</f>
        <v>86.2</v>
      </c>
      <c r="G4653">
        <f>IFERROR(VALUE('Raw Data'!T4653),0)</f>
        <v>1270.2</v>
      </c>
      <c r="H4653" t="str" cm="1">
        <f t="array" ref="H4653">_xlfn.IFS(B4653&lt;=12,"New (0-12 mo)",B4653&lt;=24,"Established (13-24 mo)",B4653&lt;=48,"Loyal (25-48 mo)",TRUE,"Veteran (49+ mo)")</f>
        <v>Established (13-24 mo)</v>
      </c>
      <c r="I4653">
        <f>COUNTIF('Raw Data'!G4653:O4653,"Yes")</f>
        <v>3</v>
      </c>
      <c r="J4653">
        <f t="shared" ca="1" si="144"/>
        <v>45748</v>
      </c>
      <c r="K4653" t="str">
        <f>'Raw Data'!U4653</f>
        <v>Yes</v>
      </c>
      <c r="L4653" t="str">
        <f t="shared" si="145"/>
        <v>Medium Risk</v>
      </c>
      <c r="N4653" s="34"/>
    </row>
    <row r="4654" spans="1:14" x14ac:dyDescent="0.3">
      <c r="A4654" s="5" t="str">
        <f>'Raw Data'!A4654</f>
        <v>3178-CIFOT</v>
      </c>
      <c r="B4654">
        <f>'Raw Data'!F4654</f>
        <v>23</v>
      </c>
      <c r="C4654" t="str">
        <f>'Raw Data'!P4654</f>
        <v>One year</v>
      </c>
      <c r="D4654" t="str">
        <f>'Raw Data'!I4654</f>
        <v>No</v>
      </c>
      <c r="E4654" t="str">
        <f>'Raw Data'!R4654</f>
        <v>Credit card (automatic)</v>
      </c>
      <c r="F4654">
        <f>'Raw Data'!S4654</f>
        <v>19.649999999999999</v>
      </c>
      <c r="G4654">
        <f>IFERROR(VALUE('Raw Data'!T4654),0)</f>
        <v>478.1</v>
      </c>
      <c r="H4654" t="str" cm="1">
        <f t="array" ref="H4654">_xlfn.IFS(B4654&lt;=12,"New (0-12 mo)",B4654&lt;=24,"Established (13-24 mo)",B4654&lt;=48,"Loyal (25-48 mo)",TRUE,"Veteran (49+ mo)")</f>
        <v>Established (13-24 mo)</v>
      </c>
      <c r="I4654">
        <f>COUNTIF('Raw Data'!G4654:O4654,"Yes")</f>
        <v>1</v>
      </c>
      <c r="J4654">
        <f t="shared" ca="1" si="144"/>
        <v>45505</v>
      </c>
      <c r="K4654" t="str">
        <f>'Raw Data'!U4654</f>
        <v>No</v>
      </c>
      <c r="L4654" t="str">
        <f t="shared" si="145"/>
        <v>Low Risk</v>
      </c>
      <c r="N4654" s="34"/>
    </row>
    <row r="4655" spans="1:14" x14ac:dyDescent="0.3">
      <c r="A4655" s="5" t="str">
        <f>'Raw Data'!A4655</f>
        <v>2091-MJTFX</v>
      </c>
      <c r="B4655">
        <f>'Raw Data'!F4655</f>
        <v>30</v>
      </c>
      <c r="C4655" t="str">
        <f>'Raw Data'!P4655</f>
        <v>Month-to-month</v>
      </c>
      <c r="D4655" t="str">
        <f>'Raw Data'!I4655</f>
        <v>DSL</v>
      </c>
      <c r="E4655" t="str">
        <f>'Raw Data'!R4655</f>
        <v>Credit card (automatic)</v>
      </c>
      <c r="F4655">
        <f>'Raw Data'!S4655</f>
        <v>51.2</v>
      </c>
      <c r="G4655">
        <f>IFERROR(VALUE('Raw Data'!T4655),0)</f>
        <v>1561.5</v>
      </c>
      <c r="H4655" t="str" cm="1">
        <f t="array" ref="H4655">_xlfn.IFS(B4655&lt;=12,"New (0-12 mo)",B4655&lt;=24,"Established (13-24 mo)",B4655&lt;=48,"Loyal (25-48 mo)",TRUE,"Veteran (49+ mo)")</f>
        <v>Loyal (25-48 mo)</v>
      </c>
      <c r="I4655">
        <f>COUNTIF('Raw Data'!G4655:O4655,"Yes")</f>
        <v>3</v>
      </c>
      <c r="J4655">
        <f t="shared" ca="1" si="144"/>
        <v>45292</v>
      </c>
      <c r="K4655" t="str">
        <f>'Raw Data'!U4655</f>
        <v>Yes</v>
      </c>
      <c r="L4655" t="str">
        <f t="shared" si="145"/>
        <v>Low-Medium Risk</v>
      </c>
      <c r="N4655" s="34"/>
    </row>
    <row r="4656" spans="1:14" x14ac:dyDescent="0.3">
      <c r="A4656" s="5" t="str">
        <f>'Raw Data'!A4656</f>
        <v>4530-NDRKU</v>
      </c>
      <c r="B4656">
        <f>'Raw Data'!F4656</f>
        <v>42</v>
      </c>
      <c r="C4656" t="str">
        <f>'Raw Data'!P4656</f>
        <v>One year</v>
      </c>
      <c r="D4656" t="str">
        <f>'Raw Data'!I4656</f>
        <v>No</v>
      </c>
      <c r="E4656" t="str">
        <f>'Raw Data'!R4656</f>
        <v>Electronic check</v>
      </c>
      <c r="F4656">
        <f>'Raw Data'!S4656</f>
        <v>19.05</v>
      </c>
      <c r="G4656">
        <f>IFERROR(VALUE('Raw Data'!T4656),0)</f>
        <v>761.85</v>
      </c>
      <c r="H4656" t="str" cm="1">
        <f t="array" ref="H4656">_xlfn.IFS(B4656&lt;=12,"New (0-12 mo)",B4656&lt;=24,"Established (13-24 mo)",B4656&lt;=48,"Loyal (25-48 mo)",TRUE,"Veteran (49+ mo)")</f>
        <v>Loyal (25-48 mo)</v>
      </c>
      <c r="I4656">
        <f>COUNTIF('Raw Data'!G4656:O4656,"Yes")</f>
        <v>1</v>
      </c>
      <c r="J4656">
        <f t="shared" ca="1" si="144"/>
        <v>44927</v>
      </c>
      <c r="K4656" t="str">
        <f>'Raw Data'!U4656</f>
        <v>No</v>
      </c>
      <c r="L4656" t="str">
        <f t="shared" si="145"/>
        <v>Low Risk</v>
      </c>
      <c r="N4656" s="34"/>
    </row>
    <row r="4657" spans="1:14" x14ac:dyDescent="0.3">
      <c r="A4657" s="5" t="str">
        <f>'Raw Data'!A4657</f>
        <v>5985-TBABQ</v>
      </c>
      <c r="B4657">
        <f>'Raw Data'!F4657</f>
        <v>32</v>
      </c>
      <c r="C4657" t="str">
        <f>'Raw Data'!P4657</f>
        <v>One year</v>
      </c>
      <c r="D4657" t="str">
        <f>'Raw Data'!I4657</f>
        <v>DSL</v>
      </c>
      <c r="E4657" t="str">
        <f>'Raw Data'!R4657</f>
        <v>Mailed check</v>
      </c>
      <c r="F4657">
        <f>'Raw Data'!S4657</f>
        <v>74.75</v>
      </c>
      <c r="G4657">
        <f>IFERROR(VALUE('Raw Data'!T4657),0)</f>
        <v>2282.9499999999998</v>
      </c>
      <c r="H4657" t="str" cm="1">
        <f t="array" ref="H4657">_xlfn.IFS(B4657&lt;=12,"New (0-12 mo)",B4657&lt;=24,"Established (13-24 mo)",B4657&lt;=48,"Loyal (25-48 mo)",TRUE,"Veteran (49+ mo)")</f>
        <v>Loyal (25-48 mo)</v>
      </c>
      <c r="I4657">
        <f>COUNTIF('Raw Data'!G4657:O4657,"Yes")</f>
        <v>5</v>
      </c>
      <c r="J4657">
        <f t="shared" ca="1" si="144"/>
        <v>45231</v>
      </c>
      <c r="K4657" t="str">
        <f>'Raw Data'!U4657</f>
        <v>No</v>
      </c>
      <c r="L4657" t="str">
        <f t="shared" si="145"/>
        <v>Low Risk</v>
      </c>
      <c r="N4657" s="34"/>
    </row>
    <row r="4658" spans="1:14" x14ac:dyDescent="0.3">
      <c r="A4658" s="5" t="str">
        <f>'Raw Data'!A4658</f>
        <v>9800-ONTFE</v>
      </c>
      <c r="B4658">
        <f>'Raw Data'!F4658</f>
        <v>22</v>
      </c>
      <c r="C4658" t="str">
        <f>'Raw Data'!P4658</f>
        <v>Month-to-month</v>
      </c>
      <c r="D4658" t="str">
        <f>'Raw Data'!I4658</f>
        <v>Fiber optic</v>
      </c>
      <c r="E4658" t="str">
        <f>'Raw Data'!R4658</f>
        <v>Bank transfer (automatic)</v>
      </c>
      <c r="F4658">
        <f>'Raw Data'!S4658</f>
        <v>75.8</v>
      </c>
      <c r="G4658">
        <f>IFERROR(VALUE('Raw Data'!T4658),0)</f>
        <v>1615.1</v>
      </c>
      <c r="H4658" t="str" cm="1">
        <f t="array" ref="H4658">_xlfn.IFS(B4658&lt;=12,"New (0-12 mo)",B4658&lt;=24,"Established (13-24 mo)",B4658&lt;=48,"Loyal (25-48 mo)",TRUE,"Veteran (49+ mo)")</f>
        <v>Established (13-24 mo)</v>
      </c>
      <c r="I4658">
        <f>COUNTIF('Raw Data'!G4658:O4658,"Yes")</f>
        <v>2</v>
      </c>
      <c r="J4658">
        <f t="shared" ca="1" si="144"/>
        <v>45536</v>
      </c>
      <c r="K4658" t="str">
        <f>'Raw Data'!U4658</f>
        <v>No</v>
      </c>
      <c r="L4658" t="str">
        <f t="shared" si="145"/>
        <v>Medium Risk</v>
      </c>
      <c r="N4658" s="34"/>
    </row>
    <row r="4659" spans="1:14" x14ac:dyDescent="0.3">
      <c r="A4659" s="5" t="str">
        <f>'Raw Data'!A4659</f>
        <v>6743-HHQPF</v>
      </c>
      <c r="B4659">
        <f>'Raw Data'!F4659</f>
        <v>42</v>
      </c>
      <c r="C4659" t="str">
        <f>'Raw Data'!P4659</f>
        <v>Month-to-month</v>
      </c>
      <c r="D4659" t="str">
        <f>'Raw Data'!I4659</f>
        <v>DSL</v>
      </c>
      <c r="E4659" t="str">
        <f>'Raw Data'!R4659</f>
        <v>Credit card (automatic)</v>
      </c>
      <c r="F4659">
        <f>'Raw Data'!S4659</f>
        <v>25.1</v>
      </c>
      <c r="G4659">
        <f>IFERROR(VALUE('Raw Data'!T4659),0)</f>
        <v>1097.1500000000001</v>
      </c>
      <c r="H4659" t="str" cm="1">
        <f t="array" ref="H4659">_xlfn.IFS(B4659&lt;=12,"New (0-12 mo)",B4659&lt;=24,"Established (13-24 mo)",B4659&lt;=48,"Loyal (25-48 mo)",TRUE,"Veteran (49+ mo)")</f>
        <v>Loyal (25-48 mo)</v>
      </c>
      <c r="I4659">
        <f>COUNTIF('Raw Data'!G4659:O4659,"Yes")</f>
        <v>0</v>
      </c>
      <c r="J4659">
        <f t="shared" ca="1" si="144"/>
        <v>44927</v>
      </c>
      <c r="K4659" t="str">
        <f>'Raw Data'!U4659</f>
        <v>No</v>
      </c>
      <c r="L4659" t="str">
        <f t="shared" si="145"/>
        <v>Low-Medium Risk</v>
      </c>
      <c r="N4659" s="34"/>
    </row>
    <row r="4660" spans="1:14" x14ac:dyDescent="0.3">
      <c r="A4660" s="5" t="str">
        <f>'Raw Data'!A4660</f>
        <v>8455-HIRAQ</v>
      </c>
      <c r="B4660">
        <f>'Raw Data'!F4660</f>
        <v>8</v>
      </c>
      <c r="C4660" t="str">
        <f>'Raw Data'!P4660</f>
        <v>Month-to-month</v>
      </c>
      <c r="D4660" t="str">
        <f>'Raw Data'!I4660</f>
        <v>DSL</v>
      </c>
      <c r="E4660" t="str">
        <f>'Raw Data'!R4660</f>
        <v>Mailed check</v>
      </c>
      <c r="F4660">
        <f>'Raw Data'!S4660</f>
        <v>44.45</v>
      </c>
      <c r="G4660">
        <f>IFERROR(VALUE('Raw Data'!T4660),0)</f>
        <v>369.3</v>
      </c>
      <c r="H4660" t="str" cm="1">
        <f t="array" ref="H4660">_xlfn.IFS(B4660&lt;=12,"New (0-12 mo)",B4660&lt;=24,"Established (13-24 mo)",B4660&lt;=48,"Loyal (25-48 mo)",TRUE,"Veteran (49+ mo)")</f>
        <v>New (0-12 mo)</v>
      </c>
      <c r="I4660">
        <f>COUNTIF('Raw Data'!G4660:O4660,"Yes")</f>
        <v>1</v>
      </c>
      <c r="J4660">
        <f t="shared" ca="1" si="144"/>
        <v>45962</v>
      </c>
      <c r="K4660" t="str">
        <f>'Raw Data'!U4660</f>
        <v>No</v>
      </c>
      <c r="L4660" t="str">
        <f t="shared" si="145"/>
        <v>High Risk</v>
      </c>
      <c r="N4660" s="34"/>
    </row>
    <row r="4661" spans="1:14" x14ac:dyDescent="0.3">
      <c r="A4661" s="5" t="str">
        <f>'Raw Data'!A4661</f>
        <v>6616-AALSR</v>
      </c>
      <c r="B4661">
        <f>'Raw Data'!F4661</f>
        <v>65</v>
      </c>
      <c r="C4661" t="str">
        <f>'Raw Data'!P4661</f>
        <v>Two year</v>
      </c>
      <c r="D4661" t="str">
        <f>'Raw Data'!I4661</f>
        <v>Fiber optic</v>
      </c>
      <c r="E4661" t="str">
        <f>'Raw Data'!R4661</f>
        <v>Credit card (automatic)</v>
      </c>
      <c r="F4661">
        <f>'Raw Data'!S4661</f>
        <v>104.3</v>
      </c>
      <c r="G4661">
        <f>IFERROR(VALUE('Raw Data'!T4661),0)</f>
        <v>6725.3</v>
      </c>
      <c r="H4661" t="str" cm="1">
        <f t="array" ref="H4661">_xlfn.IFS(B4661&lt;=12,"New (0-12 mo)",B4661&lt;=24,"Established (13-24 mo)",B4661&lt;=48,"Loyal (25-48 mo)",TRUE,"Veteran (49+ mo)")</f>
        <v>Veteran (49+ mo)</v>
      </c>
      <c r="I4661">
        <f>COUNTIF('Raw Data'!G4661:O4661,"Yes")</f>
        <v>6</v>
      </c>
      <c r="J4661">
        <f t="shared" ca="1" si="144"/>
        <v>44228</v>
      </c>
      <c r="K4661" t="str">
        <f>'Raw Data'!U4661</f>
        <v>No</v>
      </c>
      <c r="L4661" t="str">
        <f t="shared" si="145"/>
        <v>Low Risk</v>
      </c>
      <c r="N4661" s="34"/>
    </row>
    <row r="4662" spans="1:14" x14ac:dyDescent="0.3">
      <c r="A4662" s="5" t="str">
        <f>'Raw Data'!A4662</f>
        <v>0883-EIBTI</v>
      </c>
      <c r="B4662">
        <f>'Raw Data'!F4662</f>
        <v>2</v>
      </c>
      <c r="C4662" t="str">
        <f>'Raw Data'!P4662</f>
        <v>Month-to-month</v>
      </c>
      <c r="D4662" t="str">
        <f>'Raw Data'!I4662</f>
        <v>No</v>
      </c>
      <c r="E4662" t="str">
        <f>'Raw Data'!R4662</f>
        <v>Mailed check</v>
      </c>
      <c r="F4662">
        <f>'Raw Data'!S4662</f>
        <v>19.5</v>
      </c>
      <c r="G4662">
        <f>IFERROR(VALUE('Raw Data'!T4662),0)</f>
        <v>31.55</v>
      </c>
      <c r="H4662" t="str" cm="1">
        <f t="array" ref="H4662">_xlfn.IFS(B4662&lt;=12,"New (0-12 mo)",B4662&lt;=24,"Established (13-24 mo)",B4662&lt;=48,"Loyal (25-48 mo)",TRUE,"Veteran (49+ mo)")</f>
        <v>New (0-12 mo)</v>
      </c>
      <c r="I4662">
        <f>COUNTIF('Raw Data'!G4662:O4662,"Yes")</f>
        <v>1</v>
      </c>
      <c r="J4662">
        <f t="shared" ca="1" si="144"/>
        <v>46143</v>
      </c>
      <c r="K4662" t="str">
        <f>'Raw Data'!U4662</f>
        <v>Yes</v>
      </c>
      <c r="L4662" t="str">
        <f t="shared" si="145"/>
        <v>High Risk</v>
      </c>
      <c r="N4662" s="34"/>
    </row>
    <row r="4663" spans="1:14" x14ac:dyDescent="0.3">
      <c r="A4663" s="5" t="str">
        <f>'Raw Data'!A4663</f>
        <v>9415-ZNBSX</v>
      </c>
      <c r="B4663">
        <f>'Raw Data'!F4663</f>
        <v>70</v>
      </c>
      <c r="C4663" t="str">
        <f>'Raw Data'!P4663</f>
        <v>Two year</v>
      </c>
      <c r="D4663" t="str">
        <f>'Raw Data'!I4663</f>
        <v>DSL</v>
      </c>
      <c r="E4663" t="str">
        <f>'Raw Data'!R4663</f>
        <v>Bank transfer (automatic)</v>
      </c>
      <c r="F4663">
        <f>'Raw Data'!S4663</f>
        <v>89</v>
      </c>
      <c r="G4663">
        <f>IFERROR(VALUE('Raw Data'!T4663),0)</f>
        <v>6293.2</v>
      </c>
      <c r="H4663" t="str" cm="1">
        <f t="array" ref="H4663">_xlfn.IFS(B4663&lt;=12,"New (0-12 mo)",B4663&lt;=24,"Established (13-24 mo)",B4663&lt;=48,"Loyal (25-48 mo)",TRUE,"Veteran (49+ mo)")</f>
        <v>Veteran (49+ mo)</v>
      </c>
      <c r="I4663">
        <f>COUNTIF('Raw Data'!G4663:O4663,"Yes")</f>
        <v>8</v>
      </c>
      <c r="J4663">
        <f t="shared" ca="1" si="144"/>
        <v>44075</v>
      </c>
      <c r="K4663" t="str">
        <f>'Raw Data'!U4663</f>
        <v>No</v>
      </c>
      <c r="L4663" t="str">
        <f t="shared" si="145"/>
        <v>Low Risk</v>
      </c>
      <c r="N4663" s="34"/>
    </row>
    <row r="4664" spans="1:14" x14ac:dyDescent="0.3">
      <c r="A4664" s="5" t="str">
        <f>'Raw Data'!A4664</f>
        <v>4018-KJYUY</v>
      </c>
      <c r="B4664">
        <f>'Raw Data'!F4664</f>
        <v>22</v>
      </c>
      <c r="C4664" t="str">
        <f>'Raw Data'!P4664</f>
        <v>Month-to-month</v>
      </c>
      <c r="D4664" t="str">
        <f>'Raw Data'!I4664</f>
        <v>No</v>
      </c>
      <c r="E4664" t="str">
        <f>'Raw Data'!R4664</f>
        <v>Credit card (automatic)</v>
      </c>
      <c r="F4664">
        <f>'Raw Data'!S4664</f>
        <v>20.149999999999999</v>
      </c>
      <c r="G4664">
        <f>IFERROR(VALUE('Raw Data'!T4664),0)</f>
        <v>432.5</v>
      </c>
      <c r="H4664" t="str" cm="1">
        <f t="array" ref="H4664">_xlfn.IFS(B4664&lt;=12,"New (0-12 mo)",B4664&lt;=24,"Established (13-24 mo)",B4664&lt;=48,"Loyal (25-48 mo)",TRUE,"Veteran (49+ mo)")</f>
        <v>Established (13-24 mo)</v>
      </c>
      <c r="I4664">
        <f>COUNTIF('Raw Data'!G4664:O4664,"Yes")</f>
        <v>1</v>
      </c>
      <c r="J4664">
        <f t="shared" ca="1" si="144"/>
        <v>45536</v>
      </c>
      <c r="K4664" t="str">
        <f>'Raw Data'!U4664</f>
        <v>No</v>
      </c>
      <c r="L4664" t="str">
        <f t="shared" si="145"/>
        <v>Medium Risk</v>
      </c>
      <c r="N4664" s="34"/>
    </row>
    <row r="4665" spans="1:14" x14ac:dyDescent="0.3">
      <c r="A4665" s="5" t="str">
        <f>'Raw Data'!A4665</f>
        <v>0722-TROQR</v>
      </c>
      <c r="B4665">
        <f>'Raw Data'!F4665</f>
        <v>4</v>
      </c>
      <c r="C4665" t="str">
        <f>'Raw Data'!P4665</f>
        <v>Month-to-month</v>
      </c>
      <c r="D4665" t="str">
        <f>'Raw Data'!I4665</f>
        <v>Fiber optic</v>
      </c>
      <c r="E4665" t="str">
        <f>'Raw Data'!R4665</f>
        <v>Electronic check</v>
      </c>
      <c r="F4665">
        <f>'Raw Data'!S4665</f>
        <v>74.900000000000006</v>
      </c>
      <c r="G4665">
        <f>IFERROR(VALUE('Raw Data'!T4665),0)</f>
        <v>321.75</v>
      </c>
      <c r="H4665" t="str" cm="1">
        <f t="array" ref="H4665">_xlfn.IFS(B4665&lt;=12,"New (0-12 mo)",B4665&lt;=24,"Established (13-24 mo)",B4665&lt;=48,"Loyal (25-48 mo)",TRUE,"Veteran (49+ mo)")</f>
        <v>New (0-12 mo)</v>
      </c>
      <c r="I4665">
        <f>COUNTIF('Raw Data'!G4665:O4665,"Yes")</f>
        <v>2</v>
      </c>
      <c r="J4665">
        <f t="shared" ca="1" si="144"/>
        <v>46082</v>
      </c>
      <c r="K4665" t="str">
        <f>'Raw Data'!U4665</f>
        <v>Yes</v>
      </c>
      <c r="L4665" t="str">
        <f t="shared" si="145"/>
        <v>High Risk</v>
      </c>
      <c r="N4665" s="34"/>
    </row>
    <row r="4666" spans="1:14" x14ac:dyDescent="0.3">
      <c r="A4666" s="5" t="str">
        <f>'Raw Data'!A4666</f>
        <v>7571-YXDAD</v>
      </c>
      <c r="B4666">
        <f>'Raw Data'!F4666</f>
        <v>2</v>
      </c>
      <c r="C4666" t="str">
        <f>'Raw Data'!P4666</f>
        <v>Month-to-month</v>
      </c>
      <c r="D4666" t="str">
        <f>'Raw Data'!I4666</f>
        <v>Fiber optic</v>
      </c>
      <c r="E4666" t="str">
        <f>'Raw Data'!R4666</f>
        <v>Credit card (automatic)</v>
      </c>
      <c r="F4666">
        <f>'Raw Data'!S4666</f>
        <v>74.900000000000006</v>
      </c>
      <c r="G4666">
        <f>IFERROR(VALUE('Raw Data'!T4666),0)</f>
        <v>147.15</v>
      </c>
      <c r="H4666" t="str" cm="1">
        <f t="array" ref="H4666">_xlfn.IFS(B4666&lt;=12,"New (0-12 mo)",B4666&lt;=24,"Established (13-24 mo)",B4666&lt;=48,"Loyal (25-48 mo)",TRUE,"Veteran (49+ mo)")</f>
        <v>New (0-12 mo)</v>
      </c>
      <c r="I4666">
        <f>COUNTIF('Raw Data'!G4666:O4666,"Yes")</f>
        <v>2</v>
      </c>
      <c r="J4666">
        <f t="shared" ca="1" si="144"/>
        <v>46143</v>
      </c>
      <c r="K4666" t="str">
        <f>'Raw Data'!U4666</f>
        <v>Yes</v>
      </c>
      <c r="L4666" t="str">
        <f t="shared" si="145"/>
        <v>High Risk</v>
      </c>
      <c r="N4666" s="34"/>
    </row>
    <row r="4667" spans="1:14" x14ac:dyDescent="0.3">
      <c r="A4667" s="5" t="str">
        <f>'Raw Data'!A4667</f>
        <v>3884-UEBXB</v>
      </c>
      <c r="B4667">
        <f>'Raw Data'!F4667</f>
        <v>67</v>
      </c>
      <c r="C4667" t="str">
        <f>'Raw Data'!P4667</f>
        <v>Two year</v>
      </c>
      <c r="D4667" t="str">
        <f>'Raw Data'!I4667</f>
        <v>DSL</v>
      </c>
      <c r="E4667" t="str">
        <f>'Raw Data'!R4667</f>
        <v>Bank transfer (automatic)</v>
      </c>
      <c r="F4667">
        <f>'Raw Data'!S4667</f>
        <v>36.15</v>
      </c>
      <c r="G4667">
        <f>IFERROR(VALUE('Raw Data'!T4667),0)</f>
        <v>2434.4499999999998</v>
      </c>
      <c r="H4667" t="str" cm="1">
        <f t="array" ref="H4667">_xlfn.IFS(B4667&lt;=12,"New (0-12 mo)",B4667&lt;=24,"Established (13-24 mo)",B4667&lt;=48,"Loyal (25-48 mo)",TRUE,"Veteran (49+ mo)")</f>
        <v>Veteran (49+ mo)</v>
      </c>
      <c r="I4667">
        <f>COUNTIF('Raw Data'!G4667:O4667,"Yes")</f>
        <v>2</v>
      </c>
      <c r="J4667">
        <f t="shared" ca="1" si="144"/>
        <v>44166</v>
      </c>
      <c r="K4667" t="str">
        <f>'Raw Data'!U4667</f>
        <v>No</v>
      </c>
      <c r="L4667" t="str">
        <f t="shared" si="145"/>
        <v>Low Risk</v>
      </c>
      <c r="N4667" s="34"/>
    </row>
    <row r="4668" spans="1:14" x14ac:dyDescent="0.3">
      <c r="A4668" s="5" t="str">
        <f>'Raw Data'!A4668</f>
        <v>8780-RSYYU</v>
      </c>
      <c r="B4668">
        <f>'Raw Data'!F4668</f>
        <v>25</v>
      </c>
      <c r="C4668" t="str">
        <f>'Raw Data'!P4668</f>
        <v>Month-to-month</v>
      </c>
      <c r="D4668" t="str">
        <f>'Raw Data'!I4668</f>
        <v>No</v>
      </c>
      <c r="E4668" t="str">
        <f>'Raw Data'!R4668</f>
        <v>Credit card (automatic)</v>
      </c>
      <c r="F4668">
        <f>'Raw Data'!S4668</f>
        <v>19.2</v>
      </c>
      <c r="G4668">
        <f>IFERROR(VALUE('Raw Data'!T4668),0)</f>
        <v>532.1</v>
      </c>
      <c r="H4668" t="str" cm="1">
        <f t="array" ref="H4668">_xlfn.IFS(B4668&lt;=12,"New (0-12 mo)",B4668&lt;=24,"Established (13-24 mo)",B4668&lt;=48,"Loyal (25-48 mo)",TRUE,"Veteran (49+ mo)")</f>
        <v>Loyal (25-48 mo)</v>
      </c>
      <c r="I4668">
        <f>COUNTIF('Raw Data'!G4668:O4668,"Yes")</f>
        <v>1</v>
      </c>
      <c r="J4668">
        <f t="shared" ca="1" si="144"/>
        <v>45444</v>
      </c>
      <c r="K4668" t="str">
        <f>'Raw Data'!U4668</f>
        <v>No</v>
      </c>
      <c r="L4668" t="str">
        <f t="shared" si="145"/>
        <v>Low-Medium Risk</v>
      </c>
      <c r="N4668" s="34"/>
    </row>
    <row r="4669" spans="1:14" x14ac:dyDescent="0.3">
      <c r="A4669" s="5" t="str">
        <f>'Raw Data'!A4669</f>
        <v>5537-UXXVS</v>
      </c>
      <c r="B4669">
        <f>'Raw Data'!F4669</f>
        <v>20</v>
      </c>
      <c r="C4669" t="str">
        <f>'Raw Data'!P4669</f>
        <v>Month-to-month</v>
      </c>
      <c r="D4669" t="str">
        <f>'Raw Data'!I4669</f>
        <v>No</v>
      </c>
      <c r="E4669" t="str">
        <f>'Raw Data'!R4669</f>
        <v>Bank transfer (automatic)</v>
      </c>
      <c r="F4669">
        <f>'Raw Data'!S4669</f>
        <v>19.25</v>
      </c>
      <c r="G4669">
        <f>IFERROR(VALUE('Raw Data'!T4669),0)</f>
        <v>375.25</v>
      </c>
      <c r="H4669" t="str" cm="1">
        <f t="array" ref="H4669">_xlfn.IFS(B4669&lt;=12,"New (0-12 mo)",B4669&lt;=24,"Established (13-24 mo)",B4669&lt;=48,"Loyal (25-48 mo)",TRUE,"Veteran (49+ mo)")</f>
        <v>Established (13-24 mo)</v>
      </c>
      <c r="I4669">
        <f>COUNTIF('Raw Data'!G4669:O4669,"Yes")</f>
        <v>1</v>
      </c>
      <c r="J4669">
        <f t="shared" ca="1" si="144"/>
        <v>45597</v>
      </c>
      <c r="K4669" t="str">
        <f>'Raw Data'!U4669</f>
        <v>No</v>
      </c>
      <c r="L4669" t="str">
        <f t="shared" si="145"/>
        <v>Medium Risk</v>
      </c>
      <c r="N4669" s="34"/>
    </row>
    <row r="4670" spans="1:14" x14ac:dyDescent="0.3">
      <c r="A4670" s="5" t="str">
        <f>'Raw Data'!A4670</f>
        <v>1791-PQHBB</v>
      </c>
      <c r="B4670">
        <f>'Raw Data'!F4670</f>
        <v>2</v>
      </c>
      <c r="C4670" t="str">
        <f>'Raw Data'!P4670</f>
        <v>Month-to-month</v>
      </c>
      <c r="D4670" t="str">
        <f>'Raw Data'!I4670</f>
        <v>DSL</v>
      </c>
      <c r="E4670" t="str">
        <f>'Raw Data'!R4670</f>
        <v>Credit card (automatic)</v>
      </c>
      <c r="F4670">
        <f>'Raw Data'!S4670</f>
        <v>61.2</v>
      </c>
      <c r="G4670">
        <f>IFERROR(VALUE('Raw Data'!T4670),0)</f>
        <v>125.95</v>
      </c>
      <c r="H4670" t="str" cm="1">
        <f t="array" ref="H4670">_xlfn.IFS(B4670&lt;=12,"New (0-12 mo)",B4670&lt;=24,"Established (13-24 mo)",B4670&lt;=48,"Loyal (25-48 mo)",TRUE,"Veteran (49+ mo)")</f>
        <v>New (0-12 mo)</v>
      </c>
      <c r="I4670">
        <f>COUNTIF('Raw Data'!G4670:O4670,"Yes")</f>
        <v>3</v>
      </c>
      <c r="J4670">
        <f t="shared" ca="1" si="144"/>
        <v>46143</v>
      </c>
      <c r="K4670" t="str">
        <f>'Raw Data'!U4670</f>
        <v>No</v>
      </c>
      <c r="L4670" t="str">
        <f t="shared" si="145"/>
        <v>High Risk</v>
      </c>
      <c r="N4670" s="34"/>
    </row>
    <row r="4671" spans="1:14" x14ac:dyDescent="0.3">
      <c r="A4671" s="5" t="str">
        <f>'Raw Data'!A4671</f>
        <v>8701-DGLVH</v>
      </c>
      <c r="B4671">
        <f>'Raw Data'!F4671</f>
        <v>51</v>
      </c>
      <c r="C4671" t="str">
        <f>'Raw Data'!P4671</f>
        <v>Two year</v>
      </c>
      <c r="D4671" t="str">
        <f>'Raw Data'!I4671</f>
        <v>No</v>
      </c>
      <c r="E4671" t="str">
        <f>'Raw Data'!R4671</f>
        <v>Mailed check</v>
      </c>
      <c r="F4671">
        <f>'Raw Data'!S4671</f>
        <v>20.45</v>
      </c>
      <c r="G4671">
        <f>IFERROR(VALUE('Raw Data'!T4671),0)</f>
        <v>1042.6500000000001</v>
      </c>
      <c r="H4671" t="str" cm="1">
        <f t="array" ref="H4671">_xlfn.IFS(B4671&lt;=12,"New (0-12 mo)",B4671&lt;=24,"Established (13-24 mo)",B4671&lt;=48,"Loyal (25-48 mo)",TRUE,"Veteran (49+ mo)")</f>
        <v>Veteran (49+ mo)</v>
      </c>
      <c r="I4671">
        <f>COUNTIF('Raw Data'!G4671:O4671,"Yes")</f>
        <v>1</v>
      </c>
      <c r="J4671">
        <f t="shared" ca="1" si="144"/>
        <v>44652</v>
      </c>
      <c r="K4671" t="str">
        <f>'Raw Data'!U4671</f>
        <v>No</v>
      </c>
      <c r="L4671" t="str">
        <f t="shared" si="145"/>
        <v>Low Risk</v>
      </c>
      <c r="N4671" s="34"/>
    </row>
    <row r="4672" spans="1:14" x14ac:dyDescent="0.3">
      <c r="A4672" s="5" t="str">
        <f>'Raw Data'!A4672</f>
        <v>8741-LQOBK</v>
      </c>
      <c r="B4672">
        <f>'Raw Data'!F4672</f>
        <v>46</v>
      </c>
      <c r="C4672" t="str">
        <f>'Raw Data'!P4672</f>
        <v>Month-to-month</v>
      </c>
      <c r="D4672" t="str">
        <f>'Raw Data'!I4672</f>
        <v>DSL</v>
      </c>
      <c r="E4672" t="str">
        <f>'Raw Data'!R4672</f>
        <v>Bank transfer (automatic)</v>
      </c>
      <c r="F4672">
        <f>'Raw Data'!S4672</f>
        <v>35.049999999999997</v>
      </c>
      <c r="G4672">
        <f>IFERROR(VALUE('Raw Data'!T4672),0)</f>
        <v>1620.25</v>
      </c>
      <c r="H4672" t="str" cm="1">
        <f t="array" ref="H4672">_xlfn.IFS(B4672&lt;=12,"New (0-12 mo)",B4672&lt;=24,"Established (13-24 mo)",B4672&lt;=48,"Loyal (25-48 mo)",TRUE,"Veteran (49+ mo)")</f>
        <v>Loyal (25-48 mo)</v>
      </c>
      <c r="I4672">
        <f>COUNTIF('Raw Data'!G4672:O4672,"Yes")</f>
        <v>2</v>
      </c>
      <c r="J4672">
        <f t="shared" ca="1" si="144"/>
        <v>44805</v>
      </c>
      <c r="K4672" t="str">
        <f>'Raw Data'!U4672</f>
        <v>No</v>
      </c>
      <c r="L4672" t="str">
        <f t="shared" si="145"/>
        <v>Low-Medium Risk</v>
      </c>
      <c r="N4672" s="34"/>
    </row>
    <row r="4673" spans="1:14" x14ac:dyDescent="0.3">
      <c r="A4673" s="5" t="str">
        <f>'Raw Data'!A4673</f>
        <v>3393-FMZPV</v>
      </c>
      <c r="B4673">
        <f>'Raw Data'!F4673</f>
        <v>25</v>
      </c>
      <c r="C4673" t="str">
        <f>'Raw Data'!P4673</f>
        <v>Month-to-month</v>
      </c>
      <c r="D4673" t="str">
        <f>'Raw Data'!I4673</f>
        <v>Fiber optic</v>
      </c>
      <c r="E4673" t="str">
        <f>'Raw Data'!R4673</f>
        <v>Electronic check</v>
      </c>
      <c r="F4673">
        <f>'Raw Data'!S4673</f>
        <v>100.25</v>
      </c>
      <c r="G4673">
        <f>IFERROR(VALUE('Raw Data'!T4673),0)</f>
        <v>2387.75</v>
      </c>
      <c r="H4673" t="str" cm="1">
        <f t="array" ref="H4673">_xlfn.IFS(B4673&lt;=12,"New (0-12 mo)",B4673&lt;=24,"Established (13-24 mo)",B4673&lt;=48,"Loyal (25-48 mo)",TRUE,"Veteran (49+ mo)")</f>
        <v>Loyal (25-48 mo)</v>
      </c>
      <c r="I4673">
        <f>COUNTIF('Raw Data'!G4673:O4673,"Yes")</f>
        <v>5</v>
      </c>
      <c r="J4673">
        <f t="shared" ca="1" si="144"/>
        <v>45444</v>
      </c>
      <c r="K4673" t="str">
        <f>'Raw Data'!U4673</f>
        <v>Yes</v>
      </c>
      <c r="L4673" t="str">
        <f t="shared" si="145"/>
        <v>Low-Medium Risk</v>
      </c>
      <c r="N4673" s="34"/>
    </row>
    <row r="4674" spans="1:14" x14ac:dyDescent="0.3">
      <c r="A4674" s="5" t="str">
        <f>'Raw Data'!A4674</f>
        <v>8082-GHXOP</v>
      </c>
      <c r="B4674">
        <f>'Raw Data'!F4674</f>
        <v>13</v>
      </c>
      <c r="C4674" t="str">
        <f>'Raw Data'!P4674</f>
        <v>Month-to-month</v>
      </c>
      <c r="D4674" t="str">
        <f>'Raw Data'!I4674</f>
        <v>DSL</v>
      </c>
      <c r="E4674" t="str">
        <f>'Raw Data'!R4674</f>
        <v>Mailed check</v>
      </c>
      <c r="F4674">
        <f>'Raw Data'!S4674</f>
        <v>44</v>
      </c>
      <c r="G4674">
        <f>IFERROR(VALUE('Raw Data'!T4674),0)</f>
        <v>659.35</v>
      </c>
      <c r="H4674" t="str" cm="1">
        <f t="array" ref="H4674">_xlfn.IFS(B4674&lt;=12,"New (0-12 mo)",B4674&lt;=24,"Established (13-24 mo)",B4674&lt;=48,"Loyal (25-48 mo)",TRUE,"Veteran (49+ mo)")</f>
        <v>Established (13-24 mo)</v>
      </c>
      <c r="I4674">
        <f>COUNTIF('Raw Data'!G4674:O4674,"Yes")</f>
        <v>1</v>
      </c>
      <c r="J4674">
        <f t="shared" ref="J4674:J4737" ca="1" si="146">EDATE(TODAY(),-B4674)</f>
        <v>45809</v>
      </c>
      <c r="K4674" t="str">
        <f>'Raw Data'!U4674</f>
        <v>No</v>
      </c>
      <c r="L4674" t="str">
        <f t="shared" ref="L4674:L4737" si="147">IF(AND(C4674="Month-to-month",B4674&lt;=12),"High Risk",IF(AND(C4674="Month-to-month",B4674&lt;=24),"Medium Risk",IF(C4674="Month-to-month","Low-Medium Risk","Low Risk")))</f>
        <v>Medium Risk</v>
      </c>
      <c r="N4674" s="34"/>
    </row>
    <row r="4675" spans="1:14" x14ac:dyDescent="0.3">
      <c r="A4675" s="5" t="str">
        <f>'Raw Data'!A4675</f>
        <v>6402-ZFPPI</v>
      </c>
      <c r="B4675">
        <f>'Raw Data'!F4675</f>
        <v>25</v>
      </c>
      <c r="C4675" t="str">
        <f>'Raw Data'!P4675</f>
        <v>Month-to-month</v>
      </c>
      <c r="D4675" t="str">
        <f>'Raw Data'!I4675</f>
        <v>Fiber optic</v>
      </c>
      <c r="E4675" t="str">
        <f>'Raw Data'!R4675</f>
        <v>Mailed check</v>
      </c>
      <c r="F4675">
        <f>'Raw Data'!S4675</f>
        <v>102.8</v>
      </c>
      <c r="G4675">
        <f>IFERROR(VALUE('Raw Data'!T4675),0)</f>
        <v>2660.2</v>
      </c>
      <c r="H4675" t="str" cm="1">
        <f t="array" ref="H4675">_xlfn.IFS(B4675&lt;=12,"New (0-12 mo)",B4675&lt;=24,"Established (13-24 mo)",B4675&lt;=48,"Loyal (25-48 mo)",TRUE,"Veteran (49+ mo)")</f>
        <v>Loyal (25-48 mo)</v>
      </c>
      <c r="I4675">
        <f>COUNTIF('Raw Data'!G4675:O4675,"Yes")</f>
        <v>6</v>
      </c>
      <c r="J4675">
        <f t="shared" ca="1" si="146"/>
        <v>45444</v>
      </c>
      <c r="K4675" t="str">
        <f>'Raw Data'!U4675</f>
        <v>Yes</v>
      </c>
      <c r="L4675" t="str">
        <f t="shared" si="147"/>
        <v>Low-Medium Risk</v>
      </c>
      <c r="N4675" s="34"/>
    </row>
    <row r="4676" spans="1:14" x14ac:dyDescent="0.3">
      <c r="A4676" s="5" t="str">
        <f>'Raw Data'!A4676</f>
        <v>0980-FEXWF</v>
      </c>
      <c r="B4676">
        <f>'Raw Data'!F4676</f>
        <v>26</v>
      </c>
      <c r="C4676" t="str">
        <f>'Raw Data'!P4676</f>
        <v>One year</v>
      </c>
      <c r="D4676" t="str">
        <f>'Raw Data'!I4676</f>
        <v>DSL</v>
      </c>
      <c r="E4676" t="str">
        <f>'Raw Data'!R4676</f>
        <v>Mailed check</v>
      </c>
      <c r="F4676">
        <f>'Raw Data'!S4676</f>
        <v>50.35</v>
      </c>
      <c r="G4676">
        <f>IFERROR(VALUE('Raw Data'!T4676),0)</f>
        <v>1285.8</v>
      </c>
      <c r="H4676" t="str" cm="1">
        <f t="array" ref="H4676">_xlfn.IFS(B4676&lt;=12,"New (0-12 mo)",B4676&lt;=24,"Established (13-24 mo)",B4676&lt;=48,"Loyal (25-48 mo)",TRUE,"Veteran (49+ mo)")</f>
        <v>Loyal (25-48 mo)</v>
      </c>
      <c r="I4676">
        <f>COUNTIF('Raw Data'!G4676:O4676,"Yes")</f>
        <v>2</v>
      </c>
      <c r="J4676">
        <f t="shared" ca="1" si="146"/>
        <v>45413</v>
      </c>
      <c r="K4676" t="str">
        <f>'Raw Data'!U4676</f>
        <v>No</v>
      </c>
      <c r="L4676" t="str">
        <f t="shared" si="147"/>
        <v>Low Risk</v>
      </c>
      <c r="N4676" s="34"/>
    </row>
    <row r="4677" spans="1:14" x14ac:dyDescent="0.3">
      <c r="A4677" s="5" t="str">
        <f>'Raw Data'!A4677</f>
        <v>7486-KSRVI</v>
      </c>
      <c r="B4677">
        <f>'Raw Data'!F4677</f>
        <v>43</v>
      </c>
      <c r="C4677" t="str">
        <f>'Raw Data'!P4677</f>
        <v>One year</v>
      </c>
      <c r="D4677" t="str">
        <f>'Raw Data'!I4677</f>
        <v>Fiber optic</v>
      </c>
      <c r="E4677" t="str">
        <f>'Raw Data'!R4677</f>
        <v>Electronic check</v>
      </c>
      <c r="F4677">
        <f>'Raw Data'!S4677</f>
        <v>100</v>
      </c>
      <c r="G4677">
        <f>IFERROR(VALUE('Raw Data'!T4677),0)</f>
        <v>4211.55</v>
      </c>
      <c r="H4677" t="str" cm="1">
        <f t="array" ref="H4677">_xlfn.IFS(B4677&lt;=12,"New (0-12 mo)",B4677&lt;=24,"Established (13-24 mo)",B4677&lt;=48,"Loyal (25-48 mo)",TRUE,"Veteran (49+ mo)")</f>
        <v>Loyal (25-48 mo)</v>
      </c>
      <c r="I4677">
        <f>COUNTIF('Raw Data'!G4677:O4677,"Yes")</f>
        <v>5</v>
      </c>
      <c r="J4677">
        <f t="shared" ca="1" si="146"/>
        <v>44896</v>
      </c>
      <c r="K4677" t="str">
        <f>'Raw Data'!U4677</f>
        <v>Yes</v>
      </c>
      <c r="L4677" t="str">
        <f t="shared" si="147"/>
        <v>Low Risk</v>
      </c>
      <c r="N4677" s="34"/>
    </row>
    <row r="4678" spans="1:14" x14ac:dyDescent="0.3">
      <c r="A4678" s="5" t="str">
        <f>'Raw Data'!A4678</f>
        <v>3011-WQKSZ</v>
      </c>
      <c r="B4678">
        <f>'Raw Data'!F4678</f>
        <v>19</v>
      </c>
      <c r="C4678" t="str">
        <f>'Raw Data'!P4678</f>
        <v>Month-to-month</v>
      </c>
      <c r="D4678" t="str">
        <f>'Raw Data'!I4678</f>
        <v>No</v>
      </c>
      <c r="E4678" t="str">
        <f>'Raw Data'!R4678</f>
        <v>Electronic check</v>
      </c>
      <c r="F4678">
        <f>'Raw Data'!S4678</f>
        <v>20</v>
      </c>
      <c r="G4678">
        <f>IFERROR(VALUE('Raw Data'!T4678),0)</f>
        <v>377.55</v>
      </c>
      <c r="H4678" t="str" cm="1">
        <f t="array" ref="H4678">_xlfn.IFS(B4678&lt;=12,"New (0-12 mo)",B4678&lt;=24,"Established (13-24 mo)",B4678&lt;=48,"Loyal (25-48 mo)",TRUE,"Veteran (49+ mo)")</f>
        <v>Established (13-24 mo)</v>
      </c>
      <c r="I4678">
        <f>COUNTIF('Raw Data'!G4678:O4678,"Yes")</f>
        <v>1</v>
      </c>
      <c r="J4678">
        <f t="shared" ca="1" si="146"/>
        <v>45627</v>
      </c>
      <c r="K4678" t="str">
        <f>'Raw Data'!U4678</f>
        <v>No</v>
      </c>
      <c r="L4678" t="str">
        <f t="shared" si="147"/>
        <v>Medium Risk</v>
      </c>
      <c r="N4678" s="34"/>
    </row>
    <row r="4679" spans="1:14" x14ac:dyDescent="0.3">
      <c r="A4679" s="5" t="str">
        <f>'Raw Data'!A4679</f>
        <v>8443-WVPSS</v>
      </c>
      <c r="B4679">
        <f>'Raw Data'!F4679</f>
        <v>10</v>
      </c>
      <c r="C4679" t="str">
        <f>'Raw Data'!P4679</f>
        <v>Month-to-month</v>
      </c>
      <c r="D4679" t="str">
        <f>'Raw Data'!I4679</f>
        <v>Fiber optic</v>
      </c>
      <c r="E4679" t="str">
        <f>'Raw Data'!R4679</f>
        <v>Electronic check</v>
      </c>
      <c r="F4679">
        <f>'Raw Data'!S4679</f>
        <v>99.85</v>
      </c>
      <c r="G4679">
        <f>IFERROR(VALUE('Raw Data'!T4679),0)</f>
        <v>990.9</v>
      </c>
      <c r="H4679" t="str" cm="1">
        <f t="array" ref="H4679">_xlfn.IFS(B4679&lt;=12,"New (0-12 mo)",B4679&lt;=24,"Established (13-24 mo)",B4679&lt;=48,"Loyal (25-48 mo)",TRUE,"Veteran (49+ mo)")</f>
        <v>New (0-12 mo)</v>
      </c>
      <c r="I4679">
        <f>COUNTIF('Raw Data'!G4679:O4679,"Yes")</f>
        <v>5</v>
      </c>
      <c r="J4679">
        <f t="shared" ca="1" si="146"/>
        <v>45901</v>
      </c>
      <c r="K4679" t="str">
        <f>'Raw Data'!U4679</f>
        <v>Yes</v>
      </c>
      <c r="L4679" t="str">
        <f t="shared" si="147"/>
        <v>High Risk</v>
      </c>
      <c r="N4679" s="34"/>
    </row>
    <row r="4680" spans="1:14" x14ac:dyDescent="0.3">
      <c r="A4680" s="5" t="str">
        <f>'Raw Data'!A4680</f>
        <v>3006-XIMLN</v>
      </c>
      <c r="B4680">
        <f>'Raw Data'!F4680</f>
        <v>2</v>
      </c>
      <c r="C4680" t="str">
        <f>'Raw Data'!P4680</f>
        <v>Month-to-month</v>
      </c>
      <c r="D4680" t="str">
        <f>'Raw Data'!I4680</f>
        <v>Fiber optic</v>
      </c>
      <c r="E4680" t="str">
        <f>'Raw Data'!R4680</f>
        <v>Bank transfer (automatic)</v>
      </c>
      <c r="F4680">
        <f>'Raw Data'!S4680</f>
        <v>94.2</v>
      </c>
      <c r="G4680">
        <f>IFERROR(VALUE('Raw Data'!T4680),0)</f>
        <v>193.8</v>
      </c>
      <c r="H4680" t="str" cm="1">
        <f t="array" ref="H4680">_xlfn.IFS(B4680&lt;=12,"New (0-12 mo)",B4680&lt;=24,"Established (13-24 mo)",B4680&lt;=48,"Loyal (25-48 mo)",TRUE,"Veteran (49+ mo)")</f>
        <v>New (0-12 mo)</v>
      </c>
      <c r="I4680">
        <f>COUNTIF('Raw Data'!G4680:O4680,"Yes")</f>
        <v>4</v>
      </c>
      <c r="J4680">
        <f t="shared" ca="1" si="146"/>
        <v>46143</v>
      </c>
      <c r="K4680" t="str">
        <f>'Raw Data'!U4680</f>
        <v>Yes</v>
      </c>
      <c r="L4680" t="str">
        <f t="shared" si="147"/>
        <v>High Risk</v>
      </c>
      <c r="N4680" s="34"/>
    </row>
    <row r="4681" spans="1:14" x14ac:dyDescent="0.3">
      <c r="A4681" s="5" t="str">
        <f>'Raw Data'!A4681</f>
        <v>8218-FFJDS</v>
      </c>
      <c r="B4681">
        <f>'Raw Data'!F4681</f>
        <v>72</v>
      </c>
      <c r="C4681" t="str">
        <f>'Raw Data'!P4681</f>
        <v>Two year</v>
      </c>
      <c r="D4681" t="str">
        <f>'Raw Data'!I4681</f>
        <v>DSL</v>
      </c>
      <c r="E4681" t="str">
        <f>'Raw Data'!R4681</f>
        <v>Bank transfer (automatic)</v>
      </c>
      <c r="F4681">
        <f>'Raw Data'!S4681</f>
        <v>86.4</v>
      </c>
      <c r="G4681">
        <f>IFERROR(VALUE('Raw Data'!T4681),0)</f>
        <v>6058.95</v>
      </c>
      <c r="H4681" t="str" cm="1">
        <f t="array" ref="H4681">_xlfn.IFS(B4681&lt;=12,"New (0-12 mo)",B4681&lt;=24,"Established (13-24 mo)",B4681&lt;=48,"Loyal (25-48 mo)",TRUE,"Veteran (49+ mo)")</f>
        <v>Veteran (49+ mo)</v>
      </c>
      <c r="I4681">
        <f>COUNTIF('Raw Data'!G4681:O4681,"Yes")</f>
        <v>7</v>
      </c>
      <c r="J4681">
        <f t="shared" ca="1" si="146"/>
        <v>44013</v>
      </c>
      <c r="K4681" t="str">
        <f>'Raw Data'!U4681</f>
        <v>No</v>
      </c>
      <c r="L4681" t="str">
        <f t="shared" si="147"/>
        <v>Low Risk</v>
      </c>
      <c r="N4681" s="34"/>
    </row>
    <row r="4682" spans="1:14" x14ac:dyDescent="0.3">
      <c r="A4682" s="5" t="str">
        <f>'Raw Data'!A4682</f>
        <v>1986-PHGZF</v>
      </c>
      <c r="B4682">
        <f>'Raw Data'!F4682</f>
        <v>18</v>
      </c>
      <c r="C4682" t="str">
        <f>'Raw Data'!P4682</f>
        <v>Month-to-month</v>
      </c>
      <c r="D4682" t="str">
        <f>'Raw Data'!I4682</f>
        <v>DSL</v>
      </c>
      <c r="E4682" t="str">
        <f>'Raw Data'!R4682</f>
        <v>Credit card (automatic)</v>
      </c>
      <c r="F4682">
        <f>'Raw Data'!S4682</f>
        <v>58.4</v>
      </c>
      <c r="G4682">
        <f>IFERROR(VALUE('Raw Data'!T4682),0)</f>
        <v>964.9</v>
      </c>
      <c r="H4682" t="str" cm="1">
        <f t="array" ref="H4682">_xlfn.IFS(B4682&lt;=12,"New (0-12 mo)",B4682&lt;=24,"Established (13-24 mo)",B4682&lt;=48,"Loyal (25-48 mo)",TRUE,"Veteran (49+ mo)")</f>
        <v>Established (13-24 mo)</v>
      </c>
      <c r="I4682">
        <f>COUNTIF('Raw Data'!G4682:O4682,"Yes")</f>
        <v>4</v>
      </c>
      <c r="J4682">
        <f t="shared" ca="1" si="146"/>
        <v>45658</v>
      </c>
      <c r="K4682" t="str">
        <f>'Raw Data'!U4682</f>
        <v>No</v>
      </c>
      <c r="L4682" t="str">
        <f t="shared" si="147"/>
        <v>Medium Risk</v>
      </c>
      <c r="N4682" s="34"/>
    </row>
    <row r="4683" spans="1:14" x14ac:dyDescent="0.3">
      <c r="A4683" s="5" t="str">
        <f>'Raw Data'!A4683</f>
        <v>9965-YOKZB</v>
      </c>
      <c r="B4683">
        <f>'Raw Data'!F4683</f>
        <v>9</v>
      </c>
      <c r="C4683" t="str">
        <f>'Raw Data'!P4683</f>
        <v>Month-to-month</v>
      </c>
      <c r="D4683" t="str">
        <f>'Raw Data'!I4683</f>
        <v>Fiber optic</v>
      </c>
      <c r="E4683" t="str">
        <f>'Raw Data'!R4683</f>
        <v>Electronic check</v>
      </c>
      <c r="F4683">
        <f>'Raw Data'!S4683</f>
        <v>83.85</v>
      </c>
      <c r="G4683">
        <f>IFERROR(VALUE('Raw Data'!T4683),0)</f>
        <v>790.15</v>
      </c>
      <c r="H4683" t="str" cm="1">
        <f t="array" ref="H4683">_xlfn.IFS(B4683&lt;=12,"New (0-12 mo)",B4683&lt;=24,"Established (13-24 mo)",B4683&lt;=48,"Loyal (25-48 mo)",TRUE,"Veteran (49+ mo)")</f>
        <v>New (0-12 mo)</v>
      </c>
      <c r="I4683">
        <f>COUNTIF('Raw Data'!G4683:O4683,"Yes")</f>
        <v>3</v>
      </c>
      <c r="J4683">
        <f t="shared" ca="1" si="146"/>
        <v>45931</v>
      </c>
      <c r="K4683" t="str">
        <f>'Raw Data'!U4683</f>
        <v>Yes</v>
      </c>
      <c r="L4683" t="str">
        <f t="shared" si="147"/>
        <v>High Risk</v>
      </c>
      <c r="N4683" s="34"/>
    </row>
    <row r="4684" spans="1:14" x14ac:dyDescent="0.3">
      <c r="A4684" s="5" t="str">
        <f>'Raw Data'!A4684</f>
        <v>0504-HHAPI</v>
      </c>
      <c r="B4684">
        <f>'Raw Data'!F4684</f>
        <v>27</v>
      </c>
      <c r="C4684" t="str">
        <f>'Raw Data'!P4684</f>
        <v>Month-to-month</v>
      </c>
      <c r="D4684" t="str">
        <f>'Raw Data'!I4684</f>
        <v>Fiber optic</v>
      </c>
      <c r="E4684" t="str">
        <f>'Raw Data'!R4684</f>
        <v>Credit card (automatic)</v>
      </c>
      <c r="F4684">
        <f>'Raw Data'!S4684</f>
        <v>88.3</v>
      </c>
      <c r="G4684">
        <f>IFERROR(VALUE('Raw Data'!T4684),0)</f>
        <v>2467.75</v>
      </c>
      <c r="H4684" t="str" cm="1">
        <f t="array" ref="H4684">_xlfn.IFS(B4684&lt;=12,"New (0-12 mo)",B4684&lt;=24,"Established (13-24 mo)",B4684&lt;=48,"Loyal (25-48 mo)",TRUE,"Veteran (49+ mo)")</f>
        <v>Loyal (25-48 mo)</v>
      </c>
      <c r="I4684">
        <f>COUNTIF('Raw Data'!G4684:O4684,"Yes")</f>
        <v>4</v>
      </c>
      <c r="J4684">
        <f t="shared" ca="1" si="146"/>
        <v>45383</v>
      </c>
      <c r="K4684" t="str">
        <f>'Raw Data'!U4684</f>
        <v>Yes</v>
      </c>
      <c r="L4684" t="str">
        <f t="shared" si="147"/>
        <v>Low-Medium Risk</v>
      </c>
      <c r="N4684" s="34"/>
    </row>
    <row r="4685" spans="1:14" x14ac:dyDescent="0.3">
      <c r="A4685" s="5" t="str">
        <f>'Raw Data'!A4685</f>
        <v>9360-OMDZZ</v>
      </c>
      <c r="B4685">
        <f>'Raw Data'!F4685</f>
        <v>24</v>
      </c>
      <c r="C4685" t="str">
        <f>'Raw Data'!P4685</f>
        <v>Month-to-month</v>
      </c>
      <c r="D4685" t="str">
        <f>'Raw Data'!I4685</f>
        <v>Fiber optic</v>
      </c>
      <c r="E4685" t="str">
        <f>'Raw Data'!R4685</f>
        <v>Electronic check</v>
      </c>
      <c r="F4685">
        <f>'Raw Data'!S4685</f>
        <v>94.1</v>
      </c>
      <c r="G4685">
        <f>IFERROR(VALUE('Raw Data'!T4685),0)</f>
        <v>2322.85</v>
      </c>
      <c r="H4685" t="str" cm="1">
        <f t="array" ref="H4685">_xlfn.IFS(B4685&lt;=12,"New (0-12 mo)",B4685&lt;=24,"Established (13-24 mo)",B4685&lt;=48,"Loyal (25-48 mo)",TRUE,"Veteran (49+ mo)")</f>
        <v>Established (13-24 mo)</v>
      </c>
      <c r="I4685">
        <f>COUNTIF('Raw Data'!G4685:O4685,"Yes")</f>
        <v>4</v>
      </c>
      <c r="J4685">
        <f t="shared" ca="1" si="146"/>
        <v>45474</v>
      </c>
      <c r="K4685" t="str">
        <f>'Raw Data'!U4685</f>
        <v>No</v>
      </c>
      <c r="L4685" t="str">
        <f t="shared" si="147"/>
        <v>Medium Risk</v>
      </c>
      <c r="N4685" s="34"/>
    </row>
    <row r="4686" spans="1:14" x14ac:dyDescent="0.3">
      <c r="A4686" s="5" t="str">
        <f>'Raw Data'!A4686</f>
        <v>6305-YLBMM</v>
      </c>
      <c r="B4686">
        <f>'Raw Data'!F4686</f>
        <v>69</v>
      </c>
      <c r="C4686" t="str">
        <f>'Raw Data'!P4686</f>
        <v>One year</v>
      </c>
      <c r="D4686" t="str">
        <f>'Raw Data'!I4686</f>
        <v>Fiber optic</v>
      </c>
      <c r="E4686" t="str">
        <f>'Raw Data'!R4686</f>
        <v>Bank transfer (automatic)</v>
      </c>
      <c r="F4686">
        <f>'Raw Data'!S4686</f>
        <v>104.05</v>
      </c>
      <c r="G4686">
        <f>IFERROR(VALUE('Raw Data'!T4686),0)</f>
        <v>7262</v>
      </c>
      <c r="H4686" t="str" cm="1">
        <f t="array" ref="H4686">_xlfn.IFS(B4686&lt;=12,"New (0-12 mo)",B4686&lt;=24,"Established (13-24 mo)",B4686&lt;=48,"Loyal (25-48 mo)",TRUE,"Veteran (49+ mo)")</f>
        <v>Veteran (49+ mo)</v>
      </c>
      <c r="I4686">
        <f>COUNTIF('Raw Data'!G4686:O4686,"Yes")</f>
        <v>6</v>
      </c>
      <c r="J4686">
        <f t="shared" ca="1" si="146"/>
        <v>44105</v>
      </c>
      <c r="K4686" t="str">
        <f>'Raw Data'!U4686</f>
        <v>Yes</v>
      </c>
      <c r="L4686" t="str">
        <f t="shared" si="147"/>
        <v>Low Risk</v>
      </c>
      <c r="N4686" s="34"/>
    </row>
    <row r="4687" spans="1:14" x14ac:dyDescent="0.3">
      <c r="A4687" s="5" t="str">
        <f>'Raw Data'!A4687</f>
        <v>0345-XMMUG</v>
      </c>
      <c r="B4687">
        <f>'Raw Data'!F4687</f>
        <v>46</v>
      </c>
      <c r="C4687" t="str">
        <f>'Raw Data'!P4687</f>
        <v>Two year</v>
      </c>
      <c r="D4687" t="str">
        <f>'Raw Data'!I4687</f>
        <v>Fiber optic</v>
      </c>
      <c r="E4687" t="str">
        <f>'Raw Data'!R4687</f>
        <v>Credit card (automatic)</v>
      </c>
      <c r="F4687">
        <f>'Raw Data'!S4687</f>
        <v>108.9</v>
      </c>
      <c r="G4687">
        <f>IFERROR(VALUE('Raw Data'!T4687),0)</f>
        <v>4854.3</v>
      </c>
      <c r="H4687" t="str" cm="1">
        <f t="array" ref="H4687">_xlfn.IFS(B4687&lt;=12,"New (0-12 mo)",B4687&lt;=24,"Established (13-24 mo)",B4687&lt;=48,"Loyal (25-48 mo)",TRUE,"Veteran (49+ mo)")</f>
        <v>Loyal (25-48 mo)</v>
      </c>
      <c r="I4687">
        <f>COUNTIF('Raw Data'!G4687:O4687,"Yes")</f>
        <v>7</v>
      </c>
      <c r="J4687">
        <f t="shared" ca="1" si="146"/>
        <v>44805</v>
      </c>
      <c r="K4687" t="str">
        <f>'Raw Data'!U4687</f>
        <v>No</v>
      </c>
      <c r="L4687" t="str">
        <f t="shared" si="147"/>
        <v>Low Risk</v>
      </c>
      <c r="N4687" s="34"/>
    </row>
    <row r="4688" spans="1:14" x14ac:dyDescent="0.3">
      <c r="A4688" s="5" t="str">
        <f>'Raw Data'!A4688</f>
        <v>8024-XNAFQ</v>
      </c>
      <c r="B4688">
        <f>'Raw Data'!F4688</f>
        <v>72</v>
      </c>
      <c r="C4688" t="str">
        <f>'Raw Data'!P4688</f>
        <v>Two year</v>
      </c>
      <c r="D4688" t="str">
        <f>'Raw Data'!I4688</f>
        <v>Fiber optic</v>
      </c>
      <c r="E4688" t="str">
        <f>'Raw Data'!R4688</f>
        <v>Bank transfer (automatic)</v>
      </c>
      <c r="F4688">
        <f>'Raw Data'!S4688</f>
        <v>107.4</v>
      </c>
      <c r="G4688">
        <f>IFERROR(VALUE('Raw Data'!T4688),0)</f>
        <v>7748.75</v>
      </c>
      <c r="H4688" t="str" cm="1">
        <f t="array" ref="H4688">_xlfn.IFS(B4688&lt;=12,"New (0-12 mo)",B4688&lt;=24,"Established (13-24 mo)",B4688&lt;=48,"Loyal (25-48 mo)",TRUE,"Veteran (49+ mo)")</f>
        <v>Veteran (49+ mo)</v>
      </c>
      <c r="I4688">
        <f>COUNTIF('Raw Data'!G4688:O4688,"Yes")</f>
        <v>7</v>
      </c>
      <c r="J4688">
        <f t="shared" ca="1" si="146"/>
        <v>44013</v>
      </c>
      <c r="K4688" t="str">
        <f>'Raw Data'!U4688</f>
        <v>No</v>
      </c>
      <c r="L4688" t="str">
        <f t="shared" si="147"/>
        <v>Low Risk</v>
      </c>
      <c r="N4688" s="34"/>
    </row>
    <row r="4689" spans="1:14" x14ac:dyDescent="0.3">
      <c r="A4689" s="5" t="str">
        <f>'Raw Data'!A4689</f>
        <v>3647-GMGDH</v>
      </c>
      <c r="B4689">
        <f>'Raw Data'!F4689</f>
        <v>22</v>
      </c>
      <c r="C4689" t="str">
        <f>'Raw Data'!P4689</f>
        <v>Month-to-month</v>
      </c>
      <c r="D4689" t="str">
        <f>'Raw Data'!I4689</f>
        <v>Fiber optic</v>
      </c>
      <c r="E4689" t="str">
        <f>'Raw Data'!R4689</f>
        <v>Credit card (automatic)</v>
      </c>
      <c r="F4689">
        <f>'Raw Data'!S4689</f>
        <v>94.7</v>
      </c>
      <c r="G4689">
        <f>IFERROR(VALUE('Raw Data'!T4689),0)</f>
        <v>1914.9</v>
      </c>
      <c r="H4689" t="str" cm="1">
        <f t="array" ref="H4689">_xlfn.IFS(B4689&lt;=12,"New (0-12 mo)",B4689&lt;=24,"Established (13-24 mo)",B4689&lt;=48,"Loyal (25-48 mo)",TRUE,"Veteran (49+ mo)")</f>
        <v>Established (13-24 mo)</v>
      </c>
      <c r="I4689">
        <f>COUNTIF('Raw Data'!G4689:O4689,"Yes")</f>
        <v>4</v>
      </c>
      <c r="J4689">
        <f t="shared" ca="1" si="146"/>
        <v>45536</v>
      </c>
      <c r="K4689" t="str">
        <f>'Raw Data'!U4689</f>
        <v>Yes</v>
      </c>
      <c r="L4689" t="str">
        <f t="shared" si="147"/>
        <v>Medium Risk</v>
      </c>
      <c r="N4689" s="34"/>
    </row>
    <row r="4690" spans="1:14" x14ac:dyDescent="0.3">
      <c r="A4690" s="5" t="str">
        <f>'Raw Data'!A4690</f>
        <v>2988-GBIVW</v>
      </c>
      <c r="B4690">
        <f>'Raw Data'!F4690</f>
        <v>70</v>
      </c>
      <c r="C4690" t="str">
        <f>'Raw Data'!P4690</f>
        <v>Month-to-month</v>
      </c>
      <c r="D4690" t="str">
        <f>'Raw Data'!I4690</f>
        <v>Fiber optic</v>
      </c>
      <c r="E4690" t="str">
        <f>'Raw Data'!R4690</f>
        <v>Electronic check</v>
      </c>
      <c r="F4690">
        <f>'Raw Data'!S4690</f>
        <v>90.85</v>
      </c>
      <c r="G4690">
        <f>IFERROR(VALUE('Raw Data'!T4690),0)</f>
        <v>6470.1</v>
      </c>
      <c r="H4690" t="str" cm="1">
        <f t="array" ref="H4690">_xlfn.IFS(B4690&lt;=12,"New (0-12 mo)",B4690&lt;=24,"Established (13-24 mo)",B4690&lt;=48,"Loyal (25-48 mo)",TRUE,"Veteran (49+ mo)")</f>
        <v>Veteran (49+ mo)</v>
      </c>
      <c r="I4690">
        <f>COUNTIF('Raw Data'!G4690:O4690,"Yes")</f>
        <v>4</v>
      </c>
      <c r="J4690">
        <f t="shared" ca="1" si="146"/>
        <v>44075</v>
      </c>
      <c r="K4690" t="str">
        <f>'Raw Data'!U4690</f>
        <v>No</v>
      </c>
      <c r="L4690" t="str">
        <f t="shared" si="147"/>
        <v>Low-Medium Risk</v>
      </c>
      <c r="N4690" s="34"/>
    </row>
    <row r="4691" spans="1:14" x14ac:dyDescent="0.3">
      <c r="A4691" s="5" t="str">
        <f>'Raw Data'!A4691</f>
        <v>2832-SCUCO</v>
      </c>
      <c r="B4691">
        <f>'Raw Data'!F4691</f>
        <v>2</v>
      </c>
      <c r="C4691" t="str">
        <f>'Raw Data'!P4691</f>
        <v>Month-to-month</v>
      </c>
      <c r="D4691" t="str">
        <f>'Raw Data'!I4691</f>
        <v>No</v>
      </c>
      <c r="E4691" t="str">
        <f>'Raw Data'!R4691</f>
        <v>Electronic check</v>
      </c>
      <c r="F4691">
        <f>'Raw Data'!S4691</f>
        <v>19.899999999999999</v>
      </c>
      <c r="G4691">
        <f>IFERROR(VALUE('Raw Data'!T4691),0)</f>
        <v>57.4</v>
      </c>
      <c r="H4691" t="str" cm="1">
        <f t="array" ref="H4691">_xlfn.IFS(B4691&lt;=12,"New (0-12 mo)",B4691&lt;=24,"Established (13-24 mo)",B4691&lt;=48,"Loyal (25-48 mo)",TRUE,"Veteran (49+ mo)")</f>
        <v>New (0-12 mo)</v>
      </c>
      <c r="I4691">
        <f>COUNTIF('Raw Data'!G4691:O4691,"Yes")</f>
        <v>1</v>
      </c>
      <c r="J4691">
        <f t="shared" ca="1" si="146"/>
        <v>46143</v>
      </c>
      <c r="K4691" t="str">
        <f>'Raw Data'!U4691</f>
        <v>No</v>
      </c>
      <c r="L4691" t="str">
        <f t="shared" si="147"/>
        <v>High Risk</v>
      </c>
      <c r="N4691" s="34"/>
    </row>
    <row r="4692" spans="1:14" x14ac:dyDescent="0.3">
      <c r="A4692" s="5" t="str">
        <f>'Raw Data'!A4692</f>
        <v>7036-ZZKBD</v>
      </c>
      <c r="B4692">
        <f>'Raw Data'!F4692</f>
        <v>31</v>
      </c>
      <c r="C4692" t="str">
        <f>'Raw Data'!P4692</f>
        <v>Month-to-month</v>
      </c>
      <c r="D4692" t="str">
        <f>'Raw Data'!I4692</f>
        <v>DSL</v>
      </c>
      <c r="E4692" t="str">
        <f>'Raw Data'!R4692</f>
        <v>Credit card (automatic)</v>
      </c>
      <c r="F4692">
        <f>'Raw Data'!S4692</f>
        <v>66.400000000000006</v>
      </c>
      <c r="G4692">
        <f>IFERROR(VALUE('Raw Data'!T4692),0)</f>
        <v>2019.8</v>
      </c>
      <c r="H4692" t="str" cm="1">
        <f t="array" ref="H4692">_xlfn.IFS(B4692&lt;=12,"New (0-12 mo)",B4692&lt;=24,"Established (13-24 mo)",B4692&lt;=48,"Loyal (25-48 mo)",TRUE,"Veteran (49+ mo)")</f>
        <v>Loyal (25-48 mo)</v>
      </c>
      <c r="I4692">
        <f>COUNTIF('Raw Data'!G4692:O4692,"Yes")</f>
        <v>4</v>
      </c>
      <c r="J4692">
        <f t="shared" ca="1" si="146"/>
        <v>45261</v>
      </c>
      <c r="K4692" t="str">
        <f>'Raw Data'!U4692</f>
        <v>No</v>
      </c>
      <c r="L4692" t="str">
        <f t="shared" si="147"/>
        <v>Low-Medium Risk</v>
      </c>
      <c r="N4692" s="34"/>
    </row>
    <row r="4693" spans="1:14" x14ac:dyDescent="0.3">
      <c r="A4693" s="5" t="str">
        <f>'Raw Data'!A4693</f>
        <v>3791-LGQCY</v>
      </c>
      <c r="B4693">
        <f>'Raw Data'!F4693</f>
        <v>56</v>
      </c>
      <c r="C4693" t="str">
        <f>'Raw Data'!P4693</f>
        <v>Month-to-month</v>
      </c>
      <c r="D4693" t="str">
        <f>'Raw Data'!I4693</f>
        <v>Fiber optic</v>
      </c>
      <c r="E4693" t="str">
        <f>'Raw Data'!R4693</f>
        <v>Bank transfer (automatic)</v>
      </c>
      <c r="F4693">
        <f>'Raw Data'!S4693</f>
        <v>100.65</v>
      </c>
      <c r="G4693">
        <f>IFERROR(VALUE('Raw Data'!T4693),0)</f>
        <v>5688.05</v>
      </c>
      <c r="H4693" t="str" cm="1">
        <f t="array" ref="H4693">_xlfn.IFS(B4693&lt;=12,"New (0-12 mo)",B4693&lt;=24,"Established (13-24 mo)",B4693&lt;=48,"Loyal (25-48 mo)",TRUE,"Veteran (49+ mo)")</f>
        <v>Veteran (49+ mo)</v>
      </c>
      <c r="I4693">
        <f>COUNTIF('Raw Data'!G4693:O4693,"Yes")</f>
        <v>5</v>
      </c>
      <c r="J4693">
        <f t="shared" ca="1" si="146"/>
        <v>44501</v>
      </c>
      <c r="K4693" t="str">
        <f>'Raw Data'!U4693</f>
        <v>Yes</v>
      </c>
      <c r="L4693" t="str">
        <f t="shared" si="147"/>
        <v>Low-Medium Risk</v>
      </c>
      <c r="N4693" s="34"/>
    </row>
    <row r="4694" spans="1:14" x14ac:dyDescent="0.3">
      <c r="A4694" s="5" t="str">
        <f>'Raw Data'!A4694</f>
        <v>0265-PSUAE</v>
      </c>
      <c r="B4694">
        <f>'Raw Data'!F4694</f>
        <v>16</v>
      </c>
      <c r="C4694" t="str">
        <f>'Raw Data'!P4694</f>
        <v>Month-to-month</v>
      </c>
      <c r="D4694" t="str">
        <f>'Raw Data'!I4694</f>
        <v>Fiber optic</v>
      </c>
      <c r="E4694" t="str">
        <f>'Raw Data'!R4694</f>
        <v>Bank transfer (automatic)</v>
      </c>
      <c r="F4694">
        <f>'Raw Data'!S4694</f>
        <v>100.7</v>
      </c>
      <c r="G4694">
        <f>IFERROR(VALUE('Raw Data'!T4694),0)</f>
        <v>1522.7</v>
      </c>
      <c r="H4694" t="str" cm="1">
        <f t="array" ref="H4694">_xlfn.IFS(B4694&lt;=12,"New (0-12 mo)",B4694&lt;=24,"Established (13-24 mo)",B4694&lt;=48,"Loyal (25-48 mo)",TRUE,"Veteran (49+ mo)")</f>
        <v>Established (13-24 mo)</v>
      </c>
      <c r="I4694">
        <f>COUNTIF('Raw Data'!G4694:O4694,"Yes")</f>
        <v>5</v>
      </c>
      <c r="J4694">
        <f t="shared" ca="1" si="146"/>
        <v>45717</v>
      </c>
      <c r="K4694" t="str">
        <f>'Raw Data'!U4694</f>
        <v>No</v>
      </c>
      <c r="L4694" t="str">
        <f t="shared" si="147"/>
        <v>Medium Risk</v>
      </c>
      <c r="N4694" s="34"/>
    </row>
    <row r="4695" spans="1:14" x14ac:dyDescent="0.3">
      <c r="A4695" s="5" t="str">
        <f>'Raw Data'!A4695</f>
        <v>0463-TXOAK</v>
      </c>
      <c r="B4695">
        <f>'Raw Data'!F4695</f>
        <v>52</v>
      </c>
      <c r="C4695" t="str">
        <f>'Raw Data'!P4695</f>
        <v>Two year</v>
      </c>
      <c r="D4695" t="str">
        <f>'Raw Data'!I4695</f>
        <v>No</v>
      </c>
      <c r="E4695" t="str">
        <f>'Raw Data'!R4695</f>
        <v>Credit card (automatic)</v>
      </c>
      <c r="F4695">
        <f>'Raw Data'!S4695</f>
        <v>25.6</v>
      </c>
      <c r="G4695">
        <f>IFERROR(VALUE('Raw Data'!T4695),0)</f>
        <v>1334.5</v>
      </c>
      <c r="H4695" t="str" cm="1">
        <f t="array" ref="H4695">_xlfn.IFS(B4695&lt;=12,"New (0-12 mo)",B4695&lt;=24,"Established (13-24 mo)",B4695&lt;=48,"Loyal (25-48 mo)",TRUE,"Veteran (49+ mo)")</f>
        <v>Veteran (49+ mo)</v>
      </c>
      <c r="I4695">
        <f>COUNTIF('Raw Data'!G4695:O4695,"Yes")</f>
        <v>2</v>
      </c>
      <c r="J4695">
        <f t="shared" ca="1" si="146"/>
        <v>44621</v>
      </c>
      <c r="K4695" t="str">
        <f>'Raw Data'!U4695</f>
        <v>No</v>
      </c>
      <c r="L4695" t="str">
        <f t="shared" si="147"/>
        <v>Low Risk</v>
      </c>
      <c r="N4695" s="34"/>
    </row>
    <row r="4696" spans="1:14" x14ac:dyDescent="0.3">
      <c r="A4696" s="5" t="str">
        <f>'Raw Data'!A4696</f>
        <v>0594-UFTUL</v>
      </c>
      <c r="B4696">
        <f>'Raw Data'!F4696</f>
        <v>13</v>
      </c>
      <c r="C4696" t="str">
        <f>'Raw Data'!P4696</f>
        <v>Month-to-month</v>
      </c>
      <c r="D4696" t="str">
        <f>'Raw Data'!I4696</f>
        <v>No</v>
      </c>
      <c r="E4696" t="str">
        <f>'Raw Data'!R4696</f>
        <v>Mailed check</v>
      </c>
      <c r="F4696">
        <f>'Raw Data'!S4696</f>
        <v>19.850000000000001</v>
      </c>
      <c r="G4696">
        <f>IFERROR(VALUE('Raw Data'!T4696),0)</f>
        <v>252</v>
      </c>
      <c r="H4696" t="str" cm="1">
        <f t="array" ref="H4696">_xlfn.IFS(B4696&lt;=12,"New (0-12 mo)",B4696&lt;=24,"Established (13-24 mo)",B4696&lt;=48,"Loyal (25-48 mo)",TRUE,"Veteran (49+ mo)")</f>
        <v>Established (13-24 mo)</v>
      </c>
      <c r="I4696">
        <f>COUNTIF('Raw Data'!G4696:O4696,"Yes")</f>
        <v>1</v>
      </c>
      <c r="J4696">
        <f t="shared" ca="1" si="146"/>
        <v>45809</v>
      </c>
      <c r="K4696" t="str">
        <f>'Raw Data'!U4696</f>
        <v>No</v>
      </c>
      <c r="L4696" t="str">
        <f t="shared" si="147"/>
        <v>Medium Risk</v>
      </c>
      <c r="N4696" s="34"/>
    </row>
    <row r="4697" spans="1:14" x14ac:dyDescent="0.3">
      <c r="A4697" s="5" t="str">
        <f>'Raw Data'!A4697</f>
        <v>9509-MPYOD</v>
      </c>
      <c r="B4697">
        <f>'Raw Data'!F4697</f>
        <v>35</v>
      </c>
      <c r="C4697" t="str">
        <f>'Raw Data'!P4697</f>
        <v>One year</v>
      </c>
      <c r="D4697" t="str">
        <f>'Raw Data'!I4697</f>
        <v>No</v>
      </c>
      <c r="E4697" t="str">
        <f>'Raw Data'!R4697</f>
        <v>Mailed check</v>
      </c>
      <c r="F4697">
        <f>'Raw Data'!S4697</f>
        <v>20.75</v>
      </c>
      <c r="G4697">
        <f>IFERROR(VALUE('Raw Data'!T4697),0)</f>
        <v>700.45</v>
      </c>
      <c r="H4697" t="str" cm="1">
        <f t="array" ref="H4697">_xlfn.IFS(B4697&lt;=12,"New (0-12 mo)",B4697&lt;=24,"Established (13-24 mo)",B4697&lt;=48,"Loyal (25-48 mo)",TRUE,"Veteran (49+ mo)")</f>
        <v>Loyal (25-48 mo)</v>
      </c>
      <c r="I4697">
        <f>COUNTIF('Raw Data'!G4697:O4697,"Yes")</f>
        <v>1</v>
      </c>
      <c r="J4697">
        <f t="shared" ca="1" si="146"/>
        <v>45139</v>
      </c>
      <c r="K4697" t="str">
        <f>'Raw Data'!U4697</f>
        <v>No</v>
      </c>
      <c r="L4697" t="str">
        <f t="shared" si="147"/>
        <v>Low Risk</v>
      </c>
      <c r="N4697" s="34"/>
    </row>
    <row r="4698" spans="1:14" x14ac:dyDescent="0.3">
      <c r="A4698" s="5" t="str">
        <f>'Raw Data'!A4698</f>
        <v>9128-CPXKI</v>
      </c>
      <c r="B4698">
        <f>'Raw Data'!F4698</f>
        <v>59</v>
      </c>
      <c r="C4698" t="str">
        <f>'Raw Data'!P4698</f>
        <v>Two year</v>
      </c>
      <c r="D4698" t="str">
        <f>'Raw Data'!I4698</f>
        <v>Fiber optic</v>
      </c>
      <c r="E4698" t="str">
        <f>'Raw Data'!R4698</f>
        <v>Electronic check</v>
      </c>
      <c r="F4698">
        <f>'Raw Data'!S4698</f>
        <v>95.8</v>
      </c>
      <c r="G4698">
        <f>IFERROR(VALUE('Raw Data'!T4698),0)</f>
        <v>5655.45</v>
      </c>
      <c r="H4698" t="str" cm="1">
        <f t="array" ref="H4698">_xlfn.IFS(B4698&lt;=12,"New (0-12 mo)",B4698&lt;=24,"Established (13-24 mo)",B4698&lt;=48,"Loyal (25-48 mo)",TRUE,"Veteran (49+ mo)")</f>
        <v>Veteran (49+ mo)</v>
      </c>
      <c r="I4698">
        <f>COUNTIF('Raw Data'!G4698:O4698,"Yes")</f>
        <v>4</v>
      </c>
      <c r="J4698">
        <f t="shared" ca="1" si="146"/>
        <v>44409</v>
      </c>
      <c r="K4698" t="str">
        <f>'Raw Data'!U4698</f>
        <v>No</v>
      </c>
      <c r="L4698" t="str">
        <f t="shared" si="147"/>
        <v>Low Risk</v>
      </c>
      <c r="N4698" s="34"/>
    </row>
    <row r="4699" spans="1:14" x14ac:dyDescent="0.3">
      <c r="A4699" s="5" t="str">
        <f>'Raw Data'!A4699</f>
        <v>0129-KPTWJ</v>
      </c>
      <c r="B4699">
        <f>'Raw Data'!F4699</f>
        <v>72</v>
      </c>
      <c r="C4699" t="str">
        <f>'Raw Data'!P4699</f>
        <v>Month-to-month</v>
      </c>
      <c r="D4699" t="str">
        <f>'Raw Data'!I4699</f>
        <v>Fiber optic</v>
      </c>
      <c r="E4699" t="str">
        <f>'Raw Data'!R4699</f>
        <v>Electronic check</v>
      </c>
      <c r="F4699">
        <f>'Raw Data'!S4699</f>
        <v>94.65</v>
      </c>
      <c r="G4699">
        <f>IFERROR(VALUE('Raw Data'!T4699),0)</f>
        <v>6747.35</v>
      </c>
      <c r="H4699" t="str" cm="1">
        <f t="array" ref="H4699">_xlfn.IFS(B4699&lt;=12,"New (0-12 mo)",B4699&lt;=24,"Established (13-24 mo)",B4699&lt;=48,"Loyal (25-48 mo)",TRUE,"Veteran (49+ mo)")</f>
        <v>Veteran (49+ mo)</v>
      </c>
      <c r="I4699">
        <f>COUNTIF('Raw Data'!G4699:O4699,"Yes")</f>
        <v>4</v>
      </c>
      <c r="J4699">
        <f t="shared" ca="1" si="146"/>
        <v>44013</v>
      </c>
      <c r="K4699" t="str">
        <f>'Raw Data'!U4699</f>
        <v>No</v>
      </c>
      <c r="L4699" t="str">
        <f t="shared" si="147"/>
        <v>Low-Medium Risk</v>
      </c>
      <c r="N4699" s="34"/>
    </row>
    <row r="4700" spans="1:14" x14ac:dyDescent="0.3">
      <c r="A4700" s="5" t="str">
        <f>'Raw Data'!A4700</f>
        <v>8166-ZZTFS</v>
      </c>
      <c r="B4700">
        <f>'Raw Data'!F4700</f>
        <v>66</v>
      </c>
      <c r="C4700" t="str">
        <f>'Raw Data'!P4700</f>
        <v>Two year</v>
      </c>
      <c r="D4700" t="str">
        <f>'Raw Data'!I4700</f>
        <v>DSL</v>
      </c>
      <c r="E4700" t="str">
        <f>'Raw Data'!R4700</f>
        <v>Bank transfer (automatic)</v>
      </c>
      <c r="F4700">
        <f>'Raw Data'!S4700</f>
        <v>80.55</v>
      </c>
      <c r="G4700">
        <f>IFERROR(VALUE('Raw Data'!T4700),0)</f>
        <v>5265.1</v>
      </c>
      <c r="H4700" t="str" cm="1">
        <f t="array" ref="H4700">_xlfn.IFS(B4700&lt;=12,"New (0-12 mo)",B4700&lt;=24,"Established (13-24 mo)",B4700&lt;=48,"Loyal (25-48 mo)",TRUE,"Veteran (49+ mo)")</f>
        <v>Veteran (49+ mo)</v>
      </c>
      <c r="I4700">
        <f>COUNTIF('Raw Data'!G4700:O4700,"Yes")</f>
        <v>6</v>
      </c>
      <c r="J4700">
        <f t="shared" ca="1" si="146"/>
        <v>44197</v>
      </c>
      <c r="K4700" t="str">
        <f>'Raw Data'!U4700</f>
        <v>Yes</v>
      </c>
      <c r="L4700" t="str">
        <f t="shared" si="147"/>
        <v>Low Risk</v>
      </c>
      <c r="N4700" s="34"/>
    </row>
    <row r="4701" spans="1:14" x14ac:dyDescent="0.3">
      <c r="A4701" s="5" t="str">
        <f>'Raw Data'!A4701</f>
        <v>5855-EIBDE</v>
      </c>
      <c r="B4701">
        <f>'Raw Data'!F4701</f>
        <v>49</v>
      </c>
      <c r="C4701" t="str">
        <f>'Raw Data'!P4701</f>
        <v>Two year</v>
      </c>
      <c r="D4701" t="str">
        <f>'Raw Data'!I4701</f>
        <v>Fiber optic</v>
      </c>
      <c r="E4701" t="str">
        <f>'Raw Data'!R4701</f>
        <v>Credit card (automatic)</v>
      </c>
      <c r="F4701">
        <f>'Raw Data'!S4701</f>
        <v>106.65</v>
      </c>
      <c r="G4701">
        <f>IFERROR(VALUE('Raw Data'!T4701),0)</f>
        <v>5174.3500000000004</v>
      </c>
      <c r="H4701" t="str" cm="1">
        <f t="array" ref="H4701">_xlfn.IFS(B4701&lt;=12,"New (0-12 mo)",B4701&lt;=24,"Established (13-24 mo)",B4701&lt;=48,"Loyal (25-48 mo)",TRUE,"Veteran (49+ mo)")</f>
        <v>Veteran (49+ mo)</v>
      </c>
      <c r="I4701">
        <f>COUNTIF('Raw Data'!G4701:O4701,"Yes")</f>
        <v>7</v>
      </c>
      <c r="J4701">
        <f t="shared" ca="1" si="146"/>
        <v>44713</v>
      </c>
      <c r="K4701" t="str">
        <f>'Raw Data'!U4701</f>
        <v>No</v>
      </c>
      <c r="L4701" t="str">
        <f t="shared" si="147"/>
        <v>Low Risk</v>
      </c>
      <c r="N4701" s="34"/>
    </row>
    <row r="4702" spans="1:14" x14ac:dyDescent="0.3">
      <c r="A4702" s="5" t="str">
        <f>'Raw Data'!A4702</f>
        <v>5365-LLFYV</v>
      </c>
      <c r="B4702">
        <f>'Raw Data'!F4702</f>
        <v>2</v>
      </c>
      <c r="C4702" t="str">
        <f>'Raw Data'!P4702</f>
        <v>Month-to-month</v>
      </c>
      <c r="D4702" t="str">
        <f>'Raw Data'!I4702</f>
        <v>DSL</v>
      </c>
      <c r="E4702" t="str">
        <f>'Raw Data'!R4702</f>
        <v>Mailed check</v>
      </c>
      <c r="F4702">
        <f>'Raw Data'!S4702</f>
        <v>45.85</v>
      </c>
      <c r="G4702">
        <f>IFERROR(VALUE('Raw Data'!T4702),0)</f>
        <v>105.6</v>
      </c>
      <c r="H4702" t="str" cm="1">
        <f t="array" ref="H4702">_xlfn.IFS(B4702&lt;=12,"New (0-12 mo)",B4702&lt;=24,"Established (13-24 mo)",B4702&lt;=48,"Loyal (25-48 mo)",TRUE,"Veteran (49+ mo)")</f>
        <v>New (0-12 mo)</v>
      </c>
      <c r="I4702">
        <f>COUNTIF('Raw Data'!G4702:O4702,"Yes")</f>
        <v>1</v>
      </c>
      <c r="J4702">
        <f t="shared" ca="1" si="146"/>
        <v>46143</v>
      </c>
      <c r="K4702" t="str">
        <f>'Raw Data'!U4702</f>
        <v>No</v>
      </c>
      <c r="L4702" t="str">
        <f t="shared" si="147"/>
        <v>High Risk</v>
      </c>
      <c r="N4702" s="34"/>
    </row>
    <row r="4703" spans="1:14" x14ac:dyDescent="0.3">
      <c r="A4703" s="5" t="str">
        <f>'Raw Data'!A4703</f>
        <v>5956-YHHRX</v>
      </c>
      <c r="B4703">
        <f>'Raw Data'!F4703</f>
        <v>21</v>
      </c>
      <c r="C4703" t="str">
        <f>'Raw Data'!P4703</f>
        <v>Month-to-month</v>
      </c>
      <c r="D4703" t="str">
        <f>'Raw Data'!I4703</f>
        <v>Fiber optic</v>
      </c>
      <c r="E4703" t="str">
        <f>'Raw Data'!R4703</f>
        <v>Electronic check</v>
      </c>
      <c r="F4703">
        <f>'Raw Data'!S4703</f>
        <v>104.35</v>
      </c>
      <c r="G4703">
        <f>IFERROR(VALUE('Raw Data'!T4703),0)</f>
        <v>2271.85</v>
      </c>
      <c r="H4703" t="str" cm="1">
        <f t="array" ref="H4703">_xlfn.IFS(B4703&lt;=12,"New (0-12 mo)",B4703&lt;=24,"Established (13-24 mo)",B4703&lt;=48,"Loyal (25-48 mo)",TRUE,"Veteran (49+ mo)")</f>
        <v>Established (13-24 mo)</v>
      </c>
      <c r="I4703">
        <f>COUNTIF('Raw Data'!G4703:O4703,"Yes")</f>
        <v>6</v>
      </c>
      <c r="J4703">
        <f t="shared" ca="1" si="146"/>
        <v>45566</v>
      </c>
      <c r="K4703" t="str">
        <f>'Raw Data'!U4703</f>
        <v>No</v>
      </c>
      <c r="L4703" t="str">
        <f t="shared" si="147"/>
        <v>Medium Risk</v>
      </c>
      <c r="N4703" s="34"/>
    </row>
    <row r="4704" spans="1:14" x14ac:dyDescent="0.3">
      <c r="A4704" s="5" t="str">
        <f>'Raw Data'!A4704</f>
        <v>6008-NAIXK</v>
      </c>
      <c r="B4704">
        <f>'Raw Data'!F4704</f>
        <v>54</v>
      </c>
      <c r="C4704" t="str">
        <f>'Raw Data'!P4704</f>
        <v>One year</v>
      </c>
      <c r="D4704" t="str">
        <f>'Raw Data'!I4704</f>
        <v>DSL</v>
      </c>
      <c r="E4704" t="str">
        <f>'Raw Data'!R4704</f>
        <v>Electronic check</v>
      </c>
      <c r="F4704">
        <f>'Raw Data'!S4704</f>
        <v>55.45</v>
      </c>
      <c r="G4704">
        <f>IFERROR(VALUE('Raw Data'!T4704),0)</f>
        <v>2966.95</v>
      </c>
      <c r="H4704" t="str" cm="1">
        <f t="array" ref="H4704">_xlfn.IFS(B4704&lt;=12,"New (0-12 mo)",B4704&lt;=24,"Established (13-24 mo)",B4704&lt;=48,"Loyal (25-48 mo)",TRUE,"Veteran (49+ mo)")</f>
        <v>Veteran (49+ mo)</v>
      </c>
      <c r="I4704">
        <f>COUNTIF('Raw Data'!G4704:O4704,"Yes")</f>
        <v>4</v>
      </c>
      <c r="J4704">
        <f t="shared" ca="1" si="146"/>
        <v>44562</v>
      </c>
      <c r="K4704" t="str">
        <f>'Raw Data'!U4704</f>
        <v>No</v>
      </c>
      <c r="L4704" t="str">
        <f t="shared" si="147"/>
        <v>Low Risk</v>
      </c>
      <c r="N4704" s="34"/>
    </row>
    <row r="4705" spans="1:14" x14ac:dyDescent="0.3">
      <c r="A4705" s="5" t="str">
        <f>'Raw Data'!A4705</f>
        <v>2956-GGUCQ</v>
      </c>
      <c r="B4705">
        <f>'Raw Data'!F4705</f>
        <v>24</v>
      </c>
      <c r="C4705" t="str">
        <f>'Raw Data'!P4705</f>
        <v>Month-to-month</v>
      </c>
      <c r="D4705" t="str">
        <f>'Raw Data'!I4705</f>
        <v>Fiber optic</v>
      </c>
      <c r="E4705" t="str">
        <f>'Raw Data'!R4705</f>
        <v>Electronic check</v>
      </c>
      <c r="F4705">
        <f>'Raw Data'!S4705</f>
        <v>78.849999999999994</v>
      </c>
      <c r="G4705">
        <f>IFERROR(VALUE('Raw Data'!T4705),0)</f>
        <v>1772.25</v>
      </c>
      <c r="H4705" t="str" cm="1">
        <f t="array" ref="H4705">_xlfn.IFS(B4705&lt;=12,"New (0-12 mo)",B4705&lt;=24,"Established (13-24 mo)",B4705&lt;=48,"Loyal (25-48 mo)",TRUE,"Veteran (49+ mo)")</f>
        <v>Established (13-24 mo)</v>
      </c>
      <c r="I4705">
        <f>COUNTIF('Raw Data'!G4705:O4705,"Yes")</f>
        <v>3</v>
      </c>
      <c r="J4705">
        <f t="shared" ca="1" si="146"/>
        <v>45474</v>
      </c>
      <c r="K4705" t="str">
        <f>'Raw Data'!U4705</f>
        <v>Yes</v>
      </c>
      <c r="L4705" t="str">
        <f t="shared" si="147"/>
        <v>Medium Risk</v>
      </c>
      <c r="N4705" s="34"/>
    </row>
    <row r="4706" spans="1:14" x14ac:dyDescent="0.3">
      <c r="A4706" s="5" t="str">
        <f>'Raw Data'!A4706</f>
        <v>1928-BXYIV</v>
      </c>
      <c r="B4706">
        <f>'Raw Data'!F4706</f>
        <v>1</v>
      </c>
      <c r="C4706" t="str">
        <f>'Raw Data'!P4706</f>
        <v>Month-to-month</v>
      </c>
      <c r="D4706" t="str">
        <f>'Raw Data'!I4706</f>
        <v>DSL</v>
      </c>
      <c r="E4706" t="str">
        <f>'Raw Data'!R4706</f>
        <v>Electronic check</v>
      </c>
      <c r="F4706">
        <f>'Raw Data'!S4706</f>
        <v>61.15</v>
      </c>
      <c r="G4706">
        <f>IFERROR(VALUE('Raw Data'!T4706),0)</f>
        <v>61.15</v>
      </c>
      <c r="H4706" t="str" cm="1">
        <f t="array" ref="H4706">_xlfn.IFS(B4706&lt;=12,"New (0-12 mo)",B4706&lt;=24,"Established (13-24 mo)",B4706&lt;=48,"Loyal (25-48 mo)",TRUE,"Veteran (49+ mo)")</f>
        <v>New (0-12 mo)</v>
      </c>
      <c r="I4706">
        <f>COUNTIF('Raw Data'!G4706:O4706,"Yes")</f>
        <v>4</v>
      </c>
      <c r="J4706">
        <f t="shared" ca="1" si="146"/>
        <v>46174</v>
      </c>
      <c r="K4706" t="str">
        <f>'Raw Data'!U4706</f>
        <v>No</v>
      </c>
      <c r="L4706" t="str">
        <f t="shared" si="147"/>
        <v>High Risk</v>
      </c>
      <c r="N4706" s="34"/>
    </row>
    <row r="4707" spans="1:14" x14ac:dyDescent="0.3">
      <c r="A4707" s="5" t="str">
        <f>'Raw Data'!A4707</f>
        <v>5760-FXFVO</v>
      </c>
      <c r="B4707">
        <f>'Raw Data'!F4707</f>
        <v>6</v>
      </c>
      <c r="C4707" t="str">
        <f>'Raw Data'!P4707</f>
        <v>Month-to-month</v>
      </c>
      <c r="D4707" t="str">
        <f>'Raw Data'!I4707</f>
        <v>Fiber optic</v>
      </c>
      <c r="E4707" t="str">
        <f>'Raw Data'!R4707</f>
        <v>Electronic check</v>
      </c>
      <c r="F4707">
        <f>'Raw Data'!S4707</f>
        <v>78.95</v>
      </c>
      <c r="G4707">
        <f>IFERROR(VALUE('Raw Data'!T4707),0)</f>
        <v>494.95</v>
      </c>
      <c r="H4707" t="str" cm="1">
        <f t="array" ref="H4707">_xlfn.IFS(B4707&lt;=12,"New (0-12 mo)",B4707&lt;=24,"Established (13-24 mo)",B4707&lt;=48,"Loyal (25-48 mo)",TRUE,"Veteran (49+ mo)")</f>
        <v>New (0-12 mo)</v>
      </c>
      <c r="I4707">
        <f>COUNTIF('Raw Data'!G4707:O4707,"Yes")</f>
        <v>3</v>
      </c>
      <c r="J4707">
        <f t="shared" ca="1" si="146"/>
        <v>46023</v>
      </c>
      <c r="K4707" t="str">
        <f>'Raw Data'!U4707</f>
        <v>No</v>
      </c>
      <c r="L4707" t="str">
        <f t="shared" si="147"/>
        <v>High Risk</v>
      </c>
      <c r="N4707" s="34"/>
    </row>
    <row r="4708" spans="1:14" x14ac:dyDescent="0.3">
      <c r="A4708" s="5" t="str">
        <f>'Raw Data'!A4708</f>
        <v>6595-COKXZ</v>
      </c>
      <c r="B4708">
        <f>'Raw Data'!F4708</f>
        <v>1</v>
      </c>
      <c r="C4708" t="str">
        <f>'Raw Data'!P4708</f>
        <v>Month-to-month</v>
      </c>
      <c r="D4708" t="str">
        <f>'Raw Data'!I4708</f>
        <v>DSL</v>
      </c>
      <c r="E4708" t="str">
        <f>'Raw Data'!R4708</f>
        <v>Mailed check</v>
      </c>
      <c r="F4708">
        <f>'Raw Data'!S4708</f>
        <v>44.45</v>
      </c>
      <c r="G4708">
        <f>IFERROR(VALUE('Raw Data'!T4708),0)</f>
        <v>44.45</v>
      </c>
      <c r="H4708" t="str" cm="1">
        <f t="array" ref="H4708">_xlfn.IFS(B4708&lt;=12,"New (0-12 mo)",B4708&lt;=24,"Established (13-24 mo)",B4708&lt;=48,"Loyal (25-48 mo)",TRUE,"Veteran (49+ mo)")</f>
        <v>New (0-12 mo)</v>
      </c>
      <c r="I4708">
        <f>COUNTIF('Raw Data'!G4708:O4708,"Yes")</f>
        <v>1</v>
      </c>
      <c r="J4708">
        <f t="shared" ca="1" si="146"/>
        <v>46174</v>
      </c>
      <c r="K4708" t="str">
        <f>'Raw Data'!U4708</f>
        <v>Yes</v>
      </c>
      <c r="L4708" t="str">
        <f t="shared" si="147"/>
        <v>High Risk</v>
      </c>
      <c r="N4708" s="34"/>
    </row>
    <row r="4709" spans="1:14" x14ac:dyDescent="0.3">
      <c r="A4709" s="5" t="str">
        <f>'Raw Data'!A4709</f>
        <v>0961-ZWLVI</v>
      </c>
      <c r="B4709">
        <f>'Raw Data'!F4709</f>
        <v>49</v>
      </c>
      <c r="C4709" t="str">
        <f>'Raw Data'!P4709</f>
        <v>One year</v>
      </c>
      <c r="D4709" t="str">
        <f>'Raw Data'!I4709</f>
        <v>Fiber optic</v>
      </c>
      <c r="E4709" t="str">
        <f>'Raw Data'!R4709</f>
        <v>Credit card (automatic)</v>
      </c>
      <c r="F4709">
        <f>'Raw Data'!S4709</f>
        <v>109.2</v>
      </c>
      <c r="G4709">
        <f>IFERROR(VALUE('Raw Data'!T4709),0)</f>
        <v>5290.45</v>
      </c>
      <c r="H4709" t="str" cm="1">
        <f t="array" ref="H4709">_xlfn.IFS(B4709&lt;=12,"New (0-12 mo)",B4709&lt;=24,"Established (13-24 mo)",B4709&lt;=48,"Loyal (25-48 mo)",TRUE,"Veteran (49+ mo)")</f>
        <v>Veteran (49+ mo)</v>
      </c>
      <c r="I4709">
        <f>COUNTIF('Raw Data'!G4709:O4709,"Yes")</f>
        <v>7</v>
      </c>
      <c r="J4709">
        <f t="shared" ca="1" si="146"/>
        <v>44713</v>
      </c>
      <c r="K4709" t="str">
        <f>'Raw Data'!U4709</f>
        <v>No</v>
      </c>
      <c r="L4709" t="str">
        <f t="shared" si="147"/>
        <v>Low Risk</v>
      </c>
      <c r="N4709" s="34"/>
    </row>
    <row r="4710" spans="1:14" x14ac:dyDescent="0.3">
      <c r="A4710" s="5" t="str">
        <f>'Raw Data'!A4710</f>
        <v>5181-OABFK</v>
      </c>
      <c r="B4710">
        <f>'Raw Data'!F4710</f>
        <v>56</v>
      </c>
      <c r="C4710" t="str">
        <f>'Raw Data'!P4710</f>
        <v>Two year</v>
      </c>
      <c r="D4710" t="str">
        <f>'Raw Data'!I4710</f>
        <v>DSL</v>
      </c>
      <c r="E4710" t="str">
        <f>'Raw Data'!R4710</f>
        <v>Credit card (automatic)</v>
      </c>
      <c r="F4710">
        <f>'Raw Data'!S4710</f>
        <v>61.3</v>
      </c>
      <c r="G4710">
        <f>IFERROR(VALUE('Raw Data'!T4710),0)</f>
        <v>3346.8</v>
      </c>
      <c r="H4710" t="str" cm="1">
        <f t="array" ref="H4710">_xlfn.IFS(B4710&lt;=12,"New (0-12 mo)",B4710&lt;=24,"Established (13-24 mo)",B4710&lt;=48,"Loyal (25-48 mo)",TRUE,"Veteran (49+ mo)")</f>
        <v>Veteran (49+ mo)</v>
      </c>
      <c r="I4710">
        <f>COUNTIF('Raw Data'!G4710:O4710,"Yes")</f>
        <v>4</v>
      </c>
      <c r="J4710">
        <f t="shared" ca="1" si="146"/>
        <v>44501</v>
      </c>
      <c r="K4710" t="str">
        <f>'Raw Data'!U4710</f>
        <v>No</v>
      </c>
      <c r="L4710" t="str">
        <f t="shared" si="147"/>
        <v>Low Risk</v>
      </c>
      <c r="N4710" s="34"/>
    </row>
    <row r="4711" spans="1:14" x14ac:dyDescent="0.3">
      <c r="A4711" s="5" t="str">
        <f>'Raw Data'!A4711</f>
        <v>4007-NHVHI</v>
      </c>
      <c r="B4711">
        <f>'Raw Data'!F4711</f>
        <v>56</v>
      </c>
      <c r="C4711" t="str">
        <f>'Raw Data'!P4711</f>
        <v>Month-to-month</v>
      </c>
      <c r="D4711" t="str">
        <f>'Raw Data'!I4711</f>
        <v>Fiber optic</v>
      </c>
      <c r="E4711" t="str">
        <f>'Raw Data'!R4711</f>
        <v>Electronic check</v>
      </c>
      <c r="F4711">
        <f>'Raw Data'!S4711</f>
        <v>96.85</v>
      </c>
      <c r="G4711">
        <f>IFERROR(VALUE('Raw Data'!T4711),0)</f>
        <v>5219.6499999999996</v>
      </c>
      <c r="H4711" t="str" cm="1">
        <f t="array" ref="H4711">_xlfn.IFS(B4711&lt;=12,"New (0-12 mo)",B4711&lt;=24,"Established (13-24 mo)",B4711&lt;=48,"Loyal (25-48 mo)",TRUE,"Veteran (49+ mo)")</f>
        <v>Veteran (49+ mo)</v>
      </c>
      <c r="I4711">
        <f>COUNTIF('Raw Data'!G4711:O4711,"Yes")</f>
        <v>5</v>
      </c>
      <c r="J4711">
        <f t="shared" ca="1" si="146"/>
        <v>44501</v>
      </c>
      <c r="K4711" t="str">
        <f>'Raw Data'!U4711</f>
        <v>No</v>
      </c>
      <c r="L4711" t="str">
        <f t="shared" si="147"/>
        <v>Low-Medium Risk</v>
      </c>
      <c r="N4711" s="34"/>
    </row>
    <row r="4712" spans="1:14" x14ac:dyDescent="0.3">
      <c r="A4712" s="5" t="str">
        <f>'Raw Data'!A4712</f>
        <v>7816-VGHTO</v>
      </c>
      <c r="B4712">
        <f>'Raw Data'!F4712</f>
        <v>6</v>
      </c>
      <c r="C4712" t="str">
        <f>'Raw Data'!P4712</f>
        <v>Two year</v>
      </c>
      <c r="D4712" t="str">
        <f>'Raw Data'!I4712</f>
        <v>DSL</v>
      </c>
      <c r="E4712" t="str">
        <f>'Raw Data'!R4712</f>
        <v>Mailed check</v>
      </c>
      <c r="F4712">
        <f>'Raw Data'!S4712</f>
        <v>40.549999999999997</v>
      </c>
      <c r="G4712">
        <f>IFERROR(VALUE('Raw Data'!T4712),0)</f>
        <v>217.5</v>
      </c>
      <c r="H4712" t="str" cm="1">
        <f t="array" ref="H4712">_xlfn.IFS(B4712&lt;=12,"New (0-12 mo)",B4712&lt;=24,"Established (13-24 mo)",B4712&lt;=48,"Loyal (25-48 mo)",TRUE,"Veteran (49+ mo)")</f>
        <v>New (0-12 mo)</v>
      </c>
      <c r="I4712">
        <f>COUNTIF('Raw Data'!G4712:O4712,"Yes")</f>
        <v>3</v>
      </c>
      <c r="J4712">
        <f t="shared" ca="1" si="146"/>
        <v>46023</v>
      </c>
      <c r="K4712" t="str">
        <f>'Raw Data'!U4712</f>
        <v>No</v>
      </c>
      <c r="L4712" t="str">
        <f t="shared" si="147"/>
        <v>Low Risk</v>
      </c>
      <c r="N4712" s="34"/>
    </row>
    <row r="4713" spans="1:14" x14ac:dyDescent="0.3">
      <c r="A4713" s="5" t="str">
        <f>'Raw Data'!A4713</f>
        <v>5871-DGTXZ</v>
      </c>
      <c r="B4713">
        <f>'Raw Data'!F4713</f>
        <v>32</v>
      </c>
      <c r="C4713" t="str">
        <f>'Raw Data'!P4713</f>
        <v>One year</v>
      </c>
      <c r="D4713" t="str">
        <f>'Raw Data'!I4713</f>
        <v>No</v>
      </c>
      <c r="E4713" t="str">
        <f>'Raw Data'!R4713</f>
        <v>Mailed check</v>
      </c>
      <c r="F4713">
        <f>'Raw Data'!S4713</f>
        <v>19.8</v>
      </c>
      <c r="G4713">
        <f>IFERROR(VALUE('Raw Data'!T4713),0)</f>
        <v>607.70000000000005</v>
      </c>
      <c r="H4713" t="str" cm="1">
        <f t="array" ref="H4713">_xlfn.IFS(B4713&lt;=12,"New (0-12 mo)",B4713&lt;=24,"Established (13-24 mo)",B4713&lt;=48,"Loyal (25-48 mo)",TRUE,"Veteran (49+ mo)")</f>
        <v>Loyal (25-48 mo)</v>
      </c>
      <c r="I4713">
        <f>COUNTIF('Raw Data'!G4713:O4713,"Yes")</f>
        <v>1</v>
      </c>
      <c r="J4713">
        <f t="shared" ca="1" si="146"/>
        <v>45231</v>
      </c>
      <c r="K4713" t="str">
        <f>'Raw Data'!U4713</f>
        <v>No</v>
      </c>
      <c r="L4713" t="str">
        <f t="shared" si="147"/>
        <v>Low Risk</v>
      </c>
      <c r="N4713" s="34"/>
    </row>
    <row r="4714" spans="1:14" x14ac:dyDescent="0.3">
      <c r="A4714" s="5" t="str">
        <f>'Raw Data'!A4714</f>
        <v>7550-WIQVA</v>
      </c>
      <c r="B4714">
        <f>'Raw Data'!F4714</f>
        <v>50</v>
      </c>
      <c r="C4714" t="str">
        <f>'Raw Data'!P4714</f>
        <v>One year</v>
      </c>
      <c r="D4714" t="str">
        <f>'Raw Data'!I4714</f>
        <v>Fiber optic</v>
      </c>
      <c r="E4714" t="str">
        <f>'Raw Data'!R4714</f>
        <v>Electronic check</v>
      </c>
      <c r="F4714">
        <f>'Raw Data'!S4714</f>
        <v>108.25</v>
      </c>
      <c r="G4714">
        <f>IFERROR(VALUE('Raw Data'!T4714),0)</f>
        <v>5431.4</v>
      </c>
      <c r="H4714" t="str" cm="1">
        <f t="array" ref="H4714">_xlfn.IFS(B4714&lt;=12,"New (0-12 mo)",B4714&lt;=24,"Established (13-24 mo)",B4714&lt;=48,"Loyal (25-48 mo)",TRUE,"Veteran (49+ mo)")</f>
        <v>Veteran (49+ mo)</v>
      </c>
      <c r="I4714">
        <f>COUNTIF('Raw Data'!G4714:O4714,"Yes")</f>
        <v>7</v>
      </c>
      <c r="J4714">
        <f t="shared" ca="1" si="146"/>
        <v>44682</v>
      </c>
      <c r="K4714" t="str">
        <f>'Raw Data'!U4714</f>
        <v>No</v>
      </c>
      <c r="L4714" t="str">
        <f t="shared" si="147"/>
        <v>Low Risk</v>
      </c>
      <c r="N4714" s="34"/>
    </row>
    <row r="4715" spans="1:14" x14ac:dyDescent="0.3">
      <c r="A4715" s="5" t="str">
        <f>'Raw Data'!A4715</f>
        <v>7544-ZVIKX</v>
      </c>
      <c r="B4715">
        <f>'Raw Data'!F4715</f>
        <v>58</v>
      </c>
      <c r="C4715" t="str">
        <f>'Raw Data'!P4715</f>
        <v>One year</v>
      </c>
      <c r="D4715" t="str">
        <f>'Raw Data'!I4715</f>
        <v>Fiber optic</v>
      </c>
      <c r="E4715" t="str">
        <f>'Raw Data'!R4715</f>
        <v>Bank transfer (automatic)</v>
      </c>
      <c r="F4715">
        <f>'Raw Data'!S4715</f>
        <v>105.05</v>
      </c>
      <c r="G4715">
        <f>IFERROR(VALUE('Raw Data'!T4715),0)</f>
        <v>6004.85</v>
      </c>
      <c r="H4715" t="str" cm="1">
        <f t="array" ref="H4715">_xlfn.IFS(B4715&lt;=12,"New (0-12 mo)",B4715&lt;=24,"Established (13-24 mo)",B4715&lt;=48,"Loyal (25-48 mo)",TRUE,"Veteran (49+ mo)")</f>
        <v>Veteran (49+ mo)</v>
      </c>
      <c r="I4715">
        <f>COUNTIF('Raw Data'!G4715:O4715,"Yes")</f>
        <v>6</v>
      </c>
      <c r="J4715">
        <f t="shared" ca="1" si="146"/>
        <v>44440</v>
      </c>
      <c r="K4715" t="str">
        <f>'Raw Data'!U4715</f>
        <v>No</v>
      </c>
      <c r="L4715" t="str">
        <f t="shared" si="147"/>
        <v>Low Risk</v>
      </c>
      <c r="N4715" s="34"/>
    </row>
    <row r="4716" spans="1:14" x14ac:dyDescent="0.3">
      <c r="A4716" s="5" t="str">
        <f>'Raw Data'!A4716</f>
        <v>0016-QLJIS</v>
      </c>
      <c r="B4716">
        <f>'Raw Data'!F4716</f>
        <v>65</v>
      </c>
      <c r="C4716" t="str">
        <f>'Raw Data'!P4716</f>
        <v>Two year</v>
      </c>
      <c r="D4716" t="str">
        <f>'Raw Data'!I4716</f>
        <v>DSL</v>
      </c>
      <c r="E4716" t="str">
        <f>'Raw Data'!R4716</f>
        <v>Mailed check</v>
      </c>
      <c r="F4716">
        <f>'Raw Data'!S4716</f>
        <v>90.45</v>
      </c>
      <c r="G4716">
        <f>IFERROR(VALUE('Raw Data'!T4716),0)</f>
        <v>5957.9</v>
      </c>
      <c r="H4716" t="str" cm="1">
        <f t="array" ref="H4716">_xlfn.IFS(B4716&lt;=12,"New (0-12 mo)",B4716&lt;=24,"Established (13-24 mo)",B4716&lt;=48,"Loyal (25-48 mo)",TRUE,"Veteran (49+ mo)")</f>
        <v>Veteran (49+ mo)</v>
      </c>
      <c r="I4716">
        <f>COUNTIF('Raw Data'!G4716:O4716,"Yes")</f>
        <v>8</v>
      </c>
      <c r="J4716">
        <f t="shared" ca="1" si="146"/>
        <v>44228</v>
      </c>
      <c r="K4716" t="str">
        <f>'Raw Data'!U4716</f>
        <v>No</v>
      </c>
      <c r="L4716" t="str">
        <f t="shared" si="147"/>
        <v>Low Risk</v>
      </c>
      <c r="N4716" s="34"/>
    </row>
    <row r="4717" spans="1:14" x14ac:dyDescent="0.3">
      <c r="A4717" s="5" t="str">
        <f>'Raw Data'!A4717</f>
        <v>7508-DQAKK</v>
      </c>
      <c r="B4717">
        <f>'Raw Data'!F4717</f>
        <v>64</v>
      </c>
      <c r="C4717" t="str">
        <f>'Raw Data'!P4717</f>
        <v>Two year</v>
      </c>
      <c r="D4717" t="str">
        <f>'Raw Data'!I4717</f>
        <v>DSL</v>
      </c>
      <c r="E4717" t="str">
        <f>'Raw Data'!R4717</f>
        <v>Credit card (automatic)</v>
      </c>
      <c r="F4717">
        <f>'Raw Data'!S4717</f>
        <v>86.4</v>
      </c>
      <c r="G4717">
        <f>IFERROR(VALUE('Raw Data'!T4717),0)</f>
        <v>5442.05</v>
      </c>
      <c r="H4717" t="str" cm="1">
        <f t="array" ref="H4717">_xlfn.IFS(B4717&lt;=12,"New (0-12 mo)",B4717&lt;=24,"Established (13-24 mo)",B4717&lt;=48,"Loyal (25-48 mo)",TRUE,"Veteran (49+ mo)")</f>
        <v>Veteran (49+ mo)</v>
      </c>
      <c r="I4717">
        <f>COUNTIF('Raw Data'!G4717:O4717,"Yes")</f>
        <v>8</v>
      </c>
      <c r="J4717">
        <f t="shared" ca="1" si="146"/>
        <v>44256</v>
      </c>
      <c r="K4717" t="str">
        <f>'Raw Data'!U4717</f>
        <v>No</v>
      </c>
      <c r="L4717" t="str">
        <f t="shared" si="147"/>
        <v>Low Risk</v>
      </c>
      <c r="N4717" s="34"/>
    </row>
    <row r="4718" spans="1:14" x14ac:dyDescent="0.3">
      <c r="A4718" s="5" t="str">
        <f>'Raw Data'!A4718</f>
        <v>5176-OLSKT</v>
      </c>
      <c r="B4718">
        <f>'Raw Data'!F4718</f>
        <v>66</v>
      </c>
      <c r="C4718" t="str">
        <f>'Raw Data'!P4718</f>
        <v>Two year</v>
      </c>
      <c r="D4718" t="str">
        <f>'Raw Data'!I4718</f>
        <v>DSL</v>
      </c>
      <c r="E4718" t="str">
        <f>'Raw Data'!R4718</f>
        <v>Bank transfer (automatic)</v>
      </c>
      <c r="F4718">
        <f>'Raw Data'!S4718</f>
        <v>66.900000000000006</v>
      </c>
      <c r="G4718">
        <f>IFERROR(VALUE('Raw Data'!T4718),0)</f>
        <v>4370.25</v>
      </c>
      <c r="H4718" t="str" cm="1">
        <f t="array" ref="H4718">_xlfn.IFS(B4718&lt;=12,"New (0-12 mo)",B4718&lt;=24,"Established (13-24 mo)",B4718&lt;=48,"Loyal (25-48 mo)",TRUE,"Veteran (49+ mo)")</f>
        <v>Veteran (49+ mo)</v>
      </c>
      <c r="I4718">
        <f>COUNTIF('Raw Data'!G4718:O4718,"Yes")</f>
        <v>5</v>
      </c>
      <c r="J4718">
        <f t="shared" ca="1" si="146"/>
        <v>44197</v>
      </c>
      <c r="K4718" t="str">
        <f>'Raw Data'!U4718</f>
        <v>No</v>
      </c>
      <c r="L4718" t="str">
        <f t="shared" si="147"/>
        <v>Low Risk</v>
      </c>
      <c r="N4718" s="34"/>
    </row>
    <row r="4719" spans="1:14" x14ac:dyDescent="0.3">
      <c r="A4719" s="5" t="str">
        <f>'Raw Data'!A4719</f>
        <v>9356-AXGMP</v>
      </c>
      <c r="B4719">
        <f>'Raw Data'!F4719</f>
        <v>38</v>
      </c>
      <c r="C4719" t="str">
        <f>'Raw Data'!P4719</f>
        <v>One year</v>
      </c>
      <c r="D4719" t="str">
        <f>'Raw Data'!I4719</f>
        <v>Fiber optic</v>
      </c>
      <c r="E4719" t="str">
        <f>'Raw Data'!R4719</f>
        <v>Electronic check</v>
      </c>
      <c r="F4719">
        <f>'Raw Data'!S4719</f>
        <v>110.7</v>
      </c>
      <c r="G4719">
        <f>IFERROR(VALUE('Raw Data'!T4719),0)</f>
        <v>4428.6000000000004</v>
      </c>
      <c r="H4719" t="str" cm="1">
        <f t="array" ref="H4719">_xlfn.IFS(B4719&lt;=12,"New (0-12 mo)",B4719&lt;=24,"Established (13-24 mo)",B4719&lt;=48,"Loyal (25-48 mo)",TRUE,"Veteran (49+ mo)")</f>
        <v>Loyal (25-48 mo)</v>
      </c>
      <c r="I4719">
        <f>COUNTIF('Raw Data'!G4719:O4719,"Yes")</f>
        <v>7</v>
      </c>
      <c r="J4719">
        <f t="shared" ca="1" si="146"/>
        <v>45047</v>
      </c>
      <c r="K4719" t="str">
        <f>'Raw Data'!U4719</f>
        <v>No</v>
      </c>
      <c r="L4719" t="str">
        <f t="shared" si="147"/>
        <v>Low Risk</v>
      </c>
      <c r="N4719" s="34"/>
    </row>
    <row r="4720" spans="1:14" x14ac:dyDescent="0.3">
      <c r="A4720" s="5" t="str">
        <f>'Raw Data'!A4720</f>
        <v>3556-BVQGL</v>
      </c>
      <c r="B4720">
        <f>'Raw Data'!F4720</f>
        <v>20</v>
      </c>
      <c r="C4720" t="str">
        <f>'Raw Data'!P4720</f>
        <v>One year</v>
      </c>
      <c r="D4720" t="str">
        <f>'Raw Data'!I4720</f>
        <v>No</v>
      </c>
      <c r="E4720" t="str">
        <f>'Raw Data'!R4720</f>
        <v>Mailed check</v>
      </c>
      <c r="F4720">
        <f>'Raw Data'!S4720</f>
        <v>20</v>
      </c>
      <c r="G4720">
        <f>IFERROR(VALUE('Raw Data'!T4720),0)</f>
        <v>416.45</v>
      </c>
      <c r="H4720" t="str" cm="1">
        <f t="array" ref="H4720">_xlfn.IFS(B4720&lt;=12,"New (0-12 mo)",B4720&lt;=24,"Established (13-24 mo)",B4720&lt;=48,"Loyal (25-48 mo)",TRUE,"Veteran (49+ mo)")</f>
        <v>Established (13-24 mo)</v>
      </c>
      <c r="I4720">
        <f>COUNTIF('Raw Data'!G4720:O4720,"Yes")</f>
        <v>1</v>
      </c>
      <c r="J4720">
        <f t="shared" ca="1" si="146"/>
        <v>45597</v>
      </c>
      <c r="K4720" t="str">
        <f>'Raw Data'!U4720</f>
        <v>No</v>
      </c>
      <c r="L4720" t="str">
        <f t="shared" si="147"/>
        <v>Low Risk</v>
      </c>
      <c r="N4720" s="34"/>
    </row>
    <row r="4721" spans="1:14" x14ac:dyDescent="0.3">
      <c r="A4721" s="5" t="str">
        <f>'Raw Data'!A4721</f>
        <v>0362-ZBZWJ</v>
      </c>
      <c r="B4721">
        <f>'Raw Data'!F4721</f>
        <v>36</v>
      </c>
      <c r="C4721" t="str">
        <f>'Raw Data'!P4721</f>
        <v>Month-to-month</v>
      </c>
      <c r="D4721" t="str">
        <f>'Raw Data'!I4721</f>
        <v>Fiber optic</v>
      </c>
      <c r="E4721" t="str">
        <f>'Raw Data'!R4721</f>
        <v>Electronic check</v>
      </c>
      <c r="F4721">
        <f>'Raw Data'!S4721</f>
        <v>84.9</v>
      </c>
      <c r="G4721">
        <f>IFERROR(VALUE('Raw Data'!T4721),0)</f>
        <v>3067.2</v>
      </c>
      <c r="H4721" t="str" cm="1">
        <f t="array" ref="H4721">_xlfn.IFS(B4721&lt;=12,"New (0-12 mo)",B4721&lt;=24,"Established (13-24 mo)",B4721&lt;=48,"Loyal (25-48 mo)",TRUE,"Veteran (49+ mo)")</f>
        <v>Loyal (25-48 mo)</v>
      </c>
      <c r="I4721">
        <f>COUNTIF('Raw Data'!G4721:O4721,"Yes")</f>
        <v>3</v>
      </c>
      <c r="J4721">
        <f t="shared" ca="1" si="146"/>
        <v>45108</v>
      </c>
      <c r="K4721" t="str">
        <f>'Raw Data'!U4721</f>
        <v>Yes</v>
      </c>
      <c r="L4721" t="str">
        <f t="shared" si="147"/>
        <v>Low-Medium Risk</v>
      </c>
      <c r="N4721" s="34"/>
    </row>
    <row r="4722" spans="1:14" x14ac:dyDescent="0.3">
      <c r="A4722" s="5" t="str">
        <f>'Raw Data'!A4722</f>
        <v>8979-CAMGB</v>
      </c>
      <c r="B4722">
        <f>'Raw Data'!F4722</f>
        <v>64</v>
      </c>
      <c r="C4722" t="str">
        <f>'Raw Data'!P4722</f>
        <v>One year</v>
      </c>
      <c r="D4722" t="str">
        <f>'Raw Data'!I4722</f>
        <v>Fiber optic</v>
      </c>
      <c r="E4722" t="str">
        <f>'Raw Data'!R4722</f>
        <v>Electronic check</v>
      </c>
      <c r="F4722">
        <f>'Raw Data'!S4722</f>
        <v>102.1</v>
      </c>
      <c r="G4722">
        <f>IFERROR(VALUE('Raw Data'!T4722),0)</f>
        <v>6688.1</v>
      </c>
      <c r="H4722" t="str" cm="1">
        <f t="array" ref="H4722">_xlfn.IFS(B4722&lt;=12,"New (0-12 mo)",B4722&lt;=24,"Established (13-24 mo)",B4722&lt;=48,"Loyal (25-48 mo)",TRUE,"Veteran (49+ mo)")</f>
        <v>Veteran (49+ mo)</v>
      </c>
      <c r="I4722">
        <f>COUNTIF('Raw Data'!G4722:O4722,"Yes")</f>
        <v>6</v>
      </c>
      <c r="J4722">
        <f t="shared" ca="1" si="146"/>
        <v>44256</v>
      </c>
      <c r="K4722" t="str">
        <f>'Raw Data'!U4722</f>
        <v>No</v>
      </c>
      <c r="L4722" t="str">
        <f t="shared" si="147"/>
        <v>Low Risk</v>
      </c>
      <c r="N4722" s="34"/>
    </row>
    <row r="4723" spans="1:14" x14ac:dyDescent="0.3">
      <c r="A4723" s="5" t="str">
        <f>'Raw Data'!A4723</f>
        <v>4211-MMAZN</v>
      </c>
      <c r="B4723">
        <f>'Raw Data'!F4723</f>
        <v>1</v>
      </c>
      <c r="C4723" t="str">
        <f>'Raw Data'!P4723</f>
        <v>Month-to-month</v>
      </c>
      <c r="D4723" t="str">
        <f>'Raw Data'!I4723</f>
        <v>No</v>
      </c>
      <c r="E4723" t="str">
        <f>'Raw Data'!R4723</f>
        <v>Mailed check</v>
      </c>
      <c r="F4723">
        <f>'Raw Data'!S4723</f>
        <v>20.25</v>
      </c>
      <c r="G4723">
        <f>IFERROR(VALUE('Raw Data'!T4723),0)</f>
        <v>20.25</v>
      </c>
      <c r="H4723" t="str" cm="1">
        <f t="array" ref="H4723">_xlfn.IFS(B4723&lt;=12,"New (0-12 mo)",B4723&lt;=24,"Established (13-24 mo)",B4723&lt;=48,"Loyal (25-48 mo)",TRUE,"Veteran (49+ mo)")</f>
        <v>New (0-12 mo)</v>
      </c>
      <c r="I4723">
        <f>COUNTIF('Raw Data'!G4723:O4723,"Yes")</f>
        <v>1</v>
      </c>
      <c r="J4723">
        <f t="shared" ca="1" si="146"/>
        <v>46174</v>
      </c>
      <c r="K4723" t="str">
        <f>'Raw Data'!U4723</f>
        <v>Yes</v>
      </c>
      <c r="L4723" t="str">
        <f t="shared" si="147"/>
        <v>High Risk</v>
      </c>
      <c r="N4723" s="34"/>
    </row>
    <row r="4724" spans="1:14" x14ac:dyDescent="0.3">
      <c r="A4724" s="5" t="str">
        <f>'Raw Data'!A4724</f>
        <v>7581-EBBOU</v>
      </c>
      <c r="B4724">
        <f>'Raw Data'!F4724</f>
        <v>60</v>
      </c>
      <c r="C4724" t="str">
        <f>'Raw Data'!P4724</f>
        <v>One year</v>
      </c>
      <c r="D4724" t="str">
        <f>'Raw Data'!I4724</f>
        <v>DSL</v>
      </c>
      <c r="E4724" t="str">
        <f>'Raw Data'!R4724</f>
        <v>Credit card (automatic)</v>
      </c>
      <c r="F4724">
        <f>'Raw Data'!S4724</f>
        <v>70.150000000000006</v>
      </c>
      <c r="G4724">
        <f>IFERROR(VALUE('Raw Data'!T4724),0)</f>
        <v>4224.7</v>
      </c>
      <c r="H4724" t="str" cm="1">
        <f t="array" ref="H4724">_xlfn.IFS(B4724&lt;=12,"New (0-12 mo)",B4724&lt;=24,"Established (13-24 mo)",B4724&lt;=48,"Loyal (25-48 mo)",TRUE,"Veteran (49+ mo)")</f>
        <v>Veteran (49+ mo)</v>
      </c>
      <c r="I4724">
        <f>COUNTIF('Raw Data'!G4724:O4724,"Yes")</f>
        <v>5</v>
      </c>
      <c r="J4724">
        <f t="shared" ca="1" si="146"/>
        <v>44378</v>
      </c>
      <c r="K4724" t="str">
        <f>'Raw Data'!U4724</f>
        <v>No</v>
      </c>
      <c r="L4724" t="str">
        <f t="shared" si="147"/>
        <v>Low Risk</v>
      </c>
      <c r="N4724" s="34"/>
    </row>
    <row r="4725" spans="1:14" x14ac:dyDescent="0.3">
      <c r="A4725" s="5" t="str">
        <f>'Raw Data'!A4725</f>
        <v>4274-OWWYO</v>
      </c>
      <c r="B4725">
        <f>'Raw Data'!F4725</f>
        <v>1</v>
      </c>
      <c r="C4725" t="str">
        <f>'Raw Data'!P4725</f>
        <v>Month-to-month</v>
      </c>
      <c r="D4725" t="str">
        <f>'Raw Data'!I4725</f>
        <v>Fiber optic</v>
      </c>
      <c r="E4725" t="str">
        <f>'Raw Data'!R4725</f>
        <v>Electronic check</v>
      </c>
      <c r="F4725">
        <f>'Raw Data'!S4725</f>
        <v>74.349999999999994</v>
      </c>
      <c r="G4725">
        <f>IFERROR(VALUE('Raw Data'!T4725),0)</f>
        <v>74.349999999999994</v>
      </c>
      <c r="H4725" t="str" cm="1">
        <f t="array" ref="H4725">_xlfn.IFS(B4725&lt;=12,"New (0-12 mo)",B4725&lt;=24,"Established (13-24 mo)",B4725&lt;=48,"Loyal (25-48 mo)",TRUE,"Veteran (49+ mo)")</f>
        <v>New (0-12 mo)</v>
      </c>
      <c r="I4725">
        <f>COUNTIF('Raw Data'!G4725:O4725,"Yes")</f>
        <v>2</v>
      </c>
      <c r="J4725">
        <f t="shared" ca="1" si="146"/>
        <v>46174</v>
      </c>
      <c r="K4725" t="str">
        <f>'Raw Data'!U4725</f>
        <v>Yes</v>
      </c>
      <c r="L4725" t="str">
        <f t="shared" si="147"/>
        <v>High Risk</v>
      </c>
      <c r="N4725" s="34"/>
    </row>
    <row r="4726" spans="1:14" x14ac:dyDescent="0.3">
      <c r="A4726" s="5" t="str">
        <f>'Raw Data'!A4726</f>
        <v>5073-RZGBK</v>
      </c>
      <c r="B4726">
        <f>'Raw Data'!F4726</f>
        <v>50</v>
      </c>
      <c r="C4726" t="str">
        <f>'Raw Data'!P4726</f>
        <v>One year</v>
      </c>
      <c r="D4726" t="str">
        <f>'Raw Data'!I4726</f>
        <v>DSL</v>
      </c>
      <c r="E4726" t="str">
        <f>'Raw Data'!R4726</f>
        <v>Bank transfer (automatic)</v>
      </c>
      <c r="F4726">
        <f>'Raw Data'!S4726</f>
        <v>80.05</v>
      </c>
      <c r="G4726">
        <f>IFERROR(VALUE('Raw Data'!T4726),0)</f>
        <v>4042.2</v>
      </c>
      <c r="H4726" t="str" cm="1">
        <f t="array" ref="H4726">_xlfn.IFS(B4726&lt;=12,"New (0-12 mo)",B4726&lt;=24,"Established (13-24 mo)",B4726&lt;=48,"Loyal (25-48 mo)",TRUE,"Veteran (49+ mo)")</f>
        <v>Veteran (49+ mo)</v>
      </c>
      <c r="I4726">
        <f>COUNTIF('Raw Data'!G4726:O4726,"Yes")</f>
        <v>7</v>
      </c>
      <c r="J4726">
        <f t="shared" ca="1" si="146"/>
        <v>44682</v>
      </c>
      <c r="K4726" t="str">
        <f>'Raw Data'!U4726</f>
        <v>No</v>
      </c>
      <c r="L4726" t="str">
        <f t="shared" si="147"/>
        <v>Low Risk</v>
      </c>
      <c r="N4726" s="34"/>
    </row>
    <row r="4727" spans="1:14" x14ac:dyDescent="0.3">
      <c r="A4727" s="5" t="str">
        <f>'Raw Data'!A4727</f>
        <v>1541-ETJZO</v>
      </c>
      <c r="B4727">
        <f>'Raw Data'!F4727</f>
        <v>1</v>
      </c>
      <c r="C4727" t="str">
        <f>'Raw Data'!P4727</f>
        <v>Month-to-month</v>
      </c>
      <c r="D4727" t="str">
        <f>'Raw Data'!I4727</f>
        <v>DSL</v>
      </c>
      <c r="E4727" t="str">
        <f>'Raw Data'!R4727</f>
        <v>Mailed check</v>
      </c>
      <c r="F4727">
        <f>'Raw Data'!S4727</f>
        <v>62.05</v>
      </c>
      <c r="G4727">
        <f>IFERROR(VALUE('Raw Data'!T4727),0)</f>
        <v>62.05</v>
      </c>
      <c r="H4727" t="str" cm="1">
        <f t="array" ref="H4727">_xlfn.IFS(B4727&lt;=12,"New (0-12 mo)",B4727&lt;=24,"Established (13-24 mo)",B4727&lt;=48,"Loyal (25-48 mo)",TRUE,"Veteran (49+ mo)")</f>
        <v>New (0-12 mo)</v>
      </c>
      <c r="I4727">
        <f>COUNTIF('Raw Data'!G4727:O4727,"Yes")</f>
        <v>4</v>
      </c>
      <c r="J4727">
        <f t="shared" ca="1" si="146"/>
        <v>46174</v>
      </c>
      <c r="K4727" t="str">
        <f>'Raw Data'!U4727</f>
        <v>Yes</v>
      </c>
      <c r="L4727" t="str">
        <f t="shared" si="147"/>
        <v>High Risk</v>
      </c>
      <c r="N4727" s="34"/>
    </row>
    <row r="4728" spans="1:14" x14ac:dyDescent="0.3">
      <c r="A4728" s="5" t="str">
        <f>'Raw Data'!A4728</f>
        <v>2192-CKRLV</v>
      </c>
      <c r="B4728">
        <f>'Raw Data'!F4728</f>
        <v>72</v>
      </c>
      <c r="C4728" t="str">
        <f>'Raw Data'!P4728</f>
        <v>Two year</v>
      </c>
      <c r="D4728" t="str">
        <f>'Raw Data'!I4728</f>
        <v>DSL</v>
      </c>
      <c r="E4728" t="str">
        <f>'Raw Data'!R4728</f>
        <v>Electronic check</v>
      </c>
      <c r="F4728">
        <f>'Raw Data'!S4728</f>
        <v>49.2</v>
      </c>
      <c r="G4728">
        <f>IFERROR(VALUE('Raw Data'!T4728),0)</f>
        <v>3580.95</v>
      </c>
      <c r="H4728" t="str" cm="1">
        <f t="array" ref="H4728">_xlfn.IFS(B4728&lt;=12,"New (0-12 mo)",B4728&lt;=24,"Established (13-24 mo)",B4728&lt;=48,"Loyal (25-48 mo)",TRUE,"Veteran (49+ mo)")</f>
        <v>Veteran (49+ mo)</v>
      </c>
      <c r="I4728">
        <f>COUNTIF('Raw Data'!G4728:O4728,"Yes")</f>
        <v>4</v>
      </c>
      <c r="J4728">
        <f t="shared" ca="1" si="146"/>
        <v>44013</v>
      </c>
      <c r="K4728" t="str">
        <f>'Raw Data'!U4728</f>
        <v>No</v>
      </c>
      <c r="L4728" t="str">
        <f t="shared" si="147"/>
        <v>Low Risk</v>
      </c>
      <c r="N4728" s="34"/>
    </row>
    <row r="4729" spans="1:14" x14ac:dyDescent="0.3">
      <c r="A4729" s="5" t="str">
        <f>'Raw Data'!A4729</f>
        <v>3154-HMWUU</v>
      </c>
      <c r="B4729">
        <f>'Raw Data'!F4729</f>
        <v>60</v>
      </c>
      <c r="C4729" t="str">
        <f>'Raw Data'!P4729</f>
        <v>Two year</v>
      </c>
      <c r="D4729" t="str">
        <f>'Raw Data'!I4729</f>
        <v>No</v>
      </c>
      <c r="E4729" t="str">
        <f>'Raw Data'!R4729</f>
        <v>Bank transfer (automatic)</v>
      </c>
      <c r="F4729">
        <f>'Raw Data'!S4729</f>
        <v>20.5</v>
      </c>
      <c r="G4729">
        <f>IFERROR(VALUE('Raw Data'!T4729),0)</f>
        <v>1198.8</v>
      </c>
      <c r="H4729" t="str" cm="1">
        <f t="array" ref="H4729">_xlfn.IFS(B4729&lt;=12,"New (0-12 mo)",B4729&lt;=24,"Established (13-24 mo)",B4729&lt;=48,"Loyal (25-48 mo)",TRUE,"Veteran (49+ mo)")</f>
        <v>Veteran (49+ mo)</v>
      </c>
      <c r="I4729">
        <f>COUNTIF('Raw Data'!G4729:O4729,"Yes")</f>
        <v>1</v>
      </c>
      <c r="J4729">
        <f t="shared" ca="1" si="146"/>
        <v>44378</v>
      </c>
      <c r="K4729" t="str">
        <f>'Raw Data'!U4729</f>
        <v>No</v>
      </c>
      <c r="L4729" t="str">
        <f t="shared" si="147"/>
        <v>Low Risk</v>
      </c>
      <c r="N4729" s="34"/>
    </row>
    <row r="4730" spans="1:14" x14ac:dyDescent="0.3">
      <c r="A4730" s="5" t="str">
        <f>'Raw Data'!A4730</f>
        <v>6119-SPUDB</v>
      </c>
      <c r="B4730">
        <f>'Raw Data'!F4730</f>
        <v>46</v>
      </c>
      <c r="C4730" t="str">
        <f>'Raw Data'!P4730</f>
        <v>Two year</v>
      </c>
      <c r="D4730" t="str">
        <f>'Raw Data'!I4730</f>
        <v>DSL</v>
      </c>
      <c r="E4730" t="str">
        <f>'Raw Data'!R4730</f>
        <v>Mailed check</v>
      </c>
      <c r="F4730">
        <f>'Raw Data'!S4730</f>
        <v>38.25</v>
      </c>
      <c r="G4730">
        <f>IFERROR(VALUE('Raw Data'!T4730),0)</f>
        <v>1755.35</v>
      </c>
      <c r="H4730" t="str" cm="1">
        <f t="array" ref="H4730">_xlfn.IFS(B4730&lt;=12,"New (0-12 mo)",B4730&lt;=24,"Established (13-24 mo)",B4730&lt;=48,"Loyal (25-48 mo)",TRUE,"Veteran (49+ mo)")</f>
        <v>Loyal (25-48 mo)</v>
      </c>
      <c r="I4730">
        <f>COUNTIF('Raw Data'!G4730:O4730,"Yes")</f>
        <v>3</v>
      </c>
      <c r="J4730">
        <f t="shared" ca="1" si="146"/>
        <v>44805</v>
      </c>
      <c r="K4730" t="str">
        <f>'Raw Data'!U4730</f>
        <v>No</v>
      </c>
      <c r="L4730" t="str">
        <f t="shared" si="147"/>
        <v>Low Risk</v>
      </c>
      <c r="N4730" s="34"/>
    </row>
    <row r="4731" spans="1:14" x14ac:dyDescent="0.3">
      <c r="A4731" s="5" t="str">
        <f>'Raw Data'!A4731</f>
        <v>6522-OIQSX</v>
      </c>
      <c r="B4731">
        <f>'Raw Data'!F4731</f>
        <v>69</v>
      </c>
      <c r="C4731" t="str">
        <f>'Raw Data'!P4731</f>
        <v>Two year</v>
      </c>
      <c r="D4731" t="str">
        <f>'Raw Data'!I4731</f>
        <v>DSL</v>
      </c>
      <c r="E4731" t="str">
        <f>'Raw Data'!R4731</f>
        <v>Credit card (automatic)</v>
      </c>
      <c r="F4731">
        <f>'Raw Data'!S4731</f>
        <v>54.95</v>
      </c>
      <c r="G4731">
        <f>IFERROR(VALUE('Raw Data'!T4731),0)</f>
        <v>3772.5</v>
      </c>
      <c r="H4731" t="str" cm="1">
        <f t="array" ref="H4731">_xlfn.IFS(B4731&lt;=12,"New (0-12 mo)",B4731&lt;=24,"Established (13-24 mo)",B4731&lt;=48,"Loyal (25-48 mo)",TRUE,"Veteran (49+ mo)")</f>
        <v>Veteran (49+ mo)</v>
      </c>
      <c r="I4731">
        <f>COUNTIF('Raw Data'!G4731:O4731,"Yes")</f>
        <v>4</v>
      </c>
      <c r="J4731">
        <f t="shared" ca="1" si="146"/>
        <v>44105</v>
      </c>
      <c r="K4731" t="str">
        <f>'Raw Data'!U4731</f>
        <v>No</v>
      </c>
      <c r="L4731" t="str">
        <f t="shared" si="147"/>
        <v>Low Risk</v>
      </c>
      <c r="N4731" s="34"/>
    </row>
    <row r="4732" spans="1:14" x14ac:dyDescent="0.3">
      <c r="A4732" s="5" t="str">
        <f>'Raw Data'!A4732</f>
        <v>7813-ZGGAW</v>
      </c>
      <c r="B4732">
        <f>'Raw Data'!F4732</f>
        <v>31</v>
      </c>
      <c r="C4732" t="str">
        <f>'Raw Data'!P4732</f>
        <v>Month-to-month</v>
      </c>
      <c r="D4732" t="str">
        <f>'Raw Data'!I4732</f>
        <v>Fiber optic</v>
      </c>
      <c r="E4732" t="str">
        <f>'Raw Data'!R4732</f>
        <v>Bank transfer (automatic)</v>
      </c>
      <c r="F4732">
        <f>'Raw Data'!S4732</f>
        <v>96.6</v>
      </c>
      <c r="G4732">
        <f>IFERROR(VALUE('Raw Data'!T4732),0)</f>
        <v>2877.95</v>
      </c>
      <c r="H4732" t="str" cm="1">
        <f t="array" ref="H4732">_xlfn.IFS(B4732&lt;=12,"New (0-12 mo)",B4732&lt;=24,"Established (13-24 mo)",B4732&lt;=48,"Loyal (25-48 mo)",TRUE,"Veteran (49+ mo)")</f>
        <v>Loyal (25-48 mo)</v>
      </c>
      <c r="I4732">
        <f>COUNTIF('Raw Data'!G4732:O4732,"Yes")</f>
        <v>5</v>
      </c>
      <c r="J4732">
        <f t="shared" ca="1" si="146"/>
        <v>45261</v>
      </c>
      <c r="K4732" t="str">
        <f>'Raw Data'!U4732</f>
        <v>No</v>
      </c>
      <c r="L4732" t="str">
        <f t="shared" si="147"/>
        <v>Low-Medium Risk</v>
      </c>
      <c r="N4732" s="34"/>
    </row>
    <row r="4733" spans="1:14" x14ac:dyDescent="0.3">
      <c r="A4733" s="5" t="str">
        <f>'Raw Data'!A4733</f>
        <v>8748-HFWBO</v>
      </c>
      <c r="B4733">
        <f>'Raw Data'!F4733</f>
        <v>19</v>
      </c>
      <c r="C4733" t="str">
        <f>'Raw Data'!P4733</f>
        <v>One year</v>
      </c>
      <c r="D4733" t="str">
        <f>'Raw Data'!I4733</f>
        <v>No</v>
      </c>
      <c r="E4733" t="str">
        <f>'Raw Data'!R4733</f>
        <v>Mailed check</v>
      </c>
      <c r="F4733">
        <f>'Raw Data'!S4733</f>
        <v>19.899999999999999</v>
      </c>
      <c r="G4733">
        <f>IFERROR(VALUE('Raw Data'!T4733),0)</f>
        <v>357.7</v>
      </c>
      <c r="H4733" t="str" cm="1">
        <f t="array" ref="H4733">_xlfn.IFS(B4733&lt;=12,"New (0-12 mo)",B4733&lt;=24,"Established (13-24 mo)",B4733&lt;=48,"Loyal (25-48 mo)",TRUE,"Veteran (49+ mo)")</f>
        <v>Established (13-24 mo)</v>
      </c>
      <c r="I4733">
        <f>COUNTIF('Raw Data'!G4733:O4733,"Yes")</f>
        <v>1</v>
      </c>
      <c r="J4733">
        <f t="shared" ca="1" si="146"/>
        <v>45627</v>
      </c>
      <c r="K4733" t="str">
        <f>'Raw Data'!U4733</f>
        <v>No</v>
      </c>
      <c r="L4733" t="str">
        <f t="shared" si="147"/>
        <v>Low Risk</v>
      </c>
      <c r="N4733" s="34"/>
    </row>
    <row r="4734" spans="1:14" x14ac:dyDescent="0.3">
      <c r="A4734" s="5" t="str">
        <f>'Raw Data'!A4734</f>
        <v>1052-QJIBV</v>
      </c>
      <c r="B4734">
        <f>'Raw Data'!F4734</f>
        <v>71</v>
      </c>
      <c r="C4734" t="str">
        <f>'Raw Data'!P4734</f>
        <v>Two year</v>
      </c>
      <c r="D4734" t="str">
        <f>'Raw Data'!I4734</f>
        <v>No</v>
      </c>
      <c r="E4734" t="str">
        <f>'Raw Data'!R4734</f>
        <v>Credit card (automatic)</v>
      </c>
      <c r="F4734">
        <f>'Raw Data'!S4734</f>
        <v>19.899999999999999</v>
      </c>
      <c r="G4734">
        <f>IFERROR(VALUE('Raw Data'!T4734),0)</f>
        <v>1397.3</v>
      </c>
      <c r="H4734" t="str" cm="1">
        <f t="array" ref="H4734">_xlfn.IFS(B4734&lt;=12,"New (0-12 mo)",B4734&lt;=24,"Established (13-24 mo)",B4734&lt;=48,"Loyal (25-48 mo)",TRUE,"Veteran (49+ mo)")</f>
        <v>Veteran (49+ mo)</v>
      </c>
      <c r="I4734">
        <f>COUNTIF('Raw Data'!G4734:O4734,"Yes")</f>
        <v>1</v>
      </c>
      <c r="J4734">
        <f t="shared" ca="1" si="146"/>
        <v>44044</v>
      </c>
      <c r="K4734" t="str">
        <f>'Raw Data'!U4734</f>
        <v>No</v>
      </c>
      <c r="L4734" t="str">
        <f t="shared" si="147"/>
        <v>Low Risk</v>
      </c>
      <c r="N4734" s="34"/>
    </row>
    <row r="4735" spans="1:14" x14ac:dyDescent="0.3">
      <c r="A4735" s="5" t="str">
        <f>'Raw Data'!A4735</f>
        <v>1319-YLZJG</v>
      </c>
      <c r="B4735">
        <f>'Raw Data'!F4735</f>
        <v>12</v>
      </c>
      <c r="C4735" t="str">
        <f>'Raw Data'!P4735</f>
        <v>Month-to-month</v>
      </c>
      <c r="D4735" t="str">
        <f>'Raw Data'!I4735</f>
        <v>Fiber optic</v>
      </c>
      <c r="E4735" t="str">
        <f>'Raw Data'!R4735</f>
        <v>Electronic check</v>
      </c>
      <c r="F4735">
        <f>'Raw Data'!S4735</f>
        <v>84.6</v>
      </c>
      <c r="G4735">
        <f>IFERROR(VALUE('Raw Data'!T4735),0)</f>
        <v>959.9</v>
      </c>
      <c r="H4735" t="str" cm="1">
        <f t="array" ref="H4735">_xlfn.IFS(B4735&lt;=12,"New (0-12 mo)",B4735&lt;=24,"Established (13-24 mo)",B4735&lt;=48,"Loyal (25-48 mo)",TRUE,"Veteran (49+ mo)")</f>
        <v>New (0-12 mo)</v>
      </c>
      <c r="I4735">
        <f>COUNTIF('Raw Data'!G4735:O4735,"Yes")</f>
        <v>4</v>
      </c>
      <c r="J4735">
        <f t="shared" ca="1" si="146"/>
        <v>45839</v>
      </c>
      <c r="K4735" t="str">
        <f>'Raw Data'!U4735</f>
        <v>No</v>
      </c>
      <c r="L4735" t="str">
        <f t="shared" si="147"/>
        <v>High Risk</v>
      </c>
      <c r="N4735" s="34"/>
    </row>
    <row r="4736" spans="1:14" x14ac:dyDescent="0.3">
      <c r="A4736" s="5" t="str">
        <f>'Raw Data'!A4736</f>
        <v>4106-HADHQ</v>
      </c>
      <c r="B4736">
        <f>'Raw Data'!F4736</f>
        <v>39</v>
      </c>
      <c r="C4736" t="str">
        <f>'Raw Data'!P4736</f>
        <v>One year</v>
      </c>
      <c r="D4736" t="str">
        <f>'Raw Data'!I4736</f>
        <v>DSL</v>
      </c>
      <c r="E4736" t="str">
        <f>'Raw Data'!R4736</f>
        <v>Credit card (automatic)</v>
      </c>
      <c r="F4736">
        <f>'Raw Data'!S4736</f>
        <v>80</v>
      </c>
      <c r="G4736">
        <f>IFERROR(VALUE('Raw Data'!T4736),0)</f>
        <v>3182.95</v>
      </c>
      <c r="H4736" t="str" cm="1">
        <f t="array" ref="H4736">_xlfn.IFS(B4736&lt;=12,"New (0-12 mo)",B4736&lt;=24,"Established (13-24 mo)",B4736&lt;=48,"Loyal (25-48 mo)",TRUE,"Veteran (49+ mo)")</f>
        <v>Loyal (25-48 mo)</v>
      </c>
      <c r="I4736">
        <f>COUNTIF('Raw Data'!G4736:O4736,"Yes")</f>
        <v>6</v>
      </c>
      <c r="J4736">
        <f t="shared" ca="1" si="146"/>
        <v>45017</v>
      </c>
      <c r="K4736" t="str">
        <f>'Raw Data'!U4736</f>
        <v>Yes</v>
      </c>
      <c r="L4736" t="str">
        <f t="shared" si="147"/>
        <v>Low Risk</v>
      </c>
      <c r="N4736" s="34"/>
    </row>
    <row r="4737" spans="1:14" x14ac:dyDescent="0.3">
      <c r="A4737" s="5" t="str">
        <f>'Raw Data'!A4737</f>
        <v>0723-FDLAY</v>
      </c>
      <c r="B4737">
        <f>'Raw Data'!F4737</f>
        <v>44</v>
      </c>
      <c r="C4737" t="str">
        <f>'Raw Data'!P4737</f>
        <v>One year</v>
      </c>
      <c r="D4737" t="str">
        <f>'Raw Data'!I4737</f>
        <v>DSL</v>
      </c>
      <c r="E4737" t="str">
        <f>'Raw Data'!R4737</f>
        <v>Bank transfer (automatic)</v>
      </c>
      <c r="F4737">
        <f>'Raw Data'!S4737</f>
        <v>85.25</v>
      </c>
      <c r="G4737">
        <f>IFERROR(VALUE('Raw Data'!T4737),0)</f>
        <v>3704.15</v>
      </c>
      <c r="H4737" t="str" cm="1">
        <f t="array" ref="H4737">_xlfn.IFS(B4737&lt;=12,"New (0-12 mo)",B4737&lt;=24,"Established (13-24 mo)",B4737&lt;=48,"Loyal (25-48 mo)",TRUE,"Veteran (49+ mo)")</f>
        <v>Loyal (25-48 mo)</v>
      </c>
      <c r="I4737">
        <f>COUNTIF('Raw Data'!G4737:O4737,"Yes")</f>
        <v>7</v>
      </c>
      <c r="J4737">
        <f t="shared" ca="1" si="146"/>
        <v>44866</v>
      </c>
      <c r="K4737" t="str">
        <f>'Raw Data'!U4737</f>
        <v>No</v>
      </c>
      <c r="L4737" t="str">
        <f t="shared" si="147"/>
        <v>Low Risk</v>
      </c>
      <c r="N4737" s="34"/>
    </row>
    <row r="4738" spans="1:14" x14ac:dyDescent="0.3">
      <c r="A4738" s="5" t="str">
        <f>'Raw Data'!A4738</f>
        <v>3050-RLLXC</v>
      </c>
      <c r="B4738">
        <f>'Raw Data'!F4738</f>
        <v>56</v>
      </c>
      <c r="C4738" t="str">
        <f>'Raw Data'!P4738</f>
        <v>Two year</v>
      </c>
      <c r="D4738" t="str">
        <f>'Raw Data'!I4738</f>
        <v>DSL</v>
      </c>
      <c r="E4738" t="str">
        <f>'Raw Data'!R4738</f>
        <v>Credit card (automatic)</v>
      </c>
      <c r="F4738">
        <f>'Raw Data'!S4738</f>
        <v>81.25</v>
      </c>
      <c r="G4738">
        <f>IFERROR(VALUE('Raw Data'!T4738),0)</f>
        <v>4620.3999999999996</v>
      </c>
      <c r="H4738" t="str" cm="1">
        <f t="array" ref="H4738">_xlfn.IFS(B4738&lt;=12,"New (0-12 mo)",B4738&lt;=24,"Established (13-24 mo)",B4738&lt;=48,"Loyal (25-48 mo)",TRUE,"Veteran (49+ mo)")</f>
        <v>Veteran (49+ mo)</v>
      </c>
      <c r="I4738">
        <f>COUNTIF('Raw Data'!G4738:O4738,"Yes")</f>
        <v>7</v>
      </c>
      <c r="J4738">
        <f t="shared" ref="J4738:J4801" ca="1" si="148">EDATE(TODAY(),-B4738)</f>
        <v>44501</v>
      </c>
      <c r="K4738" t="str">
        <f>'Raw Data'!U4738</f>
        <v>No</v>
      </c>
      <c r="L4738" t="str">
        <f t="shared" ref="L4738:L4801" si="149">IF(AND(C4738="Month-to-month",B4738&lt;=12),"High Risk",IF(AND(C4738="Month-to-month",B4738&lt;=24),"Medium Risk",IF(C4738="Month-to-month","Low-Medium Risk","Low Risk")))</f>
        <v>Low Risk</v>
      </c>
      <c r="N4738" s="34"/>
    </row>
    <row r="4739" spans="1:14" x14ac:dyDescent="0.3">
      <c r="A4739" s="5" t="str">
        <f>'Raw Data'!A4739</f>
        <v>9298-WGMRW</v>
      </c>
      <c r="B4739">
        <f>'Raw Data'!F4739</f>
        <v>72</v>
      </c>
      <c r="C4739" t="str">
        <f>'Raw Data'!P4739</f>
        <v>Two year</v>
      </c>
      <c r="D4739" t="str">
        <f>'Raw Data'!I4739</f>
        <v>Fiber optic</v>
      </c>
      <c r="E4739" t="str">
        <f>'Raw Data'!R4739</f>
        <v>Bank transfer (automatic)</v>
      </c>
      <c r="F4739">
        <f>'Raw Data'!S4739</f>
        <v>115.5</v>
      </c>
      <c r="G4739">
        <f>IFERROR(VALUE('Raw Data'!T4739),0)</f>
        <v>8312.75</v>
      </c>
      <c r="H4739" t="str" cm="1">
        <f t="array" ref="H4739">_xlfn.IFS(B4739&lt;=12,"New (0-12 mo)",B4739&lt;=24,"Established (13-24 mo)",B4739&lt;=48,"Loyal (25-48 mo)",TRUE,"Veteran (49+ mo)")</f>
        <v>Veteran (49+ mo)</v>
      </c>
      <c r="I4739">
        <f>COUNTIF('Raw Data'!G4739:O4739,"Yes")</f>
        <v>8</v>
      </c>
      <c r="J4739">
        <f t="shared" ca="1" si="148"/>
        <v>44013</v>
      </c>
      <c r="K4739" t="str">
        <f>'Raw Data'!U4739</f>
        <v>No</v>
      </c>
      <c r="L4739" t="str">
        <f t="shared" si="149"/>
        <v>Low Risk</v>
      </c>
      <c r="N4739" s="34"/>
    </row>
    <row r="4740" spans="1:14" x14ac:dyDescent="0.3">
      <c r="A4740" s="5" t="str">
        <f>'Raw Data'!A4740</f>
        <v>2369-UAPKZ</v>
      </c>
      <c r="B4740">
        <f>'Raw Data'!F4740</f>
        <v>5</v>
      </c>
      <c r="C4740" t="str">
        <f>'Raw Data'!P4740</f>
        <v>Month-to-month</v>
      </c>
      <c r="D4740" t="str">
        <f>'Raw Data'!I4740</f>
        <v>Fiber optic</v>
      </c>
      <c r="E4740" t="str">
        <f>'Raw Data'!R4740</f>
        <v>Mailed check</v>
      </c>
      <c r="F4740">
        <f>'Raw Data'!S4740</f>
        <v>104.1</v>
      </c>
      <c r="G4740">
        <f>IFERROR(VALUE('Raw Data'!T4740),0)</f>
        <v>541.9</v>
      </c>
      <c r="H4740" t="str" cm="1">
        <f t="array" ref="H4740">_xlfn.IFS(B4740&lt;=12,"New (0-12 mo)",B4740&lt;=24,"Established (13-24 mo)",B4740&lt;=48,"Loyal (25-48 mo)",TRUE,"Veteran (49+ mo)")</f>
        <v>New (0-12 mo)</v>
      </c>
      <c r="I4740">
        <f>COUNTIF('Raw Data'!G4740:O4740,"Yes")</f>
        <v>6</v>
      </c>
      <c r="J4740">
        <f t="shared" ca="1" si="148"/>
        <v>46054</v>
      </c>
      <c r="K4740" t="str">
        <f>'Raw Data'!U4740</f>
        <v>Yes</v>
      </c>
      <c r="L4740" t="str">
        <f t="shared" si="149"/>
        <v>High Risk</v>
      </c>
      <c r="N4740" s="34"/>
    </row>
    <row r="4741" spans="1:14" x14ac:dyDescent="0.3">
      <c r="A4741" s="5" t="str">
        <f>'Raw Data'!A4741</f>
        <v>3088-LHEFH</v>
      </c>
      <c r="B4741">
        <f>'Raw Data'!F4741</f>
        <v>11</v>
      </c>
      <c r="C4741" t="str">
        <f>'Raw Data'!P4741</f>
        <v>Month-to-month</v>
      </c>
      <c r="D4741" t="str">
        <f>'Raw Data'!I4741</f>
        <v>Fiber optic</v>
      </c>
      <c r="E4741" t="str">
        <f>'Raw Data'!R4741</f>
        <v>Bank transfer (automatic)</v>
      </c>
      <c r="F4741">
        <f>'Raw Data'!S4741</f>
        <v>79</v>
      </c>
      <c r="G4741">
        <f>IFERROR(VALUE('Raw Data'!T4741),0)</f>
        <v>929.3</v>
      </c>
      <c r="H4741" t="str" cm="1">
        <f t="array" ref="H4741">_xlfn.IFS(B4741&lt;=12,"New (0-12 mo)",B4741&lt;=24,"Established (13-24 mo)",B4741&lt;=48,"Loyal (25-48 mo)",TRUE,"Veteran (49+ mo)")</f>
        <v>New (0-12 mo)</v>
      </c>
      <c r="I4741">
        <f>COUNTIF('Raw Data'!G4741:O4741,"Yes")</f>
        <v>3</v>
      </c>
      <c r="J4741">
        <f t="shared" ca="1" si="148"/>
        <v>45870</v>
      </c>
      <c r="K4741" t="str">
        <f>'Raw Data'!U4741</f>
        <v>No</v>
      </c>
      <c r="L4741" t="str">
        <f t="shared" si="149"/>
        <v>High Risk</v>
      </c>
      <c r="N4741" s="34"/>
    </row>
    <row r="4742" spans="1:14" x14ac:dyDescent="0.3">
      <c r="A4742" s="5" t="str">
        <f>'Raw Data'!A4742</f>
        <v>2778-OCLGR</v>
      </c>
      <c r="B4742">
        <f>'Raw Data'!F4742</f>
        <v>24</v>
      </c>
      <c r="C4742" t="str">
        <f>'Raw Data'!P4742</f>
        <v>Month-to-month</v>
      </c>
      <c r="D4742" t="str">
        <f>'Raw Data'!I4742</f>
        <v>DSL</v>
      </c>
      <c r="E4742" t="str">
        <f>'Raw Data'!R4742</f>
        <v>Bank transfer (automatic)</v>
      </c>
      <c r="F4742">
        <f>'Raw Data'!S4742</f>
        <v>39.1</v>
      </c>
      <c r="G4742">
        <f>IFERROR(VALUE('Raw Data'!T4742),0)</f>
        <v>971.3</v>
      </c>
      <c r="H4742" t="str" cm="1">
        <f t="array" ref="H4742">_xlfn.IFS(B4742&lt;=12,"New (0-12 mo)",B4742&lt;=24,"Established (13-24 mo)",B4742&lt;=48,"Loyal (25-48 mo)",TRUE,"Veteran (49+ mo)")</f>
        <v>Established (13-24 mo)</v>
      </c>
      <c r="I4742">
        <f>COUNTIF('Raw Data'!G4742:O4742,"Yes")</f>
        <v>2</v>
      </c>
      <c r="J4742">
        <f t="shared" ca="1" si="148"/>
        <v>45474</v>
      </c>
      <c r="K4742" t="str">
        <f>'Raw Data'!U4742</f>
        <v>Yes</v>
      </c>
      <c r="L4742" t="str">
        <f t="shared" si="149"/>
        <v>Medium Risk</v>
      </c>
      <c r="N4742" s="34"/>
    </row>
    <row r="4743" spans="1:14" x14ac:dyDescent="0.3">
      <c r="A4743" s="5" t="str">
        <f>'Raw Data'!A4743</f>
        <v>6583-KQJLK</v>
      </c>
      <c r="B4743">
        <f>'Raw Data'!F4743</f>
        <v>15</v>
      </c>
      <c r="C4743" t="str">
        <f>'Raw Data'!P4743</f>
        <v>Month-to-month</v>
      </c>
      <c r="D4743" t="str">
        <f>'Raw Data'!I4743</f>
        <v>Fiber optic</v>
      </c>
      <c r="E4743" t="str">
        <f>'Raw Data'!R4743</f>
        <v>Electronic check</v>
      </c>
      <c r="F4743">
        <f>'Raw Data'!S4743</f>
        <v>94.65</v>
      </c>
      <c r="G4743">
        <f>IFERROR(VALUE('Raw Data'!T4743),0)</f>
        <v>1285.05</v>
      </c>
      <c r="H4743" t="str" cm="1">
        <f t="array" ref="H4743">_xlfn.IFS(B4743&lt;=12,"New (0-12 mo)",B4743&lt;=24,"Established (13-24 mo)",B4743&lt;=48,"Loyal (25-48 mo)",TRUE,"Veteran (49+ mo)")</f>
        <v>Established (13-24 mo)</v>
      </c>
      <c r="I4743">
        <f>COUNTIF('Raw Data'!G4743:O4743,"Yes")</f>
        <v>4</v>
      </c>
      <c r="J4743">
        <f t="shared" ca="1" si="148"/>
        <v>45748</v>
      </c>
      <c r="K4743" t="str">
        <f>'Raw Data'!U4743</f>
        <v>No</v>
      </c>
      <c r="L4743" t="str">
        <f t="shared" si="149"/>
        <v>Medium Risk</v>
      </c>
      <c r="N4743" s="34"/>
    </row>
    <row r="4744" spans="1:14" x14ac:dyDescent="0.3">
      <c r="A4744" s="5" t="str">
        <f>'Raw Data'!A4744</f>
        <v>8544-JNBOX</v>
      </c>
      <c r="B4744">
        <f>'Raw Data'!F4744</f>
        <v>72</v>
      </c>
      <c r="C4744" t="str">
        <f>'Raw Data'!P4744</f>
        <v>Two year</v>
      </c>
      <c r="D4744" t="str">
        <f>'Raw Data'!I4744</f>
        <v>No</v>
      </c>
      <c r="E4744" t="str">
        <f>'Raw Data'!R4744</f>
        <v>Mailed check</v>
      </c>
      <c r="F4744">
        <f>'Raw Data'!S4744</f>
        <v>20.8</v>
      </c>
      <c r="G4744">
        <f>IFERROR(VALUE('Raw Data'!T4744),0)</f>
        <v>1521.2</v>
      </c>
      <c r="H4744" t="str" cm="1">
        <f t="array" ref="H4744">_xlfn.IFS(B4744&lt;=12,"New (0-12 mo)",B4744&lt;=24,"Established (13-24 mo)",B4744&lt;=48,"Loyal (25-48 mo)",TRUE,"Veteran (49+ mo)")</f>
        <v>Veteran (49+ mo)</v>
      </c>
      <c r="I4744">
        <f>COUNTIF('Raw Data'!G4744:O4744,"Yes")</f>
        <v>1</v>
      </c>
      <c r="J4744">
        <f t="shared" ca="1" si="148"/>
        <v>44013</v>
      </c>
      <c r="K4744" t="str">
        <f>'Raw Data'!U4744</f>
        <v>No</v>
      </c>
      <c r="L4744" t="str">
        <f t="shared" si="149"/>
        <v>Low Risk</v>
      </c>
      <c r="N4744" s="34"/>
    </row>
    <row r="4745" spans="1:14" x14ac:dyDescent="0.3">
      <c r="A4745" s="5" t="str">
        <f>'Raw Data'!A4745</f>
        <v>6681-ZSEXG</v>
      </c>
      <c r="B4745">
        <f>'Raw Data'!F4745</f>
        <v>56</v>
      </c>
      <c r="C4745" t="str">
        <f>'Raw Data'!P4745</f>
        <v>Two year</v>
      </c>
      <c r="D4745" t="str">
        <f>'Raw Data'!I4745</f>
        <v>DSL</v>
      </c>
      <c r="E4745" t="str">
        <f>'Raw Data'!R4745</f>
        <v>Credit card (automatic)</v>
      </c>
      <c r="F4745">
        <f>'Raw Data'!S4745</f>
        <v>59.5</v>
      </c>
      <c r="G4745">
        <f>IFERROR(VALUE('Raw Data'!T4745),0)</f>
        <v>3389.25</v>
      </c>
      <c r="H4745" t="str" cm="1">
        <f t="array" ref="H4745">_xlfn.IFS(B4745&lt;=12,"New (0-12 mo)",B4745&lt;=24,"Established (13-24 mo)",B4745&lt;=48,"Loyal (25-48 mo)",TRUE,"Veteran (49+ mo)")</f>
        <v>Veteran (49+ mo)</v>
      </c>
      <c r="I4745">
        <f>COUNTIF('Raw Data'!G4745:O4745,"Yes")</f>
        <v>4</v>
      </c>
      <c r="J4745">
        <f t="shared" ca="1" si="148"/>
        <v>44501</v>
      </c>
      <c r="K4745" t="str">
        <f>'Raw Data'!U4745</f>
        <v>No</v>
      </c>
      <c r="L4745" t="str">
        <f t="shared" si="149"/>
        <v>Low Risk</v>
      </c>
      <c r="N4745" s="34"/>
    </row>
    <row r="4746" spans="1:14" x14ac:dyDescent="0.3">
      <c r="A4746" s="5" t="str">
        <f>'Raw Data'!A4746</f>
        <v>6139-ZZRBQ</v>
      </c>
      <c r="B4746">
        <f>'Raw Data'!F4746</f>
        <v>64</v>
      </c>
      <c r="C4746" t="str">
        <f>'Raw Data'!P4746</f>
        <v>Two year</v>
      </c>
      <c r="D4746" t="str">
        <f>'Raw Data'!I4746</f>
        <v>No</v>
      </c>
      <c r="E4746" t="str">
        <f>'Raw Data'!R4746</f>
        <v>Bank transfer (automatic)</v>
      </c>
      <c r="F4746">
        <f>'Raw Data'!S4746</f>
        <v>20.05</v>
      </c>
      <c r="G4746">
        <f>IFERROR(VALUE('Raw Data'!T4746),0)</f>
        <v>1198.05</v>
      </c>
      <c r="H4746" t="str" cm="1">
        <f t="array" ref="H4746">_xlfn.IFS(B4746&lt;=12,"New (0-12 mo)",B4746&lt;=24,"Established (13-24 mo)",B4746&lt;=48,"Loyal (25-48 mo)",TRUE,"Veteran (49+ mo)")</f>
        <v>Veteran (49+ mo)</v>
      </c>
      <c r="I4746">
        <f>COUNTIF('Raw Data'!G4746:O4746,"Yes")</f>
        <v>1</v>
      </c>
      <c r="J4746">
        <f t="shared" ca="1" si="148"/>
        <v>44256</v>
      </c>
      <c r="K4746" t="str">
        <f>'Raw Data'!U4746</f>
        <v>No</v>
      </c>
      <c r="L4746" t="str">
        <f t="shared" si="149"/>
        <v>Low Risk</v>
      </c>
      <c r="N4746" s="34"/>
    </row>
    <row r="4747" spans="1:14" x14ac:dyDescent="0.3">
      <c r="A4747" s="5" t="str">
        <f>'Raw Data'!A4747</f>
        <v>6116-RFVHN</v>
      </c>
      <c r="B4747">
        <f>'Raw Data'!F4747</f>
        <v>34</v>
      </c>
      <c r="C4747" t="str">
        <f>'Raw Data'!P4747</f>
        <v>Month-to-month</v>
      </c>
      <c r="D4747" t="str">
        <f>'Raw Data'!I4747</f>
        <v>Fiber optic</v>
      </c>
      <c r="E4747" t="str">
        <f>'Raw Data'!R4747</f>
        <v>Electronic check</v>
      </c>
      <c r="F4747">
        <f>'Raw Data'!S4747</f>
        <v>100.45</v>
      </c>
      <c r="G4747">
        <f>IFERROR(VALUE('Raw Data'!T4747),0)</f>
        <v>3414.65</v>
      </c>
      <c r="H4747" t="str" cm="1">
        <f t="array" ref="H4747">_xlfn.IFS(B4747&lt;=12,"New (0-12 mo)",B4747&lt;=24,"Established (13-24 mo)",B4747&lt;=48,"Loyal (25-48 mo)",TRUE,"Veteran (49+ mo)")</f>
        <v>Loyal (25-48 mo)</v>
      </c>
      <c r="I4747">
        <f>COUNTIF('Raw Data'!G4747:O4747,"Yes")</f>
        <v>5</v>
      </c>
      <c r="J4747">
        <f t="shared" ca="1" si="148"/>
        <v>45170</v>
      </c>
      <c r="K4747" t="str">
        <f>'Raw Data'!U4747</f>
        <v>No</v>
      </c>
      <c r="L4747" t="str">
        <f t="shared" si="149"/>
        <v>Low-Medium Risk</v>
      </c>
      <c r="N4747" s="34"/>
    </row>
    <row r="4748" spans="1:14" x14ac:dyDescent="0.3">
      <c r="A4748" s="5" t="str">
        <f>'Raw Data'!A4748</f>
        <v>0637-KVDLV</v>
      </c>
      <c r="B4748">
        <f>'Raw Data'!F4748</f>
        <v>2</v>
      </c>
      <c r="C4748" t="str">
        <f>'Raw Data'!P4748</f>
        <v>Month-to-month</v>
      </c>
      <c r="D4748" t="str">
        <f>'Raw Data'!I4748</f>
        <v>Fiber optic</v>
      </c>
      <c r="E4748" t="str">
        <f>'Raw Data'!R4748</f>
        <v>Electronic check</v>
      </c>
      <c r="F4748">
        <f>'Raw Data'!S4748</f>
        <v>76.5</v>
      </c>
      <c r="G4748">
        <f>IFERROR(VALUE('Raw Data'!T4748),0)</f>
        <v>162.44999999999999</v>
      </c>
      <c r="H4748" t="str" cm="1">
        <f t="array" ref="H4748">_xlfn.IFS(B4748&lt;=12,"New (0-12 mo)",B4748&lt;=24,"Established (13-24 mo)",B4748&lt;=48,"Loyal (25-48 mo)",TRUE,"Veteran (49+ mo)")</f>
        <v>New (0-12 mo)</v>
      </c>
      <c r="I4748">
        <f>COUNTIF('Raw Data'!G4748:O4748,"Yes")</f>
        <v>2</v>
      </c>
      <c r="J4748">
        <f t="shared" ca="1" si="148"/>
        <v>46143</v>
      </c>
      <c r="K4748" t="str">
        <f>'Raw Data'!U4748</f>
        <v>Yes</v>
      </c>
      <c r="L4748" t="str">
        <f t="shared" si="149"/>
        <v>High Risk</v>
      </c>
      <c r="N4748" s="34"/>
    </row>
    <row r="4749" spans="1:14" x14ac:dyDescent="0.3">
      <c r="A4749" s="5" t="str">
        <f>'Raw Data'!A4749</f>
        <v>8884-FEEWR</v>
      </c>
      <c r="B4749">
        <f>'Raw Data'!F4749</f>
        <v>35</v>
      </c>
      <c r="C4749" t="str">
        <f>'Raw Data'!P4749</f>
        <v>One year</v>
      </c>
      <c r="D4749" t="str">
        <f>'Raw Data'!I4749</f>
        <v>No</v>
      </c>
      <c r="E4749" t="str">
        <f>'Raw Data'!R4749</f>
        <v>Bank transfer (automatic)</v>
      </c>
      <c r="F4749">
        <f>'Raw Data'!S4749</f>
        <v>20.6</v>
      </c>
      <c r="G4749">
        <f>IFERROR(VALUE('Raw Data'!T4749),0)</f>
        <v>754</v>
      </c>
      <c r="H4749" t="str" cm="1">
        <f t="array" ref="H4749">_xlfn.IFS(B4749&lt;=12,"New (0-12 mo)",B4749&lt;=24,"Established (13-24 mo)",B4749&lt;=48,"Loyal (25-48 mo)",TRUE,"Veteran (49+ mo)")</f>
        <v>Loyal (25-48 mo)</v>
      </c>
      <c r="I4749">
        <f>COUNTIF('Raw Data'!G4749:O4749,"Yes")</f>
        <v>1</v>
      </c>
      <c r="J4749">
        <f t="shared" ca="1" si="148"/>
        <v>45139</v>
      </c>
      <c r="K4749" t="str">
        <f>'Raw Data'!U4749</f>
        <v>No</v>
      </c>
      <c r="L4749" t="str">
        <f t="shared" si="149"/>
        <v>Low Risk</v>
      </c>
      <c r="N4749" s="34"/>
    </row>
    <row r="4750" spans="1:14" x14ac:dyDescent="0.3">
      <c r="A4750" s="5" t="str">
        <f>'Raw Data'!A4750</f>
        <v>3125-RAHBV</v>
      </c>
      <c r="B4750">
        <f>'Raw Data'!F4750</f>
        <v>22</v>
      </c>
      <c r="C4750" t="str">
        <f>'Raw Data'!P4750</f>
        <v>One year</v>
      </c>
      <c r="D4750" t="str">
        <f>'Raw Data'!I4750</f>
        <v>No</v>
      </c>
      <c r="E4750" t="str">
        <f>'Raw Data'!R4750</f>
        <v>Credit card (automatic)</v>
      </c>
      <c r="F4750">
        <f>'Raw Data'!S4750</f>
        <v>20.3</v>
      </c>
      <c r="G4750">
        <f>IFERROR(VALUE('Raw Data'!T4750),0)</f>
        <v>467.15</v>
      </c>
      <c r="H4750" t="str" cm="1">
        <f t="array" ref="H4750">_xlfn.IFS(B4750&lt;=12,"New (0-12 mo)",B4750&lt;=24,"Established (13-24 mo)",B4750&lt;=48,"Loyal (25-48 mo)",TRUE,"Veteran (49+ mo)")</f>
        <v>Established (13-24 mo)</v>
      </c>
      <c r="I4750">
        <f>COUNTIF('Raw Data'!G4750:O4750,"Yes")</f>
        <v>1</v>
      </c>
      <c r="J4750">
        <f t="shared" ca="1" si="148"/>
        <v>45536</v>
      </c>
      <c r="K4750" t="str">
        <f>'Raw Data'!U4750</f>
        <v>No</v>
      </c>
      <c r="L4750" t="str">
        <f t="shared" si="149"/>
        <v>Low Risk</v>
      </c>
      <c r="N4750" s="34"/>
    </row>
    <row r="4751" spans="1:14" x14ac:dyDescent="0.3">
      <c r="A4751" s="5" t="str">
        <f>'Raw Data'!A4751</f>
        <v>6633-MPWBS</v>
      </c>
      <c r="B4751">
        <f>'Raw Data'!F4751</f>
        <v>5</v>
      </c>
      <c r="C4751" t="str">
        <f>'Raw Data'!P4751</f>
        <v>Month-to-month</v>
      </c>
      <c r="D4751" t="str">
        <f>'Raw Data'!I4751</f>
        <v>DSL</v>
      </c>
      <c r="E4751" t="str">
        <f>'Raw Data'!R4751</f>
        <v>Electronic check</v>
      </c>
      <c r="F4751">
        <f>'Raw Data'!S4751</f>
        <v>49.2</v>
      </c>
      <c r="G4751">
        <f>IFERROR(VALUE('Raw Data'!T4751),0)</f>
        <v>216.9</v>
      </c>
      <c r="H4751" t="str" cm="1">
        <f t="array" ref="H4751">_xlfn.IFS(B4751&lt;=12,"New (0-12 mo)",B4751&lt;=24,"Established (13-24 mo)",B4751&lt;=48,"Loyal (25-48 mo)",TRUE,"Veteran (49+ mo)")</f>
        <v>New (0-12 mo)</v>
      </c>
      <c r="I4751">
        <f>COUNTIF('Raw Data'!G4751:O4751,"Yes")</f>
        <v>2</v>
      </c>
      <c r="J4751">
        <f t="shared" ca="1" si="148"/>
        <v>46054</v>
      </c>
      <c r="K4751" t="str">
        <f>'Raw Data'!U4751</f>
        <v>Yes</v>
      </c>
      <c r="L4751" t="str">
        <f t="shared" si="149"/>
        <v>High Risk</v>
      </c>
      <c r="N4751" s="34"/>
    </row>
    <row r="4752" spans="1:14" x14ac:dyDescent="0.3">
      <c r="A4752" s="5" t="str">
        <f>'Raw Data'!A4752</f>
        <v>0373-AIVNJ</v>
      </c>
      <c r="B4752">
        <f>'Raw Data'!F4752</f>
        <v>9</v>
      </c>
      <c r="C4752" t="str">
        <f>'Raw Data'!P4752</f>
        <v>One year</v>
      </c>
      <c r="D4752" t="str">
        <f>'Raw Data'!I4752</f>
        <v>DSL</v>
      </c>
      <c r="E4752" t="str">
        <f>'Raw Data'!R4752</f>
        <v>Mailed check</v>
      </c>
      <c r="F4752">
        <f>'Raw Data'!S4752</f>
        <v>39.549999999999997</v>
      </c>
      <c r="G4752">
        <f>IFERROR(VALUE('Raw Data'!T4752),0)</f>
        <v>373</v>
      </c>
      <c r="H4752" t="str" cm="1">
        <f t="array" ref="H4752">_xlfn.IFS(B4752&lt;=12,"New (0-12 mo)",B4752&lt;=24,"Established (13-24 mo)",B4752&lt;=48,"Loyal (25-48 mo)",TRUE,"Veteran (49+ mo)")</f>
        <v>New (0-12 mo)</v>
      </c>
      <c r="I4752">
        <f>COUNTIF('Raw Data'!G4752:O4752,"Yes")</f>
        <v>3</v>
      </c>
      <c r="J4752">
        <f t="shared" ca="1" si="148"/>
        <v>45931</v>
      </c>
      <c r="K4752" t="str">
        <f>'Raw Data'!U4752</f>
        <v>No</v>
      </c>
      <c r="L4752" t="str">
        <f t="shared" si="149"/>
        <v>Low Risk</v>
      </c>
      <c r="N4752" s="34"/>
    </row>
    <row r="4753" spans="1:14" x14ac:dyDescent="0.3">
      <c r="A4753" s="5" t="str">
        <f>'Raw Data'!A4753</f>
        <v>8785-EPNCG</v>
      </c>
      <c r="B4753">
        <f>'Raw Data'!F4753</f>
        <v>11</v>
      </c>
      <c r="C4753" t="str">
        <f>'Raw Data'!P4753</f>
        <v>Month-to-month</v>
      </c>
      <c r="D4753" t="str">
        <f>'Raw Data'!I4753</f>
        <v>No</v>
      </c>
      <c r="E4753" t="str">
        <f>'Raw Data'!R4753</f>
        <v>Credit card (automatic)</v>
      </c>
      <c r="F4753">
        <f>'Raw Data'!S4753</f>
        <v>23.15</v>
      </c>
      <c r="G4753">
        <f>IFERROR(VALUE('Raw Data'!T4753),0)</f>
        <v>245.2</v>
      </c>
      <c r="H4753" t="str" cm="1">
        <f t="array" ref="H4753">_xlfn.IFS(B4753&lt;=12,"New (0-12 mo)",B4753&lt;=24,"Established (13-24 mo)",B4753&lt;=48,"Loyal (25-48 mo)",TRUE,"Veteran (49+ mo)")</f>
        <v>New (0-12 mo)</v>
      </c>
      <c r="I4753">
        <f>COUNTIF('Raw Data'!G4753:O4753,"Yes")</f>
        <v>2</v>
      </c>
      <c r="J4753">
        <f t="shared" ca="1" si="148"/>
        <v>45870</v>
      </c>
      <c r="K4753" t="str">
        <f>'Raw Data'!U4753</f>
        <v>Yes</v>
      </c>
      <c r="L4753" t="str">
        <f t="shared" si="149"/>
        <v>High Risk</v>
      </c>
      <c r="N4753" s="34"/>
    </row>
    <row r="4754" spans="1:14" x14ac:dyDescent="0.3">
      <c r="A4754" s="5" t="str">
        <f>'Raw Data'!A4754</f>
        <v>1682-VCOIO</v>
      </c>
      <c r="B4754">
        <f>'Raw Data'!F4754</f>
        <v>23</v>
      </c>
      <c r="C4754" t="str">
        <f>'Raw Data'!P4754</f>
        <v>One year</v>
      </c>
      <c r="D4754" t="str">
        <f>'Raw Data'!I4754</f>
        <v>No</v>
      </c>
      <c r="E4754" t="str">
        <f>'Raw Data'!R4754</f>
        <v>Mailed check</v>
      </c>
      <c r="F4754">
        <f>'Raw Data'!S4754</f>
        <v>20.45</v>
      </c>
      <c r="G4754">
        <f>IFERROR(VALUE('Raw Data'!T4754),0)</f>
        <v>481.1</v>
      </c>
      <c r="H4754" t="str" cm="1">
        <f t="array" ref="H4754">_xlfn.IFS(B4754&lt;=12,"New (0-12 mo)",B4754&lt;=24,"Established (13-24 mo)",B4754&lt;=48,"Loyal (25-48 mo)",TRUE,"Veteran (49+ mo)")</f>
        <v>Established (13-24 mo)</v>
      </c>
      <c r="I4754">
        <f>COUNTIF('Raw Data'!G4754:O4754,"Yes")</f>
        <v>1</v>
      </c>
      <c r="J4754">
        <f t="shared" ca="1" si="148"/>
        <v>45505</v>
      </c>
      <c r="K4754" t="str">
        <f>'Raw Data'!U4754</f>
        <v>No</v>
      </c>
      <c r="L4754" t="str">
        <f t="shared" si="149"/>
        <v>Low Risk</v>
      </c>
      <c r="N4754" s="34"/>
    </row>
    <row r="4755" spans="1:14" x14ac:dyDescent="0.3">
      <c r="A4755" s="5" t="str">
        <f>'Raw Data'!A4755</f>
        <v>5729-KLZAR</v>
      </c>
      <c r="B4755">
        <f>'Raw Data'!F4755</f>
        <v>4</v>
      </c>
      <c r="C4755" t="str">
        <f>'Raw Data'!P4755</f>
        <v>Month-to-month</v>
      </c>
      <c r="D4755" t="str">
        <f>'Raw Data'!I4755</f>
        <v>Fiber optic</v>
      </c>
      <c r="E4755" t="str">
        <f>'Raw Data'!R4755</f>
        <v>Electronic check</v>
      </c>
      <c r="F4755">
        <f>'Raw Data'!S4755</f>
        <v>80.849999999999994</v>
      </c>
      <c r="G4755">
        <f>IFERROR(VALUE('Raw Data'!T4755),0)</f>
        <v>302.75</v>
      </c>
      <c r="H4755" t="str" cm="1">
        <f t="array" ref="H4755">_xlfn.IFS(B4755&lt;=12,"New (0-12 mo)",B4755&lt;=24,"Established (13-24 mo)",B4755&lt;=48,"Loyal (25-48 mo)",TRUE,"Veteran (49+ mo)")</f>
        <v>New (0-12 mo)</v>
      </c>
      <c r="I4755">
        <f>COUNTIF('Raw Data'!G4755:O4755,"Yes")</f>
        <v>2</v>
      </c>
      <c r="J4755">
        <f t="shared" ca="1" si="148"/>
        <v>46082</v>
      </c>
      <c r="K4755" t="str">
        <f>'Raw Data'!U4755</f>
        <v>Yes</v>
      </c>
      <c r="L4755" t="str">
        <f t="shared" si="149"/>
        <v>High Risk</v>
      </c>
      <c r="N4755" s="34"/>
    </row>
    <row r="4756" spans="1:14" x14ac:dyDescent="0.3">
      <c r="A4756" s="5" t="str">
        <f>'Raw Data'!A4756</f>
        <v>2072-ZVJJX</v>
      </c>
      <c r="B4756">
        <f>'Raw Data'!F4756</f>
        <v>68</v>
      </c>
      <c r="C4756" t="str">
        <f>'Raw Data'!P4756</f>
        <v>Two year</v>
      </c>
      <c r="D4756" t="str">
        <f>'Raw Data'!I4756</f>
        <v>No</v>
      </c>
      <c r="E4756" t="str">
        <f>'Raw Data'!R4756</f>
        <v>Bank transfer (automatic)</v>
      </c>
      <c r="F4756">
        <f>'Raw Data'!S4756</f>
        <v>25.25</v>
      </c>
      <c r="G4756">
        <f>IFERROR(VALUE('Raw Data'!T4756),0)</f>
        <v>1728.2</v>
      </c>
      <c r="H4756" t="str" cm="1">
        <f t="array" ref="H4756">_xlfn.IFS(B4756&lt;=12,"New (0-12 mo)",B4756&lt;=24,"Established (13-24 mo)",B4756&lt;=48,"Loyal (25-48 mo)",TRUE,"Veteran (49+ mo)")</f>
        <v>Veteran (49+ mo)</v>
      </c>
      <c r="I4756">
        <f>COUNTIF('Raw Data'!G4756:O4756,"Yes")</f>
        <v>2</v>
      </c>
      <c r="J4756">
        <f t="shared" ca="1" si="148"/>
        <v>44136</v>
      </c>
      <c r="K4756" t="str">
        <f>'Raw Data'!U4756</f>
        <v>No</v>
      </c>
      <c r="L4756" t="str">
        <f t="shared" si="149"/>
        <v>Low Risk</v>
      </c>
      <c r="N4756" s="34"/>
    </row>
    <row r="4757" spans="1:14" x14ac:dyDescent="0.3">
      <c r="A4757" s="5" t="str">
        <f>'Raw Data'!A4757</f>
        <v>8849-AYPTR</v>
      </c>
      <c r="B4757">
        <f>'Raw Data'!F4757</f>
        <v>33</v>
      </c>
      <c r="C4757" t="str">
        <f>'Raw Data'!P4757</f>
        <v>Month-to-month</v>
      </c>
      <c r="D4757" t="str">
        <f>'Raw Data'!I4757</f>
        <v>Fiber optic</v>
      </c>
      <c r="E4757" t="str">
        <f>'Raw Data'!R4757</f>
        <v>Electronic check</v>
      </c>
      <c r="F4757">
        <f>'Raw Data'!S4757</f>
        <v>91.25</v>
      </c>
      <c r="G4757">
        <f>IFERROR(VALUE('Raw Data'!T4757),0)</f>
        <v>2964.05</v>
      </c>
      <c r="H4757" t="str" cm="1">
        <f t="array" ref="H4757">_xlfn.IFS(B4757&lt;=12,"New (0-12 mo)",B4757&lt;=24,"Established (13-24 mo)",B4757&lt;=48,"Loyal (25-48 mo)",TRUE,"Veteran (49+ mo)")</f>
        <v>Loyal (25-48 mo)</v>
      </c>
      <c r="I4757">
        <f>COUNTIF('Raw Data'!G4757:O4757,"Yes")</f>
        <v>3</v>
      </c>
      <c r="J4757">
        <f t="shared" ca="1" si="148"/>
        <v>45200</v>
      </c>
      <c r="K4757" t="str">
        <f>'Raw Data'!U4757</f>
        <v>No</v>
      </c>
      <c r="L4757" t="str">
        <f t="shared" si="149"/>
        <v>Low-Medium Risk</v>
      </c>
      <c r="N4757" s="34"/>
    </row>
    <row r="4758" spans="1:14" x14ac:dyDescent="0.3">
      <c r="A4758" s="5" t="str">
        <f>'Raw Data'!A4758</f>
        <v>9518-IMLHK</v>
      </c>
      <c r="B4758">
        <f>'Raw Data'!F4758</f>
        <v>31</v>
      </c>
      <c r="C4758" t="str">
        <f>'Raw Data'!P4758</f>
        <v>Month-to-month</v>
      </c>
      <c r="D4758" t="str">
        <f>'Raw Data'!I4758</f>
        <v>DSL</v>
      </c>
      <c r="E4758" t="str">
        <f>'Raw Data'!R4758</f>
        <v>Bank transfer (automatic)</v>
      </c>
      <c r="F4758">
        <f>'Raw Data'!S4758</f>
        <v>72.45</v>
      </c>
      <c r="G4758">
        <f>IFERROR(VALUE('Raw Data'!T4758),0)</f>
        <v>2156.25</v>
      </c>
      <c r="H4758" t="str" cm="1">
        <f t="array" ref="H4758">_xlfn.IFS(B4758&lt;=12,"New (0-12 mo)",B4758&lt;=24,"Established (13-24 mo)",B4758&lt;=48,"Loyal (25-48 mo)",TRUE,"Veteran (49+ mo)")</f>
        <v>Loyal (25-48 mo)</v>
      </c>
      <c r="I4758">
        <f>COUNTIF('Raw Data'!G4758:O4758,"Yes")</f>
        <v>6</v>
      </c>
      <c r="J4758">
        <f t="shared" ca="1" si="148"/>
        <v>45261</v>
      </c>
      <c r="K4758" t="str">
        <f>'Raw Data'!U4758</f>
        <v>No</v>
      </c>
      <c r="L4758" t="str">
        <f t="shared" si="149"/>
        <v>Low-Medium Risk</v>
      </c>
      <c r="N4758" s="34"/>
    </row>
    <row r="4759" spans="1:14" x14ac:dyDescent="0.3">
      <c r="A4759" s="5" t="str">
        <f>'Raw Data'!A4759</f>
        <v>1582-RAFML</v>
      </c>
      <c r="B4759">
        <f>'Raw Data'!F4759</f>
        <v>1</v>
      </c>
      <c r="C4759" t="str">
        <f>'Raw Data'!P4759</f>
        <v>Month-to-month</v>
      </c>
      <c r="D4759" t="str">
        <f>'Raw Data'!I4759</f>
        <v>DSL</v>
      </c>
      <c r="E4759" t="str">
        <f>'Raw Data'!R4759</f>
        <v>Mailed check</v>
      </c>
      <c r="F4759">
        <f>'Raw Data'!S4759</f>
        <v>60.1</v>
      </c>
      <c r="G4759">
        <f>IFERROR(VALUE('Raw Data'!T4759),0)</f>
        <v>60.1</v>
      </c>
      <c r="H4759" t="str" cm="1">
        <f t="array" ref="H4759">_xlfn.IFS(B4759&lt;=12,"New (0-12 mo)",B4759&lt;=24,"Established (13-24 mo)",B4759&lt;=48,"Loyal (25-48 mo)",TRUE,"Veteran (49+ mo)")</f>
        <v>New (0-12 mo)</v>
      </c>
      <c r="I4759">
        <f>COUNTIF('Raw Data'!G4759:O4759,"Yes")</f>
        <v>4</v>
      </c>
      <c r="J4759">
        <f t="shared" ca="1" si="148"/>
        <v>46174</v>
      </c>
      <c r="K4759" t="str">
        <f>'Raw Data'!U4759</f>
        <v>Yes</v>
      </c>
      <c r="L4759" t="str">
        <f t="shared" si="149"/>
        <v>High Risk</v>
      </c>
      <c r="N4759" s="34"/>
    </row>
    <row r="4760" spans="1:14" x14ac:dyDescent="0.3">
      <c r="A4760" s="5" t="str">
        <f>'Raw Data'!A4760</f>
        <v>3646-ITDGM</v>
      </c>
      <c r="B4760">
        <f>'Raw Data'!F4760</f>
        <v>56</v>
      </c>
      <c r="C4760" t="str">
        <f>'Raw Data'!P4760</f>
        <v>Two year</v>
      </c>
      <c r="D4760" t="str">
        <f>'Raw Data'!I4760</f>
        <v>No</v>
      </c>
      <c r="E4760" t="str">
        <f>'Raw Data'!R4760</f>
        <v>Bank transfer (automatic)</v>
      </c>
      <c r="F4760">
        <f>'Raw Data'!S4760</f>
        <v>19.7</v>
      </c>
      <c r="G4760">
        <f>IFERROR(VALUE('Raw Data'!T4760),0)</f>
        <v>1051.9000000000001</v>
      </c>
      <c r="H4760" t="str" cm="1">
        <f t="array" ref="H4760">_xlfn.IFS(B4760&lt;=12,"New (0-12 mo)",B4760&lt;=24,"Established (13-24 mo)",B4760&lt;=48,"Loyal (25-48 mo)",TRUE,"Veteran (49+ mo)")</f>
        <v>Veteran (49+ mo)</v>
      </c>
      <c r="I4760">
        <f>COUNTIF('Raw Data'!G4760:O4760,"Yes")</f>
        <v>1</v>
      </c>
      <c r="J4760">
        <f t="shared" ca="1" si="148"/>
        <v>44501</v>
      </c>
      <c r="K4760" t="str">
        <f>'Raw Data'!U4760</f>
        <v>No</v>
      </c>
      <c r="L4760" t="str">
        <f t="shared" si="149"/>
        <v>Low Risk</v>
      </c>
      <c r="N4760" s="34"/>
    </row>
    <row r="4761" spans="1:14" x14ac:dyDescent="0.3">
      <c r="A4761" s="5" t="str">
        <f>'Raw Data'!A4761</f>
        <v>8740-CRYFY</v>
      </c>
      <c r="B4761">
        <f>'Raw Data'!F4761</f>
        <v>1</v>
      </c>
      <c r="C4761" t="str">
        <f>'Raw Data'!P4761</f>
        <v>Month-to-month</v>
      </c>
      <c r="D4761" t="str">
        <f>'Raw Data'!I4761</f>
        <v>Fiber optic</v>
      </c>
      <c r="E4761" t="str">
        <f>'Raw Data'!R4761</f>
        <v>Electronic check</v>
      </c>
      <c r="F4761">
        <f>'Raw Data'!S4761</f>
        <v>78.95</v>
      </c>
      <c r="G4761">
        <f>IFERROR(VALUE('Raw Data'!T4761),0)</f>
        <v>78.95</v>
      </c>
      <c r="H4761" t="str" cm="1">
        <f t="array" ref="H4761">_xlfn.IFS(B4761&lt;=12,"New (0-12 mo)",B4761&lt;=24,"Established (13-24 mo)",B4761&lt;=48,"Loyal (25-48 mo)",TRUE,"Veteran (49+ mo)")</f>
        <v>New (0-12 mo)</v>
      </c>
      <c r="I4761">
        <f>COUNTIF('Raw Data'!G4761:O4761,"Yes")</f>
        <v>2</v>
      </c>
      <c r="J4761">
        <f t="shared" ca="1" si="148"/>
        <v>46174</v>
      </c>
      <c r="K4761" t="str">
        <f>'Raw Data'!U4761</f>
        <v>Yes</v>
      </c>
      <c r="L4761" t="str">
        <f t="shared" si="149"/>
        <v>High Risk</v>
      </c>
      <c r="N4761" s="34"/>
    </row>
    <row r="4762" spans="1:14" x14ac:dyDescent="0.3">
      <c r="A4762" s="5" t="str">
        <f>'Raw Data'!A4762</f>
        <v>3569-VLDHH</v>
      </c>
      <c r="B4762">
        <f>'Raw Data'!F4762</f>
        <v>66</v>
      </c>
      <c r="C4762" t="str">
        <f>'Raw Data'!P4762</f>
        <v>One year</v>
      </c>
      <c r="D4762" t="str">
        <f>'Raw Data'!I4762</f>
        <v>DSL</v>
      </c>
      <c r="E4762" t="str">
        <f>'Raw Data'!R4762</f>
        <v>Electronic check</v>
      </c>
      <c r="F4762">
        <f>'Raw Data'!S4762</f>
        <v>75.099999999999994</v>
      </c>
      <c r="G4762">
        <f>IFERROR(VALUE('Raw Data'!T4762),0)</f>
        <v>5013</v>
      </c>
      <c r="H4762" t="str" cm="1">
        <f t="array" ref="H4762">_xlfn.IFS(B4762&lt;=12,"New (0-12 mo)",B4762&lt;=24,"Established (13-24 mo)",B4762&lt;=48,"Loyal (25-48 mo)",TRUE,"Veteran (49+ mo)")</f>
        <v>Veteran (49+ mo)</v>
      </c>
      <c r="I4762">
        <f>COUNTIF('Raw Data'!G4762:O4762,"Yes")</f>
        <v>6</v>
      </c>
      <c r="J4762">
        <f t="shared" ca="1" si="148"/>
        <v>44197</v>
      </c>
      <c r="K4762" t="str">
        <f>'Raw Data'!U4762</f>
        <v>No</v>
      </c>
      <c r="L4762" t="str">
        <f t="shared" si="149"/>
        <v>Low Risk</v>
      </c>
      <c r="N4762" s="34"/>
    </row>
    <row r="4763" spans="1:14" x14ac:dyDescent="0.3">
      <c r="A4763" s="5" t="str">
        <f>'Raw Data'!A4763</f>
        <v>8224-KDLKN</v>
      </c>
      <c r="B4763">
        <f>'Raw Data'!F4763</f>
        <v>72</v>
      </c>
      <c r="C4763" t="str">
        <f>'Raw Data'!P4763</f>
        <v>Two year</v>
      </c>
      <c r="D4763" t="str">
        <f>'Raw Data'!I4763</f>
        <v>No</v>
      </c>
      <c r="E4763" t="str">
        <f>'Raw Data'!R4763</f>
        <v>Bank transfer (automatic)</v>
      </c>
      <c r="F4763">
        <f>'Raw Data'!S4763</f>
        <v>25</v>
      </c>
      <c r="G4763">
        <f>IFERROR(VALUE('Raw Data'!T4763),0)</f>
        <v>1738.9</v>
      </c>
      <c r="H4763" t="str" cm="1">
        <f t="array" ref="H4763">_xlfn.IFS(B4763&lt;=12,"New (0-12 mo)",B4763&lt;=24,"Established (13-24 mo)",B4763&lt;=48,"Loyal (25-48 mo)",TRUE,"Veteran (49+ mo)")</f>
        <v>Veteran (49+ mo)</v>
      </c>
      <c r="I4763">
        <f>COUNTIF('Raw Data'!G4763:O4763,"Yes")</f>
        <v>2</v>
      </c>
      <c r="J4763">
        <f t="shared" ca="1" si="148"/>
        <v>44013</v>
      </c>
      <c r="K4763" t="str">
        <f>'Raw Data'!U4763</f>
        <v>No</v>
      </c>
      <c r="L4763" t="str">
        <f t="shared" si="149"/>
        <v>Low Risk</v>
      </c>
      <c r="N4763" s="34"/>
    </row>
    <row r="4764" spans="1:14" x14ac:dyDescent="0.3">
      <c r="A4764" s="5" t="str">
        <f>'Raw Data'!A4764</f>
        <v>7594-LZNWR</v>
      </c>
      <c r="B4764">
        <f>'Raw Data'!F4764</f>
        <v>34</v>
      </c>
      <c r="C4764" t="str">
        <f>'Raw Data'!P4764</f>
        <v>Month-to-month</v>
      </c>
      <c r="D4764" t="str">
        <f>'Raw Data'!I4764</f>
        <v>Fiber optic</v>
      </c>
      <c r="E4764" t="str">
        <f>'Raw Data'!R4764</f>
        <v>Credit card (automatic)</v>
      </c>
      <c r="F4764">
        <f>'Raw Data'!S4764</f>
        <v>69.150000000000006</v>
      </c>
      <c r="G4764">
        <f>IFERROR(VALUE('Raw Data'!T4764),0)</f>
        <v>2275.1</v>
      </c>
      <c r="H4764" t="str" cm="1">
        <f t="array" ref="H4764">_xlfn.IFS(B4764&lt;=12,"New (0-12 mo)",B4764&lt;=24,"Established (13-24 mo)",B4764&lt;=48,"Loyal (25-48 mo)",TRUE,"Veteran (49+ mo)")</f>
        <v>Loyal (25-48 mo)</v>
      </c>
      <c r="I4764">
        <f>COUNTIF('Raw Data'!G4764:O4764,"Yes")</f>
        <v>1</v>
      </c>
      <c r="J4764">
        <f t="shared" ca="1" si="148"/>
        <v>45170</v>
      </c>
      <c r="K4764" t="str">
        <f>'Raw Data'!U4764</f>
        <v>No</v>
      </c>
      <c r="L4764" t="str">
        <f t="shared" si="149"/>
        <v>Low-Medium Risk</v>
      </c>
      <c r="N4764" s="34"/>
    </row>
    <row r="4765" spans="1:14" x14ac:dyDescent="0.3">
      <c r="A4765" s="5" t="str">
        <f>'Raw Data'!A4765</f>
        <v>4001-TSBTV</v>
      </c>
      <c r="B4765">
        <f>'Raw Data'!F4765</f>
        <v>58</v>
      </c>
      <c r="C4765" t="str">
        <f>'Raw Data'!P4765</f>
        <v>Month-to-month</v>
      </c>
      <c r="D4765" t="str">
        <f>'Raw Data'!I4765</f>
        <v>Fiber optic</v>
      </c>
      <c r="E4765" t="str">
        <f>'Raw Data'!R4765</f>
        <v>Electronic check</v>
      </c>
      <c r="F4765">
        <f>'Raw Data'!S4765</f>
        <v>91.55</v>
      </c>
      <c r="G4765">
        <f>IFERROR(VALUE('Raw Data'!T4765),0)</f>
        <v>5511.65</v>
      </c>
      <c r="H4765" t="str" cm="1">
        <f t="array" ref="H4765">_xlfn.IFS(B4765&lt;=12,"New (0-12 mo)",B4765&lt;=24,"Established (13-24 mo)",B4765&lt;=48,"Loyal (25-48 mo)",TRUE,"Veteran (49+ mo)")</f>
        <v>Veteran (49+ mo)</v>
      </c>
      <c r="I4765">
        <f>COUNTIF('Raw Data'!G4765:O4765,"Yes")</f>
        <v>4</v>
      </c>
      <c r="J4765">
        <f t="shared" ca="1" si="148"/>
        <v>44440</v>
      </c>
      <c r="K4765" t="str">
        <f>'Raw Data'!U4765</f>
        <v>No</v>
      </c>
      <c r="L4765" t="str">
        <f t="shared" si="149"/>
        <v>Low-Medium Risk</v>
      </c>
      <c r="N4765" s="34"/>
    </row>
    <row r="4766" spans="1:14" x14ac:dyDescent="0.3">
      <c r="A4766" s="5" t="str">
        <f>'Raw Data'!A4766</f>
        <v>2962-XPMCQ</v>
      </c>
      <c r="B4766">
        <f>'Raw Data'!F4766</f>
        <v>2</v>
      </c>
      <c r="C4766" t="str">
        <f>'Raw Data'!P4766</f>
        <v>Month-to-month</v>
      </c>
      <c r="D4766" t="str">
        <f>'Raw Data'!I4766</f>
        <v>DSL</v>
      </c>
      <c r="E4766" t="str">
        <f>'Raw Data'!R4766</f>
        <v>Electronic check</v>
      </c>
      <c r="F4766">
        <f>'Raw Data'!S4766</f>
        <v>45.15</v>
      </c>
      <c r="G4766">
        <f>IFERROR(VALUE('Raw Data'!T4766),0)</f>
        <v>98.5</v>
      </c>
      <c r="H4766" t="str" cm="1">
        <f t="array" ref="H4766">_xlfn.IFS(B4766&lt;=12,"New (0-12 mo)",B4766&lt;=24,"Established (13-24 mo)",B4766&lt;=48,"Loyal (25-48 mo)",TRUE,"Veteran (49+ mo)")</f>
        <v>New (0-12 mo)</v>
      </c>
      <c r="I4766">
        <f>COUNTIF('Raw Data'!G4766:O4766,"Yes")</f>
        <v>1</v>
      </c>
      <c r="J4766">
        <f t="shared" ca="1" si="148"/>
        <v>46143</v>
      </c>
      <c r="K4766" t="str">
        <f>'Raw Data'!U4766</f>
        <v>Yes</v>
      </c>
      <c r="L4766" t="str">
        <f t="shared" si="149"/>
        <v>High Risk</v>
      </c>
      <c r="N4766" s="34"/>
    </row>
    <row r="4767" spans="1:14" x14ac:dyDescent="0.3">
      <c r="A4767" s="5" t="str">
        <f>'Raw Data'!A4767</f>
        <v>8727-XDPUD</v>
      </c>
      <c r="B4767">
        <f>'Raw Data'!F4767</f>
        <v>37</v>
      </c>
      <c r="C4767" t="str">
        <f>'Raw Data'!P4767</f>
        <v>Two year</v>
      </c>
      <c r="D4767" t="str">
        <f>'Raw Data'!I4767</f>
        <v>DSL</v>
      </c>
      <c r="E4767" t="str">
        <f>'Raw Data'!R4767</f>
        <v>Credit card (automatic)</v>
      </c>
      <c r="F4767">
        <f>'Raw Data'!S4767</f>
        <v>35.799999999999997</v>
      </c>
      <c r="G4767">
        <f>IFERROR(VALUE('Raw Data'!T4767),0)</f>
        <v>1316.9</v>
      </c>
      <c r="H4767" t="str" cm="1">
        <f t="array" ref="H4767">_xlfn.IFS(B4767&lt;=12,"New (0-12 mo)",B4767&lt;=24,"Established (13-24 mo)",B4767&lt;=48,"Loyal (25-48 mo)",TRUE,"Veteran (49+ mo)")</f>
        <v>Loyal (25-48 mo)</v>
      </c>
      <c r="I4767">
        <f>COUNTIF('Raw Data'!G4767:O4767,"Yes")</f>
        <v>1</v>
      </c>
      <c r="J4767">
        <f t="shared" ca="1" si="148"/>
        <v>45078</v>
      </c>
      <c r="K4767" t="str">
        <f>'Raw Data'!U4767</f>
        <v>No</v>
      </c>
      <c r="L4767" t="str">
        <f t="shared" si="149"/>
        <v>Low Risk</v>
      </c>
      <c r="N4767" s="34"/>
    </row>
    <row r="4768" spans="1:14" x14ac:dyDescent="0.3">
      <c r="A4768" s="5" t="str">
        <f>'Raw Data'!A4768</f>
        <v>1043-UXOVO</v>
      </c>
      <c r="B4768">
        <f>'Raw Data'!F4768</f>
        <v>71</v>
      </c>
      <c r="C4768" t="str">
        <f>'Raw Data'!P4768</f>
        <v>Two year</v>
      </c>
      <c r="D4768" t="str">
        <f>'Raw Data'!I4768</f>
        <v>Fiber optic</v>
      </c>
      <c r="E4768" t="str">
        <f>'Raw Data'!R4768</f>
        <v>Credit card (automatic)</v>
      </c>
      <c r="F4768">
        <f>'Raw Data'!S4768</f>
        <v>113.15</v>
      </c>
      <c r="G4768">
        <f>IFERROR(VALUE('Raw Data'!T4768),0)</f>
        <v>7993.3</v>
      </c>
      <c r="H4768" t="str" cm="1">
        <f t="array" ref="H4768">_xlfn.IFS(B4768&lt;=12,"New (0-12 mo)",B4768&lt;=24,"Established (13-24 mo)",B4768&lt;=48,"Loyal (25-48 mo)",TRUE,"Veteran (49+ mo)")</f>
        <v>Veteran (49+ mo)</v>
      </c>
      <c r="I4768">
        <f>COUNTIF('Raw Data'!G4768:O4768,"Yes")</f>
        <v>8</v>
      </c>
      <c r="J4768">
        <f t="shared" ca="1" si="148"/>
        <v>44044</v>
      </c>
      <c r="K4768" t="str">
        <f>'Raw Data'!U4768</f>
        <v>No</v>
      </c>
      <c r="L4768" t="str">
        <f t="shared" si="149"/>
        <v>Low Risk</v>
      </c>
      <c r="N4768" s="34"/>
    </row>
    <row r="4769" spans="1:14" x14ac:dyDescent="0.3">
      <c r="A4769" s="5" t="str">
        <f>'Raw Data'!A4769</f>
        <v>1064-FBXNK</v>
      </c>
      <c r="B4769">
        <f>'Raw Data'!F4769</f>
        <v>1</v>
      </c>
      <c r="C4769" t="str">
        <f>'Raw Data'!P4769</f>
        <v>One year</v>
      </c>
      <c r="D4769" t="str">
        <f>'Raw Data'!I4769</f>
        <v>No</v>
      </c>
      <c r="E4769" t="str">
        <f>'Raw Data'!R4769</f>
        <v>Credit card (automatic)</v>
      </c>
      <c r="F4769">
        <f>'Raw Data'!S4769</f>
        <v>19.850000000000001</v>
      </c>
      <c r="G4769">
        <f>IFERROR(VALUE('Raw Data'!T4769),0)</f>
        <v>19.850000000000001</v>
      </c>
      <c r="H4769" t="str" cm="1">
        <f t="array" ref="H4769">_xlfn.IFS(B4769&lt;=12,"New (0-12 mo)",B4769&lt;=24,"Established (13-24 mo)",B4769&lt;=48,"Loyal (25-48 mo)",TRUE,"Veteran (49+ mo)")</f>
        <v>New (0-12 mo)</v>
      </c>
      <c r="I4769">
        <f>COUNTIF('Raw Data'!G4769:O4769,"Yes")</f>
        <v>1</v>
      </c>
      <c r="J4769">
        <f t="shared" ca="1" si="148"/>
        <v>46174</v>
      </c>
      <c r="K4769" t="str">
        <f>'Raw Data'!U4769</f>
        <v>No</v>
      </c>
      <c r="L4769" t="str">
        <f t="shared" si="149"/>
        <v>Low Risk</v>
      </c>
      <c r="N4769" s="34"/>
    </row>
    <row r="4770" spans="1:14" x14ac:dyDescent="0.3">
      <c r="A4770" s="5" t="str">
        <f>'Raw Data'!A4770</f>
        <v>3996-ZNWYK</v>
      </c>
      <c r="B4770">
        <f>'Raw Data'!F4770</f>
        <v>71</v>
      </c>
      <c r="C4770" t="str">
        <f>'Raw Data'!P4770</f>
        <v>Two year</v>
      </c>
      <c r="D4770" t="str">
        <f>'Raw Data'!I4770</f>
        <v>No</v>
      </c>
      <c r="E4770" t="str">
        <f>'Raw Data'!R4770</f>
        <v>Credit card (automatic)</v>
      </c>
      <c r="F4770">
        <f>'Raw Data'!S4770</f>
        <v>19.8</v>
      </c>
      <c r="G4770">
        <f>IFERROR(VALUE('Raw Data'!T4770),0)</f>
        <v>1388.45</v>
      </c>
      <c r="H4770" t="str" cm="1">
        <f t="array" ref="H4770">_xlfn.IFS(B4770&lt;=12,"New (0-12 mo)",B4770&lt;=24,"Established (13-24 mo)",B4770&lt;=48,"Loyal (25-48 mo)",TRUE,"Veteran (49+ mo)")</f>
        <v>Veteran (49+ mo)</v>
      </c>
      <c r="I4770">
        <f>COUNTIF('Raw Data'!G4770:O4770,"Yes")</f>
        <v>1</v>
      </c>
      <c r="J4770">
        <f t="shared" ca="1" si="148"/>
        <v>44044</v>
      </c>
      <c r="K4770" t="str">
        <f>'Raw Data'!U4770</f>
        <v>No</v>
      </c>
      <c r="L4770" t="str">
        <f t="shared" si="149"/>
        <v>Low Risk</v>
      </c>
      <c r="N4770" s="34"/>
    </row>
    <row r="4771" spans="1:14" x14ac:dyDescent="0.3">
      <c r="A4771" s="5" t="str">
        <f>'Raw Data'!A4771</f>
        <v>2878-DHMIN</v>
      </c>
      <c r="B4771">
        <f>'Raw Data'!F4771</f>
        <v>35</v>
      </c>
      <c r="C4771" t="str">
        <f>'Raw Data'!P4771</f>
        <v>One year</v>
      </c>
      <c r="D4771" t="str">
        <f>'Raw Data'!I4771</f>
        <v>No</v>
      </c>
      <c r="E4771" t="str">
        <f>'Raw Data'!R4771</f>
        <v>Electronic check</v>
      </c>
      <c r="F4771">
        <f>'Raw Data'!S4771</f>
        <v>19.899999999999999</v>
      </c>
      <c r="G4771">
        <f>IFERROR(VALUE('Raw Data'!T4771),0)</f>
        <v>666</v>
      </c>
      <c r="H4771" t="str" cm="1">
        <f t="array" ref="H4771">_xlfn.IFS(B4771&lt;=12,"New (0-12 mo)",B4771&lt;=24,"Established (13-24 mo)",B4771&lt;=48,"Loyal (25-48 mo)",TRUE,"Veteran (49+ mo)")</f>
        <v>Loyal (25-48 mo)</v>
      </c>
      <c r="I4771">
        <f>COUNTIF('Raw Data'!G4771:O4771,"Yes")</f>
        <v>1</v>
      </c>
      <c r="J4771">
        <f t="shared" ca="1" si="148"/>
        <v>45139</v>
      </c>
      <c r="K4771" t="str">
        <f>'Raw Data'!U4771</f>
        <v>No</v>
      </c>
      <c r="L4771" t="str">
        <f t="shared" si="149"/>
        <v>Low Risk</v>
      </c>
      <c r="N4771" s="34"/>
    </row>
    <row r="4772" spans="1:14" x14ac:dyDescent="0.3">
      <c r="A4772" s="5" t="str">
        <f>'Raw Data'!A4772</f>
        <v>7762-ONLJY</v>
      </c>
      <c r="B4772">
        <f>'Raw Data'!F4772</f>
        <v>6</v>
      </c>
      <c r="C4772" t="str">
        <f>'Raw Data'!P4772</f>
        <v>One year</v>
      </c>
      <c r="D4772" t="str">
        <f>'Raw Data'!I4772</f>
        <v>No</v>
      </c>
      <c r="E4772" t="str">
        <f>'Raw Data'!R4772</f>
        <v>Mailed check</v>
      </c>
      <c r="F4772">
        <f>'Raw Data'!S4772</f>
        <v>19.7</v>
      </c>
      <c r="G4772">
        <f>IFERROR(VALUE('Raw Data'!T4772),0)</f>
        <v>94.45</v>
      </c>
      <c r="H4772" t="str" cm="1">
        <f t="array" ref="H4772">_xlfn.IFS(B4772&lt;=12,"New (0-12 mo)",B4772&lt;=24,"Established (13-24 mo)",B4772&lt;=48,"Loyal (25-48 mo)",TRUE,"Veteran (49+ mo)")</f>
        <v>New (0-12 mo)</v>
      </c>
      <c r="I4772">
        <f>COUNTIF('Raw Data'!G4772:O4772,"Yes")</f>
        <v>1</v>
      </c>
      <c r="J4772">
        <f t="shared" ca="1" si="148"/>
        <v>46023</v>
      </c>
      <c r="K4772" t="str">
        <f>'Raw Data'!U4772</f>
        <v>No</v>
      </c>
      <c r="L4772" t="str">
        <f t="shared" si="149"/>
        <v>Low Risk</v>
      </c>
      <c r="N4772" s="34"/>
    </row>
    <row r="4773" spans="1:14" x14ac:dyDescent="0.3">
      <c r="A4773" s="5" t="str">
        <f>'Raw Data'!A4773</f>
        <v>1678-FYZOW</v>
      </c>
      <c r="B4773">
        <f>'Raw Data'!F4773</f>
        <v>3</v>
      </c>
      <c r="C4773" t="str">
        <f>'Raw Data'!P4773</f>
        <v>Month-to-month</v>
      </c>
      <c r="D4773" t="str">
        <f>'Raw Data'!I4773</f>
        <v>Fiber optic</v>
      </c>
      <c r="E4773" t="str">
        <f>'Raw Data'!R4773</f>
        <v>Electronic check</v>
      </c>
      <c r="F4773">
        <f>'Raw Data'!S4773</f>
        <v>79.400000000000006</v>
      </c>
      <c r="G4773">
        <f>IFERROR(VALUE('Raw Data'!T4773),0)</f>
        <v>244.65</v>
      </c>
      <c r="H4773" t="str" cm="1">
        <f t="array" ref="H4773">_xlfn.IFS(B4773&lt;=12,"New (0-12 mo)",B4773&lt;=24,"Established (13-24 mo)",B4773&lt;=48,"Loyal (25-48 mo)",TRUE,"Veteran (49+ mo)")</f>
        <v>New (0-12 mo)</v>
      </c>
      <c r="I4773">
        <f>COUNTIF('Raw Data'!G4773:O4773,"Yes")</f>
        <v>2</v>
      </c>
      <c r="J4773">
        <f t="shared" ca="1" si="148"/>
        <v>46113</v>
      </c>
      <c r="K4773" t="str">
        <f>'Raw Data'!U4773</f>
        <v>Yes</v>
      </c>
      <c r="L4773" t="str">
        <f t="shared" si="149"/>
        <v>High Risk</v>
      </c>
      <c r="N4773" s="34"/>
    </row>
    <row r="4774" spans="1:14" x14ac:dyDescent="0.3">
      <c r="A4774" s="5" t="str">
        <f>'Raw Data'!A4774</f>
        <v>5795-BKOYE</v>
      </c>
      <c r="B4774">
        <f>'Raw Data'!F4774</f>
        <v>69</v>
      </c>
      <c r="C4774" t="str">
        <f>'Raw Data'!P4774</f>
        <v>One year</v>
      </c>
      <c r="D4774" t="str">
        <f>'Raw Data'!I4774</f>
        <v>DSL</v>
      </c>
      <c r="E4774" t="str">
        <f>'Raw Data'!R4774</f>
        <v>Bank transfer (automatic)</v>
      </c>
      <c r="F4774">
        <f>'Raw Data'!S4774</f>
        <v>59.1</v>
      </c>
      <c r="G4774">
        <f>IFERROR(VALUE('Raw Data'!T4774),0)</f>
        <v>4134.7</v>
      </c>
      <c r="H4774" t="str" cm="1">
        <f t="array" ref="H4774">_xlfn.IFS(B4774&lt;=12,"New (0-12 mo)",B4774&lt;=24,"Established (13-24 mo)",B4774&lt;=48,"Loyal (25-48 mo)",TRUE,"Veteran (49+ mo)")</f>
        <v>Veteran (49+ mo)</v>
      </c>
      <c r="I4774">
        <f>COUNTIF('Raw Data'!G4774:O4774,"Yes")</f>
        <v>4</v>
      </c>
      <c r="J4774">
        <f t="shared" ca="1" si="148"/>
        <v>44105</v>
      </c>
      <c r="K4774" t="str">
        <f>'Raw Data'!U4774</f>
        <v>No</v>
      </c>
      <c r="L4774" t="str">
        <f t="shared" si="149"/>
        <v>Low Risk</v>
      </c>
      <c r="N4774" s="34"/>
    </row>
    <row r="4775" spans="1:14" x14ac:dyDescent="0.3">
      <c r="A4775" s="5" t="str">
        <f>'Raw Data'!A4775</f>
        <v>8627-EHGIP</v>
      </c>
      <c r="B4775">
        <f>'Raw Data'!F4775</f>
        <v>44</v>
      </c>
      <c r="C4775" t="str">
        <f>'Raw Data'!P4775</f>
        <v>One year</v>
      </c>
      <c r="D4775" t="str">
        <f>'Raw Data'!I4775</f>
        <v>DSL</v>
      </c>
      <c r="E4775" t="str">
        <f>'Raw Data'!R4775</f>
        <v>Mailed check</v>
      </c>
      <c r="F4775">
        <f>'Raw Data'!S4775</f>
        <v>53.95</v>
      </c>
      <c r="G4775">
        <f>IFERROR(VALUE('Raw Data'!T4775),0)</f>
        <v>2375.4</v>
      </c>
      <c r="H4775" t="str" cm="1">
        <f t="array" ref="H4775">_xlfn.IFS(B4775&lt;=12,"New (0-12 mo)",B4775&lt;=24,"Established (13-24 mo)",B4775&lt;=48,"Loyal (25-48 mo)",TRUE,"Veteran (49+ mo)")</f>
        <v>Loyal (25-48 mo)</v>
      </c>
      <c r="I4775">
        <f>COUNTIF('Raw Data'!G4775:O4775,"Yes")</f>
        <v>4</v>
      </c>
      <c r="J4775">
        <f t="shared" ca="1" si="148"/>
        <v>44866</v>
      </c>
      <c r="K4775" t="str">
        <f>'Raw Data'!U4775</f>
        <v>Yes</v>
      </c>
      <c r="L4775" t="str">
        <f t="shared" si="149"/>
        <v>Low Risk</v>
      </c>
      <c r="N4775" s="34"/>
    </row>
    <row r="4776" spans="1:14" x14ac:dyDescent="0.3">
      <c r="A4776" s="5" t="str">
        <f>'Raw Data'!A4776</f>
        <v>7402-PWYJJ</v>
      </c>
      <c r="B4776">
        <f>'Raw Data'!F4776</f>
        <v>53</v>
      </c>
      <c r="C4776" t="str">
        <f>'Raw Data'!P4776</f>
        <v>One year</v>
      </c>
      <c r="D4776" t="str">
        <f>'Raw Data'!I4776</f>
        <v>Fiber optic</v>
      </c>
      <c r="E4776" t="str">
        <f>'Raw Data'!R4776</f>
        <v>Electronic check</v>
      </c>
      <c r="F4776">
        <f>'Raw Data'!S4776</f>
        <v>91.15</v>
      </c>
      <c r="G4776">
        <f>IFERROR(VALUE('Raw Data'!T4776),0)</f>
        <v>4862.5</v>
      </c>
      <c r="H4776" t="str" cm="1">
        <f t="array" ref="H4776">_xlfn.IFS(B4776&lt;=12,"New (0-12 mo)",B4776&lt;=24,"Established (13-24 mo)",B4776&lt;=48,"Loyal (25-48 mo)",TRUE,"Veteran (49+ mo)")</f>
        <v>Veteran (49+ mo)</v>
      </c>
      <c r="I4776">
        <f>COUNTIF('Raw Data'!G4776:O4776,"Yes")</f>
        <v>4</v>
      </c>
      <c r="J4776">
        <f t="shared" ca="1" si="148"/>
        <v>44593</v>
      </c>
      <c r="K4776" t="str">
        <f>'Raw Data'!U4776</f>
        <v>No</v>
      </c>
      <c r="L4776" t="str">
        <f t="shared" si="149"/>
        <v>Low Risk</v>
      </c>
      <c r="N4776" s="34"/>
    </row>
    <row r="4777" spans="1:14" x14ac:dyDescent="0.3">
      <c r="A4777" s="5" t="str">
        <f>'Raw Data'!A4777</f>
        <v>5480-TBGPH</v>
      </c>
      <c r="B4777">
        <f>'Raw Data'!F4777</f>
        <v>24</v>
      </c>
      <c r="C4777" t="str">
        <f>'Raw Data'!P4777</f>
        <v>Month-to-month</v>
      </c>
      <c r="D4777" t="str">
        <f>'Raw Data'!I4777</f>
        <v>Fiber optic</v>
      </c>
      <c r="E4777" t="str">
        <f>'Raw Data'!R4777</f>
        <v>Credit card (automatic)</v>
      </c>
      <c r="F4777">
        <f>'Raw Data'!S4777</f>
        <v>99.3</v>
      </c>
      <c r="G4777">
        <f>IFERROR(VALUE('Raw Data'!T4777),0)</f>
        <v>2431.35</v>
      </c>
      <c r="H4777" t="str" cm="1">
        <f t="array" ref="H4777">_xlfn.IFS(B4777&lt;=12,"New (0-12 mo)",B4777&lt;=24,"Established (13-24 mo)",B4777&lt;=48,"Loyal (25-48 mo)",TRUE,"Veteran (49+ mo)")</f>
        <v>Established (13-24 mo)</v>
      </c>
      <c r="I4777">
        <f>COUNTIF('Raw Data'!G4777:O4777,"Yes")</f>
        <v>5</v>
      </c>
      <c r="J4777">
        <f t="shared" ca="1" si="148"/>
        <v>45474</v>
      </c>
      <c r="K4777" t="str">
        <f>'Raw Data'!U4777</f>
        <v>Yes</v>
      </c>
      <c r="L4777" t="str">
        <f t="shared" si="149"/>
        <v>Medium Risk</v>
      </c>
      <c r="N4777" s="34"/>
    </row>
    <row r="4778" spans="1:14" x14ac:dyDescent="0.3">
      <c r="A4778" s="5" t="str">
        <f>'Raw Data'!A4778</f>
        <v>0018-NYROU</v>
      </c>
      <c r="B4778">
        <f>'Raw Data'!F4778</f>
        <v>5</v>
      </c>
      <c r="C4778" t="str">
        <f>'Raw Data'!P4778</f>
        <v>Month-to-month</v>
      </c>
      <c r="D4778" t="str">
        <f>'Raw Data'!I4778</f>
        <v>Fiber optic</v>
      </c>
      <c r="E4778" t="str">
        <f>'Raw Data'!R4778</f>
        <v>Electronic check</v>
      </c>
      <c r="F4778">
        <f>'Raw Data'!S4778</f>
        <v>68.95</v>
      </c>
      <c r="G4778">
        <f>IFERROR(VALUE('Raw Data'!T4778),0)</f>
        <v>351.5</v>
      </c>
      <c r="H4778" t="str" cm="1">
        <f t="array" ref="H4778">_xlfn.IFS(B4778&lt;=12,"New (0-12 mo)",B4778&lt;=24,"Established (13-24 mo)",B4778&lt;=48,"Loyal (25-48 mo)",TRUE,"Veteran (49+ mo)")</f>
        <v>New (0-12 mo)</v>
      </c>
      <c r="I4778">
        <f>COUNTIF('Raw Data'!G4778:O4778,"Yes")</f>
        <v>1</v>
      </c>
      <c r="J4778">
        <f t="shared" ca="1" si="148"/>
        <v>46054</v>
      </c>
      <c r="K4778" t="str">
        <f>'Raw Data'!U4778</f>
        <v>No</v>
      </c>
      <c r="L4778" t="str">
        <f t="shared" si="149"/>
        <v>High Risk</v>
      </c>
      <c r="N4778" s="34"/>
    </row>
    <row r="4779" spans="1:14" x14ac:dyDescent="0.3">
      <c r="A4779" s="5" t="str">
        <f>'Raw Data'!A4779</f>
        <v>7501-VTYLJ</v>
      </c>
      <c r="B4779">
        <f>'Raw Data'!F4779</f>
        <v>2</v>
      </c>
      <c r="C4779" t="str">
        <f>'Raw Data'!P4779</f>
        <v>Month-to-month</v>
      </c>
      <c r="D4779" t="str">
        <f>'Raw Data'!I4779</f>
        <v>DSL</v>
      </c>
      <c r="E4779" t="str">
        <f>'Raw Data'!R4779</f>
        <v>Mailed check</v>
      </c>
      <c r="F4779">
        <f>'Raw Data'!S4779</f>
        <v>51.55</v>
      </c>
      <c r="G4779">
        <f>IFERROR(VALUE('Raw Data'!T4779),0)</f>
        <v>106.2</v>
      </c>
      <c r="H4779" t="str" cm="1">
        <f t="array" ref="H4779">_xlfn.IFS(B4779&lt;=12,"New (0-12 mo)",B4779&lt;=24,"Established (13-24 mo)",B4779&lt;=48,"Loyal (25-48 mo)",TRUE,"Veteran (49+ mo)")</f>
        <v>New (0-12 mo)</v>
      </c>
      <c r="I4779">
        <f>COUNTIF('Raw Data'!G4779:O4779,"Yes")</f>
        <v>2</v>
      </c>
      <c r="J4779">
        <f t="shared" ca="1" si="148"/>
        <v>46143</v>
      </c>
      <c r="K4779" t="str">
        <f>'Raw Data'!U4779</f>
        <v>No</v>
      </c>
      <c r="L4779" t="str">
        <f t="shared" si="149"/>
        <v>High Risk</v>
      </c>
      <c r="N4779" s="34"/>
    </row>
    <row r="4780" spans="1:14" x14ac:dyDescent="0.3">
      <c r="A4780" s="5" t="str">
        <f>'Raw Data'!A4780</f>
        <v>7608-RGIRO</v>
      </c>
      <c r="B4780">
        <f>'Raw Data'!F4780</f>
        <v>62</v>
      </c>
      <c r="C4780" t="str">
        <f>'Raw Data'!P4780</f>
        <v>Two year</v>
      </c>
      <c r="D4780" t="str">
        <f>'Raw Data'!I4780</f>
        <v>No</v>
      </c>
      <c r="E4780" t="str">
        <f>'Raw Data'!R4780</f>
        <v>Mailed check</v>
      </c>
      <c r="F4780">
        <f>'Raw Data'!S4780</f>
        <v>24.4</v>
      </c>
      <c r="G4780">
        <f>IFERROR(VALUE('Raw Data'!T4780),0)</f>
        <v>1413</v>
      </c>
      <c r="H4780" t="str" cm="1">
        <f t="array" ref="H4780">_xlfn.IFS(B4780&lt;=12,"New (0-12 mo)",B4780&lt;=24,"Established (13-24 mo)",B4780&lt;=48,"Loyal (25-48 mo)",TRUE,"Veteran (49+ mo)")</f>
        <v>Veteran (49+ mo)</v>
      </c>
      <c r="I4780">
        <f>COUNTIF('Raw Data'!G4780:O4780,"Yes")</f>
        <v>2</v>
      </c>
      <c r="J4780">
        <f t="shared" ca="1" si="148"/>
        <v>44317</v>
      </c>
      <c r="K4780" t="str">
        <f>'Raw Data'!U4780</f>
        <v>No</v>
      </c>
      <c r="L4780" t="str">
        <f t="shared" si="149"/>
        <v>Low Risk</v>
      </c>
      <c r="N4780" s="34"/>
    </row>
    <row r="4781" spans="1:14" x14ac:dyDescent="0.3">
      <c r="A4781" s="5" t="str">
        <f>'Raw Data'!A4781</f>
        <v>0480-BIXDE</v>
      </c>
      <c r="B4781">
        <f>'Raw Data'!F4781</f>
        <v>19</v>
      </c>
      <c r="C4781" t="str">
        <f>'Raw Data'!P4781</f>
        <v>Month-to-month</v>
      </c>
      <c r="D4781" t="str">
        <f>'Raw Data'!I4781</f>
        <v>Fiber optic</v>
      </c>
      <c r="E4781" t="str">
        <f>'Raw Data'!R4781</f>
        <v>Electronic check</v>
      </c>
      <c r="F4781">
        <f>'Raw Data'!S4781</f>
        <v>96.8</v>
      </c>
      <c r="G4781">
        <f>IFERROR(VALUE('Raw Data'!T4781),0)</f>
        <v>1743.05</v>
      </c>
      <c r="H4781" t="str" cm="1">
        <f t="array" ref="H4781">_xlfn.IFS(B4781&lt;=12,"New (0-12 mo)",B4781&lt;=24,"Established (13-24 mo)",B4781&lt;=48,"Loyal (25-48 mo)",TRUE,"Veteran (49+ mo)")</f>
        <v>Established (13-24 mo)</v>
      </c>
      <c r="I4781">
        <f>COUNTIF('Raw Data'!G4781:O4781,"Yes")</f>
        <v>4</v>
      </c>
      <c r="J4781">
        <f t="shared" ca="1" si="148"/>
        <v>45627</v>
      </c>
      <c r="K4781" t="str">
        <f>'Raw Data'!U4781</f>
        <v>No</v>
      </c>
      <c r="L4781" t="str">
        <f t="shared" si="149"/>
        <v>Medium Risk</v>
      </c>
      <c r="N4781" s="34"/>
    </row>
    <row r="4782" spans="1:14" x14ac:dyDescent="0.3">
      <c r="A4782" s="5" t="str">
        <f>'Raw Data'!A4782</f>
        <v>5895-QSXOD</v>
      </c>
      <c r="B4782">
        <f>'Raw Data'!F4782</f>
        <v>9</v>
      </c>
      <c r="C4782" t="str">
        <f>'Raw Data'!P4782</f>
        <v>Month-to-month</v>
      </c>
      <c r="D4782" t="str">
        <f>'Raw Data'!I4782</f>
        <v>Fiber optic</v>
      </c>
      <c r="E4782" t="str">
        <f>'Raw Data'!R4782</f>
        <v>Mailed check</v>
      </c>
      <c r="F4782">
        <f>'Raw Data'!S4782</f>
        <v>70.05</v>
      </c>
      <c r="G4782">
        <f>IFERROR(VALUE('Raw Data'!T4782),0)</f>
        <v>657.5</v>
      </c>
      <c r="H4782" t="str" cm="1">
        <f t="array" ref="H4782">_xlfn.IFS(B4782&lt;=12,"New (0-12 mo)",B4782&lt;=24,"Established (13-24 mo)",B4782&lt;=48,"Loyal (25-48 mo)",TRUE,"Veteran (49+ mo)")</f>
        <v>New (0-12 mo)</v>
      </c>
      <c r="I4782">
        <f>COUNTIF('Raw Data'!G4782:O4782,"Yes")</f>
        <v>1</v>
      </c>
      <c r="J4782">
        <f t="shared" ca="1" si="148"/>
        <v>45931</v>
      </c>
      <c r="K4782" t="str">
        <f>'Raw Data'!U4782</f>
        <v>No</v>
      </c>
      <c r="L4782" t="str">
        <f t="shared" si="149"/>
        <v>High Risk</v>
      </c>
      <c r="N4782" s="34"/>
    </row>
    <row r="4783" spans="1:14" x14ac:dyDescent="0.3">
      <c r="A4783" s="5" t="str">
        <f>'Raw Data'!A4783</f>
        <v>9814-AOUDH</v>
      </c>
      <c r="B4783">
        <f>'Raw Data'!F4783</f>
        <v>53</v>
      </c>
      <c r="C4783" t="str">
        <f>'Raw Data'!P4783</f>
        <v>Two year</v>
      </c>
      <c r="D4783" t="str">
        <f>'Raw Data'!I4783</f>
        <v>No</v>
      </c>
      <c r="E4783" t="str">
        <f>'Raw Data'!R4783</f>
        <v>Credit card (automatic)</v>
      </c>
      <c r="F4783">
        <f>'Raw Data'!S4783</f>
        <v>19.5</v>
      </c>
      <c r="G4783">
        <f>IFERROR(VALUE('Raw Data'!T4783),0)</f>
        <v>1050.5</v>
      </c>
      <c r="H4783" t="str" cm="1">
        <f t="array" ref="H4783">_xlfn.IFS(B4783&lt;=12,"New (0-12 mo)",B4783&lt;=24,"Established (13-24 mo)",B4783&lt;=48,"Loyal (25-48 mo)",TRUE,"Veteran (49+ mo)")</f>
        <v>Veteran (49+ mo)</v>
      </c>
      <c r="I4783">
        <f>COUNTIF('Raw Data'!G4783:O4783,"Yes")</f>
        <v>1</v>
      </c>
      <c r="J4783">
        <f t="shared" ca="1" si="148"/>
        <v>44593</v>
      </c>
      <c r="K4783" t="str">
        <f>'Raw Data'!U4783</f>
        <v>No</v>
      </c>
      <c r="L4783" t="str">
        <f t="shared" si="149"/>
        <v>Low Risk</v>
      </c>
      <c r="N4783" s="34"/>
    </row>
    <row r="4784" spans="1:14" x14ac:dyDescent="0.3">
      <c r="A4784" s="5" t="str">
        <f>'Raw Data'!A4784</f>
        <v>6175-IRFIT</v>
      </c>
      <c r="B4784">
        <f>'Raw Data'!F4784</f>
        <v>5</v>
      </c>
      <c r="C4784" t="str">
        <f>'Raw Data'!P4784</f>
        <v>Month-to-month</v>
      </c>
      <c r="D4784" t="str">
        <f>'Raw Data'!I4784</f>
        <v>Fiber optic</v>
      </c>
      <c r="E4784" t="str">
        <f>'Raw Data'!R4784</f>
        <v>Mailed check</v>
      </c>
      <c r="F4784">
        <f>'Raw Data'!S4784</f>
        <v>78.75</v>
      </c>
      <c r="G4784">
        <f>IFERROR(VALUE('Raw Data'!T4784),0)</f>
        <v>426.35</v>
      </c>
      <c r="H4784" t="str" cm="1">
        <f t="array" ref="H4784">_xlfn.IFS(B4784&lt;=12,"New (0-12 mo)",B4784&lt;=24,"Established (13-24 mo)",B4784&lt;=48,"Loyal (25-48 mo)",TRUE,"Veteran (49+ mo)")</f>
        <v>New (0-12 mo)</v>
      </c>
      <c r="I4784">
        <f>COUNTIF('Raw Data'!G4784:O4784,"Yes")</f>
        <v>2</v>
      </c>
      <c r="J4784">
        <f t="shared" ca="1" si="148"/>
        <v>46054</v>
      </c>
      <c r="K4784" t="str">
        <f>'Raw Data'!U4784</f>
        <v>No</v>
      </c>
      <c r="L4784" t="str">
        <f t="shared" si="149"/>
        <v>High Risk</v>
      </c>
      <c r="N4784" s="34"/>
    </row>
    <row r="4785" spans="1:14" x14ac:dyDescent="0.3">
      <c r="A4785" s="5" t="str">
        <f>'Raw Data'!A4785</f>
        <v>8760-ZRHKE</v>
      </c>
      <c r="B4785">
        <f>'Raw Data'!F4785</f>
        <v>71</v>
      </c>
      <c r="C4785" t="str">
        <f>'Raw Data'!P4785</f>
        <v>One year</v>
      </c>
      <c r="D4785" t="str">
        <f>'Raw Data'!I4785</f>
        <v>DSL</v>
      </c>
      <c r="E4785" t="str">
        <f>'Raw Data'!R4785</f>
        <v>Electronic check</v>
      </c>
      <c r="F4785">
        <f>'Raw Data'!S4785</f>
        <v>69.2</v>
      </c>
      <c r="G4785">
        <f>IFERROR(VALUE('Raw Data'!T4785),0)</f>
        <v>4982.5</v>
      </c>
      <c r="H4785" t="str" cm="1">
        <f t="array" ref="H4785">_xlfn.IFS(B4785&lt;=12,"New (0-12 mo)",B4785&lt;=24,"Established (13-24 mo)",B4785&lt;=48,"Loyal (25-48 mo)",TRUE,"Veteran (49+ mo)")</f>
        <v>Veteran (49+ mo)</v>
      </c>
      <c r="I4785">
        <f>COUNTIF('Raw Data'!G4785:O4785,"Yes")</f>
        <v>5</v>
      </c>
      <c r="J4785">
        <f t="shared" ca="1" si="148"/>
        <v>44044</v>
      </c>
      <c r="K4785" t="str">
        <f>'Raw Data'!U4785</f>
        <v>No</v>
      </c>
      <c r="L4785" t="str">
        <f t="shared" si="149"/>
        <v>Low Risk</v>
      </c>
      <c r="N4785" s="34"/>
    </row>
    <row r="4786" spans="1:14" x14ac:dyDescent="0.3">
      <c r="A4786" s="5" t="str">
        <f>'Raw Data'!A4786</f>
        <v>1622-HSHSF</v>
      </c>
      <c r="B4786">
        <f>'Raw Data'!F4786</f>
        <v>1</v>
      </c>
      <c r="C4786" t="str">
        <f>'Raw Data'!P4786</f>
        <v>Month-to-month</v>
      </c>
      <c r="D4786" t="str">
        <f>'Raw Data'!I4786</f>
        <v>No</v>
      </c>
      <c r="E4786" t="str">
        <f>'Raw Data'!R4786</f>
        <v>Mailed check</v>
      </c>
      <c r="F4786">
        <f>'Raw Data'!S4786</f>
        <v>19.55</v>
      </c>
      <c r="G4786">
        <f>IFERROR(VALUE('Raw Data'!T4786),0)</f>
        <v>19.55</v>
      </c>
      <c r="H4786" t="str" cm="1">
        <f t="array" ref="H4786">_xlfn.IFS(B4786&lt;=12,"New (0-12 mo)",B4786&lt;=24,"Established (13-24 mo)",B4786&lt;=48,"Loyal (25-48 mo)",TRUE,"Veteran (49+ mo)")</f>
        <v>New (0-12 mo)</v>
      </c>
      <c r="I4786">
        <f>COUNTIF('Raw Data'!G4786:O4786,"Yes")</f>
        <v>1</v>
      </c>
      <c r="J4786">
        <f t="shared" ca="1" si="148"/>
        <v>46174</v>
      </c>
      <c r="K4786" t="str">
        <f>'Raw Data'!U4786</f>
        <v>No</v>
      </c>
      <c r="L4786" t="str">
        <f t="shared" si="149"/>
        <v>High Risk</v>
      </c>
      <c r="N4786" s="34"/>
    </row>
    <row r="4787" spans="1:14" x14ac:dyDescent="0.3">
      <c r="A4787" s="5" t="str">
        <f>'Raw Data'!A4787</f>
        <v>8854-CCVSQ</v>
      </c>
      <c r="B4787">
        <f>'Raw Data'!F4787</f>
        <v>18</v>
      </c>
      <c r="C4787" t="str">
        <f>'Raw Data'!P4787</f>
        <v>Month-to-month</v>
      </c>
      <c r="D4787" t="str">
        <f>'Raw Data'!I4787</f>
        <v>Fiber optic</v>
      </c>
      <c r="E4787" t="str">
        <f>'Raw Data'!R4787</f>
        <v>Electronic check</v>
      </c>
      <c r="F4787">
        <f>'Raw Data'!S4787</f>
        <v>80.650000000000006</v>
      </c>
      <c r="G4787">
        <f>IFERROR(VALUE('Raw Data'!T4787),0)</f>
        <v>1451.9</v>
      </c>
      <c r="H4787" t="str" cm="1">
        <f t="array" ref="H4787">_xlfn.IFS(B4787&lt;=12,"New (0-12 mo)",B4787&lt;=24,"Established (13-24 mo)",B4787&lt;=48,"Loyal (25-48 mo)",TRUE,"Veteran (49+ mo)")</f>
        <v>Established (13-24 mo)</v>
      </c>
      <c r="I4787">
        <f>COUNTIF('Raw Data'!G4787:O4787,"Yes")</f>
        <v>3</v>
      </c>
      <c r="J4787">
        <f t="shared" ca="1" si="148"/>
        <v>45658</v>
      </c>
      <c r="K4787" t="str">
        <f>'Raw Data'!U4787</f>
        <v>Yes</v>
      </c>
      <c r="L4787" t="str">
        <f t="shared" si="149"/>
        <v>Medium Risk</v>
      </c>
      <c r="N4787" s="34"/>
    </row>
    <row r="4788" spans="1:14" x14ac:dyDescent="0.3">
      <c r="A4788" s="5" t="str">
        <f>'Raw Data'!A4788</f>
        <v>6749-UTDVX</v>
      </c>
      <c r="B4788">
        <f>'Raw Data'!F4788</f>
        <v>72</v>
      </c>
      <c r="C4788" t="str">
        <f>'Raw Data'!P4788</f>
        <v>Two year</v>
      </c>
      <c r="D4788" t="str">
        <f>'Raw Data'!I4788</f>
        <v>Fiber optic</v>
      </c>
      <c r="E4788" t="str">
        <f>'Raw Data'!R4788</f>
        <v>Electronic check</v>
      </c>
      <c r="F4788">
        <f>'Raw Data'!S4788</f>
        <v>103.65</v>
      </c>
      <c r="G4788">
        <f>IFERROR(VALUE('Raw Data'!T4788),0)</f>
        <v>7634.8</v>
      </c>
      <c r="H4788" t="str" cm="1">
        <f t="array" ref="H4788">_xlfn.IFS(B4788&lt;=12,"New (0-12 mo)",B4788&lt;=24,"Established (13-24 mo)",B4788&lt;=48,"Loyal (25-48 mo)",TRUE,"Veteran (49+ mo)")</f>
        <v>Veteran (49+ mo)</v>
      </c>
      <c r="I4788">
        <f>COUNTIF('Raw Data'!G4788:O4788,"Yes")</f>
        <v>6</v>
      </c>
      <c r="J4788">
        <f t="shared" ca="1" si="148"/>
        <v>44013</v>
      </c>
      <c r="K4788" t="str">
        <f>'Raw Data'!U4788</f>
        <v>No</v>
      </c>
      <c r="L4788" t="str">
        <f t="shared" si="149"/>
        <v>Low Risk</v>
      </c>
      <c r="N4788" s="34"/>
    </row>
    <row r="4789" spans="1:14" x14ac:dyDescent="0.3">
      <c r="A4789" s="5" t="str">
        <f>'Raw Data'!A4789</f>
        <v>5542-DHSXL</v>
      </c>
      <c r="B4789">
        <f>'Raw Data'!F4789</f>
        <v>4</v>
      </c>
      <c r="C4789" t="str">
        <f>'Raw Data'!P4789</f>
        <v>Month-to-month</v>
      </c>
      <c r="D4789" t="str">
        <f>'Raw Data'!I4789</f>
        <v>DSL</v>
      </c>
      <c r="E4789" t="str">
        <f>'Raw Data'!R4789</f>
        <v>Mailed check</v>
      </c>
      <c r="F4789">
        <f>'Raw Data'!S4789</f>
        <v>54.7</v>
      </c>
      <c r="G4789">
        <f>IFERROR(VALUE('Raw Data'!T4789),0)</f>
        <v>235.05</v>
      </c>
      <c r="H4789" t="str" cm="1">
        <f t="array" ref="H4789">_xlfn.IFS(B4789&lt;=12,"New (0-12 mo)",B4789&lt;=24,"Established (13-24 mo)",B4789&lt;=48,"Loyal (25-48 mo)",TRUE,"Veteran (49+ mo)")</f>
        <v>New (0-12 mo)</v>
      </c>
      <c r="I4789">
        <f>COUNTIF('Raw Data'!G4789:O4789,"Yes")</f>
        <v>3</v>
      </c>
      <c r="J4789">
        <f t="shared" ca="1" si="148"/>
        <v>46082</v>
      </c>
      <c r="K4789" t="str">
        <f>'Raw Data'!U4789</f>
        <v>No</v>
      </c>
      <c r="L4789" t="str">
        <f t="shared" si="149"/>
        <v>High Risk</v>
      </c>
      <c r="N4789" s="34"/>
    </row>
    <row r="4790" spans="1:14" x14ac:dyDescent="0.3">
      <c r="A4790" s="5" t="str">
        <f>'Raw Data'!A4790</f>
        <v>9102-OXKFY</v>
      </c>
      <c r="B4790">
        <f>'Raw Data'!F4790</f>
        <v>59</v>
      </c>
      <c r="C4790" t="str">
        <f>'Raw Data'!P4790</f>
        <v>Two year</v>
      </c>
      <c r="D4790" t="str">
        <f>'Raw Data'!I4790</f>
        <v>DSL</v>
      </c>
      <c r="E4790" t="str">
        <f>'Raw Data'!R4790</f>
        <v>Credit card (automatic)</v>
      </c>
      <c r="F4790">
        <f>'Raw Data'!S4790</f>
        <v>54.15</v>
      </c>
      <c r="G4790">
        <f>IFERROR(VALUE('Raw Data'!T4790),0)</f>
        <v>3116.15</v>
      </c>
      <c r="H4790" t="str" cm="1">
        <f t="array" ref="H4790">_xlfn.IFS(B4790&lt;=12,"New (0-12 mo)",B4790&lt;=24,"Established (13-24 mo)",B4790&lt;=48,"Loyal (25-48 mo)",TRUE,"Veteran (49+ mo)")</f>
        <v>Veteran (49+ mo)</v>
      </c>
      <c r="I4790">
        <f>COUNTIF('Raw Data'!G4790:O4790,"Yes")</f>
        <v>3</v>
      </c>
      <c r="J4790">
        <f t="shared" ca="1" si="148"/>
        <v>44409</v>
      </c>
      <c r="K4790" t="str">
        <f>'Raw Data'!U4790</f>
        <v>No</v>
      </c>
      <c r="L4790" t="str">
        <f t="shared" si="149"/>
        <v>Low Risk</v>
      </c>
      <c r="N4790" s="34"/>
    </row>
    <row r="4791" spans="1:14" x14ac:dyDescent="0.3">
      <c r="A4791" s="5" t="str">
        <f>'Raw Data'!A4791</f>
        <v>0511-JTEOY</v>
      </c>
      <c r="B4791">
        <f>'Raw Data'!F4791</f>
        <v>1</v>
      </c>
      <c r="C4791" t="str">
        <f>'Raw Data'!P4791</f>
        <v>Month-to-month</v>
      </c>
      <c r="D4791" t="str">
        <f>'Raw Data'!I4791</f>
        <v>Fiber optic</v>
      </c>
      <c r="E4791" t="str">
        <f>'Raw Data'!R4791</f>
        <v>Mailed check</v>
      </c>
      <c r="F4791">
        <f>'Raw Data'!S4791</f>
        <v>71.099999999999994</v>
      </c>
      <c r="G4791">
        <f>IFERROR(VALUE('Raw Data'!T4791),0)</f>
        <v>71.099999999999994</v>
      </c>
      <c r="H4791" t="str" cm="1">
        <f t="array" ref="H4791">_xlfn.IFS(B4791&lt;=12,"New (0-12 mo)",B4791&lt;=24,"Established (13-24 mo)",B4791&lt;=48,"Loyal (25-48 mo)",TRUE,"Veteran (49+ mo)")</f>
        <v>New (0-12 mo)</v>
      </c>
      <c r="I4791">
        <f>COUNTIF('Raw Data'!G4791:O4791,"Yes")</f>
        <v>1</v>
      </c>
      <c r="J4791">
        <f t="shared" ca="1" si="148"/>
        <v>46174</v>
      </c>
      <c r="K4791" t="str">
        <f>'Raw Data'!U4791</f>
        <v>Yes</v>
      </c>
      <c r="L4791" t="str">
        <f t="shared" si="149"/>
        <v>High Risk</v>
      </c>
      <c r="N4791" s="34"/>
    </row>
    <row r="4792" spans="1:14" x14ac:dyDescent="0.3">
      <c r="A4792" s="5" t="str">
        <f>'Raw Data'!A4792</f>
        <v>5216-WASFJ</v>
      </c>
      <c r="B4792">
        <f>'Raw Data'!F4792</f>
        <v>31</v>
      </c>
      <c r="C4792" t="str">
        <f>'Raw Data'!P4792</f>
        <v>Month-to-month</v>
      </c>
      <c r="D4792" t="str">
        <f>'Raw Data'!I4792</f>
        <v>Fiber optic</v>
      </c>
      <c r="E4792" t="str">
        <f>'Raw Data'!R4792</f>
        <v>Electronic check</v>
      </c>
      <c r="F4792">
        <f>'Raw Data'!S4792</f>
        <v>84.85</v>
      </c>
      <c r="G4792">
        <f>IFERROR(VALUE('Raw Data'!T4792),0)</f>
        <v>2633.4</v>
      </c>
      <c r="H4792" t="str" cm="1">
        <f t="array" ref="H4792">_xlfn.IFS(B4792&lt;=12,"New (0-12 mo)",B4792&lt;=24,"Established (13-24 mo)",B4792&lt;=48,"Loyal (25-48 mo)",TRUE,"Veteran (49+ mo)")</f>
        <v>Loyal (25-48 mo)</v>
      </c>
      <c r="I4792">
        <f>COUNTIF('Raw Data'!G4792:O4792,"Yes")</f>
        <v>3</v>
      </c>
      <c r="J4792">
        <f t="shared" ca="1" si="148"/>
        <v>45261</v>
      </c>
      <c r="K4792" t="str">
        <f>'Raw Data'!U4792</f>
        <v>No</v>
      </c>
      <c r="L4792" t="str">
        <f t="shared" si="149"/>
        <v>Low-Medium Risk</v>
      </c>
      <c r="N4792" s="34"/>
    </row>
    <row r="4793" spans="1:14" x14ac:dyDescent="0.3">
      <c r="A4793" s="5" t="str">
        <f>'Raw Data'!A4793</f>
        <v>7808-DVWEP</v>
      </c>
      <c r="B4793">
        <f>'Raw Data'!F4793</f>
        <v>3</v>
      </c>
      <c r="C4793" t="str">
        <f>'Raw Data'!P4793</f>
        <v>Month-to-month</v>
      </c>
      <c r="D4793" t="str">
        <f>'Raw Data'!I4793</f>
        <v>No</v>
      </c>
      <c r="E4793" t="str">
        <f>'Raw Data'!R4793</f>
        <v>Bank transfer (automatic)</v>
      </c>
      <c r="F4793">
        <f>'Raw Data'!S4793</f>
        <v>20</v>
      </c>
      <c r="G4793">
        <f>IFERROR(VALUE('Raw Data'!T4793),0)</f>
        <v>49.65</v>
      </c>
      <c r="H4793" t="str" cm="1">
        <f t="array" ref="H4793">_xlfn.IFS(B4793&lt;=12,"New (0-12 mo)",B4793&lt;=24,"Established (13-24 mo)",B4793&lt;=48,"Loyal (25-48 mo)",TRUE,"Veteran (49+ mo)")</f>
        <v>New (0-12 mo)</v>
      </c>
      <c r="I4793">
        <f>COUNTIF('Raw Data'!G4793:O4793,"Yes")</f>
        <v>1</v>
      </c>
      <c r="J4793">
        <f t="shared" ca="1" si="148"/>
        <v>46113</v>
      </c>
      <c r="K4793" t="str">
        <f>'Raw Data'!U4793</f>
        <v>No</v>
      </c>
      <c r="L4793" t="str">
        <f t="shared" si="149"/>
        <v>High Risk</v>
      </c>
      <c r="N4793" s="34"/>
    </row>
    <row r="4794" spans="1:14" x14ac:dyDescent="0.3">
      <c r="A4794" s="5" t="str">
        <f>'Raw Data'!A4794</f>
        <v>7067-KSAZT</v>
      </c>
      <c r="B4794">
        <f>'Raw Data'!F4794</f>
        <v>65</v>
      </c>
      <c r="C4794" t="str">
        <f>'Raw Data'!P4794</f>
        <v>One year</v>
      </c>
      <c r="D4794" t="str">
        <f>'Raw Data'!I4794</f>
        <v>Fiber optic</v>
      </c>
      <c r="E4794" t="str">
        <f>'Raw Data'!R4794</f>
        <v>Electronic check</v>
      </c>
      <c r="F4794">
        <f>'Raw Data'!S4794</f>
        <v>106.25</v>
      </c>
      <c r="G4794">
        <f>IFERROR(VALUE('Raw Data'!T4794),0)</f>
        <v>6979.8</v>
      </c>
      <c r="H4794" t="str" cm="1">
        <f t="array" ref="H4794">_xlfn.IFS(B4794&lt;=12,"New (0-12 mo)",B4794&lt;=24,"Established (13-24 mo)",B4794&lt;=48,"Loyal (25-48 mo)",TRUE,"Veteran (49+ mo)")</f>
        <v>Veteran (49+ mo)</v>
      </c>
      <c r="I4794">
        <f>COUNTIF('Raw Data'!G4794:O4794,"Yes")</f>
        <v>6</v>
      </c>
      <c r="J4794">
        <f t="shared" ca="1" si="148"/>
        <v>44228</v>
      </c>
      <c r="K4794" t="str">
        <f>'Raw Data'!U4794</f>
        <v>Yes</v>
      </c>
      <c r="L4794" t="str">
        <f t="shared" si="149"/>
        <v>Low Risk</v>
      </c>
      <c r="N4794" s="34"/>
    </row>
    <row r="4795" spans="1:14" x14ac:dyDescent="0.3">
      <c r="A4795" s="5" t="str">
        <f>'Raw Data'!A4795</f>
        <v>2284-VFLKH</v>
      </c>
      <c r="B4795">
        <f>'Raw Data'!F4795</f>
        <v>49</v>
      </c>
      <c r="C4795" t="str">
        <f>'Raw Data'!P4795</f>
        <v>One year</v>
      </c>
      <c r="D4795" t="str">
        <f>'Raw Data'!I4795</f>
        <v>Fiber optic</v>
      </c>
      <c r="E4795" t="str">
        <f>'Raw Data'!R4795</f>
        <v>Credit card (automatic)</v>
      </c>
      <c r="F4795">
        <f>'Raw Data'!S4795</f>
        <v>99.25</v>
      </c>
      <c r="G4795">
        <f>IFERROR(VALUE('Raw Data'!T4795),0)</f>
        <v>4920.8</v>
      </c>
      <c r="H4795" t="str" cm="1">
        <f t="array" ref="H4795">_xlfn.IFS(B4795&lt;=12,"New (0-12 mo)",B4795&lt;=24,"Established (13-24 mo)",B4795&lt;=48,"Loyal (25-48 mo)",TRUE,"Veteran (49+ mo)")</f>
        <v>Veteran (49+ mo)</v>
      </c>
      <c r="I4795">
        <f>COUNTIF('Raw Data'!G4795:O4795,"Yes")</f>
        <v>5</v>
      </c>
      <c r="J4795">
        <f t="shared" ca="1" si="148"/>
        <v>44713</v>
      </c>
      <c r="K4795" t="str">
        <f>'Raw Data'!U4795</f>
        <v>No</v>
      </c>
      <c r="L4795" t="str">
        <f t="shared" si="149"/>
        <v>Low Risk</v>
      </c>
      <c r="N4795" s="34"/>
    </row>
    <row r="4796" spans="1:14" x14ac:dyDescent="0.3">
      <c r="A4796" s="5" t="str">
        <f>'Raw Data'!A4796</f>
        <v>0366-NQSHS</v>
      </c>
      <c r="B4796">
        <f>'Raw Data'!F4796</f>
        <v>2</v>
      </c>
      <c r="C4796" t="str">
        <f>'Raw Data'!P4796</f>
        <v>Month-to-month</v>
      </c>
      <c r="D4796" t="str">
        <f>'Raw Data'!I4796</f>
        <v>No</v>
      </c>
      <c r="E4796" t="str">
        <f>'Raw Data'!R4796</f>
        <v>Mailed check</v>
      </c>
      <c r="F4796">
        <f>'Raw Data'!S4796</f>
        <v>19.350000000000001</v>
      </c>
      <c r="G4796">
        <f>IFERROR(VALUE('Raw Data'!T4796),0)</f>
        <v>46.35</v>
      </c>
      <c r="H4796" t="str" cm="1">
        <f t="array" ref="H4796">_xlfn.IFS(B4796&lt;=12,"New (0-12 mo)",B4796&lt;=24,"Established (13-24 mo)",B4796&lt;=48,"Loyal (25-48 mo)",TRUE,"Veteran (49+ mo)")</f>
        <v>New (0-12 mo)</v>
      </c>
      <c r="I4796">
        <f>COUNTIF('Raw Data'!G4796:O4796,"Yes")</f>
        <v>1</v>
      </c>
      <c r="J4796">
        <f t="shared" ca="1" si="148"/>
        <v>46143</v>
      </c>
      <c r="K4796" t="str">
        <f>'Raw Data'!U4796</f>
        <v>No</v>
      </c>
      <c r="L4796" t="str">
        <f t="shared" si="149"/>
        <v>High Risk</v>
      </c>
      <c r="N4796" s="34"/>
    </row>
    <row r="4797" spans="1:14" x14ac:dyDescent="0.3">
      <c r="A4797" s="5" t="str">
        <f>'Raw Data'!A4797</f>
        <v>6532-YLWSI</v>
      </c>
      <c r="B4797">
        <f>'Raw Data'!F4797</f>
        <v>53</v>
      </c>
      <c r="C4797" t="str">
        <f>'Raw Data'!P4797</f>
        <v>One year</v>
      </c>
      <c r="D4797" t="str">
        <f>'Raw Data'!I4797</f>
        <v>No</v>
      </c>
      <c r="E4797" t="str">
        <f>'Raw Data'!R4797</f>
        <v>Bank transfer (automatic)</v>
      </c>
      <c r="F4797">
        <f>'Raw Data'!S4797</f>
        <v>20.8</v>
      </c>
      <c r="G4797">
        <f>IFERROR(VALUE('Raw Data'!T4797),0)</f>
        <v>1021.8</v>
      </c>
      <c r="H4797" t="str" cm="1">
        <f t="array" ref="H4797">_xlfn.IFS(B4797&lt;=12,"New (0-12 mo)",B4797&lt;=24,"Established (13-24 mo)",B4797&lt;=48,"Loyal (25-48 mo)",TRUE,"Veteran (49+ mo)")</f>
        <v>Veteran (49+ mo)</v>
      </c>
      <c r="I4797">
        <f>COUNTIF('Raw Data'!G4797:O4797,"Yes")</f>
        <v>1</v>
      </c>
      <c r="J4797">
        <f t="shared" ca="1" si="148"/>
        <v>44593</v>
      </c>
      <c r="K4797" t="str">
        <f>'Raw Data'!U4797</f>
        <v>Yes</v>
      </c>
      <c r="L4797" t="str">
        <f t="shared" si="149"/>
        <v>Low Risk</v>
      </c>
      <c r="N4797" s="34"/>
    </row>
    <row r="4798" spans="1:14" x14ac:dyDescent="0.3">
      <c r="A4798" s="5" t="str">
        <f>'Raw Data'!A4798</f>
        <v>3807-BPOMJ</v>
      </c>
      <c r="B4798">
        <f>'Raw Data'!F4798</f>
        <v>55</v>
      </c>
      <c r="C4798" t="str">
        <f>'Raw Data'!P4798</f>
        <v>One year</v>
      </c>
      <c r="D4798" t="str">
        <f>'Raw Data'!I4798</f>
        <v>Fiber optic</v>
      </c>
      <c r="E4798" t="str">
        <f>'Raw Data'!R4798</f>
        <v>Electronic check</v>
      </c>
      <c r="F4798">
        <f>'Raw Data'!S4798</f>
        <v>94.75</v>
      </c>
      <c r="G4798">
        <f>IFERROR(VALUE('Raw Data'!T4798),0)</f>
        <v>5276.1</v>
      </c>
      <c r="H4798" t="str" cm="1">
        <f t="array" ref="H4798">_xlfn.IFS(B4798&lt;=12,"New (0-12 mo)",B4798&lt;=24,"Established (13-24 mo)",B4798&lt;=48,"Loyal (25-48 mo)",TRUE,"Veteran (49+ mo)")</f>
        <v>Veteran (49+ mo)</v>
      </c>
      <c r="I4798">
        <f>COUNTIF('Raw Data'!G4798:O4798,"Yes")</f>
        <v>4</v>
      </c>
      <c r="J4798">
        <f t="shared" ca="1" si="148"/>
        <v>44531</v>
      </c>
      <c r="K4798" t="str">
        <f>'Raw Data'!U4798</f>
        <v>No</v>
      </c>
      <c r="L4798" t="str">
        <f t="shared" si="149"/>
        <v>Low Risk</v>
      </c>
      <c r="N4798" s="34"/>
    </row>
    <row r="4799" spans="1:14" x14ac:dyDescent="0.3">
      <c r="A4799" s="5" t="str">
        <f>'Raw Data'!A4799</f>
        <v>3892-NXAZG</v>
      </c>
      <c r="B4799">
        <f>'Raw Data'!F4799</f>
        <v>72</v>
      </c>
      <c r="C4799" t="str">
        <f>'Raw Data'!P4799</f>
        <v>Two year</v>
      </c>
      <c r="D4799" t="str">
        <f>'Raw Data'!I4799</f>
        <v>Fiber optic</v>
      </c>
      <c r="E4799" t="str">
        <f>'Raw Data'!R4799</f>
        <v>Credit card (automatic)</v>
      </c>
      <c r="F4799">
        <f>'Raw Data'!S4799</f>
        <v>114.05</v>
      </c>
      <c r="G4799">
        <f>IFERROR(VALUE('Raw Data'!T4799),0)</f>
        <v>8289.2000000000007</v>
      </c>
      <c r="H4799" t="str" cm="1">
        <f t="array" ref="H4799">_xlfn.IFS(B4799&lt;=12,"New (0-12 mo)",B4799&lt;=24,"Established (13-24 mo)",B4799&lt;=48,"Loyal (25-48 mo)",TRUE,"Veteran (49+ mo)")</f>
        <v>Veteran (49+ mo)</v>
      </c>
      <c r="I4799">
        <f>COUNTIF('Raw Data'!G4799:O4799,"Yes")</f>
        <v>8</v>
      </c>
      <c r="J4799">
        <f t="shared" ca="1" si="148"/>
        <v>44013</v>
      </c>
      <c r="K4799" t="str">
        <f>'Raw Data'!U4799</f>
        <v>No</v>
      </c>
      <c r="L4799" t="str">
        <f t="shared" si="149"/>
        <v>Low Risk</v>
      </c>
      <c r="N4799" s="34"/>
    </row>
    <row r="4800" spans="1:14" x14ac:dyDescent="0.3">
      <c r="A4800" s="5" t="str">
        <f>'Raw Data'!A4800</f>
        <v>4948-WBBKL</v>
      </c>
      <c r="B4800">
        <f>'Raw Data'!F4800</f>
        <v>36</v>
      </c>
      <c r="C4800" t="str">
        <f>'Raw Data'!P4800</f>
        <v>Month-to-month</v>
      </c>
      <c r="D4800" t="str">
        <f>'Raw Data'!I4800</f>
        <v>Fiber optic</v>
      </c>
      <c r="E4800" t="str">
        <f>'Raw Data'!R4800</f>
        <v>Bank transfer (automatic)</v>
      </c>
      <c r="F4800">
        <f>'Raw Data'!S4800</f>
        <v>74.900000000000006</v>
      </c>
      <c r="G4800">
        <f>IFERROR(VALUE('Raw Data'!T4800),0)</f>
        <v>2659.45</v>
      </c>
      <c r="H4800" t="str" cm="1">
        <f t="array" ref="H4800">_xlfn.IFS(B4800&lt;=12,"New (0-12 mo)",B4800&lt;=24,"Established (13-24 mo)",B4800&lt;=48,"Loyal (25-48 mo)",TRUE,"Veteran (49+ mo)")</f>
        <v>Loyal (25-48 mo)</v>
      </c>
      <c r="I4800">
        <f>COUNTIF('Raw Data'!G4800:O4800,"Yes")</f>
        <v>2</v>
      </c>
      <c r="J4800">
        <f t="shared" ca="1" si="148"/>
        <v>45108</v>
      </c>
      <c r="K4800" t="str">
        <f>'Raw Data'!U4800</f>
        <v>No</v>
      </c>
      <c r="L4800" t="str">
        <f t="shared" si="149"/>
        <v>Low-Medium Risk</v>
      </c>
      <c r="N4800" s="34"/>
    </row>
    <row r="4801" spans="1:14" x14ac:dyDescent="0.3">
      <c r="A4801" s="5" t="str">
        <f>'Raw Data'!A4801</f>
        <v>4182-BGSIQ</v>
      </c>
      <c r="B4801">
        <f>'Raw Data'!F4801</f>
        <v>10</v>
      </c>
      <c r="C4801" t="str">
        <f>'Raw Data'!P4801</f>
        <v>Month-to-month</v>
      </c>
      <c r="D4801" t="str">
        <f>'Raw Data'!I4801</f>
        <v>No</v>
      </c>
      <c r="E4801" t="str">
        <f>'Raw Data'!R4801</f>
        <v>Bank transfer (automatic)</v>
      </c>
      <c r="F4801">
        <f>'Raw Data'!S4801</f>
        <v>19.8</v>
      </c>
      <c r="G4801">
        <f>IFERROR(VALUE('Raw Data'!T4801),0)</f>
        <v>196.75</v>
      </c>
      <c r="H4801" t="str" cm="1">
        <f t="array" ref="H4801">_xlfn.IFS(B4801&lt;=12,"New (0-12 mo)",B4801&lt;=24,"Established (13-24 mo)",B4801&lt;=48,"Loyal (25-48 mo)",TRUE,"Veteran (49+ mo)")</f>
        <v>New (0-12 mo)</v>
      </c>
      <c r="I4801">
        <f>COUNTIF('Raw Data'!G4801:O4801,"Yes")</f>
        <v>1</v>
      </c>
      <c r="J4801">
        <f t="shared" ca="1" si="148"/>
        <v>45901</v>
      </c>
      <c r="K4801" t="str">
        <f>'Raw Data'!U4801</f>
        <v>No</v>
      </c>
      <c r="L4801" t="str">
        <f t="shared" si="149"/>
        <v>High Risk</v>
      </c>
      <c r="N4801" s="34"/>
    </row>
    <row r="4802" spans="1:14" x14ac:dyDescent="0.3">
      <c r="A4802" s="5" t="str">
        <f>'Raw Data'!A4802</f>
        <v>9300-AGZNL</v>
      </c>
      <c r="B4802">
        <f>'Raw Data'!F4802</f>
        <v>1</v>
      </c>
      <c r="C4802" t="str">
        <f>'Raw Data'!P4802</f>
        <v>Month-to-month</v>
      </c>
      <c r="D4802" t="str">
        <f>'Raw Data'!I4802</f>
        <v>Fiber optic</v>
      </c>
      <c r="E4802" t="str">
        <f>'Raw Data'!R4802</f>
        <v>Electronic check</v>
      </c>
      <c r="F4802">
        <f>'Raw Data'!S4802</f>
        <v>94</v>
      </c>
      <c r="G4802">
        <f>IFERROR(VALUE('Raw Data'!T4802),0)</f>
        <v>94</v>
      </c>
      <c r="H4802" t="str" cm="1">
        <f t="array" ref="H4802">_xlfn.IFS(B4802&lt;=12,"New (0-12 mo)",B4802&lt;=24,"Established (13-24 mo)",B4802&lt;=48,"Loyal (25-48 mo)",TRUE,"Veteran (49+ mo)")</f>
        <v>New (0-12 mo)</v>
      </c>
      <c r="I4802">
        <f>COUNTIF('Raw Data'!G4802:O4802,"Yes")</f>
        <v>4</v>
      </c>
      <c r="J4802">
        <f t="shared" ref="J4802:J4865" ca="1" si="150">EDATE(TODAY(),-B4802)</f>
        <v>46174</v>
      </c>
      <c r="K4802" t="str">
        <f>'Raw Data'!U4802</f>
        <v>Yes</v>
      </c>
      <c r="L4802" t="str">
        <f t="shared" ref="L4802:L4865" si="151">IF(AND(C4802="Month-to-month",B4802&lt;=12),"High Risk",IF(AND(C4802="Month-to-month",B4802&lt;=24),"Medium Risk",IF(C4802="Month-to-month","Low-Medium Risk","Low Risk")))</f>
        <v>High Risk</v>
      </c>
      <c r="N4802" s="34"/>
    </row>
    <row r="4803" spans="1:14" x14ac:dyDescent="0.3">
      <c r="A4803" s="5" t="str">
        <f>'Raw Data'!A4803</f>
        <v>0988-AADSA</v>
      </c>
      <c r="B4803">
        <f>'Raw Data'!F4803</f>
        <v>72</v>
      </c>
      <c r="C4803" t="str">
        <f>'Raw Data'!P4803</f>
        <v>Two year</v>
      </c>
      <c r="D4803" t="str">
        <f>'Raw Data'!I4803</f>
        <v>DSL</v>
      </c>
      <c r="E4803" t="str">
        <f>'Raw Data'!R4803</f>
        <v>Bank transfer (automatic)</v>
      </c>
      <c r="F4803">
        <f>'Raw Data'!S4803</f>
        <v>80.849999999999994</v>
      </c>
      <c r="G4803">
        <f>IFERROR(VALUE('Raw Data'!T4803),0)</f>
        <v>5824.75</v>
      </c>
      <c r="H4803" t="str" cm="1">
        <f t="array" ref="H4803">_xlfn.IFS(B4803&lt;=12,"New (0-12 mo)",B4803&lt;=24,"Established (13-24 mo)",B4803&lt;=48,"Loyal (25-48 mo)",TRUE,"Veteran (49+ mo)")</f>
        <v>Veteran (49+ mo)</v>
      </c>
      <c r="I4803">
        <f>COUNTIF('Raw Data'!G4803:O4803,"Yes")</f>
        <v>7</v>
      </c>
      <c r="J4803">
        <f t="shared" ca="1" si="150"/>
        <v>44013</v>
      </c>
      <c r="K4803" t="str">
        <f>'Raw Data'!U4803</f>
        <v>No</v>
      </c>
      <c r="L4803" t="str">
        <f t="shared" si="151"/>
        <v>Low Risk</v>
      </c>
      <c r="N4803" s="34"/>
    </row>
    <row r="4804" spans="1:14" x14ac:dyDescent="0.3">
      <c r="A4804" s="5" t="str">
        <f>'Raw Data'!A4804</f>
        <v>9972-NKTFD</v>
      </c>
      <c r="B4804">
        <f>'Raw Data'!F4804</f>
        <v>28</v>
      </c>
      <c r="C4804" t="str">
        <f>'Raw Data'!P4804</f>
        <v>Month-to-month</v>
      </c>
      <c r="D4804" t="str">
        <f>'Raw Data'!I4804</f>
        <v>DSL</v>
      </c>
      <c r="E4804" t="str">
        <f>'Raw Data'!R4804</f>
        <v>Bank transfer (automatic)</v>
      </c>
      <c r="F4804">
        <f>'Raw Data'!S4804</f>
        <v>54.65</v>
      </c>
      <c r="G4804">
        <f>IFERROR(VALUE('Raw Data'!T4804),0)</f>
        <v>1517.5</v>
      </c>
      <c r="H4804" t="str" cm="1">
        <f t="array" ref="H4804">_xlfn.IFS(B4804&lt;=12,"New (0-12 mo)",B4804&lt;=24,"Established (13-24 mo)",B4804&lt;=48,"Loyal (25-48 mo)",TRUE,"Veteran (49+ mo)")</f>
        <v>Loyal (25-48 mo)</v>
      </c>
      <c r="I4804">
        <f>COUNTIF('Raw Data'!G4804:O4804,"Yes")</f>
        <v>3</v>
      </c>
      <c r="J4804">
        <f t="shared" ca="1" si="150"/>
        <v>45352</v>
      </c>
      <c r="K4804" t="str">
        <f>'Raw Data'!U4804</f>
        <v>No</v>
      </c>
      <c r="L4804" t="str">
        <f t="shared" si="151"/>
        <v>Low-Medium Risk</v>
      </c>
      <c r="N4804" s="34"/>
    </row>
    <row r="4805" spans="1:14" x14ac:dyDescent="0.3">
      <c r="A4805" s="5" t="str">
        <f>'Raw Data'!A4805</f>
        <v>3717-LNXKW</v>
      </c>
      <c r="B4805">
        <f>'Raw Data'!F4805</f>
        <v>38</v>
      </c>
      <c r="C4805" t="str">
        <f>'Raw Data'!P4805</f>
        <v>Month-to-month</v>
      </c>
      <c r="D4805" t="str">
        <f>'Raw Data'!I4805</f>
        <v>Fiber optic</v>
      </c>
      <c r="E4805" t="str">
        <f>'Raw Data'!R4805</f>
        <v>Bank transfer (automatic)</v>
      </c>
      <c r="F4805">
        <f>'Raw Data'!S4805</f>
        <v>91.7</v>
      </c>
      <c r="G4805">
        <f>IFERROR(VALUE('Raw Data'!T4805),0)</f>
        <v>3479.05</v>
      </c>
      <c r="H4805" t="str" cm="1">
        <f t="array" ref="H4805">_xlfn.IFS(B4805&lt;=12,"New (0-12 mo)",B4805&lt;=24,"Established (13-24 mo)",B4805&lt;=48,"Loyal (25-48 mo)",TRUE,"Veteran (49+ mo)")</f>
        <v>Loyal (25-48 mo)</v>
      </c>
      <c r="I4805">
        <f>COUNTIF('Raw Data'!G4805:O4805,"Yes")</f>
        <v>4</v>
      </c>
      <c r="J4805">
        <f t="shared" ca="1" si="150"/>
        <v>45047</v>
      </c>
      <c r="K4805" t="str">
        <f>'Raw Data'!U4805</f>
        <v>No</v>
      </c>
      <c r="L4805" t="str">
        <f t="shared" si="151"/>
        <v>Low-Medium Risk</v>
      </c>
      <c r="N4805" s="34"/>
    </row>
    <row r="4806" spans="1:14" x14ac:dyDescent="0.3">
      <c r="A4806" s="5" t="str">
        <f>'Raw Data'!A4806</f>
        <v>5734-EJKXG</v>
      </c>
      <c r="B4806">
        <f>'Raw Data'!F4806</f>
        <v>61</v>
      </c>
      <c r="C4806" t="str">
        <f>'Raw Data'!P4806</f>
        <v>One year</v>
      </c>
      <c r="D4806" t="str">
        <f>'Raw Data'!I4806</f>
        <v>Fiber optic</v>
      </c>
      <c r="E4806" t="str">
        <f>'Raw Data'!R4806</f>
        <v>Electronic check</v>
      </c>
      <c r="F4806">
        <f>'Raw Data'!S4806</f>
        <v>118.6</v>
      </c>
      <c r="G4806">
        <f>IFERROR(VALUE('Raw Data'!T4806),0)</f>
        <v>7365.7</v>
      </c>
      <c r="H4806" t="str" cm="1">
        <f t="array" ref="H4806">_xlfn.IFS(B4806&lt;=12,"New (0-12 mo)",B4806&lt;=24,"Established (13-24 mo)",B4806&lt;=48,"Loyal (25-48 mo)",TRUE,"Veteran (49+ mo)")</f>
        <v>Veteran (49+ mo)</v>
      </c>
      <c r="I4806">
        <f>COUNTIF('Raw Data'!G4806:O4806,"Yes")</f>
        <v>8</v>
      </c>
      <c r="J4806">
        <f t="shared" ca="1" si="150"/>
        <v>44348</v>
      </c>
      <c r="K4806" t="str">
        <f>'Raw Data'!U4806</f>
        <v>No</v>
      </c>
      <c r="L4806" t="str">
        <f t="shared" si="151"/>
        <v>Low Risk</v>
      </c>
      <c r="N4806" s="34"/>
    </row>
    <row r="4807" spans="1:14" x14ac:dyDescent="0.3">
      <c r="A4807" s="5" t="str">
        <f>'Raw Data'!A4807</f>
        <v>2207-RYYRL</v>
      </c>
      <c r="B4807">
        <f>'Raw Data'!F4807</f>
        <v>52</v>
      </c>
      <c r="C4807" t="str">
        <f>'Raw Data'!P4807</f>
        <v>Two year</v>
      </c>
      <c r="D4807" t="str">
        <f>'Raw Data'!I4807</f>
        <v>No</v>
      </c>
      <c r="E4807" t="str">
        <f>'Raw Data'!R4807</f>
        <v>Mailed check</v>
      </c>
      <c r="F4807">
        <f>'Raw Data'!S4807</f>
        <v>24.55</v>
      </c>
      <c r="G4807">
        <f>IFERROR(VALUE('Raw Data'!T4807),0)</f>
        <v>1331.05</v>
      </c>
      <c r="H4807" t="str" cm="1">
        <f t="array" ref="H4807">_xlfn.IFS(B4807&lt;=12,"New (0-12 mo)",B4807&lt;=24,"Established (13-24 mo)",B4807&lt;=48,"Loyal (25-48 mo)",TRUE,"Veteran (49+ mo)")</f>
        <v>Veteran (49+ mo)</v>
      </c>
      <c r="I4807">
        <f>COUNTIF('Raw Data'!G4807:O4807,"Yes")</f>
        <v>2</v>
      </c>
      <c r="J4807">
        <f t="shared" ca="1" si="150"/>
        <v>44621</v>
      </c>
      <c r="K4807" t="str">
        <f>'Raw Data'!U4807</f>
        <v>No</v>
      </c>
      <c r="L4807" t="str">
        <f t="shared" si="151"/>
        <v>Low Risk</v>
      </c>
      <c r="N4807" s="34"/>
    </row>
    <row r="4808" spans="1:14" x14ac:dyDescent="0.3">
      <c r="A4808" s="5" t="str">
        <f>'Raw Data'!A4808</f>
        <v>6729-FZWSY</v>
      </c>
      <c r="B4808">
        <f>'Raw Data'!F4808</f>
        <v>67</v>
      </c>
      <c r="C4808" t="str">
        <f>'Raw Data'!P4808</f>
        <v>One year</v>
      </c>
      <c r="D4808" t="str">
        <f>'Raw Data'!I4808</f>
        <v>No</v>
      </c>
      <c r="E4808" t="str">
        <f>'Raw Data'!R4808</f>
        <v>Mailed check</v>
      </c>
      <c r="F4808">
        <f>'Raw Data'!S4808</f>
        <v>19.45</v>
      </c>
      <c r="G4808">
        <f>IFERROR(VALUE('Raw Data'!T4808),0)</f>
        <v>1195.95</v>
      </c>
      <c r="H4808" t="str" cm="1">
        <f t="array" ref="H4808">_xlfn.IFS(B4808&lt;=12,"New (0-12 mo)",B4808&lt;=24,"Established (13-24 mo)",B4808&lt;=48,"Loyal (25-48 mo)",TRUE,"Veteran (49+ mo)")</f>
        <v>Veteran (49+ mo)</v>
      </c>
      <c r="I4808">
        <f>COUNTIF('Raw Data'!G4808:O4808,"Yes")</f>
        <v>1</v>
      </c>
      <c r="J4808">
        <f t="shared" ca="1" si="150"/>
        <v>44166</v>
      </c>
      <c r="K4808" t="str">
        <f>'Raw Data'!U4808</f>
        <v>No</v>
      </c>
      <c r="L4808" t="str">
        <f t="shared" si="151"/>
        <v>Low Risk</v>
      </c>
      <c r="N4808" s="34"/>
    </row>
    <row r="4809" spans="1:14" x14ac:dyDescent="0.3">
      <c r="A4809" s="5" t="str">
        <f>'Raw Data'!A4809</f>
        <v>9695-IDRZR</v>
      </c>
      <c r="B4809">
        <f>'Raw Data'!F4809</f>
        <v>34</v>
      </c>
      <c r="C4809" t="str">
        <f>'Raw Data'!P4809</f>
        <v>Two year</v>
      </c>
      <c r="D4809" t="str">
        <f>'Raw Data'!I4809</f>
        <v>Fiber optic</v>
      </c>
      <c r="E4809" t="str">
        <f>'Raw Data'!R4809</f>
        <v>Credit card (automatic)</v>
      </c>
      <c r="F4809">
        <f>'Raw Data'!S4809</f>
        <v>116.15</v>
      </c>
      <c r="G4809">
        <f>IFERROR(VALUE('Raw Data'!T4809),0)</f>
        <v>3946.9</v>
      </c>
      <c r="H4809" t="str" cm="1">
        <f t="array" ref="H4809">_xlfn.IFS(B4809&lt;=12,"New (0-12 mo)",B4809&lt;=24,"Established (13-24 mo)",B4809&lt;=48,"Loyal (25-48 mo)",TRUE,"Veteran (49+ mo)")</f>
        <v>Loyal (25-48 mo)</v>
      </c>
      <c r="I4809">
        <f>COUNTIF('Raw Data'!G4809:O4809,"Yes")</f>
        <v>8</v>
      </c>
      <c r="J4809">
        <f t="shared" ca="1" si="150"/>
        <v>45170</v>
      </c>
      <c r="K4809" t="str">
        <f>'Raw Data'!U4809</f>
        <v>No</v>
      </c>
      <c r="L4809" t="str">
        <f t="shared" si="151"/>
        <v>Low Risk</v>
      </c>
      <c r="N4809" s="34"/>
    </row>
    <row r="4810" spans="1:14" x14ac:dyDescent="0.3">
      <c r="A4810" s="5" t="str">
        <f>'Raw Data'!A4810</f>
        <v>8144-DGHXP</v>
      </c>
      <c r="B4810">
        <f>'Raw Data'!F4810</f>
        <v>54</v>
      </c>
      <c r="C4810" t="str">
        <f>'Raw Data'!P4810</f>
        <v>Two year</v>
      </c>
      <c r="D4810" t="str">
        <f>'Raw Data'!I4810</f>
        <v>DSL</v>
      </c>
      <c r="E4810" t="str">
        <f>'Raw Data'!R4810</f>
        <v>Electronic check</v>
      </c>
      <c r="F4810">
        <f>'Raw Data'!S4810</f>
        <v>80.599999999999994</v>
      </c>
      <c r="G4810">
        <f>IFERROR(VALUE('Raw Data'!T4810),0)</f>
        <v>4299.95</v>
      </c>
      <c r="H4810" t="str" cm="1">
        <f t="array" ref="H4810">_xlfn.IFS(B4810&lt;=12,"New (0-12 mo)",B4810&lt;=24,"Established (13-24 mo)",B4810&lt;=48,"Loyal (25-48 mo)",TRUE,"Veteran (49+ mo)")</f>
        <v>Veteran (49+ mo)</v>
      </c>
      <c r="I4810">
        <f>COUNTIF('Raw Data'!G4810:O4810,"Yes")</f>
        <v>6</v>
      </c>
      <c r="J4810">
        <f t="shared" ca="1" si="150"/>
        <v>44562</v>
      </c>
      <c r="K4810" t="str">
        <f>'Raw Data'!U4810</f>
        <v>No</v>
      </c>
      <c r="L4810" t="str">
        <f t="shared" si="151"/>
        <v>Low Risk</v>
      </c>
      <c r="N4810" s="34"/>
    </row>
    <row r="4811" spans="1:14" x14ac:dyDescent="0.3">
      <c r="A4811" s="5" t="str">
        <f>'Raw Data'!A4811</f>
        <v>7814-LEEVE</v>
      </c>
      <c r="B4811">
        <f>'Raw Data'!F4811</f>
        <v>1</v>
      </c>
      <c r="C4811" t="str">
        <f>'Raw Data'!P4811</f>
        <v>Month-to-month</v>
      </c>
      <c r="D4811" t="str">
        <f>'Raw Data'!I4811</f>
        <v>No</v>
      </c>
      <c r="E4811" t="str">
        <f>'Raw Data'!R4811</f>
        <v>Bank transfer (automatic)</v>
      </c>
      <c r="F4811">
        <f>'Raw Data'!S4811</f>
        <v>20.3</v>
      </c>
      <c r="G4811">
        <f>IFERROR(VALUE('Raw Data'!T4811),0)</f>
        <v>20.3</v>
      </c>
      <c r="H4811" t="str" cm="1">
        <f t="array" ref="H4811">_xlfn.IFS(B4811&lt;=12,"New (0-12 mo)",B4811&lt;=24,"Established (13-24 mo)",B4811&lt;=48,"Loyal (25-48 mo)",TRUE,"Veteran (49+ mo)")</f>
        <v>New (0-12 mo)</v>
      </c>
      <c r="I4811">
        <f>COUNTIF('Raw Data'!G4811:O4811,"Yes")</f>
        <v>1</v>
      </c>
      <c r="J4811">
        <f t="shared" ca="1" si="150"/>
        <v>46174</v>
      </c>
      <c r="K4811" t="str">
        <f>'Raw Data'!U4811</f>
        <v>No</v>
      </c>
      <c r="L4811" t="str">
        <f t="shared" si="151"/>
        <v>High Risk</v>
      </c>
      <c r="N4811" s="34"/>
    </row>
    <row r="4812" spans="1:14" x14ac:dyDescent="0.3">
      <c r="A4812" s="5" t="str">
        <f>'Raw Data'!A4812</f>
        <v>1112-CUNAO</v>
      </c>
      <c r="B4812">
        <f>'Raw Data'!F4812</f>
        <v>15</v>
      </c>
      <c r="C4812" t="str">
        <f>'Raw Data'!P4812</f>
        <v>Month-to-month</v>
      </c>
      <c r="D4812" t="str">
        <f>'Raw Data'!I4812</f>
        <v>Fiber optic</v>
      </c>
      <c r="E4812" t="str">
        <f>'Raw Data'!R4812</f>
        <v>Electronic check</v>
      </c>
      <c r="F4812">
        <f>'Raw Data'!S4812</f>
        <v>89.85</v>
      </c>
      <c r="G4812">
        <f>IFERROR(VALUE('Raw Data'!T4812),0)</f>
        <v>1424.95</v>
      </c>
      <c r="H4812" t="str" cm="1">
        <f t="array" ref="H4812">_xlfn.IFS(B4812&lt;=12,"New (0-12 mo)",B4812&lt;=24,"Established (13-24 mo)",B4812&lt;=48,"Loyal (25-48 mo)",TRUE,"Veteran (49+ mo)")</f>
        <v>Established (13-24 mo)</v>
      </c>
      <c r="I4812">
        <f>COUNTIF('Raw Data'!G4812:O4812,"Yes")</f>
        <v>4</v>
      </c>
      <c r="J4812">
        <f t="shared" ca="1" si="150"/>
        <v>45748</v>
      </c>
      <c r="K4812" t="str">
        <f>'Raw Data'!U4812</f>
        <v>Yes</v>
      </c>
      <c r="L4812" t="str">
        <f t="shared" si="151"/>
        <v>Medium Risk</v>
      </c>
      <c r="N4812" s="34"/>
    </row>
    <row r="4813" spans="1:14" x14ac:dyDescent="0.3">
      <c r="A4813" s="5" t="str">
        <f>'Raw Data'!A4813</f>
        <v>5175-AOBHI</v>
      </c>
      <c r="B4813">
        <f>'Raw Data'!F4813</f>
        <v>4</v>
      </c>
      <c r="C4813" t="str">
        <f>'Raw Data'!P4813</f>
        <v>Month-to-month</v>
      </c>
      <c r="D4813" t="str">
        <f>'Raw Data'!I4813</f>
        <v>DSL</v>
      </c>
      <c r="E4813" t="str">
        <f>'Raw Data'!R4813</f>
        <v>Mailed check</v>
      </c>
      <c r="F4813">
        <f>'Raw Data'!S4813</f>
        <v>46</v>
      </c>
      <c r="G4813">
        <f>IFERROR(VALUE('Raw Data'!T4813),0)</f>
        <v>193.6</v>
      </c>
      <c r="H4813" t="str" cm="1">
        <f t="array" ref="H4813">_xlfn.IFS(B4813&lt;=12,"New (0-12 mo)",B4813&lt;=24,"Established (13-24 mo)",B4813&lt;=48,"Loyal (25-48 mo)",TRUE,"Veteran (49+ mo)")</f>
        <v>New (0-12 mo)</v>
      </c>
      <c r="I4813">
        <f>COUNTIF('Raw Data'!G4813:O4813,"Yes")</f>
        <v>1</v>
      </c>
      <c r="J4813">
        <f t="shared" ca="1" si="150"/>
        <v>46082</v>
      </c>
      <c r="K4813" t="str">
        <f>'Raw Data'!U4813</f>
        <v>Yes</v>
      </c>
      <c r="L4813" t="str">
        <f t="shared" si="151"/>
        <v>High Risk</v>
      </c>
      <c r="N4813" s="34"/>
    </row>
    <row r="4814" spans="1:14" x14ac:dyDescent="0.3">
      <c r="A4814" s="5" t="str">
        <f>'Raw Data'!A4814</f>
        <v>5174-RNGBH</v>
      </c>
      <c r="B4814">
        <f>'Raw Data'!F4814</f>
        <v>9</v>
      </c>
      <c r="C4814" t="str">
        <f>'Raw Data'!P4814</f>
        <v>Month-to-month</v>
      </c>
      <c r="D4814" t="str">
        <f>'Raw Data'!I4814</f>
        <v>DSL</v>
      </c>
      <c r="E4814" t="str">
        <f>'Raw Data'!R4814</f>
        <v>Mailed check</v>
      </c>
      <c r="F4814">
        <f>'Raw Data'!S4814</f>
        <v>66.25</v>
      </c>
      <c r="G4814">
        <f>IFERROR(VALUE('Raw Data'!T4814),0)</f>
        <v>620.54999999999995</v>
      </c>
      <c r="H4814" t="str" cm="1">
        <f t="array" ref="H4814">_xlfn.IFS(B4814&lt;=12,"New (0-12 mo)",B4814&lt;=24,"Established (13-24 mo)",B4814&lt;=48,"Loyal (25-48 mo)",TRUE,"Veteran (49+ mo)")</f>
        <v>New (0-12 mo)</v>
      </c>
      <c r="I4814">
        <f>COUNTIF('Raw Data'!G4814:O4814,"Yes")</f>
        <v>4</v>
      </c>
      <c r="J4814">
        <f t="shared" ca="1" si="150"/>
        <v>45931</v>
      </c>
      <c r="K4814" t="str">
        <f>'Raw Data'!U4814</f>
        <v>Yes</v>
      </c>
      <c r="L4814" t="str">
        <f t="shared" si="151"/>
        <v>High Risk</v>
      </c>
      <c r="N4814" s="34"/>
    </row>
    <row r="4815" spans="1:14" x14ac:dyDescent="0.3">
      <c r="A4815" s="5" t="str">
        <f>'Raw Data'!A4815</f>
        <v>8631-WUXGY</v>
      </c>
      <c r="B4815">
        <f>'Raw Data'!F4815</f>
        <v>46</v>
      </c>
      <c r="C4815" t="str">
        <f>'Raw Data'!P4815</f>
        <v>Month-to-month</v>
      </c>
      <c r="D4815" t="str">
        <f>'Raw Data'!I4815</f>
        <v>Fiber optic</v>
      </c>
      <c r="E4815" t="str">
        <f>'Raw Data'!R4815</f>
        <v>Electronic check</v>
      </c>
      <c r="F4815">
        <f>'Raw Data'!S4815</f>
        <v>99.8</v>
      </c>
      <c r="G4815">
        <f>IFERROR(VALUE('Raw Data'!T4815),0)</f>
        <v>4391.25</v>
      </c>
      <c r="H4815" t="str" cm="1">
        <f t="array" ref="H4815">_xlfn.IFS(B4815&lt;=12,"New (0-12 mo)",B4815&lt;=24,"Established (13-24 mo)",B4815&lt;=48,"Loyal (25-48 mo)",TRUE,"Veteran (49+ mo)")</f>
        <v>Loyal (25-48 mo)</v>
      </c>
      <c r="I4815">
        <f>COUNTIF('Raw Data'!G4815:O4815,"Yes")</f>
        <v>5</v>
      </c>
      <c r="J4815">
        <f t="shared" ca="1" si="150"/>
        <v>44805</v>
      </c>
      <c r="K4815" t="str">
        <f>'Raw Data'!U4815</f>
        <v>No</v>
      </c>
      <c r="L4815" t="str">
        <f t="shared" si="151"/>
        <v>Low-Medium Risk</v>
      </c>
      <c r="N4815" s="34"/>
    </row>
    <row r="4816" spans="1:14" x14ac:dyDescent="0.3">
      <c r="A4816" s="5" t="str">
        <f>'Raw Data'!A4816</f>
        <v>7270-BDIOA</v>
      </c>
      <c r="B4816">
        <f>'Raw Data'!F4816</f>
        <v>22</v>
      </c>
      <c r="C4816" t="str">
        <f>'Raw Data'!P4816</f>
        <v>Month-to-month</v>
      </c>
      <c r="D4816" t="str">
        <f>'Raw Data'!I4816</f>
        <v>Fiber optic</v>
      </c>
      <c r="E4816" t="str">
        <f>'Raw Data'!R4816</f>
        <v>Electronic check</v>
      </c>
      <c r="F4816">
        <f>'Raw Data'!S4816</f>
        <v>90</v>
      </c>
      <c r="G4816">
        <f>IFERROR(VALUE('Raw Data'!T4816),0)</f>
        <v>1993.8</v>
      </c>
      <c r="H4816" t="str" cm="1">
        <f t="array" ref="H4816">_xlfn.IFS(B4816&lt;=12,"New (0-12 mo)",B4816&lt;=24,"Established (13-24 mo)",B4816&lt;=48,"Loyal (25-48 mo)",TRUE,"Veteran (49+ mo)")</f>
        <v>Established (13-24 mo)</v>
      </c>
      <c r="I4816">
        <f>COUNTIF('Raw Data'!G4816:O4816,"Yes")</f>
        <v>4</v>
      </c>
      <c r="J4816">
        <f t="shared" ca="1" si="150"/>
        <v>45536</v>
      </c>
      <c r="K4816" t="str">
        <f>'Raw Data'!U4816</f>
        <v>Yes</v>
      </c>
      <c r="L4816" t="str">
        <f t="shared" si="151"/>
        <v>Medium Risk</v>
      </c>
      <c r="N4816" s="34"/>
    </row>
    <row r="4817" spans="1:14" x14ac:dyDescent="0.3">
      <c r="A4817" s="5" t="str">
        <f>'Raw Data'!A4817</f>
        <v>9565-JSNFM</v>
      </c>
      <c r="B4817">
        <f>'Raw Data'!F4817</f>
        <v>38</v>
      </c>
      <c r="C4817" t="str">
        <f>'Raw Data'!P4817</f>
        <v>One year</v>
      </c>
      <c r="D4817" t="str">
        <f>'Raw Data'!I4817</f>
        <v>Fiber optic</v>
      </c>
      <c r="E4817" t="str">
        <f>'Raw Data'!R4817</f>
        <v>Bank transfer (automatic)</v>
      </c>
      <c r="F4817">
        <f>'Raw Data'!S4817</f>
        <v>70.45</v>
      </c>
      <c r="G4817">
        <f>IFERROR(VALUE('Raw Data'!T4817),0)</f>
        <v>2597.6</v>
      </c>
      <c r="H4817" t="str" cm="1">
        <f t="array" ref="H4817">_xlfn.IFS(B4817&lt;=12,"New (0-12 mo)",B4817&lt;=24,"Established (13-24 mo)",B4817&lt;=48,"Loyal (25-48 mo)",TRUE,"Veteran (49+ mo)")</f>
        <v>Loyal (25-48 mo)</v>
      </c>
      <c r="I4817">
        <f>COUNTIF('Raw Data'!G4817:O4817,"Yes")</f>
        <v>1</v>
      </c>
      <c r="J4817">
        <f t="shared" ca="1" si="150"/>
        <v>45047</v>
      </c>
      <c r="K4817" t="str">
        <f>'Raw Data'!U4817</f>
        <v>Yes</v>
      </c>
      <c r="L4817" t="str">
        <f t="shared" si="151"/>
        <v>Low Risk</v>
      </c>
      <c r="N4817" s="34"/>
    </row>
    <row r="4818" spans="1:14" x14ac:dyDescent="0.3">
      <c r="A4818" s="5" t="str">
        <f>'Raw Data'!A4818</f>
        <v>5906-DVAPM</v>
      </c>
      <c r="B4818">
        <f>'Raw Data'!F4818</f>
        <v>55</v>
      </c>
      <c r="C4818" t="str">
        <f>'Raw Data'!P4818</f>
        <v>One year</v>
      </c>
      <c r="D4818" t="str">
        <f>'Raw Data'!I4818</f>
        <v>DSL</v>
      </c>
      <c r="E4818" t="str">
        <f>'Raw Data'!R4818</f>
        <v>Credit card (automatic)</v>
      </c>
      <c r="F4818">
        <f>'Raw Data'!S4818</f>
        <v>75</v>
      </c>
      <c r="G4818">
        <f>IFERROR(VALUE('Raw Data'!T4818),0)</f>
        <v>4213.8999999999996</v>
      </c>
      <c r="H4818" t="str" cm="1">
        <f t="array" ref="H4818">_xlfn.IFS(B4818&lt;=12,"New (0-12 mo)",B4818&lt;=24,"Established (13-24 mo)",B4818&lt;=48,"Loyal (25-48 mo)",TRUE,"Veteran (49+ mo)")</f>
        <v>Veteran (49+ mo)</v>
      </c>
      <c r="I4818">
        <f>COUNTIF('Raw Data'!G4818:O4818,"Yes")</f>
        <v>6</v>
      </c>
      <c r="J4818">
        <f t="shared" ca="1" si="150"/>
        <v>44531</v>
      </c>
      <c r="K4818" t="str">
        <f>'Raw Data'!U4818</f>
        <v>No</v>
      </c>
      <c r="L4818" t="str">
        <f t="shared" si="151"/>
        <v>Low Risk</v>
      </c>
      <c r="N4818" s="34"/>
    </row>
    <row r="4819" spans="1:14" x14ac:dyDescent="0.3">
      <c r="A4819" s="5" t="str">
        <f>'Raw Data'!A4819</f>
        <v>6654-QGBZZ</v>
      </c>
      <c r="B4819">
        <f>'Raw Data'!F4819</f>
        <v>1</v>
      </c>
      <c r="C4819" t="str">
        <f>'Raw Data'!P4819</f>
        <v>Month-to-month</v>
      </c>
      <c r="D4819" t="str">
        <f>'Raw Data'!I4819</f>
        <v>No</v>
      </c>
      <c r="E4819" t="str">
        <f>'Raw Data'!R4819</f>
        <v>Mailed check</v>
      </c>
      <c r="F4819">
        <f>'Raw Data'!S4819</f>
        <v>19.899999999999999</v>
      </c>
      <c r="G4819">
        <f>IFERROR(VALUE('Raw Data'!T4819),0)</f>
        <v>19.899999999999999</v>
      </c>
      <c r="H4819" t="str" cm="1">
        <f t="array" ref="H4819">_xlfn.IFS(B4819&lt;=12,"New (0-12 mo)",B4819&lt;=24,"Established (13-24 mo)",B4819&lt;=48,"Loyal (25-48 mo)",TRUE,"Veteran (49+ mo)")</f>
        <v>New (0-12 mo)</v>
      </c>
      <c r="I4819">
        <f>COUNTIF('Raw Data'!G4819:O4819,"Yes")</f>
        <v>1</v>
      </c>
      <c r="J4819">
        <f t="shared" ca="1" si="150"/>
        <v>46174</v>
      </c>
      <c r="K4819" t="str">
        <f>'Raw Data'!U4819</f>
        <v>No</v>
      </c>
      <c r="L4819" t="str">
        <f t="shared" si="151"/>
        <v>High Risk</v>
      </c>
      <c r="N4819" s="34"/>
    </row>
    <row r="4820" spans="1:14" x14ac:dyDescent="0.3">
      <c r="A4820" s="5" t="str">
        <f>'Raw Data'!A4820</f>
        <v>8348-JLBUG</v>
      </c>
      <c r="B4820">
        <f>'Raw Data'!F4820</f>
        <v>64</v>
      </c>
      <c r="C4820" t="str">
        <f>'Raw Data'!P4820</f>
        <v>One year</v>
      </c>
      <c r="D4820" t="str">
        <f>'Raw Data'!I4820</f>
        <v>Fiber optic</v>
      </c>
      <c r="E4820" t="str">
        <f>'Raw Data'!R4820</f>
        <v>Credit card (automatic)</v>
      </c>
      <c r="F4820">
        <f>'Raw Data'!S4820</f>
        <v>80.3</v>
      </c>
      <c r="G4820">
        <f>IFERROR(VALUE('Raw Data'!T4820),0)</f>
        <v>5017.7</v>
      </c>
      <c r="H4820" t="str" cm="1">
        <f t="array" ref="H4820">_xlfn.IFS(B4820&lt;=12,"New (0-12 mo)",B4820&lt;=24,"Established (13-24 mo)",B4820&lt;=48,"Loyal (25-48 mo)",TRUE,"Veteran (49+ mo)")</f>
        <v>Veteran (49+ mo)</v>
      </c>
      <c r="I4820">
        <f>COUNTIF('Raw Data'!G4820:O4820,"Yes")</f>
        <v>3</v>
      </c>
      <c r="J4820">
        <f t="shared" ca="1" si="150"/>
        <v>44256</v>
      </c>
      <c r="K4820" t="str">
        <f>'Raw Data'!U4820</f>
        <v>No</v>
      </c>
      <c r="L4820" t="str">
        <f t="shared" si="151"/>
        <v>Low Risk</v>
      </c>
      <c r="N4820" s="34"/>
    </row>
    <row r="4821" spans="1:14" x14ac:dyDescent="0.3">
      <c r="A4821" s="5" t="str">
        <f>'Raw Data'!A4821</f>
        <v>0607-DAAHE</v>
      </c>
      <c r="B4821">
        <f>'Raw Data'!F4821</f>
        <v>53</v>
      </c>
      <c r="C4821" t="str">
        <f>'Raw Data'!P4821</f>
        <v>Two year</v>
      </c>
      <c r="D4821" t="str">
        <f>'Raw Data'!I4821</f>
        <v>No</v>
      </c>
      <c r="E4821" t="str">
        <f>'Raw Data'!R4821</f>
        <v>Bank transfer (automatic)</v>
      </c>
      <c r="F4821">
        <f>'Raw Data'!S4821</f>
        <v>19.75</v>
      </c>
      <c r="G4821">
        <f>IFERROR(VALUE('Raw Data'!T4821),0)</f>
        <v>1052.3499999999999</v>
      </c>
      <c r="H4821" t="str" cm="1">
        <f t="array" ref="H4821">_xlfn.IFS(B4821&lt;=12,"New (0-12 mo)",B4821&lt;=24,"Established (13-24 mo)",B4821&lt;=48,"Loyal (25-48 mo)",TRUE,"Veteran (49+ mo)")</f>
        <v>Veteran (49+ mo)</v>
      </c>
      <c r="I4821">
        <f>COUNTIF('Raw Data'!G4821:O4821,"Yes")</f>
        <v>1</v>
      </c>
      <c r="J4821">
        <f t="shared" ca="1" si="150"/>
        <v>44593</v>
      </c>
      <c r="K4821" t="str">
        <f>'Raw Data'!U4821</f>
        <v>Yes</v>
      </c>
      <c r="L4821" t="str">
        <f t="shared" si="151"/>
        <v>Low Risk</v>
      </c>
      <c r="N4821" s="34"/>
    </row>
    <row r="4822" spans="1:14" x14ac:dyDescent="0.3">
      <c r="A4822" s="5" t="str">
        <f>'Raw Data'!A4822</f>
        <v>5641-DMBFJ</v>
      </c>
      <c r="B4822">
        <f>'Raw Data'!F4822</f>
        <v>58</v>
      </c>
      <c r="C4822" t="str">
        <f>'Raw Data'!P4822</f>
        <v>Two year</v>
      </c>
      <c r="D4822" t="str">
        <f>'Raw Data'!I4822</f>
        <v>DSL</v>
      </c>
      <c r="E4822" t="str">
        <f>'Raw Data'!R4822</f>
        <v>Electronic check</v>
      </c>
      <c r="F4822">
        <f>'Raw Data'!S4822</f>
        <v>84.3</v>
      </c>
      <c r="G4822">
        <f>IFERROR(VALUE('Raw Data'!T4822),0)</f>
        <v>4916.3999999999996</v>
      </c>
      <c r="H4822" t="str" cm="1">
        <f t="array" ref="H4822">_xlfn.IFS(B4822&lt;=12,"New (0-12 mo)",B4822&lt;=24,"Established (13-24 mo)",B4822&lt;=48,"Loyal (25-48 mo)",TRUE,"Veteran (49+ mo)")</f>
        <v>Veteran (49+ mo)</v>
      </c>
      <c r="I4822">
        <f>COUNTIF('Raw Data'!G4822:O4822,"Yes")</f>
        <v>7</v>
      </c>
      <c r="J4822">
        <f t="shared" ca="1" si="150"/>
        <v>44440</v>
      </c>
      <c r="K4822" t="str">
        <f>'Raw Data'!U4822</f>
        <v>No</v>
      </c>
      <c r="L4822" t="str">
        <f t="shared" si="151"/>
        <v>Low Risk</v>
      </c>
      <c r="N4822" s="34"/>
    </row>
    <row r="4823" spans="1:14" x14ac:dyDescent="0.3">
      <c r="A4823" s="5" t="str">
        <f>'Raw Data'!A4823</f>
        <v>9200-NLNPD</v>
      </c>
      <c r="B4823">
        <f>'Raw Data'!F4823</f>
        <v>56</v>
      </c>
      <c r="C4823" t="str">
        <f>'Raw Data'!P4823</f>
        <v>One year</v>
      </c>
      <c r="D4823" t="str">
        <f>'Raw Data'!I4823</f>
        <v>DSL</v>
      </c>
      <c r="E4823" t="str">
        <f>'Raw Data'!R4823</f>
        <v>Bank transfer (automatic)</v>
      </c>
      <c r="F4823">
        <f>'Raw Data'!S4823</f>
        <v>54.05</v>
      </c>
      <c r="G4823">
        <f>IFERROR(VALUE('Raw Data'!T4823),0)</f>
        <v>2959.8</v>
      </c>
      <c r="H4823" t="str" cm="1">
        <f t="array" ref="H4823">_xlfn.IFS(B4823&lt;=12,"New (0-12 mo)",B4823&lt;=24,"Established (13-24 mo)",B4823&lt;=48,"Loyal (25-48 mo)",TRUE,"Veteran (49+ mo)")</f>
        <v>Veteran (49+ mo)</v>
      </c>
      <c r="I4823">
        <f>COUNTIF('Raw Data'!G4823:O4823,"Yes")</f>
        <v>4</v>
      </c>
      <c r="J4823">
        <f t="shared" ca="1" si="150"/>
        <v>44501</v>
      </c>
      <c r="K4823" t="str">
        <f>'Raw Data'!U4823</f>
        <v>No</v>
      </c>
      <c r="L4823" t="str">
        <f t="shared" si="151"/>
        <v>Low Risk</v>
      </c>
      <c r="N4823" s="34"/>
    </row>
    <row r="4824" spans="1:14" x14ac:dyDescent="0.3">
      <c r="A4824" s="5" t="str">
        <f>'Raw Data'!A4824</f>
        <v>2664-XJZNO</v>
      </c>
      <c r="B4824">
        <f>'Raw Data'!F4824</f>
        <v>72</v>
      </c>
      <c r="C4824" t="str">
        <f>'Raw Data'!P4824</f>
        <v>Two year</v>
      </c>
      <c r="D4824" t="str">
        <f>'Raw Data'!I4824</f>
        <v>Fiber optic</v>
      </c>
      <c r="E4824" t="str">
        <f>'Raw Data'!R4824</f>
        <v>Credit card (automatic)</v>
      </c>
      <c r="F4824">
        <f>'Raw Data'!S4824</f>
        <v>104.9</v>
      </c>
      <c r="G4824">
        <f>IFERROR(VALUE('Raw Data'!T4824),0)</f>
        <v>7559.55</v>
      </c>
      <c r="H4824" t="str" cm="1">
        <f t="array" ref="H4824">_xlfn.IFS(B4824&lt;=12,"New (0-12 mo)",B4824&lt;=24,"Established (13-24 mo)",B4824&lt;=48,"Loyal (25-48 mo)",TRUE,"Veteran (49+ mo)")</f>
        <v>Veteran (49+ mo)</v>
      </c>
      <c r="I4824">
        <f>COUNTIF('Raw Data'!G4824:O4824,"Yes")</f>
        <v>6</v>
      </c>
      <c r="J4824">
        <f t="shared" ca="1" si="150"/>
        <v>44013</v>
      </c>
      <c r="K4824" t="str">
        <f>'Raw Data'!U4824</f>
        <v>No</v>
      </c>
      <c r="L4824" t="str">
        <f t="shared" si="151"/>
        <v>Low Risk</v>
      </c>
      <c r="N4824" s="34"/>
    </row>
    <row r="4825" spans="1:14" x14ac:dyDescent="0.3">
      <c r="A4825" s="5" t="str">
        <f>'Raw Data'!A4825</f>
        <v>9732-KPKBW</v>
      </c>
      <c r="B4825">
        <f>'Raw Data'!F4825</f>
        <v>1</v>
      </c>
      <c r="C4825" t="str">
        <f>'Raw Data'!P4825</f>
        <v>Month-to-month</v>
      </c>
      <c r="D4825" t="str">
        <f>'Raw Data'!I4825</f>
        <v>DSL</v>
      </c>
      <c r="E4825" t="str">
        <f>'Raw Data'!R4825</f>
        <v>Electronic check</v>
      </c>
      <c r="F4825">
        <f>'Raw Data'!S4825</f>
        <v>53.95</v>
      </c>
      <c r="G4825">
        <f>IFERROR(VALUE('Raw Data'!T4825),0)</f>
        <v>53.95</v>
      </c>
      <c r="H4825" t="str" cm="1">
        <f t="array" ref="H4825">_xlfn.IFS(B4825&lt;=12,"New (0-12 mo)",B4825&lt;=24,"Established (13-24 mo)",B4825&lt;=48,"Loyal (25-48 mo)",TRUE,"Veteran (49+ mo)")</f>
        <v>New (0-12 mo)</v>
      </c>
      <c r="I4825">
        <f>COUNTIF('Raw Data'!G4825:O4825,"Yes")</f>
        <v>3</v>
      </c>
      <c r="J4825">
        <f t="shared" ca="1" si="150"/>
        <v>46174</v>
      </c>
      <c r="K4825" t="str">
        <f>'Raw Data'!U4825</f>
        <v>Yes</v>
      </c>
      <c r="L4825" t="str">
        <f t="shared" si="151"/>
        <v>High Risk</v>
      </c>
      <c r="N4825" s="34"/>
    </row>
    <row r="4826" spans="1:14" x14ac:dyDescent="0.3">
      <c r="A4826" s="5" t="str">
        <f>'Raw Data'!A4826</f>
        <v>3339-EAQNV</v>
      </c>
      <c r="B4826">
        <f>'Raw Data'!F4826</f>
        <v>72</v>
      </c>
      <c r="C4826" t="str">
        <f>'Raw Data'!P4826</f>
        <v>One year</v>
      </c>
      <c r="D4826" t="str">
        <f>'Raw Data'!I4826</f>
        <v>Fiber optic</v>
      </c>
      <c r="E4826" t="str">
        <f>'Raw Data'!R4826</f>
        <v>Credit card (automatic)</v>
      </c>
      <c r="F4826">
        <f>'Raw Data'!S4826</f>
        <v>97.25</v>
      </c>
      <c r="G4826">
        <f>IFERROR(VALUE('Raw Data'!T4826),0)</f>
        <v>7133.1</v>
      </c>
      <c r="H4826" t="str" cm="1">
        <f t="array" ref="H4826">_xlfn.IFS(B4826&lt;=12,"New (0-12 mo)",B4826&lt;=24,"Established (13-24 mo)",B4826&lt;=48,"Loyal (25-48 mo)",TRUE,"Veteran (49+ mo)")</f>
        <v>Veteran (49+ mo)</v>
      </c>
      <c r="I4826">
        <f>COUNTIF('Raw Data'!G4826:O4826,"Yes")</f>
        <v>5</v>
      </c>
      <c r="J4826">
        <f t="shared" ca="1" si="150"/>
        <v>44013</v>
      </c>
      <c r="K4826" t="str">
        <f>'Raw Data'!U4826</f>
        <v>No</v>
      </c>
      <c r="L4826" t="str">
        <f t="shared" si="151"/>
        <v>Low Risk</v>
      </c>
      <c r="N4826" s="34"/>
    </row>
    <row r="4827" spans="1:14" x14ac:dyDescent="0.3">
      <c r="A4827" s="5" t="str">
        <f>'Raw Data'!A4827</f>
        <v>0921-OHLVP</v>
      </c>
      <c r="B4827">
        <f>'Raw Data'!F4827</f>
        <v>22</v>
      </c>
      <c r="C4827" t="str">
        <f>'Raw Data'!P4827</f>
        <v>Month-to-month</v>
      </c>
      <c r="D4827" t="str">
        <f>'Raw Data'!I4827</f>
        <v>Fiber optic</v>
      </c>
      <c r="E4827" t="str">
        <f>'Raw Data'!R4827</f>
        <v>Electronic check</v>
      </c>
      <c r="F4827">
        <f>'Raw Data'!S4827</f>
        <v>83.05</v>
      </c>
      <c r="G4827">
        <f>IFERROR(VALUE('Raw Data'!T4827),0)</f>
        <v>1799.3</v>
      </c>
      <c r="H4827" t="str" cm="1">
        <f t="array" ref="H4827">_xlfn.IFS(B4827&lt;=12,"New (0-12 mo)",B4827&lt;=24,"Established (13-24 mo)",B4827&lt;=48,"Loyal (25-48 mo)",TRUE,"Veteran (49+ mo)")</f>
        <v>Established (13-24 mo)</v>
      </c>
      <c r="I4827">
        <f>COUNTIF('Raw Data'!G4827:O4827,"Yes")</f>
        <v>3</v>
      </c>
      <c r="J4827">
        <f t="shared" ca="1" si="150"/>
        <v>45536</v>
      </c>
      <c r="K4827" t="str">
        <f>'Raw Data'!U4827</f>
        <v>No</v>
      </c>
      <c r="L4827" t="str">
        <f t="shared" si="151"/>
        <v>Medium Risk</v>
      </c>
      <c r="N4827" s="34"/>
    </row>
    <row r="4828" spans="1:14" x14ac:dyDescent="0.3">
      <c r="A4828" s="5" t="str">
        <f>'Raw Data'!A4828</f>
        <v>3389-YGYAI</v>
      </c>
      <c r="B4828">
        <f>'Raw Data'!F4828</f>
        <v>8</v>
      </c>
      <c r="C4828" t="str">
        <f>'Raw Data'!P4828</f>
        <v>Month-to-month</v>
      </c>
      <c r="D4828" t="str">
        <f>'Raw Data'!I4828</f>
        <v>Fiber optic</v>
      </c>
      <c r="E4828" t="str">
        <f>'Raw Data'!R4828</f>
        <v>Electronic check</v>
      </c>
      <c r="F4828">
        <f>'Raw Data'!S4828</f>
        <v>105.5</v>
      </c>
      <c r="G4828">
        <f>IFERROR(VALUE('Raw Data'!T4828),0)</f>
        <v>829.55</v>
      </c>
      <c r="H4828" t="str" cm="1">
        <f t="array" ref="H4828">_xlfn.IFS(B4828&lt;=12,"New (0-12 mo)",B4828&lt;=24,"Established (13-24 mo)",B4828&lt;=48,"Loyal (25-48 mo)",TRUE,"Veteran (49+ mo)")</f>
        <v>New (0-12 mo)</v>
      </c>
      <c r="I4828">
        <f>COUNTIF('Raw Data'!G4828:O4828,"Yes")</f>
        <v>6</v>
      </c>
      <c r="J4828">
        <f t="shared" ca="1" si="150"/>
        <v>45962</v>
      </c>
      <c r="K4828" t="str">
        <f>'Raw Data'!U4828</f>
        <v>Yes</v>
      </c>
      <c r="L4828" t="str">
        <f t="shared" si="151"/>
        <v>High Risk</v>
      </c>
      <c r="N4828" s="34"/>
    </row>
    <row r="4829" spans="1:14" x14ac:dyDescent="0.3">
      <c r="A4829" s="5" t="str">
        <f>'Raw Data'!A4829</f>
        <v>9560-ARGQJ</v>
      </c>
      <c r="B4829">
        <f>'Raw Data'!F4829</f>
        <v>16</v>
      </c>
      <c r="C4829" t="str">
        <f>'Raw Data'!P4829</f>
        <v>Month-to-month</v>
      </c>
      <c r="D4829" t="str">
        <f>'Raw Data'!I4829</f>
        <v>Fiber optic</v>
      </c>
      <c r="E4829" t="str">
        <f>'Raw Data'!R4829</f>
        <v>Electronic check</v>
      </c>
      <c r="F4829">
        <f>'Raw Data'!S4829</f>
        <v>81</v>
      </c>
      <c r="G4829">
        <f>IFERROR(VALUE('Raw Data'!T4829),0)</f>
        <v>1312.15</v>
      </c>
      <c r="H4829" t="str" cm="1">
        <f t="array" ref="H4829">_xlfn.IFS(B4829&lt;=12,"New (0-12 mo)",B4829&lt;=24,"Established (13-24 mo)",B4829&lt;=48,"Loyal (25-48 mo)",TRUE,"Veteran (49+ mo)")</f>
        <v>Established (13-24 mo)</v>
      </c>
      <c r="I4829">
        <f>COUNTIF('Raw Data'!G4829:O4829,"Yes")</f>
        <v>2</v>
      </c>
      <c r="J4829">
        <f t="shared" ca="1" si="150"/>
        <v>45717</v>
      </c>
      <c r="K4829" t="str">
        <f>'Raw Data'!U4829</f>
        <v>Yes</v>
      </c>
      <c r="L4829" t="str">
        <f t="shared" si="151"/>
        <v>Medium Risk</v>
      </c>
      <c r="N4829" s="34"/>
    </row>
    <row r="4830" spans="1:14" x14ac:dyDescent="0.3">
      <c r="A4830" s="5" t="str">
        <f>'Raw Data'!A4830</f>
        <v>8350-NYMVI</v>
      </c>
      <c r="B4830">
        <f>'Raw Data'!F4830</f>
        <v>39</v>
      </c>
      <c r="C4830" t="str">
        <f>'Raw Data'!P4830</f>
        <v>Month-to-month</v>
      </c>
      <c r="D4830" t="str">
        <f>'Raw Data'!I4830</f>
        <v>DSL</v>
      </c>
      <c r="E4830" t="str">
        <f>'Raw Data'!R4830</f>
        <v>Bank transfer (automatic)</v>
      </c>
      <c r="F4830">
        <f>'Raw Data'!S4830</f>
        <v>41.1</v>
      </c>
      <c r="G4830">
        <f>IFERROR(VALUE('Raw Data'!T4830),0)</f>
        <v>1597.05</v>
      </c>
      <c r="H4830" t="str" cm="1">
        <f t="array" ref="H4830">_xlfn.IFS(B4830&lt;=12,"New (0-12 mo)",B4830&lt;=24,"Established (13-24 mo)",B4830&lt;=48,"Loyal (25-48 mo)",TRUE,"Veteran (49+ mo)")</f>
        <v>Loyal (25-48 mo)</v>
      </c>
      <c r="I4830">
        <f>COUNTIF('Raw Data'!G4830:O4830,"Yes")</f>
        <v>3</v>
      </c>
      <c r="J4830">
        <f t="shared" ca="1" si="150"/>
        <v>45017</v>
      </c>
      <c r="K4830" t="str">
        <f>'Raw Data'!U4830</f>
        <v>No</v>
      </c>
      <c r="L4830" t="str">
        <f t="shared" si="151"/>
        <v>Low-Medium Risk</v>
      </c>
      <c r="N4830" s="34"/>
    </row>
    <row r="4831" spans="1:14" x14ac:dyDescent="0.3">
      <c r="A4831" s="5" t="str">
        <f>'Raw Data'!A4831</f>
        <v>1600-DILPE</v>
      </c>
      <c r="B4831">
        <f>'Raw Data'!F4831</f>
        <v>12</v>
      </c>
      <c r="C4831" t="str">
        <f>'Raw Data'!P4831</f>
        <v>Month-to-month</v>
      </c>
      <c r="D4831" t="str">
        <f>'Raw Data'!I4831</f>
        <v>DSL</v>
      </c>
      <c r="E4831" t="str">
        <f>'Raw Data'!R4831</f>
        <v>Bank transfer (automatic)</v>
      </c>
      <c r="F4831">
        <f>'Raw Data'!S4831</f>
        <v>45</v>
      </c>
      <c r="G4831">
        <f>IFERROR(VALUE('Raw Data'!T4831),0)</f>
        <v>524.35</v>
      </c>
      <c r="H4831" t="str" cm="1">
        <f t="array" ref="H4831">_xlfn.IFS(B4831&lt;=12,"New (0-12 mo)",B4831&lt;=24,"Established (13-24 mo)",B4831&lt;=48,"Loyal (25-48 mo)",TRUE,"Veteran (49+ mo)")</f>
        <v>New (0-12 mo)</v>
      </c>
      <c r="I4831">
        <f>COUNTIF('Raw Data'!G4831:O4831,"Yes")</f>
        <v>1</v>
      </c>
      <c r="J4831">
        <f t="shared" ca="1" si="150"/>
        <v>45839</v>
      </c>
      <c r="K4831" t="str">
        <f>'Raw Data'!U4831</f>
        <v>No</v>
      </c>
      <c r="L4831" t="str">
        <f t="shared" si="151"/>
        <v>High Risk</v>
      </c>
      <c r="N4831" s="34"/>
    </row>
    <row r="4832" spans="1:14" x14ac:dyDescent="0.3">
      <c r="A4832" s="5" t="str">
        <f>'Raw Data'!A4832</f>
        <v>0536-ESJEP</v>
      </c>
      <c r="B4832">
        <f>'Raw Data'!F4832</f>
        <v>54</v>
      </c>
      <c r="C4832" t="str">
        <f>'Raw Data'!P4832</f>
        <v>Two year</v>
      </c>
      <c r="D4832" t="str">
        <f>'Raw Data'!I4832</f>
        <v>DSL</v>
      </c>
      <c r="E4832" t="str">
        <f>'Raw Data'!R4832</f>
        <v>Bank transfer (automatic)</v>
      </c>
      <c r="F4832">
        <f>'Raw Data'!S4832</f>
        <v>74.55</v>
      </c>
      <c r="G4832">
        <f>IFERROR(VALUE('Raw Data'!T4832),0)</f>
        <v>4191.45</v>
      </c>
      <c r="H4832" t="str" cm="1">
        <f t="array" ref="H4832">_xlfn.IFS(B4832&lt;=12,"New (0-12 mo)",B4832&lt;=24,"Established (13-24 mo)",B4832&lt;=48,"Loyal (25-48 mo)",TRUE,"Veteran (49+ mo)")</f>
        <v>Veteran (49+ mo)</v>
      </c>
      <c r="I4832">
        <f>COUNTIF('Raw Data'!G4832:O4832,"Yes")</f>
        <v>5</v>
      </c>
      <c r="J4832">
        <f t="shared" ca="1" si="150"/>
        <v>44562</v>
      </c>
      <c r="K4832" t="str">
        <f>'Raw Data'!U4832</f>
        <v>No</v>
      </c>
      <c r="L4832" t="str">
        <f t="shared" si="151"/>
        <v>Low Risk</v>
      </c>
      <c r="N4832" s="34"/>
    </row>
    <row r="4833" spans="1:14" x14ac:dyDescent="0.3">
      <c r="A4833" s="5" t="str">
        <f>'Raw Data'!A4833</f>
        <v>4654-GGUII</v>
      </c>
      <c r="B4833">
        <f>'Raw Data'!F4833</f>
        <v>18</v>
      </c>
      <c r="C4833" t="str">
        <f>'Raw Data'!P4833</f>
        <v>One year</v>
      </c>
      <c r="D4833" t="str">
        <f>'Raw Data'!I4833</f>
        <v>DSL</v>
      </c>
      <c r="E4833" t="str">
        <f>'Raw Data'!R4833</f>
        <v>Mailed check</v>
      </c>
      <c r="F4833">
        <f>'Raw Data'!S4833</f>
        <v>40.200000000000003</v>
      </c>
      <c r="G4833">
        <f>IFERROR(VALUE('Raw Data'!T4833),0)</f>
        <v>711.95</v>
      </c>
      <c r="H4833" t="str" cm="1">
        <f t="array" ref="H4833">_xlfn.IFS(B4833&lt;=12,"New (0-12 mo)",B4833&lt;=24,"Established (13-24 mo)",B4833&lt;=48,"Loyal (25-48 mo)",TRUE,"Veteran (49+ mo)")</f>
        <v>Established (13-24 mo)</v>
      </c>
      <c r="I4833">
        <f>COUNTIF('Raw Data'!G4833:O4833,"Yes")</f>
        <v>3</v>
      </c>
      <c r="J4833">
        <f t="shared" ca="1" si="150"/>
        <v>45658</v>
      </c>
      <c r="K4833" t="str">
        <f>'Raw Data'!U4833</f>
        <v>No</v>
      </c>
      <c r="L4833" t="str">
        <f t="shared" si="151"/>
        <v>Low Risk</v>
      </c>
      <c r="N4833" s="34"/>
    </row>
    <row r="4834" spans="1:14" x14ac:dyDescent="0.3">
      <c r="A4834" s="5" t="str">
        <f>'Raw Data'!A4834</f>
        <v>6478-HRRCZ</v>
      </c>
      <c r="B4834">
        <f>'Raw Data'!F4834</f>
        <v>32</v>
      </c>
      <c r="C4834" t="str">
        <f>'Raw Data'!P4834</f>
        <v>One year</v>
      </c>
      <c r="D4834" t="str">
        <f>'Raw Data'!I4834</f>
        <v>DSL</v>
      </c>
      <c r="E4834" t="str">
        <f>'Raw Data'!R4834</f>
        <v>Mailed check</v>
      </c>
      <c r="F4834">
        <f>'Raw Data'!S4834</f>
        <v>70.5</v>
      </c>
      <c r="G4834">
        <f>IFERROR(VALUE('Raw Data'!T4834),0)</f>
        <v>2201.75</v>
      </c>
      <c r="H4834" t="str" cm="1">
        <f t="array" ref="H4834">_xlfn.IFS(B4834&lt;=12,"New (0-12 mo)",B4834&lt;=24,"Established (13-24 mo)",B4834&lt;=48,"Loyal (25-48 mo)",TRUE,"Veteran (49+ mo)")</f>
        <v>Loyal (25-48 mo)</v>
      </c>
      <c r="I4834">
        <f>COUNTIF('Raw Data'!G4834:O4834,"Yes")</f>
        <v>5</v>
      </c>
      <c r="J4834">
        <f t="shared" ca="1" si="150"/>
        <v>45231</v>
      </c>
      <c r="K4834" t="str">
        <f>'Raw Data'!U4834</f>
        <v>No</v>
      </c>
      <c r="L4834" t="str">
        <f t="shared" si="151"/>
        <v>Low Risk</v>
      </c>
      <c r="N4834" s="34"/>
    </row>
    <row r="4835" spans="1:14" x14ac:dyDescent="0.3">
      <c r="A4835" s="5" t="str">
        <f>'Raw Data'!A4835</f>
        <v>8510-BBWMU</v>
      </c>
      <c r="B4835">
        <f>'Raw Data'!F4835</f>
        <v>41</v>
      </c>
      <c r="C4835" t="str">
        <f>'Raw Data'!P4835</f>
        <v>One year</v>
      </c>
      <c r="D4835" t="str">
        <f>'Raw Data'!I4835</f>
        <v>No</v>
      </c>
      <c r="E4835" t="str">
        <f>'Raw Data'!R4835</f>
        <v>Mailed check</v>
      </c>
      <c r="F4835">
        <f>'Raw Data'!S4835</f>
        <v>19.75</v>
      </c>
      <c r="G4835">
        <f>IFERROR(VALUE('Raw Data'!T4835),0)</f>
        <v>806.95</v>
      </c>
      <c r="H4835" t="str" cm="1">
        <f t="array" ref="H4835">_xlfn.IFS(B4835&lt;=12,"New (0-12 mo)",B4835&lt;=24,"Established (13-24 mo)",B4835&lt;=48,"Loyal (25-48 mo)",TRUE,"Veteran (49+ mo)")</f>
        <v>Loyal (25-48 mo)</v>
      </c>
      <c r="I4835">
        <f>COUNTIF('Raw Data'!G4835:O4835,"Yes")</f>
        <v>1</v>
      </c>
      <c r="J4835">
        <f t="shared" ca="1" si="150"/>
        <v>44958</v>
      </c>
      <c r="K4835" t="str">
        <f>'Raw Data'!U4835</f>
        <v>No</v>
      </c>
      <c r="L4835" t="str">
        <f t="shared" si="151"/>
        <v>Low Risk</v>
      </c>
      <c r="N4835" s="34"/>
    </row>
    <row r="4836" spans="1:14" x14ac:dyDescent="0.3">
      <c r="A4836" s="5" t="str">
        <f>'Raw Data'!A4836</f>
        <v>6857-TKDJV</v>
      </c>
      <c r="B4836">
        <f>'Raw Data'!F4836</f>
        <v>67</v>
      </c>
      <c r="C4836" t="str">
        <f>'Raw Data'!P4836</f>
        <v>Two year</v>
      </c>
      <c r="D4836" t="str">
        <f>'Raw Data'!I4836</f>
        <v>No</v>
      </c>
      <c r="E4836" t="str">
        <f>'Raw Data'!R4836</f>
        <v>Bank transfer (automatic)</v>
      </c>
      <c r="F4836">
        <f>'Raw Data'!S4836</f>
        <v>24.65</v>
      </c>
      <c r="G4836">
        <f>IFERROR(VALUE('Raw Data'!T4836),0)</f>
        <v>1620.45</v>
      </c>
      <c r="H4836" t="str" cm="1">
        <f t="array" ref="H4836">_xlfn.IFS(B4836&lt;=12,"New (0-12 mo)",B4836&lt;=24,"Established (13-24 mo)",B4836&lt;=48,"Loyal (25-48 mo)",TRUE,"Veteran (49+ mo)")</f>
        <v>Veteran (49+ mo)</v>
      </c>
      <c r="I4836">
        <f>COUNTIF('Raw Data'!G4836:O4836,"Yes")</f>
        <v>2</v>
      </c>
      <c r="J4836">
        <f t="shared" ca="1" si="150"/>
        <v>44166</v>
      </c>
      <c r="K4836" t="str">
        <f>'Raw Data'!U4836</f>
        <v>No</v>
      </c>
      <c r="L4836" t="str">
        <f t="shared" si="151"/>
        <v>Low Risk</v>
      </c>
      <c r="N4836" s="34"/>
    </row>
    <row r="4837" spans="1:14" x14ac:dyDescent="0.3">
      <c r="A4837" s="5" t="str">
        <f>'Raw Data'!A4837</f>
        <v>2360-RDGRO</v>
      </c>
      <c r="B4837">
        <f>'Raw Data'!F4837</f>
        <v>65</v>
      </c>
      <c r="C4837" t="str">
        <f>'Raw Data'!P4837</f>
        <v>Month-to-month</v>
      </c>
      <c r="D4837" t="str">
        <f>'Raw Data'!I4837</f>
        <v>Fiber optic</v>
      </c>
      <c r="E4837" t="str">
        <f>'Raw Data'!R4837</f>
        <v>Electronic check</v>
      </c>
      <c r="F4837">
        <f>'Raw Data'!S4837</f>
        <v>104.25</v>
      </c>
      <c r="G4837">
        <f>IFERROR(VALUE('Raw Data'!T4837),0)</f>
        <v>6812.95</v>
      </c>
      <c r="H4837" t="str" cm="1">
        <f t="array" ref="H4837">_xlfn.IFS(B4837&lt;=12,"New (0-12 mo)",B4837&lt;=24,"Established (13-24 mo)",B4837&lt;=48,"Loyal (25-48 mo)",TRUE,"Veteran (49+ mo)")</f>
        <v>Veteran (49+ mo)</v>
      </c>
      <c r="I4837">
        <f>COUNTIF('Raw Data'!G4837:O4837,"Yes")</f>
        <v>6</v>
      </c>
      <c r="J4837">
        <f t="shared" ca="1" si="150"/>
        <v>44228</v>
      </c>
      <c r="K4837" t="str">
        <f>'Raw Data'!U4837</f>
        <v>No</v>
      </c>
      <c r="L4837" t="str">
        <f t="shared" si="151"/>
        <v>Low-Medium Risk</v>
      </c>
      <c r="N4837" s="34"/>
    </row>
    <row r="4838" spans="1:14" x14ac:dyDescent="0.3">
      <c r="A4838" s="5" t="str">
        <f>'Raw Data'!A4838</f>
        <v>0584-BJQGZ</v>
      </c>
      <c r="B4838">
        <f>'Raw Data'!F4838</f>
        <v>25</v>
      </c>
      <c r="C4838" t="str">
        <f>'Raw Data'!P4838</f>
        <v>Month-to-month</v>
      </c>
      <c r="D4838" t="str">
        <f>'Raw Data'!I4838</f>
        <v>DSL</v>
      </c>
      <c r="E4838" t="str">
        <f>'Raw Data'!R4838</f>
        <v>Bank transfer (automatic)</v>
      </c>
      <c r="F4838">
        <f>'Raw Data'!S4838</f>
        <v>78.349999999999994</v>
      </c>
      <c r="G4838">
        <f>IFERROR(VALUE('Raw Data'!T4838),0)</f>
        <v>1837.9</v>
      </c>
      <c r="H4838" t="str" cm="1">
        <f t="array" ref="H4838">_xlfn.IFS(B4838&lt;=12,"New (0-12 mo)",B4838&lt;=24,"Established (13-24 mo)",B4838&lt;=48,"Loyal (25-48 mo)",TRUE,"Veteran (49+ mo)")</f>
        <v>Loyal (25-48 mo)</v>
      </c>
      <c r="I4838">
        <f>COUNTIF('Raw Data'!G4838:O4838,"Yes")</f>
        <v>7</v>
      </c>
      <c r="J4838">
        <f t="shared" ca="1" si="150"/>
        <v>45444</v>
      </c>
      <c r="K4838" t="str">
        <f>'Raw Data'!U4838</f>
        <v>No</v>
      </c>
      <c r="L4838" t="str">
        <f t="shared" si="151"/>
        <v>Low-Medium Risk</v>
      </c>
      <c r="N4838" s="34"/>
    </row>
    <row r="4839" spans="1:14" x14ac:dyDescent="0.3">
      <c r="A4839" s="5" t="str">
        <f>'Raw Data'!A4839</f>
        <v>5134-IKDAY</v>
      </c>
      <c r="B4839">
        <f>'Raw Data'!F4839</f>
        <v>1</v>
      </c>
      <c r="C4839" t="str">
        <f>'Raw Data'!P4839</f>
        <v>Month-to-month</v>
      </c>
      <c r="D4839" t="str">
        <f>'Raw Data'!I4839</f>
        <v>Fiber optic</v>
      </c>
      <c r="E4839" t="str">
        <f>'Raw Data'!R4839</f>
        <v>Electronic check</v>
      </c>
      <c r="F4839">
        <f>'Raw Data'!S4839</f>
        <v>69.8</v>
      </c>
      <c r="G4839">
        <f>IFERROR(VALUE('Raw Data'!T4839),0)</f>
        <v>69.8</v>
      </c>
      <c r="H4839" t="str" cm="1">
        <f t="array" ref="H4839">_xlfn.IFS(B4839&lt;=12,"New (0-12 mo)",B4839&lt;=24,"Established (13-24 mo)",B4839&lt;=48,"Loyal (25-48 mo)",TRUE,"Veteran (49+ mo)")</f>
        <v>New (0-12 mo)</v>
      </c>
      <c r="I4839">
        <f>COUNTIF('Raw Data'!G4839:O4839,"Yes")</f>
        <v>1</v>
      </c>
      <c r="J4839">
        <f t="shared" ca="1" si="150"/>
        <v>46174</v>
      </c>
      <c r="K4839" t="str">
        <f>'Raw Data'!U4839</f>
        <v>Yes</v>
      </c>
      <c r="L4839" t="str">
        <f t="shared" si="151"/>
        <v>High Risk</v>
      </c>
      <c r="N4839" s="34"/>
    </row>
    <row r="4840" spans="1:14" x14ac:dyDescent="0.3">
      <c r="A4840" s="5" t="str">
        <f>'Raw Data'!A4840</f>
        <v>1360-XFJMR</v>
      </c>
      <c r="B4840">
        <f>'Raw Data'!F4840</f>
        <v>67</v>
      </c>
      <c r="C4840" t="str">
        <f>'Raw Data'!P4840</f>
        <v>One year</v>
      </c>
      <c r="D4840" t="str">
        <f>'Raw Data'!I4840</f>
        <v>Fiber optic</v>
      </c>
      <c r="E4840" t="str">
        <f>'Raw Data'!R4840</f>
        <v>Credit card (automatic)</v>
      </c>
      <c r="F4840">
        <f>'Raw Data'!S4840</f>
        <v>109.7</v>
      </c>
      <c r="G4840">
        <f>IFERROR(VALUE('Raw Data'!T4840),0)</f>
        <v>7344.45</v>
      </c>
      <c r="H4840" t="str" cm="1">
        <f t="array" ref="H4840">_xlfn.IFS(B4840&lt;=12,"New (0-12 mo)",B4840&lt;=24,"Established (13-24 mo)",B4840&lt;=48,"Loyal (25-48 mo)",TRUE,"Veteran (49+ mo)")</f>
        <v>Veteran (49+ mo)</v>
      </c>
      <c r="I4840">
        <f>COUNTIF('Raw Data'!G4840:O4840,"Yes")</f>
        <v>7</v>
      </c>
      <c r="J4840">
        <f t="shared" ca="1" si="150"/>
        <v>44166</v>
      </c>
      <c r="K4840" t="str">
        <f>'Raw Data'!U4840</f>
        <v>No</v>
      </c>
      <c r="L4840" t="str">
        <f t="shared" si="151"/>
        <v>Low Risk</v>
      </c>
      <c r="N4840" s="34"/>
    </row>
    <row r="4841" spans="1:14" x14ac:dyDescent="0.3">
      <c r="A4841" s="5" t="str">
        <f>'Raw Data'!A4841</f>
        <v>3070-DVEYC</v>
      </c>
      <c r="B4841">
        <f>'Raw Data'!F4841</f>
        <v>7</v>
      </c>
      <c r="C4841" t="str">
        <f>'Raw Data'!P4841</f>
        <v>Month-to-month</v>
      </c>
      <c r="D4841" t="str">
        <f>'Raw Data'!I4841</f>
        <v>Fiber optic</v>
      </c>
      <c r="E4841" t="str">
        <f>'Raw Data'!R4841</f>
        <v>Mailed check</v>
      </c>
      <c r="F4841">
        <f>'Raw Data'!S4841</f>
        <v>73.75</v>
      </c>
      <c r="G4841">
        <f>IFERROR(VALUE('Raw Data'!T4841),0)</f>
        <v>545.15</v>
      </c>
      <c r="H4841" t="str" cm="1">
        <f t="array" ref="H4841">_xlfn.IFS(B4841&lt;=12,"New (0-12 mo)",B4841&lt;=24,"Established (13-24 mo)",B4841&lt;=48,"Loyal (25-48 mo)",TRUE,"Veteran (49+ mo)")</f>
        <v>New (0-12 mo)</v>
      </c>
      <c r="I4841">
        <f>COUNTIF('Raw Data'!G4841:O4841,"Yes")</f>
        <v>2</v>
      </c>
      <c r="J4841">
        <f t="shared" ca="1" si="150"/>
        <v>45992</v>
      </c>
      <c r="K4841" t="str">
        <f>'Raw Data'!U4841</f>
        <v>Yes</v>
      </c>
      <c r="L4841" t="str">
        <f t="shared" si="151"/>
        <v>High Risk</v>
      </c>
      <c r="N4841" s="34"/>
    </row>
    <row r="4842" spans="1:14" x14ac:dyDescent="0.3">
      <c r="A4842" s="5" t="str">
        <f>'Raw Data'!A4842</f>
        <v>5730-RIITO</v>
      </c>
      <c r="B4842">
        <f>'Raw Data'!F4842</f>
        <v>43</v>
      </c>
      <c r="C4842" t="str">
        <f>'Raw Data'!P4842</f>
        <v>Month-to-month</v>
      </c>
      <c r="D4842" t="str">
        <f>'Raw Data'!I4842</f>
        <v>DSL</v>
      </c>
      <c r="E4842" t="str">
        <f>'Raw Data'!R4842</f>
        <v>Credit card (automatic)</v>
      </c>
      <c r="F4842">
        <f>'Raw Data'!S4842</f>
        <v>33.450000000000003</v>
      </c>
      <c r="G4842">
        <f>IFERROR(VALUE('Raw Data'!T4842),0)</f>
        <v>1500.25</v>
      </c>
      <c r="H4842" t="str" cm="1">
        <f t="array" ref="H4842">_xlfn.IFS(B4842&lt;=12,"New (0-12 mo)",B4842&lt;=24,"Established (13-24 mo)",B4842&lt;=48,"Loyal (25-48 mo)",TRUE,"Veteran (49+ mo)")</f>
        <v>Loyal (25-48 mo)</v>
      </c>
      <c r="I4842">
        <f>COUNTIF('Raw Data'!G4842:O4842,"Yes")</f>
        <v>2</v>
      </c>
      <c r="J4842">
        <f t="shared" ca="1" si="150"/>
        <v>44896</v>
      </c>
      <c r="K4842" t="str">
        <f>'Raw Data'!U4842</f>
        <v>No</v>
      </c>
      <c r="L4842" t="str">
        <f t="shared" si="151"/>
        <v>Low-Medium Risk</v>
      </c>
      <c r="N4842" s="34"/>
    </row>
    <row r="4843" spans="1:14" x14ac:dyDescent="0.3">
      <c r="A4843" s="5" t="str">
        <f>'Raw Data'!A4843</f>
        <v>9058-MJLZC</v>
      </c>
      <c r="B4843">
        <f>'Raw Data'!F4843</f>
        <v>24</v>
      </c>
      <c r="C4843" t="str">
        <f>'Raw Data'!P4843</f>
        <v>Month-to-month</v>
      </c>
      <c r="D4843" t="str">
        <f>'Raw Data'!I4843</f>
        <v>Fiber optic</v>
      </c>
      <c r="E4843" t="str">
        <f>'Raw Data'!R4843</f>
        <v>Electronic check</v>
      </c>
      <c r="F4843">
        <f>'Raw Data'!S4843</f>
        <v>94.6</v>
      </c>
      <c r="G4843">
        <f>IFERROR(VALUE('Raw Data'!T4843),0)</f>
        <v>2283.15</v>
      </c>
      <c r="H4843" t="str" cm="1">
        <f t="array" ref="H4843">_xlfn.IFS(B4843&lt;=12,"New (0-12 mo)",B4843&lt;=24,"Established (13-24 mo)",B4843&lt;=48,"Loyal (25-48 mo)",TRUE,"Veteran (49+ mo)")</f>
        <v>Established (13-24 mo)</v>
      </c>
      <c r="I4843">
        <f>COUNTIF('Raw Data'!G4843:O4843,"Yes")</f>
        <v>4</v>
      </c>
      <c r="J4843">
        <f t="shared" ca="1" si="150"/>
        <v>45474</v>
      </c>
      <c r="K4843" t="str">
        <f>'Raw Data'!U4843</f>
        <v>No</v>
      </c>
      <c r="L4843" t="str">
        <f t="shared" si="151"/>
        <v>Medium Risk</v>
      </c>
      <c r="N4843" s="34"/>
    </row>
    <row r="4844" spans="1:14" x14ac:dyDescent="0.3">
      <c r="A4844" s="5" t="str">
        <f>'Raw Data'!A4844</f>
        <v>5707-ORNDZ</v>
      </c>
      <c r="B4844">
        <f>'Raw Data'!F4844</f>
        <v>9</v>
      </c>
      <c r="C4844" t="str">
        <f>'Raw Data'!P4844</f>
        <v>Month-to-month</v>
      </c>
      <c r="D4844" t="str">
        <f>'Raw Data'!I4844</f>
        <v>DSL</v>
      </c>
      <c r="E4844" t="str">
        <f>'Raw Data'!R4844</f>
        <v>Electronic check</v>
      </c>
      <c r="F4844">
        <f>'Raw Data'!S4844</f>
        <v>54.55</v>
      </c>
      <c r="G4844">
        <f>IFERROR(VALUE('Raw Data'!T4844),0)</f>
        <v>494.05</v>
      </c>
      <c r="H4844" t="str" cm="1">
        <f t="array" ref="H4844">_xlfn.IFS(B4844&lt;=12,"New (0-12 mo)",B4844&lt;=24,"Established (13-24 mo)",B4844&lt;=48,"Loyal (25-48 mo)",TRUE,"Veteran (49+ mo)")</f>
        <v>New (0-12 mo)</v>
      </c>
      <c r="I4844">
        <f>COUNTIF('Raw Data'!G4844:O4844,"Yes")</f>
        <v>3</v>
      </c>
      <c r="J4844">
        <f t="shared" ca="1" si="150"/>
        <v>45931</v>
      </c>
      <c r="K4844" t="str">
        <f>'Raw Data'!U4844</f>
        <v>Yes</v>
      </c>
      <c r="L4844" t="str">
        <f t="shared" si="151"/>
        <v>High Risk</v>
      </c>
      <c r="N4844" s="34"/>
    </row>
    <row r="4845" spans="1:14" x14ac:dyDescent="0.3">
      <c r="A4845" s="5" t="str">
        <f>'Raw Data'!A4845</f>
        <v>0902-XKXPN</v>
      </c>
      <c r="B4845">
        <f>'Raw Data'!F4845</f>
        <v>69</v>
      </c>
      <c r="C4845" t="str">
        <f>'Raw Data'!P4845</f>
        <v>Two year</v>
      </c>
      <c r="D4845" t="str">
        <f>'Raw Data'!I4845</f>
        <v>No</v>
      </c>
      <c r="E4845" t="str">
        <f>'Raw Data'!R4845</f>
        <v>Bank transfer (automatic)</v>
      </c>
      <c r="F4845">
        <f>'Raw Data'!S4845</f>
        <v>20.2</v>
      </c>
      <c r="G4845">
        <f>IFERROR(VALUE('Raw Data'!T4845),0)</f>
        <v>1376.5</v>
      </c>
      <c r="H4845" t="str" cm="1">
        <f t="array" ref="H4845">_xlfn.IFS(B4845&lt;=12,"New (0-12 mo)",B4845&lt;=24,"Established (13-24 mo)",B4845&lt;=48,"Loyal (25-48 mo)",TRUE,"Veteran (49+ mo)")</f>
        <v>Veteran (49+ mo)</v>
      </c>
      <c r="I4845">
        <f>COUNTIF('Raw Data'!G4845:O4845,"Yes")</f>
        <v>1</v>
      </c>
      <c r="J4845">
        <f t="shared" ca="1" si="150"/>
        <v>44105</v>
      </c>
      <c r="K4845" t="str">
        <f>'Raw Data'!U4845</f>
        <v>No</v>
      </c>
      <c r="L4845" t="str">
        <f t="shared" si="151"/>
        <v>Low Risk</v>
      </c>
      <c r="N4845" s="34"/>
    </row>
    <row r="4846" spans="1:14" x14ac:dyDescent="0.3">
      <c r="A4846" s="5" t="str">
        <f>'Raw Data'!A4846</f>
        <v>5177-RVZNU</v>
      </c>
      <c r="B4846">
        <f>'Raw Data'!F4846</f>
        <v>37</v>
      </c>
      <c r="C4846" t="str">
        <f>'Raw Data'!P4846</f>
        <v>One year</v>
      </c>
      <c r="D4846" t="str">
        <f>'Raw Data'!I4846</f>
        <v>No</v>
      </c>
      <c r="E4846" t="str">
        <f>'Raw Data'!R4846</f>
        <v>Bank transfer (automatic)</v>
      </c>
      <c r="F4846">
        <f>'Raw Data'!S4846</f>
        <v>20.3</v>
      </c>
      <c r="G4846">
        <f>IFERROR(VALUE('Raw Data'!T4846),0)</f>
        <v>755.4</v>
      </c>
      <c r="H4846" t="str" cm="1">
        <f t="array" ref="H4846">_xlfn.IFS(B4846&lt;=12,"New (0-12 mo)",B4846&lt;=24,"Established (13-24 mo)",B4846&lt;=48,"Loyal (25-48 mo)",TRUE,"Veteran (49+ mo)")</f>
        <v>Loyal (25-48 mo)</v>
      </c>
      <c r="I4846">
        <f>COUNTIF('Raw Data'!G4846:O4846,"Yes")</f>
        <v>1</v>
      </c>
      <c r="J4846">
        <f t="shared" ca="1" si="150"/>
        <v>45078</v>
      </c>
      <c r="K4846" t="str">
        <f>'Raw Data'!U4846</f>
        <v>No</v>
      </c>
      <c r="L4846" t="str">
        <f t="shared" si="151"/>
        <v>Low Risk</v>
      </c>
      <c r="N4846" s="34"/>
    </row>
    <row r="4847" spans="1:14" x14ac:dyDescent="0.3">
      <c r="A4847" s="5" t="str">
        <f>'Raw Data'!A4847</f>
        <v>0056-EPFBG</v>
      </c>
      <c r="B4847">
        <f>'Raw Data'!F4847</f>
        <v>20</v>
      </c>
      <c r="C4847" t="str">
        <f>'Raw Data'!P4847</f>
        <v>Two year</v>
      </c>
      <c r="D4847" t="str">
        <f>'Raw Data'!I4847</f>
        <v>DSL</v>
      </c>
      <c r="E4847" t="str">
        <f>'Raw Data'!R4847</f>
        <v>Credit card (automatic)</v>
      </c>
      <c r="F4847">
        <f>'Raw Data'!S4847</f>
        <v>39.4</v>
      </c>
      <c r="G4847">
        <f>IFERROR(VALUE('Raw Data'!T4847),0)</f>
        <v>825.4</v>
      </c>
      <c r="H4847" t="str" cm="1">
        <f t="array" ref="H4847">_xlfn.IFS(B4847&lt;=12,"New (0-12 mo)",B4847&lt;=24,"Established (13-24 mo)",B4847&lt;=48,"Loyal (25-48 mo)",TRUE,"Veteran (49+ mo)")</f>
        <v>Established (13-24 mo)</v>
      </c>
      <c r="I4847">
        <f>COUNTIF('Raw Data'!G4847:O4847,"Yes")</f>
        <v>3</v>
      </c>
      <c r="J4847">
        <f t="shared" ca="1" si="150"/>
        <v>45597</v>
      </c>
      <c r="K4847" t="str">
        <f>'Raw Data'!U4847</f>
        <v>No</v>
      </c>
      <c r="L4847" t="str">
        <f t="shared" si="151"/>
        <v>Low Risk</v>
      </c>
      <c r="N4847" s="34"/>
    </row>
    <row r="4848" spans="1:14" x14ac:dyDescent="0.3">
      <c r="A4848" s="5" t="str">
        <f>'Raw Data'!A4848</f>
        <v>8993-IZEUX</v>
      </c>
      <c r="B4848">
        <f>'Raw Data'!F4848</f>
        <v>7</v>
      </c>
      <c r="C4848" t="str">
        <f>'Raw Data'!P4848</f>
        <v>Month-to-month</v>
      </c>
      <c r="D4848" t="str">
        <f>'Raw Data'!I4848</f>
        <v>Fiber optic</v>
      </c>
      <c r="E4848" t="str">
        <f>'Raw Data'!R4848</f>
        <v>Bank transfer (automatic)</v>
      </c>
      <c r="F4848">
        <f>'Raw Data'!S4848</f>
        <v>69.150000000000006</v>
      </c>
      <c r="G4848">
        <f>IFERROR(VALUE('Raw Data'!T4848),0)</f>
        <v>488.65</v>
      </c>
      <c r="H4848" t="str" cm="1">
        <f t="array" ref="H4848">_xlfn.IFS(B4848&lt;=12,"New (0-12 mo)",B4848&lt;=24,"Established (13-24 mo)",B4848&lt;=48,"Loyal (25-48 mo)",TRUE,"Veteran (49+ mo)")</f>
        <v>New (0-12 mo)</v>
      </c>
      <c r="I4848">
        <f>COUNTIF('Raw Data'!G4848:O4848,"Yes")</f>
        <v>1</v>
      </c>
      <c r="J4848">
        <f t="shared" ca="1" si="150"/>
        <v>45992</v>
      </c>
      <c r="K4848" t="str">
        <f>'Raw Data'!U4848</f>
        <v>No</v>
      </c>
      <c r="L4848" t="str">
        <f t="shared" si="151"/>
        <v>High Risk</v>
      </c>
      <c r="N4848" s="34"/>
    </row>
    <row r="4849" spans="1:14" x14ac:dyDescent="0.3">
      <c r="A4849" s="5" t="str">
        <f>'Raw Data'!A4849</f>
        <v>8696-JKZNU</v>
      </c>
      <c r="B4849">
        <f>'Raw Data'!F4849</f>
        <v>37</v>
      </c>
      <c r="C4849" t="str">
        <f>'Raw Data'!P4849</f>
        <v>Month-to-month</v>
      </c>
      <c r="D4849" t="str">
        <f>'Raw Data'!I4849</f>
        <v>Fiber optic</v>
      </c>
      <c r="E4849" t="str">
        <f>'Raw Data'!R4849</f>
        <v>Electronic check</v>
      </c>
      <c r="F4849">
        <f>'Raw Data'!S4849</f>
        <v>76.25</v>
      </c>
      <c r="G4849">
        <f>IFERROR(VALUE('Raw Data'!T4849),0)</f>
        <v>2841.55</v>
      </c>
      <c r="H4849" t="str" cm="1">
        <f t="array" ref="H4849">_xlfn.IFS(B4849&lt;=12,"New (0-12 mo)",B4849&lt;=24,"Established (13-24 mo)",B4849&lt;=48,"Loyal (25-48 mo)",TRUE,"Veteran (49+ mo)")</f>
        <v>Loyal (25-48 mo)</v>
      </c>
      <c r="I4849">
        <f>COUNTIF('Raw Data'!G4849:O4849,"Yes")</f>
        <v>2</v>
      </c>
      <c r="J4849">
        <f t="shared" ca="1" si="150"/>
        <v>45078</v>
      </c>
      <c r="K4849" t="str">
        <f>'Raw Data'!U4849</f>
        <v>Yes</v>
      </c>
      <c r="L4849" t="str">
        <f t="shared" si="151"/>
        <v>Low-Medium Risk</v>
      </c>
      <c r="N4849" s="34"/>
    </row>
    <row r="4850" spans="1:14" x14ac:dyDescent="0.3">
      <c r="A4850" s="5" t="str">
        <f>'Raw Data'!A4850</f>
        <v>5380-AFSSK</v>
      </c>
      <c r="B4850">
        <f>'Raw Data'!F4850</f>
        <v>5</v>
      </c>
      <c r="C4850" t="str">
        <f>'Raw Data'!P4850</f>
        <v>Month-to-month</v>
      </c>
      <c r="D4850" t="str">
        <f>'Raw Data'!I4850</f>
        <v>Fiber optic</v>
      </c>
      <c r="E4850" t="str">
        <f>'Raw Data'!R4850</f>
        <v>Mailed check</v>
      </c>
      <c r="F4850">
        <f>'Raw Data'!S4850</f>
        <v>93.9</v>
      </c>
      <c r="G4850">
        <f>IFERROR(VALUE('Raw Data'!T4850),0)</f>
        <v>486.85</v>
      </c>
      <c r="H4850" t="str" cm="1">
        <f t="array" ref="H4850">_xlfn.IFS(B4850&lt;=12,"New (0-12 mo)",B4850&lt;=24,"Established (13-24 mo)",B4850&lt;=48,"Loyal (25-48 mo)",TRUE,"Veteran (49+ mo)")</f>
        <v>New (0-12 mo)</v>
      </c>
      <c r="I4850">
        <f>COUNTIF('Raw Data'!G4850:O4850,"Yes")</f>
        <v>4</v>
      </c>
      <c r="J4850">
        <f t="shared" ca="1" si="150"/>
        <v>46054</v>
      </c>
      <c r="K4850" t="str">
        <f>'Raw Data'!U4850</f>
        <v>Yes</v>
      </c>
      <c r="L4850" t="str">
        <f t="shared" si="151"/>
        <v>High Risk</v>
      </c>
      <c r="N4850" s="34"/>
    </row>
    <row r="4851" spans="1:14" x14ac:dyDescent="0.3">
      <c r="A4851" s="5" t="str">
        <f>'Raw Data'!A4851</f>
        <v>8190-ZTQFB</v>
      </c>
      <c r="B4851">
        <f>'Raw Data'!F4851</f>
        <v>41</v>
      </c>
      <c r="C4851" t="str">
        <f>'Raw Data'!P4851</f>
        <v>One year</v>
      </c>
      <c r="D4851" t="str">
        <f>'Raw Data'!I4851</f>
        <v>DSL</v>
      </c>
      <c r="E4851" t="str">
        <f>'Raw Data'!R4851</f>
        <v>Electronic check</v>
      </c>
      <c r="F4851">
        <f>'Raw Data'!S4851</f>
        <v>51.35</v>
      </c>
      <c r="G4851">
        <f>IFERROR(VALUE('Raw Data'!T4851),0)</f>
        <v>2075.1</v>
      </c>
      <c r="H4851" t="str" cm="1">
        <f t="array" ref="H4851">_xlfn.IFS(B4851&lt;=12,"New (0-12 mo)",B4851&lt;=24,"Established (13-24 mo)",B4851&lt;=48,"Loyal (25-48 mo)",TRUE,"Veteran (49+ mo)")</f>
        <v>Loyal (25-48 mo)</v>
      </c>
      <c r="I4851">
        <f>COUNTIF('Raw Data'!G4851:O4851,"Yes")</f>
        <v>3</v>
      </c>
      <c r="J4851">
        <f t="shared" ca="1" si="150"/>
        <v>44958</v>
      </c>
      <c r="K4851" t="str">
        <f>'Raw Data'!U4851</f>
        <v>No</v>
      </c>
      <c r="L4851" t="str">
        <f t="shared" si="151"/>
        <v>Low Risk</v>
      </c>
      <c r="N4851" s="34"/>
    </row>
    <row r="4852" spans="1:14" x14ac:dyDescent="0.3">
      <c r="A4852" s="5" t="str">
        <f>'Raw Data'!A4852</f>
        <v>0931-MHTEM</v>
      </c>
      <c r="B4852">
        <f>'Raw Data'!F4852</f>
        <v>54</v>
      </c>
      <c r="C4852" t="str">
        <f>'Raw Data'!P4852</f>
        <v>One year</v>
      </c>
      <c r="D4852" t="str">
        <f>'Raw Data'!I4852</f>
        <v>Fiber optic</v>
      </c>
      <c r="E4852" t="str">
        <f>'Raw Data'!R4852</f>
        <v>Credit card (automatic)</v>
      </c>
      <c r="F4852">
        <f>'Raw Data'!S4852</f>
        <v>100.05</v>
      </c>
      <c r="G4852">
        <f>IFERROR(VALUE('Raw Data'!T4852),0)</f>
        <v>5299.65</v>
      </c>
      <c r="H4852" t="str" cm="1">
        <f t="array" ref="H4852">_xlfn.IFS(B4852&lt;=12,"New (0-12 mo)",B4852&lt;=24,"Established (13-24 mo)",B4852&lt;=48,"Loyal (25-48 mo)",TRUE,"Veteran (49+ mo)")</f>
        <v>Veteran (49+ mo)</v>
      </c>
      <c r="I4852">
        <f>COUNTIF('Raw Data'!G4852:O4852,"Yes")</f>
        <v>5</v>
      </c>
      <c r="J4852">
        <f t="shared" ca="1" si="150"/>
        <v>44562</v>
      </c>
      <c r="K4852" t="str">
        <f>'Raw Data'!U4852</f>
        <v>No</v>
      </c>
      <c r="L4852" t="str">
        <f t="shared" si="151"/>
        <v>Low Risk</v>
      </c>
      <c r="N4852" s="34"/>
    </row>
    <row r="4853" spans="1:14" x14ac:dyDescent="0.3">
      <c r="A4853" s="5" t="str">
        <f>'Raw Data'!A4853</f>
        <v>2055-PDADH</v>
      </c>
      <c r="B4853">
        <f>'Raw Data'!F4853</f>
        <v>3</v>
      </c>
      <c r="C4853" t="str">
        <f>'Raw Data'!P4853</f>
        <v>Month-to-month</v>
      </c>
      <c r="D4853" t="str">
        <f>'Raw Data'!I4853</f>
        <v>Fiber optic</v>
      </c>
      <c r="E4853" t="str">
        <f>'Raw Data'!R4853</f>
        <v>Electronic check</v>
      </c>
      <c r="F4853">
        <f>'Raw Data'!S4853</f>
        <v>70.400000000000006</v>
      </c>
      <c r="G4853">
        <f>IFERROR(VALUE('Raw Data'!T4853),0)</f>
        <v>204.7</v>
      </c>
      <c r="H4853" t="str" cm="1">
        <f t="array" ref="H4853">_xlfn.IFS(B4853&lt;=12,"New (0-12 mo)",B4853&lt;=24,"Established (13-24 mo)",B4853&lt;=48,"Loyal (25-48 mo)",TRUE,"Veteran (49+ mo)")</f>
        <v>New (0-12 mo)</v>
      </c>
      <c r="I4853">
        <f>COUNTIF('Raw Data'!G4853:O4853,"Yes")</f>
        <v>1</v>
      </c>
      <c r="J4853">
        <f t="shared" ca="1" si="150"/>
        <v>46113</v>
      </c>
      <c r="K4853" t="str">
        <f>'Raw Data'!U4853</f>
        <v>Yes</v>
      </c>
      <c r="L4853" t="str">
        <f t="shared" si="151"/>
        <v>High Risk</v>
      </c>
      <c r="N4853" s="34"/>
    </row>
    <row r="4854" spans="1:14" x14ac:dyDescent="0.3">
      <c r="A4854" s="5" t="str">
        <f>'Raw Data'!A4854</f>
        <v>7515-LODFU</v>
      </c>
      <c r="B4854">
        <f>'Raw Data'!F4854</f>
        <v>69</v>
      </c>
      <c r="C4854" t="str">
        <f>'Raw Data'!P4854</f>
        <v>Two year</v>
      </c>
      <c r="D4854" t="str">
        <f>'Raw Data'!I4854</f>
        <v>No</v>
      </c>
      <c r="E4854" t="str">
        <f>'Raw Data'!R4854</f>
        <v>Credit card (automatic)</v>
      </c>
      <c r="F4854">
        <f>'Raw Data'!S4854</f>
        <v>20.3</v>
      </c>
      <c r="G4854">
        <f>IFERROR(VALUE('Raw Data'!T4854),0)</f>
        <v>1356.3</v>
      </c>
      <c r="H4854" t="str" cm="1">
        <f t="array" ref="H4854">_xlfn.IFS(B4854&lt;=12,"New (0-12 mo)",B4854&lt;=24,"Established (13-24 mo)",B4854&lt;=48,"Loyal (25-48 mo)",TRUE,"Veteran (49+ mo)")</f>
        <v>Veteran (49+ mo)</v>
      </c>
      <c r="I4854">
        <f>COUNTIF('Raw Data'!G4854:O4854,"Yes")</f>
        <v>1</v>
      </c>
      <c r="J4854">
        <f t="shared" ca="1" si="150"/>
        <v>44105</v>
      </c>
      <c r="K4854" t="str">
        <f>'Raw Data'!U4854</f>
        <v>No</v>
      </c>
      <c r="L4854" t="str">
        <f t="shared" si="151"/>
        <v>Low Risk</v>
      </c>
      <c r="N4854" s="34"/>
    </row>
    <row r="4855" spans="1:14" x14ac:dyDescent="0.3">
      <c r="A4855" s="5" t="str">
        <f>'Raw Data'!A4855</f>
        <v>0440-UEDAI</v>
      </c>
      <c r="B4855">
        <f>'Raw Data'!F4855</f>
        <v>53</v>
      </c>
      <c r="C4855" t="str">
        <f>'Raw Data'!P4855</f>
        <v>One year</v>
      </c>
      <c r="D4855" t="str">
        <f>'Raw Data'!I4855</f>
        <v>Fiber optic</v>
      </c>
      <c r="E4855" t="str">
        <f>'Raw Data'!R4855</f>
        <v>Credit card (automatic)</v>
      </c>
      <c r="F4855">
        <f>'Raw Data'!S4855</f>
        <v>94.45</v>
      </c>
      <c r="G4855">
        <f>IFERROR(VALUE('Raw Data'!T4855),0)</f>
        <v>5042.75</v>
      </c>
      <c r="H4855" t="str" cm="1">
        <f t="array" ref="H4855">_xlfn.IFS(B4855&lt;=12,"New (0-12 mo)",B4855&lt;=24,"Established (13-24 mo)",B4855&lt;=48,"Loyal (25-48 mo)",TRUE,"Veteran (49+ mo)")</f>
        <v>Veteran (49+ mo)</v>
      </c>
      <c r="I4855">
        <f>COUNTIF('Raw Data'!G4855:O4855,"Yes")</f>
        <v>5</v>
      </c>
      <c r="J4855">
        <f t="shared" ca="1" si="150"/>
        <v>44593</v>
      </c>
      <c r="K4855" t="str">
        <f>'Raw Data'!U4855</f>
        <v>No</v>
      </c>
      <c r="L4855" t="str">
        <f t="shared" si="151"/>
        <v>Low Risk</v>
      </c>
      <c r="N4855" s="34"/>
    </row>
    <row r="4856" spans="1:14" x14ac:dyDescent="0.3">
      <c r="A4856" s="5" t="str">
        <f>'Raw Data'!A4856</f>
        <v>1337-BOZWO</v>
      </c>
      <c r="B4856">
        <f>'Raw Data'!F4856</f>
        <v>18</v>
      </c>
      <c r="C4856" t="str">
        <f>'Raw Data'!P4856</f>
        <v>One year</v>
      </c>
      <c r="D4856" t="str">
        <f>'Raw Data'!I4856</f>
        <v>DSL</v>
      </c>
      <c r="E4856" t="str">
        <f>'Raw Data'!R4856</f>
        <v>Credit card (automatic)</v>
      </c>
      <c r="F4856">
        <f>'Raw Data'!S4856</f>
        <v>46.4</v>
      </c>
      <c r="G4856">
        <f>IFERROR(VALUE('Raw Data'!T4856),0)</f>
        <v>812.4</v>
      </c>
      <c r="H4856" t="str" cm="1">
        <f t="array" ref="H4856">_xlfn.IFS(B4856&lt;=12,"New (0-12 mo)",B4856&lt;=24,"Established (13-24 mo)",B4856&lt;=48,"Loyal (25-48 mo)",TRUE,"Veteran (49+ mo)")</f>
        <v>Established (13-24 mo)</v>
      </c>
      <c r="I4856">
        <f>COUNTIF('Raw Data'!G4856:O4856,"Yes")</f>
        <v>3</v>
      </c>
      <c r="J4856">
        <f t="shared" ca="1" si="150"/>
        <v>45658</v>
      </c>
      <c r="K4856" t="str">
        <f>'Raw Data'!U4856</f>
        <v>No</v>
      </c>
      <c r="L4856" t="str">
        <f t="shared" si="151"/>
        <v>Low Risk</v>
      </c>
      <c r="N4856" s="34"/>
    </row>
    <row r="4857" spans="1:14" x14ac:dyDescent="0.3">
      <c r="A4857" s="5" t="str">
        <f>'Raw Data'!A4857</f>
        <v>0868-VJRDR</v>
      </c>
      <c r="B4857">
        <f>'Raw Data'!F4857</f>
        <v>64</v>
      </c>
      <c r="C4857" t="str">
        <f>'Raw Data'!P4857</f>
        <v>Two year</v>
      </c>
      <c r="D4857" t="str">
        <f>'Raw Data'!I4857</f>
        <v>Fiber optic</v>
      </c>
      <c r="E4857" t="str">
        <f>'Raw Data'!R4857</f>
        <v>Credit card (automatic)</v>
      </c>
      <c r="F4857">
        <f>'Raw Data'!S4857</f>
        <v>104.05</v>
      </c>
      <c r="G4857">
        <f>IFERROR(VALUE('Raw Data'!T4857),0)</f>
        <v>6605.55</v>
      </c>
      <c r="H4857" t="str" cm="1">
        <f t="array" ref="H4857">_xlfn.IFS(B4857&lt;=12,"New (0-12 mo)",B4857&lt;=24,"Established (13-24 mo)",B4857&lt;=48,"Loyal (25-48 mo)",TRUE,"Veteran (49+ mo)")</f>
        <v>Veteran (49+ mo)</v>
      </c>
      <c r="I4857">
        <f>COUNTIF('Raw Data'!G4857:O4857,"Yes")</f>
        <v>6</v>
      </c>
      <c r="J4857">
        <f t="shared" ca="1" si="150"/>
        <v>44256</v>
      </c>
      <c r="K4857" t="str">
        <f>'Raw Data'!U4857</f>
        <v>No</v>
      </c>
      <c r="L4857" t="str">
        <f t="shared" si="151"/>
        <v>Low Risk</v>
      </c>
      <c r="N4857" s="34"/>
    </row>
    <row r="4858" spans="1:14" x14ac:dyDescent="0.3">
      <c r="A4858" s="5" t="str">
        <f>'Raw Data'!A4858</f>
        <v>8714-EUHJO</v>
      </c>
      <c r="B4858">
        <f>'Raw Data'!F4858</f>
        <v>31</v>
      </c>
      <c r="C4858" t="str">
        <f>'Raw Data'!P4858</f>
        <v>Month-to-month</v>
      </c>
      <c r="D4858" t="str">
        <f>'Raw Data'!I4858</f>
        <v>Fiber optic</v>
      </c>
      <c r="E4858" t="str">
        <f>'Raw Data'!R4858</f>
        <v>Electronic check</v>
      </c>
      <c r="F4858">
        <f>'Raw Data'!S4858</f>
        <v>91.15</v>
      </c>
      <c r="G4858">
        <f>IFERROR(VALUE('Raw Data'!T4858),0)</f>
        <v>2995.45</v>
      </c>
      <c r="H4858" t="str" cm="1">
        <f t="array" ref="H4858">_xlfn.IFS(B4858&lt;=12,"New (0-12 mo)",B4858&lt;=24,"Established (13-24 mo)",B4858&lt;=48,"Loyal (25-48 mo)",TRUE,"Veteran (49+ mo)")</f>
        <v>Loyal (25-48 mo)</v>
      </c>
      <c r="I4858">
        <f>COUNTIF('Raw Data'!G4858:O4858,"Yes")</f>
        <v>4</v>
      </c>
      <c r="J4858">
        <f t="shared" ca="1" si="150"/>
        <v>45261</v>
      </c>
      <c r="K4858" t="str">
        <f>'Raw Data'!U4858</f>
        <v>Yes</v>
      </c>
      <c r="L4858" t="str">
        <f t="shared" si="151"/>
        <v>Low-Medium Risk</v>
      </c>
      <c r="N4858" s="34"/>
    </row>
    <row r="4859" spans="1:14" x14ac:dyDescent="0.3">
      <c r="A4859" s="5" t="str">
        <f>'Raw Data'!A4859</f>
        <v>6344-SFJVH</v>
      </c>
      <c r="B4859">
        <f>'Raw Data'!F4859</f>
        <v>20</v>
      </c>
      <c r="C4859" t="str">
        <f>'Raw Data'!P4859</f>
        <v>Month-to-month</v>
      </c>
      <c r="D4859" t="str">
        <f>'Raw Data'!I4859</f>
        <v>DSL</v>
      </c>
      <c r="E4859" t="str">
        <f>'Raw Data'!R4859</f>
        <v>Credit card (automatic)</v>
      </c>
      <c r="F4859">
        <f>'Raw Data'!S4859</f>
        <v>24.9</v>
      </c>
      <c r="G4859">
        <f>IFERROR(VALUE('Raw Data'!T4859),0)</f>
        <v>505.95</v>
      </c>
      <c r="H4859" t="str" cm="1">
        <f t="array" ref="H4859">_xlfn.IFS(B4859&lt;=12,"New (0-12 mo)",B4859&lt;=24,"Established (13-24 mo)",B4859&lt;=48,"Loyal (25-48 mo)",TRUE,"Veteran (49+ mo)")</f>
        <v>Established (13-24 mo)</v>
      </c>
      <c r="I4859">
        <f>COUNTIF('Raw Data'!G4859:O4859,"Yes")</f>
        <v>0</v>
      </c>
      <c r="J4859">
        <f t="shared" ca="1" si="150"/>
        <v>45597</v>
      </c>
      <c r="K4859" t="str">
        <f>'Raw Data'!U4859</f>
        <v>No</v>
      </c>
      <c r="L4859" t="str">
        <f t="shared" si="151"/>
        <v>Medium Risk</v>
      </c>
      <c r="N4859" s="34"/>
    </row>
    <row r="4860" spans="1:14" x14ac:dyDescent="0.3">
      <c r="A4860" s="5" t="str">
        <f>'Raw Data'!A4860</f>
        <v>3950-VPYJB</v>
      </c>
      <c r="B4860">
        <f>'Raw Data'!F4860</f>
        <v>57</v>
      </c>
      <c r="C4860" t="str">
        <f>'Raw Data'!P4860</f>
        <v>One year</v>
      </c>
      <c r="D4860" t="str">
        <f>'Raw Data'!I4860</f>
        <v>DSL</v>
      </c>
      <c r="E4860" t="str">
        <f>'Raw Data'!R4860</f>
        <v>Mailed check</v>
      </c>
      <c r="F4860">
        <f>'Raw Data'!S4860</f>
        <v>59.6</v>
      </c>
      <c r="G4860">
        <f>IFERROR(VALUE('Raw Data'!T4860),0)</f>
        <v>3509.4</v>
      </c>
      <c r="H4860" t="str" cm="1">
        <f t="array" ref="H4860">_xlfn.IFS(B4860&lt;=12,"New (0-12 mo)",B4860&lt;=24,"Established (13-24 mo)",B4860&lt;=48,"Loyal (25-48 mo)",TRUE,"Veteran (49+ mo)")</f>
        <v>Veteran (49+ mo)</v>
      </c>
      <c r="I4860">
        <f>COUNTIF('Raw Data'!G4860:O4860,"Yes")</f>
        <v>4</v>
      </c>
      <c r="J4860">
        <f t="shared" ca="1" si="150"/>
        <v>44470</v>
      </c>
      <c r="K4860" t="str">
        <f>'Raw Data'!U4860</f>
        <v>No</v>
      </c>
      <c r="L4860" t="str">
        <f t="shared" si="151"/>
        <v>Low Risk</v>
      </c>
      <c r="N4860" s="34"/>
    </row>
    <row r="4861" spans="1:14" x14ac:dyDescent="0.3">
      <c r="A4861" s="5" t="str">
        <f>'Raw Data'!A4861</f>
        <v>8041-TMEID</v>
      </c>
      <c r="B4861">
        <f>'Raw Data'!F4861</f>
        <v>63</v>
      </c>
      <c r="C4861" t="str">
        <f>'Raw Data'!P4861</f>
        <v>Two year</v>
      </c>
      <c r="D4861" t="str">
        <f>'Raw Data'!I4861</f>
        <v>Fiber optic</v>
      </c>
      <c r="E4861" t="str">
        <f>'Raw Data'!R4861</f>
        <v>Credit card (automatic)</v>
      </c>
      <c r="F4861">
        <f>'Raw Data'!S4861</f>
        <v>108.5</v>
      </c>
      <c r="G4861">
        <f>IFERROR(VALUE('Raw Data'!T4861),0)</f>
        <v>6991.9</v>
      </c>
      <c r="H4861" t="str" cm="1">
        <f t="array" ref="H4861">_xlfn.IFS(B4861&lt;=12,"New (0-12 mo)",B4861&lt;=24,"Established (13-24 mo)",B4861&lt;=48,"Loyal (25-48 mo)",TRUE,"Veteran (49+ mo)")</f>
        <v>Veteran (49+ mo)</v>
      </c>
      <c r="I4861">
        <f>COUNTIF('Raw Data'!G4861:O4861,"Yes")</f>
        <v>7</v>
      </c>
      <c r="J4861">
        <f t="shared" ca="1" si="150"/>
        <v>44287</v>
      </c>
      <c r="K4861" t="str">
        <f>'Raw Data'!U4861</f>
        <v>No</v>
      </c>
      <c r="L4861" t="str">
        <f t="shared" si="151"/>
        <v>Low Risk</v>
      </c>
      <c r="N4861" s="34"/>
    </row>
    <row r="4862" spans="1:14" x14ac:dyDescent="0.3">
      <c r="A4862" s="5" t="str">
        <f>'Raw Data'!A4862</f>
        <v>7321-ZNSLA</v>
      </c>
      <c r="B4862">
        <f>'Raw Data'!F4862</f>
        <v>13</v>
      </c>
      <c r="C4862" t="str">
        <f>'Raw Data'!P4862</f>
        <v>Two year</v>
      </c>
      <c r="D4862" t="str">
        <f>'Raw Data'!I4862</f>
        <v>DSL</v>
      </c>
      <c r="E4862" t="str">
        <f>'Raw Data'!R4862</f>
        <v>Mailed check</v>
      </c>
      <c r="F4862">
        <f>'Raw Data'!S4862</f>
        <v>40.549999999999997</v>
      </c>
      <c r="G4862">
        <f>IFERROR(VALUE('Raw Data'!T4862),0)</f>
        <v>590.35</v>
      </c>
      <c r="H4862" t="str" cm="1">
        <f t="array" ref="H4862">_xlfn.IFS(B4862&lt;=12,"New (0-12 mo)",B4862&lt;=24,"Established (13-24 mo)",B4862&lt;=48,"Loyal (25-48 mo)",TRUE,"Veteran (49+ mo)")</f>
        <v>Established (13-24 mo)</v>
      </c>
      <c r="I4862">
        <f>COUNTIF('Raw Data'!G4862:O4862,"Yes")</f>
        <v>3</v>
      </c>
      <c r="J4862">
        <f t="shared" ca="1" si="150"/>
        <v>45809</v>
      </c>
      <c r="K4862" t="str">
        <f>'Raw Data'!U4862</f>
        <v>No</v>
      </c>
      <c r="L4862" t="str">
        <f t="shared" si="151"/>
        <v>Low Risk</v>
      </c>
      <c r="N4862" s="34"/>
    </row>
    <row r="4863" spans="1:14" x14ac:dyDescent="0.3">
      <c r="A4863" s="5" t="str">
        <f>'Raw Data'!A4863</f>
        <v>6941-KXRRV</v>
      </c>
      <c r="B4863">
        <f>'Raw Data'!F4863</f>
        <v>48</v>
      </c>
      <c r="C4863" t="str">
        <f>'Raw Data'!P4863</f>
        <v>One year</v>
      </c>
      <c r="D4863" t="str">
        <f>'Raw Data'!I4863</f>
        <v>DSL</v>
      </c>
      <c r="E4863" t="str">
        <f>'Raw Data'!R4863</f>
        <v>Bank transfer (automatic)</v>
      </c>
      <c r="F4863">
        <f>'Raw Data'!S4863</f>
        <v>58.95</v>
      </c>
      <c r="G4863">
        <f>IFERROR(VALUE('Raw Data'!T4863),0)</f>
        <v>2789.7</v>
      </c>
      <c r="H4863" t="str" cm="1">
        <f t="array" ref="H4863">_xlfn.IFS(B4863&lt;=12,"New (0-12 mo)",B4863&lt;=24,"Established (13-24 mo)",B4863&lt;=48,"Loyal (25-48 mo)",TRUE,"Veteran (49+ mo)")</f>
        <v>Loyal (25-48 mo)</v>
      </c>
      <c r="I4863">
        <f>COUNTIF('Raw Data'!G4863:O4863,"Yes")</f>
        <v>3</v>
      </c>
      <c r="J4863">
        <f t="shared" ca="1" si="150"/>
        <v>44743</v>
      </c>
      <c r="K4863" t="str">
        <f>'Raw Data'!U4863</f>
        <v>No</v>
      </c>
      <c r="L4863" t="str">
        <f t="shared" si="151"/>
        <v>Low Risk</v>
      </c>
      <c r="N4863" s="34"/>
    </row>
    <row r="4864" spans="1:14" x14ac:dyDescent="0.3">
      <c r="A4864" s="5" t="str">
        <f>'Raw Data'!A4864</f>
        <v>3721-CNEYS</v>
      </c>
      <c r="B4864">
        <f>'Raw Data'!F4864</f>
        <v>2</v>
      </c>
      <c r="C4864" t="str">
        <f>'Raw Data'!P4864</f>
        <v>Month-to-month</v>
      </c>
      <c r="D4864" t="str">
        <f>'Raw Data'!I4864</f>
        <v>Fiber optic</v>
      </c>
      <c r="E4864" t="str">
        <f>'Raw Data'!R4864</f>
        <v>Electronic check</v>
      </c>
      <c r="F4864">
        <f>'Raw Data'!S4864</f>
        <v>70.95</v>
      </c>
      <c r="G4864">
        <f>IFERROR(VALUE('Raw Data'!T4864),0)</f>
        <v>137.94999999999999</v>
      </c>
      <c r="H4864" t="str" cm="1">
        <f t="array" ref="H4864">_xlfn.IFS(B4864&lt;=12,"New (0-12 mo)",B4864&lt;=24,"Established (13-24 mo)",B4864&lt;=48,"Loyal (25-48 mo)",TRUE,"Veteran (49+ mo)")</f>
        <v>New (0-12 mo)</v>
      </c>
      <c r="I4864">
        <f>COUNTIF('Raw Data'!G4864:O4864,"Yes")</f>
        <v>1</v>
      </c>
      <c r="J4864">
        <f t="shared" ca="1" si="150"/>
        <v>46143</v>
      </c>
      <c r="K4864" t="str">
        <f>'Raw Data'!U4864</f>
        <v>Yes</v>
      </c>
      <c r="L4864" t="str">
        <f t="shared" si="151"/>
        <v>High Risk</v>
      </c>
      <c r="N4864" s="34"/>
    </row>
    <row r="4865" spans="1:14" x14ac:dyDescent="0.3">
      <c r="A4865" s="5" t="str">
        <f>'Raw Data'!A4865</f>
        <v>8727-JQFHV</v>
      </c>
      <c r="B4865">
        <f>'Raw Data'!F4865</f>
        <v>57</v>
      </c>
      <c r="C4865" t="str">
        <f>'Raw Data'!P4865</f>
        <v>Two year</v>
      </c>
      <c r="D4865" t="str">
        <f>'Raw Data'!I4865</f>
        <v>No</v>
      </c>
      <c r="E4865" t="str">
        <f>'Raw Data'!R4865</f>
        <v>Mailed check</v>
      </c>
      <c r="F4865">
        <f>'Raw Data'!S4865</f>
        <v>20.75</v>
      </c>
      <c r="G4865">
        <f>IFERROR(VALUE('Raw Data'!T4865),0)</f>
        <v>1123.1500000000001</v>
      </c>
      <c r="H4865" t="str" cm="1">
        <f t="array" ref="H4865">_xlfn.IFS(B4865&lt;=12,"New (0-12 mo)",B4865&lt;=24,"Established (13-24 mo)",B4865&lt;=48,"Loyal (25-48 mo)",TRUE,"Veteran (49+ mo)")</f>
        <v>Veteran (49+ mo)</v>
      </c>
      <c r="I4865">
        <f>COUNTIF('Raw Data'!G4865:O4865,"Yes")</f>
        <v>1</v>
      </c>
      <c r="J4865">
        <f t="shared" ca="1" si="150"/>
        <v>44470</v>
      </c>
      <c r="K4865" t="str">
        <f>'Raw Data'!U4865</f>
        <v>No</v>
      </c>
      <c r="L4865" t="str">
        <f t="shared" si="151"/>
        <v>Low Risk</v>
      </c>
      <c r="N4865" s="34"/>
    </row>
    <row r="4866" spans="1:14" x14ac:dyDescent="0.3">
      <c r="A4866" s="5" t="str">
        <f>'Raw Data'!A4866</f>
        <v>9475-NNDGC</v>
      </c>
      <c r="B4866">
        <f>'Raw Data'!F4866</f>
        <v>71</v>
      </c>
      <c r="C4866" t="str">
        <f>'Raw Data'!P4866</f>
        <v>One year</v>
      </c>
      <c r="D4866" t="str">
        <f>'Raw Data'!I4866</f>
        <v>Fiber optic</v>
      </c>
      <c r="E4866" t="str">
        <f>'Raw Data'!R4866</f>
        <v>Bank transfer (automatic)</v>
      </c>
      <c r="F4866">
        <f>'Raw Data'!S4866</f>
        <v>113.15</v>
      </c>
      <c r="G4866">
        <f>IFERROR(VALUE('Raw Data'!T4866),0)</f>
        <v>7953.25</v>
      </c>
      <c r="H4866" t="str" cm="1">
        <f t="array" ref="H4866">_xlfn.IFS(B4866&lt;=12,"New (0-12 mo)",B4866&lt;=24,"Established (13-24 mo)",B4866&lt;=48,"Loyal (25-48 mo)",TRUE,"Veteran (49+ mo)")</f>
        <v>Veteran (49+ mo)</v>
      </c>
      <c r="I4866">
        <f>COUNTIF('Raw Data'!G4866:O4866,"Yes")</f>
        <v>7</v>
      </c>
      <c r="J4866">
        <f t="shared" ref="J4866:J4929" ca="1" si="152">EDATE(TODAY(),-B4866)</f>
        <v>44044</v>
      </c>
      <c r="K4866" t="str">
        <f>'Raw Data'!U4866</f>
        <v>No</v>
      </c>
      <c r="L4866" t="str">
        <f t="shared" ref="L4866:L4929" si="153">IF(AND(C4866="Month-to-month",B4866&lt;=12),"High Risk",IF(AND(C4866="Month-to-month",B4866&lt;=24),"Medium Risk",IF(C4866="Month-to-month","Low-Medium Risk","Low Risk")))</f>
        <v>Low Risk</v>
      </c>
      <c r="N4866" s="34"/>
    </row>
    <row r="4867" spans="1:14" x14ac:dyDescent="0.3">
      <c r="A4867" s="5" t="str">
        <f>'Raw Data'!A4867</f>
        <v>1355-KUSBG</v>
      </c>
      <c r="B4867">
        <f>'Raw Data'!F4867</f>
        <v>7</v>
      </c>
      <c r="C4867" t="str">
        <f>'Raw Data'!P4867</f>
        <v>Month-to-month</v>
      </c>
      <c r="D4867" t="str">
        <f>'Raw Data'!I4867</f>
        <v>DSL</v>
      </c>
      <c r="E4867" t="str">
        <f>'Raw Data'!R4867</f>
        <v>Electronic check</v>
      </c>
      <c r="F4867">
        <f>'Raw Data'!S4867</f>
        <v>48.8</v>
      </c>
      <c r="G4867">
        <f>IFERROR(VALUE('Raw Data'!T4867),0)</f>
        <v>349.8</v>
      </c>
      <c r="H4867" t="str" cm="1">
        <f t="array" ref="H4867">_xlfn.IFS(B4867&lt;=12,"New (0-12 mo)",B4867&lt;=24,"Established (13-24 mo)",B4867&lt;=48,"Loyal (25-48 mo)",TRUE,"Veteran (49+ mo)")</f>
        <v>New (0-12 mo)</v>
      </c>
      <c r="I4867">
        <f>COUNTIF('Raw Data'!G4867:O4867,"Yes")</f>
        <v>2</v>
      </c>
      <c r="J4867">
        <f t="shared" ca="1" si="152"/>
        <v>45992</v>
      </c>
      <c r="K4867" t="str">
        <f>'Raw Data'!U4867</f>
        <v>No</v>
      </c>
      <c r="L4867" t="str">
        <f t="shared" si="153"/>
        <v>High Risk</v>
      </c>
      <c r="N4867" s="34"/>
    </row>
    <row r="4868" spans="1:14" x14ac:dyDescent="0.3">
      <c r="A4868" s="5" t="str">
        <f>'Raw Data'!A4868</f>
        <v>3688-FTHLT</v>
      </c>
      <c r="B4868">
        <f>'Raw Data'!F4868</f>
        <v>16</v>
      </c>
      <c r="C4868" t="str">
        <f>'Raw Data'!P4868</f>
        <v>Month-to-month</v>
      </c>
      <c r="D4868" t="str">
        <f>'Raw Data'!I4868</f>
        <v>DSL</v>
      </c>
      <c r="E4868" t="str">
        <f>'Raw Data'!R4868</f>
        <v>Bank transfer (automatic)</v>
      </c>
      <c r="F4868">
        <f>'Raw Data'!S4868</f>
        <v>63.05</v>
      </c>
      <c r="G4868">
        <f>IFERROR(VALUE('Raw Data'!T4868),0)</f>
        <v>1067.05</v>
      </c>
      <c r="H4868" t="str" cm="1">
        <f t="array" ref="H4868">_xlfn.IFS(B4868&lt;=12,"New (0-12 mo)",B4868&lt;=24,"Established (13-24 mo)",B4868&lt;=48,"Loyal (25-48 mo)",TRUE,"Veteran (49+ mo)")</f>
        <v>Established (13-24 mo)</v>
      </c>
      <c r="I4868">
        <f>COUNTIF('Raw Data'!G4868:O4868,"Yes")</f>
        <v>3</v>
      </c>
      <c r="J4868">
        <f t="shared" ca="1" si="152"/>
        <v>45717</v>
      </c>
      <c r="K4868" t="str">
        <f>'Raw Data'!U4868</f>
        <v>No</v>
      </c>
      <c r="L4868" t="str">
        <f t="shared" si="153"/>
        <v>Medium Risk</v>
      </c>
      <c r="N4868" s="34"/>
    </row>
    <row r="4869" spans="1:14" x14ac:dyDescent="0.3">
      <c r="A4869" s="5" t="str">
        <f>'Raw Data'!A4869</f>
        <v>0899-LIIBW</v>
      </c>
      <c r="B4869">
        <f>'Raw Data'!F4869</f>
        <v>34</v>
      </c>
      <c r="C4869" t="str">
        <f>'Raw Data'!P4869</f>
        <v>Month-to-month</v>
      </c>
      <c r="D4869" t="str">
        <f>'Raw Data'!I4869</f>
        <v>Fiber optic</v>
      </c>
      <c r="E4869" t="str">
        <f>'Raw Data'!R4869</f>
        <v>Electronic check</v>
      </c>
      <c r="F4869">
        <f>'Raw Data'!S4869</f>
        <v>100.85</v>
      </c>
      <c r="G4869">
        <f>IFERROR(VALUE('Raw Data'!T4869),0)</f>
        <v>3527.3</v>
      </c>
      <c r="H4869" t="str" cm="1">
        <f t="array" ref="H4869">_xlfn.IFS(B4869&lt;=12,"New (0-12 mo)",B4869&lt;=24,"Established (13-24 mo)",B4869&lt;=48,"Loyal (25-48 mo)",TRUE,"Veteran (49+ mo)")</f>
        <v>Loyal (25-48 mo)</v>
      </c>
      <c r="I4869">
        <f>COUNTIF('Raw Data'!G4869:O4869,"Yes")</f>
        <v>5</v>
      </c>
      <c r="J4869">
        <f t="shared" ca="1" si="152"/>
        <v>45170</v>
      </c>
      <c r="K4869" t="str">
        <f>'Raw Data'!U4869</f>
        <v>No</v>
      </c>
      <c r="L4869" t="str">
        <f t="shared" si="153"/>
        <v>Low-Medium Risk</v>
      </c>
      <c r="N4869" s="34"/>
    </row>
    <row r="4870" spans="1:14" x14ac:dyDescent="0.3">
      <c r="A4870" s="5" t="str">
        <f>'Raw Data'!A4870</f>
        <v>2568-OIADY</v>
      </c>
      <c r="B4870">
        <f>'Raw Data'!F4870</f>
        <v>37</v>
      </c>
      <c r="C4870" t="str">
        <f>'Raw Data'!P4870</f>
        <v>Month-to-month</v>
      </c>
      <c r="D4870" t="str">
        <f>'Raw Data'!I4870</f>
        <v>Fiber optic</v>
      </c>
      <c r="E4870" t="str">
        <f>'Raw Data'!R4870</f>
        <v>Electronic check</v>
      </c>
      <c r="F4870">
        <f>'Raw Data'!S4870</f>
        <v>99.5</v>
      </c>
      <c r="G4870">
        <f>IFERROR(VALUE('Raw Data'!T4870),0)</f>
        <v>3762</v>
      </c>
      <c r="H4870" t="str" cm="1">
        <f t="array" ref="H4870">_xlfn.IFS(B4870&lt;=12,"New (0-12 mo)",B4870&lt;=24,"Established (13-24 mo)",B4870&lt;=48,"Loyal (25-48 mo)",TRUE,"Veteran (49+ mo)")</f>
        <v>Loyal (25-48 mo)</v>
      </c>
      <c r="I4870">
        <f>COUNTIF('Raw Data'!G4870:O4870,"Yes")</f>
        <v>5</v>
      </c>
      <c r="J4870">
        <f t="shared" ca="1" si="152"/>
        <v>45078</v>
      </c>
      <c r="K4870" t="str">
        <f>'Raw Data'!U4870</f>
        <v>Yes</v>
      </c>
      <c r="L4870" t="str">
        <f t="shared" si="153"/>
        <v>Low-Medium Risk</v>
      </c>
      <c r="N4870" s="34"/>
    </row>
    <row r="4871" spans="1:14" x14ac:dyDescent="0.3">
      <c r="A4871" s="5" t="str">
        <f>'Raw Data'!A4871</f>
        <v>1384-RCUXW</v>
      </c>
      <c r="B4871">
        <f>'Raw Data'!F4871</f>
        <v>16</v>
      </c>
      <c r="C4871" t="str">
        <f>'Raw Data'!P4871</f>
        <v>Month-to-month</v>
      </c>
      <c r="D4871" t="str">
        <f>'Raw Data'!I4871</f>
        <v>Fiber optic</v>
      </c>
      <c r="E4871" t="str">
        <f>'Raw Data'!R4871</f>
        <v>Mailed check</v>
      </c>
      <c r="F4871">
        <f>'Raw Data'!S4871</f>
        <v>80.55</v>
      </c>
      <c r="G4871">
        <f>IFERROR(VALUE('Raw Data'!T4871),0)</f>
        <v>1248.9000000000001</v>
      </c>
      <c r="H4871" t="str" cm="1">
        <f t="array" ref="H4871">_xlfn.IFS(B4871&lt;=12,"New (0-12 mo)",B4871&lt;=24,"Established (13-24 mo)",B4871&lt;=48,"Loyal (25-48 mo)",TRUE,"Veteran (49+ mo)")</f>
        <v>Established (13-24 mo)</v>
      </c>
      <c r="I4871">
        <f>COUNTIF('Raw Data'!G4871:O4871,"Yes")</f>
        <v>3</v>
      </c>
      <c r="J4871">
        <f t="shared" ca="1" si="152"/>
        <v>45717</v>
      </c>
      <c r="K4871" t="str">
        <f>'Raw Data'!U4871</f>
        <v>No</v>
      </c>
      <c r="L4871" t="str">
        <f t="shared" si="153"/>
        <v>Medium Risk</v>
      </c>
      <c r="N4871" s="34"/>
    </row>
    <row r="4872" spans="1:14" x14ac:dyDescent="0.3">
      <c r="A4872" s="5" t="str">
        <f>'Raw Data'!A4872</f>
        <v>5825-XJOCM</v>
      </c>
      <c r="B4872">
        <f>'Raw Data'!F4872</f>
        <v>48</v>
      </c>
      <c r="C4872" t="str">
        <f>'Raw Data'!P4872</f>
        <v>One year</v>
      </c>
      <c r="D4872" t="str">
        <f>'Raw Data'!I4872</f>
        <v>DSL</v>
      </c>
      <c r="E4872" t="str">
        <f>'Raw Data'!R4872</f>
        <v>Bank transfer (automatic)</v>
      </c>
      <c r="F4872">
        <f>'Raw Data'!S4872</f>
        <v>64.400000000000006</v>
      </c>
      <c r="G4872">
        <f>IFERROR(VALUE('Raw Data'!T4872),0)</f>
        <v>3035.35</v>
      </c>
      <c r="H4872" t="str" cm="1">
        <f t="array" ref="H4872">_xlfn.IFS(B4872&lt;=12,"New (0-12 mo)",B4872&lt;=24,"Established (13-24 mo)",B4872&lt;=48,"Loyal (25-48 mo)",TRUE,"Veteran (49+ mo)")</f>
        <v>Loyal (25-48 mo)</v>
      </c>
      <c r="I4872">
        <f>COUNTIF('Raw Data'!G4872:O4872,"Yes")</f>
        <v>5</v>
      </c>
      <c r="J4872">
        <f t="shared" ca="1" si="152"/>
        <v>44743</v>
      </c>
      <c r="K4872" t="str">
        <f>'Raw Data'!U4872</f>
        <v>No</v>
      </c>
      <c r="L4872" t="str">
        <f t="shared" si="153"/>
        <v>Low Risk</v>
      </c>
      <c r="N4872" s="34"/>
    </row>
    <row r="4873" spans="1:14" x14ac:dyDescent="0.3">
      <c r="A4873" s="5" t="str">
        <f>'Raw Data'!A4873</f>
        <v>6848-YLDFR</v>
      </c>
      <c r="B4873">
        <f>'Raw Data'!F4873</f>
        <v>58</v>
      </c>
      <c r="C4873" t="str">
        <f>'Raw Data'!P4873</f>
        <v>One year</v>
      </c>
      <c r="D4873" t="str">
        <f>'Raw Data'!I4873</f>
        <v>DSL</v>
      </c>
      <c r="E4873" t="str">
        <f>'Raw Data'!R4873</f>
        <v>Credit card (automatic)</v>
      </c>
      <c r="F4873">
        <f>'Raw Data'!S4873</f>
        <v>75.2</v>
      </c>
      <c r="G4873">
        <f>IFERROR(VALUE('Raw Data'!T4873),0)</f>
        <v>4300.8</v>
      </c>
      <c r="H4873" t="str" cm="1">
        <f t="array" ref="H4873">_xlfn.IFS(B4873&lt;=12,"New (0-12 mo)",B4873&lt;=24,"Established (13-24 mo)",B4873&lt;=48,"Loyal (25-48 mo)",TRUE,"Veteran (49+ mo)")</f>
        <v>Veteran (49+ mo)</v>
      </c>
      <c r="I4873">
        <f>COUNTIF('Raw Data'!G4873:O4873,"Yes")</f>
        <v>5</v>
      </c>
      <c r="J4873">
        <f t="shared" ca="1" si="152"/>
        <v>44440</v>
      </c>
      <c r="K4873" t="str">
        <f>'Raw Data'!U4873</f>
        <v>No</v>
      </c>
      <c r="L4873" t="str">
        <f t="shared" si="153"/>
        <v>Low Risk</v>
      </c>
      <c r="N4873" s="34"/>
    </row>
    <row r="4874" spans="1:14" x14ac:dyDescent="0.3">
      <c r="A4874" s="5" t="str">
        <f>'Raw Data'!A4874</f>
        <v>8125-QPFJD</v>
      </c>
      <c r="B4874">
        <f>'Raw Data'!F4874</f>
        <v>72</v>
      </c>
      <c r="C4874" t="str">
        <f>'Raw Data'!P4874</f>
        <v>Two year</v>
      </c>
      <c r="D4874" t="str">
        <f>'Raw Data'!I4874</f>
        <v>DSL</v>
      </c>
      <c r="E4874" t="str">
        <f>'Raw Data'!R4874</f>
        <v>Bank transfer (automatic)</v>
      </c>
      <c r="F4874">
        <f>'Raw Data'!S4874</f>
        <v>84.9</v>
      </c>
      <c r="G4874">
        <f>IFERROR(VALUE('Raw Data'!T4874),0)</f>
        <v>6065.3</v>
      </c>
      <c r="H4874" t="str" cm="1">
        <f t="array" ref="H4874">_xlfn.IFS(B4874&lt;=12,"New (0-12 mo)",B4874&lt;=24,"Established (13-24 mo)",B4874&lt;=48,"Loyal (25-48 mo)",TRUE,"Veteran (49+ mo)")</f>
        <v>Veteran (49+ mo)</v>
      </c>
      <c r="I4874">
        <f>COUNTIF('Raw Data'!G4874:O4874,"Yes")</f>
        <v>7</v>
      </c>
      <c r="J4874">
        <f t="shared" ca="1" si="152"/>
        <v>44013</v>
      </c>
      <c r="K4874" t="str">
        <f>'Raw Data'!U4874</f>
        <v>No</v>
      </c>
      <c r="L4874" t="str">
        <f t="shared" si="153"/>
        <v>Low Risk</v>
      </c>
      <c r="N4874" s="34"/>
    </row>
    <row r="4875" spans="1:14" x14ac:dyDescent="0.3">
      <c r="A4875" s="5" t="str">
        <f>'Raw Data'!A4875</f>
        <v>2320-YKQBO</v>
      </c>
      <c r="B4875">
        <f>'Raw Data'!F4875</f>
        <v>7</v>
      </c>
      <c r="C4875" t="str">
        <f>'Raw Data'!P4875</f>
        <v>Month-to-month</v>
      </c>
      <c r="D4875" t="str">
        <f>'Raw Data'!I4875</f>
        <v>No</v>
      </c>
      <c r="E4875" t="str">
        <f>'Raw Data'!R4875</f>
        <v>Mailed check</v>
      </c>
      <c r="F4875">
        <f>'Raw Data'!S4875</f>
        <v>19.3</v>
      </c>
      <c r="G4875">
        <f>IFERROR(VALUE('Raw Data'!T4875),0)</f>
        <v>144.94999999999999</v>
      </c>
      <c r="H4875" t="str" cm="1">
        <f t="array" ref="H4875">_xlfn.IFS(B4875&lt;=12,"New (0-12 mo)",B4875&lt;=24,"Established (13-24 mo)",B4875&lt;=48,"Loyal (25-48 mo)",TRUE,"Veteran (49+ mo)")</f>
        <v>New (0-12 mo)</v>
      </c>
      <c r="I4875">
        <f>COUNTIF('Raw Data'!G4875:O4875,"Yes")</f>
        <v>1</v>
      </c>
      <c r="J4875">
        <f t="shared" ca="1" si="152"/>
        <v>45992</v>
      </c>
      <c r="K4875" t="str">
        <f>'Raw Data'!U4875</f>
        <v>No</v>
      </c>
      <c r="L4875" t="str">
        <f t="shared" si="153"/>
        <v>High Risk</v>
      </c>
      <c r="N4875" s="34"/>
    </row>
    <row r="4876" spans="1:14" x14ac:dyDescent="0.3">
      <c r="A4876" s="5" t="str">
        <f>'Raw Data'!A4876</f>
        <v>1193-RTSLK</v>
      </c>
      <c r="B4876">
        <f>'Raw Data'!F4876</f>
        <v>38</v>
      </c>
      <c r="C4876" t="str">
        <f>'Raw Data'!P4876</f>
        <v>Month-to-month</v>
      </c>
      <c r="D4876" t="str">
        <f>'Raw Data'!I4876</f>
        <v>Fiber optic</v>
      </c>
      <c r="E4876" t="str">
        <f>'Raw Data'!R4876</f>
        <v>Credit card (automatic)</v>
      </c>
      <c r="F4876">
        <f>'Raw Data'!S4876</f>
        <v>83.9</v>
      </c>
      <c r="G4876">
        <f>IFERROR(VALUE('Raw Data'!T4876),0)</f>
        <v>3233.6</v>
      </c>
      <c r="H4876" t="str" cm="1">
        <f t="array" ref="H4876">_xlfn.IFS(B4876&lt;=12,"New (0-12 mo)",B4876&lt;=24,"Established (13-24 mo)",B4876&lt;=48,"Loyal (25-48 mo)",TRUE,"Veteran (49+ mo)")</f>
        <v>Loyal (25-48 mo)</v>
      </c>
      <c r="I4876">
        <f>COUNTIF('Raw Data'!G4876:O4876,"Yes")</f>
        <v>4</v>
      </c>
      <c r="J4876">
        <f t="shared" ca="1" si="152"/>
        <v>45047</v>
      </c>
      <c r="K4876" t="str">
        <f>'Raw Data'!U4876</f>
        <v>Yes</v>
      </c>
      <c r="L4876" t="str">
        <f t="shared" si="153"/>
        <v>Low-Medium Risk</v>
      </c>
      <c r="N4876" s="34"/>
    </row>
    <row r="4877" spans="1:14" x14ac:dyDescent="0.3">
      <c r="A4877" s="5" t="str">
        <f>'Raw Data'!A4877</f>
        <v>2302-ANTDP</v>
      </c>
      <c r="B4877">
        <f>'Raw Data'!F4877</f>
        <v>48</v>
      </c>
      <c r="C4877" t="str">
        <f>'Raw Data'!P4877</f>
        <v>Month-to-month</v>
      </c>
      <c r="D4877" t="str">
        <f>'Raw Data'!I4877</f>
        <v>Fiber optic</v>
      </c>
      <c r="E4877" t="str">
        <f>'Raw Data'!R4877</f>
        <v>Electronic check</v>
      </c>
      <c r="F4877">
        <f>'Raw Data'!S4877</f>
        <v>117.45</v>
      </c>
      <c r="G4877">
        <f>IFERROR(VALUE('Raw Data'!T4877),0)</f>
        <v>5438.9</v>
      </c>
      <c r="H4877" t="str" cm="1">
        <f t="array" ref="H4877">_xlfn.IFS(B4877&lt;=12,"New (0-12 mo)",B4877&lt;=24,"Established (13-24 mo)",B4877&lt;=48,"Loyal (25-48 mo)",TRUE,"Veteran (49+ mo)")</f>
        <v>Loyal (25-48 mo)</v>
      </c>
      <c r="I4877">
        <f>COUNTIF('Raw Data'!G4877:O4877,"Yes")</f>
        <v>8</v>
      </c>
      <c r="J4877">
        <f t="shared" ca="1" si="152"/>
        <v>44743</v>
      </c>
      <c r="K4877" t="str">
        <f>'Raw Data'!U4877</f>
        <v>Yes</v>
      </c>
      <c r="L4877" t="str">
        <f t="shared" si="153"/>
        <v>Low-Medium Risk</v>
      </c>
      <c r="N4877" s="34"/>
    </row>
    <row r="4878" spans="1:14" x14ac:dyDescent="0.3">
      <c r="A4878" s="5" t="str">
        <f>'Raw Data'!A4878</f>
        <v>5923-GXUOC</v>
      </c>
      <c r="B4878">
        <f>'Raw Data'!F4878</f>
        <v>10</v>
      </c>
      <c r="C4878" t="str">
        <f>'Raw Data'!P4878</f>
        <v>Month-to-month</v>
      </c>
      <c r="D4878" t="str">
        <f>'Raw Data'!I4878</f>
        <v>Fiber optic</v>
      </c>
      <c r="E4878" t="str">
        <f>'Raw Data'!R4878</f>
        <v>Electronic check</v>
      </c>
      <c r="F4878">
        <f>'Raw Data'!S4878</f>
        <v>104.4</v>
      </c>
      <c r="G4878">
        <f>IFERROR(VALUE('Raw Data'!T4878),0)</f>
        <v>1081.45</v>
      </c>
      <c r="H4878" t="str" cm="1">
        <f t="array" ref="H4878">_xlfn.IFS(B4878&lt;=12,"New (0-12 mo)",B4878&lt;=24,"Established (13-24 mo)",B4878&lt;=48,"Loyal (25-48 mo)",TRUE,"Veteran (49+ mo)")</f>
        <v>New (0-12 mo)</v>
      </c>
      <c r="I4878">
        <f>COUNTIF('Raw Data'!G4878:O4878,"Yes")</f>
        <v>6</v>
      </c>
      <c r="J4878">
        <f t="shared" ca="1" si="152"/>
        <v>45901</v>
      </c>
      <c r="K4878" t="str">
        <f>'Raw Data'!U4878</f>
        <v>Yes</v>
      </c>
      <c r="L4878" t="str">
        <f t="shared" si="153"/>
        <v>High Risk</v>
      </c>
      <c r="N4878" s="34"/>
    </row>
    <row r="4879" spans="1:14" x14ac:dyDescent="0.3">
      <c r="A4879" s="5" t="str">
        <f>'Raw Data'!A4879</f>
        <v>4973-RLZVI</v>
      </c>
      <c r="B4879">
        <f>'Raw Data'!F4879</f>
        <v>30</v>
      </c>
      <c r="C4879" t="str">
        <f>'Raw Data'!P4879</f>
        <v>One year</v>
      </c>
      <c r="D4879" t="str">
        <f>'Raw Data'!I4879</f>
        <v>DSL</v>
      </c>
      <c r="E4879" t="str">
        <f>'Raw Data'!R4879</f>
        <v>Credit card (automatic)</v>
      </c>
      <c r="F4879">
        <f>'Raw Data'!S4879</f>
        <v>74.650000000000006</v>
      </c>
      <c r="G4879">
        <f>IFERROR(VALUE('Raw Data'!T4879),0)</f>
        <v>2308.6</v>
      </c>
      <c r="H4879" t="str" cm="1">
        <f t="array" ref="H4879">_xlfn.IFS(B4879&lt;=12,"New (0-12 mo)",B4879&lt;=24,"Established (13-24 mo)",B4879&lt;=48,"Loyal (25-48 mo)",TRUE,"Veteran (49+ mo)")</f>
        <v>Loyal (25-48 mo)</v>
      </c>
      <c r="I4879">
        <f>COUNTIF('Raw Data'!G4879:O4879,"Yes")</f>
        <v>6</v>
      </c>
      <c r="J4879">
        <f t="shared" ca="1" si="152"/>
        <v>45292</v>
      </c>
      <c r="K4879" t="str">
        <f>'Raw Data'!U4879</f>
        <v>No</v>
      </c>
      <c r="L4879" t="str">
        <f t="shared" si="153"/>
        <v>Low Risk</v>
      </c>
      <c r="N4879" s="34"/>
    </row>
    <row r="4880" spans="1:14" x14ac:dyDescent="0.3">
      <c r="A4880" s="5" t="str">
        <f>'Raw Data'!A4880</f>
        <v>7869-ZYDST</v>
      </c>
      <c r="B4880">
        <f>'Raw Data'!F4880</f>
        <v>31</v>
      </c>
      <c r="C4880" t="str">
        <f>'Raw Data'!P4880</f>
        <v>Month-to-month</v>
      </c>
      <c r="D4880" t="str">
        <f>'Raw Data'!I4880</f>
        <v>DSL</v>
      </c>
      <c r="E4880" t="str">
        <f>'Raw Data'!R4880</f>
        <v>Credit card (automatic)</v>
      </c>
      <c r="F4880">
        <f>'Raw Data'!S4880</f>
        <v>59.05</v>
      </c>
      <c r="G4880">
        <f>IFERROR(VALUE('Raw Data'!T4880),0)</f>
        <v>1882.8</v>
      </c>
      <c r="H4880" t="str" cm="1">
        <f t="array" ref="H4880">_xlfn.IFS(B4880&lt;=12,"New (0-12 mo)",B4880&lt;=24,"Established (13-24 mo)",B4880&lt;=48,"Loyal (25-48 mo)",TRUE,"Veteran (49+ mo)")</f>
        <v>Loyal (25-48 mo)</v>
      </c>
      <c r="I4880">
        <f>COUNTIF('Raw Data'!G4880:O4880,"Yes")</f>
        <v>3</v>
      </c>
      <c r="J4880">
        <f t="shared" ca="1" si="152"/>
        <v>45261</v>
      </c>
      <c r="K4880" t="str">
        <f>'Raw Data'!U4880</f>
        <v>No</v>
      </c>
      <c r="L4880" t="str">
        <f t="shared" si="153"/>
        <v>Low-Medium Risk</v>
      </c>
      <c r="N4880" s="34"/>
    </row>
    <row r="4881" spans="1:14" x14ac:dyDescent="0.3">
      <c r="A4881" s="5" t="str">
        <f>'Raw Data'!A4881</f>
        <v>4501-UYKBC</v>
      </c>
      <c r="B4881">
        <f>'Raw Data'!F4881</f>
        <v>46</v>
      </c>
      <c r="C4881" t="str">
        <f>'Raw Data'!P4881</f>
        <v>One year</v>
      </c>
      <c r="D4881" t="str">
        <f>'Raw Data'!I4881</f>
        <v>DSL</v>
      </c>
      <c r="E4881" t="str">
        <f>'Raw Data'!R4881</f>
        <v>Credit card (automatic)</v>
      </c>
      <c r="F4881">
        <f>'Raw Data'!S4881</f>
        <v>69.099999999999994</v>
      </c>
      <c r="G4881">
        <f>IFERROR(VALUE('Raw Data'!T4881),0)</f>
        <v>3255.35</v>
      </c>
      <c r="H4881" t="str" cm="1">
        <f t="array" ref="H4881">_xlfn.IFS(B4881&lt;=12,"New (0-12 mo)",B4881&lt;=24,"Established (13-24 mo)",B4881&lt;=48,"Loyal (25-48 mo)",TRUE,"Veteran (49+ mo)")</f>
        <v>Loyal (25-48 mo)</v>
      </c>
      <c r="I4881">
        <f>COUNTIF('Raw Data'!G4881:O4881,"Yes")</f>
        <v>5</v>
      </c>
      <c r="J4881">
        <f t="shared" ca="1" si="152"/>
        <v>44805</v>
      </c>
      <c r="K4881" t="str">
        <f>'Raw Data'!U4881</f>
        <v>No</v>
      </c>
      <c r="L4881" t="str">
        <f t="shared" si="153"/>
        <v>Low Risk</v>
      </c>
      <c r="N4881" s="34"/>
    </row>
    <row r="4882" spans="1:14" x14ac:dyDescent="0.3">
      <c r="A4882" s="5" t="str">
        <f>'Raw Data'!A4882</f>
        <v>1215-EXRMO</v>
      </c>
      <c r="B4882">
        <f>'Raw Data'!F4882</f>
        <v>50</v>
      </c>
      <c r="C4882" t="str">
        <f>'Raw Data'!P4882</f>
        <v>Two year</v>
      </c>
      <c r="D4882" t="str">
        <f>'Raw Data'!I4882</f>
        <v>No</v>
      </c>
      <c r="E4882" t="str">
        <f>'Raw Data'!R4882</f>
        <v>Mailed check</v>
      </c>
      <c r="F4882">
        <f>'Raw Data'!S4882</f>
        <v>20.55</v>
      </c>
      <c r="G4882">
        <f>IFERROR(VALUE('Raw Data'!T4882),0)</f>
        <v>1067.6500000000001</v>
      </c>
      <c r="H4882" t="str" cm="1">
        <f t="array" ref="H4882">_xlfn.IFS(B4882&lt;=12,"New (0-12 mo)",B4882&lt;=24,"Established (13-24 mo)",B4882&lt;=48,"Loyal (25-48 mo)",TRUE,"Veteran (49+ mo)")</f>
        <v>Veteran (49+ mo)</v>
      </c>
      <c r="I4882">
        <f>COUNTIF('Raw Data'!G4882:O4882,"Yes")</f>
        <v>1</v>
      </c>
      <c r="J4882">
        <f t="shared" ca="1" si="152"/>
        <v>44682</v>
      </c>
      <c r="K4882" t="str">
        <f>'Raw Data'!U4882</f>
        <v>No</v>
      </c>
      <c r="L4882" t="str">
        <f t="shared" si="153"/>
        <v>Low Risk</v>
      </c>
      <c r="N4882" s="34"/>
    </row>
    <row r="4883" spans="1:14" x14ac:dyDescent="0.3">
      <c r="A4883" s="5" t="str">
        <f>'Raw Data'!A4883</f>
        <v>2305-MRGLV</v>
      </c>
      <c r="B4883">
        <f>'Raw Data'!F4883</f>
        <v>28</v>
      </c>
      <c r="C4883" t="str">
        <f>'Raw Data'!P4883</f>
        <v>Month-to-month</v>
      </c>
      <c r="D4883" t="str">
        <f>'Raw Data'!I4883</f>
        <v>Fiber optic</v>
      </c>
      <c r="E4883" t="str">
        <f>'Raw Data'!R4883</f>
        <v>Bank transfer (automatic)</v>
      </c>
      <c r="F4883">
        <f>'Raw Data'!S4883</f>
        <v>76.55</v>
      </c>
      <c r="G4883">
        <f>IFERROR(VALUE('Raw Data'!T4883),0)</f>
        <v>2065.4</v>
      </c>
      <c r="H4883" t="str" cm="1">
        <f t="array" ref="H4883">_xlfn.IFS(B4883&lt;=12,"New (0-12 mo)",B4883&lt;=24,"Established (13-24 mo)",B4883&lt;=48,"Loyal (25-48 mo)",TRUE,"Veteran (49+ mo)")</f>
        <v>Loyal (25-48 mo)</v>
      </c>
      <c r="I4883">
        <f>COUNTIF('Raw Data'!G4883:O4883,"Yes")</f>
        <v>2</v>
      </c>
      <c r="J4883">
        <f t="shared" ca="1" si="152"/>
        <v>45352</v>
      </c>
      <c r="K4883" t="str">
        <f>'Raw Data'!U4883</f>
        <v>No</v>
      </c>
      <c r="L4883" t="str">
        <f t="shared" si="153"/>
        <v>Low-Medium Risk</v>
      </c>
      <c r="N4883" s="34"/>
    </row>
    <row r="4884" spans="1:14" x14ac:dyDescent="0.3">
      <c r="A4884" s="5" t="str">
        <f>'Raw Data'!A4884</f>
        <v>8404-VIOMB</v>
      </c>
      <c r="B4884">
        <f>'Raw Data'!F4884</f>
        <v>66</v>
      </c>
      <c r="C4884" t="str">
        <f>'Raw Data'!P4884</f>
        <v>Two year</v>
      </c>
      <c r="D4884" t="str">
        <f>'Raw Data'!I4884</f>
        <v>DSL</v>
      </c>
      <c r="E4884" t="str">
        <f>'Raw Data'!R4884</f>
        <v>Bank transfer (automatic)</v>
      </c>
      <c r="F4884">
        <f>'Raw Data'!S4884</f>
        <v>62.5</v>
      </c>
      <c r="G4884">
        <f>IFERROR(VALUE('Raw Data'!T4884),0)</f>
        <v>4136.3999999999996</v>
      </c>
      <c r="H4884" t="str" cm="1">
        <f t="array" ref="H4884">_xlfn.IFS(B4884&lt;=12,"New (0-12 mo)",B4884&lt;=24,"Established (13-24 mo)",B4884&lt;=48,"Loyal (25-48 mo)",TRUE,"Veteran (49+ mo)")</f>
        <v>Veteran (49+ mo)</v>
      </c>
      <c r="I4884">
        <f>COUNTIF('Raw Data'!G4884:O4884,"Yes")</f>
        <v>6</v>
      </c>
      <c r="J4884">
        <f t="shared" ca="1" si="152"/>
        <v>44197</v>
      </c>
      <c r="K4884" t="str">
        <f>'Raw Data'!U4884</f>
        <v>No</v>
      </c>
      <c r="L4884" t="str">
        <f t="shared" si="153"/>
        <v>Low Risk</v>
      </c>
      <c r="N4884" s="34"/>
    </row>
    <row r="4885" spans="1:14" x14ac:dyDescent="0.3">
      <c r="A4885" s="5" t="str">
        <f>'Raw Data'!A4885</f>
        <v>5233-GEEAX</v>
      </c>
      <c r="B4885">
        <f>'Raw Data'!F4885</f>
        <v>8</v>
      </c>
      <c r="C4885" t="str">
        <f>'Raw Data'!P4885</f>
        <v>Month-to-month</v>
      </c>
      <c r="D4885" t="str">
        <f>'Raw Data'!I4885</f>
        <v>DSL</v>
      </c>
      <c r="E4885" t="str">
        <f>'Raw Data'!R4885</f>
        <v>Electronic check</v>
      </c>
      <c r="F4885">
        <f>'Raw Data'!S4885</f>
        <v>29.4</v>
      </c>
      <c r="G4885">
        <f>IFERROR(VALUE('Raw Data'!T4885),0)</f>
        <v>221.9</v>
      </c>
      <c r="H4885" t="str" cm="1">
        <f t="array" ref="H4885">_xlfn.IFS(B4885&lt;=12,"New (0-12 mo)",B4885&lt;=24,"Established (13-24 mo)",B4885&lt;=48,"Loyal (25-48 mo)",TRUE,"Veteran (49+ mo)")</f>
        <v>New (0-12 mo)</v>
      </c>
      <c r="I4885">
        <f>COUNTIF('Raw Data'!G4885:O4885,"Yes")</f>
        <v>1</v>
      </c>
      <c r="J4885">
        <f t="shared" ca="1" si="152"/>
        <v>45962</v>
      </c>
      <c r="K4885" t="str">
        <f>'Raw Data'!U4885</f>
        <v>Yes</v>
      </c>
      <c r="L4885" t="str">
        <f t="shared" si="153"/>
        <v>High Risk</v>
      </c>
      <c r="N4885" s="34"/>
    </row>
    <row r="4886" spans="1:14" x14ac:dyDescent="0.3">
      <c r="A4886" s="5" t="str">
        <f>'Raw Data'!A4886</f>
        <v>2359-KLTEK</v>
      </c>
      <c r="B4886">
        <f>'Raw Data'!F4886</f>
        <v>41</v>
      </c>
      <c r="C4886" t="str">
        <f>'Raw Data'!P4886</f>
        <v>Month-to-month</v>
      </c>
      <c r="D4886" t="str">
        <f>'Raw Data'!I4886</f>
        <v>Fiber optic</v>
      </c>
      <c r="E4886" t="str">
        <f>'Raw Data'!R4886</f>
        <v>Bank transfer (automatic)</v>
      </c>
      <c r="F4886">
        <f>'Raw Data'!S4886</f>
        <v>94.9</v>
      </c>
      <c r="G4886">
        <f>IFERROR(VALUE('Raw Data'!T4886),0)</f>
        <v>3848</v>
      </c>
      <c r="H4886" t="str" cm="1">
        <f t="array" ref="H4886">_xlfn.IFS(B4886&lt;=12,"New (0-12 mo)",B4886&lt;=24,"Established (13-24 mo)",B4886&lt;=48,"Loyal (25-48 mo)",TRUE,"Veteran (49+ mo)")</f>
        <v>Loyal (25-48 mo)</v>
      </c>
      <c r="I4886">
        <f>COUNTIF('Raw Data'!G4886:O4886,"Yes")</f>
        <v>4</v>
      </c>
      <c r="J4886">
        <f t="shared" ca="1" si="152"/>
        <v>44958</v>
      </c>
      <c r="K4886" t="str">
        <f>'Raw Data'!U4886</f>
        <v>No</v>
      </c>
      <c r="L4886" t="str">
        <f t="shared" si="153"/>
        <v>Low-Medium Risk</v>
      </c>
      <c r="N4886" s="34"/>
    </row>
    <row r="4887" spans="1:14" x14ac:dyDescent="0.3">
      <c r="A4887" s="5" t="str">
        <f>'Raw Data'!A4887</f>
        <v>5304-EFJLP</v>
      </c>
      <c r="B4887">
        <f>'Raw Data'!F4887</f>
        <v>72</v>
      </c>
      <c r="C4887" t="str">
        <f>'Raw Data'!P4887</f>
        <v>Two year</v>
      </c>
      <c r="D4887" t="str">
        <f>'Raw Data'!I4887</f>
        <v>Fiber optic</v>
      </c>
      <c r="E4887" t="str">
        <f>'Raw Data'!R4887</f>
        <v>Bank transfer (automatic)</v>
      </c>
      <c r="F4887">
        <f>'Raw Data'!S4887</f>
        <v>111.65</v>
      </c>
      <c r="G4887">
        <f>IFERROR(VALUE('Raw Data'!T4887),0)</f>
        <v>8022.85</v>
      </c>
      <c r="H4887" t="str" cm="1">
        <f t="array" ref="H4887">_xlfn.IFS(B4887&lt;=12,"New (0-12 mo)",B4887&lt;=24,"Established (13-24 mo)",B4887&lt;=48,"Loyal (25-48 mo)",TRUE,"Veteran (49+ mo)")</f>
        <v>Veteran (49+ mo)</v>
      </c>
      <c r="I4887">
        <f>COUNTIF('Raw Data'!G4887:O4887,"Yes")</f>
        <v>7</v>
      </c>
      <c r="J4887">
        <f t="shared" ca="1" si="152"/>
        <v>44013</v>
      </c>
      <c r="K4887" t="str">
        <f>'Raw Data'!U4887</f>
        <v>No</v>
      </c>
      <c r="L4887" t="str">
        <f t="shared" si="153"/>
        <v>Low Risk</v>
      </c>
      <c r="N4887" s="34"/>
    </row>
    <row r="4888" spans="1:14" x14ac:dyDescent="0.3">
      <c r="A4888" s="5" t="str">
        <f>'Raw Data'!A4888</f>
        <v>2673-ZALNP</v>
      </c>
      <c r="B4888">
        <f>'Raw Data'!F4888</f>
        <v>7</v>
      </c>
      <c r="C4888" t="str">
        <f>'Raw Data'!P4888</f>
        <v>One year</v>
      </c>
      <c r="D4888" t="str">
        <f>'Raw Data'!I4888</f>
        <v>No</v>
      </c>
      <c r="E4888" t="str">
        <f>'Raw Data'!R4888</f>
        <v>Mailed check</v>
      </c>
      <c r="F4888">
        <f>'Raw Data'!S4888</f>
        <v>19.899999999999999</v>
      </c>
      <c r="G4888">
        <f>IFERROR(VALUE('Raw Data'!T4888),0)</f>
        <v>173.15</v>
      </c>
      <c r="H4888" t="str" cm="1">
        <f t="array" ref="H4888">_xlfn.IFS(B4888&lt;=12,"New (0-12 mo)",B4888&lt;=24,"Established (13-24 mo)",B4888&lt;=48,"Loyal (25-48 mo)",TRUE,"Veteran (49+ mo)")</f>
        <v>New (0-12 mo)</v>
      </c>
      <c r="I4888">
        <f>COUNTIF('Raw Data'!G4888:O4888,"Yes")</f>
        <v>1</v>
      </c>
      <c r="J4888">
        <f t="shared" ca="1" si="152"/>
        <v>45992</v>
      </c>
      <c r="K4888" t="str">
        <f>'Raw Data'!U4888</f>
        <v>No</v>
      </c>
      <c r="L4888" t="str">
        <f t="shared" si="153"/>
        <v>Low Risk</v>
      </c>
      <c r="N4888" s="34"/>
    </row>
    <row r="4889" spans="1:14" x14ac:dyDescent="0.3">
      <c r="A4889" s="5" t="str">
        <f>'Raw Data'!A4889</f>
        <v>9184-GALIL</v>
      </c>
      <c r="B4889">
        <f>'Raw Data'!F4889</f>
        <v>38</v>
      </c>
      <c r="C4889" t="str">
        <f>'Raw Data'!P4889</f>
        <v>Month-to-month</v>
      </c>
      <c r="D4889" t="str">
        <f>'Raw Data'!I4889</f>
        <v>No</v>
      </c>
      <c r="E4889" t="str">
        <f>'Raw Data'!R4889</f>
        <v>Mailed check</v>
      </c>
      <c r="F4889">
        <f>'Raw Data'!S4889</f>
        <v>20.45</v>
      </c>
      <c r="G4889">
        <f>IFERROR(VALUE('Raw Data'!T4889),0)</f>
        <v>781.25</v>
      </c>
      <c r="H4889" t="str" cm="1">
        <f t="array" ref="H4889">_xlfn.IFS(B4889&lt;=12,"New (0-12 mo)",B4889&lt;=24,"Established (13-24 mo)",B4889&lt;=48,"Loyal (25-48 mo)",TRUE,"Veteran (49+ mo)")</f>
        <v>Loyal (25-48 mo)</v>
      </c>
      <c r="I4889">
        <f>COUNTIF('Raw Data'!G4889:O4889,"Yes")</f>
        <v>1</v>
      </c>
      <c r="J4889">
        <f t="shared" ca="1" si="152"/>
        <v>45047</v>
      </c>
      <c r="K4889" t="str">
        <f>'Raw Data'!U4889</f>
        <v>No</v>
      </c>
      <c r="L4889" t="str">
        <f t="shared" si="153"/>
        <v>Low-Medium Risk</v>
      </c>
      <c r="N4889" s="34"/>
    </row>
    <row r="4890" spans="1:14" x14ac:dyDescent="0.3">
      <c r="A4890" s="5" t="str">
        <f>'Raw Data'!A4890</f>
        <v>4393-RYCRE</v>
      </c>
      <c r="B4890">
        <f>'Raw Data'!F4890</f>
        <v>44</v>
      </c>
      <c r="C4890" t="str">
        <f>'Raw Data'!P4890</f>
        <v>One year</v>
      </c>
      <c r="D4890" t="str">
        <f>'Raw Data'!I4890</f>
        <v>Fiber optic</v>
      </c>
      <c r="E4890" t="str">
        <f>'Raw Data'!R4890</f>
        <v>Electronic check</v>
      </c>
      <c r="F4890">
        <f>'Raw Data'!S4890</f>
        <v>106.05</v>
      </c>
      <c r="G4890">
        <f>IFERROR(VALUE('Raw Data'!T4890),0)</f>
        <v>4510.8</v>
      </c>
      <c r="H4890" t="str" cm="1">
        <f t="array" ref="H4890">_xlfn.IFS(B4890&lt;=12,"New (0-12 mo)",B4890&lt;=24,"Established (13-24 mo)",B4890&lt;=48,"Loyal (25-48 mo)",TRUE,"Veteran (49+ mo)")</f>
        <v>Loyal (25-48 mo)</v>
      </c>
      <c r="I4890">
        <f>COUNTIF('Raw Data'!G4890:O4890,"Yes")</f>
        <v>6</v>
      </c>
      <c r="J4890">
        <f t="shared" ca="1" si="152"/>
        <v>44866</v>
      </c>
      <c r="K4890" t="str">
        <f>'Raw Data'!U4890</f>
        <v>No</v>
      </c>
      <c r="L4890" t="str">
        <f t="shared" si="153"/>
        <v>Low Risk</v>
      </c>
      <c r="N4890" s="34"/>
    </row>
    <row r="4891" spans="1:14" x14ac:dyDescent="0.3">
      <c r="A4891" s="5" t="str">
        <f>'Raw Data'!A4891</f>
        <v>9746-MDMBK</v>
      </c>
      <c r="B4891">
        <f>'Raw Data'!F4891</f>
        <v>47</v>
      </c>
      <c r="C4891" t="str">
        <f>'Raw Data'!P4891</f>
        <v>One year</v>
      </c>
      <c r="D4891" t="str">
        <f>'Raw Data'!I4891</f>
        <v>Fiber optic</v>
      </c>
      <c r="E4891" t="str">
        <f>'Raw Data'!R4891</f>
        <v>Bank transfer (automatic)</v>
      </c>
      <c r="F4891">
        <f>'Raw Data'!S4891</f>
        <v>113.45</v>
      </c>
      <c r="G4891">
        <f>IFERROR(VALUE('Raw Data'!T4891),0)</f>
        <v>5317.8</v>
      </c>
      <c r="H4891" t="str" cm="1">
        <f t="array" ref="H4891">_xlfn.IFS(B4891&lt;=12,"New (0-12 mo)",B4891&lt;=24,"Established (13-24 mo)",B4891&lt;=48,"Loyal (25-48 mo)",TRUE,"Veteran (49+ mo)")</f>
        <v>Loyal (25-48 mo)</v>
      </c>
      <c r="I4891">
        <f>COUNTIF('Raw Data'!G4891:O4891,"Yes")</f>
        <v>8</v>
      </c>
      <c r="J4891">
        <f t="shared" ca="1" si="152"/>
        <v>44774</v>
      </c>
      <c r="K4891" t="str">
        <f>'Raw Data'!U4891</f>
        <v>No</v>
      </c>
      <c r="L4891" t="str">
        <f t="shared" si="153"/>
        <v>Low Risk</v>
      </c>
      <c r="N4891" s="34"/>
    </row>
    <row r="4892" spans="1:14" x14ac:dyDescent="0.3">
      <c r="A4892" s="5" t="str">
        <f>'Raw Data'!A4892</f>
        <v>3162-ZJZFU</v>
      </c>
      <c r="B4892">
        <f>'Raw Data'!F4892</f>
        <v>53</v>
      </c>
      <c r="C4892" t="str">
        <f>'Raw Data'!P4892</f>
        <v>Month-to-month</v>
      </c>
      <c r="D4892" t="str">
        <f>'Raw Data'!I4892</f>
        <v>Fiber optic</v>
      </c>
      <c r="E4892" t="str">
        <f>'Raw Data'!R4892</f>
        <v>Electronic check</v>
      </c>
      <c r="F4892">
        <f>'Raw Data'!S4892</f>
        <v>92.55</v>
      </c>
      <c r="G4892">
        <f>IFERROR(VALUE('Raw Data'!T4892),0)</f>
        <v>4779.45</v>
      </c>
      <c r="H4892" t="str" cm="1">
        <f t="array" ref="H4892">_xlfn.IFS(B4892&lt;=12,"New (0-12 mo)",B4892&lt;=24,"Established (13-24 mo)",B4892&lt;=48,"Loyal (25-48 mo)",TRUE,"Veteran (49+ mo)")</f>
        <v>Veteran (49+ mo)</v>
      </c>
      <c r="I4892">
        <f>COUNTIF('Raw Data'!G4892:O4892,"Yes")</f>
        <v>4</v>
      </c>
      <c r="J4892">
        <f t="shared" ca="1" si="152"/>
        <v>44593</v>
      </c>
      <c r="K4892" t="str">
        <f>'Raw Data'!U4892</f>
        <v>No</v>
      </c>
      <c r="L4892" t="str">
        <f t="shared" si="153"/>
        <v>Low-Medium Risk</v>
      </c>
      <c r="N4892" s="34"/>
    </row>
    <row r="4893" spans="1:14" x14ac:dyDescent="0.3">
      <c r="A4893" s="5" t="str">
        <f>'Raw Data'!A4893</f>
        <v>8404-GFGCZ</v>
      </c>
      <c r="B4893">
        <f>'Raw Data'!F4893</f>
        <v>4</v>
      </c>
      <c r="C4893" t="str">
        <f>'Raw Data'!P4893</f>
        <v>Month-to-month</v>
      </c>
      <c r="D4893" t="str">
        <f>'Raw Data'!I4893</f>
        <v>DSL</v>
      </c>
      <c r="E4893" t="str">
        <f>'Raw Data'!R4893</f>
        <v>Electronic check</v>
      </c>
      <c r="F4893">
        <f>'Raw Data'!S4893</f>
        <v>65.599999999999994</v>
      </c>
      <c r="G4893">
        <f>IFERROR(VALUE('Raw Data'!T4893),0)</f>
        <v>250.1</v>
      </c>
      <c r="H4893" t="str" cm="1">
        <f t="array" ref="H4893">_xlfn.IFS(B4893&lt;=12,"New (0-12 mo)",B4893&lt;=24,"Established (13-24 mo)",B4893&lt;=48,"Loyal (25-48 mo)",TRUE,"Veteran (49+ mo)")</f>
        <v>New (0-12 mo)</v>
      </c>
      <c r="I4893">
        <f>COUNTIF('Raw Data'!G4893:O4893,"Yes")</f>
        <v>4</v>
      </c>
      <c r="J4893">
        <f t="shared" ca="1" si="152"/>
        <v>46082</v>
      </c>
      <c r="K4893" t="str">
        <f>'Raw Data'!U4893</f>
        <v>No</v>
      </c>
      <c r="L4893" t="str">
        <f t="shared" si="153"/>
        <v>High Risk</v>
      </c>
      <c r="N4893" s="34"/>
    </row>
    <row r="4894" spans="1:14" x14ac:dyDescent="0.3">
      <c r="A4894" s="5" t="str">
        <f>'Raw Data'!A4894</f>
        <v>8875-AKBYH</v>
      </c>
      <c r="B4894">
        <f>'Raw Data'!F4894</f>
        <v>20</v>
      </c>
      <c r="C4894" t="str">
        <f>'Raw Data'!P4894</f>
        <v>Month-to-month</v>
      </c>
      <c r="D4894" t="str">
        <f>'Raw Data'!I4894</f>
        <v>Fiber optic</v>
      </c>
      <c r="E4894" t="str">
        <f>'Raw Data'!R4894</f>
        <v>Electronic check</v>
      </c>
      <c r="F4894">
        <f>'Raw Data'!S4894</f>
        <v>84.35</v>
      </c>
      <c r="G4894">
        <f>IFERROR(VALUE('Raw Data'!T4894),0)</f>
        <v>1745.2</v>
      </c>
      <c r="H4894" t="str" cm="1">
        <f t="array" ref="H4894">_xlfn.IFS(B4894&lt;=12,"New (0-12 mo)",B4894&lt;=24,"Established (13-24 mo)",B4894&lt;=48,"Loyal (25-48 mo)",TRUE,"Veteran (49+ mo)")</f>
        <v>Established (13-24 mo)</v>
      </c>
      <c r="I4894">
        <f>COUNTIF('Raw Data'!G4894:O4894,"Yes")</f>
        <v>3</v>
      </c>
      <c r="J4894">
        <f t="shared" ca="1" si="152"/>
        <v>45597</v>
      </c>
      <c r="K4894" t="str">
        <f>'Raw Data'!U4894</f>
        <v>No</v>
      </c>
      <c r="L4894" t="str">
        <f t="shared" si="153"/>
        <v>Medium Risk</v>
      </c>
      <c r="N4894" s="34"/>
    </row>
    <row r="4895" spans="1:14" x14ac:dyDescent="0.3">
      <c r="A4895" s="5" t="str">
        <f>'Raw Data'!A4895</f>
        <v>4432-ADRLB</v>
      </c>
      <c r="B4895">
        <f>'Raw Data'!F4895</f>
        <v>2</v>
      </c>
      <c r="C4895" t="str">
        <f>'Raw Data'!P4895</f>
        <v>Month-to-month</v>
      </c>
      <c r="D4895" t="str">
        <f>'Raw Data'!I4895</f>
        <v>DSL</v>
      </c>
      <c r="E4895" t="str">
        <f>'Raw Data'!R4895</f>
        <v>Mailed check</v>
      </c>
      <c r="F4895">
        <f>'Raw Data'!S4895</f>
        <v>44.65</v>
      </c>
      <c r="G4895">
        <f>IFERROR(VALUE('Raw Data'!T4895),0)</f>
        <v>74.900000000000006</v>
      </c>
      <c r="H4895" t="str" cm="1">
        <f t="array" ref="H4895">_xlfn.IFS(B4895&lt;=12,"New (0-12 mo)",B4895&lt;=24,"Established (13-24 mo)",B4895&lt;=48,"Loyal (25-48 mo)",TRUE,"Veteran (49+ mo)")</f>
        <v>New (0-12 mo)</v>
      </c>
      <c r="I4895">
        <f>COUNTIF('Raw Data'!G4895:O4895,"Yes")</f>
        <v>1</v>
      </c>
      <c r="J4895">
        <f t="shared" ca="1" si="152"/>
        <v>46143</v>
      </c>
      <c r="K4895" t="str">
        <f>'Raw Data'!U4895</f>
        <v>Yes</v>
      </c>
      <c r="L4895" t="str">
        <f t="shared" si="153"/>
        <v>High Risk</v>
      </c>
      <c r="N4895" s="34"/>
    </row>
    <row r="4896" spans="1:14" x14ac:dyDescent="0.3">
      <c r="A4896" s="5" t="str">
        <f>'Raw Data'!A4896</f>
        <v>0533-UCAAU</v>
      </c>
      <c r="B4896">
        <f>'Raw Data'!F4896</f>
        <v>57</v>
      </c>
      <c r="C4896" t="str">
        <f>'Raw Data'!P4896</f>
        <v>One year</v>
      </c>
      <c r="D4896" t="str">
        <f>'Raw Data'!I4896</f>
        <v>DSL</v>
      </c>
      <c r="E4896" t="str">
        <f>'Raw Data'!R4896</f>
        <v>Credit card (automatic)</v>
      </c>
      <c r="F4896">
        <f>'Raw Data'!S4896</f>
        <v>71.099999999999994</v>
      </c>
      <c r="G4896">
        <f>IFERROR(VALUE('Raw Data'!T4896),0)</f>
        <v>4140.1000000000004</v>
      </c>
      <c r="H4896" t="str" cm="1">
        <f t="array" ref="H4896">_xlfn.IFS(B4896&lt;=12,"New (0-12 mo)",B4896&lt;=24,"Established (13-24 mo)",B4896&lt;=48,"Loyal (25-48 mo)",TRUE,"Veteran (49+ mo)")</f>
        <v>Veteran (49+ mo)</v>
      </c>
      <c r="I4896">
        <f>COUNTIF('Raw Data'!G4896:O4896,"Yes")</f>
        <v>5</v>
      </c>
      <c r="J4896">
        <f t="shared" ca="1" si="152"/>
        <v>44470</v>
      </c>
      <c r="K4896" t="str">
        <f>'Raw Data'!U4896</f>
        <v>No</v>
      </c>
      <c r="L4896" t="str">
        <f t="shared" si="153"/>
        <v>Low Risk</v>
      </c>
      <c r="N4896" s="34"/>
    </row>
    <row r="4897" spans="1:14" x14ac:dyDescent="0.3">
      <c r="A4897" s="5" t="str">
        <f>'Raw Data'!A4897</f>
        <v>1394-SUIUH</v>
      </c>
      <c r="B4897">
        <f>'Raw Data'!F4897</f>
        <v>44</v>
      </c>
      <c r="C4897" t="str">
        <f>'Raw Data'!P4897</f>
        <v>Month-to-month</v>
      </c>
      <c r="D4897" t="str">
        <f>'Raw Data'!I4897</f>
        <v>Fiber optic</v>
      </c>
      <c r="E4897" t="str">
        <f>'Raw Data'!R4897</f>
        <v>Electronic check</v>
      </c>
      <c r="F4897">
        <f>'Raw Data'!S4897</f>
        <v>85.15</v>
      </c>
      <c r="G4897">
        <f>IFERROR(VALUE('Raw Data'!T4897),0)</f>
        <v>3670.5</v>
      </c>
      <c r="H4897" t="str" cm="1">
        <f t="array" ref="H4897">_xlfn.IFS(B4897&lt;=12,"New (0-12 mo)",B4897&lt;=24,"Established (13-24 mo)",B4897&lt;=48,"Loyal (25-48 mo)",TRUE,"Veteran (49+ mo)")</f>
        <v>Loyal (25-48 mo)</v>
      </c>
      <c r="I4897">
        <f>COUNTIF('Raw Data'!G4897:O4897,"Yes")</f>
        <v>4</v>
      </c>
      <c r="J4897">
        <f t="shared" ca="1" si="152"/>
        <v>44866</v>
      </c>
      <c r="K4897" t="str">
        <f>'Raw Data'!U4897</f>
        <v>No</v>
      </c>
      <c r="L4897" t="str">
        <f t="shared" si="153"/>
        <v>Low-Medium Risk</v>
      </c>
      <c r="N4897" s="34"/>
    </row>
    <row r="4898" spans="1:14" x14ac:dyDescent="0.3">
      <c r="A4898" s="5" t="str">
        <f>'Raw Data'!A4898</f>
        <v>3521-MNKLV</v>
      </c>
      <c r="B4898">
        <f>'Raw Data'!F4898</f>
        <v>24</v>
      </c>
      <c r="C4898" t="str">
        <f>'Raw Data'!P4898</f>
        <v>Month-to-month</v>
      </c>
      <c r="D4898" t="str">
        <f>'Raw Data'!I4898</f>
        <v>DSL</v>
      </c>
      <c r="E4898" t="str">
        <f>'Raw Data'!R4898</f>
        <v>Mailed check</v>
      </c>
      <c r="F4898">
        <f>'Raw Data'!S4898</f>
        <v>49.7</v>
      </c>
      <c r="G4898">
        <f>IFERROR(VALUE('Raw Data'!T4898),0)</f>
        <v>1167.8</v>
      </c>
      <c r="H4898" t="str" cm="1">
        <f t="array" ref="H4898">_xlfn.IFS(B4898&lt;=12,"New (0-12 mo)",B4898&lt;=24,"Established (13-24 mo)",B4898&lt;=48,"Loyal (25-48 mo)",TRUE,"Veteran (49+ mo)")</f>
        <v>Established (13-24 mo)</v>
      </c>
      <c r="I4898">
        <f>COUNTIF('Raw Data'!G4898:O4898,"Yes")</f>
        <v>2</v>
      </c>
      <c r="J4898">
        <f t="shared" ca="1" si="152"/>
        <v>45474</v>
      </c>
      <c r="K4898" t="str">
        <f>'Raw Data'!U4898</f>
        <v>No</v>
      </c>
      <c r="L4898" t="str">
        <f t="shared" si="153"/>
        <v>Medium Risk</v>
      </c>
      <c r="N4898" s="34"/>
    </row>
    <row r="4899" spans="1:14" x14ac:dyDescent="0.3">
      <c r="A4899" s="5" t="str">
        <f>'Raw Data'!A4899</f>
        <v>2533-TIBIX</v>
      </c>
      <c r="B4899">
        <f>'Raw Data'!F4899</f>
        <v>15</v>
      </c>
      <c r="C4899" t="str">
        <f>'Raw Data'!P4899</f>
        <v>Month-to-month</v>
      </c>
      <c r="D4899" t="str">
        <f>'Raw Data'!I4899</f>
        <v>DSL</v>
      </c>
      <c r="E4899" t="str">
        <f>'Raw Data'!R4899</f>
        <v>Bank transfer (automatic)</v>
      </c>
      <c r="F4899">
        <f>'Raw Data'!S4899</f>
        <v>30.2</v>
      </c>
      <c r="G4899">
        <f>IFERROR(VALUE('Raw Data'!T4899),0)</f>
        <v>469.65</v>
      </c>
      <c r="H4899" t="str" cm="1">
        <f t="array" ref="H4899">_xlfn.IFS(B4899&lt;=12,"New (0-12 mo)",B4899&lt;=24,"Established (13-24 mo)",B4899&lt;=48,"Loyal (25-48 mo)",TRUE,"Veteran (49+ mo)")</f>
        <v>Established (13-24 mo)</v>
      </c>
      <c r="I4899">
        <f>COUNTIF('Raw Data'!G4899:O4899,"Yes")</f>
        <v>1</v>
      </c>
      <c r="J4899">
        <f t="shared" ca="1" si="152"/>
        <v>45748</v>
      </c>
      <c r="K4899" t="str">
        <f>'Raw Data'!U4899</f>
        <v>No</v>
      </c>
      <c r="L4899" t="str">
        <f t="shared" si="153"/>
        <v>Medium Risk</v>
      </c>
      <c r="N4899" s="34"/>
    </row>
    <row r="4900" spans="1:14" x14ac:dyDescent="0.3">
      <c r="A4900" s="5" t="str">
        <f>'Raw Data'!A4900</f>
        <v>8993-PHFWD</v>
      </c>
      <c r="B4900">
        <f>'Raw Data'!F4900</f>
        <v>3</v>
      </c>
      <c r="C4900" t="str">
        <f>'Raw Data'!P4900</f>
        <v>Month-to-month</v>
      </c>
      <c r="D4900" t="str">
        <f>'Raw Data'!I4900</f>
        <v>DSL</v>
      </c>
      <c r="E4900" t="str">
        <f>'Raw Data'!R4900</f>
        <v>Electronic check</v>
      </c>
      <c r="F4900">
        <f>'Raw Data'!S4900</f>
        <v>25.25</v>
      </c>
      <c r="G4900">
        <f>IFERROR(VALUE('Raw Data'!T4900),0)</f>
        <v>58.9</v>
      </c>
      <c r="H4900" t="str" cm="1">
        <f t="array" ref="H4900">_xlfn.IFS(B4900&lt;=12,"New (0-12 mo)",B4900&lt;=24,"Established (13-24 mo)",B4900&lt;=48,"Loyal (25-48 mo)",TRUE,"Veteran (49+ mo)")</f>
        <v>New (0-12 mo)</v>
      </c>
      <c r="I4900">
        <f>COUNTIF('Raw Data'!G4900:O4900,"Yes")</f>
        <v>0</v>
      </c>
      <c r="J4900">
        <f t="shared" ca="1" si="152"/>
        <v>46113</v>
      </c>
      <c r="K4900" t="str">
        <f>'Raw Data'!U4900</f>
        <v>Yes</v>
      </c>
      <c r="L4900" t="str">
        <f t="shared" si="153"/>
        <v>High Risk</v>
      </c>
      <c r="N4900" s="34"/>
    </row>
    <row r="4901" spans="1:14" x14ac:dyDescent="0.3">
      <c r="A4901" s="5" t="str">
        <f>'Raw Data'!A4901</f>
        <v>1565-RHDJD</v>
      </c>
      <c r="B4901">
        <f>'Raw Data'!F4901</f>
        <v>4</v>
      </c>
      <c r="C4901" t="str">
        <f>'Raw Data'!P4901</f>
        <v>Month-to-month</v>
      </c>
      <c r="D4901" t="str">
        <f>'Raw Data'!I4901</f>
        <v>Fiber optic</v>
      </c>
      <c r="E4901" t="str">
        <f>'Raw Data'!R4901</f>
        <v>Bank transfer (automatic)</v>
      </c>
      <c r="F4901">
        <f>'Raw Data'!S4901</f>
        <v>84.05</v>
      </c>
      <c r="G4901">
        <f>IFERROR(VALUE('Raw Data'!T4901),0)</f>
        <v>333.55</v>
      </c>
      <c r="H4901" t="str" cm="1">
        <f t="array" ref="H4901">_xlfn.IFS(B4901&lt;=12,"New (0-12 mo)",B4901&lt;=24,"Established (13-24 mo)",B4901&lt;=48,"Loyal (25-48 mo)",TRUE,"Veteran (49+ mo)")</f>
        <v>New (0-12 mo)</v>
      </c>
      <c r="I4901">
        <f>COUNTIF('Raw Data'!G4901:O4901,"Yes")</f>
        <v>4</v>
      </c>
      <c r="J4901">
        <f t="shared" ca="1" si="152"/>
        <v>46082</v>
      </c>
      <c r="K4901" t="str">
        <f>'Raw Data'!U4901</f>
        <v>Yes</v>
      </c>
      <c r="L4901" t="str">
        <f t="shared" si="153"/>
        <v>High Risk</v>
      </c>
      <c r="N4901" s="34"/>
    </row>
    <row r="4902" spans="1:14" x14ac:dyDescent="0.3">
      <c r="A4902" s="5" t="str">
        <f>'Raw Data'!A4902</f>
        <v>7137-RYLPP</v>
      </c>
      <c r="B4902">
        <f>'Raw Data'!F4902</f>
        <v>37</v>
      </c>
      <c r="C4902" t="str">
        <f>'Raw Data'!P4902</f>
        <v>Month-to-month</v>
      </c>
      <c r="D4902" t="str">
        <f>'Raw Data'!I4902</f>
        <v>Fiber optic</v>
      </c>
      <c r="E4902" t="str">
        <f>'Raw Data'!R4902</f>
        <v>Electronic check</v>
      </c>
      <c r="F4902">
        <f>'Raw Data'!S4902</f>
        <v>85.7</v>
      </c>
      <c r="G4902">
        <f>IFERROR(VALUE('Raw Data'!T4902),0)</f>
        <v>3171.15</v>
      </c>
      <c r="H4902" t="str" cm="1">
        <f t="array" ref="H4902">_xlfn.IFS(B4902&lt;=12,"New (0-12 mo)",B4902&lt;=24,"Established (13-24 mo)",B4902&lt;=48,"Loyal (25-48 mo)",TRUE,"Veteran (49+ mo)")</f>
        <v>Loyal (25-48 mo)</v>
      </c>
      <c r="I4902">
        <f>COUNTIF('Raw Data'!G4902:O4902,"Yes")</f>
        <v>3</v>
      </c>
      <c r="J4902">
        <f t="shared" ca="1" si="152"/>
        <v>45078</v>
      </c>
      <c r="K4902" t="str">
        <f>'Raw Data'!U4902</f>
        <v>Yes</v>
      </c>
      <c r="L4902" t="str">
        <f t="shared" si="153"/>
        <v>Low-Medium Risk</v>
      </c>
      <c r="N4902" s="34"/>
    </row>
    <row r="4903" spans="1:14" x14ac:dyDescent="0.3">
      <c r="A4903" s="5" t="str">
        <f>'Raw Data'!A4903</f>
        <v>3765-JXVKY</v>
      </c>
      <c r="B4903">
        <f>'Raw Data'!F4903</f>
        <v>1</v>
      </c>
      <c r="C4903" t="str">
        <f>'Raw Data'!P4903</f>
        <v>Month-to-month</v>
      </c>
      <c r="D4903" t="str">
        <f>'Raw Data'!I4903</f>
        <v>Fiber optic</v>
      </c>
      <c r="E4903" t="str">
        <f>'Raw Data'!R4903</f>
        <v>Electronic check</v>
      </c>
      <c r="F4903">
        <f>'Raw Data'!S4903</f>
        <v>74.7</v>
      </c>
      <c r="G4903">
        <f>IFERROR(VALUE('Raw Data'!T4903),0)</f>
        <v>74.7</v>
      </c>
      <c r="H4903" t="str" cm="1">
        <f t="array" ref="H4903">_xlfn.IFS(B4903&lt;=12,"New (0-12 mo)",B4903&lt;=24,"Established (13-24 mo)",B4903&lt;=48,"Loyal (25-48 mo)",TRUE,"Veteran (49+ mo)")</f>
        <v>New (0-12 mo)</v>
      </c>
      <c r="I4903">
        <f>COUNTIF('Raw Data'!G4903:O4903,"Yes")</f>
        <v>2</v>
      </c>
      <c r="J4903">
        <f t="shared" ca="1" si="152"/>
        <v>46174</v>
      </c>
      <c r="K4903" t="str">
        <f>'Raw Data'!U4903</f>
        <v>Yes</v>
      </c>
      <c r="L4903" t="str">
        <f t="shared" si="153"/>
        <v>High Risk</v>
      </c>
      <c r="N4903" s="34"/>
    </row>
    <row r="4904" spans="1:14" x14ac:dyDescent="0.3">
      <c r="A4904" s="5" t="str">
        <f>'Raw Data'!A4904</f>
        <v>5092-STPKP</v>
      </c>
      <c r="B4904">
        <f>'Raw Data'!F4904</f>
        <v>24</v>
      </c>
      <c r="C4904" t="str">
        <f>'Raw Data'!P4904</f>
        <v>Month-to-month</v>
      </c>
      <c r="D4904" t="str">
        <f>'Raw Data'!I4904</f>
        <v>DSL</v>
      </c>
      <c r="E4904" t="str">
        <f>'Raw Data'!R4904</f>
        <v>Credit card (automatic)</v>
      </c>
      <c r="F4904">
        <f>'Raw Data'!S4904</f>
        <v>56.35</v>
      </c>
      <c r="G4904">
        <f>IFERROR(VALUE('Raw Data'!T4904),0)</f>
        <v>1381.2</v>
      </c>
      <c r="H4904" t="str" cm="1">
        <f t="array" ref="H4904">_xlfn.IFS(B4904&lt;=12,"New (0-12 mo)",B4904&lt;=24,"Established (13-24 mo)",B4904&lt;=48,"Loyal (25-48 mo)",TRUE,"Veteran (49+ mo)")</f>
        <v>Established (13-24 mo)</v>
      </c>
      <c r="I4904">
        <f>COUNTIF('Raw Data'!G4904:O4904,"Yes")</f>
        <v>3</v>
      </c>
      <c r="J4904">
        <f t="shared" ca="1" si="152"/>
        <v>45474</v>
      </c>
      <c r="K4904" t="str">
        <f>'Raw Data'!U4904</f>
        <v>No</v>
      </c>
      <c r="L4904" t="str">
        <f t="shared" si="153"/>
        <v>Medium Risk</v>
      </c>
      <c r="N4904" s="34"/>
    </row>
    <row r="4905" spans="1:14" x14ac:dyDescent="0.3">
      <c r="A4905" s="5" t="str">
        <f>'Raw Data'!A4905</f>
        <v>7330-WZLNC</v>
      </c>
      <c r="B4905">
        <f>'Raw Data'!F4905</f>
        <v>5</v>
      </c>
      <c r="C4905" t="str">
        <f>'Raw Data'!P4905</f>
        <v>Month-to-month</v>
      </c>
      <c r="D4905" t="str">
        <f>'Raw Data'!I4905</f>
        <v>Fiber optic</v>
      </c>
      <c r="E4905" t="str">
        <f>'Raw Data'!R4905</f>
        <v>Electronic check</v>
      </c>
      <c r="F4905">
        <f>'Raw Data'!S4905</f>
        <v>90.8</v>
      </c>
      <c r="G4905">
        <f>IFERROR(VALUE('Raw Data'!T4905),0)</f>
        <v>455.5</v>
      </c>
      <c r="H4905" t="str" cm="1">
        <f t="array" ref="H4905">_xlfn.IFS(B4905&lt;=12,"New (0-12 mo)",B4905&lt;=24,"Established (13-24 mo)",B4905&lt;=48,"Loyal (25-48 mo)",TRUE,"Veteran (49+ mo)")</f>
        <v>New (0-12 mo)</v>
      </c>
      <c r="I4905">
        <f>COUNTIF('Raw Data'!G4905:O4905,"Yes")</f>
        <v>4</v>
      </c>
      <c r="J4905">
        <f t="shared" ca="1" si="152"/>
        <v>46054</v>
      </c>
      <c r="K4905" t="str">
        <f>'Raw Data'!U4905</f>
        <v>Yes</v>
      </c>
      <c r="L4905" t="str">
        <f t="shared" si="153"/>
        <v>High Risk</v>
      </c>
      <c r="N4905" s="34"/>
    </row>
    <row r="4906" spans="1:14" x14ac:dyDescent="0.3">
      <c r="A4906" s="5" t="str">
        <f>'Raw Data'!A4906</f>
        <v>0114-PEGZZ</v>
      </c>
      <c r="B4906">
        <f>'Raw Data'!F4906</f>
        <v>33</v>
      </c>
      <c r="C4906" t="str">
        <f>'Raw Data'!P4906</f>
        <v>Month-to-month</v>
      </c>
      <c r="D4906" t="str">
        <f>'Raw Data'!I4906</f>
        <v>Fiber optic</v>
      </c>
      <c r="E4906" t="str">
        <f>'Raw Data'!R4906</f>
        <v>Electronic check</v>
      </c>
      <c r="F4906">
        <f>'Raw Data'!S4906</f>
        <v>107.55</v>
      </c>
      <c r="G4906">
        <f>IFERROR(VALUE('Raw Data'!T4906),0)</f>
        <v>3645.5</v>
      </c>
      <c r="H4906" t="str" cm="1">
        <f t="array" ref="H4906">_xlfn.IFS(B4906&lt;=12,"New (0-12 mo)",B4906&lt;=24,"Established (13-24 mo)",B4906&lt;=48,"Loyal (25-48 mo)",TRUE,"Veteran (49+ mo)")</f>
        <v>Loyal (25-48 mo)</v>
      </c>
      <c r="I4906">
        <f>COUNTIF('Raw Data'!G4906:O4906,"Yes")</f>
        <v>6</v>
      </c>
      <c r="J4906">
        <f t="shared" ca="1" si="152"/>
        <v>45200</v>
      </c>
      <c r="K4906" t="str">
        <f>'Raw Data'!U4906</f>
        <v>No</v>
      </c>
      <c r="L4906" t="str">
        <f t="shared" si="153"/>
        <v>Low-Medium Risk</v>
      </c>
      <c r="N4906" s="34"/>
    </row>
    <row r="4907" spans="1:14" x14ac:dyDescent="0.3">
      <c r="A4907" s="5" t="str">
        <f>'Raw Data'!A4907</f>
        <v>3359-DSRKA</v>
      </c>
      <c r="B4907">
        <f>'Raw Data'!F4907</f>
        <v>58</v>
      </c>
      <c r="C4907" t="str">
        <f>'Raw Data'!P4907</f>
        <v>Two year</v>
      </c>
      <c r="D4907" t="str">
        <f>'Raw Data'!I4907</f>
        <v>No</v>
      </c>
      <c r="E4907" t="str">
        <f>'Raw Data'!R4907</f>
        <v>Mailed check</v>
      </c>
      <c r="F4907">
        <f>'Raw Data'!S4907</f>
        <v>19.850000000000001</v>
      </c>
      <c r="G4907">
        <f>IFERROR(VALUE('Raw Data'!T4907),0)</f>
        <v>1158.8499999999999</v>
      </c>
      <c r="H4907" t="str" cm="1">
        <f t="array" ref="H4907">_xlfn.IFS(B4907&lt;=12,"New (0-12 mo)",B4907&lt;=24,"Established (13-24 mo)",B4907&lt;=48,"Loyal (25-48 mo)",TRUE,"Veteran (49+ mo)")</f>
        <v>Veteran (49+ mo)</v>
      </c>
      <c r="I4907">
        <f>COUNTIF('Raw Data'!G4907:O4907,"Yes")</f>
        <v>1</v>
      </c>
      <c r="J4907">
        <f t="shared" ca="1" si="152"/>
        <v>44440</v>
      </c>
      <c r="K4907" t="str">
        <f>'Raw Data'!U4907</f>
        <v>No</v>
      </c>
      <c r="L4907" t="str">
        <f t="shared" si="153"/>
        <v>Low Risk</v>
      </c>
      <c r="N4907" s="34"/>
    </row>
    <row r="4908" spans="1:14" x14ac:dyDescent="0.3">
      <c r="A4908" s="5" t="str">
        <f>'Raw Data'!A4908</f>
        <v>8639-NHQEI</v>
      </c>
      <c r="B4908">
        <f>'Raw Data'!F4908</f>
        <v>72</v>
      </c>
      <c r="C4908" t="str">
        <f>'Raw Data'!P4908</f>
        <v>Two year</v>
      </c>
      <c r="D4908" t="str">
        <f>'Raw Data'!I4908</f>
        <v>Fiber optic</v>
      </c>
      <c r="E4908" t="str">
        <f>'Raw Data'!R4908</f>
        <v>Bank transfer (automatic)</v>
      </c>
      <c r="F4908">
        <f>'Raw Data'!S4908</f>
        <v>95.9</v>
      </c>
      <c r="G4908">
        <f>IFERROR(VALUE('Raw Data'!T4908),0)</f>
        <v>6954.15</v>
      </c>
      <c r="H4908" t="str" cm="1">
        <f t="array" ref="H4908">_xlfn.IFS(B4908&lt;=12,"New (0-12 mo)",B4908&lt;=24,"Established (13-24 mo)",B4908&lt;=48,"Loyal (25-48 mo)",TRUE,"Veteran (49+ mo)")</f>
        <v>Veteran (49+ mo)</v>
      </c>
      <c r="I4908">
        <f>COUNTIF('Raw Data'!G4908:O4908,"Yes")</f>
        <v>5</v>
      </c>
      <c r="J4908">
        <f t="shared" ca="1" si="152"/>
        <v>44013</v>
      </c>
      <c r="K4908" t="str">
        <f>'Raw Data'!U4908</f>
        <v>No</v>
      </c>
      <c r="L4908" t="str">
        <f t="shared" si="153"/>
        <v>Low Risk</v>
      </c>
      <c r="N4908" s="34"/>
    </row>
    <row r="4909" spans="1:14" x14ac:dyDescent="0.3">
      <c r="A4909" s="5" t="str">
        <f>'Raw Data'!A4909</f>
        <v>7161-DFHUF</v>
      </c>
      <c r="B4909">
        <f>'Raw Data'!F4909</f>
        <v>71</v>
      </c>
      <c r="C4909" t="str">
        <f>'Raw Data'!P4909</f>
        <v>Two year</v>
      </c>
      <c r="D4909" t="str">
        <f>'Raw Data'!I4909</f>
        <v>No</v>
      </c>
      <c r="E4909" t="str">
        <f>'Raw Data'!R4909</f>
        <v>Mailed check</v>
      </c>
      <c r="F4909">
        <f>'Raw Data'!S4909</f>
        <v>23.85</v>
      </c>
      <c r="G4909">
        <f>IFERROR(VALUE('Raw Data'!T4909),0)</f>
        <v>1672.1</v>
      </c>
      <c r="H4909" t="str" cm="1">
        <f t="array" ref="H4909">_xlfn.IFS(B4909&lt;=12,"New (0-12 mo)",B4909&lt;=24,"Established (13-24 mo)",B4909&lt;=48,"Loyal (25-48 mo)",TRUE,"Veteran (49+ mo)")</f>
        <v>Veteran (49+ mo)</v>
      </c>
      <c r="I4909">
        <f>COUNTIF('Raw Data'!G4909:O4909,"Yes")</f>
        <v>2</v>
      </c>
      <c r="J4909">
        <f t="shared" ca="1" si="152"/>
        <v>44044</v>
      </c>
      <c r="K4909" t="str">
        <f>'Raw Data'!U4909</f>
        <v>No</v>
      </c>
      <c r="L4909" t="str">
        <f t="shared" si="153"/>
        <v>Low Risk</v>
      </c>
      <c r="N4909" s="34"/>
    </row>
    <row r="4910" spans="1:14" x14ac:dyDescent="0.3">
      <c r="A4910" s="5" t="str">
        <f>'Raw Data'!A4910</f>
        <v>3957-LXOLK</v>
      </c>
      <c r="B4910">
        <f>'Raw Data'!F4910</f>
        <v>28</v>
      </c>
      <c r="C4910" t="str">
        <f>'Raw Data'!P4910</f>
        <v>Month-to-month</v>
      </c>
      <c r="D4910" t="str">
        <f>'Raw Data'!I4910</f>
        <v>Fiber optic</v>
      </c>
      <c r="E4910" t="str">
        <f>'Raw Data'!R4910</f>
        <v>Electronic check</v>
      </c>
      <c r="F4910">
        <f>'Raw Data'!S4910</f>
        <v>106.15</v>
      </c>
      <c r="G4910">
        <f>IFERROR(VALUE('Raw Data'!T4910),0)</f>
        <v>3152.5</v>
      </c>
      <c r="H4910" t="str" cm="1">
        <f t="array" ref="H4910">_xlfn.IFS(B4910&lt;=12,"New (0-12 mo)",B4910&lt;=24,"Established (13-24 mo)",B4910&lt;=48,"Loyal (25-48 mo)",TRUE,"Veteran (49+ mo)")</f>
        <v>Loyal (25-48 mo)</v>
      </c>
      <c r="I4910">
        <f>COUNTIF('Raw Data'!G4910:O4910,"Yes")</f>
        <v>6</v>
      </c>
      <c r="J4910">
        <f t="shared" ca="1" si="152"/>
        <v>45352</v>
      </c>
      <c r="K4910" t="str">
        <f>'Raw Data'!U4910</f>
        <v>Yes</v>
      </c>
      <c r="L4910" t="str">
        <f t="shared" si="153"/>
        <v>Low-Medium Risk</v>
      </c>
      <c r="N4910" s="34"/>
    </row>
    <row r="4911" spans="1:14" x14ac:dyDescent="0.3">
      <c r="A4911" s="5" t="str">
        <f>'Raw Data'!A4911</f>
        <v>3720-DBRWL</v>
      </c>
      <c r="B4911">
        <f>'Raw Data'!F4911</f>
        <v>51</v>
      </c>
      <c r="C4911" t="str">
        <f>'Raw Data'!P4911</f>
        <v>Two year</v>
      </c>
      <c r="D4911" t="str">
        <f>'Raw Data'!I4911</f>
        <v>DSL</v>
      </c>
      <c r="E4911" t="str">
        <f>'Raw Data'!R4911</f>
        <v>Credit card (automatic)</v>
      </c>
      <c r="F4911">
        <f>'Raw Data'!S4911</f>
        <v>83.85</v>
      </c>
      <c r="G4911">
        <f>IFERROR(VALUE('Raw Data'!T4911),0)</f>
        <v>4307.1000000000004</v>
      </c>
      <c r="H4911" t="str" cm="1">
        <f t="array" ref="H4911">_xlfn.IFS(B4911&lt;=12,"New (0-12 mo)",B4911&lt;=24,"Established (13-24 mo)",B4911&lt;=48,"Loyal (25-48 mo)",TRUE,"Veteran (49+ mo)")</f>
        <v>Veteran (49+ mo)</v>
      </c>
      <c r="I4911">
        <f>COUNTIF('Raw Data'!G4911:O4911,"Yes")</f>
        <v>7</v>
      </c>
      <c r="J4911">
        <f t="shared" ca="1" si="152"/>
        <v>44652</v>
      </c>
      <c r="K4911" t="str">
        <f>'Raw Data'!U4911</f>
        <v>No</v>
      </c>
      <c r="L4911" t="str">
        <f t="shared" si="153"/>
        <v>Low Risk</v>
      </c>
      <c r="N4911" s="34"/>
    </row>
    <row r="4912" spans="1:14" x14ac:dyDescent="0.3">
      <c r="A4912" s="5" t="str">
        <f>'Raw Data'!A4912</f>
        <v>6635-MYYYZ</v>
      </c>
      <c r="B4912">
        <f>'Raw Data'!F4912</f>
        <v>30</v>
      </c>
      <c r="C4912" t="str">
        <f>'Raw Data'!P4912</f>
        <v>One year</v>
      </c>
      <c r="D4912" t="str">
        <f>'Raw Data'!I4912</f>
        <v>DSL</v>
      </c>
      <c r="E4912" t="str">
        <f>'Raw Data'!R4912</f>
        <v>Bank transfer (automatic)</v>
      </c>
      <c r="F4912">
        <f>'Raw Data'!S4912</f>
        <v>85.35</v>
      </c>
      <c r="G4912">
        <f>IFERROR(VALUE('Raw Data'!T4912),0)</f>
        <v>2530.4</v>
      </c>
      <c r="H4912" t="str" cm="1">
        <f t="array" ref="H4912">_xlfn.IFS(B4912&lt;=12,"New (0-12 mo)",B4912&lt;=24,"Established (13-24 mo)",B4912&lt;=48,"Loyal (25-48 mo)",TRUE,"Veteran (49+ mo)")</f>
        <v>Loyal (25-48 mo)</v>
      </c>
      <c r="I4912">
        <f>COUNTIF('Raw Data'!G4912:O4912,"Yes")</f>
        <v>7</v>
      </c>
      <c r="J4912">
        <f t="shared" ca="1" si="152"/>
        <v>45292</v>
      </c>
      <c r="K4912" t="str">
        <f>'Raw Data'!U4912</f>
        <v>Yes</v>
      </c>
      <c r="L4912" t="str">
        <f t="shared" si="153"/>
        <v>Low Risk</v>
      </c>
      <c r="N4912" s="34"/>
    </row>
    <row r="4913" spans="1:14" x14ac:dyDescent="0.3">
      <c r="A4913" s="5" t="str">
        <f>'Raw Data'!A4913</f>
        <v>8565-WUXZU</v>
      </c>
      <c r="B4913">
        <f>'Raw Data'!F4913</f>
        <v>72</v>
      </c>
      <c r="C4913" t="str">
        <f>'Raw Data'!P4913</f>
        <v>Two year</v>
      </c>
      <c r="D4913" t="str">
        <f>'Raw Data'!I4913</f>
        <v>Fiber optic</v>
      </c>
      <c r="E4913" t="str">
        <f>'Raw Data'!R4913</f>
        <v>Credit card (automatic)</v>
      </c>
      <c r="F4913">
        <f>'Raw Data'!S4913</f>
        <v>84.8</v>
      </c>
      <c r="G4913">
        <f>IFERROR(VALUE('Raw Data'!T4913),0)</f>
        <v>6141.65</v>
      </c>
      <c r="H4913" t="str" cm="1">
        <f t="array" ref="H4913">_xlfn.IFS(B4913&lt;=12,"New (0-12 mo)",B4913&lt;=24,"Established (13-24 mo)",B4913&lt;=48,"Loyal (25-48 mo)",TRUE,"Veteran (49+ mo)")</f>
        <v>Veteran (49+ mo)</v>
      </c>
      <c r="I4913">
        <f>COUNTIF('Raw Data'!G4913:O4913,"Yes")</f>
        <v>4</v>
      </c>
      <c r="J4913">
        <f t="shared" ca="1" si="152"/>
        <v>44013</v>
      </c>
      <c r="K4913" t="str">
        <f>'Raw Data'!U4913</f>
        <v>No</v>
      </c>
      <c r="L4913" t="str">
        <f t="shared" si="153"/>
        <v>Low Risk</v>
      </c>
      <c r="N4913" s="34"/>
    </row>
    <row r="4914" spans="1:14" x14ac:dyDescent="0.3">
      <c r="A4914" s="5" t="str">
        <f>'Raw Data'!A4914</f>
        <v>5281-BUZGT</v>
      </c>
      <c r="B4914">
        <f>'Raw Data'!F4914</f>
        <v>36</v>
      </c>
      <c r="C4914" t="str">
        <f>'Raw Data'!P4914</f>
        <v>Month-to-month</v>
      </c>
      <c r="D4914" t="str">
        <f>'Raw Data'!I4914</f>
        <v>Fiber optic</v>
      </c>
      <c r="E4914" t="str">
        <f>'Raw Data'!R4914</f>
        <v>Electronic check</v>
      </c>
      <c r="F4914">
        <f>'Raw Data'!S4914</f>
        <v>90.85</v>
      </c>
      <c r="G4914">
        <f>IFERROR(VALUE('Raw Data'!T4914),0)</f>
        <v>3186.7</v>
      </c>
      <c r="H4914" t="str" cm="1">
        <f t="array" ref="H4914">_xlfn.IFS(B4914&lt;=12,"New (0-12 mo)",B4914&lt;=24,"Established (13-24 mo)",B4914&lt;=48,"Loyal (25-48 mo)",TRUE,"Veteran (49+ mo)")</f>
        <v>Loyal (25-48 mo)</v>
      </c>
      <c r="I4914">
        <f>COUNTIF('Raw Data'!G4914:O4914,"Yes")</f>
        <v>4</v>
      </c>
      <c r="J4914">
        <f t="shared" ca="1" si="152"/>
        <v>45108</v>
      </c>
      <c r="K4914" t="str">
        <f>'Raw Data'!U4914</f>
        <v>Yes</v>
      </c>
      <c r="L4914" t="str">
        <f t="shared" si="153"/>
        <v>Low-Medium Risk</v>
      </c>
      <c r="N4914" s="34"/>
    </row>
    <row r="4915" spans="1:14" x14ac:dyDescent="0.3">
      <c r="A4915" s="5" t="str">
        <f>'Raw Data'!A4915</f>
        <v>4994-OBRSZ</v>
      </c>
      <c r="B4915">
        <f>'Raw Data'!F4915</f>
        <v>14</v>
      </c>
      <c r="C4915" t="str">
        <f>'Raw Data'!P4915</f>
        <v>Two year</v>
      </c>
      <c r="D4915" t="str">
        <f>'Raw Data'!I4915</f>
        <v>DSL</v>
      </c>
      <c r="E4915" t="str">
        <f>'Raw Data'!R4915</f>
        <v>Bank transfer (automatic)</v>
      </c>
      <c r="F4915">
        <f>'Raw Data'!S4915</f>
        <v>76.099999999999994</v>
      </c>
      <c r="G4915">
        <f>IFERROR(VALUE('Raw Data'!T4915),0)</f>
        <v>1054.8</v>
      </c>
      <c r="H4915" t="str" cm="1">
        <f t="array" ref="H4915">_xlfn.IFS(B4915&lt;=12,"New (0-12 mo)",B4915&lt;=24,"Established (13-24 mo)",B4915&lt;=48,"Loyal (25-48 mo)",TRUE,"Veteran (49+ mo)")</f>
        <v>Established (13-24 mo)</v>
      </c>
      <c r="I4915">
        <f>COUNTIF('Raw Data'!G4915:O4915,"Yes")</f>
        <v>6</v>
      </c>
      <c r="J4915">
        <f t="shared" ca="1" si="152"/>
        <v>45778</v>
      </c>
      <c r="K4915" t="str">
        <f>'Raw Data'!U4915</f>
        <v>No</v>
      </c>
      <c r="L4915" t="str">
        <f t="shared" si="153"/>
        <v>Low Risk</v>
      </c>
      <c r="N4915" s="34"/>
    </row>
    <row r="4916" spans="1:14" x14ac:dyDescent="0.3">
      <c r="A4916" s="5" t="str">
        <f>'Raw Data'!A4916</f>
        <v>0562-FGDCR</v>
      </c>
      <c r="B4916">
        <f>'Raw Data'!F4916</f>
        <v>72</v>
      </c>
      <c r="C4916" t="str">
        <f>'Raw Data'!P4916</f>
        <v>Two year</v>
      </c>
      <c r="D4916" t="str">
        <f>'Raw Data'!I4916</f>
        <v>DSL</v>
      </c>
      <c r="E4916" t="str">
        <f>'Raw Data'!R4916</f>
        <v>Mailed check</v>
      </c>
      <c r="F4916">
        <f>'Raw Data'!S4916</f>
        <v>74.55</v>
      </c>
      <c r="G4916">
        <f>IFERROR(VALUE('Raw Data'!T4916),0)</f>
        <v>5430.65</v>
      </c>
      <c r="H4916" t="str" cm="1">
        <f t="array" ref="H4916">_xlfn.IFS(B4916&lt;=12,"New (0-12 mo)",B4916&lt;=24,"Established (13-24 mo)",B4916&lt;=48,"Loyal (25-48 mo)",TRUE,"Veteran (49+ mo)")</f>
        <v>Veteran (49+ mo)</v>
      </c>
      <c r="I4916">
        <f>COUNTIF('Raw Data'!G4916:O4916,"Yes")</f>
        <v>6</v>
      </c>
      <c r="J4916">
        <f t="shared" ca="1" si="152"/>
        <v>44013</v>
      </c>
      <c r="K4916" t="str">
        <f>'Raw Data'!U4916</f>
        <v>No</v>
      </c>
      <c r="L4916" t="str">
        <f t="shared" si="153"/>
        <v>Low Risk</v>
      </c>
      <c r="N4916" s="34"/>
    </row>
    <row r="4917" spans="1:14" x14ac:dyDescent="0.3">
      <c r="A4917" s="5" t="str">
        <f>'Raw Data'!A4917</f>
        <v>2436-QBZFP</v>
      </c>
      <c r="B4917">
        <f>'Raw Data'!F4917</f>
        <v>22</v>
      </c>
      <c r="C4917" t="str">
        <f>'Raw Data'!P4917</f>
        <v>Month-to-month</v>
      </c>
      <c r="D4917" t="str">
        <f>'Raw Data'!I4917</f>
        <v>DSL</v>
      </c>
      <c r="E4917" t="str">
        <f>'Raw Data'!R4917</f>
        <v>Electronic check</v>
      </c>
      <c r="F4917">
        <f>'Raw Data'!S4917</f>
        <v>39.200000000000003</v>
      </c>
      <c r="G4917">
        <f>IFERROR(VALUE('Raw Data'!T4917),0)</f>
        <v>849.9</v>
      </c>
      <c r="H4917" t="str" cm="1">
        <f t="array" ref="H4917">_xlfn.IFS(B4917&lt;=12,"New (0-12 mo)",B4917&lt;=24,"Established (13-24 mo)",B4917&lt;=48,"Loyal (25-48 mo)",TRUE,"Veteran (49+ mo)")</f>
        <v>Established (13-24 mo)</v>
      </c>
      <c r="I4917">
        <f>COUNTIF('Raw Data'!G4917:O4917,"Yes")</f>
        <v>2</v>
      </c>
      <c r="J4917">
        <f t="shared" ca="1" si="152"/>
        <v>45536</v>
      </c>
      <c r="K4917" t="str">
        <f>'Raw Data'!U4917</f>
        <v>No</v>
      </c>
      <c r="L4917" t="str">
        <f t="shared" si="153"/>
        <v>Medium Risk</v>
      </c>
      <c r="N4917" s="34"/>
    </row>
    <row r="4918" spans="1:14" x14ac:dyDescent="0.3">
      <c r="A4918" s="5" t="str">
        <f>'Raw Data'!A4918</f>
        <v>3420-YJLQT</v>
      </c>
      <c r="B4918">
        <f>'Raw Data'!F4918</f>
        <v>2</v>
      </c>
      <c r="C4918" t="str">
        <f>'Raw Data'!P4918</f>
        <v>Month-to-month</v>
      </c>
      <c r="D4918" t="str">
        <f>'Raw Data'!I4918</f>
        <v>Fiber optic</v>
      </c>
      <c r="E4918" t="str">
        <f>'Raw Data'!R4918</f>
        <v>Electronic check</v>
      </c>
      <c r="F4918">
        <f>'Raw Data'!S4918</f>
        <v>79.55</v>
      </c>
      <c r="G4918">
        <f>IFERROR(VALUE('Raw Data'!T4918),0)</f>
        <v>151.75</v>
      </c>
      <c r="H4918" t="str" cm="1">
        <f t="array" ref="H4918">_xlfn.IFS(B4918&lt;=12,"New (0-12 mo)",B4918&lt;=24,"Established (13-24 mo)",B4918&lt;=48,"Loyal (25-48 mo)",TRUE,"Veteran (49+ mo)")</f>
        <v>New (0-12 mo)</v>
      </c>
      <c r="I4918">
        <f>COUNTIF('Raw Data'!G4918:O4918,"Yes")</f>
        <v>3</v>
      </c>
      <c r="J4918">
        <f t="shared" ca="1" si="152"/>
        <v>46143</v>
      </c>
      <c r="K4918" t="str">
        <f>'Raw Data'!U4918</f>
        <v>No</v>
      </c>
      <c r="L4918" t="str">
        <f t="shared" si="153"/>
        <v>High Risk</v>
      </c>
      <c r="N4918" s="34"/>
    </row>
    <row r="4919" spans="1:14" x14ac:dyDescent="0.3">
      <c r="A4919" s="5" t="str">
        <f>'Raw Data'!A4919</f>
        <v>6040-CGACY</v>
      </c>
      <c r="B4919">
        <f>'Raw Data'!F4919</f>
        <v>15</v>
      </c>
      <c r="C4919" t="str">
        <f>'Raw Data'!P4919</f>
        <v>Month-to-month</v>
      </c>
      <c r="D4919" t="str">
        <f>'Raw Data'!I4919</f>
        <v>No</v>
      </c>
      <c r="E4919" t="str">
        <f>'Raw Data'!R4919</f>
        <v>Mailed check</v>
      </c>
      <c r="F4919">
        <f>'Raw Data'!S4919</f>
        <v>19.600000000000001</v>
      </c>
      <c r="G4919">
        <f>IFERROR(VALUE('Raw Data'!T4919),0)</f>
        <v>299.39999999999998</v>
      </c>
      <c r="H4919" t="str" cm="1">
        <f t="array" ref="H4919">_xlfn.IFS(B4919&lt;=12,"New (0-12 mo)",B4919&lt;=24,"Established (13-24 mo)",B4919&lt;=48,"Loyal (25-48 mo)",TRUE,"Veteran (49+ mo)")</f>
        <v>Established (13-24 mo)</v>
      </c>
      <c r="I4919">
        <f>COUNTIF('Raw Data'!G4919:O4919,"Yes")</f>
        <v>1</v>
      </c>
      <c r="J4919">
        <f t="shared" ca="1" si="152"/>
        <v>45748</v>
      </c>
      <c r="K4919" t="str">
        <f>'Raw Data'!U4919</f>
        <v>No</v>
      </c>
      <c r="L4919" t="str">
        <f t="shared" si="153"/>
        <v>Medium Risk</v>
      </c>
      <c r="N4919" s="34"/>
    </row>
    <row r="4920" spans="1:14" x14ac:dyDescent="0.3">
      <c r="A4920" s="5" t="str">
        <f>'Raw Data'!A4920</f>
        <v>6582-PLFUU</v>
      </c>
      <c r="B4920">
        <f>'Raw Data'!F4920</f>
        <v>51</v>
      </c>
      <c r="C4920" t="str">
        <f>'Raw Data'!P4920</f>
        <v>Two year</v>
      </c>
      <c r="D4920" t="str">
        <f>'Raw Data'!I4920</f>
        <v>No</v>
      </c>
      <c r="E4920" t="str">
        <f>'Raw Data'!R4920</f>
        <v>Credit card (automatic)</v>
      </c>
      <c r="F4920">
        <f>'Raw Data'!S4920</f>
        <v>19.55</v>
      </c>
      <c r="G4920">
        <f>IFERROR(VALUE('Raw Data'!T4920),0)</f>
        <v>1086.75</v>
      </c>
      <c r="H4920" t="str" cm="1">
        <f t="array" ref="H4920">_xlfn.IFS(B4920&lt;=12,"New (0-12 mo)",B4920&lt;=24,"Established (13-24 mo)",B4920&lt;=48,"Loyal (25-48 mo)",TRUE,"Veteran (49+ mo)")</f>
        <v>Veteran (49+ mo)</v>
      </c>
      <c r="I4920">
        <f>COUNTIF('Raw Data'!G4920:O4920,"Yes")</f>
        <v>1</v>
      </c>
      <c r="J4920">
        <f t="shared" ca="1" si="152"/>
        <v>44652</v>
      </c>
      <c r="K4920" t="str">
        <f>'Raw Data'!U4920</f>
        <v>No</v>
      </c>
      <c r="L4920" t="str">
        <f t="shared" si="153"/>
        <v>Low Risk</v>
      </c>
      <c r="N4920" s="34"/>
    </row>
    <row r="4921" spans="1:14" x14ac:dyDescent="0.3">
      <c r="A4921" s="5" t="str">
        <f>'Raw Data'!A4921</f>
        <v>8242-PDSGJ</v>
      </c>
      <c r="B4921">
        <f>'Raw Data'!F4921</f>
        <v>70</v>
      </c>
      <c r="C4921" t="str">
        <f>'Raw Data'!P4921</f>
        <v>Two year</v>
      </c>
      <c r="D4921" t="str">
        <f>'Raw Data'!I4921</f>
        <v>DSL</v>
      </c>
      <c r="E4921" t="str">
        <f>'Raw Data'!R4921</f>
        <v>Credit card (automatic)</v>
      </c>
      <c r="F4921">
        <f>'Raw Data'!S4921</f>
        <v>39.15</v>
      </c>
      <c r="G4921">
        <f>IFERROR(VALUE('Raw Data'!T4921),0)</f>
        <v>2692.75</v>
      </c>
      <c r="H4921" t="str" cm="1">
        <f t="array" ref="H4921">_xlfn.IFS(B4921&lt;=12,"New (0-12 mo)",B4921&lt;=24,"Established (13-24 mo)",B4921&lt;=48,"Loyal (25-48 mo)",TRUE,"Veteran (49+ mo)")</f>
        <v>Veteran (49+ mo)</v>
      </c>
      <c r="I4921">
        <f>COUNTIF('Raw Data'!G4921:O4921,"Yes")</f>
        <v>3</v>
      </c>
      <c r="J4921">
        <f t="shared" ca="1" si="152"/>
        <v>44075</v>
      </c>
      <c r="K4921" t="str">
        <f>'Raw Data'!U4921</f>
        <v>No</v>
      </c>
      <c r="L4921" t="str">
        <f t="shared" si="153"/>
        <v>Low Risk</v>
      </c>
      <c r="N4921" s="34"/>
    </row>
    <row r="4922" spans="1:14" x14ac:dyDescent="0.3">
      <c r="A4922" s="5" t="str">
        <f>'Raw Data'!A4922</f>
        <v>0264-CNITK</v>
      </c>
      <c r="B4922">
        <f>'Raw Data'!F4922</f>
        <v>71</v>
      </c>
      <c r="C4922" t="str">
        <f>'Raw Data'!P4922</f>
        <v>Two year</v>
      </c>
      <c r="D4922" t="str">
        <f>'Raw Data'!I4922</f>
        <v>No</v>
      </c>
      <c r="E4922" t="str">
        <f>'Raw Data'!R4922</f>
        <v>Bank transfer (automatic)</v>
      </c>
      <c r="F4922">
        <f>'Raw Data'!S4922</f>
        <v>20.100000000000001</v>
      </c>
      <c r="G4922">
        <f>IFERROR(VALUE('Raw Data'!T4922),0)</f>
        <v>1389.6</v>
      </c>
      <c r="H4922" t="str" cm="1">
        <f t="array" ref="H4922">_xlfn.IFS(B4922&lt;=12,"New (0-12 mo)",B4922&lt;=24,"Established (13-24 mo)",B4922&lt;=48,"Loyal (25-48 mo)",TRUE,"Veteran (49+ mo)")</f>
        <v>Veteran (49+ mo)</v>
      </c>
      <c r="I4922">
        <f>COUNTIF('Raw Data'!G4922:O4922,"Yes")</f>
        <v>1</v>
      </c>
      <c r="J4922">
        <f t="shared" ca="1" si="152"/>
        <v>44044</v>
      </c>
      <c r="K4922" t="str">
        <f>'Raw Data'!U4922</f>
        <v>No</v>
      </c>
      <c r="L4922" t="str">
        <f t="shared" si="153"/>
        <v>Low Risk</v>
      </c>
      <c r="N4922" s="34"/>
    </row>
    <row r="4923" spans="1:14" x14ac:dyDescent="0.3">
      <c r="A4923" s="5" t="str">
        <f>'Raw Data'!A4923</f>
        <v>0089-IIQKO</v>
      </c>
      <c r="B4923">
        <f>'Raw Data'!F4923</f>
        <v>39</v>
      </c>
      <c r="C4923" t="str">
        <f>'Raw Data'!P4923</f>
        <v>Month-to-month</v>
      </c>
      <c r="D4923" t="str">
        <f>'Raw Data'!I4923</f>
        <v>Fiber optic</v>
      </c>
      <c r="E4923" t="str">
        <f>'Raw Data'!R4923</f>
        <v>Credit card (automatic)</v>
      </c>
      <c r="F4923">
        <f>'Raw Data'!S4923</f>
        <v>99.95</v>
      </c>
      <c r="G4923">
        <f>IFERROR(VALUE('Raw Data'!T4923),0)</f>
        <v>3767.4</v>
      </c>
      <c r="H4923" t="str" cm="1">
        <f t="array" ref="H4923">_xlfn.IFS(B4923&lt;=12,"New (0-12 mo)",B4923&lt;=24,"Established (13-24 mo)",B4923&lt;=48,"Loyal (25-48 mo)",TRUE,"Veteran (49+ mo)")</f>
        <v>Loyal (25-48 mo)</v>
      </c>
      <c r="I4923">
        <f>COUNTIF('Raw Data'!G4923:O4923,"Yes")</f>
        <v>5</v>
      </c>
      <c r="J4923">
        <f t="shared" ca="1" si="152"/>
        <v>45017</v>
      </c>
      <c r="K4923" t="str">
        <f>'Raw Data'!U4923</f>
        <v>No</v>
      </c>
      <c r="L4923" t="str">
        <f t="shared" si="153"/>
        <v>Low-Medium Risk</v>
      </c>
      <c r="N4923" s="34"/>
    </row>
    <row r="4924" spans="1:14" x14ac:dyDescent="0.3">
      <c r="A4924" s="5" t="str">
        <f>'Raw Data'!A4924</f>
        <v>7839-NUIAA</v>
      </c>
      <c r="B4924">
        <f>'Raw Data'!F4924</f>
        <v>61</v>
      </c>
      <c r="C4924" t="str">
        <f>'Raw Data'!P4924</f>
        <v>Month-to-month</v>
      </c>
      <c r="D4924" t="str">
        <f>'Raw Data'!I4924</f>
        <v>DSL</v>
      </c>
      <c r="E4924" t="str">
        <f>'Raw Data'!R4924</f>
        <v>Electronic check</v>
      </c>
      <c r="F4924">
        <f>'Raw Data'!S4924</f>
        <v>59.8</v>
      </c>
      <c r="G4924">
        <f>IFERROR(VALUE('Raw Data'!T4924),0)</f>
        <v>3641.5</v>
      </c>
      <c r="H4924" t="str" cm="1">
        <f t="array" ref="H4924">_xlfn.IFS(B4924&lt;=12,"New (0-12 mo)",B4924&lt;=24,"Established (13-24 mo)",B4924&lt;=48,"Loyal (25-48 mo)",TRUE,"Veteran (49+ mo)")</f>
        <v>Veteran (49+ mo)</v>
      </c>
      <c r="I4924">
        <f>COUNTIF('Raw Data'!G4924:O4924,"Yes")</f>
        <v>4</v>
      </c>
      <c r="J4924">
        <f t="shared" ca="1" si="152"/>
        <v>44348</v>
      </c>
      <c r="K4924" t="str">
        <f>'Raw Data'!U4924</f>
        <v>No</v>
      </c>
      <c r="L4924" t="str">
        <f t="shared" si="153"/>
        <v>Low-Medium Risk</v>
      </c>
      <c r="N4924" s="34"/>
    </row>
    <row r="4925" spans="1:14" x14ac:dyDescent="0.3">
      <c r="A4925" s="5" t="str">
        <f>'Raw Data'!A4925</f>
        <v>6075-QMNRR</v>
      </c>
      <c r="B4925">
        <f>'Raw Data'!F4925</f>
        <v>52</v>
      </c>
      <c r="C4925" t="str">
        <f>'Raw Data'!P4925</f>
        <v>Month-to-month</v>
      </c>
      <c r="D4925" t="str">
        <f>'Raw Data'!I4925</f>
        <v>DSL</v>
      </c>
      <c r="E4925" t="str">
        <f>'Raw Data'!R4925</f>
        <v>Bank transfer (automatic)</v>
      </c>
      <c r="F4925">
        <f>'Raw Data'!S4925</f>
        <v>49.75</v>
      </c>
      <c r="G4925">
        <f>IFERROR(VALUE('Raw Data'!T4925),0)</f>
        <v>2535.5500000000002</v>
      </c>
      <c r="H4925" t="str" cm="1">
        <f t="array" ref="H4925">_xlfn.IFS(B4925&lt;=12,"New (0-12 mo)",B4925&lt;=24,"Established (13-24 mo)",B4925&lt;=48,"Loyal (25-48 mo)",TRUE,"Veteran (49+ mo)")</f>
        <v>Veteran (49+ mo)</v>
      </c>
      <c r="I4925">
        <f>COUNTIF('Raw Data'!G4925:O4925,"Yes")</f>
        <v>2</v>
      </c>
      <c r="J4925">
        <f t="shared" ca="1" si="152"/>
        <v>44621</v>
      </c>
      <c r="K4925" t="str">
        <f>'Raw Data'!U4925</f>
        <v>No</v>
      </c>
      <c r="L4925" t="str">
        <f t="shared" si="153"/>
        <v>Low-Medium Risk</v>
      </c>
      <c r="N4925" s="34"/>
    </row>
    <row r="4926" spans="1:14" x14ac:dyDescent="0.3">
      <c r="A4926" s="5" t="str">
        <f>'Raw Data'!A4926</f>
        <v>5378-IKEEG</v>
      </c>
      <c r="B4926">
        <f>'Raw Data'!F4926</f>
        <v>1</v>
      </c>
      <c r="C4926" t="str">
        <f>'Raw Data'!P4926</f>
        <v>Month-to-month</v>
      </c>
      <c r="D4926" t="str">
        <f>'Raw Data'!I4926</f>
        <v>DSL</v>
      </c>
      <c r="E4926" t="str">
        <f>'Raw Data'!R4926</f>
        <v>Electronic check</v>
      </c>
      <c r="F4926">
        <f>'Raw Data'!S4926</f>
        <v>35.75</v>
      </c>
      <c r="G4926">
        <f>IFERROR(VALUE('Raw Data'!T4926),0)</f>
        <v>35.75</v>
      </c>
      <c r="H4926" t="str" cm="1">
        <f t="array" ref="H4926">_xlfn.IFS(B4926&lt;=12,"New (0-12 mo)",B4926&lt;=24,"Established (13-24 mo)",B4926&lt;=48,"Loyal (25-48 mo)",TRUE,"Veteran (49+ mo)")</f>
        <v>New (0-12 mo)</v>
      </c>
      <c r="I4926">
        <f>COUNTIF('Raw Data'!G4926:O4926,"Yes")</f>
        <v>1</v>
      </c>
      <c r="J4926">
        <f t="shared" ca="1" si="152"/>
        <v>46174</v>
      </c>
      <c r="K4926" t="str">
        <f>'Raw Data'!U4926</f>
        <v>Yes</v>
      </c>
      <c r="L4926" t="str">
        <f t="shared" si="153"/>
        <v>High Risk</v>
      </c>
      <c r="N4926" s="34"/>
    </row>
    <row r="4927" spans="1:14" x14ac:dyDescent="0.3">
      <c r="A4927" s="5" t="str">
        <f>'Raw Data'!A4927</f>
        <v>5966-EMAZU</v>
      </c>
      <c r="B4927">
        <f>'Raw Data'!F4927</f>
        <v>64</v>
      </c>
      <c r="C4927" t="str">
        <f>'Raw Data'!P4927</f>
        <v>One year</v>
      </c>
      <c r="D4927" t="str">
        <f>'Raw Data'!I4927</f>
        <v>Fiber optic</v>
      </c>
      <c r="E4927" t="str">
        <f>'Raw Data'!R4927</f>
        <v>Mailed check</v>
      </c>
      <c r="F4927">
        <f>'Raw Data'!S4927</f>
        <v>108.5</v>
      </c>
      <c r="G4927">
        <f>IFERROR(VALUE('Raw Data'!T4927),0)</f>
        <v>6880.85</v>
      </c>
      <c r="H4927" t="str" cm="1">
        <f t="array" ref="H4927">_xlfn.IFS(B4927&lt;=12,"New (0-12 mo)",B4927&lt;=24,"Established (13-24 mo)",B4927&lt;=48,"Loyal (25-48 mo)",TRUE,"Veteran (49+ mo)")</f>
        <v>Veteran (49+ mo)</v>
      </c>
      <c r="I4927">
        <f>COUNTIF('Raw Data'!G4927:O4927,"Yes")</f>
        <v>7</v>
      </c>
      <c r="J4927">
        <f t="shared" ca="1" si="152"/>
        <v>44256</v>
      </c>
      <c r="K4927" t="str">
        <f>'Raw Data'!U4927</f>
        <v>No</v>
      </c>
      <c r="L4927" t="str">
        <f t="shared" si="153"/>
        <v>Low Risk</v>
      </c>
      <c r="N4927" s="34"/>
    </row>
    <row r="4928" spans="1:14" x14ac:dyDescent="0.3">
      <c r="A4928" s="5" t="str">
        <f>'Raw Data'!A4928</f>
        <v>0440-EKDCF</v>
      </c>
      <c r="B4928">
        <f>'Raw Data'!F4928</f>
        <v>62</v>
      </c>
      <c r="C4928" t="str">
        <f>'Raw Data'!P4928</f>
        <v>Two year</v>
      </c>
      <c r="D4928" t="str">
        <f>'Raw Data'!I4928</f>
        <v>DSL</v>
      </c>
      <c r="E4928" t="str">
        <f>'Raw Data'!R4928</f>
        <v>Credit card (automatic)</v>
      </c>
      <c r="F4928">
        <f>'Raw Data'!S4928</f>
        <v>60.15</v>
      </c>
      <c r="G4928">
        <f>IFERROR(VALUE('Raw Data'!T4928),0)</f>
        <v>3753.2</v>
      </c>
      <c r="H4928" t="str" cm="1">
        <f t="array" ref="H4928">_xlfn.IFS(B4928&lt;=12,"New (0-12 mo)",B4928&lt;=24,"Established (13-24 mo)",B4928&lt;=48,"Loyal (25-48 mo)",TRUE,"Veteran (49+ mo)")</f>
        <v>Veteran (49+ mo)</v>
      </c>
      <c r="I4928">
        <f>COUNTIF('Raw Data'!G4928:O4928,"Yes")</f>
        <v>4</v>
      </c>
      <c r="J4928">
        <f t="shared" ca="1" si="152"/>
        <v>44317</v>
      </c>
      <c r="K4928" t="str">
        <f>'Raw Data'!U4928</f>
        <v>No</v>
      </c>
      <c r="L4928" t="str">
        <f t="shared" si="153"/>
        <v>Low Risk</v>
      </c>
      <c r="N4928" s="34"/>
    </row>
    <row r="4929" spans="1:14" x14ac:dyDescent="0.3">
      <c r="A4929" s="5" t="str">
        <f>'Raw Data'!A4929</f>
        <v>4774-HHGGS</v>
      </c>
      <c r="B4929">
        <f>'Raw Data'!F4929</f>
        <v>30</v>
      </c>
      <c r="C4929" t="str">
        <f>'Raw Data'!P4929</f>
        <v>Two year</v>
      </c>
      <c r="D4929" t="str">
        <f>'Raw Data'!I4929</f>
        <v>No</v>
      </c>
      <c r="E4929" t="str">
        <f>'Raw Data'!R4929</f>
        <v>Mailed check</v>
      </c>
      <c r="F4929">
        <f>'Raw Data'!S4929</f>
        <v>19.05</v>
      </c>
      <c r="G4929">
        <f>IFERROR(VALUE('Raw Data'!T4929),0)</f>
        <v>637.54999999999995</v>
      </c>
      <c r="H4929" t="str" cm="1">
        <f t="array" ref="H4929">_xlfn.IFS(B4929&lt;=12,"New (0-12 mo)",B4929&lt;=24,"Established (13-24 mo)",B4929&lt;=48,"Loyal (25-48 mo)",TRUE,"Veteran (49+ mo)")</f>
        <v>Loyal (25-48 mo)</v>
      </c>
      <c r="I4929">
        <f>COUNTIF('Raw Data'!G4929:O4929,"Yes")</f>
        <v>1</v>
      </c>
      <c r="J4929">
        <f t="shared" ca="1" si="152"/>
        <v>45292</v>
      </c>
      <c r="K4929" t="str">
        <f>'Raw Data'!U4929</f>
        <v>No</v>
      </c>
      <c r="L4929" t="str">
        <f t="shared" si="153"/>
        <v>Low Risk</v>
      </c>
      <c r="N4929" s="34"/>
    </row>
    <row r="4930" spans="1:14" x14ac:dyDescent="0.3">
      <c r="A4930" s="5" t="str">
        <f>'Raw Data'!A4930</f>
        <v>2718-GAXQD</v>
      </c>
      <c r="B4930">
        <f>'Raw Data'!F4930</f>
        <v>4</v>
      </c>
      <c r="C4930" t="str">
        <f>'Raw Data'!P4930</f>
        <v>Month-to-month</v>
      </c>
      <c r="D4930" t="str">
        <f>'Raw Data'!I4930</f>
        <v>DSL</v>
      </c>
      <c r="E4930" t="str">
        <f>'Raw Data'!R4930</f>
        <v>Electronic check</v>
      </c>
      <c r="F4930">
        <f>'Raw Data'!S4930</f>
        <v>46</v>
      </c>
      <c r="G4930">
        <f>IFERROR(VALUE('Raw Data'!T4930),0)</f>
        <v>181.6</v>
      </c>
      <c r="H4930" t="str" cm="1">
        <f t="array" ref="H4930">_xlfn.IFS(B4930&lt;=12,"New (0-12 mo)",B4930&lt;=24,"Established (13-24 mo)",B4930&lt;=48,"Loyal (25-48 mo)",TRUE,"Veteran (49+ mo)")</f>
        <v>New (0-12 mo)</v>
      </c>
      <c r="I4930">
        <f>COUNTIF('Raw Data'!G4930:O4930,"Yes")</f>
        <v>1</v>
      </c>
      <c r="J4930">
        <f t="shared" ref="J4930:J4993" ca="1" si="154">EDATE(TODAY(),-B4930)</f>
        <v>46082</v>
      </c>
      <c r="K4930" t="str">
        <f>'Raw Data'!U4930</f>
        <v>Yes</v>
      </c>
      <c r="L4930" t="str">
        <f t="shared" ref="L4930:L4993" si="155">IF(AND(C4930="Month-to-month",B4930&lt;=12),"High Risk",IF(AND(C4930="Month-to-month",B4930&lt;=24),"Medium Risk",IF(C4930="Month-to-month","Low-Medium Risk","Low Risk")))</f>
        <v>High Risk</v>
      </c>
      <c r="N4930" s="34"/>
    </row>
    <row r="4931" spans="1:14" x14ac:dyDescent="0.3">
      <c r="A4931" s="5" t="str">
        <f>'Raw Data'!A4931</f>
        <v>2055-BFOCC</v>
      </c>
      <c r="B4931">
        <f>'Raw Data'!F4931</f>
        <v>63</v>
      </c>
      <c r="C4931" t="str">
        <f>'Raw Data'!P4931</f>
        <v>One year</v>
      </c>
      <c r="D4931" t="str">
        <f>'Raw Data'!I4931</f>
        <v>DSL</v>
      </c>
      <c r="E4931" t="str">
        <f>'Raw Data'!R4931</f>
        <v>Bank transfer (automatic)</v>
      </c>
      <c r="F4931">
        <f>'Raw Data'!S4931</f>
        <v>84</v>
      </c>
      <c r="G4931">
        <f>IFERROR(VALUE('Raw Data'!T4931),0)</f>
        <v>5329.55</v>
      </c>
      <c r="H4931" t="str" cm="1">
        <f t="array" ref="H4931">_xlfn.IFS(B4931&lt;=12,"New (0-12 mo)",B4931&lt;=24,"Established (13-24 mo)",B4931&lt;=48,"Loyal (25-48 mo)",TRUE,"Veteran (49+ mo)")</f>
        <v>Veteran (49+ mo)</v>
      </c>
      <c r="I4931">
        <f>COUNTIF('Raw Data'!G4931:O4931,"Yes")</f>
        <v>7</v>
      </c>
      <c r="J4931">
        <f t="shared" ca="1" si="154"/>
        <v>44287</v>
      </c>
      <c r="K4931" t="str">
        <f>'Raw Data'!U4931</f>
        <v>No</v>
      </c>
      <c r="L4931" t="str">
        <f t="shared" si="155"/>
        <v>Low Risk</v>
      </c>
      <c r="N4931" s="34"/>
    </row>
    <row r="4932" spans="1:14" x14ac:dyDescent="0.3">
      <c r="A4932" s="5" t="str">
        <f>'Raw Data'!A4932</f>
        <v>8180-AKMJV</v>
      </c>
      <c r="B4932">
        <f>'Raw Data'!F4932</f>
        <v>1</v>
      </c>
      <c r="C4932" t="str">
        <f>'Raw Data'!P4932</f>
        <v>Month-to-month</v>
      </c>
      <c r="D4932" t="str">
        <f>'Raw Data'!I4932</f>
        <v>DSL</v>
      </c>
      <c r="E4932" t="str">
        <f>'Raw Data'!R4932</f>
        <v>Credit card (automatic)</v>
      </c>
      <c r="F4932">
        <f>'Raw Data'!S4932</f>
        <v>44.55</v>
      </c>
      <c r="G4932">
        <f>IFERROR(VALUE('Raw Data'!T4932),0)</f>
        <v>44.55</v>
      </c>
      <c r="H4932" t="str" cm="1">
        <f t="array" ref="H4932">_xlfn.IFS(B4932&lt;=12,"New (0-12 mo)",B4932&lt;=24,"Established (13-24 mo)",B4932&lt;=48,"Loyal (25-48 mo)",TRUE,"Veteran (49+ mo)")</f>
        <v>New (0-12 mo)</v>
      </c>
      <c r="I4932">
        <f>COUNTIF('Raw Data'!G4932:O4932,"Yes")</f>
        <v>1</v>
      </c>
      <c r="J4932">
        <f t="shared" ca="1" si="154"/>
        <v>46174</v>
      </c>
      <c r="K4932" t="str">
        <f>'Raw Data'!U4932</f>
        <v>No</v>
      </c>
      <c r="L4932" t="str">
        <f t="shared" si="155"/>
        <v>High Risk</v>
      </c>
      <c r="N4932" s="34"/>
    </row>
    <row r="4933" spans="1:14" x14ac:dyDescent="0.3">
      <c r="A4933" s="5" t="str">
        <f>'Raw Data'!A4933</f>
        <v>4298-OYIFC</v>
      </c>
      <c r="B4933">
        <f>'Raw Data'!F4933</f>
        <v>15</v>
      </c>
      <c r="C4933" t="str">
        <f>'Raw Data'!P4933</f>
        <v>Month-to-month</v>
      </c>
      <c r="D4933" t="str">
        <f>'Raw Data'!I4933</f>
        <v>Fiber optic</v>
      </c>
      <c r="E4933" t="str">
        <f>'Raw Data'!R4933</f>
        <v>Electronic check</v>
      </c>
      <c r="F4933">
        <f>'Raw Data'!S4933</f>
        <v>103.45</v>
      </c>
      <c r="G4933">
        <f>IFERROR(VALUE('Raw Data'!T4933),0)</f>
        <v>1539.8</v>
      </c>
      <c r="H4933" t="str" cm="1">
        <f t="array" ref="H4933">_xlfn.IFS(B4933&lt;=12,"New (0-12 mo)",B4933&lt;=24,"Established (13-24 mo)",B4933&lt;=48,"Loyal (25-48 mo)",TRUE,"Veteran (49+ mo)")</f>
        <v>Established (13-24 mo)</v>
      </c>
      <c r="I4933">
        <f>COUNTIF('Raw Data'!G4933:O4933,"Yes")</f>
        <v>6</v>
      </c>
      <c r="J4933">
        <f t="shared" ca="1" si="154"/>
        <v>45748</v>
      </c>
      <c r="K4933" t="str">
        <f>'Raw Data'!U4933</f>
        <v>No</v>
      </c>
      <c r="L4933" t="str">
        <f t="shared" si="155"/>
        <v>Medium Risk</v>
      </c>
      <c r="N4933" s="34"/>
    </row>
    <row r="4934" spans="1:14" x14ac:dyDescent="0.3">
      <c r="A4934" s="5" t="str">
        <f>'Raw Data'!A4934</f>
        <v>5566-SOEZD</v>
      </c>
      <c r="B4934">
        <f>'Raw Data'!F4934</f>
        <v>27</v>
      </c>
      <c r="C4934" t="str">
        <f>'Raw Data'!P4934</f>
        <v>One year</v>
      </c>
      <c r="D4934" t="str">
        <f>'Raw Data'!I4934</f>
        <v>Fiber optic</v>
      </c>
      <c r="E4934" t="str">
        <f>'Raw Data'!R4934</f>
        <v>Credit card (automatic)</v>
      </c>
      <c r="F4934">
        <f>'Raw Data'!S4934</f>
        <v>80.650000000000006</v>
      </c>
      <c r="G4934">
        <f>IFERROR(VALUE('Raw Data'!T4934),0)</f>
        <v>2209.75</v>
      </c>
      <c r="H4934" t="str" cm="1">
        <f t="array" ref="H4934">_xlfn.IFS(B4934&lt;=12,"New (0-12 mo)",B4934&lt;=24,"Established (13-24 mo)",B4934&lt;=48,"Loyal (25-48 mo)",TRUE,"Veteran (49+ mo)")</f>
        <v>Loyal (25-48 mo)</v>
      </c>
      <c r="I4934">
        <f>COUNTIF('Raw Data'!G4934:O4934,"Yes")</f>
        <v>3</v>
      </c>
      <c r="J4934">
        <f t="shared" ca="1" si="154"/>
        <v>45383</v>
      </c>
      <c r="K4934" t="str">
        <f>'Raw Data'!U4934</f>
        <v>No</v>
      </c>
      <c r="L4934" t="str">
        <f t="shared" si="155"/>
        <v>Low Risk</v>
      </c>
      <c r="N4934" s="34"/>
    </row>
    <row r="4935" spans="1:14" x14ac:dyDescent="0.3">
      <c r="A4935" s="5" t="str">
        <f>'Raw Data'!A4935</f>
        <v>9842-EFSYY</v>
      </c>
      <c r="B4935">
        <f>'Raw Data'!F4935</f>
        <v>4</v>
      </c>
      <c r="C4935" t="str">
        <f>'Raw Data'!P4935</f>
        <v>Month-to-month</v>
      </c>
      <c r="D4935" t="str">
        <f>'Raw Data'!I4935</f>
        <v>DSL</v>
      </c>
      <c r="E4935" t="str">
        <f>'Raw Data'!R4935</f>
        <v>Mailed check</v>
      </c>
      <c r="F4935">
        <f>'Raw Data'!S4935</f>
        <v>57.2</v>
      </c>
      <c r="G4935">
        <f>IFERROR(VALUE('Raw Data'!T4935),0)</f>
        <v>223.75</v>
      </c>
      <c r="H4935" t="str" cm="1">
        <f t="array" ref="H4935">_xlfn.IFS(B4935&lt;=12,"New (0-12 mo)",B4935&lt;=24,"Established (13-24 mo)",B4935&lt;=48,"Loyal (25-48 mo)",TRUE,"Veteran (49+ mo)")</f>
        <v>New (0-12 mo)</v>
      </c>
      <c r="I4935">
        <f>COUNTIF('Raw Data'!G4935:O4935,"Yes")</f>
        <v>5</v>
      </c>
      <c r="J4935">
        <f t="shared" ca="1" si="154"/>
        <v>46082</v>
      </c>
      <c r="K4935" t="str">
        <f>'Raw Data'!U4935</f>
        <v>No</v>
      </c>
      <c r="L4935" t="str">
        <f t="shared" si="155"/>
        <v>High Risk</v>
      </c>
      <c r="N4935" s="34"/>
    </row>
    <row r="4936" spans="1:14" x14ac:dyDescent="0.3">
      <c r="A4936" s="5" t="str">
        <f>'Raw Data'!A4936</f>
        <v>2272-WUSPA</v>
      </c>
      <c r="B4936">
        <f>'Raw Data'!F4936</f>
        <v>72</v>
      </c>
      <c r="C4936" t="str">
        <f>'Raw Data'!P4936</f>
        <v>Two year</v>
      </c>
      <c r="D4936" t="str">
        <f>'Raw Data'!I4936</f>
        <v>Fiber optic</v>
      </c>
      <c r="E4936" t="str">
        <f>'Raw Data'!R4936</f>
        <v>Electronic check</v>
      </c>
      <c r="F4936">
        <f>'Raw Data'!S4936</f>
        <v>110.75</v>
      </c>
      <c r="G4936">
        <f>IFERROR(VALUE('Raw Data'!T4936),0)</f>
        <v>7751.7</v>
      </c>
      <c r="H4936" t="str" cm="1">
        <f t="array" ref="H4936">_xlfn.IFS(B4936&lt;=12,"New (0-12 mo)",B4936&lt;=24,"Established (13-24 mo)",B4936&lt;=48,"Loyal (25-48 mo)",TRUE,"Veteran (49+ mo)")</f>
        <v>Veteran (49+ mo)</v>
      </c>
      <c r="I4936">
        <f>COUNTIF('Raw Data'!G4936:O4936,"Yes")</f>
        <v>7</v>
      </c>
      <c r="J4936">
        <f t="shared" ca="1" si="154"/>
        <v>44013</v>
      </c>
      <c r="K4936" t="str">
        <f>'Raw Data'!U4936</f>
        <v>No</v>
      </c>
      <c r="L4936" t="str">
        <f t="shared" si="155"/>
        <v>Low Risk</v>
      </c>
      <c r="N4936" s="34"/>
    </row>
    <row r="4937" spans="1:14" x14ac:dyDescent="0.3">
      <c r="A4937" s="5" t="str">
        <f>'Raw Data'!A4937</f>
        <v>4584-LBNMK</v>
      </c>
      <c r="B4937">
        <f>'Raw Data'!F4937</f>
        <v>45</v>
      </c>
      <c r="C4937" t="str">
        <f>'Raw Data'!P4937</f>
        <v>One year</v>
      </c>
      <c r="D4937" t="str">
        <f>'Raw Data'!I4937</f>
        <v>No</v>
      </c>
      <c r="E4937" t="str">
        <f>'Raw Data'!R4937</f>
        <v>Credit card (automatic)</v>
      </c>
      <c r="F4937">
        <f>'Raw Data'!S4937</f>
        <v>24.7</v>
      </c>
      <c r="G4937">
        <f>IFERROR(VALUE('Raw Data'!T4937),0)</f>
        <v>1174.3499999999999</v>
      </c>
      <c r="H4937" t="str" cm="1">
        <f t="array" ref="H4937">_xlfn.IFS(B4937&lt;=12,"New (0-12 mo)",B4937&lt;=24,"Established (13-24 mo)",B4937&lt;=48,"Loyal (25-48 mo)",TRUE,"Veteran (49+ mo)")</f>
        <v>Loyal (25-48 mo)</v>
      </c>
      <c r="I4937">
        <f>COUNTIF('Raw Data'!G4937:O4937,"Yes")</f>
        <v>2</v>
      </c>
      <c r="J4937">
        <f t="shared" ca="1" si="154"/>
        <v>44835</v>
      </c>
      <c r="K4937" t="str">
        <f>'Raw Data'!U4937</f>
        <v>No</v>
      </c>
      <c r="L4937" t="str">
        <f t="shared" si="155"/>
        <v>Low Risk</v>
      </c>
      <c r="N4937" s="34"/>
    </row>
    <row r="4938" spans="1:14" x14ac:dyDescent="0.3">
      <c r="A4938" s="5" t="str">
        <f>'Raw Data'!A4938</f>
        <v>3898-GUYTS</v>
      </c>
      <c r="B4938">
        <f>'Raw Data'!F4938</f>
        <v>45</v>
      </c>
      <c r="C4938" t="str">
        <f>'Raw Data'!P4938</f>
        <v>Month-to-month</v>
      </c>
      <c r="D4938" t="str">
        <f>'Raw Data'!I4938</f>
        <v>Fiber optic</v>
      </c>
      <c r="E4938" t="str">
        <f>'Raw Data'!R4938</f>
        <v>Electronic check</v>
      </c>
      <c r="F4938">
        <f>'Raw Data'!S4938</f>
        <v>97.05</v>
      </c>
      <c r="G4938">
        <f>IFERROR(VALUE('Raw Data'!T4938),0)</f>
        <v>4385.05</v>
      </c>
      <c r="H4938" t="str" cm="1">
        <f t="array" ref="H4938">_xlfn.IFS(B4938&lt;=12,"New (0-12 mo)",B4938&lt;=24,"Established (13-24 mo)",B4938&lt;=48,"Loyal (25-48 mo)",TRUE,"Veteran (49+ mo)")</f>
        <v>Loyal (25-48 mo)</v>
      </c>
      <c r="I4938">
        <f>COUNTIF('Raw Data'!G4938:O4938,"Yes")</f>
        <v>6</v>
      </c>
      <c r="J4938">
        <f t="shared" ca="1" si="154"/>
        <v>44835</v>
      </c>
      <c r="K4938" t="str">
        <f>'Raw Data'!U4938</f>
        <v>No</v>
      </c>
      <c r="L4938" t="str">
        <f t="shared" si="155"/>
        <v>Low-Medium Risk</v>
      </c>
      <c r="N4938" s="34"/>
    </row>
    <row r="4939" spans="1:14" x14ac:dyDescent="0.3">
      <c r="A4939" s="5" t="str">
        <f>'Raw Data'!A4939</f>
        <v>0930-EHUZA</v>
      </c>
      <c r="B4939">
        <f>'Raw Data'!F4939</f>
        <v>36</v>
      </c>
      <c r="C4939" t="str">
        <f>'Raw Data'!P4939</f>
        <v>One year</v>
      </c>
      <c r="D4939" t="str">
        <f>'Raw Data'!I4939</f>
        <v>DSL</v>
      </c>
      <c r="E4939" t="str">
        <f>'Raw Data'!R4939</f>
        <v>Mailed check</v>
      </c>
      <c r="F4939">
        <f>'Raw Data'!S4939</f>
        <v>76.349999999999994</v>
      </c>
      <c r="G4939">
        <f>IFERROR(VALUE('Raw Data'!T4939),0)</f>
        <v>2606.35</v>
      </c>
      <c r="H4939" t="str" cm="1">
        <f t="array" ref="H4939">_xlfn.IFS(B4939&lt;=12,"New (0-12 mo)",B4939&lt;=24,"Established (13-24 mo)",B4939&lt;=48,"Loyal (25-48 mo)",TRUE,"Veteran (49+ mo)")</f>
        <v>Loyal (25-48 mo)</v>
      </c>
      <c r="I4939">
        <f>COUNTIF('Raw Data'!G4939:O4939,"Yes")</f>
        <v>6</v>
      </c>
      <c r="J4939">
        <f t="shared" ca="1" si="154"/>
        <v>45108</v>
      </c>
      <c r="K4939" t="str">
        <f>'Raw Data'!U4939</f>
        <v>No</v>
      </c>
      <c r="L4939" t="str">
        <f t="shared" si="155"/>
        <v>Low Risk</v>
      </c>
      <c r="N4939" s="34"/>
    </row>
    <row r="4940" spans="1:14" x14ac:dyDescent="0.3">
      <c r="A4940" s="5" t="str">
        <f>'Raw Data'!A4940</f>
        <v>6413-XKKPU</v>
      </c>
      <c r="B4940">
        <f>'Raw Data'!F4940</f>
        <v>17</v>
      </c>
      <c r="C4940" t="str">
        <f>'Raw Data'!P4940</f>
        <v>Month-to-month</v>
      </c>
      <c r="D4940" t="str">
        <f>'Raw Data'!I4940</f>
        <v>Fiber optic</v>
      </c>
      <c r="E4940" t="str">
        <f>'Raw Data'!R4940</f>
        <v>Electronic check</v>
      </c>
      <c r="F4940">
        <f>'Raw Data'!S4940</f>
        <v>89.4</v>
      </c>
      <c r="G4940">
        <f>IFERROR(VALUE('Raw Data'!T4940),0)</f>
        <v>1539.45</v>
      </c>
      <c r="H4940" t="str" cm="1">
        <f t="array" ref="H4940">_xlfn.IFS(B4940&lt;=12,"New (0-12 mo)",B4940&lt;=24,"Established (13-24 mo)",B4940&lt;=48,"Loyal (25-48 mo)",TRUE,"Veteran (49+ mo)")</f>
        <v>Established (13-24 mo)</v>
      </c>
      <c r="I4940">
        <f>COUNTIF('Raw Data'!G4940:O4940,"Yes")</f>
        <v>4</v>
      </c>
      <c r="J4940">
        <f t="shared" ca="1" si="154"/>
        <v>45689</v>
      </c>
      <c r="K4940" t="str">
        <f>'Raw Data'!U4940</f>
        <v>Yes</v>
      </c>
      <c r="L4940" t="str">
        <f t="shared" si="155"/>
        <v>Medium Risk</v>
      </c>
      <c r="N4940" s="34"/>
    </row>
    <row r="4941" spans="1:14" x14ac:dyDescent="0.3">
      <c r="A4941" s="5" t="str">
        <f>'Raw Data'!A4941</f>
        <v>9975-SKRNR</v>
      </c>
      <c r="B4941">
        <f>'Raw Data'!F4941</f>
        <v>1</v>
      </c>
      <c r="C4941" t="str">
        <f>'Raw Data'!P4941</f>
        <v>Month-to-month</v>
      </c>
      <c r="D4941" t="str">
        <f>'Raw Data'!I4941</f>
        <v>No</v>
      </c>
      <c r="E4941" t="str">
        <f>'Raw Data'!R4941</f>
        <v>Mailed check</v>
      </c>
      <c r="F4941">
        <f>'Raw Data'!S4941</f>
        <v>18.899999999999999</v>
      </c>
      <c r="G4941">
        <f>IFERROR(VALUE('Raw Data'!T4941),0)</f>
        <v>18.899999999999999</v>
      </c>
      <c r="H4941" t="str" cm="1">
        <f t="array" ref="H4941">_xlfn.IFS(B4941&lt;=12,"New (0-12 mo)",B4941&lt;=24,"Established (13-24 mo)",B4941&lt;=48,"Loyal (25-48 mo)",TRUE,"Veteran (49+ mo)")</f>
        <v>New (0-12 mo)</v>
      </c>
      <c r="I4941">
        <f>COUNTIF('Raw Data'!G4941:O4941,"Yes")</f>
        <v>1</v>
      </c>
      <c r="J4941">
        <f t="shared" ca="1" si="154"/>
        <v>46174</v>
      </c>
      <c r="K4941" t="str">
        <f>'Raw Data'!U4941</f>
        <v>No</v>
      </c>
      <c r="L4941" t="str">
        <f t="shared" si="155"/>
        <v>High Risk</v>
      </c>
      <c r="N4941" s="34"/>
    </row>
    <row r="4942" spans="1:14" x14ac:dyDescent="0.3">
      <c r="A4942" s="5" t="str">
        <f>'Raw Data'!A4942</f>
        <v>3703-KBKZP</v>
      </c>
      <c r="B4942">
        <f>'Raw Data'!F4942</f>
        <v>16</v>
      </c>
      <c r="C4942" t="str">
        <f>'Raw Data'!P4942</f>
        <v>Month-to-month</v>
      </c>
      <c r="D4942" t="str">
        <f>'Raw Data'!I4942</f>
        <v>Fiber optic</v>
      </c>
      <c r="E4942" t="str">
        <f>'Raw Data'!R4942</f>
        <v>Bank transfer (automatic)</v>
      </c>
      <c r="F4942">
        <f>'Raw Data'!S4942</f>
        <v>74.45</v>
      </c>
      <c r="G4942">
        <f>IFERROR(VALUE('Raw Data'!T4942),0)</f>
        <v>1261.3499999999999</v>
      </c>
      <c r="H4942" t="str" cm="1">
        <f t="array" ref="H4942">_xlfn.IFS(B4942&lt;=12,"New (0-12 mo)",B4942&lt;=24,"Established (13-24 mo)",B4942&lt;=48,"Loyal (25-48 mo)",TRUE,"Veteran (49+ mo)")</f>
        <v>Established (13-24 mo)</v>
      </c>
      <c r="I4942">
        <f>COUNTIF('Raw Data'!G4942:O4942,"Yes")</f>
        <v>2</v>
      </c>
      <c r="J4942">
        <f t="shared" ca="1" si="154"/>
        <v>45717</v>
      </c>
      <c r="K4942" t="str">
        <f>'Raw Data'!U4942</f>
        <v>No</v>
      </c>
      <c r="L4942" t="str">
        <f t="shared" si="155"/>
        <v>Medium Risk</v>
      </c>
      <c r="N4942" s="34"/>
    </row>
    <row r="4943" spans="1:14" x14ac:dyDescent="0.3">
      <c r="A4943" s="5" t="str">
        <f>'Raw Data'!A4943</f>
        <v>1449-XQEMT</v>
      </c>
      <c r="B4943">
        <f>'Raw Data'!F4943</f>
        <v>3</v>
      </c>
      <c r="C4943" t="str">
        <f>'Raw Data'!P4943</f>
        <v>Month-to-month</v>
      </c>
      <c r="D4943" t="str">
        <f>'Raw Data'!I4943</f>
        <v>No</v>
      </c>
      <c r="E4943" t="str">
        <f>'Raw Data'!R4943</f>
        <v>Mailed check</v>
      </c>
      <c r="F4943">
        <f>'Raw Data'!S4943</f>
        <v>19.8</v>
      </c>
      <c r="G4943">
        <f>IFERROR(VALUE('Raw Data'!T4943),0)</f>
        <v>58.15</v>
      </c>
      <c r="H4943" t="str" cm="1">
        <f t="array" ref="H4943">_xlfn.IFS(B4943&lt;=12,"New (0-12 mo)",B4943&lt;=24,"Established (13-24 mo)",B4943&lt;=48,"Loyal (25-48 mo)",TRUE,"Veteran (49+ mo)")</f>
        <v>New (0-12 mo)</v>
      </c>
      <c r="I4943">
        <f>COUNTIF('Raw Data'!G4943:O4943,"Yes")</f>
        <v>1</v>
      </c>
      <c r="J4943">
        <f t="shared" ca="1" si="154"/>
        <v>46113</v>
      </c>
      <c r="K4943" t="str">
        <f>'Raw Data'!U4943</f>
        <v>Yes</v>
      </c>
      <c r="L4943" t="str">
        <f t="shared" si="155"/>
        <v>High Risk</v>
      </c>
      <c r="N4943" s="34"/>
    </row>
    <row r="4944" spans="1:14" x14ac:dyDescent="0.3">
      <c r="A4944" s="5" t="str">
        <f>'Raw Data'!A4944</f>
        <v>2626-URJFX</v>
      </c>
      <c r="B4944">
        <f>'Raw Data'!F4944</f>
        <v>4</v>
      </c>
      <c r="C4944" t="str">
        <f>'Raw Data'!P4944</f>
        <v>Month-to-month</v>
      </c>
      <c r="D4944" t="str">
        <f>'Raw Data'!I4944</f>
        <v>DSL</v>
      </c>
      <c r="E4944" t="str">
        <f>'Raw Data'!R4944</f>
        <v>Electronic check</v>
      </c>
      <c r="F4944">
        <f>'Raw Data'!S4944</f>
        <v>50.9</v>
      </c>
      <c r="G4944">
        <f>IFERROR(VALUE('Raw Data'!T4944),0)</f>
        <v>225.6</v>
      </c>
      <c r="H4944" t="str" cm="1">
        <f t="array" ref="H4944">_xlfn.IFS(B4944&lt;=12,"New (0-12 mo)",B4944&lt;=24,"Established (13-24 mo)",B4944&lt;=48,"Loyal (25-48 mo)",TRUE,"Veteran (49+ mo)")</f>
        <v>New (0-12 mo)</v>
      </c>
      <c r="I4944">
        <f>COUNTIF('Raw Data'!G4944:O4944,"Yes")</f>
        <v>2</v>
      </c>
      <c r="J4944">
        <f t="shared" ca="1" si="154"/>
        <v>46082</v>
      </c>
      <c r="K4944" t="str">
        <f>'Raw Data'!U4944</f>
        <v>Yes</v>
      </c>
      <c r="L4944" t="str">
        <f t="shared" si="155"/>
        <v>High Risk</v>
      </c>
      <c r="N4944" s="34"/>
    </row>
    <row r="4945" spans="1:14" x14ac:dyDescent="0.3">
      <c r="A4945" s="5" t="str">
        <f>'Raw Data'!A4945</f>
        <v>4973-MGTON</v>
      </c>
      <c r="B4945">
        <f>'Raw Data'!F4945</f>
        <v>71</v>
      </c>
      <c r="C4945" t="str">
        <f>'Raw Data'!P4945</f>
        <v>Two year</v>
      </c>
      <c r="D4945" t="str">
        <f>'Raw Data'!I4945</f>
        <v>DSL</v>
      </c>
      <c r="E4945" t="str">
        <f>'Raw Data'!R4945</f>
        <v>Credit card (automatic)</v>
      </c>
      <c r="F4945">
        <f>'Raw Data'!S4945</f>
        <v>84.4</v>
      </c>
      <c r="G4945">
        <f>IFERROR(VALUE('Raw Data'!T4945),0)</f>
        <v>5969.3</v>
      </c>
      <c r="H4945" t="str" cm="1">
        <f t="array" ref="H4945">_xlfn.IFS(B4945&lt;=12,"New (0-12 mo)",B4945&lt;=24,"Established (13-24 mo)",B4945&lt;=48,"Loyal (25-48 mo)",TRUE,"Veteran (49+ mo)")</f>
        <v>Veteran (49+ mo)</v>
      </c>
      <c r="I4945">
        <f>COUNTIF('Raw Data'!G4945:O4945,"Yes")</f>
        <v>7</v>
      </c>
      <c r="J4945">
        <f t="shared" ca="1" si="154"/>
        <v>44044</v>
      </c>
      <c r="K4945" t="str">
        <f>'Raw Data'!U4945</f>
        <v>No</v>
      </c>
      <c r="L4945" t="str">
        <f t="shared" si="155"/>
        <v>Low Risk</v>
      </c>
      <c r="N4945" s="34"/>
    </row>
    <row r="4946" spans="1:14" x14ac:dyDescent="0.3">
      <c r="A4946" s="5" t="str">
        <f>'Raw Data'!A4946</f>
        <v>3682-YEUWS</v>
      </c>
      <c r="B4946">
        <f>'Raw Data'!F4946</f>
        <v>10</v>
      </c>
      <c r="C4946" t="str">
        <f>'Raw Data'!P4946</f>
        <v>Month-to-month</v>
      </c>
      <c r="D4946" t="str">
        <f>'Raw Data'!I4946</f>
        <v>No</v>
      </c>
      <c r="E4946" t="str">
        <f>'Raw Data'!R4946</f>
        <v>Mailed check</v>
      </c>
      <c r="F4946">
        <f>'Raw Data'!S4946</f>
        <v>24.4</v>
      </c>
      <c r="G4946">
        <f>IFERROR(VALUE('Raw Data'!T4946),0)</f>
        <v>253.9</v>
      </c>
      <c r="H4946" t="str" cm="1">
        <f t="array" ref="H4946">_xlfn.IFS(B4946&lt;=12,"New (0-12 mo)",B4946&lt;=24,"Established (13-24 mo)",B4946&lt;=48,"Loyal (25-48 mo)",TRUE,"Veteran (49+ mo)")</f>
        <v>New (0-12 mo)</v>
      </c>
      <c r="I4946">
        <f>COUNTIF('Raw Data'!G4946:O4946,"Yes")</f>
        <v>2</v>
      </c>
      <c r="J4946">
        <f t="shared" ca="1" si="154"/>
        <v>45901</v>
      </c>
      <c r="K4946" t="str">
        <f>'Raw Data'!U4946</f>
        <v>No</v>
      </c>
      <c r="L4946" t="str">
        <f t="shared" si="155"/>
        <v>High Risk</v>
      </c>
      <c r="N4946" s="34"/>
    </row>
    <row r="4947" spans="1:14" x14ac:dyDescent="0.3">
      <c r="A4947" s="5" t="str">
        <f>'Raw Data'!A4947</f>
        <v>1223-UNPKS</v>
      </c>
      <c r="B4947">
        <f>'Raw Data'!F4947</f>
        <v>20</v>
      </c>
      <c r="C4947" t="str">
        <f>'Raw Data'!P4947</f>
        <v>Two year</v>
      </c>
      <c r="D4947" t="str">
        <f>'Raw Data'!I4947</f>
        <v>No</v>
      </c>
      <c r="E4947" t="str">
        <f>'Raw Data'!R4947</f>
        <v>Mailed check</v>
      </c>
      <c r="F4947">
        <f>'Raw Data'!S4947</f>
        <v>20.05</v>
      </c>
      <c r="G4947">
        <f>IFERROR(VALUE('Raw Data'!T4947),0)</f>
        <v>400</v>
      </c>
      <c r="H4947" t="str" cm="1">
        <f t="array" ref="H4947">_xlfn.IFS(B4947&lt;=12,"New (0-12 mo)",B4947&lt;=24,"Established (13-24 mo)",B4947&lt;=48,"Loyal (25-48 mo)",TRUE,"Veteran (49+ mo)")</f>
        <v>Established (13-24 mo)</v>
      </c>
      <c r="I4947">
        <f>COUNTIF('Raw Data'!G4947:O4947,"Yes")</f>
        <v>1</v>
      </c>
      <c r="J4947">
        <f t="shared" ca="1" si="154"/>
        <v>45597</v>
      </c>
      <c r="K4947" t="str">
        <f>'Raw Data'!U4947</f>
        <v>No</v>
      </c>
      <c r="L4947" t="str">
        <f t="shared" si="155"/>
        <v>Low Risk</v>
      </c>
      <c r="N4947" s="34"/>
    </row>
    <row r="4948" spans="1:14" x14ac:dyDescent="0.3">
      <c r="A4948" s="5" t="str">
        <f>'Raw Data'!A4948</f>
        <v>2612-RRIDN</v>
      </c>
      <c r="B4948">
        <f>'Raw Data'!F4948</f>
        <v>4</v>
      </c>
      <c r="C4948" t="str">
        <f>'Raw Data'!P4948</f>
        <v>Month-to-month</v>
      </c>
      <c r="D4948" t="str">
        <f>'Raw Data'!I4948</f>
        <v>Fiber optic</v>
      </c>
      <c r="E4948" t="str">
        <f>'Raw Data'!R4948</f>
        <v>Electronic check</v>
      </c>
      <c r="F4948">
        <f>'Raw Data'!S4948</f>
        <v>81</v>
      </c>
      <c r="G4948">
        <f>IFERROR(VALUE('Raw Data'!T4948),0)</f>
        <v>340.85</v>
      </c>
      <c r="H4948" t="str" cm="1">
        <f t="array" ref="H4948">_xlfn.IFS(B4948&lt;=12,"New (0-12 mo)",B4948&lt;=24,"Established (13-24 mo)",B4948&lt;=48,"Loyal (25-48 mo)",TRUE,"Veteran (49+ mo)")</f>
        <v>New (0-12 mo)</v>
      </c>
      <c r="I4948">
        <f>COUNTIF('Raw Data'!G4948:O4948,"Yes")</f>
        <v>2</v>
      </c>
      <c r="J4948">
        <f t="shared" ca="1" si="154"/>
        <v>46082</v>
      </c>
      <c r="K4948" t="str">
        <f>'Raw Data'!U4948</f>
        <v>Yes</v>
      </c>
      <c r="L4948" t="str">
        <f t="shared" si="155"/>
        <v>High Risk</v>
      </c>
      <c r="N4948" s="34"/>
    </row>
    <row r="4949" spans="1:14" x14ac:dyDescent="0.3">
      <c r="A4949" s="5" t="str">
        <f>'Raw Data'!A4949</f>
        <v>4735-ASGMA</v>
      </c>
      <c r="B4949">
        <f>'Raw Data'!F4949</f>
        <v>26</v>
      </c>
      <c r="C4949" t="str">
        <f>'Raw Data'!P4949</f>
        <v>Month-to-month</v>
      </c>
      <c r="D4949" t="str">
        <f>'Raw Data'!I4949</f>
        <v>Fiber optic</v>
      </c>
      <c r="E4949" t="str">
        <f>'Raw Data'!R4949</f>
        <v>Electronic check</v>
      </c>
      <c r="F4949">
        <f>'Raw Data'!S4949</f>
        <v>98.35</v>
      </c>
      <c r="G4949">
        <f>IFERROR(VALUE('Raw Data'!T4949),0)</f>
        <v>2515.3000000000002</v>
      </c>
      <c r="H4949" t="str" cm="1">
        <f t="array" ref="H4949">_xlfn.IFS(B4949&lt;=12,"New (0-12 mo)",B4949&lt;=24,"Established (13-24 mo)",B4949&lt;=48,"Loyal (25-48 mo)",TRUE,"Veteran (49+ mo)")</f>
        <v>Loyal (25-48 mo)</v>
      </c>
      <c r="I4949">
        <f>COUNTIF('Raw Data'!G4949:O4949,"Yes")</f>
        <v>5</v>
      </c>
      <c r="J4949">
        <f t="shared" ca="1" si="154"/>
        <v>45413</v>
      </c>
      <c r="K4949" t="str">
        <f>'Raw Data'!U4949</f>
        <v>Yes</v>
      </c>
      <c r="L4949" t="str">
        <f t="shared" si="155"/>
        <v>Low-Medium Risk</v>
      </c>
      <c r="N4949" s="34"/>
    </row>
    <row r="4950" spans="1:14" x14ac:dyDescent="0.3">
      <c r="A4950" s="5" t="str">
        <f>'Raw Data'!A4950</f>
        <v>3446-QDSZF</v>
      </c>
      <c r="B4950">
        <f>'Raw Data'!F4950</f>
        <v>4</v>
      </c>
      <c r="C4950" t="str">
        <f>'Raw Data'!P4950</f>
        <v>Month-to-month</v>
      </c>
      <c r="D4950" t="str">
        <f>'Raw Data'!I4950</f>
        <v>DSL</v>
      </c>
      <c r="E4950" t="str">
        <f>'Raw Data'!R4950</f>
        <v>Credit card (automatic)</v>
      </c>
      <c r="F4950">
        <f>'Raw Data'!S4950</f>
        <v>55.5</v>
      </c>
      <c r="G4950">
        <f>IFERROR(VALUE('Raw Data'!T4950),0)</f>
        <v>227.35</v>
      </c>
      <c r="H4950" t="str" cm="1">
        <f t="array" ref="H4950">_xlfn.IFS(B4950&lt;=12,"New (0-12 mo)",B4950&lt;=24,"Established (13-24 mo)",B4950&lt;=48,"Loyal (25-48 mo)",TRUE,"Veteran (49+ mo)")</f>
        <v>New (0-12 mo)</v>
      </c>
      <c r="I4950">
        <f>COUNTIF('Raw Data'!G4950:O4950,"Yes")</f>
        <v>2</v>
      </c>
      <c r="J4950">
        <f t="shared" ca="1" si="154"/>
        <v>46082</v>
      </c>
      <c r="K4950" t="str">
        <f>'Raw Data'!U4950</f>
        <v>No</v>
      </c>
      <c r="L4950" t="str">
        <f t="shared" si="155"/>
        <v>High Risk</v>
      </c>
      <c r="N4950" s="34"/>
    </row>
    <row r="4951" spans="1:14" x14ac:dyDescent="0.3">
      <c r="A4951" s="5" t="str">
        <f>'Raw Data'!A4951</f>
        <v>3669-LVWZB</v>
      </c>
      <c r="B4951">
        <f>'Raw Data'!F4951</f>
        <v>5</v>
      </c>
      <c r="C4951" t="str">
        <f>'Raw Data'!P4951</f>
        <v>Month-to-month</v>
      </c>
      <c r="D4951" t="str">
        <f>'Raw Data'!I4951</f>
        <v>DSL</v>
      </c>
      <c r="E4951" t="str">
        <f>'Raw Data'!R4951</f>
        <v>Mailed check</v>
      </c>
      <c r="F4951">
        <f>'Raw Data'!S4951</f>
        <v>51</v>
      </c>
      <c r="G4951">
        <f>IFERROR(VALUE('Raw Data'!T4951),0)</f>
        <v>305.95</v>
      </c>
      <c r="H4951" t="str" cm="1">
        <f t="array" ref="H4951">_xlfn.IFS(B4951&lt;=12,"New (0-12 mo)",B4951&lt;=24,"Established (13-24 mo)",B4951&lt;=48,"Loyal (25-48 mo)",TRUE,"Veteran (49+ mo)")</f>
        <v>New (0-12 mo)</v>
      </c>
      <c r="I4951">
        <f>COUNTIF('Raw Data'!G4951:O4951,"Yes")</f>
        <v>3</v>
      </c>
      <c r="J4951">
        <f t="shared" ca="1" si="154"/>
        <v>46054</v>
      </c>
      <c r="K4951" t="str">
        <f>'Raw Data'!U4951</f>
        <v>Yes</v>
      </c>
      <c r="L4951" t="str">
        <f t="shared" si="155"/>
        <v>High Risk</v>
      </c>
      <c r="N4951" s="34"/>
    </row>
    <row r="4952" spans="1:14" x14ac:dyDescent="0.3">
      <c r="A4952" s="5" t="str">
        <f>'Raw Data'!A4952</f>
        <v>6892-EZDTG</v>
      </c>
      <c r="B4952">
        <f>'Raw Data'!F4952</f>
        <v>4</v>
      </c>
      <c r="C4952" t="str">
        <f>'Raw Data'!P4952</f>
        <v>Month-to-month</v>
      </c>
      <c r="D4952" t="str">
        <f>'Raw Data'!I4952</f>
        <v>Fiber optic</v>
      </c>
      <c r="E4952" t="str">
        <f>'Raw Data'!R4952</f>
        <v>Electronic check</v>
      </c>
      <c r="F4952">
        <f>'Raw Data'!S4952</f>
        <v>91.65</v>
      </c>
      <c r="G4952">
        <f>IFERROR(VALUE('Raw Data'!T4952),0)</f>
        <v>365.4</v>
      </c>
      <c r="H4952" t="str" cm="1">
        <f t="array" ref="H4952">_xlfn.IFS(B4952&lt;=12,"New (0-12 mo)",B4952&lt;=24,"Established (13-24 mo)",B4952&lt;=48,"Loyal (25-48 mo)",TRUE,"Veteran (49+ mo)")</f>
        <v>New (0-12 mo)</v>
      </c>
      <c r="I4952">
        <f>COUNTIF('Raw Data'!G4952:O4952,"Yes")</f>
        <v>4</v>
      </c>
      <c r="J4952">
        <f t="shared" ca="1" si="154"/>
        <v>46082</v>
      </c>
      <c r="K4952" t="str">
        <f>'Raw Data'!U4952</f>
        <v>Yes</v>
      </c>
      <c r="L4952" t="str">
        <f t="shared" si="155"/>
        <v>High Risk</v>
      </c>
      <c r="N4952" s="34"/>
    </row>
    <row r="4953" spans="1:14" x14ac:dyDescent="0.3">
      <c r="A4953" s="5" t="str">
        <f>'Raw Data'!A4953</f>
        <v>5117-IFGPS</v>
      </c>
      <c r="B4953">
        <f>'Raw Data'!F4953</f>
        <v>29</v>
      </c>
      <c r="C4953" t="str">
        <f>'Raw Data'!P4953</f>
        <v>Month-to-month</v>
      </c>
      <c r="D4953" t="str">
        <f>'Raw Data'!I4953</f>
        <v>Fiber optic</v>
      </c>
      <c r="E4953" t="str">
        <f>'Raw Data'!R4953</f>
        <v>Electronic check</v>
      </c>
      <c r="F4953">
        <f>'Raw Data'!S4953</f>
        <v>84.3</v>
      </c>
      <c r="G4953">
        <f>IFERROR(VALUE('Raw Data'!T4953),0)</f>
        <v>2357.75</v>
      </c>
      <c r="H4953" t="str" cm="1">
        <f t="array" ref="H4953">_xlfn.IFS(B4953&lt;=12,"New (0-12 mo)",B4953&lt;=24,"Established (13-24 mo)",B4953&lt;=48,"Loyal (25-48 mo)",TRUE,"Veteran (49+ mo)")</f>
        <v>Loyal (25-48 mo)</v>
      </c>
      <c r="I4953">
        <f>COUNTIF('Raw Data'!G4953:O4953,"Yes")</f>
        <v>3</v>
      </c>
      <c r="J4953">
        <f t="shared" ca="1" si="154"/>
        <v>45323</v>
      </c>
      <c r="K4953" t="str">
        <f>'Raw Data'!U4953</f>
        <v>No</v>
      </c>
      <c r="L4953" t="str">
        <f t="shared" si="155"/>
        <v>Low-Medium Risk</v>
      </c>
      <c r="N4953" s="34"/>
    </row>
    <row r="4954" spans="1:14" x14ac:dyDescent="0.3">
      <c r="A4954" s="5" t="str">
        <f>'Raw Data'!A4954</f>
        <v>7379-FNIUJ</v>
      </c>
      <c r="B4954">
        <f>'Raw Data'!F4954</f>
        <v>2</v>
      </c>
      <c r="C4954" t="str">
        <f>'Raw Data'!P4954</f>
        <v>Month-to-month</v>
      </c>
      <c r="D4954" t="str">
        <f>'Raw Data'!I4954</f>
        <v>Fiber optic</v>
      </c>
      <c r="E4954" t="str">
        <f>'Raw Data'!R4954</f>
        <v>Electronic check</v>
      </c>
      <c r="F4954">
        <f>'Raw Data'!S4954</f>
        <v>100.2</v>
      </c>
      <c r="G4954">
        <f>IFERROR(VALUE('Raw Data'!T4954),0)</f>
        <v>198.5</v>
      </c>
      <c r="H4954" t="str" cm="1">
        <f t="array" ref="H4954">_xlfn.IFS(B4954&lt;=12,"New (0-12 mo)",B4954&lt;=24,"Established (13-24 mo)",B4954&lt;=48,"Loyal (25-48 mo)",TRUE,"Veteran (49+ mo)")</f>
        <v>New (0-12 mo)</v>
      </c>
      <c r="I4954">
        <f>COUNTIF('Raw Data'!G4954:O4954,"Yes")</f>
        <v>5</v>
      </c>
      <c r="J4954">
        <f t="shared" ca="1" si="154"/>
        <v>46143</v>
      </c>
      <c r="K4954" t="str">
        <f>'Raw Data'!U4954</f>
        <v>No</v>
      </c>
      <c r="L4954" t="str">
        <f t="shared" si="155"/>
        <v>High Risk</v>
      </c>
      <c r="N4954" s="34"/>
    </row>
    <row r="4955" spans="1:14" x14ac:dyDescent="0.3">
      <c r="A4955" s="5" t="str">
        <f>'Raw Data'!A4955</f>
        <v>1627-AFWVJ</v>
      </c>
      <c r="B4955">
        <f>'Raw Data'!F4955</f>
        <v>29</v>
      </c>
      <c r="C4955" t="str">
        <f>'Raw Data'!P4955</f>
        <v>Two year</v>
      </c>
      <c r="D4955" t="str">
        <f>'Raw Data'!I4955</f>
        <v>No</v>
      </c>
      <c r="E4955" t="str">
        <f>'Raw Data'!R4955</f>
        <v>Mailed check</v>
      </c>
      <c r="F4955">
        <f>'Raw Data'!S4955</f>
        <v>19.399999999999999</v>
      </c>
      <c r="G4955">
        <f>IFERROR(VALUE('Raw Data'!T4955),0)</f>
        <v>554.25</v>
      </c>
      <c r="H4955" t="str" cm="1">
        <f t="array" ref="H4955">_xlfn.IFS(B4955&lt;=12,"New (0-12 mo)",B4955&lt;=24,"Established (13-24 mo)",B4955&lt;=48,"Loyal (25-48 mo)",TRUE,"Veteran (49+ mo)")</f>
        <v>Loyal (25-48 mo)</v>
      </c>
      <c r="I4955">
        <f>COUNTIF('Raw Data'!G4955:O4955,"Yes")</f>
        <v>1</v>
      </c>
      <c r="J4955">
        <f t="shared" ca="1" si="154"/>
        <v>45323</v>
      </c>
      <c r="K4955" t="str">
        <f>'Raw Data'!U4955</f>
        <v>No</v>
      </c>
      <c r="L4955" t="str">
        <f t="shared" si="155"/>
        <v>Low Risk</v>
      </c>
      <c r="N4955" s="34"/>
    </row>
    <row r="4956" spans="1:14" x14ac:dyDescent="0.3">
      <c r="A4956" s="5" t="str">
        <f>'Raw Data'!A4956</f>
        <v>9725-SCPZG</v>
      </c>
      <c r="B4956">
        <f>'Raw Data'!F4956</f>
        <v>1</v>
      </c>
      <c r="C4956" t="str">
        <f>'Raw Data'!P4956</f>
        <v>Month-to-month</v>
      </c>
      <c r="D4956" t="str">
        <f>'Raw Data'!I4956</f>
        <v>Fiber optic</v>
      </c>
      <c r="E4956" t="str">
        <f>'Raw Data'!R4956</f>
        <v>Electronic check</v>
      </c>
      <c r="F4956">
        <f>'Raw Data'!S4956</f>
        <v>90.85</v>
      </c>
      <c r="G4956">
        <f>IFERROR(VALUE('Raw Data'!T4956),0)</f>
        <v>90.85</v>
      </c>
      <c r="H4956" t="str" cm="1">
        <f t="array" ref="H4956">_xlfn.IFS(B4956&lt;=12,"New (0-12 mo)",B4956&lt;=24,"Established (13-24 mo)",B4956&lt;=48,"Loyal (25-48 mo)",TRUE,"Veteran (49+ mo)")</f>
        <v>New (0-12 mo)</v>
      </c>
      <c r="I4956">
        <f>COUNTIF('Raw Data'!G4956:O4956,"Yes")</f>
        <v>3</v>
      </c>
      <c r="J4956">
        <f t="shared" ca="1" si="154"/>
        <v>46174</v>
      </c>
      <c r="K4956" t="str">
        <f>'Raw Data'!U4956</f>
        <v>Yes</v>
      </c>
      <c r="L4956" t="str">
        <f t="shared" si="155"/>
        <v>High Risk</v>
      </c>
      <c r="N4956" s="34"/>
    </row>
    <row r="4957" spans="1:14" x14ac:dyDescent="0.3">
      <c r="A4957" s="5" t="str">
        <f>'Raw Data'!A4957</f>
        <v>5884-GCYMI</v>
      </c>
      <c r="B4957">
        <f>'Raw Data'!F4957</f>
        <v>1</v>
      </c>
      <c r="C4957" t="str">
        <f>'Raw Data'!P4957</f>
        <v>Month-to-month</v>
      </c>
      <c r="D4957" t="str">
        <f>'Raw Data'!I4957</f>
        <v>Fiber optic</v>
      </c>
      <c r="E4957" t="str">
        <f>'Raw Data'!R4957</f>
        <v>Mailed check</v>
      </c>
      <c r="F4957">
        <f>'Raw Data'!S4957</f>
        <v>69.400000000000006</v>
      </c>
      <c r="G4957">
        <f>IFERROR(VALUE('Raw Data'!T4957),0)</f>
        <v>69.400000000000006</v>
      </c>
      <c r="H4957" t="str" cm="1">
        <f t="array" ref="H4957">_xlfn.IFS(B4957&lt;=12,"New (0-12 mo)",B4957&lt;=24,"Established (13-24 mo)",B4957&lt;=48,"Loyal (25-48 mo)",TRUE,"Veteran (49+ mo)")</f>
        <v>New (0-12 mo)</v>
      </c>
      <c r="I4957">
        <f>COUNTIF('Raw Data'!G4957:O4957,"Yes")</f>
        <v>1</v>
      </c>
      <c r="J4957">
        <f t="shared" ca="1" si="154"/>
        <v>46174</v>
      </c>
      <c r="K4957" t="str">
        <f>'Raw Data'!U4957</f>
        <v>Yes</v>
      </c>
      <c r="L4957" t="str">
        <f t="shared" si="155"/>
        <v>High Risk</v>
      </c>
      <c r="N4957" s="34"/>
    </row>
    <row r="4958" spans="1:14" x14ac:dyDescent="0.3">
      <c r="A4958" s="5" t="str">
        <f>'Raw Data'!A4958</f>
        <v>3217-FZDMN</v>
      </c>
      <c r="B4958">
        <f>'Raw Data'!F4958</f>
        <v>8</v>
      </c>
      <c r="C4958" t="str">
        <f>'Raw Data'!P4958</f>
        <v>Month-to-month</v>
      </c>
      <c r="D4958" t="str">
        <f>'Raw Data'!I4958</f>
        <v>Fiber optic</v>
      </c>
      <c r="E4958" t="str">
        <f>'Raw Data'!R4958</f>
        <v>Credit card (automatic)</v>
      </c>
      <c r="F4958">
        <f>'Raw Data'!S4958</f>
        <v>94.45</v>
      </c>
      <c r="G4958">
        <f>IFERROR(VALUE('Raw Data'!T4958),0)</f>
        <v>742.95</v>
      </c>
      <c r="H4958" t="str" cm="1">
        <f t="array" ref="H4958">_xlfn.IFS(B4958&lt;=12,"New (0-12 mo)",B4958&lt;=24,"Established (13-24 mo)",B4958&lt;=48,"Loyal (25-48 mo)",TRUE,"Veteran (49+ mo)")</f>
        <v>New (0-12 mo)</v>
      </c>
      <c r="I4958">
        <f>COUNTIF('Raw Data'!G4958:O4958,"Yes")</f>
        <v>4</v>
      </c>
      <c r="J4958">
        <f t="shared" ca="1" si="154"/>
        <v>45962</v>
      </c>
      <c r="K4958" t="str">
        <f>'Raw Data'!U4958</f>
        <v>Yes</v>
      </c>
      <c r="L4958" t="str">
        <f t="shared" si="155"/>
        <v>High Risk</v>
      </c>
      <c r="N4958" s="34"/>
    </row>
    <row r="4959" spans="1:14" x14ac:dyDescent="0.3">
      <c r="A4959" s="5" t="str">
        <f>'Raw Data'!A4959</f>
        <v>4486-EFAEB</v>
      </c>
      <c r="B4959">
        <f>'Raw Data'!F4959</f>
        <v>13</v>
      </c>
      <c r="C4959" t="str">
        <f>'Raw Data'!P4959</f>
        <v>Month-to-month</v>
      </c>
      <c r="D4959" t="str">
        <f>'Raw Data'!I4959</f>
        <v>No</v>
      </c>
      <c r="E4959" t="str">
        <f>'Raw Data'!R4959</f>
        <v>Electronic check</v>
      </c>
      <c r="F4959">
        <f>'Raw Data'!S4959</f>
        <v>20.399999999999999</v>
      </c>
      <c r="G4959">
        <f>IFERROR(VALUE('Raw Data'!T4959),0)</f>
        <v>251.65</v>
      </c>
      <c r="H4959" t="str" cm="1">
        <f t="array" ref="H4959">_xlfn.IFS(B4959&lt;=12,"New (0-12 mo)",B4959&lt;=24,"Established (13-24 mo)",B4959&lt;=48,"Loyal (25-48 mo)",TRUE,"Veteran (49+ mo)")</f>
        <v>Established (13-24 mo)</v>
      </c>
      <c r="I4959">
        <f>COUNTIF('Raw Data'!G4959:O4959,"Yes")</f>
        <v>1</v>
      </c>
      <c r="J4959">
        <f t="shared" ca="1" si="154"/>
        <v>45809</v>
      </c>
      <c r="K4959" t="str">
        <f>'Raw Data'!U4959</f>
        <v>No</v>
      </c>
      <c r="L4959" t="str">
        <f t="shared" si="155"/>
        <v>Medium Risk</v>
      </c>
      <c r="N4959" s="34"/>
    </row>
    <row r="4960" spans="1:14" x14ac:dyDescent="0.3">
      <c r="A4960" s="5" t="str">
        <f>'Raw Data'!A4960</f>
        <v>0060-FUALY</v>
      </c>
      <c r="B4960">
        <f>'Raw Data'!F4960</f>
        <v>59</v>
      </c>
      <c r="C4960" t="str">
        <f>'Raw Data'!P4960</f>
        <v>Month-to-month</v>
      </c>
      <c r="D4960" t="str">
        <f>'Raw Data'!I4960</f>
        <v>Fiber optic</v>
      </c>
      <c r="E4960" t="str">
        <f>'Raw Data'!R4960</f>
        <v>Electronic check</v>
      </c>
      <c r="F4960">
        <f>'Raw Data'!S4960</f>
        <v>94.75</v>
      </c>
      <c r="G4960">
        <f>IFERROR(VALUE('Raw Data'!T4960),0)</f>
        <v>5597.65</v>
      </c>
      <c r="H4960" t="str" cm="1">
        <f t="array" ref="H4960">_xlfn.IFS(B4960&lt;=12,"New (0-12 mo)",B4960&lt;=24,"Established (13-24 mo)",B4960&lt;=48,"Loyal (25-48 mo)",TRUE,"Veteran (49+ mo)")</f>
        <v>Veteran (49+ mo)</v>
      </c>
      <c r="I4960">
        <f>COUNTIF('Raw Data'!G4960:O4960,"Yes")</f>
        <v>5</v>
      </c>
      <c r="J4960">
        <f t="shared" ca="1" si="154"/>
        <v>44409</v>
      </c>
      <c r="K4960" t="str">
        <f>'Raw Data'!U4960</f>
        <v>No</v>
      </c>
      <c r="L4960" t="str">
        <f t="shared" si="155"/>
        <v>Low-Medium Risk</v>
      </c>
      <c r="N4960" s="34"/>
    </row>
    <row r="4961" spans="1:14" x14ac:dyDescent="0.3">
      <c r="A4961" s="5" t="str">
        <f>'Raw Data'!A4961</f>
        <v>7853-GVUDZ</v>
      </c>
      <c r="B4961">
        <f>'Raw Data'!F4961</f>
        <v>1</v>
      </c>
      <c r="C4961" t="str">
        <f>'Raw Data'!P4961</f>
        <v>Month-to-month</v>
      </c>
      <c r="D4961" t="str">
        <f>'Raw Data'!I4961</f>
        <v>No</v>
      </c>
      <c r="E4961" t="str">
        <f>'Raw Data'!R4961</f>
        <v>Credit card (automatic)</v>
      </c>
      <c r="F4961">
        <f>'Raw Data'!S4961</f>
        <v>20.149999999999999</v>
      </c>
      <c r="G4961">
        <f>IFERROR(VALUE('Raw Data'!T4961),0)</f>
        <v>20.149999999999999</v>
      </c>
      <c r="H4961" t="str" cm="1">
        <f t="array" ref="H4961">_xlfn.IFS(B4961&lt;=12,"New (0-12 mo)",B4961&lt;=24,"Established (13-24 mo)",B4961&lt;=48,"Loyal (25-48 mo)",TRUE,"Veteran (49+ mo)")</f>
        <v>New (0-12 mo)</v>
      </c>
      <c r="I4961">
        <f>COUNTIF('Raw Data'!G4961:O4961,"Yes")</f>
        <v>1</v>
      </c>
      <c r="J4961">
        <f t="shared" ca="1" si="154"/>
        <v>46174</v>
      </c>
      <c r="K4961" t="str">
        <f>'Raw Data'!U4961</f>
        <v>Yes</v>
      </c>
      <c r="L4961" t="str">
        <f t="shared" si="155"/>
        <v>High Risk</v>
      </c>
      <c r="N4961" s="34"/>
    </row>
    <row r="4962" spans="1:14" x14ac:dyDescent="0.3">
      <c r="A4962" s="5" t="str">
        <f>'Raw Data'!A4962</f>
        <v>7480-QNVZJ</v>
      </c>
      <c r="B4962">
        <f>'Raw Data'!F4962</f>
        <v>50</v>
      </c>
      <c r="C4962" t="str">
        <f>'Raw Data'!P4962</f>
        <v>Month-to-month</v>
      </c>
      <c r="D4962" t="str">
        <f>'Raw Data'!I4962</f>
        <v>Fiber optic</v>
      </c>
      <c r="E4962" t="str">
        <f>'Raw Data'!R4962</f>
        <v>Electronic check</v>
      </c>
      <c r="F4962">
        <f>'Raw Data'!S4962</f>
        <v>95.7</v>
      </c>
      <c r="G4962">
        <f>IFERROR(VALUE('Raw Data'!T4962),0)</f>
        <v>4816.7</v>
      </c>
      <c r="H4962" t="str" cm="1">
        <f t="array" ref="H4962">_xlfn.IFS(B4962&lt;=12,"New (0-12 mo)",B4962&lt;=24,"Established (13-24 mo)",B4962&lt;=48,"Loyal (25-48 mo)",TRUE,"Veteran (49+ mo)")</f>
        <v>Veteran (49+ mo)</v>
      </c>
      <c r="I4962">
        <f>COUNTIF('Raw Data'!G4962:O4962,"Yes")</f>
        <v>4</v>
      </c>
      <c r="J4962">
        <f t="shared" ca="1" si="154"/>
        <v>44682</v>
      </c>
      <c r="K4962" t="str">
        <f>'Raw Data'!U4962</f>
        <v>Yes</v>
      </c>
      <c r="L4962" t="str">
        <f t="shared" si="155"/>
        <v>Low-Medium Risk</v>
      </c>
      <c r="N4962" s="34"/>
    </row>
    <row r="4963" spans="1:14" x14ac:dyDescent="0.3">
      <c r="A4963" s="5" t="str">
        <f>'Raw Data'!A4963</f>
        <v>6954-OOYZZ</v>
      </c>
      <c r="B4963">
        <f>'Raw Data'!F4963</f>
        <v>18</v>
      </c>
      <c r="C4963" t="str">
        <f>'Raw Data'!P4963</f>
        <v>Month-to-month</v>
      </c>
      <c r="D4963" t="str">
        <f>'Raw Data'!I4963</f>
        <v>DSL</v>
      </c>
      <c r="E4963" t="str">
        <f>'Raw Data'!R4963</f>
        <v>Bank transfer (automatic)</v>
      </c>
      <c r="F4963">
        <f>'Raw Data'!S4963</f>
        <v>44.35</v>
      </c>
      <c r="G4963">
        <f>IFERROR(VALUE('Raw Data'!T4963),0)</f>
        <v>768.05</v>
      </c>
      <c r="H4963" t="str" cm="1">
        <f t="array" ref="H4963">_xlfn.IFS(B4963&lt;=12,"New (0-12 mo)",B4963&lt;=24,"Established (13-24 mo)",B4963&lt;=48,"Loyal (25-48 mo)",TRUE,"Veteran (49+ mo)")</f>
        <v>Established (13-24 mo)</v>
      </c>
      <c r="I4963">
        <f>COUNTIF('Raw Data'!G4963:O4963,"Yes")</f>
        <v>1</v>
      </c>
      <c r="J4963">
        <f t="shared" ca="1" si="154"/>
        <v>45658</v>
      </c>
      <c r="K4963" t="str">
        <f>'Raw Data'!U4963</f>
        <v>No</v>
      </c>
      <c r="L4963" t="str">
        <f t="shared" si="155"/>
        <v>Medium Risk</v>
      </c>
      <c r="N4963" s="34"/>
    </row>
    <row r="4964" spans="1:14" x14ac:dyDescent="0.3">
      <c r="A4964" s="5" t="str">
        <f>'Raw Data'!A4964</f>
        <v>7088-FBAWU</v>
      </c>
      <c r="B4964">
        <f>'Raw Data'!F4964</f>
        <v>17</v>
      </c>
      <c r="C4964" t="str">
        <f>'Raw Data'!P4964</f>
        <v>Month-to-month</v>
      </c>
      <c r="D4964" t="str">
        <f>'Raw Data'!I4964</f>
        <v>DSL</v>
      </c>
      <c r="E4964" t="str">
        <f>'Raw Data'!R4964</f>
        <v>Mailed check</v>
      </c>
      <c r="F4964">
        <f>'Raw Data'!S4964</f>
        <v>74.55</v>
      </c>
      <c r="G4964">
        <f>IFERROR(VALUE('Raw Data'!T4964),0)</f>
        <v>1215.8</v>
      </c>
      <c r="H4964" t="str" cm="1">
        <f t="array" ref="H4964">_xlfn.IFS(B4964&lt;=12,"New (0-12 mo)",B4964&lt;=24,"Established (13-24 mo)",B4964&lt;=48,"Loyal (25-48 mo)",TRUE,"Veteran (49+ mo)")</f>
        <v>Established (13-24 mo)</v>
      </c>
      <c r="I4964">
        <f>COUNTIF('Raw Data'!G4964:O4964,"Yes")</f>
        <v>5</v>
      </c>
      <c r="J4964">
        <f t="shared" ca="1" si="154"/>
        <v>45689</v>
      </c>
      <c r="K4964" t="str">
        <f>'Raw Data'!U4964</f>
        <v>No</v>
      </c>
      <c r="L4964" t="str">
        <f t="shared" si="155"/>
        <v>Medium Risk</v>
      </c>
      <c r="N4964" s="34"/>
    </row>
    <row r="4965" spans="1:14" x14ac:dyDescent="0.3">
      <c r="A4965" s="5" t="str">
        <f>'Raw Data'!A4965</f>
        <v>8313-AFGBW</v>
      </c>
      <c r="B4965">
        <f>'Raw Data'!F4965</f>
        <v>47</v>
      </c>
      <c r="C4965" t="str">
        <f>'Raw Data'!P4965</f>
        <v>Two year</v>
      </c>
      <c r="D4965" t="str">
        <f>'Raw Data'!I4965</f>
        <v>DSL</v>
      </c>
      <c r="E4965" t="str">
        <f>'Raw Data'!R4965</f>
        <v>Electronic check</v>
      </c>
      <c r="F4965">
        <f>'Raw Data'!S4965</f>
        <v>73.599999999999994</v>
      </c>
      <c r="G4965">
        <f>IFERROR(VALUE('Raw Data'!T4965),0)</f>
        <v>3522.65</v>
      </c>
      <c r="H4965" t="str" cm="1">
        <f t="array" ref="H4965">_xlfn.IFS(B4965&lt;=12,"New (0-12 mo)",B4965&lt;=24,"Established (13-24 mo)",B4965&lt;=48,"Loyal (25-48 mo)",TRUE,"Veteran (49+ mo)")</f>
        <v>Loyal (25-48 mo)</v>
      </c>
      <c r="I4965">
        <f>COUNTIF('Raw Data'!G4965:O4965,"Yes")</f>
        <v>5</v>
      </c>
      <c r="J4965">
        <f t="shared" ca="1" si="154"/>
        <v>44774</v>
      </c>
      <c r="K4965" t="str">
        <f>'Raw Data'!U4965</f>
        <v>No</v>
      </c>
      <c r="L4965" t="str">
        <f t="shared" si="155"/>
        <v>Low Risk</v>
      </c>
      <c r="N4965" s="34"/>
    </row>
    <row r="4966" spans="1:14" x14ac:dyDescent="0.3">
      <c r="A4966" s="5" t="str">
        <f>'Raw Data'!A4966</f>
        <v>3943-KDREE</v>
      </c>
      <c r="B4966">
        <f>'Raw Data'!F4966</f>
        <v>26</v>
      </c>
      <c r="C4966" t="str">
        <f>'Raw Data'!P4966</f>
        <v>Month-to-month</v>
      </c>
      <c r="D4966" t="str">
        <f>'Raw Data'!I4966</f>
        <v>Fiber optic</v>
      </c>
      <c r="E4966" t="str">
        <f>'Raw Data'!R4966</f>
        <v>Bank transfer (automatic)</v>
      </c>
      <c r="F4966">
        <f>'Raw Data'!S4966</f>
        <v>74.95</v>
      </c>
      <c r="G4966">
        <f>IFERROR(VALUE('Raw Data'!T4966),0)</f>
        <v>1834.95</v>
      </c>
      <c r="H4966" t="str" cm="1">
        <f t="array" ref="H4966">_xlfn.IFS(B4966&lt;=12,"New (0-12 mo)",B4966&lt;=24,"Established (13-24 mo)",B4966&lt;=48,"Loyal (25-48 mo)",TRUE,"Veteran (49+ mo)")</f>
        <v>Loyal (25-48 mo)</v>
      </c>
      <c r="I4966">
        <f>COUNTIF('Raw Data'!G4966:O4966,"Yes")</f>
        <v>2</v>
      </c>
      <c r="J4966">
        <f t="shared" ca="1" si="154"/>
        <v>45413</v>
      </c>
      <c r="K4966" t="str">
        <f>'Raw Data'!U4966</f>
        <v>Yes</v>
      </c>
      <c r="L4966" t="str">
        <f t="shared" si="155"/>
        <v>Low-Medium Risk</v>
      </c>
      <c r="N4966" s="34"/>
    </row>
    <row r="4967" spans="1:14" x14ac:dyDescent="0.3">
      <c r="A4967" s="5" t="str">
        <f>'Raw Data'!A4967</f>
        <v>9239-ZBZZV</v>
      </c>
      <c r="B4967">
        <f>'Raw Data'!F4967</f>
        <v>6</v>
      </c>
      <c r="C4967" t="str">
        <f>'Raw Data'!P4967</f>
        <v>Month-to-month</v>
      </c>
      <c r="D4967" t="str">
        <f>'Raw Data'!I4967</f>
        <v>DSL</v>
      </c>
      <c r="E4967" t="str">
        <f>'Raw Data'!R4967</f>
        <v>Electronic check</v>
      </c>
      <c r="F4967">
        <f>'Raw Data'!S4967</f>
        <v>47.95</v>
      </c>
      <c r="G4967">
        <f>IFERROR(VALUE('Raw Data'!T4967),0)</f>
        <v>305.10000000000002</v>
      </c>
      <c r="H4967" t="str" cm="1">
        <f t="array" ref="H4967">_xlfn.IFS(B4967&lt;=12,"New (0-12 mo)",B4967&lt;=24,"Established (13-24 mo)",B4967&lt;=48,"Loyal (25-48 mo)",TRUE,"Veteran (49+ mo)")</f>
        <v>New (0-12 mo)</v>
      </c>
      <c r="I4967">
        <f>COUNTIF('Raw Data'!G4967:O4967,"Yes")</f>
        <v>3</v>
      </c>
      <c r="J4967">
        <f t="shared" ca="1" si="154"/>
        <v>46023</v>
      </c>
      <c r="K4967" t="str">
        <f>'Raw Data'!U4967</f>
        <v>Yes</v>
      </c>
      <c r="L4967" t="str">
        <f t="shared" si="155"/>
        <v>High Risk</v>
      </c>
      <c r="N4967" s="34"/>
    </row>
    <row r="4968" spans="1:14" x14ac:dyDescent="0.3">
      <c r="A4968" s="5" t="str">
        <f>'Raw Data'!A4968</f>
        <v>3097-IDVPU</v>
      </c>
      <c r="B4968">
        <f>'Raw Data'!F4968</f>
        <v>19</v>
      </c>
      <c r="C4968" t="str">
        <f>'Raw Data'!P4968</f>
        <v>Month-to-month</v>
      </c>
      <c r="D4968" t="str">
        <f>'Raw Data'!I4968</f>
        <v>DSL</v>
      </c>
      <c r="E4968" t="str">
        <f>'Raw Data'!R4968</f>
        <v>Credit card (automatic)</v>
      </c>
      <c r="F4968">
        <f>'Raw Data'!S4968</f>
        <v>50.1</v>
      </c>
      <c r="G4968">
        <f>IFERROR(VALUE('Raw Data'!T4968),0)</f>
        <v>910.45</v>
      </c>
      <c r="H4968" t="str" cm="1">
        <f t="array" ref="H4968">_xlfn.IFS(B4968&lt;=12,"New (0-12 mo)",B4968&lt;=24,"Established (13-24 mo)",B4968&lt;=48,"Loyal (25-48 mo)",TRUE,"Veteran (49+ mo)")</f>
        <v>Established (13-24 mo)</v>
      </c>
      <c r="I4968">
        <f>COUNTIF('Raw Data'!G4968:O4968,"Yes")</f>
        <v>2</v>
      </c>
      <c r="J4968">
        <f t="shared" ca="1" si="154"/>
        <v>45627</v>
      </c>
      <c r="K4968" t="str">
        <f>'Raw Data'!U4968</f>
        <v>No</v>
      </c>
      <c r="L4968" t="str">
        <f t="shared" si="155"/>
        <v>Medium Risk</v>
      </c>
      <c r="N4968" s="34"/>
    </row>
    <row r="4969" spans="1:14" x14ac:dyDescent="0.3">
      <c r="A4969" s="5" t="str">
        <f>'Raw Data'!A4969</f>
        <v>4398-HSCJH</v>
      </c>
      <c r="B4969">
        <f>'Raw Data'!F4969</f>
        <v>3</v>
      </c>
      <c r="C4969" t="str">
        <f>'Raw Data'!P4969</f>
        <v>Month-to-month</v>
      </c>
      <c r="D4969" t="str">
        <f>'Raw Data'!I4969</f>
        <v>DSL</v>
      </c>
      <c r="E4969" t="str">
        <f>'Raw Data'!R4969</f>
        <v>Electronic check</v>
      </c>
      <c r="F4969">
        <f>'Raw Data'!S4969</f>
        <v>63.6</v>
      </c>
      <c r="G4969">
        <f>IFERROR(VALUE('Raw Data'!T4969),0)</f>
        <v>155.65</v>
      </c>
      <c r="H4969" t="str" cm="1">
        <f t="array" ref="H4969">_xlfn.IFS(B4969&lt;=12,"New (0-12 mo)",B4969&lt;=24,"Established (13-24 mo)",B4969&lt;=48,"Loyal (25-48 mo)",TRUE,"Veteran (49+ mo)")</f>
        <v>New (0-12 mo)</v>
      </c>
      <c r="I4969">
        <f>COUNTIF('Raw Data'!G4969:O4969,"Yes")</f>
        <v>4</v>
      </c>
      <c r="J4969">
        <f t="shared" ca="1" si="154"/>
        <v>46113</v>
      </c>
      <c r="K4969" t="str">
        <f>'Raw Data'!U4969</f>
        <v>Yes</v>
      </c>
      <c r="L4969" t="str">
        <f t="shared" si="155"/>
        <v>High Risk</v>
      </c>
      <c r="N4969" s="34"/>
    </row>
    <row r="4970" spans="1:14" x14ac:dyDescent="0.3">
      <c r="A4970" s="5" t="str">
        <f>'Raw Data'!A4970</f>
        <v>2197-OMWGI</v>
      </c>
      <c r="B4970">
        <f>'Raw Data'!F4970</f>
        <v>68</v>
      </c>
      <c r="C4970" t="str">
        <f>'Raw Data'!P4970</f>
        <v>Two year</v>
      </c>
      <c r="D4970" t="str">
        <f>'Raw Data'!I4970</f>
        <v>DSL</v>
      </c>
      <c r="E4970" t="str">
        <f>'Raw Data'!R4970</f>
        <v>Electronic check</v>
      </c>
      <c r="F4970">
        <f>'Raw Data'!S4970</f>
        <v>53</v>
      </c>
      <c r="G4970">
        <f>IFERROR(VALUE('Raw Data'!T4970),0)</f>
        <v>3656.25</v>
      </c>
      <c r="H4970" t="str" cm="1">
        <f t="array" ref="H4970">_xlfn.IFS(B4970&lt;=12,"New (0-12 mo)",B4970&lt;=24,"Established (13-24 mo)",B4970&lt;=48,"Loyal (25-48 mo)",TRUE,"Veteran (49+ mo)")</f>
        <v>Veteran (49+ mo)</v>
      </c>
      <c r="I4970">
        <f>COUNTIF('Raw Data'!G4970:O4970,"Yes")</f>
        <v>4</v>
      </c>
      <c r="J4970">
        <f t="shared" ca="1" si="154"/>
        <v>44136</v>
      </c>
      <c r="K4970" t="str">
        <f>'Raw Data'!U4970</f>
        <v>No</v>
      </c>
      <c r="L4970" t="str">
        <f t="shared" si="155"/>
        <v>Low Risk</v>
      </c>
      <c r="N4970" s="34"/>
    </row>
    <row r="4971" spans="1:14" x14ac:dyDescent="0.3">
      <c r="A4971" s="5" t="str">
        <f>'Raw Data'!A4971</f>
        <v>2303-PJYHN</v>
      </c>
      <c r="B4971">
        <f>'Raw Data'!F4971</f>
        <v>2</v>
      </c>
      <c r="C4971" t="str">
        <f>'Raw Data'!P4971</f>
        <v>Month-to-month</v>
      </c>
      <c r="D4971" t="str">
        <f>'Raw Data'!I4971</f>
        <v>No</v>
      </c>
      <c r="E4971" t="str">
        <f>'Raw Data'!R4971</f>
        <v>Bank transfer (automatic)</v>
      </c>
      <c r="F4971">
        <f>'Raw Data'!S4971</f>
        <v>19.850000000000001</v>
      </c>
      <c r="G4971">
        <f>IFERROR(VALUE('Raw Data'!T4971),0)</f>
        <v>52</v>
      </c>
      <c r="H4971" t="str" cm="1">
        <f t="array" ref="H4971">_xlfn.IFS(B4971&lt;=12,"New (0-12 mo)",B4971&lt;=24,"Established (13-24 mo)",B4971&lt;=48,"Loyal (25-48 mo)",TRUE,"Veteran (49+ mo)")</f>
        <v>New (0-12 mo)</v>
      </c>
      <c r="I4971">
        <f>COUNTIF('Raw Data'!G4971:O4971,"Yes")</f>
        <v>1</v>
      </c>
      <c r="J4971">
        <f t="shared" ca="1" si="154"/>
        <v>46143</v>
      </c>
      <c r="K4971" t="str">
        <f>'Raw Data'!U4971</f>
        <v>No</v>
      </c>
      <c r="L4971" t="str">
        <f t="shared" si="155"/>
        <v>High Risk</v>
      </c>
      <c r="N4971" s="34"/>
    </row>
    <row r="4972" spans="1:14" x14ac:dyDescent="0.3">
      <c r="A4972" s="5" t="str">
        <f>'Raw Data'!A4972</f>
        <v>9795-VOWON</v>
      </c>
      <c r="B4972">
        <f>'Raw Data'!F4972</f>
        <v>7</v>
      </c>
      <c r="C4972" t="str">
        <f>'Raw Data'!P4972</f>
        <v>One year</v>
      </c>
      <c r="D4972" t="str">
        <f>'Raw Data'!I4972</f>
        <v>DSL</v>
      </c>
      <c r="E4972" t="str">
        <f>'Raw Data'!R4972</f>
        <v>Credit card (automatic)</v>
      </c>
      <c r="F4972">
        <f>'Raw Data'!S4972</f>
        <v>24.35</v>
      </c>
      <c r="G4972">
        <f>IFERROR(VALUE('Raw Data'!T4972),0)</f>
        <v>150.85</v>
      </c>
      <c r="H4972" t="str" cm="1">
        <f t="array" ref="H4972">_xlfn.IFS(B4972&lt;=12,"New (0-12 mo)",B4972&lt;=24,"Established (13-24 mo)",B4972&lt;=48,"Loyal (25-48 mo)",TRUE,"Veteran (49+ mo)")</f>
        <v>New (0-12 mo)</v>
      </c>
      <c r="I4972">
        <f>COUNTIF('Raw Data'!G4972:O4972,"Yes")</f>
        <v>0</v>
      </c>
      <c r="J4972">
        <f t="shared" ca="1" si="154"/>
        <v>45992</v>
      </c>
      <c r="K4972" t="str">
        <f>'Raw Data'!U4972</f>
        <v>No</v>
      </c>
      <c r="L4972" t="str">
        <f t="shared" si="155"/>
        <v>Low Risk</v>
      </c>
      <c r="N4972" s="34"/>
    </row>
    <row r="4973" spans="1:14" x14ac:dyDescent="0.3">
      <c r="A4973" s="5" t="str">
        <f>'Raw Data'!A4973</f>
        <v>1237-WIYYZ</v>
      </c>
      <c r="B4973">
        <f>'Raw Data'!F4973</f>
        <v>18</v>
      </c>
      <c r="C4973" t="str">
        <f>'Raw Data'!P4973</f>
        <v>Month-to-month</v>
      </c>
      <c r="D4973" t="str">
        <f>'Raw Data'!I4973</f>
        <v>No</v>
      </c>
      <c r="E4973" t="str">
        <f>'Raw Data'!R4973</f>
        <v>Mailed check</v>
      </c>
      <c r="F4973">
        <f>'Raw Data'!S4973</f>
        <v>19.55</v>
      </c>
      <c r="G4973">
        <f>IFERROR(VALUE('Raw Data'!T4973),0)</f>
        <v>389.25</v>
      </c>
      <c r="H4973" t="str" cm="1">
        <f t="array" ref="H4973">_xlfn.IFS(B4973&lt;=12,"New (0-12 mo)",B4973&lt;=24,"Established (13-24 mo)",B4973&lt;=48,"Loyal (25-48 mo)",TRUE,"Veteran (49+ mo)")</f>
        <v>Established (13-24 mo)</v>
      </c>
      <c r="I4973">
        <f>COUNTIF('Raw Data'!G4973:O4973,"Yes")</f>
        <v>1</v>
      </c>
      <c r="J4973">
        <f t="shared" ca="1" si="154"/>
        <v>45658</v>
      </c>
      <c r="K4973" t="str">
        <f>'Raw Data'!U4973</f>
        <v>No</v>
      </c>
      <c r="L4973" t="str">
        <f t="shared" si="155"/>
        <v>Medium Risk</v>
      </c>
      <c r="N4973" s="34"/>
    </row>
    <row r="4974" spans="1:14" x14ac:dyDescent="0.3">
      <c r="A4974" s="5" t="str">
        <f>'Raw Data'!A4974</f>
        <v>1987-AUELQ</v>
      </c>
      <c r="B4974">
        <f>'Raw Data'!F4974</f>
        <v>71</v>
      </c>
      <c r="C4974" t="str">
        <f>'Raw Data'!P4974</f>
        <v>Two year</v>
      </c>
      <c r="D4974" t="str">
        <f>'Raw Data'!I4974</f>
        <v>No</v>
      </c>
      <c r="E4974" t="str">
        <f>'Raw Data'!R4974</f>
        <v>Credit card (automatic)</v>
      </c>
      <c r="F4974">
        <f>'Raw Data'!S4974</f>
        <v>25.05</v>
      </c>
      <c r="G4974">
        <f>IFERROR(VALUE('Raw Data'!T4974),0)</f>
        <v>1873.7</v>
      </c>
      <c r="H4974" t="str" cm="1">
        <f t="array" ref="H4974">_xlfn.IFS(B4974&lt;=12,"New (0-12 mo)",B4974&lt;=24,"Established (13-24 mo)",B4974&lt;=48,"Loyal (25-48 mo)",TRUE,"Veteran (49+ mo)")</f>
        <v>Veteran (49+ mo)</v>
      </c>
      <c r="I4974">
        <f>COUNTIF('Raw Data'!G4974:O4974,"Yes")</f>
        <v>2</v>
      </c>
      <c r="J4974">
        <f t="shared" ca="1" si="154"/>
        <v>44044</v>
      </c>
      <c r="K4974" t="str">
        <f>'Raw Data'!U4974</f>
        <v>No</v>
      </c>
      <c r="L4974" t="str">
        <f t="shared" si="155"/>
        <v>Low Risk</v>
      </c>
      <c r="N4974" s="34"/>
    </row>
    <row r="4975" spans="1:14" x14ac:dyDescent="0.3">
      <c r="A4975" s="5" t="str">
        <f>'Raw Data'!A4975</f>
        <v>7852-LECYP</v>
      </c>
      <c r="B4975">
        <f>'Raw Data'!F4975</f>
        <v>13</v>
      </c>
      <c r="C4975" t="str">
        <f>'Raw Data'!P4975</f>
        <v>Month-to-month</v>
      </c>
      <c r="D4975" t="str">
        <f>'Raw Data'!I4975</f>
        <v>Fiber optic</v>
      </c>
      <c r="E4975" t="str">
        <f>'Raw Data'!R4975</f>
        <v>Credit card (automatic)</v>
      </c>
      <c r="F4975">
        <f>'Raw Data'!S4975</f>
        <v>93.8</v>
      </c>
      <c r="G4975">
        <f>IFERROR(VALUE('Raw Data'!T4975),0)</f>
        <v>1261</v>
      </c>
      <c r="H4975" t="str" cm="1">
        <f t="array" ref="H4975">_xlfn.IFS(B4975&lt;=12,"New (0-12 mo)",B4975&lt;=24,"Established (13-24 mo)",B4975&lt;=48,"Loyal (25-48 mo)",TRUE,"Veteran (49+ mo)")</f>
        <v>Established (13-24 mo)</v>
      </c>
      <c r="I4975">
        <f>COUNTIF('Raw Data'!G4975:O4975,"Yes")</f>
        <v>5</v>
      </c>
      <c r="J4975">
        <f t="shared" ca="1" si="154"/>
        <v>45809</v>
      </c>
      <c r="K4975" t="str">
        <f>'Raw Data'!U4975</f>
        <v>No</v>
      </c>
      <c r="L4975" t="str">
        <f t="shared" si="155"/>
        <v>Medium Risk</v>
      </c>
      <c r="N4975" s="34"/>
    </row>
    <row r="4976" spans="1:14" x14ac:dyDescent="0.3">
      <c r="A4976" s="5" t="str">
        <f>'Raw Data'!A4976</f>
        <v>4430-UZIPO</v>
      </c>
      <c r="B4976">
        <f>'Raw Data'!F4976</f>
        <v>3</v>
      </c>
      <c r="C4976" t="str">
        <f>'Raw Data'!P4976</f>
        <v>Month-to-month</v>
      </c>
      <c r="D4976" t="str">
        <f>'Raw Data'!I4976</f>
        <v>DSL</v>
      </c>
      <c r="E4976" t="str">
        <f>'Raw Data'!R4976</f>
        <v>Mailed check</v>
      </c>
      <c r="F4976">
        <f>'Raw Data'!S4976</f>
        <v>36.85</v>
      </c>
      <c r="G4976">
        <f>IFERROR(VALUE('Raw Data'!T4976),0)</f>
        <v>108.7</v>
      </c>
      <c r="H4976" t="str" cm="1">
        <f t="array" ref="H4976">_xlfn.IFS(B4976&lt;=12,"New (0-12 mo)",B4976&lt;=24,"Established (13-24 mo)",B4976&lt;=48,"Loyal (25-48 mo)",TRUE,"Veteran (49+ mo)")</f>
        <v>New (0-12 mo)</v>
      </c>
      <c r="I4976">
        <f>COUNTIF('Raw Data'!G4976:O4976,"Yes")</f>
        <v>2</v>
      </c>
      <c r="J4976">
        <f t="shared" ca="1" si="154"/>
        <v>46113</v>
      </c>
      <c r="K4976" t="str">
        <f>'Raw Data'!U4976</f>
        <v>Yes</v>
      </c>
      <c r="L4976" t="str">
        <f t="shared" si="155"/>
        <v>High Risk</v>
      </c>
      <c r="N4976" s="34"/>
    </row>
    <row r="4977" spans="1:14" x14ac:dyDescent="0.3">
      <c r="A4977" s="5" t="str">
        <f>'Raw Data'!A4977</f>
        <v>4822-LPTYJ</v>
      </c>
      <c r="B4977">
        <f>'Raw Data'!F4977</f>
        <v>72</v>
      </c>
      <c r="C4977" t="str">
        <f>'Raw Data'!P4977</f>
        <v>Two year</v>
      </c>
      <c r="D4977" t="str">
        <f>'Raw Data'!I4977</f>
        <v>Fiber optic</v>
      </c>
      <c r="E4977" t="str">
        <f>'Raw Data'!R4977</f>
        <v>Bank transfer (automatic)</v>
      </c>
      <c r="F4977">
        <f>'Raw Data'!S4977</f>
        <v>103.75</v>
      </c>
      <c r="G4977">
        <f>IFERROR(VALUE('Raw Data'!T4977),0)</f>
        <v>7346.2</v>
      </c>
      <c r="H4977" t="str" cm="1">
        <f t="array" ref="H4977">_xlfn.IFS(B4977&lt;=12,"New (0-12 mo)",B4977&lt;=24,"Established (13-24 mo)",B4977&lt;=48,"Loyal (25-48 mo)",TRUE,"Veteran (49+ mo)")</f>
        <v>Veteran (49+ mo)</v>
      </c>
      <c r="I4977">
        <f>COUNTIF('Raw Data'!G4977:O4977,"Yes")</f>
        <v>6</v>
      </c>
      <c r="J4977">
        <f t="shared" ca="1" si="154"/>
        <v>44013</v>
      </c>
      <c r="K4977" t="str">
        <f>'Raw Data'!U4977</f>
        <v>No</v>
      </c>
      <c r="L4977" t="str">
        <f t="shared" si="155"/>
        <v>Low Risk</v>
      </c>
      <c r="N4977" s="34"/>
    </row>
    <row r="4978" spans="1:14" x14ac:dyDescent="0.3">
      <c r="A4978" s="5" t="str">
        <f>'Raw Data'!A4978</f>
        <v>8165-CBKXO</v>
      </c>
      <c r="B4978">
        <f>'Raw Data'!F4978</f>
        <v>66</v>
      </c>
      <c r="C4978" t="str">
        <f>'Raw Data'!P4978</f>
        <v>Two year</v>
      </c>
      <c r="D4978" t="str">
        <f>'Raw Data'!I4978</f>
        <v>DSL</v>
      </c>
      <c r="E4978" t="str">
        <f>'Raw Data'!R4978</f>
        <v>Credit card (automatic)</v>
      </c>
      <c r="F4978">
        <f>'Raw Data'!S4978</f>
        <v>56.75</v>
      </c>
      <c r="G4978">
        <f>IFERROR(VALUE('Raw Data'!T4978),0)</f>
        <v>3708.4</v>
      </c>
      <c r="H4978" t="str" cm="1">
        <f t="array" ref="H4978">_xlfn.IFS(B4978&lt;=12,"New (0-12 mo)",B4978&lt;=24,"Established (13-24 mo)",B4978&lt;=48,"Loyal (25-48 mo)",TRUE,"Veteran (49+ mo)")</f>
        <v>Veteran (49+ mo)</v>
      </c>
      <c r="I4978">
        <f>COUNTIF('Raw Data'!G4978:O4978,"Yes")</f>
        <v>4</v>
      </c>
      <c r="J4978">
        <f t="shared" ca="1" si="154"/>
        <v>44197</v>
      </c>
      <c r="K4978" t="str">
        <f>'Raw Data'!U4978</f>
        <v>No</v>
      </c>
      <c r="L4978" t="str">
        <f t="shared" si="155"/>
        <v>Low Risk</v>
      </c>
      <c r="N4978" s="34"/>
    </row>
    <row r="4979" spans="1:14" x14ac:dyDescent="0.3">
      <c r="A4979" s="5" t="str">
        <f>'Raw Data'!A4979</f>
        <v>6527-PZFPV</v>
      </c>
      <c r="B4979">
        <f>'Raw Data'!F4979</f>
        <v>24</v>
      </c>
      <c r="C4979" t="str">
        <f>'Raw Data'!P4979</f>
        <v>One year</v>
      </c>
      <c r="D4979" t="str">
        <f>'Raw Data'!I4979</f>
        <v>No</v>
      </c>
      <c r="E4979" t="str">
        <f>'Raw Data'!R4979</f>
        <v>Credit card (automatic)</v>
      </c>
      <c r="F4979">
        <f>'Raw Data'!S4979</f>
        <v>20.8</v>
      </c>
      <c r="G4979">
        <f>IFERROR(VALUE('Raw Data'!T4979),0)</f>
        <v>469.65</v>
      </c>
      <c r="H4979" t="str" cm="1">
        <f t="array" ref="H4979">_xlfn.IFS(B4979&lt;=12,"New (0-12 mo)",B4979&lt;=24,"Established (13-24 mo)",B4979&lt;=48,"Loyal (25-48 mo)",TRUE,"Veteran (49+ mo)")</f>
        <v>Established (13-24 mo)</v>
      </c>
      <c r="I4979">
        <f>COUNTIF('Raw Data'!G4979:O4979,"Yes")</f>
        <v>1</v>
      </c>
      <c r="J4979">
        <f t="shared" ca="1" si="154"/>
        <v>45474</v>
      </c>
      <c r="K4979" t="str">
        <f>'Raw Data'!U4979</f>
        <v>No</v>
      </c>
      <c r="L4979" t="str">
        <f t="shared" si="155"/>
        <v>Low Risk</v>
      </c>
      <c r="N4979" s="34"/>
    </row>
    <row r="4980" spans="1:14" x14ac:dyDescent="0.3">
      <c r="A4980" s="5" t="str">
        <f>'Raw Data'!A4980</f>
        <v>4855-SNKMY</v>
      </c>
      <c r="B4980">
        <f>'Raw Data'!F4980</f>
        <v>1</v>
      </c>
      <c r="C4980" t="str">
        <f>'Raw Data'!P4980</f>
        <v>Month-to-month</v>
      </c>
      <c r="D4980" t="str">
        <f>'Raw Data'!I4980</f>
        <v>DSL</v>
      </c>
      <c r="E4980" t="str">
        <f>'Raw Data'!R4980</f>
        <v>Electronic check</v>
      </c>
      <c r="F4980">
        <f>'Raw Data'!S4980</f>
        <v>44.1</v>
      </c>
      <c r="G4980">
        <f>IFERROR(VALUE('Raw Data'!T4980),0)</f>
        <v>44.1</v>
      </c>
      <c r="H4980" t="str" cm="1">
        <f t="array" ref="H4980">_xlfn.IFS(B4980&lt;=12,"New (0-12 mo)",B4980&lt;=24,"Established (13-24 mo)",B4980&lt;=48,"Loyal (25-48 mo)",TRUE,"Veteran (49+ mo)")</f>
        <v>New (0-12 mo)</v>
      </c>
      <c r="I4980">
        <f>COUNTIF('Raw Data'!G4980:O4980,"Yes")</f>
        <v>1</v>
      </c>
      <c r="J4980">
        <f t="shared" ca="1" si="154"/>
        <v>46174</v>
      </c>
      <c r="K4980" t="str">
        <f>'Raw Data'!U4980</f>
        <v>Yes</v>
      </c>
      <c r="L4980" t="str">
        <f t="shared" si="155"/>
        <v>High Risk</v>
      </c>
      <c r="N4980" s="34"/>
    </row>
    <row r="4981" spans="1:14" x14ac:dyDescent="0.3">
      <c r="A4981" s="5" t="str">
        <f>'Raw Data'!A4981</f>
        <v>9593-CVZKR</v>
      </c>
      <c r="B4981">
        <f>'Raw Data'!F4981</f>
        <v>56</v>
      </c>
      <c r="C4981" t="str">
        <f>'Raw Data'!P4981</f>
        <v>Two year</v>
      </c>
      <c r="D4981" t="str">
        <f>'Raw Data'!I4981</f>
        <v>No</v>
      </c>
      <c r="E4981" t="str">
        <f>'Raw Data'!R4981</f>
        <v>Mailed check</v>
      </c>
      <c r="F4981">
        <f>'Raw Data'!S4981</f>
        <v>24.45</v>
      </c>
      <c r="G4981">
        <f>IFERROR(VALUE('Raw Data'!T4981),0)</f>
        <v>1385.85</v>
      </c>
      <c r="H4981" t="str" cm="1">
        <f t="array" ref="H4981">_xlfn.IFS(B4981&lt;=12,"New (0-12 mo)",B4981&lt;=24,"Established (13-24 mo)",B4981&lt;=48,"Loyal (25-48 mo)",TRUE,"Veteran (49+ mo)")</f>
        <v>Veteran (49+ mo)</v>
      </c>
      <c r="I4981">
        <f>COUNTIF('Raw Data'!G4981:O4981,"Yes")</f>
        <v>2</v>
      </c>
      <c r="J4981">
        <f t="shared" ca="1" si="154"/>
        <v>44501</v>
      </c>
      <c r="K4981" t="str">
        <f>'Raw Data'!U4981</f>
        <v>No</v>
      </c>
      <c r="L4981" t="str">
        <f t="shared" si="155"/>
        <v>Low Risk</v>
      </c>
      <c r="N4981" s="34"/>
    </row>
    <row r="4982" spans="1:14" x14ac:dyDescent="0.3">
      <c r="A4982" s="5" t="str">
        <f>'Raw Data'!A4982</f>
        <v>8595-SIZNC</v>
      </c>
      <c r="B4982">
        <f>'Raw Data'!F4982</f>
        <v>22</v>
      </c>
      <c r="C4982" t="str">
        <f>'Raw Data'!P4982</f>
        <v>One year</v>
      </c>
      <c r="D4982" t="str">
        <f>'Raw Data'!I4982</f>
        <v>No</v>
      </c>
      <c r="E4982" t="str">
        <f>'Raw Data'!R4982</f>
        <v>Bank transfer (automatic)</v>
      </c>
      <c r="F4982">
        <f>'Raw Data'!S4982</f>
        <v>25.6</v>
      </c>
      <c r="G4982">
        <f>IFERROR(VALUE('Raw Data'!T4982),0)</f>
        <v>548.79999999999995</v>
      </c>
      <c r="H4982" t="str" cm="1">
        <f t="array" ref="H4982">_xlfn.IFS(B4982&lt;=12,"New (0-12 mo)",B4982&lt;=24,"Established (13-24 mo)",B4982&lt;=48,"Loyal (25-48 mo)",TRUE,"Veteran (49+ mo)")</f>
        <v>Established (13-24 mo)</v>
      </c>
      <c r="I4982">
        <f>COUNTIF('Raw Data'!G4982:O4982,"Yes")</f>
        <v>2</v>
      </c>
      <c r="J4982">
        <f t="shared" ca="1" si="154"/>
        <v>45536</v>
      </c>
      <c r="K4982" t="str">
        <f>'Raw Data'!U4982</f>
        <v>No</v>
      </c>
      <c r="L4982" t="str">
        <f t="shared" si="155"/>
        <v>Low Risk</v>
      </c>
      <c r="N4982" s="34"/>
    </row>
    <row r="4983" spans="1:14" x14ac:dyDescent="0.3">
      <c r="A4983" s="5" t="str">
        <f>'Raw Data'!A4983</f>
        <v>8008-HAWED</v>
      </c>
      <c r="B4983">
        <f>'Raw Data'!F4983</f>
        <v>14</v>
      </c>
      <c r="C4983" t="str">
        <f>'Raw Data'!P4983</f>
        <v>Month-to-month</v>
      </c>
      <c r="D4983" t="str">
        <f>'Raw Data'!I4983</f>
        <v>DSL</v>
      </c>
      <c r="E4983" t="str">
        <f>'Raw Data'!R4983</f>
        <v>Electronic check</v>
      </c>
      <c r="F4983">
        <f>'Raw Data'!S4983</f>
        <v>50.75</v>
      </c>
      <c r="G4983">
        <f>IFERROR(VALUE('Raw Data'!T4983),0)</f>
        <v>712.75</v>
      </c>
      <c r="H4983" t="str" cm="1">
        <f t="array" ref="H4983">_xlfn.IFS(B4983&lt;=12,"New (0-12 mo)",B4983&lt;=24,"Established (13-24 mo)",B4983&lt;=48,"Loyal (25-48 mo)",TRUE,"Veteran (49+ mo)")</f>
        <v>Established (13-24 mo)</v>
      </c>
      <c r="I4983">
        <f>COUNTIF('Raw Data'!G4983:O4983,"Yes")</f>
        <v>3</v>
      </c>
      <c r="J4983">
        <f t="shared" ca="1" si="154"/>
        <v>45778</v>
      </c>
      <c r="K4983" t="str">
        <f>'Raw Data'!U4983</f>
        <v>Yes</v>
      </c>
      <c r="L4983" t="str">
        <f t="shared" si="155"/>
        <v>Medium Risk</v>
      </c>
      <c r="N4983" s="34"/>
    </row>
    <row r="4984" spans="1:14" x14ac:dyDescent="0.3">
      <c r="A4984" s="5" t="str">
        <f>'Raw Data'!A4984</f>
        <v>7124-UGSUR</v>
      </c>
      <c r="B4984">
        <f>'Raw Data'!F4984</f>
        <v>61</v>
      </c>
      <c r="C4984" t="str">
        <f>'Raw Data'!P4984</f>
        <v>One year</v>
      </c>
      <c r="D4984" t="str">
        <f>'Raw Data'!I4984</f>
        <v>Fiber optic</v>
      </c>
      <c r="E4984" t="str">
        <f>'Raw Data'!R4984</f>
        <v>Credit card (automatic)</v>
      </c>
      <c r="F4984">
        <f>'Raw Data'!S4984</f>
        <v>104.4</v>
      </c>
      <c r="G4984">
        <f>IFERROR(VALUE('Raw Data'!T4984),0)</f>
        <v>6405</v>
      </c>
      <c r="H4984" t="str" cm="1">
        <f t="array" ref="H4984">_xlfn.IFS(B4984&lt;=12,"New (0-12 mo)",B4984&lt;=24,"Established (13-24 mo)",B4984&lt;=48,"Loyal (25-48 mo)",TRUE,"Veteran (49+ mo)")</f>
        <v>Veteran (49+ mo)</v>
      </c>
      <c r="I4984">
        <f>COUNTIF('Raw Data'!G4984:O4984,"Yes")</f>
        <v>6</v>
      </c>
      <c r="J4984">
        <f t="shared" ca="1" si="154"/>
        <v>44348</v>
      </c>
      <c r="K4984" t="str">
        <f>'Raw Data'!U4984</f>
        <v>Yes</v>
      </c>
      <c r="L4984" t="str">
        <f t="shared" si="155"/>
        <v>Low Risk</v>
      </c>
      <c r="N4984" s="34"/>
    </row>
    <row r="4985" spans="1:14" x14ac:dyDescent="0.3">
      <c r="A4985" s="5" t="str">
        <f>'Raw Data'!A4985</f>
        <v>1862-SKORY</v>
      </c>
      <c r="B4985">
        <f>'Raw Data'!F4985</f>
        <v>40</v>
      </c>
      <c r="C4985" t="str">
        <f>'Raw Data'!P4985</f>
        <v>Month-to-month</v>
      </c>
      <c r="D4985" t="str">
        <f>'Raw Data'!I4985</f>
        <v>DSL</v>
      </c>
      <c r="E4985" t="str">
        <f>'Raw Data'!R4985</f>
        <v>Electronic check</v>
      </c>
      <c r="F4985">
        <f>'Raw Data'!S4985</f>
        <v>39.299999999999997</v>
      </c>
      <c r="G4985">
        <f>IFERROR(VALUE('Raw Data'!T4985),0)</f>
        <v>1637.4</v>
      </c>
      <c r="H4985" t="str" cm="1">
        <f t="array" ref="H4985">_xlfn.IFS(B4985&lt;=12,"New (0-12 mo)",B4985&lt;=24,"Established (13-24 mo)",B4985&lt;=48,"Loyal (25-48 mo)",TRUE,"Veteran (49+ mo)")</f>
        <v>Loyal (25-48 mo)</v>
      </c>
      <c r="I4985">
        <f>COUNTIF('Raw Data'!G4985:O4985,"Yes")</f>
        <v>2</v>
      </c>
      <c r="J4985">
        <f t="shared" ca="1" si="154"/>
        <v>44986</v>
      </c>
      <c r="K4985" t="str">
        <f>'Raw Data'!U4985</f>
        <v>Yes</v>
      </c>
      <c r="L4985" t="str">
        <f t="shared" si="155"/>
        <v>Low-Medium Risk</v>
      </c>
      <c r="N4985" s="34"/>
    </row>
    <row r="4986" spans="1:14" x14ac:dyDescent="0.3">
      <c r="A4986" s="5" t="str">
        <f>'Raw Data'!A4986</f>
        <v>5236-XMZJY</v>
      </c>
      <c r="B4986">
        <f>'Raw Data'!F4986</f>
        <v>42</v>
      </c>
      <c r="C4986" t="str">
        <f>'Raw Data'!P4986</f>
        <v>Month-to-month</v>
      </c>
      <c r="D4986" t="str">
        <f>'Raw Data'!I4986</f>
        <v>DSL</v>
      </c>
      <c r="E4986" t="str">
        <f>'Raw Data'!R4986</f>
        <v>Bank transfer (automatic)</v>
      </c>
      <c r="F4986">
        <f>'Raw Data'!S4986</f>
        <v>59.65</v>
      </c>
      <c r="G4986">
        <f>IFERROR(VALUE('Raw Data'!T4986),0)</f>
        <v>2536.5500000000002</v>
      </c>
      <c r="H4986" t="str" cm="1">
        <f t="array" ref="H4986">_xlfn.IFS(B4986&lt;=12,"New (0-12 mo)",B4986&lt;=24,"Established (13-24 mo)",B4986&lt;=48,"Loyal (25-48 mo)",TRUE,"Veteran (49+ mo)")</f>
        <v>Loyal (25-48 mo)</v>
      </c>
      <c r="I4986">
        <f>COUNTIF('Raw Data'!G4986:O4986,"Yes")</f>
        <v>4</v>
      </c>
      <c r="J4986">
        <f t="shared" ca="1" si="154"/>
        <v>44927</v>
      </c>
      <c r="K4986" t="str">
        <f>'Raw Data'!U4986</f>
        <v>No</v>
      </c>
      <c r="L4986" t="str">
        <f t="shared" si="155"/>
        <v>Low-Medium Risk</v>
      </c>
      <c r="N4986" s="34"/>
    </row>
    <row r="4987" spans="1:14" x14ac:dyDescent="0.3">
      <c r="A4987" s="5" t="str">
        <f>'Raw Data'!A4987</f>
        <v>4827-DPADN</v>
      </c>
      <c r="B4987">
        <f>'Raw Data'!F4987</f>
        <v>72</v>
      </c>
      <c r="C4987" t="str">
        <f>'Raw Data'!P4987</f>
        <v>Two year</v>
      </c>
      <c r="D4987" t="str">
        <f>'Raw Data'!I4987</f>
        <v>DSL</v>
      </c>
      <c r="E4987" t="str">
        <f>'Raw Data'!R4987</f>
        <v>Bank transfer (automatic)</v>
      </c>
      <c r="F4987">
        <f>'Raw Data'!S4987</f>
        <v>83.3</v>
      </c>
      <c r="G4987">
        <f>IFERROR(VALUE('Raw Data'!T4987),0)</f>
        <v>6042.7</v>
      </c>
      <c r="H4987" t="str" cm="1">
        <f t="array" ref="H4987">_xlfn.IFS(B4987&lt;=12,"New (0-12 mo)",B4987&lt;=24,"Established (13-24 mo)",B4987&lt;=48,"Loyal (25-48 mo)",TRUE,"Veteran (49+ mo)")</f>
        <v>Veteran (49+ mo)</v>
      </c>
      <c r="I4987">
        <f>COUNTIF('Raw Data'!G4987:O4987,"Yes")</f>
        <v>7</v>
      </c>
      <c r="J4987">
        <f t="shared" ca="1" si="154"/>
        <v>44013</v>
      </c>
      <c r="K4987" t="str">
        <f>'Raw Data'!U4987</f>
        <v>No</v>
      </c>
      <c r="L4987" t="str">
        <f t="shared" si="155"/>
        <v>Low Risk</v>
      </c>
      <c r="N4987" s="34"/>
    </row>
    <row r="4988" spans="1:14" x14ac:dyDescent="0.3">
      <c r="A4988" s="5" t="str">
        <f>'Raw Data'!A4988</f>
        <v>2694-CIUMO</v>
      </c>
      <c r="B4988">
        <f>'Raw Data'!F4988</f>
        <v>12</v>
      </c>
      <c r="C4988" t="str">
        <f>'Raw Data'!P4988</f>
        <v>Month-to-month</v>
      </c>
      <c r="D4988" t="str">
        <f>'Raw Data'!I4988</f>
        <v>Fiber optic</v>
      </c>
      <c r="E4988" t="str">
        <f>'Raw Data'!R4988</f>
        <v>Credit card (automatic)</v>
      </c>
      <c r="F4988">
        <f>'Raw Data'!S4988</f>
        <v>79.55</v>
      </c>
      <c r="G4988">
        <f>IFERROR(VALUE('Raw Data'!T4988),0)</f>
        <v>958.25</v>
      </c>
      <c r="H4988" t="str" cm="1">
        <f t="array" ref="H4988">_xlfn.IFS(B4988&lt;=12,"New (0-12 mo)",B4988&lt;=24,"Established (13-24 mo)",B4988&lt;=48,"Loyal (25-48 mo)",TRUE,"Veteran (49+ mo)")</f>
        <v>New (0-12 mo)</v>
      </c>
      <c r="I4988">
        <f>COUNTIF('Raw Data'!G4988:O4988,"Yes")</f>
        <v>3</v>
      </c>
      <c r="J4988">
        <f t="shared" ca="1" si="154"/>
        <v>45839</v>
      </c>
      <c r="K4988" t="str">
        <f>'Raw Data'!U4988</f>
        <v>No</v>
      </c>
      <c r="L4988" t="str">
        <f t="shared" si="155"/>
        <v>High Risk</v>
      </c>
      <c r="N4988" s="34"/>
    </row>
    <row r="4989" spans="1:14" x14ac:dyDescent="0.3">
      <c r="A4989" s="5" t="str">
        <f>'Raw Data'!A4989</f>
        <v>5846-ABOBJ</v>
      </c>
      <c r="B4989">
        <f>'Raw Data'!F4989</f>
        <v>71</v>
      </c>
      <c r="C4989" t="str">
        <f>'Raw Data'!P4989</f>
        <v>Two year</v>
      </c>
      <c r="D4989" t="str">
        <f>'Raw Data'!I4989</f>
        <v>No</v>
      </c>
      <c r="E4989" t="str">
        <f>'Raw Data'!R4989</f>
        <v>Bank transfer (automatic)</v>
      </c>
      <c r="F4989">
        <f>'Raw Data'!S4989</f>
        <v>24.45</v>
      </c>
      <c r="G4989">
        <f>IFERROR(VALUE('Raw Data'!T4989),0)</f>
        <v>1730.65</v>
      </c>
      <c r="H4989" t="str" cm="1">
        <f t="array" ref="H4989">_xlfn.IFS(B4989&lt;=12,"New (0-12 mo)",B4989&lt;=24,"Established (13-24 mo)",B4989&lt;=48,"Loyal (25-48 mo)",TRUE,"Veteran (49+ mo)")</f>
        <v>Veteran (49+ mo)</v>
      </c>
      <c r="I4989">
        <f>COUNTIF('Raw Data'!G4989:O4989,"Yes")</f>
        <v>2</v>
      </c>
      <c r="J4989">
        <f t="shared" ca="1" si="154"/>
        <v>44044</v>
      </c>
      <c r="K4989" t="str">
        <f>'Raw Data'!U4989</f>
        <v>No</v>
      </c>
      <c r="L4989" t="str">
        <f t="shared" si="155"/>
        <v>Low Risk</v>
      </c>
      <c r="N4989" s="34"/>
    </row>
    <row r="4990" spans="1:14" x14ac:dyDescent="0.3">
      <c r="A4990" s="5" t="str">
        <f>'Raw Data'!A4990</f>
        <v>1439-LCGVL</v>
      </c>
      <c r="B4990">
        <f>'Raw Data'!F4990</f>
        <v>26</v>
      </c>
      <c r="C4990" t="str">
        <f>'Raw Data'!P4990</f>
        <v>One year</v>
      </c>
      <c r="D4990" t="str">
        <f>'Raw Data'!I4990</f>
        <v>No</v>
      </c>
      <c r="E4990" t="str">
        <f>'Raw Data'!R4990</f>
        <v>Mailed check</v>
      </c>
      <c r="F4990">
        <f>'Raw Data'!S4990</f>
        <v>19.2</v>
      </c>
      <c r="G4990">
        <f>IFERROR(VALUE('Raw Data'!T4990),0)</f>
        <v>459.6</v>
      </c>
      <c r="H4990" t="str" cm="1">
        <f t="array" ref="H4990">_xlfn.IFS(B4990&lt;=12,"New (0-12 mo)",B4990&lt;=24,"Established (13-24 mo)",B4990&lt;=48,"Loyal (25-48 mo)",TRUE,"Veteran (49+ mo)")</f>
        <v>Loyal (25-48 mo)</v>
      </c>
      <c r="I4990">
        <f>COUNTIF('Raw Data'!G4990:O4990,"Yes")</f>
        <v>1</v>
      </c>
      <c r="J4990">
        <f t="shared" ca="1" si="154"/>
        <v>45413</v>
      </c>
      <c r="K4990" t="str">
        <f>'Raw Data'!U4990</f>
        <v>No</v>
      </c>
      <c r="L4990" t="str">
        <f t="shared" si="155"/>
        <v>Low Risk</v>
      </c>
      <c r="N4990" s="34"/>
    </row>
    <row r="4991" spans="1:14" x14ac:dyDescent="0.3">
      <c r="A4991" s="5" t="str">
        <f>'Raw Data'!A4991</f>
        <v>0909-SDHNU</v>
      </c>
      <c r="B4991">
        <f>'Raw Data'!F4991</f>
        <v>7</v>
      </c>
      <c r="C4991" t="str">
        <f>'Raw Data'!P4991</f>
        <v>Month-to-month</v>
      </c>
      <c r="D4991" t="str">
        <f>'Raw Data'!I4991</f>
        <v>DSL</v>
      </c>
      <c r="E4991" t="str">
        <f>'Raw Data'!R4991</f>
        <v>Mailed check</v>
      </c>
      <c r="F4991">
        <f>'Raw Data'!S4991</f>
        <v>29.8</v>
      </c>
      <c r="G4991">
        <f>IFERROR(VALUE('Raw Data'!T4991),0)</f>
        <v>201.95</v>
      </c>
      <c r="H4991" t="str" cm="1">
        <f t="array" ref="H4991">_xlfn.IFS(B4991&lt;=12,"New (0-12 mo)",B4991&lt;=24,"Established (13-24 mo)",B4991&lt;=48,"Loyal (25-48 mo)",TRUE,"Veteran (49+ mo)")</f>
        <v>New (0-12 mo)</v>
      </c>
      <c r="I4991">
        <f>COUNTIF('Raw Data'!G4991:O4991,"Yes")</f>
        <v>1</v>
      </c>
      <c r="J4991">
        <f t="shared" ca="1" si="154"/>
        <v>45992</v>
      </c>
      <c r="K4991" t="str">
        <f>'Raw Data'!U4991</f>
        <v>No</v>
      </c>
      <c r="L4991" t="str">
        <f t="shared" si="155"/>
        <v>High Risk</v>
      </c>
      <c r="N4991" s="34"/>
    </row>
    <row r="4992" spans="1:14" x14ac:dyDescent="0.3">
      <c r="A4992" s="5" t="str">
        <f>'Raw Data'!A4992</f>
        <v>4647-XXZAM</v>
      </c>
      <c r="B4992">
        <f>'Raw Data'!F4992</f>
        <v>6</v>
      </c>
      <c r="C4992" t="str">
        <f>'Raw Data'!P4992</f>
        <v>Month-to-month</v>
      </c>
      <c r="D4992" t="str">
        <f>'Raw Data'!I4992</f>
        <v>DSL</v>
      </c>
      <c r="E4992" t="str">
        <f>'Raw Data'!R4992</f>
        <v>Mailed check</v>
      </c>
      <c r="F4992">
        <f>'Raw Data'!S4992</f>
        <v>45.5</v>
      </c>
      <c r="G4992">
        <f>IFERROR(VALUE('Raw Data'!T4992),0)</f>
        <v>285.2</v>
      </c>
      <c r="H4992" t="str" cm="1">
        <f t="array" ref="H4992">_xlfn.IFS(B4992&lt;=12,"New (0-12 mo)",B4992&lt;=24,"Established (13-24 mo)",B4992&lt;=48,"Loyal (25-48 mo)",TRUE,"Veteran (49+ mo)")</f>
        <v>New (0-12 mo)</v>
      </c>
      <c r="I4992">
        <f>COUNTIF('Raw Data'!G4992:O4992,"Yes")</f>
        <v>1</v>
      </c>
      <c r="J4992">
        <f t="shared" ca="1" si="154"/>
        <v>46023</v>
      </c>
      <c r="K4992" t="str">
        <f>'Raw Data'!U4992</f>
        <v>No</v>
      </c>
      <c r="L4992" t="str">
        <f t="shared" si="155"/>
        <v>High Risk</v>
      </c>
      <c r="N4992" s="34"/>
    </row>
    <row r="4993" spans="1:14" x14ac:dyDescent="0.3">
      <c r="A4993" s="5" t="str">
        <f>'Raw Data'!A4993</f>
        <v>1502-XFCVR</v>
      </c>
      <c r="B4993">
        <f>'Raw Data'!F4993</f>
        <v>58</v>
      </c>
      <c r="C4993" t="str">
        <f>'Raw Data'!P4993</f>
        <v>One year</v>
      </c>
      <c r="D4993" t="str">
        <f>'Raw Data'!I4993</f>
        <v>Fiber optic</v>
      </c>
      <c r="E4993" t="str">
        <f>'Raw Data'!R4993</f>
        <v>Electronic check</v>
      </c>
      <c r="F4993">
        <f>'Raw Data'!S4993</f>
        <v>106.45</v>
      </c>
      <c r="G4993">
        <f>IFERROR(VALUE('Raw Data'!T4993),0)</f>
        <v>6145.85</v>
      </c>
      <c r="H4993" t="str" cm="1">
        <f t="array" ref="H4993">_xlfn.IFS(B4993&lt;=12,"New (0-12 mo)",B4993&lt;=24,"Established (13-24 mo)",B4993&lt;=48,"Loyal (25-48 mo)",TRUE,"Veteran (49+ mo)")</f>
        <v>Veteran (49+ mo)</v>
      </c>
      <c r="I4993">
        <f>COUNTIF('Raw Data'!G4993:O4993,"Yes")</f>
        <v>6</v>
      </c>
      <c r="J4993">
        <f t="shared" ca="1" si="154"/>
        <v>44440</v>
      </c>
      <c r="K4993" t="str">
        <f>'Raw Data'!U4993</f>
        <v>Yes</v>
      </c>
      <c r="L4993" t="str">
        <f t="shared" si="155"/>
        <v>Low Risk</v>
      </c>
      <c r="N4993" s="34"/>
    </row>
    <row r="4994" spans="1:14" x14ac:dyDescent="0.3">
      <c r="A4994" s="5" t="str">
        <f>'Raw Data'!A4994</f>
        <v>7740-KKCXF</v>
      </c>
      <c r="B4994">
        <f>'Raw Data'!F4994</f>
        <v>51</v>
      </c>
      <c r="C4994" t="str">
        <f>'Raw Data'!P4994</f>
        <v>Month-to-month</v>
      </c>
      <c r="D4994" t="str">
        <f>'Raw Data'!I4994</f>
        <v>DSL</v>
      </c>
      <c r="E4994" t="str">
        <f>'Raw Data'!R4994</f>
        <v>Credit card (automatic)</v>
      </c>
      <c r="F4994">
        <f>'Raw Data'!S4994</f>
        <v>30.05</v>
      </c>
      <c r="G4994">
        <f>IFERROR(VALUE('Raw Data'!T4994),0)</f>
        <v>1529.45</v>
      </c>
      <c r="H4994" t="str" cm="1">
        <f t="array" ref="H4994">_xlfn.IFS(B4994&lt;=12,"New (0-12 mo)",B4994&lt;=24,"Established (13-24 mo)",B4994&lt;=48,"Loyal (25-48 mo)",TRUE,"Veteran (49+ mo)")</f>
        <v>Veteran (49+ mo)</v>
      </c>
      <c r="I4994">
        <f>COUNTIF('Raw Data'!G4994:O4994,"Yes")</f>
        <v>1</v>
      </c>
      <c r="J4994">
        <f t="shared" ref="J4994:J5057" ca="1" si="156">EDATE(TODAY(),-B4994)</f>
        <v>44652</v>
      </c>
      <c r="K4994" t="str">
        <f>'Raw Data'!U4994</f>
        <v>No</v>
      </c>
      <c r="L4994" t="str">
        <f t="shared" ref="L4994:L5057" si="157">IF(AND(C4994="Month-to-month",B4994&lt;=12),"High Risk",IF(AND(C4994="Month-to-month",B4994&lt;=24),"Medium Risk",IF(C4994="Month-to-month","Low-Medium Risk","Low Risk")))</f>
        <v>Low-Medium Risk</v>
      </c>
      <c r="N4994" s="34"/>
    </row>
    <row r="4995" spans="1:14" x14ac:dyDescent="0.3">
      <c r="A4995" s="5" t="str">
        <f>'Raw Data'!A4995</f>
        <v>5360-XGYAZ</v>
      </c>
      <c r="B4995">
        <f>'Raw Data'!F4995</f>
        <v>72</v>
      </c>
      <c r="C4995" t="str">
        <f>'Raw Data'!P4995</f>
        <v>Two year</v>
      </c>
      <c r="D4995" t="str">
        <f>'Raw Data'!I4995</f>
        <v>DSL</v>
      </c>
      <c r="E4995" t="str">
        <f>'Raw Data'!R4995</f>
        <v>Bank transfer (automatic)</v>
      </c>
      <c r="F4995">
        <f>'Raw Data'!S4995</f>
        <v>65.650000000000006</v>
      </c>
      <c r="G4995">
        <f>IFERROR(VALUE('Raw Data'!T4995),0)</f>
        <v>4664.5</v>
      </c>
      <c r="H4995" t="str" cm="1">
        <f t="array" ref="H4995">_xlfn.IFS(B4995&lt;=12,"New (0-12 mo)",B4995&lt;=24,"Established (13-24 mo)",B4995&lt;=48,"Loyal (25-48 mo)",TRUE,"Veteran (49+ mo)")</f>
        <v>Veteran (49+ mo)</v>
      </c>
      <c r="I4995">
        <f>COUNTIF('Raw Data'!G4995:O4995,"Yes")</f>
        <v>6</v>
      </c>
      <c r="J4995">
        <f t="shared" ca="1" si="156"/>
        <v>44013</v>
      </c>
      <c r="K4995" t="str">
        <f>'Raw Data'!U4995</f>
        <v>No</v>
      </c>
      <c r="L4995" t="str">
        <f t="shared" si="157"/>
        <v>Low Risk</v>
      </c>
      <c r="N4995" s="34"/>
    </row>
    <row r="4996" spans="1:14" x14ac:dyDescent="0.3">
      <c r="A4996" s="5" t="str">
        <f>'Raw Data'!A4996</f>
        <v>9692-TUSXH</v>
      </c>
      <c r="B4996">
        <f>'Raw Data'!F4996</f>
        <v>18</v>
      </c>
      <c r="C4996" t="str">
        <f>'Raw Data'!P4996</f>
        <v>Month-to-month</v>
      </c>
      <c r="D4996" t="str">
        <f>'Raw Data'!I4996</f>
        <v>Fiber optic</v>
      </c>
      <c r="E4996" t="str">
        <f>'Raw Data'!R4996</f>
        <v>Electronic check</v>
      </c>
      <c r="F4996">
        <f>'Raw Data'!S4996</f>
        <v>96.05</v>
      </c>
      <c r="G4996">
        <f>IFERROR(VALUE('Raw Data'!T4996),0)</f>
        <v>1740.7</v>
      </c>
      <c r="H4996" t="str" cm="1">
        <f t="array" ref="H4996">_xlfn.IFS(B4996&lt;=12,"New (0-12 mo)",B4996&lt;=24,"Established (13-24 mo)",B4996&lt;=48,"Loyal (25-48 mo)",TRUE,"Veteran (49+ mo)")</f>
        <v>Established (13-24 mo)</v>
      </c>
      <c r="I4996">
        <f>COUNTIF('Raw Data'!G4996:O4996,"Yes")</f>
        <v>4</v>
      </c>
      <c r="J4996">
        <f t="shared" ca="1" si="156"/>
        <v>45658</v>
      </c>
      <c r="K4996" t="str">
        <f>'Raw Data'!U4996</f>
        <v>Yes</v>
      </c>
      <c r="L4996" t="str">
        <f t="shared" si="157"/>
        <v>Medium Risk</v>
      </c>
      <c r="N4996" s="34"/>
    </row>
    <row r="4997" spans="1:14" x14ac:dyDescent="0.3">
      <c r="A4997" s="5" t="str">
        <f>'Raw Data'!A4997</f>
        <v>7912-SYRQT</v>
      </c>
      <c r="B4997">
        <f>'Raw Data'!F4997</f>
        <v>7</v>
      </c>
      <c r="C4997" t="str">
        <f>'Raw Data'!P4997</f>
        <v>Month-to-month</v>
      </c>
      <c r="D4997" t="str">
        <f>'Raw Data'!I4997</f>
        <v>Fiber optic</v>
      </c>
      <c r="E4997" t="str">
        <f>'Raw Data'!R4997</f>
        <v>Bank transfer (automatic)</v>
      </c>
      <c r="F4997">
        <f>'Raw Data'!S4997</f>
        <v>75.099999999999994</v>
      </c>
      <c r="G4997">
        <f>IFERROR(VALUE('Raw Data'!T4997),0)</f>
        <v>552.95000000000005</v>
      </c>
      <c r="H4997" t="str" cm="1">
        <f t="array" ref="H4997">_xlfn.IFS(B4997&lt;=12,"New (0-12 mo)",B4997&lt;=24,"Established (13-24 mo)",B4997&lt;=48,"Loyal (25-48 mo)",TRUE,"Veteran (49+ mo)")</f>
        <v>New (0-12 mo)</v>
      </c>
      <c r="I4997">
        <f>COUNTIF('Raw Data'!G4997:O4997,"Yes")</f>
        <v>2</v>
      </c>
      <c r="J4997">
        <f t="shared" ca="1" si="156"/>
        <v>45992</v>
      </c>
      <c r="K4997" t="str">
        <f>'Raw Data'!U4997</f>
        <v>Yes</v>
      </c>
      <c r="L4997" t="str">
        <f t="shared" si="157"/>
        <v>High Risk</v>
      </c>
      <c r="N4997" s="34"/>
    </row>
    <row r="4998" spans="1:14" x14ac:dyDescent="0.3">
      <c r="A4998" s="5" t="str">
        <f>'Raw Data'!A4998</f>
        <v>3557-HTYWR</v>
      </c>
      <c r="B4998">
        <f>'Raw Data'!F4998</f>
        <v>47</v>
      </c>
      <c r="C4998" t="str">
        <f>'Raw Data'!P4998</f>
        <v>Two year</v>
      </c>
      <c r="D4998" t="str">
        <f>'Raw Data'!I4998</f>
        <v>DSL</v>
      </c>
      <c r="E4998" t="str">
        <f>'Raw Data'!R4998</f>
        <v>Mailed check</v>
      </c>
      <c r="F4998">
        <f>'Raw Data'!S4998</f>
        <v>74.05</v>
      </c>
      <c r="G4998">
        <f>IFERROR(VALUE('Raw Data'!T4998),0)</f>
        <v>3496.3</v>
      </c>
      <c r="H4998" t="str" cm="1">
        <f t="array" ref="H4998">_xlfn.IFS(B4998&lt;=12,"New (0-12 mo)",B4998&lt;=24,"Established (13-24 mo)",B4998&lt;=48,"Loyal (25-48 mo)",TRUE,"Veteran (49+ mo)")</f>
        <v>Loyal (25-48 mo)</v>
      </c>
      <c r="I4998">
        <f>COUNTIF('Raw Data'!G4998:O4998,"Yes")</f>
        <v>6</v>
      </c>
      <c r="J4998">
        <f t="shared" ca="1" si="156"/>
        <v>44774</v>
      </c>
      <c r="K4998" t="str">
        <f>'Raw Data'!U4998</f>
        <v>No</v>
      </c>
      <c r="L4998" t="str">
        <f t="shared" si="157"/>
        <v>Low Risk</v>
      </c>
      <c r="N4998" s="34"/>
    </row>
    <row r="4999" spans="1:14" x14ac:dyDescent="0.3">
      <c r="A4999" s="5" t="str">
        <f>'Raw Data'!A4999</f>
        <v>4816-JBHOV</v>
      </c>
      <c r="B4999">
        <f>'Raw Data'!F4999</f>
        <v>2</v>
      </c>
      <c r="C4999" t="str">
        <f>'Raw Data'!P4999</f>
        <v>Month-to-month</v>
      </c>
      <c r="D4999" t="str">
        <f>'Raw Data'!I4999</f>
        <v>DSL</v>
      </c>
      <c r="E4999" t="str">
        <f>'Raw Data'!R4999</f>
        <v>Electronic check</v>
      </c>
      <c r="F4999">
        <f>'Raw Data'!S4999</f>
        <v>44.7</v>
      </c>
      <c r="G4999">
        <f>IFERROR(VALUE('Raw Data'!T4999),0)</f>
        <v>93.7</v>
      </c>
      <c r="H4999" t="str" cm="1">
        <f t="array" ref="H4999">_xlfn.IFS(B4999&lt;=12,"New (0-12 mo)",B4999&lt;=24,"Established (13-24 mo)",B4999&lt;=48,"Loyal (25-48 mo)",TRUE,"Veteran (49+ mo)")</f>
        <v>New (0-12 mo)</v>
      </c>
      <c r="I4999">
        <f>COUNTIF('Raw Data'!G4999:O4999,"Yes")</f>
        <v>1</v>
      </c>
      <c r="J4999">
        <f t="shared" ca="1" si="156"/>
        <v>46143</v>
      </c>
      <c r="K4999" t="str">
        <f>'Raw Data'!U4999</f>
        <v>Yes</v>
      </c>
      <c r="L4999" t="str">
        <f t="shared" si="157"/>
        <v>High Risk</v>
      </c>
      <c r="N4999" s="34"/>
    </row>
    <row r="5000" spans="1:14" x14ac:dyDescent="0.3">
      <c r="A5000" s="5" t="str">
        <f>'Raw Data'!A5000</f>
        <v>8920-NAVAY</v>
      </c>
      <c r="B5000">
        <f>'Raw Data'!F5000</f>
        <v>62</v>
      </c>
      <c r="C5000" t="str">
        <f>'Raw Data'!P5000</f>
        <v>One year</v>
      </c>
      <c r="D5000" t="str">
        <f>'Raw Data'!I5000</f>
        <v>Fiber optic</v>
      </c>
      <c r="E5000" t="str">
        <f>'Raw Data'!R5000</f>
        <v>Bank transfer (automatic)</v>
      </c>
      <c r="F5000">
        <f>'Raw Data'!S5000</f>
        <v>110.75</v>
      </c>
      <c r="G5000">
        <f>IFERROR(VALUE('Raw Data'!T5000),0)</f>
        <v>7053.35</v>
      </c>
      <c r="H5000" t="str" cm="1">
        <f t="array" ref="H5000">_xlfn.IFS(B5000&lt;=12,"New (0-12 mo)",B5000&lt;=24,"Established (13-24 mo)",B5000&lt;=48,"Loyal (25-48 mo)",TRUE,"Veteran (49+ mo)")</f>
        <v>Veteran (49+ mo)</v>
      </c>
      <c r="I5000">
        <f>COUNTIF('Raw Data'!G5000:O5000,"Yes")</f>
        <v>7</v>
      </c>
      <c r="J5000">
        <f t="shared" ca="1" si="156"/>
        <v>44317</v>
      </c>
      <c r="K5000" t="str">
        <f>'Raw Data'!U5000</f>
        <v>No</v>
      </c>
      <c r="L5000" t="str">
        <f t="shared" si="157"/>
        <v>Low Risk</v>
      </c>
      <c r="N5000" s="34"/>
    </row>
    <row r="5001" spans="1:14" x14ac:dyDescent="0.3">
      <c r="A5001" s="5" t="str">
        <f>'Raw Data'!A5001</f>
        <v>1699-TLDLZ</v>
      </c>
      <c r="B5001">
        <f>'Raw Data'!F5001</f>
        <v>16</v>
      </c>
      <c r="C5001" t="str">
        <f>'Raw Data'!P5001</f>
        <v>Two year</v>
      </c>
      <c r="D5001" t="str">
        <f>'Raw Data'!I5001</f>
        <v>No</v>
      </c>
      <c r="E5001" t="str">
        <f>'Raw Data'!R5001</f>
        <v>Mailed check</v>
      </c>
      <c r="F5001">
        <f>'Raw Data'!S5001</f>
        <v>19.7</v>
      </c>
      <c r="G5001">
        <f>IFERROR(VALUE('Raw Data'!T5001),0)</f>
        <v>301.55</v>
      </c>
      <c r="H5001" t="str" cm="1">
        <f t="array" ref="H5001">_xlfn.IFS(B5001&lt;=12,"New (0-12 mo)",B5001&lt;=24,"Established (13-24 mo)",B5001&lt;=48,"Loyal (25-48 mo)",TRUE,"Veteran (49+ mo)")</f>
        <v>Established (13-24 mo)</v>
      </c>
      <c r="I5001">
        <f>COUNTIF('Raw Data'!G5001:O5001,"Yes")</f>
        <v>1</v>
      </c>
      <c r="J5001">
        <f t="shared" ca="1" si="156"/>
        <v>45717</v>
      </c>
      <c r="K5001" t="str">
        <f>'Raw Data'!U5001</f>
        <v>No</v>
      </c>
      <c r="L5001" t="str">
        <f t="shared" si="157"/>
        <v>Low Risk</v>
      </c>
      <c r="N5001" s="34"/>
    </row>
    <row r="5002" spans="1:14" x14ac:dyDescent="0.3">
      <c r="A5002" s="5" t="str">
        <f>'Raw Data'!A5002</f>
        <v>5600-PDUJF</v>
      </c>
      <c r="B5002">
        <f>'Raw Data'!F5002</f>
        <v>6</v>
      </c>
      <c r="C5002" t="str">
        <f>'Raw Data'!P5002</f>
        <v>Month-to-month</v>
      </c>
      <c r="D5002" t="str">
        <f>'Raw Data'!I5002</f>
        <v>DSL</v>
      </c>
      <c r="E5002" t="str">
        <f>'Raw Data'!R5002</f>
        <v>Credit card (automatic)</v>
      </c>
      <c r="F5002">
        <f>'Raw Data'!S5002</f>
        <v>49.5</v>
      </c>
      <c r="G5002">
        <f>IFERROR(VALUE('Raw Data'!T5002),0)</f>
        <v>312.7</v>
      </c>
      <c r="H5002" t="str" cm="1">
        <f t="array" ref="H5002">_xlfn.IFS(B5002&lt;=12,"New (0-12 mo)",B5002&lt;=24,"Established (13-24 mo)",B5002&lt;=48,"Loyal (25-48 mo)",TRUE,"Veteran (49+ mo)")</f>
        <v>New (0-12 mo)</v>
      </c>
      <c r="I5002">
        <f>COUNTIF('Raw Data'!G5002:O5002,"Yes")</f>
        <v>2</v>
      </c>
      <c r="J5002">
        <f t="shared" ca="1" si="156"/>
        <v>46023</v>
      </c>
      <c r="K5002" t="str">
        <f>'Raw Data'!U5002</f>
        <v>No</v>
      </c>
      <c r="L5002" t="str">
        <f t="shared" si="157"/>
        <v>High Risk</v>
      </c>
      <c r="N5002" s="34"/>
    </row>
    <row r="5003" spans="1:14" x14ac:dyDescent="0.3">
      <c r="A5003" s="5" t="str">
        <f>'Raw Data'!A5003</f>
        <v>8292-TYSPY</v>
      </c>
      <c r="B5003">
        <f>'Raw Data'!F5003</f>
        <v>19</v>
      </c>
      <c r="C5003" t="str">
        <f>'Raw Data'!P5003</f>
        <v>Month-to-month</v>
      </c>
      <c r="D5003" t="str">
        <f>'Raw Data'!I5003</f>
        <v>DSL</v>
      </c>
      <c r="E5003" t="str">
        <f>'Raw Data'!R5003</f>
        <v>Credit card (automatic)</v>
      </c>
      <c r="F5003">
        <f>'Raw Data'!S5003</f>
        <v>55</v>
      </c>
      <c r="G5003">
        <f>IFERROR(VALUE('Raw Data'!T5003),0)</f>
        <v>1046.5</v>
      </c>
      <c r="H5003" t="str" cm="1">
        <f t="array" ref="H5003">_xlfn.IFS(B5003&lt;=12,"New (0-12 mo)",B5003&lt;=24,"Established (13-24 mo)",B5003&lt;=48,"Loyal (25-48 mo)",TRUE,"Veteran (49+ mo)")</f>
        <v>Established (13-24 mo)</v>
      </c>
      <c r="I5003">
        <f>COUNTIF('Raw Data'!G5003:O5003,"Yes")</f>
        <v>3</v>
      </c>
      <c r="J5003">
        <f t="shared" ca="1" si="156"/>
        <v>45627</v>
      </c>
      <c r="K5003" t="str">
        <f>'Raw Data'!U5003</f>
        <v>Yes</v>
      </c>
      <c r="L5003" t="str">
        <f t="shared" si="157"/>
        <v>Medium Risk</v>
      </c>
      <c r="N5003" s="34"/>
    </row>
    <row r="5004" spans="1:14" x14ac:dyDescent="0.3">
      <c r="A5004" s="5" t="str">
        <f>'Raw Data'!A5004</f>
        <v>0567-XRHCU</v>
      </c>
      <c r="B5004">
        <f>'Raw Data'!F5004</f>
        <v>69</v>
      </c>
      <c r="C5004" t="str">
        <f>'Raw Data'!P5004</f>
        <v>Two year</v>
      </c>
      <c r="D5004" t="str">
        <f>'Raw Data'!I5004</f>
        <v>DSL</v>
      </c>
      <c r="E5004" t="str">
        <f>'Raw Data'!R5004</f>
        <v>Credit card (automatic)</v>
      </c>
      <c r="F5004">
        <f>'Raw Data'!S5004</f>
        <v>43.95</v>
      </c>
      <c r="G5004">
        <f>IFERROR(VALUE('Raw Data'!T5004),0)</f>
        <v>2960.1</v>
      </c>
      <c r="H5004" t="str" cm="1">
        <f t="array" ref="H5004">_xlfn.IFS(B5004&lt;=12,"New (0-12 mo)",B5004&lt;=24,"Established (13-24 mo)",B5004&lt;=48,"Loyal (25-48 mo)",TRUE,"Veteran (49+ mo)")</f>
        <v>Veteran (49+ mo)</v>
      </c>
      <c r="I5004">
        <f>COUNTIF('Raw Data'!G5004:O5004,"Yes")</f>
        <v>3</v>
      </c>
      <c r="J5004">
        <f t="shared" ca="1" si="156"/>
        <v>44105</v>
      </c>
      <c r="K5004" t="str">
        <f>'Raw Data'!U5004</f>
        <v>No</v>
      </c>
      <c r="L5004" t="str">
        <f t="shared" si="157"/>
        <v>Low Risk</v>
      </c>
      <c r="N5004" s="34"/>
    </row>
    <row r="5005" spans="1:14" x14ac:dyDescent="0.3">
      <c r="A5005" s="5" t="str">
        <f>'Raw Data'!A5005</f>
        <v>1867-BDVFH</v>
      </c>
      <c r="B5005">
        <f>'Raw Data'!F5005</f>
        <v>11</v>
      </c>
      <c r="C5005" t="str">
        <f>'Raw Data'!P5005</f>
        <v>Month-to-month</v>
      </c>
      <c r="D5005" t="str">
        <f>'Raw Data'!I5005</f>
        <v>Fiber optic</v>
      </c>
      <c r="E5005" t="str">
        <f>'Raw Data'!R5005</f>
        <v>Electronic check</v>
      </c>
      <c r="F5005">
        <f>'Raw Data'!S5005</f>
        <v>74.349999999999994</v>
      </c>
      <c r="G5005">
        <f>IFERROR(VALUE('Raw Data'!T5005),0)</f>
        <v>834.2</v>
      </c>
      <c r="H5005" t="str" cm="1">
        <f t="array" ref="H5005">_xlfn.IFS(B5005&lt;=12,"New (0-12 mo)",B5005&lt;=24,"Established (13-24 mo)",B5005&lt;=48,"Loyal (25-48 mo)",TRUE,"Veteran (49+ mo)")</f>
        <v>New (0-12 mo)</v>
      </c>
      <c r="I5005">
        <f>COUNTIF('Raw Data'!G5005:O5005,"Yes")</f>
        <v>2</v>
      </c>
      <c r="J5005">
        <f t="shared" ca="1" si="156"/>
        <v>45870</v>
      </c>
      <c r="K5005" t="str">
        <f>'Raw Data'!U5005</f>
        <v>Yes</v>
      </c>
      <c r="L5005" t="str">
        <f t="shared" si="157"/>
        <v>High Risk</v>
      </c>
      <c r="N5005" s="34"/>
    </row>
    <row r="5006" spans="1:14" x14ac:dyDescent="0.3">
      <c r="A5006" s="5" t="str">
        <f>'Raw Data'!A5006</f>
        <v>2067-QYTCF</v>
      </c>
      <c r="B5006">
        <f>'Raw Data'!F5006</f>
        <v>64</v>
      </c>
      <c r="C5006" t="str">
        <f>'Raw Data'!P5006</f>
        <v>Month-to-month</v>
      </c>
      <c r="D5006" t="str">
        <f>'Raw Data'!I5006</f>
        <v>Fiber optic</v>
      </c>
      <c r="E5006" t="str">
        <f>'Raw Data'!R5006</f>
        <v>Electronic check</v>
      </c>
      <c r="F5006">
        <f>'Raw Data'!S5006</f>
        <v>111.15</v>
      </c>
      <c r="G5006">
        <f>IFERROR(VALUE('Raw Data'!T5006),0)</f>
        <v>6953.4</v>
      </c>
      <c r="H5006" t="str" cm="1">
        <f t="array" ref="H5006">_xlfn.IFS(B5006&lt;=12,"New (0-12 mo)",B5006&lt;=24,"Established (13-24 mo)",B5006&lt;=48,"Loyal (25-48 mo)",TRUE,"Veteran (49+ mo)")</f>
        <v>Veteran (49+ mo)</v>
      </c>
      <c r="I5006">
        <f>COUNTIF('Raw Data'!G5006:O5006,"Yes")</f>
        <v>7</v>
      </c>
      <c r="J5006">
        <f t="shared" ca="1" si="156"/>
        <v>44256</v>
      </c>
      <c r="K5006" t="str">
        <f>'Raw Data'!U5006</f>
        <v>No</v>
      </c>
      <c r="L5006" t="str">
        <f t="shared" si="157"/>
        <v>Low-Medium Risk</v>
      </c>
      <c r="N5006" s="34"/>
    </row>
    <row r="5007" spans="1:14" x14ac:dyDescent="0.3">
      <c r="A5007" s="5" t="str">
        <f>'Raw Data'!A5007</f>
        <v>2359-QWQUL</v>
      </c>
      <c r="B5007">
        <f>'Raw Data'!F5007</f>
        <v>39</v>
      </c>
      <c r="C5007" t="str">
        <f>'Raw Data'!P5007</f>
        <v>One year</v>
      </c>
      <c r="D5007" t="str">
        <f>'Raw Data'!I5007</f>
        <v>Fiber optic</v>
      </c>
      <c r="E5007" t="str">
        <f>'Raw Data'!R5007</f>
        <v>Credit card (automatic)</v>
      </c>
      <c r="F5007">
        <f>'Raw Data'!S5007</f>
        <v>104.7</v>
      </c>
      <c r="G5007">
        <f>IFERROR(VALUE('Raw Data'!T5007),0)</f>
        <v>4134.8500000000004</v>
      </c>
      <c r="H5007" t="str" cm="1">
        <f t="array" ref="H5007">_xlfn.IFS(B5007&lt;=12,"New (0-12 mo)",B5007&lt;=24,"Established (13-24 mo)",B5007&lt;=48,"Loyal (25-48 mo)",TRUE,"Veteran (49+ mo)")</f>
        <v>Loyal (25-48 mo)</v>
      </c>
      <c r="I5007">
        <f>COUNTIF('Raw Data'!G5007:O5007,"Yes")</f>
        <v>6</v>
      </c>
      <c r="J5007">
        <f t="shared" ca="1" si="156"/>
        <v>45017</v>
      </c>
      <c r="K5007" t="str">
        <f>'Raw Data'!U5007</f>
        <v>Yes</v>
      </c>
      <c r="L5007" t="str">
        <f t="shared" si="157"/>
        <v>Low Risk</v>
      </c>
      <c r="N5007" s="34"/>
    </row>
    <row r="5008" spans="1:14" x14ac:dyDescent="0.3">
      <c r="A5008" s="5" t="str">
        <f>'Raw Data'!A5008</f>
        <v>9103-TCIHJ</v>
      </c>
      <c r="B5008">
        <f>'Raw Data'!F5008</f>
        <v>15</v>
      </c>
      <c r="C5008" t="str">
        <f>'Raw Data'!P5008</f>
        <v>Month-to-month</v>
      </c>
      <c r="D5008" t="str">
        <f>'Raw Data'!I5008</f>
        <v>DSL</v>
      </c>
      <c r="E5008" t="str">
        <f>'Raw Data'!R5008</f>
        <v>Mailed check</v>
      </c>
      <c r="F5008">
        <f>'Raw Data'!S5008</f>
        <v>55.7</v>
      </c>
      <c r="G5008">
        <f>IFERROR(VALUE('Raw Data'!T5008),0)</f>
        <v>899.8</v>
      </c>
      <c r="H5008" t="str" cm="1">
        <f t="array" ref="H5008">_xlfn.IFS(B5008&lt;=12,"New (0-12 mo)",B5008&lt;=24,"Established (13-24 mo)",B5008&lt;=48,"Loyal (25-48 mo)",TRUE,"Veteran (49+ mo)")</f>
        <v>Established (13-24 mo)</v>
      </c>
      <c r="I5008">
        <f>COUNTIF('Raw Data'!G5008:O5008,"Yes")</f>
        <v>3</v>
      </c>
      <c r="J5008">
        <f t="shared" ca="1" si="156"/>
        <v>45748</v>
      </c>
      <c r="K5008" t="str">
        <f>'Raw Data'!U5008</f>
        <v>Yes</v>
      </c>
      <c r="L5008" t="str">
        <f t="shared" si="157"/>
        <v>Medium Risk</v>
      </c>
      <c r="N5008" s="34"/>
    </row>
    <row r="5009" spans="1:14" x14ac:dyDescent="0.3">
      <c r="A5009" s="5" t="str">
        <f>'Raw Data'!A5009</f>
        <v>7407-SUJIZ</v>
      </c>
      <c r="B5009">
        <f>'Raw Data'!F5009</f>
        <v>25</v>
      </c>
      <c r="C5009" t="str">
        <f>'Raw Data'!P5009</f>
        <v>Month-to-month</v>
      </c>
      <c r="D5009" t="str">
        <f>'Raw Data'!I5009</f>
        <v>No</v>
      </c>
      <c r="E5009" t="str">
        <f>'Raw Data'!R5009</f>
        <v>Mailed check</v>
      </c>
      <c r="F5009">
        <f>'Raw Data'!S5009</f>
        <v>20.6</v>
      </c>
      <c r="G5009">
        <f>IFERROR(VALUE('Raw Data'!T5009),0)</f>
        <v>541.5</v>
      </c>
      <c r="H5009" t="str" cm="1">
        <f t="array" ref="H5009">_xlfn.IFS(B5009&lt;=12,"New (0-12 mo)",B5009&lt;=24,"Established (13-24 mo)",B5009&lt;=48,"Loyal (25-48 mo)",TRUE,"Veteran (49+ mo)")</f>
        <v>Loyal (25-48 mo)</v>
      </c>
      <c r="I5009">
        <f>COUNTIF('Raw Data'!G5009:O5009,"Yes")</f>
        <v>1</v>
      </c>
      <c r="J5009">
        <f t="shared" ca="1" si="156"/>
        <v>45444</v>
      </c>
      <c r="K5009" t="str">
        <f>'Raw Data'!U5009</f>
        <v>No</v>
      </c>
      <c r="L5009" t="str">
        <f t="shared" si="157"/>
        <v>Low-Medium Risk</v>
      </c>
      <c r="N5009" s="34"/>
    </row>
    <row r="5010" spans="1:14" x14ac:dyDescent="0.3">
      <c r="A5010" s="5" t="str">
        <f>'Raw Data'!A5010</f>
        <v>9150-KPBJQ</v>
      </c>
      <c r="B5010">
        <f>'Raw Data'!F5010</f>
        <v>6</v>
      </c>
      <c r="C5010" t="str">
        <f>'Raw Data'!P5010</f>
        <v>Two year</v>
      </c>
      <c r="D5010" t="str">
        <f>'Raw Data'!I5010</f>
        <v>No</v>
      </c>
      <c r="E5010" t="str">
        <f>'Raw Data'!R5010</f>
        <v>Credit card (automatic)</v>
      </c>
      <c r="F5010">
        <f>'Raw Data'!S5010</f>
        <v>19.649999999999999</v>
      </c>
      <c r="G5010">
        <f>IFERROR(VALUE('Raw Data'!T5010),0)</f>
        <v>116.85</v>
      </c>
      <c r="H5010" t="str" cm="1">
        <f t="array" ref="H5010">_xlfn.IFS(B5010&lt;=12,"New (0-12 mo)",B5010&lt;=24,"Established (13-24 mo)",B5010&lt;=48,"Loyal (25-48 mo)",TRUE,"Veteran (49+ mo)")</f>
        <v>New (0-12 mo)</v>
      </c>
      <c r="I5010">
        <f>COUNTIF('Raw Data'!G5010:O5010,"Yes")</f>
        <v>1</v>
      </c>
      <c r="J5010">
        <f t="shared" ca="1" si="156"/>
        <v>46023</v>
      </c>
      <c r="K5010" t="str">
        <f>'Raw Data'!U5010</f>
        <v>No</v>
      </c>
      <c r="L5010" t="str">
        <f t="shared" si="157"/>
        <v>Low Risk</v>
      </c>
      <c r="N5010" s="34"/>
    </row>
    <row r="5011" spans="1:14" x14ac:dyDescent="0.3">
      <c r="A5011" s="5" t="str">
        <f>'Raw Data'!A5011</f>
        <v>0052-DCKON</v>
      </c>
      <c r="B5011">
        <f>'Raw Data'!F5011</f>
        <v>66</v>
      </c>
      <c r="C5011" t="str">
        <f>'Raw Data'!P5011</f>
        <v>One year</v>
      </c>
      <c r="D5011" t="str">
        <f>'Raw Data'!I5011</f>
        <v>Fiber optic</v>
      </c>
      <c r="E5011" t="str">
        <f>'Raw Data'!R5011</f>
        <v>Bank transfer (automatic)</v>
      </c>
      <c r="F5011">
        <f>'Raw Data'!S5011</f>
        <v>115.8</v>
      </c>
      <c r="G5011">
        <f>IFERROR(VALUE('Raw Data'!T5011),0)</f>
        <v>7942.15</v>
      </c>
      <c r="H5011" t="str" cm="1">
        <f t="array" ref="H5011">_xlfn.IFS(B5011&lt;=12,"New (0-12 mo)",B5011&lt;=24,"Established (13-24 mo)",B5011&lt;=48,"Loyal (25-48 mo)",TRUE,"Veteran (49+ mo)")</f>
        <v>Veteran (49+ mo)</v>
      </c>
      <c r="I5011">
        <f>COUNTIF('Raw Data'!G5011:O5011,"Yes")</f>
        <v>8</v>
      </c>
      <c r="J5011">
        <f t="shared" ca="1" si="156"/>
        <v>44197</v>
      </c>
      <c r="K5011" t="str">
        <f>'Raw Data'!U5011</f>
        <v>No</v>
      </c>
      <c r="L5011" t="str">
        <f t="shared" si="157"/>
        <v>Low Risk</v>
      </c>
      <c r="N5011" s="34"/>
    </row>
    <row r="5012" spans="1:14" x14ac:dyDescent="0.3">
      <c r="A5012" s="5" t="str">
        <f>'Raw Data'!A5012</f>
        <v>3654-ARMGP</v>
      </c>
      <c r="B5012">
        <f>'Raw Data'!F5012</f>
        <v>61</v>
      </c>
      <c r="C5012" t="str">
        <f>'Raw Data'!P5012</f>
        <v>Two year</v>
      </c>
      <c r="D5012" t="str">
        <f>'Raw Data'!I5012</f>
        <v>DSL</v>
      </c>
      <c r="E5012" t="str">
        <f>'Raw Data'!R5012</f>
        <v>Credit card (automatic)</v>
      </c>
      <c r="F5012">
        <f>'Raw Data'!S5012</f>
        <v>88.65</v>
      </c>
      <c r="G5012">
        <f>IFERROR(VALUE('Raw Data'!T5012),0)</f>
        <v>5321.25</v>
      </c>
      <c r="H5012" t="str" cm="1">
        <f t="array" ref="H5012">_xlfn.IFS(B5012&lt;=12,"New (0-12 mo)",B5012&lt;=24,"Established (13-24 mo)",B5012&lt;=48,"Loyal (25-48 mo)",TRUE,"Veteran (49+ mo)")</f>
        <v>Veteran (49+ mo)</v>
      </c>
      <c r="I5012">
        <f>COUNTIF('Raw Data'!G5012:O5012,"Yes")</f>
        <v>7</v>
      </c>
      <c r="J5012">
        <f t="shared" ca="1" si="156"/>
        <v>44348</v>
      </c>
      <c r="K5012" t="str">
        <f>'Raw Data'!U5012</f>
        <v>No</v>
      </c>
      <c r="L5012" t="str">
        <f t="shared" si="157"/>
        <v>Low Risk</v>
      </c>
      <c r="N5012" s="34"/>
    </row>
    <row r="5013" spans="1:14" x14ac:dyDescent="0.3">
      <c r="A5013" s="5" t="str">
        <f>'Raw Data'!A5013</f>
        <v>9699-UBQFS</v>
      </c>
      <c r="B5013">
        <f>'Raw Data'!F5013</f>
        <v>43</v>
      </c>
      <c r="C5013" t="str">
        <f>'Raw Data'!P5013</f>
        <v>Month-to-month</v>
      </c>
      <c r="D5013" t="str">
        <f>'Raw Data'!I5013</f>
        <v>Fiber optic</v>
      </c>
      <c r="E5013" t="str">
        <f>'Raw Data'!R5013</f>
        <v>Electronic check</v>
      </c>
      <c r="F5013">
        <f>'Raw Data'!S5013</f>
        <v>94.5</v>
      </c>
      <c r="G5013">
        <f>IFERROR(VALUE('Raw Data'!T5013),0)</f>
        <v>4156.8</v>
      </c>
      <c r="H5013" t="str" cm="1">
        <f t="array" ref="H5013">_xlfn.IFS(B5013&lt;=12,"New (0-12 mo)",B5013&lt;=24,"Established (13-24 mo)",B5013&lt;=48,"Loyal (25-48 mo)",TRUE,"Veteran (49+ mo)")</f>
        <v>Loyal (25-48 mo)</v>
      </c>
      <c r="I5013">
        <f>COUNTIF('Raw Data'!G5013:O5013,"Yes")</f>
        <v>5</v>
      </c>
      <c r="J5013">
        <f t="shared" ca="1" si="156"/>
        <v>44896</v>
      </c>
      <c r="K5013" t="str">
        <f>'Raw Data'!U5013</f>
        <v>No</v>
      </c>
      <c r="L5013" t="str">
        <f t="shared" si="157"/>
        <v>Low-Medium Risk</v>
      </c>
      <c r="N5013" s="34"/>
    </row>
    <row r="5014" spans="1:14" x14ac:dyDescent="0.3">
      <c r="A5014" s="5" t="str">
        <f>'Raw Data'!A5014</f>
        <v>9367-TCUYN</v>
      </c>
      <c r="B5014">
        <f>'Raw Data'!F5014</f>
        <v>12</v>
      </c>
      <c r="C5014" t="str">
        <f>'Raw Data'!P5014</f>
        <v>Month-to-month</v>
      </c>
      <c r="D5014" t="str">
        <f>'Raw Data'!I5014</f>
        <v>No</v>
      </c>
      <c r="E5014" t="str">
        <f>'Raw Data'!R5014</f>
        <v>Mailed check</v>
      </c>
      <c r="F5014">
        <f>'Raw Data'!S5014</f>
        <v>20.100000000000001</v>
      </c>
      <c r="G5014">
        <f>IFERROR(VALUE('Raw Data'!T5014),0)</f>
        <v>223.6</v>
      </c>
      <c r="H5014" t="str" cm="1">
        <f t="array" ref="H5014">_xlfn.IFS(B5014&lt;=12,"New (0-12 mo)",B5014&lt;=24,"Established (13-24 mo)",B5014&lt;=48,"Loyal (25-48 mo)",TRUE,"Veteran (49+ mo)")</f>
        <v>New (0-12 mo)</v>
      </c>
      <c r="I5014">
        <f>COUNTIF('Raw Data'!G5014:O5014,"Yes")</f>
        <v>1</v>
      </c>
      <c r="J5014">
        <f t="shared" ca="1" si="156"/>
        <v>45839</v>
      </c>
      <c r="K5014" t="str">
        <f>'Raw Data'!U5014</f>
        <v>No</v>
      </c>
      <c r="L5014" t="str">
        <f t="shared" si="157"/>
        <v>High Risk</v>
      </c>
      <c r="N5014" s="34"/>
    </row>
    <row r="5015" spans="1:14" x14ac:dyDescent="0.3">
      <c r="A5015" s="5" t="str">
        <f>'Raw Data'!A5015</f>
        <v>1261-FWTTE</v>
      </c>
      <c r="B5015">
        <f>'Raw Data'!F5015</f>
        <v>23</v>
      </c>
      <c r="C5015" t="str">
        <f>'Raw Data'!P5015</f>
        <v>Month-to-month</v>
      </c>
      <c r="D5015" t="str">
        <f>'Raw Data'!I5015</f>
        <v>DSL</v>
      </c>
      <c r="E5015" t="str">
        <f>'Raw Data'!R5015</f>
        <v>Bank transfer (automatic)</v>
      </c>
      <c r="F5015">
        <f>'Raw Data'!S5015</f>
        <v>34.65</v>
      </c>
      <c r="G5015">
        <f>IFERROR(VALUE('Raw Data'!T5015),0)</f>
        <v>768.45</v>
      </c>
      <c r="H5015" t="str" cm="1">
        <f t="array" ref="H5015">_xlfn.IFS(B5015&lt;=12,"New (0-12 mo)",B5015&lt;=24,"Established (13-24 mo)",B5015&lt;=48,"Loyal (25-48 mo)",TRUE,"Veteran (49+ mo)")</f>
        <v>Established (13-24 mo)</v>
      </c>
      <c r="I5015">
        <f>COUNTIF('Raw Data'!G5015:O5015,"Yes")</f>
        <v>1</v>
      </c>
      <c r="J5015">
        <f t="shared" ca="1" si="156"/>
        <v>45505</v>
      </c>
      <c r="K5015" t="str">
        <f>'Raw Data'!U5015</f>
        <v>No</v>
      </c>
      <c r="L5015" t="str">
        <f t="shared" si="157"/>
        <v>Medium Risk</v>
      </c>
      <c r="N5015" s="34"/>
    </row>
    <row r="5016" spans="1:14" x14ac:dyDescent="0.3">
      <c r="A5016" s="5" t="str">
        <f>'Raw Data'!A5016</f>
        <v>3528-HFRIQ</v>
      </c>
      <c r="B5016">
        <f>'Raw Data'!F5016</f>
        <v>71</v>
      </c>
      <c r="C5016" t="str">
        <f>'Raw Data'!P5016</f>
        <v>Month-to-month</v>
      </c>
      <c r="D5016" t="str">
        <f>'Raw Data'!I5016</f>
        <v>DSL</v>
      </c>
      <c r="E5016" t="str">
        <f>'Raw Data'!R5016</f>
        <v>Bank transfer (automatic)</v>
      </c>
      <c r="F5016">
        <f>'Raw Data'!S5016</f>
        <v>52.3</v>
      </c>
      <c r="G5016">
        <f>IFERROR(VALUE('Raw Data'!T5016),0)</f>
        <v>3765.05</v>
      </c>
      <c r="H5016" t="str" cm="1">
        <f t="array" ref="H5016">_xlfn.IFS(B5016&lt;=12,"New (0-12 mo)",B5016&lt;=24,"Established (13-24 mo)",B5016&lt;=48,"Loyal (25-48 mo)",TRUE,"Veteran (49+ mo)")</f>
        <v>Veteran (49+ mo)</v>
      </c>
      <c r="I5016">
        <f>COUNTIF('Raw Data'!G5016:O5016,"Yes")</f>
        <v>4</v>
      </c>
      <c r="J5016">
        <f t="shared" ca="1" si="156"/>
        <v>44044</v>
      </c>
      <c r="K5016" t="str">
        <f>'Raw Data'!U5016</f>
        <v>No</v>
      </c>
      <c r="L5016" t="str">
        <f t="shared" si="157"/>
        <v>Low-Medium Risk</v>
      </c>
      <c r="N5016" s="34"/>
    </row>
    <row r="5017" spans="1:14" x14ac:dyDescent="0.3">
      <c r="A5017" s="5" t="str">
        <f>'Raw Data'!A5017</f>
        <v>0708-SJDIS</v>
      </c>
      <c r="B5017">
        <f>'Raw Data'!F5017</f>
        <v>34</v>
      </c>
      <c r="C5017" t="str">
        <f>'Raw Data'!P5017</f>
        <v>Month-to-month</v>
      </c>
      <c r="D5017" t="str">
        <f>'Raw Data'!I5017</f>
        <v>DSL</v>
      </c>
      <c r="E5017" t="str">
        <f>'Raw Data'!R5017</f>
        <v>Mailed check</v>
      </c>
      <c r="F5017">
        <f>'Raw Data'!S5017</f>
        <v>65</v>
      </c>
      <c r="G5017">
        <f>IFERROR(VALUE('Raw Data'!T5017),0)</f>
        <v>2157.5</v>
      </c>
      <c r="H5017" t="str" cm="1">
        <f t="array" ref="H5017">_xlfn.IFS(B5017&lt;=12,"New (0-12 mo)",B5017&lt;=24,"Established (13-24 mo)",B5017&lt;=48,"Loyal (25-48 mo)",TRUE,"Veteran (49+ mo)")</f>
        <v>Loyal (25-48 mo)</v>
      </c>
      <c r="I5017">
        <f>COUNTIF('Raw Data'!G5017:O5017,"Yes")</f>
        <v>4</v>
      </c>
      <c r="J5017">
        <f t="shared" ca="1" si="156"/>
        <v>45170</v>
      </c>
      <c r="K5017" t="str">
        <f>'Raw Data'!U5017</f>
        <v>No</v>
      </c>
      <c r="L5017" t="str">
        <f t="shared" si="157"/>
        <v>Low-Medium Risk</v>
      </c>
      <c r="N5017" s="34"/>
    </row>
    <row r="5018" spans="1:14" x14ac:dyDescent="0.3">
      <c r="A5018" s="5" t="str">
        <f>'Raw Data'!A5018</f>
        <v>4140-WJAWW</v>
      </c>
      <c r="B5018">
        <f>'Raw Data'!F5018</f>
        <v>5</v>
      </c>
      <c r="C5018" t="str">
        <f>'Raw Data'!P5018</f>
        <v>Month-to-month</v>
      </c>
      <c r="D5018" t="str">
        <f>'Raw Data'!I5018</f>
        <v>No</v>
      </c>
      <c r="E5018" t="str">
        <f>'Raw Data'!R5018</f>
        <v>Credit card (automatic)</v>
      </c>
      <c r="F5018">
        <f>'Raw Data'!S5018</f>
        <v>19.850000000000001</v>
      </c>
      <c r="G5018">
        <f>IFERROR(VALUE('Raw Data'!T5018),0)</f>
        <v>108.05</v>
      </c>
      <c r="H5018" t="str" cm="1">
        <f t="array" ref="H5018">_xlfn.IFS(B5018&lt;=12,"New (0-12 mo)",B5018&lt;=24,"Established (13-24 mo)",B5018&lt;=48,"Loyal (25-48 mo)",TRUE,"Veteran (49+ mo)")</f>
        <v>New (0-12 mo)</v>
      </c>
      <c r="I5018">
        <f>COUNTIF('Raw Data'!G5018:O5018,"Yes")</f>
        <v>1</v>
      </c>
      <c r="J5018">
        <f t="shared" ca="1" si="156"/>
        <v>46054</v>
      </c>
      <c r="K5018" t="str">
        <f>'Raw Data'!U5018</f>
        <v>Yes</v>
      </c>
      <c r="L5018" t="str">
        <f t="shared" si="157"/>
        <v>High Risk</v>
      </c>
      <c r="N5018" s="34"/>
    </row>
    <row r="5019" spans="1:14" x14ac:dyDescent="0.3">
      <c r="A5019" s="5" t="str">
        <f>'Raw Data'!A5019</f>
        <v>2073-QBVBI</v>
      </c>
      <c r="B5019">
        <f>'Raw Data'!F5019</f>
        <v>41</v>
      </c>
      <c r="C5019" t="str">
        <f>'Raw Data'!P5019</f>
        <v>One year</v>
      </c>
      <c r="D5019" t="str">
        <f>'Raw Data'!I5019</f>
        <v>DSL</v>
      </c>
      <c r="E5019" t="str">
        <f>'Raw Data'!R5019</f>
        <v>Mailed check</v>
      </c>
      <c r="F5019">
        <f>'Raw Data'!S5019</f>
        <v>35.450000000000003</v>
      </c>
      <c r="G5019">
        <f>IFERROR(VALUE('Raw Data'!T5019),0)</f>
        <v>1391.65</v>
      </c>
      <c r="H5019" t="str" cm="1">
        <f t="array" ref="H5019">_xlfn.IFS(B5019&lt;=12,"New (0-12 mo)",B5019&lt;=24,"Established (13-24 mo)",B5019&lt;=48,"Loyal (25-48 mo)",TRUE,"Veteran (49+ mo)")</f>
        <v>Loyal (25-48 mo)</v>
      </c>
      <c r="I5019">
        <f>COUNTIF('Raw Data'!G5019:O5019,"Yes")</f>
        <v>2</v>
      </c>
      <c r="J5019">
        <f t="shared" ca="1" si="156"/>
        <v>44958</v>
      </c>
      <c r="K5019" t="str">
        <f>'Raw Data'!U5019</f>
        <v>No</v>
      </c>
      <c r="L5019" t="str">
        <f t="shared" si="157"/>
        <v>Low Risk</v>
      </c>
      <c r="N5019" s="34"/>
    </row>
    <row r="5020" spans="1:14" x14ac:dyDescent="0.3">
      <c r="A5020" s="5" t="str">
        <f>'Raw Data'!A5020</f>
        <v>6928-ONTRW</v>
      </c>
      <c r="B5020">
        <f>'Raw Data'!F5020</f>
        <v>72</v>
      </c>
      <c r="C5020" t="str">
        <f>'Raw Data'!P5020</f>
        <v>Two year</v>
      </c>
      <c r="D5020" t="str">
        <f>'Raw Data'!I5020</f>
        <v>No</v>
      </c>
      <c r="E5020" t="str">
        <f>'Raw Data'!R5020</f>
        <v>Credit card (automatic)</v>
      </c>
      <c r="F5020">
        <f>'Raw Data'!S5020</f>
        <v>19.7</v>
      </c>
      <c r="G5020">
        <f>IFERROR(VALUE('Raw Data'!T5020),0)</f>
        <v>1379.8</v>
      </c>
      <c r="H5020" t="str" cm="1">
        <f t="array" ref="H5020">_xlfn.IFS(B5020&lt;=12,"New (0-12 mo)",B5020&lt;=24,"Established (13-24 mo)",B5020&lt;=48,"Loyal (25-48 mo)",TRUE,"Veteran (49+ mo)")</f>
        <v>Veteran (49+ mo)</v>
      </c>
      <c r="I5020">
        <f>COUNTIF('Raw Data'!G5020:O5020,"Yes")</f>
        <v>1</v>
      </c>
      <c r="J5020">
        <f t="shared" ca="1" si="156"/>
        <v>44013</v>
      </c>
      <c r="K5020" t="str">
        <f>'Raw Data'!U5020</f>
        <v>No</v>
      </c>
      <c r="L5020" t="str">
        <f t="shared" si="157"/>
        <v>Low Risk</v>
      </c>
      <c r="N5020" s="34"/>
    </row>
    <row r="5021" spans="1:14" x14ac:dyDescent="0.3">
      <c r="A5021" s="5" t="str">
        <f>'Raw Data'!A5021</f>
        <v>3320-VEOYC</v>
      </c>
      <c r="B5021">
        <f>'Raw Data'!F5021</f>
        <v>14</v>
      </c>
      <c r="C5021" t="str">
        <f>'Raw Data'!P5021</f>
        <v>Month-to-month</v>
      </c>
      <c r="D5021" t="str">
        <f>'Raw Data'!I5021</f>
        <v>Fiber optic</v>
      </c>
      <c r="E5021" t="str">
        <f>'Raw Data'!R5021</f>
        <v>Electronic check</v>
      </c>
      <c r="F5021">
        <f>'Raw Data'!S5021</f>
        <v>95.6</v>
      </c>
      <c r="G5021">
        <f>IFERROR(VALUE('Raw Data'!T5021),0)</f>
        <v>1273.3</v>
      </c>
      <c r="H5021" t="str" cm="1">
        <f t="array" ref="H5021">_xlfn.IFS(B5021&lt;=12,"New (0-12 mo)",B5021&lt;=24,"Established (13-24 mo)",B5021&lt;=48,"Loyal (25-48 mo)",TRUE,"Veteran (49+ mo)")</f>
        <v>Established (13-24 mo)</v>
      </c>
      <c r="I5021">
        <f>COUNTIF('Raw Data'!G5021:O5021,"Yes")</f>
        <v>4</v>
      </c>
      <c r="J5021">
        <f t="shared" ca="1" si="156"/>
        <v>45778</v>
      </c>
      <c r="K5021" t="str">
        <f>'Raw Data'!U5021</f>
        <v>No</v>
      </c>
      <c r="L5021" t="str">
        <f t="shared" si="157"/>
        <v>Medium Risk</v>
      </c>
      <c r="N5021" s="34"/>
    </row>
    <row r="5022" spans="1:14" x14ac:dyDescent="0.3">
      <c r="A5022" s="5" t="str">
        <f>'Raw Data'!A5022</f>
        <v>5231-FIQPA</v>
      </c>
      <c r="B5022">
        <f>'Raw Data'!F5022</f>
        <v>41</v>
      </c>
      <c r="C5022" t="str">
        <f>'Raw Data'!P5022</f>
        <v>Two year</v>
      </c>
      <c r="D5022" t="str">
        <f>'Raw Data'!I5022</f>
        <v>No</v>
      </c>
      <c r="E5022" t="str">
        <f>'Raw Data'!R5022</f>
        <v>Mailed check</v>
      </c>
      <c r="F5022">
        <f>'Raw Data'!S5022</f>
        <v>19.850000000000001</v>
      </c>
      <c r="G5022">
        <f>IFERROR(VALUE('Raw Data'!T5022),0)</f>
        <v>810.45</v>
      </c>
      <c r="H5022" t="str" cm="1">
        <f t="array" ref="H5022">_xlfn.IFS(B5022&lt;=12,"New (0-12 mo)",B5022&lt;=24,"Established (13-24 mo)",B5022&lt;=48,"Loyal (25-48 mo)",TRUE,"Veteran (49+ mo)")</f>
        <v>Loyal (25-48 mo)</v>
      </c>
      <c r="I5022">
        <f>COUNTIF('Raw Data'!G5022:O5022,"Yes")</f>
        <v>1</v>
      </c>
      <c r="J5022">
        <f t="shared" ca="1" si="156"/>
        <v>44958</v>
      </c>
      <c r="K5022" t="str">
        <f>'Raw Data'!U5022</f>
        <v>No</v>
      </c>
      <c r="L5022" t="str">
        <f t="shared" si="157"/>
        <v>Low Risk</v>
      </c>
      <c r="N5022" s="34"/>
    </row>
    <row r="5023" spans="1:14" x14ac:dyDescent="0.3">
      <c r="A5023" s="5" t="str">
        <f>'Raw Data'!A5023</f>
        <v>6617-WLBQC</v>
      </c>
      <c r="B5023">
        <f>'Raw Data'!F5023</f>
        <v>23</v>
      </c>
      <c r="C5023" t="str">
        <f>'Raw Data'!P5023</f>
        <v>One year</v>
      </c>
      <c r="D5023" t="str">
        <f>'Raw Data'!I5023</f>
        <v>Fiber optic</v>
      </c>
      <c r="E5023" t="str">
        <f>'Raw Data'!R5023</f>
        <v>Credit card (automatic)</v>
      </c>
      <c r="F5023">
        <f>'Raw Data'!S5023</f>
        <v>81.849999999999994</v>
      </c>
      <c r="G5023">
        <f>IFERROR(VALUE('Raw Data'!T5023),0)</f>
        <v>1810.85</v>
      </c>
      <c r="H5023" t="str" cm="1">
        <f t="array" ref="H5023">_xlfn.IFS(B5023&lt;=12,"New (0-12 mo)",B5023&lt;=24,"Established (13-24 mo)",B5023&lt;=48,"Loyal (25-48 mo)",TRUE,"Veteran (49+ mo)")</f>
        <v>Established (13-24 mo)</v>
      </c>
      <c r="I5023">
        <f>COUNTIF('Raw Data'!G5023:O5023,"Yes")</f>
        <v>3</v>
      </c>
      <c r="J5023">
        <f t="shared" ca="1" si="156"/>
        <v>45505</v>
      </c>
      <c r="K5023" t="str">
        <f>'Raw Data'!U5023</f>
        <v>No</v>
      </c>
      <c r="L5023" t="str">
        <f t="shared" si="157"/>
        <v>Low Risk</v>
      </c>
      <c r="N5023" s="34"/>
    </row>
    <row r="5024" spans="1:14" x14ac:dyDescent="0.3">
      <c r="A5024" s="5" t="str">
        <f>'Raw Data'!A5024</f>
        <v>2599-CIPQE</v>
      </c>
      <c r="B5024">
        <f>'Raw Data'!F5024</f>
        <v>71</v>
      </c>
      <c r="C5024" t="str">
        <f>'Raw Data'!P5024</f>
        <v>Two year</v>
      </c>
      <c r="D5024" t="str">
        <f>'Raw Data'!I5024</f>
        <v>Fiber optic</v>
      </c>
      <c r="E5024" t="str">
        <f>'Raw Data'!R5024</f>
        <v>Credit card (automatic)</v>
      </c>
      <c r="F5024">
        <f>'Raw Data'!S5024</f>
        <v>109.3</v>
      </c>
      <c r="G5024">
        <f>IFERROR(VALUE('Raw Data'!T5024),0)</f>
        <v>7782.85</v>
      </c>
      <c r="H5024" t="str" cm="1">
        <f t="array" ref="H5024">_xlfn.IFS(B5024&lt;=12,"New (0-12 mo)",B5024&lt;=24,"Established (13-24 mo)",B5024&lt;=48,"Loyal (25-48 mo)",TRUE,"Veteran (49+ mo)")</f>
        <v>Veteran (49+ mo)</v>
      </c>
      <c r="I5024">
        <f>COUNTIF('Raw Data'!G5024:O5024,"Yes")</f>
        <v>7</v>
      </c>
      <c r="J5024">
        <f t="shared" ca="1" si="156"/>
        <v>44044</v>
      </c>
      <c r="K5024" t="str">
        <f>'Raw Data'!U5024</f>
        <v>No</v>
      </c>
      <c r="L5024" t="str">
        <f t="shared" si="157"/>
        <v>Low Risk</v>
      </c>
      <c r="N5024" s="34"/>
    </row>
    <row r="5025" spans="1:14" x14ac:dyDescent="0.3">
      <c r="A5025" s="5" t="str">
        <f>'Raw Data'!A5025</f>
        <v>6653-CBBOM</v>
      </c>
      <c r="B5025">
        <f>'Raw Data'!F5025</f>
        <v>1</v>
      </c>
      <c r="C5025" t="str">
        <f>'Raw Data'!P5025</f>
        <v>Month-to-month</v>
      </c>
      <c r="D5025" t="str">
        <f>'Raw Data'!I5025</f>
        <v>Fiber optic</v>
      </c>
      <c r="E5025" t="str">
        <f>'Raw Data'!R5025</f>
        <v>Electronic check</v>
      </c>
      <c r="F5025">
        <f>'Raw Data'!S5025</f>
        <v>70.3</v>
      </c>
      <c r="G5025">
        <f>IFERROR(VALUE('Raw Data'!T5025),0)</f>
        <v>70.3</v>
      </c>
      <c r="H5025" t="str" cm="1">
        <f t="array" ref="H5025">_xlfn.IFS(B5025&lt;=12,"New (0-12 mo)",B5025&lt;=24,"Established (13-24 mo)",B5025&lt;=48,"Loyal (25-48 mo)",TRUE,"Veteran (49+ mo)")</f>
        <v>New (0-12 mo)</v>
      </c>
      <c r="I5025">
        <f>COUNTIF('Raw Data'!G5025:O5025,"Yes")</f>
        <v>1</v>
      </c>
      <c r="J5025">
        <f t="shared" ca="1" si="156"/>
        <v>46174</v>
      </c>
      <c r="K5025" t="str">
        <f>'Raw Data'!U5025</f>
        <v>Yes</v>
      </c>
      <c r="L5025" t="str">
        <f t="shared" si="157"/>
        <v>High Risk</v>
      </c>
      <c r="N5025" s="34"/>
    </row>
    <row r="5026" spans="1:14" x14ac:dyDescent="0.3">
      <c r="A5026" s="5" t="str">
        <f>'Raw Data'!A5026</f>
        <v>8774-GSBUN</v>
      </c>
      <c r="B5026">
        <f>'Raw Data'!F5026</f>
        <v>72</v>
      </c>
      <c r="C5026" t="str">
        <f>'Raw Data'!P5026</f>
        <v>Two year</v>
      </c>
      <c r="D5026" t="str">
        <f>'Raw Data'!I5026</f>
        <v>No</v>
      </c>
      <c r="E5026" t="str">
        <f>'Raw Data'!R5026</f>
        <v>Mailed check</v>
      </c>
      <c r="F5026">
        <f>'Raw Data'!S5026</f>
        <v>25.4</v>
      </c>
      <c r="G5026">
        <f>IFERROR(VALUE('Raw Data'!T5026),0)</f>
        <v>1797.1</v>
      </c>
      <c r="H5026" t="str" cm="1">
        <f t="array" ref="H5026">_xlfn.IFS(B5026&lt;=12,"New (0-12 mo)",B5026&lt;=24,"Established (13-24 mo)",B5026&lt;=48,"Loyal (25-48 mo)",TRUE,"Veteran (49+ mo)")</f>
        <v>Veteran (49+ mo)</v>
      </c>
      <c r="I5026">
        <f>COUNTIF('Raw Data'!G5026:O5026,"Yes")</f>
        <v>2</v>
      </c>
      <c r="J5026">
        <f t="shared" ca="1" si="156"/>
        <v>44013</v>
      </c>
      <c r="K5026" t="str">
        <f>'Raw Data'!U5026</f>
        <v>No</v>
      </c>
      <c r="L5026" t="str">
        <f t="shared" si="157"/>
        <v>Low Risk</v>
      </c>
      <c r="N5026" s="34"/>
    </row>
    <row r="5027" spans="1:14" x14ac:dyDescent="0.3">
      <c r="A5027" s="5" t="str">
        <f>'Raw Data'!A5027</f>
        <v>7326-RIGQZ</v>
      </c>
      <c r="B5027">
        <f>'Raw Data'!F5027</f>
        <v>6</v>
      </c>
      <c r="C5027" t="str">
        <f>'Raw Data'!P5027</f>
        <v>Month-to-month</v>
      </c>
      <c r="D5027" t="str">
        <f>'Raw Data'!I5027</f>
        <v>Fiber optic</v>
      </c>
      <c r="E5027" t="str">
        <f>'Raw Data'!R5027</f>
        <v>Electronic check</v>
      </c>
      <c r="F5027">
        <f>'Raw Data'!S5027</f>
        <v>69.8</v>
      </c>
      <c r="G5027">
        <f>IFERROR(VALUE('Raw Data'!T5027),0)</f>
        <v>377.85</v>
      </c>
      <c r="H5027" t="str" cm="1">
        <f t="array" ref="H5027">_xlfn.IFS(B5027&lt;=12,"New (0-12 mo)",B5027&lt;=24,"Established (13-24 mo)",B5027&lt;=48,"Loyal (25-48 mo)",TRUE,"Veteran (49+ mo)")</f>
        <v>New (0-12 mo)</v>
      </c>
      <c r="I5027">
        <f>COUNTIF('Raw Data'!G5027:O5027,"Yes")</f>
        <v>1</v>
      </c>
      <c r="J5027">
        <f t="shared" ca="1" si="156"/>
        <v>46023</v>
      </c>
      <c r="K5027" t="str">
        <f>'Raw Data'!U5027</f>
        <v>No</v>
      </c>
      <c r="L5027" t="str">
        <f t="shared" si="157"/>
        <v>High Risk</v>
      </c>
      <c r="N5027" s="34"/>
    </row>
    <row r="5028" spans="1:14" x14ac:dyDescent="0.3">
      <c r="A5028" s="5" t="str">
        <f>'Raw Data'!A5028</f>
        <v>1401-FTHFQ</v>
      </c>
      <c r="B5028">
        <f>'Raw Data'!F5028</f>
        <v>23</v>
      </c>
      <c r="C5028" t="str">
        <f>'Raw Data'!P5028</f>
        <v>One year</v>
      </c>
      <c r="D5028" t="str">
        <f>'Raw Data'!I5028</f>
        <v>No</v>
      </c>
      <c r="E5028" t="str">
        <f>'Raw Data'!R5028</f>
        <v>Credit card (automatic)</v>
      </c>
      <c r="F5028">
        <f>'Raw Data'!S5028</f>
        <v>20</v>
      </c>
      <c r="G5028">
        <f>IFERROR(VALUE('Raw Data'!T5028),0)</f>
        <v>445.3</v>
      </c>
      <c r="H5028" t="str" cm="1">
        <f t="array" ref="H5028">_xlfn.IFS(B5028&lt;=12,"New (0-12 mo)",B5028&lt;=24,"Established (13-24 mo)",B5028&lt;=48,"Loyal (25-48 mo)",TRUE,"Veteran (49+ mo)")</f>
        <v>Established (13-24 mo)</v>
      </c>
      <c r="I5028">
        <f>COUNTIF('Raw Data'!G5028:O5028,"Yes")</f>
        <v>1</v>
      </c>
      <c r="J5028">
        <f t="shared" ca="1" si="156"/>
        <v>45505</v>
      </c>
      <c r="K5028" t="str">
        <f>'Raw Data'!U5028</f>
        <v>No</v>
      </c>
      <c r="L5028" t="str">
        <f t="shared" si="157"/>
        <v>Low Risk</v>
      </c>
      <c r="N5028" s="34"/>
    </row>
    <row r="5029" spans="1:14" x14ac:dyDescent="0.3">
      <c r="A5029" s="5" t="str">
        <f>'Raw Data'!A5029</f>
        <v>3247-ZVOUO</v>
      </c>
      <c r="B5029">
        <f>'Raw Data'!F5029</f>
        <v>10</v>
      </c>
      <c r="C5029" t="str">
        <f>'Raw Data'!P5029</f>
        <v>Month-to-month</v>
      </c>
      <c r="D5029" t="str">
        <f>'Raw Data'!I5029</f>
        <v>Fiber optic</v>
      </c>
      <c r="E5029" t="str">
        <f>'Raw Data'!R5029</f>
        <v>Electronic check</v>
      </c>
      <c r="F5029">
        <f>'Raw Data'!S5029</f>
        <v>85.55</v>
      </c>
      <c r="G5029">
        <f>IFERROR(VALUE('Raw Data'!T5029),0)</f>
        <v>851.75</v>
      </c>
      <c r="H5029" t="str" cm="1">
        <f t="array" ref="H5029">_xlfn.IFS(B5029&lt;=12,"New (0-12 mo)",B5029&lt;=24,"Established (13-24 mo)",B5029&lt;=48,"Loyal (25-48 mo)",TRUE,"Veteran (49+ mo)")</f>
        <v>New (0-12 mo)</v>
      </c>
      <c r="I5029">
        <f>COUNTIF('Raw Data'!G5029:O5029,"Yes")</f>
        <v>3</v>
      </c>
      <c r="J5029">
        <f t="shared" ca="1" si="156"/>
        <v>45901</v>
      </c>
      <c r="K5029" t="str">
        <f>'Raw Data'!U5029</f>
        <v>Yes</v>
      </c>
      <c r="L5029" t="str">
        <f t="shared" si="157"/>
        <v>High Risk</v>
      </c>
      <c r="N5029" s="34"/>
    </row>
    <row r="5030" spans="1:14" x14ac:dyDescent="0.3">
      <c r="A5030" s="5" t="str">
        <f>'Raw Data'!A5030</f>
        <v>0254-FNMCI</v>
      </c>
      <c r="B5030">
        <f>'Raw Data'!F5030</f>
        <v>72</v>
      </c>
      <c r="C5030" t="str">
        <f>'Raw Data'!P5030</f>
        <v>Two year</v>
      </c>
      <c r="D5030" t="str">
        <f>'Raw Data'!I5030</f>
        <v>Fiber optic</v>
      </c>
      <c r="E5030" t="str">
        <f>'Raw Data'!R5030</f>
        <v>Electronic check</v>
      </c>
      <c r="F5030">
        <f>'Raw Data'!S5030</f>
        <v>109.9</v>
      </c>
      <c r="G5030">
        <f>IFERROR(VALUE('Raw Data'!T5030),0)</f>
        <v>7624.2</v>
      </c>
      <c r="H5030" t="str" cm="1">
        <f t="array" ref="H5030">_xlfn.IFS(B5030&lt;=12,"New (0-12 mo)",B5030&lt;=24,"Established (13-24 mo)",B5030&lt;=48,"Loyal (25-48 mo)",TRUE,"Veteran (49+ mo)")</f>
        <v>Veteran (49+ mo)</v>
      </c>
      <c r="I5030">
        <f>COUNTIF('Raw Data'!G5030:O5030,"Yes")</f>
        <v>7</v>
      </c>
      <c r="J5030">
        <f t="shared" ca="1" si="156"/>
        <v>44013</v>
      </c>
      <c r="K5030" t="str">
        <f>'Raw Data'!U5030</f>
        <v>No</v>
      </c>
      <c r="L5030" t="str">
        <f t="shared" si="157"/>
        <v>Low Risk</v>
      </c>
      <c r="N5030" s="34"/>
    </row>
    <row r="5031" spans="1:14" x14ac:dyDescent="0.3">
      <c r="A5031" s="5" t="str">
        <f>'Raw Data'!A5031</f>
        <v>1848-LBZHY</v>
      </c>
      <c r="B5031">
        <f>'Raw Data'!F5031</f>
        <v>7</v>
      </c>
      <c r="C5031" t="str">
        <f>'Raw Data'!P5031</f>
        <v>Month-to-month</v>
      </c>
      <c r="D5031" t="str">
        <f>'Raw Data'!I5031</f>
        <v>DSL</v>
      </c>
      <c r="E5031" t="str">
        <f>'Raw Data'!R5031</f>
        <v>Bank transfer (automatic)</v>
      </c>
      <c r="F5031">
        <f>'Raw Data'!S5031</f>
        <v>50.3</v>
      </c>
      <c r="G5031">
        <f>IFERROR(VALUE('Raw Data'!T5031),0)</f>
        <v>355.1</v>
      </c>
      <c r="H5031" t="str" cm="1">
        <f t="array" ref="H5031">_xlfn.IFS(B5031&lt;=12,"New (0-12 mo)",B5031&lt;=24,"Established (13-24 mo)",B5031&lt;=48,"Loyal (25-48 mo)",TRUE,"Veteran (49+ mo)")</f>
        <v>New (0-12 mo)</v>
      </c>
      <c r="I5031">
        <f>COUNTIF('Raw Data'!G5031:O5031,"Yes")</f>
        <v>2</v>
      </c>
      <c r="J5031">
        <f t="shared" ca="1" si="156"/>
        <v>45992</v>
      </c>
      <c r="K5031" t="str">
        <f>'Raw Data'!U5031</f>
        <v>No</v>
      </c>
      <c r="L5031" t="str">
        <f t="shared" si="157"/>
        <v>High Risk</v>
      </c>
      <c r="N5031" s="34"/>
    </row>
    <row r="5032" spans="1:14" x14ac:dyDescent="0.3">
      <c r="A5032" s="5" t="str">
        <f>'Raw Data'!A5032</f>
        <v>6101-IMRMM</v>
      </c>
      <c r="B5032">
        <f>'Raw Data'!F5032</f>
        <v>6</v>
      </c>
      <c r="C5032" t="str">
        <f>'Raw Data'!P5032</f>
        <v>Month-to-month</v>
      </c>
      <c r="D5032" t="str">
        <f>'Raw Data'!I5032</f>
        <v>Fiber optic</v>
      </c>
      <c r="E5032" t="str">
        <f>'Raw Data'!R5032</f>
        <v>Mailed check</v>
      </c>
      <c r="F5032">
        <f>'Raw Data'!S5032</f>
        <v>94.5</v>
      </c>
      <c r="G5032">
        <f>IFERROR(VALUE('Raw Data'!T5032),0)</f>
        <v>575.45000000000005</v>
      </c>
      <c r="H5032" t="str" cm="1">
        <f t="array" ref="H5032">_xlfn.IFS(B5032&lt;=12,"New (0-12 mo)",B5032&lt;=24,"Established (13-24 mo)",B5032&lt;=48,"Loyal (25-48 mo)",TRUE,"Veteran (49+ mo)")</f>
        <v>New (0-12 mo)</v>
      </c>
      <c r="I5032">
        <f>COUNTIF('Raw Data'!G5032:O5032,"Yes")</f>
        <v>4</v>
      </c>
      <c r="J5032">
        <f t="shared" ca="1" si="156"/>
        <v>46023</v>
      </c>
      <c r="K5032" t="str">
        <f>'Raw Data'!U5032</f>
        <v>Yes</v>
      </c>
      <c r="L5032" t="str">
        <f t="shared" si="157"/>
        <v>High Risk</v>
      </c>
      <c r="N5032" s="34"/>
    </row>
    <row r="5033" spans="1:14" x14ac:dyDescent="0.3">
      <c r="A5033" s="5" t="str">
        <f>'Raw Data'!A5033</f>
        <v>8118-TJAFG</v>
      </c>
      <c r="B5033">
        <f>'Raw Data'!F5033</f>
        <v>9</v>
      </c>
      <c r="C5033" t="str">
        <f>'Raw Data'!P5033</f>
        <v>Month-to-month</v>
      </c>
      <c r="D5033" t="str">
        <f>'Raw Data'!I5033</f>
        <v>Fiber optic</v>
      </c>
      <c r="E5033" t="str">
        <f>'Raw Data'!R5033</f>
        <v>Electronic check</v>
      </c>
      <c r="F5033">
        <f>'Raw Data'!S5033</f>
        <v>101.5</v>
      </c>
      <c r="G5033">
        <f>IFERROR(VALUE('Raw Data'!T5033),0)</f>
        <v>906.85</v>
      </c>
      <c r="H5033" t="str" cm="1">
        <f t="array" ref="H5033">_xlfn.IFS(B5033&lt;=12,"New (0-12 mo)",B5033&lt;=24,"Established (13-24 mo)",B5033&lt;=48,"Loyal (25-48 mo)",TRUE,"Veteran (49+ mo)")</f>
        <v>New (0-12 mo)</v>
      </c>
      <c r="I5033">
        <f>COUNTIF('Raw Data'!G5033:O5033,"Yes")</f>
        <v>5</v>
      </c>
      <c r="J5033">
        <f t="shared" ca="1" si="156"/>
        <v>45931</v>
      </c>
      <c r="K5033" t="str">
        <f>'Raw Data'!U5033</f>
        <v>No</v>
      </c>
      <c r="L5033" t="str">
        <f t="shared" si="157"/>
        <v>High Risk</v>
      </c>
      <c r="N5033" s="34"/>
    </row>
    <row r="5034" spans="1:14" x14ac:dyDescent="0.3">
      <c r="A5034" s="5" t="str">
        <f>'Raw Data'!A5034</f>
        <v>5429-LWCMV</v>
      </c>
      <c r="B5034">
        <f>'Raw Data'!F5034</f>
        <v>12</v>
      </c>
      <c r="C5034" t="str">
        <f>'Raw Data'!P5034</f>
        <v>Month-to-month</v>
      </c>
      <c r="D5034" t="str">
        <f>'Raw Data'!I5034</f>
        <v>Fiber optic</v>
      </c>
      <c r="E5034" t="str">
        <f>'Raw Data'!R5034</f>
        <v>Electronic check</v>
      </c>
      <c r="F5034">
        <f>'Raw Data'!S5034</f>
        <v>89.15</v>
      </c>
      <c r="G5034">
        <f>IFERROR(VALUE('Raw Data'!T5034),0)</f>
        <v>1057.55</v>
      </c>
      <c r="H5034" t="str" cm="1">
        <f t="array" ref="H5034">_xlfn.IFS(B5034&lt;=12,"New (0-12 mo)",B5034&lt;=24,"Established (13-24 mo)",B5034&lt;=48,"Loyal (25-48 mo)",TRUE,"Veteran (49+ mo)")</f>
        <v>New (0-12 mo)</v>
      </c>
      <c r="I5034">
        <f>COUNTIF('Raw Data'!G5034:O5034,"Yes")</f>
        <v>4</v>
      </c>
      <c r="J5034">
        <f t="shared" ca="1" si="156"/>
        <v>45839</v>
      </c>
      <c r="K5034" t="str">
        <f>'Raw Data'!U5034</f>
        <v>No</v>
      </c>
      <c r="L5034" t="str">
        <f t="shared" si="157"/>
        <v>High Risk</v>
      </c>
      <c r="N5034" s="34"/>
    </row>
    <row r="5035" spans="1:14" x14ac:dyDescent="0.3">
      <c r="A5035" s="5" t="str">
        <f>'Raw Data'!A5035</f>
        <v>7298-IZWLY</v>
      </c>
      <c r="B5035">
        <f>'Raw Data'!F5035</f>
        <v>1</v>
      </c>
      <c r="C5035" t="str">
        <f>'Raw Data'!P5035</f>
        <v>Month-to-month</v>
      </c>
      <c r="D5035" t="str">
        <f>'Raw Data'!I5035</f>
        <v>No</v>
      </c>
      <c r="E5035" t="str">
        <f>'Raw Data'!R5035</f>
        <v>Mailed check</v>
      </c>
      <c r="F5035">
        <f>'Raw Data'!S5035</f>
        <v>19.399999999999999</v>
      </c>
      <c r="G5035">
        <f>IFERROR(VALUE('Raw Data'!T5035),0)</f>
        <v>19.399999999999999</v>
      </c>
      <c r="H5035" t="str" cm="1">
        <f t="array" ref="H5035">_xlfn.IFS(B5035&lt;=12,"New (0-12 mo)",B5035&lt;=24,"Established (13-24 mo)",B5035&lt;=48,"Loyal (25-48 mo)",TRUE,"Veteran (49+ mo)")</f>
        <v>New (0-12 mo)</v>
      </c>
      <c r="I5035">
        <f>COUNTIF('Raw Data'!G5035:O5035,"Yes")</f>
        <v>1</v>
      </c>
      <c r="J5035">
        <f t="shared" ca="1" si="156"/>
        <v>46174</v>
      </c>
      <c r="K5035" t="str">
        <f>'Raw Data'!U5035</f>
        <v>No</v>
      </c>
      <c r="L5035" t="str">
        <f t="shared" si="157"/>
        <v>High Risk</v>
      </c>
      <c r="N5035" s="34"/>
    </row>
    <row r="5036" spans="1:14" x14ac:dyDescent="0.3">
      <c r="A5036" s="5" t="str">
        <f>'Raw Data'!A5036</f>
        <v>9758-MFWGD</v>
      </c>
      <c r="B5036">
        <f>'Raw Data'!F5036</f>
        <v>48</v>
      </c>
      <c r="C5036" t="str">
        <f>'Raw Data'!P5036</f>
        <v>One year</v>
      </c>
      <c r="D5036" t="str">
        <f>'Raw Data'!I5036</f>
        <v>DSL</v>
      </c>
      <c r="E5036" t="str">
        <f>'Raw Data'!R5036</f>
        <v>Bank transfer (automatic)</v>
      </c>
      <c r="F5036">
        <f>'Raw Data'!S5036</f>
        <v>29.9</v>
      </c>
      <c r="G5036">
        <f>IFERROR(VALUE('Raw Data'!T5036),0)</f>
        <v>1388.75</v>
      </c>
      <c r="H5036" t="str" cm="1">
        <f t="array" ref="H5036">_xlfn.IFS(B5036&lt;=12,"New (0-12 mo)",B5036&lt;=24,"Established (13-24 mo)",B5036&lt;=48,"Loyal (25-48 mo)",TRUE,"Veteran (49+ mo)")</f>
        <v>Loyal (25-48 mo)</v>
      </c>
      <c r="I5036">
        <f>COUNTIF('Raw Data'!G5036:O5036,"Yes")</f>
        <v>1</v>
      </c>
      <c r="J5036">
        <f t="shared" ca="1" si="156"/>
        <v>44743</v>
      </c>
      <c r="K5036" t="str">
        <f>'Raw Data'!U5036</f>
        <v>No</v>
      </c>
      <c r="L5036" t="str">
        <f t="shared" si="157"/>
        <v>Low Risk</v>
      </c>
      <c r="N5036" s="34"/>
    </row>
    <row r="5037" spans="1:14" x14ac:dyDescent="0.3">
      <c r="A5037" s="5" t="str">
        <f>'Raw Data'!A5037</f>
        <v>3955-JBZZM</v>
      </c>
      <c r="B5037">
        <f>'Raw Data'!F5037</f>
        <v>20</v>
      </c>
      <c r="C5037" t="str">
        <f>'Raw Data'!P5037</f>
        <v>Month-to-month</v>
      </c>
      <c r="D5037" t="str">
        <f>'Raw Data'!I5037</f>
        <v>Fiber optic</v>
      </c>
      <c r="E5037" t="str">
        <f>'Raw Data'!R5037</f>
        <v>Electronic check</v>
      </c>
      <c r="F5037">
        <f>'Raw Data'!S5037</f>
        <v>78.8</v>
      </c>
      <c r="G5037">
        <f>IFERROR(VALUE('Raw Data'!T5037),0)</f>
        <v>1641.3</v>
      </c>
      <c r="H5037" t="str" cm="1">
        <f t="array" ref="H5037">_xlfn.IFS(B5037&lt;=12,"New (0-12 mo)",B5037&lt;=24,"Established (13-24 mo)",B5037&lt;=48,"Loyal (25-48 mo)",TRUE,"Veteran (49+ mo)")</f>
        <v>Established (13-24 mo)</v>
      </c>
      <c r="I5037">
        <f>COUNTIF('Raw Data'!G5037:O5037,"Yes")</f>
        <v>2</v>
      </c>
      <c r="J5037">
        <f t="shared" ca="1" si="156"/>
        <v>45597</v>
      </c>
      <c r="K5037" t="str">
        <f>'Raw Data'!U5037</f>
        <v>No</v>
      </c>
      <c r="L5037" t="str">
        <f t="shared" si="157"/>
        <v>Medium Risk</v>
      </c>
      <c r="N5037" s="34"/>
    </row>
    <row r="5038" spans="1:14" x14ac:dyDescent="0.3">
      <c r="A5038" s="5" t="str">
        <f>'Raw Data'!A5038</f>
        <v>1268-ASBGA</v>
      </c>
      <c r="B5038">
        <f>'Raw Data'!F5038</f>
        <v>16</v>
      </c>
      <c r="C5038" t="str">
        <f>'Raw Data'!P5038</f>
        <v>Month-to-month</v>
      </c>
      <c r="D5038" t="str">
        <f>'Raw Data'!I5038</f>
        <v>Fiber optic</v>
      </c>
      <c r="E5038" t="str">
        <f>'Raw Data'!R5038</f>
        <v>Credit card (automatic)</v>
      </c>
      <c r="F5038">
        <f>'Raw Data'!S5038</f>
        <v>85.35</v>
      </c>
      <c r="G5038">
        <f>IFERROR(VALUE('Raw Data'!T5038),0)</f>
        <v>1375.15</v>
      </c>
      <c r="H5038" t="str" cm="1">
        <f t="array" ref="H5038">_xlfn.IFS(B5038&lt;=12,"New (0-12 mo)",B5038&lt;=24,"Established (13-24 mo)",B5038&lt;=48,"Loyal (25-48 mo)",TRUE,"Veteran (49+ mo)")</f>
        <v>Established (13-24 mo)</v>
      </c>
      <c r="I5038">
        <f>COUNTIF('Raw Data'!G5038:O5038,"Yes")</f>
        <v>3</v>
      </c>
      <c r="J5038">
        <f t="shared" ca="1" si="156"/>
        <v>45717</v>
      </c>
      <c r="K5038" t="str">
        <f>'Raw Data'!U5038</f>
        <v>Yes</v>
      </c>
      <c r="L5038" t="str">
        <f t="shared" si="157"/>
        <v>Medium Risk</v>
      </c>
      <c r="N5038" s="34"/>
    </row>
    <row r="5039" spans="1:14" x14ac:dyDescent="0.3">
      <c r="A5039" s="5" t="str">
        <f>'Raw Data'!A5039</f>
        <v>8943-URTMR</v>
      </c>
      <c r="B5039">
        <f>'Raw Data'!F5039</f>
        <v>2</v>
      </c>
      <c r="C5039" t="str">
        <f>'Raw Data'!P5039</f>
        <v>Month-to-month</v>
      </c>
      <c r="D5039" t="str">
        <f>'Raw Data'!I5039</f>
        <v>Fiber optic</v>
      </c>
      <c r="E5039" t="str">
        <f>'Raw Data'!R5039</f>
        <v>Mailed check</v>
      </c>
      <c r="F5039">
        <f>'Raw Data'!S5039</f>
        <v>79.650000000000006</v>
      </c>
      <c r="G5039">
        <f>IFERROR(VALUE('Raw Data'!T5039),0)</f>
        <v>152.69999999999999</v>
      </c>
      <c r="H5039" t="str" cm="1">
        <f t="array" ref="H5039">_xlfn.IFS(B5039&lt;=12,"New (0-12 mo)",B5039&lt;=24,"Established (13-24 mo)",B5039&lt;=48,"Loyal (25-48 mo)",TRUE,"Veteran (49+ mo)")</f>
        <v>New (0-12 mo)</v>
      </c>
      <c r="I5039">
        <f>COUNTIF('Raw Data'!G5039:O5039,"Yes")</f>
        <v>2</v>
      </c>
      <c r="J5039">
        <f t="shared" ca="1" si="156"/>
        <v>46143</v>
      </c>
      <c r="K5039" t="str">
        <f>'Raw Data'!U5039</f>
        <v>Yes</v>
      </c>
      <c r="L5039" t="str">
        <f t="shared" si="157"/>
        <v>High Risk</v>
      </c>
      <c r="N5039" s="34"/>
    </row>
    <row r="5040" spans="1:14" x14ac:dyDescent="0.3">
      <c r="A5040" s="5" t="str">
        <f>'Raw Data'!A5040</f>
        <v>4815-TUMEQ</v>
      </c>
      <c r="B5040">
        <f>'Raw Data'!F5040</f>
        <v>10</v>
      </c>
      <c r="C5040" t="str">
        <f>'Raw Data'!P5040</f>
        <v>One year</v>
      </c>
      <c r="D5040" t="str">
        <f>'Raw Data'!I5040</f>
        <v>No</v>
      </c>
      <c r="E5040" t="str">
        <f>'Raw Data'!R5040</f>
        <v>Mailed check</v>
      </c>
      <c r="F5040">
        <f>'Raw Data'!S5040</f>
        <v>19.3</v>
      </c>
      <c r="G5040">
        <f>IFERROR(VALUE('Raw Data'!T5040),0)</f>
        <v>185.2</v>
      </c>
      <c r="H5040" t="str" cm="1">
        <f t="array" ref="H5040">_xlfn.IFS(B5040&lt;=12,"New (0-12 mo)",B5040&lt;=24,"Established (13-24 mo)",B5040&lt;=48,"Loyal (25-48 mo)",TRUE,"Veteran (49+ mo)")</f>
        <v>New (0-12 mo)</v>
      </c>
      <c r="I5040">
        <f>COUNTIF('Raw Data'!G5040:O5040,"Yes")</f>
        <v>1</v>
      </c>
      <c r="J5040">
        <f t="shared" ca="1" si="156"/>
        <v>45901</v>
      </c>
      <c r="K5040" t="str">
        <f>'Raw Data'!U5040</f>
        <v>No</v>
      </c>
      <c r="L5040" t="str">
        <f t="shared" si="157"/>
        <v>Low Risk</v>
      </c>
      <c r="N5040" s="34"/>
    </row>
    <row r="5041" spans="1:14" x14ac:dyDescent="0.3">
      <c r="A5041" s="5" t="str">
        <f>'Raw Data'!A5041</f>
        <v>4713-LZDRV</v>
      </c>
      <c r="B5041">
        <f>'Raw Data'!F5041</f>
        <v>2</v>
      </c>
      <c r="C5041" t="str">
        <f>'Raw Data'!P5041</f>
        <v>Month-to-month</v>
      </c>
      <c r="D5041" t="str">
        <f>'Raw Data'!I5041</f>
        <v>Fiber optic</v>
      </c>
      <c r="E5041" t="str">
        <f>'Raw Data'!R5041</f>
        <v>Electronic check</v>
      </c>
      <c r="F5041">
        <f>'Raw Data'!S5041</f>
        <v>79.599999999999994</v>
      </c>
      <c r="G5041">
        <f>IFERROR(VALUE('Raw Data'!T5041),0)</f>
        <v>195.05</v>
      </c>
      <c r="H5041" t="str" cm="1">
        <f t="array" ref="H5041">_xlfn.IFS(B5041&lt;=12,"New (0-12 mo)",B5041&lt;=24,"Established (13-24 mo)",B5041&lt;=48,"Loyal (25-48 mo)",TRUE,"Veteran (49+ mo)")</f>
        <v>New (0-12 mo)</v>
      </c>
      <c r="I5041">
        <f>COUNTIF('Raw Data'!G5041:O5041,"Yes")</f>
        <v>2</v>
      </c>
      <c r="J5041">
        <f t="shared" ca="1" si="156"/>
        <v>46143</v>
      </c>
      <c r="K5041" t="str">
        <f>'Raw Data'!U5041</f>
        <v>Yes</v>
      </c>
      <c r="L5041" t="str">
        <f t="shared" si="157"/>
        <v>High Risk</v>
      </c>
      <c r="N5041" s="34"/>
    </row>
    <row r="5042" spans="1:14" x14ac:dyDescent="0.3">
      <c r="A5042" s="5" t="str">
        <f>'Raw Data'!A5042</f>
        <v>9909-IDLEK</v>
      </c>
      <c r="B5042">
        <f>'Raw Data'!F5042</f>
        <v>20</v>
      </c>
      <c r="C5042" t="str">
        <f>'Raw Data'!P5042</f>
        <v>Month-to-month</v>
      </c>
      <c r="D5042" t="str">
        <f>'Raw Data'!I5042</f>
        <v>Fiber optic</v>
      </c>
      <c r="E5042" t="str">
        <f>'Raw Data'!R5042</f>
        <v>Mailed check</v>
      </c>
      <c r="F5042">
        <f>'Raw Data'!S5042</f>
        <v>96.8</v>
      </c>
      <c r="G5042">
        <f>IFERROR(VALUE('Raw Data'!T5042),0)</f>
        <v>1826.7</v>
      </c>
      <c r="H5042" t="str" cm="1">
        <f t="array" ref="H5042">_xlfn.IFS(B5042&lt;=12,"New (0-12 mo)",B5042&lt;=24,"Established (13-24 mo)",B5042&lt;=48,"Loyal (25-48 mo)",TRUE,"Veteran (49+ mo)")</f>
        <v>Established (13-24 mo)</v>
      </c>
      <c r="I5042">
        <f>COUNTIF('Raw Data'!G5042:O5042,"Yes")</f>
        <v>5</v>
      </c>
      <c r="J5042">
        <f t="shared" ca="1" si="156"/>
        <v>45597</v>
      </c>
      <c r="K5042" t="str">
        <f>'Raw Data'!U5042</f>
        <v>No</v>
      </c>
      <c r="L5042" t="str">
        <f t="shared" si="157"/>
        <v>Medium Risk</v>
      </c>
      <c r="N5042" s="34"/>
    </row>
    <row r="5043" spans="1:14" x14ac:dyDescent="0.3">
      <c r="A5043" s="5" t="str">
        <f>'Raw Data'!A5043</f>
        <v>4092-OFQZS</v>
      </c>
      <c r="B5043">
        <f>'Raw Data'!F5043</f>
        <v>20</v>
      </c>
      <c r="C5043" t="str">
        <f>'Raw Data'!P5043</f>
        <v>One year</v>
      </c>
      <c r="D5043" t="str">
        <f>'Raw Data'!I5043</f>
        <v>No</v>
      </c>
      <c r="E5043" t="str">
        <f>'Raw Data'!R5043</f>
        <v>Mailed check</v>
      </c>
      <c r="F5043">
        <f>'Raw Data'!S5043</f>
        <v>20.65</v>
      </c>
      <c r="G5043">
        <f>IFERROR(VALUE('Raw Data'!T5043),0)</f>
        <v>417.5</v>
      </c>
      <c r="H5043" t="str" cm="1">
        <f t="array" ref="H5043">_xlfn.IFS(B5043&lt;=12,"New (0-12 mo)",B5043&lt;=24,"Established (13-24 mo)",B5043&lt;=48,"Loyal (25-48 mo)",TRUE,"Veteran (49+ mo)")</f>
        <v>Established (13-24 mo)</v>
      </c>
      <c r="I5043">
        <f>COUNTIF('Raw Data'!G5043:O5043,"Yes")</f>
        <v>1</v>
      </c>
      <c r="J5043">
        <f t="shared" ca="1" si="156"/>
        <v>45597</v>
      </c>
      <c r="K5043" t="str">
        <f>'Raw Data'!U5043</f>
        <v>No</v>
      </c>
      <c r="L5043" t="str">
        <f t="shared" si="157"/>
        <v>Low Risk</v>
      </c>
      <c r="N5043" s="34"/>
    </row>
    <row r="5044" spans="1:14" x14ac:dyDescent="0.3">
      <c r="A5044" s="5" t="str">
        <f>'Raw Data'!A5044</f>
        <v>1561-BWHIN</v>
      </c>
      <c r="B5044">
        <f>'Raw Data'!F5044</f>
        <v>19</v>
      </c>
      <c r="C5044" t="str">
        <f>'Raw Data'!P5044</f>
        <v>One year</v>
      </c>
      <c r="D5044" t="str">
        <f>'Raw Data'!I5044</f>
        <v>No</v>
      </c>
      <c r="E5044" t="str">
        <f>'Raw Data'!R5044</f>
        <v>Mailed check</v>
      </c>
      <c r="F5044">
        <f>'Raw Data'!S5044</f>
        <v>19.8</v>
      </c>
      <c r="G5044">
        <f>IFERROR(VALUE('Raw Data'!T5044),0)</f>
        <v>344.5</v>
      </c>
      <c r="H5044" t="str" cm="1">
        <f t="array" ref="H5044">_xlfn.IFS(B5044&lt;=12,"New (0-12 mo)",B5044&lt;=24,"Established (13-24 mo)",B5044&lt;=48,"Loyal (25-48 mo)",TRUE,"Veteran (49+ mo)")</f>
        <v>Established (13-24 mo)</v>
      </c>
      <c r="I5044">
        <f>COUNTIF('Raw Data'!G5044:O5044,"Yes")</f>
        <v>1</v>
      </c>
      <c r="J5044">
        <f t="shared" ca="1" si="156"/>
        <v>45627</v>
      </c>
      <c r="K5044" t="str">
        <f>'Raw Data'!U5044</f>
        <v>No</v>
      </c>
      <c r="L5044" t="str">
        <f t="shared" si="157"/>
        <v>Low Risk</v>
      </c>
      <c r="N5044" s="34"/>
    </row>
    <row r="5045" spans="1:14" x14ac:dyDescent="0.3">
      <c r="A5045" s="5" t="str">
        <f>'Raw Data'!A5045</f>
        <v>4325-NFSKC</v>
      </c>
      <c r="B5045">
        <f>'Raw Data'!F5045</f>
        <v>19</v>
      </c>
      <c r="C5045" t="str">
        <f>'Raw Data'!P5045</f>
        <v>Month-to-month</v>
      </c>
      <c r="D5045" t="str">
        <f>'Raw Data'!I5045</f>
        <v>Fiber optic</v>
      </c>
      <c r="E5045" t="str">
        <f>'Raw Data'!R5045</f>
        <v>Electronic check</v>
      </c>
      <c r="F5045">
        <f>'Raw Data'!S5045</f>
        <v>90.6</v>
      </c>
      <c r="G5045">
        <f>IFERROR(VALUE('Raw Data'!T5045),0)</f>
        <v>1660</v>
      </c>
      <c r="H5045" t="str" cm="1">
        <f t="array" ref="H5045">_xlfn.IFS(B5045&lt;=12,"New (0-12 mo)",B5045&lt;=24,"Established (13-24 mo)",B5045&lt;=48,"Loyal (25-48 mo)",TRUE,"Veteran (49+ mo)")</f>
        <v>Established (13-24 mo)</v>
      </c>
      <c r="I5045">
        <f>COUNTIF('Raw Data'!G5045:O5045,"Yes")</f>
        <v>4</v>
      </c>
      <c r="J5045">
        <f t="shared" ca="1" si="156"/>
        <v>45627</v>
      </c>
      <c r="K5045" t="str">
        <f>'Raw Data'!U5045</f>
        <v>Yes</v>
      </c>
      <c r="L5045" t="str">
        <f t="shared" si="157"/>
        <v>Medium Risk</v>
      </c>
      <c r="N5045" s="34"/>
    </row>
    <row r="5046" spans="1:14" x14ac:dyDescent="0.3">
      <c r="A5046" s="5" t="str">
        <f>'Raw Data'!A5046</f>
        <v>9927-DSWDF</v>
      </c>
      <c r="B5046">
        <f>'Raw Data'!F5046</f>
        <v>22</v>
      </c>
      <c r="C5046" t="str">
        <f>'Raw Data'!P5046</f>
        <v>Month-to-month</v>
      </c>
      <c r="D5046" t="str">
        <f>'Raw Data'!I5046</f>
        <v>Fiber optic</v>
      </c>
      <c r="E5046" t="str">
        <f>'Raw Data'!R5046</f>
        <v>Electronic check</v>
      </c>
      <c r="F5046">
        <f>'Raw Data'!S5046</f>
        <v>104.6</v>
      </c>
      <c r="G5046">
        <f>IFERROR(VALUE('Raw Data'!T5046),0)</f>
        <v>2180.5500000000002</v>
      </c>
      <c r="H5046" t="str" cm="1">
        <f t="array" ref="H5046">_xlfn.IFS(B5046&lt;=12,"New (0-12 mo)",B5046&lt;=24,"Established (13-24 mo)",B5046&lt;=48,"Loyal (25-48 mo)",TRUE,"Veteran (49+ mo)")</f>
        <v>Established (13-24 mo)</v>
      </c>
      <c r="I5046">
        <f>COUNTIF('Raw Data'!G5046:O5046,"Yes")</f>
        <v>6</v>
      </c>
      <c r="J5046">
        <f t="shared" ca="1" si="156"/>
        <v>45536</v>
      </c>
      <c r="K5046" t="str">
        <f>'Raw Data'!U5046</f>
        <v>No</v>
      </c>
      <c r="L5046" t="str">
        <f t="shared" si="157"/>
        <v>Medium Risk</v>
      </c>
      <c r="N5046" s="34"/>
    </row>
    <row r="5047" spans="1:14" x14ac:dyDescent="0.3">
      <c r="A5047" s="5" t="str">
        <f>'Raw Data'!A5047</f>
        <v>9500-LTVBP</v>
      </c>
      <c r="B5047">
        <f>'Raw Data'!F5047</f>
        <v>35</v>
      </c>
      <c r="C5047" t="str">
        <f>'Raw Data'!P5047</f>
        <v>Month-to-month</v>
      </c>
      <c r="D5047" t="str">
        <f>'Raw Data'!I5047</f>
        <v>Fiber optic</v>
      </c>
      <c r="E5047" t="str">
        <f>'Raw Data'!R5047</f>
        <v>Credit card (automatic)</v>
      </c>
      <c r="F5047">
        <f>'Raw Data'!S5047</f>
        <v>80.05</v>
      </c>
      <c r="G5047">
        <f>IFERROR(VALUE('Raw Data'!T5047),0)</f>
        <v>2835.9</v>
      </c>
      <c r="H5047" t="str" cm="1">
        <f t="array" ref="H5047">_xlfn.IFS(B5047&lt;=12,"New (0-12 mo)",B5047&lt;=24,"Established (13-24 mo)",B5047&lt;=48,"Loyal (25-48 mo)",TRUE,"Veteran (49+ mo)")</f>
        <v>Loyal (25-48 mo)</v>
      </c>
      <c r="I5047">
        <f>COUNTIF('Raw Data'!G5047:O5047,"Yes")</f>
        <v>3</v>
      </c>
      <c r="J5047">
        <f t="shared" ca="1" si="156"/>
        <v>45139</v>
      </c>
      <c r="K5047" t="str">
        <f>'Raw Data'!U5047</f>
        <v>No</v>
      </c>
      <c r="L5047" t="str">
        <f t="shared" si="157"/>
        <v>Low-Medium Risk</v>
      </c>
      <c r="N5047" s="34"/>
    </row>
    <row r="5048" spans="1:14" x14ac:dyDescent="0.3">
      <c r="A5048" s="5" t="str">
        <f>'Raw Data'!A5048</f>
        <v>7252-NTGSS</v>
      </c>
      <c r="B5048">
        <f>'Raw Data'!F5048</f>
        <v>1</v>
      </c>
      <c r="C5048" t="str">
        <f>'Raw Data'!P5048</f>
        <v>Month-to-month</v>
      </c>
      <c r="D5048" t="str">
        <f>'Raw Data'!I5048</f>
        <v>DSL</v>
      </c>
      <c r="E5048" t="str">
        <f>'Raw Data'!R5048</f>
        <v>Mailed check</v>
      </c>
      <c r="F5048">
        <f>'Raw Data'!S5048</f>
        <v>45.15</v>
      </c>
      <c r="G5048">
        <f>IFERROR(VALUE('Raw Data'!T5048),0)</f>
        <v>45.15</v>
      </c>
      <c r="H5048" t="str" cm="1">
        <f t="array" ref="H5048">_xlfn.IFS(B5048&lt;=12,"New (0-12 mo)",B5048&lt;=24,"Established (13-24 mo)",B5048&lt;=48,"Loyal (25-48 mo)",TRUE,"Veteran (49+ mo)")</f>
        <v>New (0-12 mo)</v>
      </c>
      <c r="I5048">
        <f>COUNTIF('Raw Data'!G5048:O5048,"Yes")</f>
        <v>1</v>
      </c>
      <c r="J5048">
        <f t="shared" ca="1" si="156"/>
        <v>46174</v>
      </c>
      <c r="K5048" t="str">
        <f>'Raw Data'!U5048</f>
        <v>No</v>
      </c>
      <c r="L5048" t="str">
        <f t="shared" si="157"/>
        <v>High Risk</v>
      </c>
      <c r="N5048" s="34"/>
    </row>
    <row r="5049" spans="1:14" x14ac:dyDescent="0.3">
      <c r="A5049" s="5" t="str">
        <f>'Raw Data'!A5049</f>
        <v>8149-AIQCG</v>
      </c>
      <c r="B5049">
        <f>'Raw Data'!F5049</f>
        <v>39</v>
      </c>
      <c r="C5049" t="str">
        <f>'Raw Data'!P5049</f>
        <v>Month-to-month</v>
      </c>
      <c r="D5049" t="str">
        <f>'Raw Data'!I5049</f>
        <v>Fiber optic</v>
      </c>
      <c r="E5049" t="str">
        <f>'Raw Data'!R5049</f>
        <v>Credit card (automatic)</v>
      </c>
      <c r="F5049">
        <f>'Raw Data'!S5049</f>
        <v>73.150000000000006</v>
      </c>
      <c r="G5049">
        <f>IFERROR(VALUE('Raw Data'!T5049),0)</f>
        <v>2730.85</v>
      </c>
      <c r="H5049" t="str" cm="1">
        <f t="array" ref="H5049">_xlfn.IFS(B5049&lt;=12,"New (0-12 mo)",B5049&lt;=24,"Established (13-24 mo)",B5049&lt;=48,"Loyal (25-48 mo)",TRUE,"Veteran (49+ mo)")</f>
        <v>Loyal (25-48 mo)</v>
      </c>
      <c r="I5049">
        <f>COUNTIF('Raw Data'!G5049:O5049,"Yes")</f>
        <v>2</v>
      </c>
      <c r="J5049">
        <f t="shared" ca="1" si="156"/>
        <v>45017</v>
      </c>
      <c r="K5049" t="str">
        <f>'Raw Data'!U5049</f>
        <v>No</v>
      </c>
      <c r="L5049" t="str">
        <f t="shared" si="157"/>
        <v>Low-Medium Risk</v>
      </c>
      <c r="N5049" s="34"/>
    </row>
    <row r="5050" spans="1:14" x14ac:dyDescent="0.3">
      <c r="A5050" s="5" t="str">
        <f>'Raw Data'!A5050</f>
        <v>1360-JYXKQ</v>
      </c>
      <c r="B5050">
        <f>'Raw Data'!F5050</f>
        <v>54</v>
      </c>
      <c r="C5050" t="str">
        <f>'Raw Data'!P5050</f>
        <v>One year</v>
      </c>
      <c r="D5050" t="str">
        <f>'Raw Data'!I5050</f>
        <v>Fiber optic</v>
      </c>
      <c r="E5050" t="str">
        <f>'Raw Data'!R5050</f>
        <v>Electronic check</v>
      </c>
      <c r="F5050">
        <f>'Raw Data'!S5050</f>
        <v>99.1</v>
      </c>
      <c r="G5050">
        <f>IFERROR(VALUE('Raw Data'!T5050),0)</f>
        <v>5437.1</v>
      </c>
      <c r="H5050" t="str" cm="1">
        <f t="array" ref="H5050">_xlfn.IFS(B5050&lt;=12,"New (0-12 mo)",B5050&lt;=24,"Established (13-24 mo)",B5050&lt;=48,"Loyal (25-48 mo)",TRUE,"Veteran (49+ mo)")</f>
        <v>Veteran (49+ mo)</v>
      </c>
      <c r="I5050">
        <f>COUNTIF('Raw Data'!G5050:O5050,"Yes")</f>
        <v>5</v>
      </c>
      <c r="J5050">
        <f t="shared" ca="1" si="156"/>
        <v>44562</v>
      </c>
      <c r="K5050" t="str">
        <f>'Raw Data'!U5050</f>
        <v>No</v>
      </c>
      <c r="L5050" t="str">
        <f t="shared" si="157"/>
        <v>Low Risk</v>
      </c>
      <c r="N5050" s="34"/>
    </row>
    <row r="5051" spans="1:14" x14ac:dyDescent="0.3">
      <c r="A5051" s="5" t="str">
        <f>'Raw Data'!A5051</f>
        <v>2955-PSXOE</v>
      </c>
      <c r="B5051">
        <f>'Raw Data'!F5051</f>
        <v>1</v>
      </c>
      <c r="C5051" t="str">
        <f>'Raw Data'!P5051</f>
        <v>Month-to-month</v>
      </c>
      <c r="D5051" t="str">
        <f>'Raw Data'!I5051</f>
        <v>No</v>
      </c>
      <c r="E5051" t="str">
        <f>'Raw Data'!R5051</f>
        <v>Bank transfer (automatic)</v>
      </c>
      <c r="F5051">
        <f>'Raw Data'!S5051</f>
        <v>20.2</v>
      </c>
      <c r="G5051">
        <f>IFERROR(VALUE('Raw Data'!T5051),0)</f>
        <v>20.2</v>
      </c>
      <c r="H5051" t="str" cm="1">
        <f t="array" ref="H5051">_xlfn.IFS(B5051&lt;=12,"New (0-12 mo)",B5051&lt;=24,"Established (13-24 mo)",B5051&lt;=48,"Loyal (25-48 mo)",TRUE,"Veteran (49+ mo)")</f>
        <v>New (0-12 mo)</v>
      </c>
      <c r="I5051">
        <f>COUNTIF('Raw Data'!G5051:O5051,"Yes")</f>
        <v>1</v>
      </c>
      <c r="J5051">
        <f t="shared" ca="1" si="156"/>
        <v>46174</v>
      </c>
      <c r="K5051" t="str">
        <f>'Raw Data'!U5051</f>
        <v>Yes</v>
      </c>
      <c r="L5051" t="str">
        <f t="shared" si="157"/>
        <v>High Risk</v>
      </c>
      <c r="N5051" s="34"/>
    </row>
    <row r="5052" spans="1:14" x14ac:dyDescent="0.3">
      <c r="A5052" s="5" t="str">
        <f>'Raw Data'!A5052</f>
        <v>7762-URZQH</v>
      </c>
      <c r="B5052">
        <f>'Raw Data'!F5052</f>
        <v>66</v>
      </c>
      <c r="C5052" t="str">
        <f>'Raw Data'!P5052</f>
        <v>Two year</v>
      </c>
      <c r="D5052" t="str">
        <f>'Raw Data'!I5052</f>
        <v>Fiber optic</v>
      </c>
      <c r="E5052" t="str">
        <f>'Raw Data'!R5052</f>
        <v>Credit card (automatic)</v>
      </c>
      <c r="F5052">
        <f>'Raw Data'!S5052</f>
        <v>106.05</v>
      </c>
      <c r="G5052">
        <f>IFERROR(VALUE('Raw Data'!T5052),0)</f>
        <v>6981.35</v>
      </c>
      <c r="H5052" t="str" cm="1">
        <f t="array" ref="H5052">_xlfn.IFS(B5052&lt;=12,"New (0-12 mo)",B5052&lt;=24,"Established (13-24 mo)",B5052&lt;=48,"Loyal (25-48 mo)",TRUE,"Veteran (49+ mo)")</f>
        <v>Veteran (49+ mo)</v>
      </c>
      <c r="I5052">
        <f>COUNTIF('Raw Data'!G5052:O5052,"Yes")</f>
        <v>6</v>
      </c>
      <c r="J5052">
        <f t="shared" ca="1" si="156"/>
        <v>44197</v>
      </c>
      <c r="K5052" t="str">
        <f>'Raw Data'!U5052</f>
        <v>Yes</v>
      </c>
      <c r="L5052" t="str">
        <f t="shared" si="157"/>
        <v>Low Risk</v>
      </c>
      <c r="N5052" s="34"/>
    </row>
    <row r="5053" spans="1:14" x14ac:dyDescent="0.3">
      <c r="A5053" s="5" t="str">
        <f>'Raw Data'!A5053</f>
        <v>0899-WZRSD</v>
      </c>
      <c r="B5053">
        <f>'Raw Data'!F5053</f>
        <v>56</v>
      </c>
      <c r="C5053" t="str">
        <f>'Raw Data'!P5053</f>
        <v>Month-to-month</v>
      </c>
      <c r="D5053" t="str">
        <f>'Raw Data'!I5053</f>
        <v>Fiber optic</v>
      </c>
      <c r="E5053" t="str">
        <f>'Raw Data'!R5053</f>
        <v>Mailed check</v>
      </c>
      <c r="F5053">
        <f>'Raw Data'!S5053</f>
        <v>105.35</v>
      </c>
      <c r="G5053">
        <f>IFERROR(VALUE('Raw Data'!T5053),0)</f>
        <v>5794.45</v>
      </c>
      <c r="H5053" t="str" cm="1">
        <f t="array" ref="H5053">_xlfn.IFS(B5053&lt;=12,"New (0-12 mo)",B5053&lt;=24,"Established (13-24 mo)",B5053&lt;=48,"Loyal (25-48 mo)",TRUE,"Veteran (49+ mo)")</f>
        <v>Veteran (49+ mo)</v>
      </c>
      <c r="I5053">
        <f>COUNTIF('Raw Data'!G5053:O5053,"Yes")</f>
        <v>6</v>
      </c>
      <c r="J5053">
        <f t="shared" ca="1" si="156"/>
        <v>44501</v>
      </c>
      <c r="K5053" t="str">
        <f>'Raw Data'!U5053</f>
        <v>No</v>
      </c>
      <c r="L5053" t="str">
        <f t="shared" si="157"/>
        <v>Low-Medium Risk</v>
      </c>
      <c r="N5053" s="34"/>
    </row>
    <row r="5054" spans="1:14" x14ac:dyDescent="0.3">
      <c r="A5054" s="5" t="str">
        <f>'Raw Data'!A5054</f>
        <v>3255-GRXMG</v>
      </c>
      <c r="B5054">
        <f>'Raw Data'!F5054</f>
        <v>18</v>
      </c>
      <c r="C5054" t="str">
        <f>'Raw Data'!P5054</f>
        <v>Month-to-month</v>
      </c>
      <c r="D5054" t="str">
        <f>'Raw Data'!I5054</f>
        <v>DSL</v>
      </c>
      <c r="E5054" t="str">
        <f>'Raw Data'!R5054</f>
        <v>Credit card (automatic)</v>
      </c>
      <c r="F5054">
        <f>'Raw Data'!S5054</f>
        <v>45.65</v>
      </c>
      <c r="G5054">
        <f>IFERROR(VALUE('Raw Data'!T5054),0)</f>
        <v>747.2</v>
      </c>
      <c r="H5054" t="str" cm="1">
        <f t="array" ref="H5054">_xlfn.IFS(B5054&lt;=12,"New (0-12 mo)",B5054&lt;=24,"Established (13-24 mo)",B5054&lt;=48,"Loyal (25-48 mo)",TRUE,"Veteran (49+ mo)")</f>
        <v>Established (13-24 mo)</v>
      </c>
      <c r="I5054">
        <f>COUNTIF('Raw Data'!G5054:O5054,"Yes")</f>
        <v>1</v>
      </c>
      <c r="J5054">
        <f t="shared" ca="1" si="156"/>
        <v>45658</v>
      </c>
      <c r="K5054" t="str">
        <f>'Raw Data'!U5054</f>
        <v>No</v>
      </c>
      <c r="L5054" t="str">
        <f t="shared" si="157"/>
        <v>Medium Risk</v>
      </c>
      <c r="N5054" s="34"/>
    </row>
    <row r="5055" spans="1:14" x14ac:dyDescent="0.3">
      <c r="A5055" s="5" t="str">
        <f>'Raw Data'!A5055</f>
        <v>4828-FAZPK</v>
      </c>
      <c r="B5055">
        <f>'Raw Data'!F5055</f>
        <v>16</v>
      </c>
      <c r="C5055" t="str">
        <f>'Raw Data'!P5055</f>
        <v>Month-to-month</v>
      </c>
      <c r="D5055" t="str">
        <f>'Raw Data'!I5055</f>
        <v>Fiber optic</v>
      </c>
      <c r="E5055" t="str">
        <f>'Raw Data'!R5055</f>
        <v>Credit card (automatic)</v>
      </c>
      <c r="F5055">
        <f>'Raw Data'!S5055</f>
        <v>79.95</v>
      </c>
      <c r="G5055">
        <f>IFERROR(VALUE('Raw Data'!T5055),0)</f>
        <v>1267.95</v>
      </c>
      <c r="H5055" t="str" cm="1">
        <f t="array" ref="H5055">_xlfn.IFS(B5055&lt;=12,"New (0-12 mo)",B5055&lt;=24,"Established (13-24 mo)",B5055&lt;=48,"Loyal (25-48 mo)",TRUE,"Veteran (49+ mo)")</f>
        <v>Established (13-24 mo)</v>
      </c>
      <c r="I5055">
        <f>COUNTIF('Raw Data'!G5055:O5055,"Yes")</f>
        <v>3</v>
      </c>
      <c r="J5055">
        <f t="shared" ca="1" si="156"/>
        <v>45717</v>
      </c>
      <c r="K5055" t="str">
        <f>'Raw Data'!U5055</f>
        <v>No</v>
      </c>
      <c r="L5055" t="str">
        <f t="shared" si="157"/>
        <v>Medium Risk</v>
      </c>
      <c r="N5055" s="34"/>
    </row>
    <row r="5056" spans="1:14" x14ac:dyDescent="0.3">
      <c r="A5056" s="5" t="str">
        <f>'Raw Data'!A5056</f>
        <v>6094-ZIVKX</v>
      </c>
      <c r="B5056">
        <f>'Raw Data'!F5056</f>
        <v>68</v>
      </c>
      <c r="C5056" t="str">
        <f>'Raw Data'!P5056</f>
        <v>One year</v>
      </c>
      <c r="D5056" t="str">
        <f>'Raw Data'!I5056</f>
        <v>DSL</v>
      </c>
      <c r="E5056" t="str">
        <f>'Raw Data'!R5056</f>
        <v>Credit card (automatic)</v>
      </c>
      <c r="F5056">
        <f>'Raw Data'!S5056</f>
        <v>54.45</v>
      </c>
      <c r="G5056">
        <f>IFERROR(VALUE('Raw Data'!T5056),0)</f>
        <v>3674.95</v>
      </c>
      <c r="H5056" t="str" cm="1">
        <f t="array" ref="H5056">_xlfn.IFS(B5056&lt;=12,"New (0-12 mo)",B5056&lt;=24,"Established (13-24 mo)",B5056&lt;=48,"Loyal (25-48 mo)",TRUE,"Veteran (49+ mo)")</f>
        <v>Veteran (49+ mo)</v>
      </c>
      <c r="I5056">
        <f>COUNTIF('Raw Data'!G5056:O5056,"Yes")</f>
        <v>3</v>
      </c>
      <c r="J5056">
        <f t="shared" ca="1" si="156"/>
        <v>44136</v>
      </c>
      <c r="K5056" t="str">
        <f>'Raw Data'!U5056</f>
        <v>No</v>
      </c>
      <c r="L5056" t="str">
        <f t="shared" si="157"/>
        <v>Low Risk</v>
      </c>
      <c r="N5056" s="34"/>
    </row>
    <row r="5057" spans="1:14" x14ac:dyDescent="0.3">
      <c r="A5057" s="5" t="str">
        <f>'Raw Data'!A5057</f>
        <v>6925-BAYGL</v>
      </c>
      <c r="B5057">
        <f>'Raw Data'!F5057</f>
        <v>53</v>
      </c>
      <c r="C5057" t="str">
        <f>'Raw Data'!P5057</f>
        <v>Two year</v>
      </c>
      <c r="D5057" t="str">
        <f>'Raw Data'!I5057</f>
        <v>No</v>
      </c>
      <c r="E5057" t="str">
        <f>'Raw Data'!R5057</f>
        <v>Credit card (automatic)</v>
      </c>
      <c r="F5057">
        <f>'Raw Data'!S5057</f>
        <v>25.1</v>
      </c>
      <c r="G5057">
        <f>IFERROR(VALUE('Raw Data'!T5057),0)</f>
        <v>1275.5999999999999</v>
      </c>
      <c r="H5057" t="str" cm="1">
        <f t="array" ref="H5057">_xlfn.IFS(B5057&lt;=12,"New (0-12 mo)",B5057&lt;=24,"Established (13-24 mo)",B5057&lt;=48,"Loyal (25-48 mo)",TRUE,"Veteran (49+ mo)")</f>
        <v>Veteran (49+ mo)</v>
      </c>
      <c r="I5057">
        <f>COUNTIF('Raw Data'!G5057:O5057,"Yes")</f>
        <v>2</v>
      </c>
      <c r="J5057">
        <f t="shared" ca="1" si="156"/>
        <v>44593</v>
      </c>
      <c r="K5057" t="str">
        <f>'Raw Data'!U5057</f>
        <v>No</v>
      </c>
      <c r="L5057" t="str">
        <f t="shared" si="157"/>
        <v>Low Risk</v>
      </c>
      <c r="N5057" s="34"/>
    </row>
    <row r="5058" spans="1:14" x14ac:dyDescent="0.3">
      <c r="A5058" s="5" t="str">
        <f>'Raw Data'!A5058</f>
        <v>3262-EIDHV</v>
      </c>
      <c r="B5058">
        <f>'Raw Data'!F5058</f>
        <v>72</v>
      </c>
      <c r="C5058" t="str">
        <f>'Raw Data'!P5058</f>
        <v>Two year</v>
      </c>
      <c r="D5058" t="str">
        <f>'Raw Data'!I5058</f>
        <v>DSL</v>
      </c>
      <c r="E5058" t="str">
        <f>'Raw Data'!R5058</f>
        <v>Credit card (automatic)</v>
      </c>
      <c r="F5058">
        <f>'Raw Data'!S5058</f>
        <v>84.7</v>
      </c>
      <c r="G5058">
        <f>IFERROR(VALUE('Raw Data'!T5058),0)</f>
        <v>5893.9</v>
      </c>
      <c r="H5058" t="str" cm="1">
        <f t="array" ref="H5058">_xlfn.IFS(B5058&lt;=12,"New (0-12 mo)",B5058&lt;=24,"Established (13-24 mo)",B5058&lt;=48,"Loyal (25-48 mo)",TRUE,"Veteran (49+ mo)")</f>
        <v>Veteran (49+ mo)</v>
      </c>
      <c r="I5058">
        <f>COUNTIF('Raw Data'!G5058:O5058,"Yes")</f>
        <v>7</v>
      </c>
      <c r="J5058">
        <f t="shared" ref="J5058:J5121" ca="1" si="158">EDATE(TODAY(),-B5058)</f>
        <v>44013</v>
      </c>
      <c r="K5058" t="str">
        <f>'Raw Data'!U5058</f>
        <v>No</v>
      </c>
      <c r="L5058" t="str">
        <f t="shared" ref="L5058:L5121" si="159">IF(AND(C5058="Month-to-month",B5058&lt;=12),"High Risk",IF(AND(C5058="Month-to-month",B5058&lt;=24),"Medium Risk",IF(C5058="Month-to-month","Low-Medium Risk","Low Risk")))</f>
        <v>Low Risk</v>
      </c>
      <c r="N5058" s="34"/>
    </row>
    <row r="5059" spans="1:14" x14ac:dyDescent="0.3">
      <c r="A5059" s="5" t="str">
        <f>'Raw Data'!A5059</f>
        <v>7354-OIJLX</v>
      </c>
      <c r="B5059">
        <f>'Raw Data'!F5059</f>
        <v>9</v>
      </c>
      <c r="C5059" t="str">
        <f>'Raw Data'!P5059</f>
        <v>Month-to-month</v>
      </c>
      <c r="D5059" t="str">
        <f>'Raw Data'!I5059</f>
        <v>Fiber optic</v>
      </c>
      <c r="E5059" t="str">
        <f>'Raw Data'!R5059</f>
        <v>Electronic check</v>
      </c>
      <c r="F5059">
        <f>'Raw Data'!S5059</f>
        <v>75.849999999999994</v>
      </c>
      <c r="G5059">
        <f>IFERROR(VALUE('Raw Data'!T5059),0)</f>
        <v>724.65</v>
      </c>
      <c r="H5059" t="str" cm="1">
        <f t="array" ref="H5059">_xlfn.IFS(B5059&lt;=12,"New (0-12 mo)",B5059&lt;=24,"Established (13-24 mo)",B5059&lt;=48,"Loyal (25-48 mo)",TRUE,"Veteran (49+ mo)")</f>
        <v>New (0-12 mo)</v>
      </c>
      <c r="I5059">
        <f>COUNTIF('Raw Data'!G5059:O5059,"Yes")</f>
        <v>2</v>
      </c>
      <c r="J5059">
        <f t="shared" ca="1" si="158"/>
        <v>45931</v>
      </c>
      <c r="K5059" t="str">
        <f>'Raw Data'!U5059</f>
        <v>No</v>
      </c>
      <c r="L5059" t="str">
        <f t="shared" si="159"/>
        <v>High Risk</v>
      </c>
      <c r="N5059" s="34"/>
    </row>
    <row r="5060" spans="1:14" x14ac:dyDescent="0.3">
      <c r="A5060" s="5" t="str">
        <f>'Raw Data'!A5060</f>
        <v>1376-HHBDV</v>
      </c>
      <c r="B5060">
        <f>'Raw Data'!F5060</f>
        <v>30</v>
      </c>
      <c r="C5060" t="str">
        <f>'Raw Data'!P5060</f>
        <v>Month-to-month</v>
      </c>
      <c r="D5060" t="str">
        <f>'Raw Data'!I5060</f>
        <v>DSL</v>
      </c>
      <c r="E5060" t="str">
        <f>'Raw Data'!R5060</f>
        <v>Mailed check</v>
      </c>
      <c r="F5060">
        <f>'Raw Data'!S5060</f>
        <v>48.8</v>
      </c>
      <c r="G5060">
        <f>IFERROR(VALUE('Raw Data'!T5060),0)</f>
        <v>1536.75</v>
      </c>
      <c r="H5060" t="str" cm="1">
        <f t="array" ref="H5060">_xlfn.IFS(B5060&lt;=12,"New (0-12 mo)",B5060&lt;=24,"Established (13-24 mo)",B5060&lt;=48,"Loyal (25-48 mo)",TRUE,"Veteran (49+ mo)")</f>
        <v>Loyal (25-48 mo)</v>
      </c>
      <c r="I5060">
        <f>COUNTIF('Raw Data'!G5060:O5060,"Yes")</f>
        <v>2</v>
      </c>
      <c r="J5060">
        <f t="shared" ca="1" si="158"/>
        <v>45292</v>
      </c>
      <c r="K5060" t="str">
        <f>'Raw Data'!U5060</f>
        <v>No</v>
      </c>
      <c r="L5060" t="str">
        <f t="shared" si="159"/>
        <v>Low-Medium Risk</v>
      </c>
      <c r="N5060" s="34"/>
    </row>
    <row r="5061" spans="1:14" x14ac:dyDescent="0.3">
      <c r="A5061" s="5" t="str">
        <f>'Raw Data'!A5061</f>
        <v>6907-NZZIJ</v>
      </c>
      <c r="B5061">
        <f>'Raw Data'!F5061</f>
        <v>36</v>
      </c>
      <c r="C5061" t="str">
        <f>'Raw Data'!P5061</f>
        <v>Month-to-month</v>
      </c>
      <c r="D5061" t="str">
        <f>'Raw Data'!I5061</f>
        <v>Fiber optic</v>
      </c>
      <c r="E5061" t="str">
        <f>'Raw Data'!R5061</f>
        <v>Electronic check</v>
      </c>
      <c r="F5061">
        <f>'Raw Data'!S5061</f>
        <v>99.15</v>
      </c>
      <c r="G5061">
        <f>IFERROR(VALUE('Raw Data'!T5061),0)</f>
        <v>3615.6</v>
      </c>
      <c r="H5061" t="str" cm="1">
        <f t="array" ref="H5061">_xlfn.IFS(B5061&lt;=12,"New (0-12 mo)",B5061&lt;=24,"Established (13-24 mo)",B5061&lt;=48,"Loyal (25-48 mo)",TRUE,"Veteran (49+ mo)")</f>
        <v>Loyal (25-48 mo)</v>
      </c>
      <c r="I5061">
        <f>COUNTIF('Raw Data'!G5061:O5061,"Yes")</f>
        <v>5</v>
      </c>
      <c r="J5061">
        <f t="shared" ca="1" si="158"/>
        <v>45108</v>
      </c>
      <c r="K5061" t="str">
        <f>'Raw Data'!U5061</f>
        <v>Yes</v>
      </c>
      <c r="L5061" t="str">
        <f t="shared" si="159"/>
        <v>Low-Medium Risk</v>
      </c>
      <c r="N5061" s="34"/>
    </row>
    <row r="5062" spans="1:14" x14ac:dyDescent="0.3">
      <c r="A5062" s="5" t="str">
        <f>'Raw Data'!A5062</f>
        <v>6133-OZILE</v>
      </c>
      <c r="B5062">
        <f>'Raw Data'!F5062</f>
        <v>18</v>
      </c>
      <c r="C5062" t="str">
        <f>'Raw Data'!P5062</f>
        <v>Month-to-month</v>
      </c>
      <c r="D5062" t="str">
        <f>'Raw Data'!I5062</f>
        <v>DSL</v>
      </c>
      <c r="E5062" t="str">
        <f>'Raw Data'!R5062</f>
        <v>Electronic check</v>
      </c>
      <c r="F5062">
        <f>'Raw Data'!S5062</f>
        <v>35.200000000000003</v>
      </c>
      <c r="G5062">
        <f>IFERROR(VALUE('Raw Data'!T5062),0)</f>
        <v>607.29999999999995</v>
      </c>
      <c r="H5062" t="str" cm="1">
        <f t="array" ref="H5062">_xlfn.IFS(B5062&lt;=12,"New (0-12 mo)",B5062&lt;=24,"Established (13-24 mo)",B5062&lt;=48,"Loyal (25-48 mo)",TRUE,"Veteran (49+ mo)")</f>
        <v>Established (13-24 mo)</v>
      </c>
      <c r="I5062">
        <f>COUNTIF('Raw Data'!G5062:O5062,"Yes")</f>
        <v>2</v>
      </c>
      <c r="J5062">
        <f t="shared" ca="1" si="158"/>
        <v>45658</v>
      </c>
      <c r="K5062" t="str">
        <f>'Raw Data'!U5062</f>
        <v>No</v>
      </c>
      <c r="L5062" t="str">
        <f t="shared" si="159"/>
        <v>Medium Risk</v>
      </c>
      <c r="N5062" s="34"/>
    </row>
    <row r="5063" spans="1:14" x14ac:dyDescent="0.3">
      <c r="A5063" s="5" t="str">
        <f>'Raw Data'!A5063</f>
        <v>4135-FRWKJ</v>
      </c>
      <c r="B5063">
        <f>'Raw Data'!F5063</f>
        <v>55</v>
      </c>
      <c r="C5063" t="str">
        <f>'Raw Data'!P5063</f>
        <v>One year</v>
      </c>
      <c r="D5063" t="str">
        <f>'Raw Data'!I5063</f>
        <v>DSL</v>
      </c>
      <c r="E5063" t="str">
        <f>'Raw Data'!R5063</f>
        <v>Electronic check</v>
      </c>
      <c r="F5063">
        <f>'Raw Data'!S5063</f>
        <v>76.25</v>
      </c>
      <c r="G5063">
        <f>IFERROR(VALUE('Raw Data'!T5063),0)</f>
        <v>4154.55</v>
      </c>
      <c r="H5063" t="str" cm="1">
        <f t="array" ref="H5063">_xlfn.IFS(B5063&lt;=12,"New (0-12 mo)",B5063&lt;=24,"Established (13-24 mo)",B5063&lt;=48,"Loyal (25-48 mo)",TRUE,"Veteran (49+ mo)")</f>
        <v>Veteran (49+ mo)</v>
      </c>
      <c r="I5063">
        <f>COUNTIF('Raw Data'!G5063:O5063,"Yes")</f>
        <v>6</v>
      </c>
      <c r="J5063">
        <f t="shared" ca="1" si="158"/>
        <v>44531</v>
      </c>
      <c r="K5063" t="str">
        <f>'Raw Data'!U5063</f>
        <v>No</v>
      </c>
      <c r="L5063" t="str">
        <f t="shared" si="159"/>
        <v>Low Risk</v>
      </c>
      <c r="N5063" s="34"/>
    </row>
    <row r="5064" spans="1:14" x14ac:dyDescent="0.3">
      <c r="A5064" s="5" t="str">
        <f>'Raw Data'!A5064</f>
        <v>2911-UREFD</v>
      </c>
      <c r="B5064">
        <f>'Raw Data'!F5064</f>
        <v>39</v>
      </c>
      <c r="C5064" t="str">
        <f>'Raw Data'!P5064</f>
        <v>Month-to-month</v>
      </c>
      <c r="D5064" t="str">
        <f>'Raw Data'!I5064</f>
        <v>DSL</v>
      </c>
      <c r="E5064" t="str">
        <f>'Raw Data'!R5064</f>
        <v>Electronic check</v>
      </c>
      <c r="F5064">
        <f>'Raw Data'!S5064</f>
        <v>55.9</v>
      </c>
      <c r="G5064">
        <f>IFERROR(VALUE('Raw Data'!T5064),0)</f>
        <v>2184.35</v>
      </c>
      <c r="H5064" t="str" cm="1">
        <f t="array" ref="H5064">_xlfn.IFS(B5064&lt;=12,"New (0-12 mo)",B5064&lt;=24,"Established (13-24 mo)",B5064&lt;=48,"Loyal (25-48 mo)",TRUE,"Veteran (49+ mo)")</f>
        <v>Loyal (25-48 mo)</v>
      </c>
      <c r="I5064">
        <f>COUNTIF('Raw Data'!G5064:O5064,"Yes")</f>
        <v>4</v>
      </c>
      <c r="J5064">
        <f t="shared" ca="1" si="158"/>
        <v>45017</v>
      </c>
      <c r="K5064" t="str">
        <f>'Raw Data'!U5064</f>
        <v>Yes</v>
      </c>
      <c r="L5064" t="str">
        <f t="shared" si="159"/>
        <v>Low-Medium Risk</v>
      </c>
      <c r="N5064" s="34"/>
    </row>
    <row r="5065" spans="1:14" x14ac:dyDescent="0.3">
      <c r="A5065" s="5" t="str">
        <f>'Raw Data'!A5065</f>
        <v>3744-ZRRDZ</v>
      </c>
      <c r="B5065">
        <f>'Raw Data'!F5065</f>
        <v>21</v>
      </c>
      <c r="C5065" t="str">
        <f>'Raw Data'!P5065</f>
        <v>Month-to-month</v>
      </c>
      <c r="D5065" t="str">
        <f>'Raw Data'!I5065</f>
        <v>Fiber optic</v>
      </c>
      <c r="E5065" t="str">
        <f>'Raw Data'!R5065</f>
        <v>Electronic check</v>
      </c>
      <c r="F5065">
        <f>'Raw Data'!S5065</f>
        <v>82.35</v>
      </c>
      <c r="G5065">
        <f>IFERROR(VALUE('Raw Data'!T5065),0)</f>
        <v>1852.85</v>
      </c>
      <c r="H5065" t="str" cm="1">
        <f t="array" ref="H5065">_xlfn.IFS(B5065&lt;=12,"New (0-12 mo)",B5065&lt;=24,"Established (13-24 mo)",B5065&lt;=48,"Loyal (25-48 mo)",TRUE,"Veteran (49+ mo)")</f>
        <v>Established (13-24 mo)</v>
      </c>
      <c r="I5065">
        <f>COUNTIF('Raw Data'!G5065:O5065,"Yes")</f>
        <v>3</v>
      </c>
      <c r="J5065">
        <f t="shared" ca="1" si="158"/>
        <v>45566</v>
      </c>
      <c r="K5065" t="str">
        <f>'Raw Data'!U5065</f>
        <v>Yes</v>
      </c>
      <c r="L5065" t="str">
        <f t="shared" si="159"/>
        <v>Medium Risk</v>
      </c>
      <c r="N5065" s="34"/>
    </row>
    <row r="5066" spans="1:14" x14ac:dyDescent="0.3">
      <c r="A5066" s="5" t="str">
        <f>'Raw Data'!A5066</f>
        <v>5673-TIYIB</v>
      </c>
      <c r="B5066">
        <f>'Raw Data'!F5066</f>
        <v>2</v>
      </c>
      <c r="C5066" t="str">
        <f>'Raw Data'!P5066</f>
        <v>Month-to-month</v>
      </c>
      <c r="D5066" t="str">
        <f>'Raw Data'!I5066</f>
        <v>DSL</v>
      </c>
      <c r="E5066" t="str">
        <f>'Raw Data'!R5066</f>
        <v>Credit card (automatic)</v>
      </c>
      <c r="F5066">
        <f>'Raw Data'!S5066</f>
        <v>40.4</v>
      </c>
      <c r="G5066">
        <f>IFERROR(VALUE('Raw Data'!T5066),0)</f>
        <v>77.150000000000006</v>
      </c>
      <c r="H5066" t="str" cm="1">
        <f t="array" ref="H5066">_xlfn.IFS(B5066&lt;=12,"New (0-12 mo)",B5066&lt;=24,"Established (13-24 mo)",B5066&lt;=48,"Loyal (25-48 mo)",TRUE,"Veteran (49+ mo)")</f>
        <v>New (0-12 mo)</v>
      </c>
      <c r="I5066">
        <f>COUNTIF('Raw Data'!G5066:O5066,"Yes")</f>
        <v>3</v>
      </c>
      <c r="J5066">
        <f t="shared" ca="1" si="158"/>
        <v>46143</v>
      </c>
      <c r="K5066" t="str">
        <f>'Raw Data'!U5066</f>
        <v>Yes</v>
      </c>
      <c r="L5066" t="str">
        <f t="shared" si="159"/>
        <v>High Risk</v>
      </c>
      <c r="N5066" s="34"/>
    </row>
    <row r="5067" spans="1:14" x14ac:dyDescent="0.3">
      <c r="A5067" s="5" t="str">
        <f>'Raw Data'!A5067</f>
        <v>6551-ZCOTS</v>
      </c>
      <c r="B5067">
        <f>'Raw Data'!F5067</f>
        <v>33</v>
      </c>
      <c r="C5067" t="str">
        <f>'Raw Data'!P5067</f>
        <v>One year</v>
      </c>
      <c r="D5067" t="str">
        <f>'Raw Data'!I5067</f>
        <v>No</v>
      </c>
      <c r="E5067" t="str">
        <f>'Raw Data'!R5067</f>
        <v>Bank transfer (automatic)</v>
      </c>
      <c r="F5067">
        <f>'Raw Data'!S5067</f>
        <v>24.9</v>
      </c>
      <c r="G5067">
        <f>IFERROR(VALUE('Raw Data'!T5067),0)</f>
        <v>847.8</v>
      </c>
      <c r="H5067" t="str" cm="1">
        <f t="array" ref="H5067">_xlfn.IFS(B5067&lt;=12,"New (0-12 mo)",B5067&lt;=24,"Established (13-24 mo)",B5067&lt;=48,"Loyal (25-48 mo)",TRUE,"Veteran (49+ mo)")</f>
        <v>Loyal (25-48 mo)</v>
      </c>
      <c r="I5067">
        <f>COUNTIF('Raw Data'!G5067:O5067,"Yes")</f>
        <v>2</v>
      </c>
      <c r="J5067">
        <f t="shared" ca="1" si="158"/>
        <v>45200</v>
      </c>
      <c r="K5067" t="str">
        <f>'Raw Data'!U5067</f>
        <v>No</v>
      </c>
      <c r="L5067" t="str">
        <f t="shared" si="159"/>
        <v>Low Risk</v>
      </c>
      <c r="N5067" s="34"/>
    </row>
    <row r="5068" spans="1:14" x14ac:dyDescent="0.3">
      <c r="A5068" s="5" t="str">
        <f>'Raw Data'!A5068</f>
        <v>7191-ADRGF</v>
      </c>
      <c r="B5068">
        <f>'Raw Data'!F5068</f>
        <v>44</v>
      </c>
      <c r="C5068" t="str">
        <f>'Raw Data'!P5068</f>
        <v>Two year</v>
      </c>
      <c r="D5068" t="str">
        <f>'Raw Data'!I5068</f>
        <v>DSL</v>
      </c>
      <c r="E5068" t="str">
        <f>'Raw Data'!R5068</f>
        <v>Bank transfer (automatic)</v>
      </c>
      <c r="F5068">
        <f>'Raw Data'!S5068</f>
        <v>54.3</v>
      </c>
      <c r="G5068">
        <f>IFERROR(VALUE('Raw Data'!T5068),0)</f>
        <v>2390.4499999999998</v>
      </c>
      <c r="H5068" t="str" cm="1">
        <f t="array" ref="H5068">_xlfn.IFS(B5068&lt;=12,"New (0-12 mo)",B5068&lt;=24,"Established (13-24 mo)",B5068&lt;=48,"Loyal (25-48 mo)",TRUE,"Veteran (49+ mo)")</f>
        <v>Loyal (25-48 mo)</v>
      </c>
      <c r="I5068">
        <f>COUNTIF('Raw Data'!G5068:O5068,"Yes")</f>
        <v>4</v>
      </c>
      <c r="J5068">
        <f t="shared" ca="1" si="158"/>
        <v>44866</v>
      </c>
      <c r="K5068" t="str">
        <f>'Raw Data'!U5068</f>
        <v>No</v>
      </c>
      <c r="L5068" t="str">
        <f t="shared" si="159"/>
        <v>Low Risk</v>
      </c>
      <c r="N5068" s="34"/>
    </row>
    <row r="5069" spans="1:14" x14ac:dyDescent="0.3">
      <c r="A5069" s="5" t="str">
        <f>'Raw Data'!A5069</f>
        <v>5018-LXQQG</v>
      </c>
      <c r="B5069">
        <f>'Raw Data'!F5069</f>
        <v>30</v>
      </c>
      <c r="C5069" t="str">
        <f>'Raw Data'!P5069</f>
        <v>Month-to-month</v>
      </c>
      <c r="D5069" t="str">
        <f>'Raw Data'!I5069</f>
        <v>DSL</v>
      </c>
      <c r="E5069" t="str">
        <f>'Raw Data'!R5069</f>
        <v>Bank transfer (automatic)</v>
      </c>
      <c r="F5069">
        <f>'Raw Data'!S5069</f>
        <v>66.3</v>
      </c>
      <c r="G5069">
        <f>IFERROR(VALUE('Raw Data'!T5069),0)</f>
        <v>1923.5</v>
      </c>
      <c r="H5069" t="str" cm="1">
        <f t="array" ref="H5069">_xlfn.IFS(B5069&lt;=12,"New (0-12 mo)",B5069&lt;=24,"Established (13-24 mo)",B5069&lt;=48,"Loyal (25-48 mo)",TRUE,"Veteran (49+ mo)")</f>
        <v>Loyal (25-48 mo)</v>
      </c>
      <c r="I5069">
        <f>COUNTIF('Raw Data'!G5069:O5069,"Yes")</f>
        <v>4</v>
      </c>
      <c r="J5069">
        <f t="shared" ca="1" si="158"/>
        <v>45292</v>
      </c>
      <c r="K5069" t="str">
        <f>'Raw Data'!U5069</f>
        <v>No</v>
      </c>
      <c r="L5069" t="str">
        <f t="shared" si="159"/>
        <v>Low-Medium Risk</v>
      </c>
      <c r="N5069" s="34"/>
    </row>
    <row r="5070" spans="1:14" x14ac:dyDescent="0.3">
      <c r="A5070" s="5" t="str">
        <f>'Raw Data'!A5070</f>
        <v>6892-BOGQE</v>
      </c>
      <c r="B5070">
        <f>'Raw Data'!F5070</f>
        <v>71</v>
      </c>
      <c r="C5070" t="str">
        <f>'Raw Data'!P5070</f>
        <v>Two year</v>
      </c>
      <c r="D5070" t="str">
        <f>'Raw Data'!I5070</f>
        <v>No</v>
      </c>
      <c r="E5070" t="str">
        <f>'Raw Data'!R5070</f>
        <v>Bank transfer (automatic)</v>
      </c>
      <c r="F5070">
        <f>'Raw Data'!S5070</f>
        <v>20.9</v>
      </c>
      <c r="G5070">
        <f>IFERROR(VALUE('Raw Data'!T5070),0)</f>
        <v>1493.2</v>
      </c>
      <c r="H5070" t="str" cm="1">
        <f t="array" ref="H5070">_xlfn.IFS(B5070&lt;=12,"New (0-12 mo)",B5070&lt;=24,"Established (13-24 mo)",B5070&lt;=48,"Loyal (25-48 mo)",TRUE,"Veteran (49+ mo)")</f>
        <v>Veteran (49+ mo)</v>
      </c>
      <c r="I5070">
        <f>COUNTIF('Raw Data'!G5070:O5070,"Yes")</f>
        <v>1</v>
      </c>
      <c r="J5070">
        <f t="shared" ca="1" si="158"/>
        <v>44044</v>
      </c>
      <c r="K5070" t="str">
        <f>'Raw Data'!U5070</f>
        <v>No</v>
      </c>
      <c r="L5070" t="str">
        <f t="shared" si="159"/>
        <v>Low Risk</v>
      </c>
      <c r="N5070" s="34"/>
    </row>
    <row r="5071" spans="1:14" x14ac:dyDescent="0.3">
      <c r="A5071" s="5" t="str">
        <f>'Raw Data'!A5071</f>
        <v>1602-IJQQE</v>
      </c>
      <c r="B5071">
        <f>'Raw Data'!F5071</f>
        <v>4</v>
      </c>
      <c r="C5071" t="str">
        <f>'Raw Data'!P5071</f>
        <v>Month-to-month</v>
      </c>
      <c r="D5071" t="str">
        <f>'Raw Data'!I5071</f>
        <v>Fiber optic</v>
      </c>
      <c r="E5071" t="str">
        <f>'Raw Data'!R5071</f>
        <v>Electronic check</v>
      </c>
      <c r="F5071">
        <f>'Raw Data'!S5071</f>
        <v>75.349999999999994</v>
      </c>
      <c r="G5071">
        <f>IFERROR(VALUE('Raw Data'!T5071),0)</f>
        <v>338.1</v>
      </c>
      <c r="H5071" t="str" cm="1">
        <f t="array" ref="H5071">_xlfn.IFS(B5071&lt;=12,"New (0-12 mo)",B5071&lt;=24,"Established (13-24 mo)",B5071&lt;=48,"Loyal (25-48 mo)",TRUE,"Veteran (49+ mo)")</f>
        <v>New (0-12 mo)</v>
      </c>
      <c r="I5071">
        <f>COUNTIF('Raw Data'!G5071:O5071,"Yes")</f>
        <v>2</v>
      </c>
      <c r="J5071">
        <f t="shared" ca="1" si="158"/>
        <v>46082</v>
      </c>
      <c r="K5071" t="str">
        <f>'Raw Data'!U5071</f>
        <v>Yes</v>
      </c>
      <c r="L5071" t="str">
        <f t="shared" si="159"/>
        <v>High Risk</v>
      </c>
      <c r="N5071" s="34"/>
    </row>
    <row r="5072" spans="1:14" x14ac:dyDescent="0.3">
      <c r="A5072" s="5" t="str">
        <f>'Raw Data'!A5072</f>
        <v>4628-WQCQQ</v>
      </c>
      <c r="B5072">
        <f>'Raw Data'!F5072</f>
        <v>35</v>
      </c>
      <c r="C5072" t="str">
        <f>'Raw Data'!P5072</f>
        <v>One year</v>
      </c>
      <c r="D5072" t="str">
        <f>'Raw Data'!I5072</f>
        <v>Fiber optic</v>
      </c>
      <c r="E5072" t="str">
        <f>'Raw Data'!R5072</f>
        <v>Electronic check</v>
      </c>
      <c r="F5072">
        <f>'Raw Data'!S5072</f>
        <v>85.15</v>
      </c>
      <c r="G5072">
        <f>IFERROR(VALUE('Raw Data'!T5072),0)</f>
        <v>3030.6</v>
      </c>
      <c r="H5072" t="str" cm="1">
        <f t="array" ref="H5072">_xlfn.IFS(B5072&lt;=12,"New (0-12 mo)",B5072&lt;=24,"Established (13-24 mo)",B5072&lt;=48,"Loyal (25-48 mo)",TRUE,"Veteran (49+ mo)")</f>
        <v>Loyal (25-48 mo)</v>
      </c>
      <c r="I5072">
        <f>COUNTIF('Raw Data'!G5072:O5072,"Yes")</f>
        <v>3</v>
      </c>
      <c r="J5072">
        <f t="shared" ca="1" si="158"/>
        <v>45139</v>
      </c>
      <c r="K5072" t="str">
        <f>'Raw Data'!U5072</f>
        <v>Yes</v>
      </c>
      <c r="L5072" t="str">
        <f t="shared" si="159"/>
        <v>Low Risk</v>
      </c>
      <c r="N5072" s="34"/>
    </row>
    <row r="5073" spans="1:14" x14ac:dyDescent="0.3">
      <c r="A5073" s="5" t="str">
        <f>'Raw Data'!A5073</f>
        <v>1746-TGTWV</v>
      </c>
      <c r="B5073">
        <f>'Raw Data'!F5073</f>
        <v>1</v>
      </c>
      <c r="C5073" t="str">
        <f>'Raw Data'!P5073</f>
        <v>Month-to-month</v>
      </c>
      <c r="D5073" t="str">
        <f>'Raw Data'!I5073</f>
        <v>Fiber optic</v>
      </c>
      <c r="E5073" t="str">
        <f>'Raw Data'!R5073</f>
        <v>Credit card (automatic)</v>
      </c>
      <c r="F5073">
        <f>'Raw Data'!S5073</f>
        <v>75.349999999999994</v>
      </c>
      <c r="G5073">
        <f>IFERROR(VALUE('Raw Data'!T5073),0)</f>
        <v>75.349999999999994</v>
      </c>
      <c r="H5073" t="str" cm="1">
        <f t="array" ref="H5073">_xlfn.IFS(B5073&lt;=12,"New (0-12 mo)",B5073&lt;=24,"Established (13-24 mo)",B5073&lt;=48,"Loyal (25-48 mo)",TRUE,"Veteran (49+ mo)")</f>
        <v>New (0-12 mo)</v>
      </c>
      <c r="I5073">
        <f>COUNTIF('Raw Data'!G5073:O5073,"Yes")</f>
        <v>2</v>
      </c>
      <c r="J5073">
        <f t="shared" ca="1" si="158"/>
        <v>46174</v>
      </c>
      <c r="K5073" t="str">
        <f>'Raw Data'!U5073</f>
        <v>No</v>
      </c>
      <c r="L5073" t="str">
        <f t="shared" si="159"/>
        <v>High Risk</v>
      </c>
      <c r="N5073" s="34"/>
    </row>
    <row r="5074" spans="1:14" x14ac:dyDescent="0.3">
      <c r="A5074" s="5" t="str">
        <f>'Raw Data'!A5074</f>
        <v>5995-SNNEW</v>
      </c>
      <c r="B5074">
        <f>'Raw Data'!F5074</f>
        <v>23</v>
      </c>
      <c r="C5074" t="str">
        <f>'Raw Data'!P5074</f>
        <v>Month-to-month</v>
      </c>
      <c r="D5074" t="str">
        <f>'Raw Data'!I5074</f>
        <v>Fiber optic</v>
      </c>
      <c r="E5074" t="str">
        <f>'Raw Data'!R5074</f>
        <v>Electronic check</v>
      </c>
      <c r="F5074">
        <f>'Raw Data'!S5074</f>
        <v>104.45</v>
      </c>
      <c r="G5074">
        <f>IFERROR(VALUE('Raw Data'!T5074),0)</f>
        <v>2184.85</v>
      </c>
      <c r="H5074" t="str" cm="1">
        <f t="array" ref="H5074">_xlfn.IFS(B5074&lt;=12,"New (0-12 mo)",B5074&lt;=24,"Established (13-24 mo)",B5074&lt;=48,"Loyal (25-48 mo)",TRUE,"Veteran (49+ mo)")</f>
        <v>Established (13-24 mo)</v>
      </c>
      <c r="I5074">
        <f>COUNTIF('Raw Data'!G5074:O5074,"Yes")</f>
        <v>6</v>
      </c>
      <c r="J5074">
        <f t="shared" ca="1" si="158"/>
        <v>45505</v>
      </c>
      <c r="K5074" t="str">
        <f>'Raw Data'!U5074</f>
        <v>No</v>
      </c>
      <c r="L5074" t="str">
        <f t="shared" si="159"/>
        <v>Medium Risk</v>
      </c>
      <c r="N5074" s="34"/>
    </row>
    <row r="5075" spans="1:14" x14ac:dyDescent="0.3">
      <c r="A5075" s="5" t="str">
        <f>'Raw Data'!A5075</f>
        <v>8050-WYBND</v>
      </c>
      <c r="B5075">
        <f>'Raw Data'!F5075</f>
        <v>22</v>
      </c>
      <c r="C5075" t="str">
        <f>'Raw Data'!P5075</f>
        <v>One year</v>
      </c>
      <c r="D5075" t="str">
        <f>'Raw Data'!I5075</f>
        <v>DSL</v>
      </c>
      <c r="E5075" t="str">
        <f>'Raw Data'!R5075</f>
        <v>Credit card (automatic)</v>
      </c>
      <c r="F5075">
        <f>'Raw Data'!S5075</f>
        <v>49.45</v>
      </c>
      <c r="G5075">
        <f>IFERROR(VALUE('Raw Data'!T5075),0)</f>
        <v>1031.4000000000001</v>
      </c>
      <c r="H5075" t="str" cm="1">
        <f t="array" ref="H5075">_xlfn.IFS(B5075&lt;=12,"New (0-12 mo)",B5075&lt;=24,"Established (13-24 mo)",B5075&lt;=48,"Loyal (25-48 mo)",TRUE,"Veteran (49+ mo)")</f>
        <v>Established (13-24 mo)</v>
      </c>
      <c r="I5075">
        <f>COUNTIF('Raw Data'!G5075:O5075,"Yes")</f>
        <v>3</v>
      </c>
      <c r="J5075">
        <f t="shared" ca="1" si="158"/>
        <v>45536</v>
      </c>
      <c r="K5075" t="str">
        <f>'Raw Data'!U5075</f>
        <v>No</v>
      </c>
      <c r="L5075" t="str">
        <f t="shared" si="159"/>
        <v>Low Risk</v>
      </c>
      <c r="N5075" s="34"/>
    </row>
    <row r="5076" spans="1:14" x14ac:dyDescent="0.3">
      <c r="A5076" s="5" t="str">
        <f>'Raw Data'!A5076</f>
        <v>2821-WARNZ</v>
      </c>
      <c r="B5076">
        <f>'Raw Data'!F5076</f>
        <v>49</v>
      </c>
      <c r="C5076" t="str">
        <f>'Raw Data'!P5076</f>
        <v>One year</v>
      </c>
      <c r="D5076" t="str">
        <f>'Raw Data'!I5076</f>
        <v>No</v>
      </c>
      <c r="E5076" t="str">
        <f>'Raw Data'!R5076</f>
        <v>Credit card (automatic)</v>
      </c>
      <c r="F5076">
        <f>'Raw Data'!S5076</f>
        <v>19.45</v>
      </c>
      <c r="G5076">
        <f>IFERROR(VALUE('Raw Data'!T5076),0)</f>
        <v>921.3</v>
      </c>
      <c r="H5076" t="str" cm="1">
        <f t="array" ref="H5076">_xlfn.IFS(B5076&lt;=12,"New (0-12 mo)",B5076&lt;=24,"Established (13-24 mo)",B5076&lt;=48,"Loyal (25-48 mo)",TRUE,"Veteran (49+ mo)")</f>
        <v>Veteran (49+ mo)</v>
      </c>
      <c r="I5076">
        <f>COUNTIF('Raw Data'!G5076:O5076,"Yes")</f>
        <v>1</v>
      </c>
      <c r="J5076">
        <f t="shared" ca="1" si="158"/>
        <v>44713</v>
      </c>
      <c r="K5076" t="str">
        <f>'Raw Data'!U5076</f>
        <v>No</v>
      </c>
      <c r="L5076" t="str">
        <f t="shared" si="159"/>
        <v>Low Risk</v>
      </c>
      <c r="N5076" s="34"/>
    </row>
    <row r="5077" spans="1:14" x14ac:dyDescent="0.3">
      <c r="A5077" s="5" t="str">
        <f>'Raw Data'!A5077</f>
        <v>4879-GZLFH</v>
      </c>
      <c r="B5077">
        <f>'Raw Data'!F5077</f>
        <v>42</v>
      </c>
      <c r="C5077" t="str">
        <f>'Raw Data'!P5077</f>
        <v>Month-to-month</v>
      </c>
      <c r="D5077" t="str">
        <f>'Raw Data'!I5077</f>
        <v>Fiber optic</v>
      </c>
      <c r="E5077" t="str">
        <f>'Raw Data'!R5077</f>
        <v>Electronic check</v>
      </c>
      <c r="F5077">
        <f>'Raw Data'!S5077</f>
        <v>92.15</v>
      </c>
      <c r="G5077">
        <f>IFERROR(VALUE('Raw Data'!T5077),0)</f>
        <v>3875.4</v>
      </c>
      <c r="H5077" t="str" cm="1">
        <f t="array" ref="H5077">_xlfn.IFS(B5077&lt;=12,"New (0-12 mo)",B5077&lt;=24,"Established (13-24 mo)",B5077&lt;=48,"Loyal (25-48 mo)",TRUE,"Veteran (49+ mo)")</f>
        <v>Loyal (25-48 mo)</v>
      </c>
      <c r="I5077">
        <f>COUNTIF('Raw Data'!G5077:O5077,"Yes")</f>
        <v>4</v>
      </c>
      <c r="J5077">
        <f t="shared" ca="1" si="158"/>
        <v>44927</v>
      </c>
      <c r="K5077" t="str">
        <f>'Raw Data'!U5077</f>
        <v>No</v>
      </c>
      <c r="L5077" t="str">
        <f t="shared" si="159"/>
        <v>Low-Medium Risk</v>
      </c>
      <c r="N5077" s="34"/>
    </row>
    <row r="5078" spans="1:14" x14ac:dyDescent="0.3">
      <c r="A5078" s="5" t="str">
        <f>'Raw Data'!A5078</f>
        <v>1644-IRKSF</v>
      </c>
      <c r="B5078">
        <f>'Raw Data'!F5078</f>
        <v>33</v>
      </c>
      <c r="C5078" t="str">
        <f>'Raw Data'!P5078</f>
        <v>One year</v>
      </c>
      <c r="D5078" t="str">
        <f>'Raw Data'!I5078</f>
        <v>Fiber optic</v>
      </c>
      <c r="E5078" t="str">
        <f>'Raw Data'!R5078</f>
        <v>Electronic check</v>
      </c>
      <c r="F5078">
        <f>'Raw Data'!S5078</f>
        <v>93.8</v>
      </c>
      <c r="G5078">
        <f>IFERROR(VALUE('Raw Data'!T5078),0)</f>
        <v>3124.5</v>
      </c>
      <c r="H5078" t="str" cm="1">
        <f t="array" ref="H5078">_xlfn.IFS(B5078&lt;=12,"New (0-12 mo)",B5078&lt;=24,"Established (13-24 mo)",B5078&lt;=48,"Loyal (25-48 mo)",TRUE,"Veteran (49+ mo)")</f>
        <v>Loyal (25-48 mo)</v>
      </c>
      <c r="I5078">
        <f>COUNTIF('Raw Data'!G5078:O5078,"Yes")</f>
        <v>4</v>
      </c>
      <c r="J5078">
        <f t="shared" ca="1" si="158"/>
        <v>45200</v>
      </c>
      <c r="K5078" t="str">
        <f>'Raw Data'!U5078</f>
        <v>Yes</v>
      </c>
      <c r="L5078" t="str">
        <f t="shared" si="159"/>
        <v>Low Risk</v>
      </c>
      <c r="N5078" s="34"/>
    </row>
    <row r="5079" spans="1:14" x14ac:dyDescent="0.3">
      <c r="A5079" s="5" t="str">
        <f>'Raw Data'!A5079</f>
        <v>8314-HTWVE</v>
      </c>
      <c r="B5079">
        <f>'Raw Data'!F5079</f>
        <v>7</v>
      </c>
      <c r="C5079" t="str">
        <f>'Raw Data'!P5079</f>
        <v>Two year</v>
      </c>
      <c r="D5079" t="str">
        <f>'Raw Data'!I5079</f>
        <v>No</v>
      </c>
      <c r="E5079" t="str">
        <f>'Raw Data'!R5079</f>
        <v>Mailed check</v>
      </c>
      <c r="F5079">
        <f>'Raw Data'!S5079</f>
        <v>19.850000000000001</v>
      </c>
      <c r="G5079">
        <f>IFERROR(VALUE('Raw Data'!T5079),0)</f>
        <v>144.15</v>
      </c>
      <c r="H5079" t="str" cm="1">
        <f t="array" ref="H5079">_xlfn.IFS(B5079&lt;=12,"New (0-12 mo)",B5079&lt;=24,"Established (13-24 mo)",B5079&lt;=48,"Loyal (25-48 mo)",TRUE,"Veteran (49+ mo)")</f>
        <v>New (0-12 mo)</v>
      </c>
      <c r="I5079">
        <f>COUNTIF('Raw Data'!G5079:O5079,"Yes")</f>
        <v>1</v>
      </c>
      <c r="J5079">
        <f t="shared" ca="1" si="158"/>
        <v>45992</v>
      </c>
      <c r="K5079" t="str">
        <f>'Raw Data'!U5079</f>
        <v>No</v>
      </c>
      <c r="L5079" t="str">
        <f t="shared" si="159"/>
        <v>Low Risk</v>
      </c>
      <c r="N5079" s="34"/>
    </row>
    <row r="5080" spans="1:14" x14ac:dyDescent="0.3">
      <c r="A5080" s="5" t="str">
        <f>'Raw Data'!A5080</f>
        <v>9402-ROUMJ</v>
      </c>
      <c r="B5080">
        <f>'Raw Data'!F5080</f>
        <v>67</v>
      </c>
      <c r="C5080" t="str">
        <f>'Raw Data'!P5080</f>
        <v>One year</v>
      </c>
      <c r="D5080" t="str">
        <f>'Raw Data'!I5080</f>
        <v>Fiber optic</v>
      </c>
      <c r="E5080" t="str">
        <f>'Raw Data'!R5080</f>
        <v>Bank transfer (automatic)</v>
      </c>
      <c r="F5080">
        <f>'Raw Data'!S5080</f>
        <v>100.25</v>
      </c>
      <c r="G5080">
        <f>IFERROR(VALUE('Raw Data'!T5080),0)</f>
        <v>6689</v>
      </c>
      <c r="H5080" t="str" cm="1">
        <f t="array" ref="H5080">_xlfn.IFS(B5080&lt;=12,"New (0-12 mo)",B5080&lt;=24,"Established (13-24 mo)",B5080&lt;=48,"Loyal (25-48 mo)",TRUE,"Veteran (49+ mo)")</f>
        <v>Veteran (49+ mo)</v>
      </c>
      <c r="I5080">
        <f>COUNTIF('Raw Data'!G5080:O5080,"Yes")</f>
        <v>6</v>
      </c>
      <c r="J5080">
        <f t="shared" ca="1" si="158"/>
        <v>44166</v>
      </c>
      <c r="K5080" t="str">
        <f>'Raw Data'!U5080</f>
        <v>No</v>
      </c>
      <c r="L5080" t="str">
        <f t="shared" si="159"/>
        <v>Low Risk</v>
      </c>
      <c r="N5080" s="34"/>
    </row>
    <row r="5081" spans="1:14" x14ac:dyDescent="0.3">
      <c r="A5081" s="5" t="str">
        <f>'Raw Data'!A5081</f>
        <v>2507-QZPQS</v>
      </c>
      <c r="B5081">
        <f>'Raw Data'!F5081</f>
        <v>15</v>
      </c>
      <c r="C5081" t="str">
        <f>'Raw Data'!P5081</f>
        <v>Month-to-month</v>
      </c>
      <c r="D5081" t="str">
        <f>'Raw Data'!I5081</f>
        <v>Fiber optic</v>
      </c>
      <c r="E5081" t="str">
        <f>'Raw Data'!R5081</f>
        <v>Electronic check</v>
      </c>
      <c r="F5081">
        <f>'Raw Data'!S5081</f>
        <v>95.7</v>
      </c>
      <c r="G5081">
        <f>IFERROR(VALUE('Raw Data'!T5081),0)</f>
        <v>1451.1</v>
      </c>
      <c r="H5081" t="str" cm="1">
        <f t="array" ref="H5081">_xlfn.IFS(B5081&lt;=12,"New (0-12 mo)",B5081&lt;=24,"Established (13-24 mo)",B5081&lt;=48,"Loyal (25-48 mo)",TRUE,"Veteran (49+ mo)")</f>
        <v>Established (13-24 mo)</v>
      </c>
      <c r="I5081">
        <f>COUNTIF('Raw Data'!G5081:O5081,"Yes")</f>
        <v>5</v>
      </c>
      <c r="J5081">
        <f t="shared" ca="1" si="158"/>
        <v>45748</v>
      </c>
      <c r="K5081" t="str">
        <f>'Raw Data'!U5081</f>
        <v>No</v>
      </c>
      <c r="L5081" t="str">
        <f t="shared" si="159"/>
        <v>Medium Risk</v>
      </c>
      <c r="N5081" s="34"/>
    </row>
    <row r="5082" spans="1:14" x14ac:dyDescent="0.3">
      <c r="A5082" s="5" t="str">
        <f>'Raw Data'!A5082</f>
        <v>7159-NOKYQ</v>
      </c>
      <c r="B5082">
        <f>'Raw Data'!F5082</f>
        <v>67</v>
      </c>
      <c r="C5082" t="str">
        <f>'Raw Data'!P5082</f>
        <v>Two year</v>
      </c>
      <c r="D5082" t="str">
        <f>'Raw Data'!I5082</f>
        <v>Fiber optic</v>
      </c>
      <c r="E5082" t="str">
        <f>'Raw Data'!R5082</f>
        <v>Electronic check</v>
      </c>
      <c r="F5082">
        <f>'Raw Data'!S5082</f>
        <v>93.15</v>
      </c>
      <c r="G5082">
        <f>IFERROR(VALUE('Raw Data'!T5082),0)</f>
        <v>6368.2</v>
      </c>
      <c r="H5082" t="str" cm="1">
        <f t="array" ref="H5082">_xlfn.IFS(B5082&lt;=12,"New (0-12 mo)",B5082&lt;=24,"Established (13-24 mo)",B5082&lt;=48,"Loyal (25-48 mo)",TRUE,"Veteran (49+ mo)")</f>
        <v>Veteran (49+ mo)</v>
      </c>
      <c r="I5082">
        <f>COUNTIF('Raw Data'!G5082:O5082,"Yes")</f>
        <v>5</v>
      </c>
      <c r="J5082">
        <f t="shared" ca="1" si="158"/>
        <v>44166</v>
      </c>
      <c r="K5082" t="str">
        <f>'Raw Data'!U5082</f>
        <v>No</v>
      </c>
      <c r="L5082" t="str">
        <f t="shared" si="159"/>
        <v>Low Risk</v>
      </c>
      <c r="N5082" s="34"/>
    </row>
    <row r="5083" spans="1:14" x14ac:dyDescent="0.3">
      <c r="A5083" s="5" t="str">
        <f>'Raw Data'!A5083</f>
        <v>5707-ZMDJP</v>
      </c>
      <c r="B5083">
        <f>'Raw Data'!F5083</f>
        <v>53</v>
      </c>
      <c r="C5083" t="str">
        <f>'Raw Data'!P5083</f>
        <v>Two year</v>
      </c>
      <c r="D5083" t="str">
        <f>'Raw Data'!I5083</f>
        <v>DSL</v>
      </c>
      <c r="E5083" t="str">
        <f>'Raw Data'!R5083</f>
        <v>Mailed check</v>
      </c>
      <c r="F5083">
        <f>'Raw Data'!S5083</f>
        <v>69.7</v>
      </c>
      <c r="G5083">
        <f>IFERROR(VALUE('Raw Data'!T5083),0)</f>
        <v>3729.6</v>
      </c>
      <c r="H5083" t="str" cm="1">
        <f t="array" ref="H5083">_xlfn.IFS(B5083&lt;=12,"New (0-12 mo)",B5083&lt;=24,"Established (13-24 mo)",B5083&lt;=48,"Loyal (25-48 mo)",TRUE,"Veteran (49+ mo)")</f>
        <v>Veteran (49+ mo)</v>
      </c>
      <c r="I5083">
        <f>COUNTIF('Raw Data'!G5083:O5083,"Yes")</f>
        <v>5</v>
      </c>
      <c r="J5083">
        <f t="shared" ca="1" si="158"/>
        <v>44593</v>
      </c>
      <c r="K5083" t="str">
        <f>'Raw Data'!U5083</f>
        <v>No</v>
      </c>
      <c r="L5083" t="str">
        <f t="shared" si="159"/>
        <v>Low Risk</v>
      </c>
      <c r="N5083" s="34"/>
    </row>
    <row r="5084" spans="1:14" x14ac:dyDescent="0.3">
      <c r="A5084" s="5" t="str">
        <f>'Raw Data'!A5084</f>
        <v>8779-YIQQA</v>
      </c>
      <c r="B5084">
        <f>'Raw Data'!F5084</f>
        <v>21</v>
      </c>
      <c r="C5084" t="str">
        <f>'Raw Data'!P5084</f>
        <v>One year</v>
      </c>
      <c r="D5084" t="str">
        <f>'Raw Data'!I5084</f>
        <v>No</v>
      </c>
      <c r="E5084" t="str">
        <f>'Raw Data'!R5084</f>
        <v>Mailed check</v>
      </c>
      <c r="F5084">
        <f>'Raw Data'!S5084</f>
        <v>19.8</v>
      </c>
      <c r="G5084">
        <f>IFERROR(VALUE('Raw Data'!T5084),0)</f>
        <v>350.1</v>
      </c>
      <c r="H5084" t="str" cm="1">
        <f t="array" ref="H5084">_xlfn.IFS(B5084&lt;=12,"New (0-12 mo)",B5084&lt;=24,"Established (13-24 mo)",B5084&lt;=48,"Loyal (25-48 mo)",TRUE,"Veteran (49+ mo)")</f>
        <v>Established (13-24 mo)</v>
      </c>
      <c r="I5084">
        <f>COUNTIF('Raw Data'!G5084:O5084,"Yes")</f>
        <v>1</v>
      </c>
      <c r="J5084">
        <f t="shared" ca="1" si="158"/>
        <v>45566</v>
      </c>
      <c r="K5084" t="str">
        <f>'Raw Data'!U5084</f>
        <v>No</v>
      </c>
      <c r="L5084" t="str">
        <f t="shared" si="159"/>
        <v>Low Risk</v>
      </c>
      <c r="N5084" s="34"/>
    </row>
    <row r="5085" spans="1:14" x14ac:dyDescent="0.3">
      <c r="A5085" s="5" t="str">
        <f>'Raw Data'!A5085</f>
        <v>7136-IHZJA</v>
      </c>
      <c r="B5085">
        <f>'Raw Data'!F5085</f>
        <v>40</v>
      </c>
      <c r="C5085" t="str">
        <f>'Raw Data'!P5085</f>
        <v>Month-to-month</v>
      </c>
      <c r="D5085" t="str">
        <f>'Raw Data'!I5085</f>
        <v>DSL</v>
      </c>
      <c r="E5085" t="str">
        <f>'Raw Data'!R5085</f>
        <v>Mailed check</v>
      </c>
      <c r="F5085">
        <f>'Raw Data'!S5085</f>
        <v>71.349999999999994</v>
      </c>
      <c r="G5085">
        <f>IFERROR(VALUE('Raw Data'!T5085),0)</f>
        <v>2847.2</v>
      </c>
      <c r="H5085" t="str" cm="1">
        <f t="array" ref="H5085">_xlfn.IFS(B5085&lt;=12,"New (0-12 mo)",B5085&lt;=24,"Established (13-24 mo)",B5085&lt;=48,"Loyal (25-48 mo)",TRUE,"Veteran (49+ mo)")</f>
        <v>Loyal (25-48 mo)</v>
      </c>
      <c r="I5085">
        <f>COUNTIF('Raw Data'!G5085:O5085,"Yes")</f>
        <v>5</v>
      </c>
      <c r="J5085">
        <f t="shared" ca="1" si="158"/>
        <v>44986</v>
      </c>
      <c r="K5085" t="str">
        <f>'Raw Data'!U5085</f>
        <v>No</v>
      </c>
      <c r="L5085" t="str">
        <f t="shared" si="159"/>
        <v>Low-Medium Risk</v>
      </c>
      <c r="N5085" s="34"/>
    </row>
    <row r="5086" spans="1:14" x14ac:dyDescent="0.3">
      <c r="A5086" s="5" t="str">
        <f>'Raw Data'!A5086</f>
        <v>8966-OIQHG</v>
      </c>
      <c r="B5086">
        <f>'Raw Data'!F5086</f>
        <v>22</v>
      </c>
      <c r="C5086" t="str">
        <f>'Raw Data'!P5086</f>
        <v>One year</v>
      </c>
      <c r="D5086" t="str">
        <f>'Raw Data'!I5086</f>
        <v>No</v>
      </c>
      <c r="E5086" t="str">
        <f>'Raw Data'!R5086</f>
        <v>Bank transfer (automatic)</v>
      </c>
      <c r="F5086">
        <f>'Raw Data'!S5086</f>
        <v>20.75</v>
      </c>
      <c r="G5086">
        <f>IFERROR(VALUE('Raw Data'!T5086),0)</f>
        <v>452.35</v>
      </c>
      <c r="H5086" t="str" cm="1">
        <f t="array" ref="H5086">_xlfn.IFS(B5086&lt;=12,"New (0-12 mo)",B5086&lt;=24,"Established (13-24 mo)",B5086&lt;=48,"Loyal (25-48 mo)",TRUE,"Veteran (49+ mo)")</f>
        <v>Established (13-24 mo)</v>
      </c>
      <c r="I5086">
        <f>COUNTIF('Raw Data'!G5086:O5086,"Yes")</f>
        <v>1</v>
      </c>
      <c r="J5086">
        <f t="shared" ca="1" si="158"/>
        <v>45536</v>
      </c>
      <c r="K5086" t="str">
        <f>'Raw Data'!U5086</f>
        <v>No</v>
      </c>
      <c r="L5086" t="str">
        <f t="shared" si="159"/>
        <v>Low Risk</v>
      </c>
      <c r="N5086" s="34"/>
    </row>
    <row r="5087" spans="1:14" x14ac:dyDescent="0.3">
      <c r="A5087" s="5" t="str">
        <f>'Raw Data'!A5087</f>
        <v>7074-STDCN</v>
      </c>
      <c r="B5087">
        <f>'Raw Data'!F5087</f>
        <v>39</v>
      </c>
      <c r="C5087" t="str">
        <f>'Raw Data'!P5087</f>
        <v>Month-to-month</v>
      </c>
      <c r="D5087" t="str">
        <f>'Raw Data'!I5087</f>
        <v>DSL</v>
      </c>
      <c r="E5087" t="str">
        <f>'Raw Data'!R5087</f>
        <v>Electronic check</v>
      </c>
      <c r="F5087">
        <f>'Raw Data'!S5087</f>
        <v>40.6</v>
      </c>
      <c r="G5087">
        <f>IFERROR(VALUE('Raw Data'!T5087),0)</f>
        <v>1494.5</v>
      </c>
      <c r="H5087" t="str" cm="1">
        <f t="array" ref="H5087">_xlfn.IFS(B5087&lt;=12,"New (0-12 mo)",B5087&lt;=24,"Established (13-24 mo)",B5087&lt;=48,"Loyal (25-48 mo)",TRUE,"Veteran (49+ mo)")</f>
        <v>Loyal (25-48 mo)</v>
      </c>
      <c r="I5087">
        <f>COUNTIF('Raw Data'!G5087:O5087,"Yes")</f>
        <v>2</v>
      </c>
      <c r="J5087">
        <f t="shared" ca="1" si="158"/>
        <v>45017</v>
      </c>
      <c r="K5087" t="str">
        <f>'Raw Data'!U5087</f>
        <v>No</v>
      </c>
      <c r="L5087" t="str">
        <f t="shared" si="159"/>
        <v>Low-Medium Risk</v>
      </c>
      <c r="N5087" s="34"/>
    </row>
    <row r="5088" spans="1:14" x14ac:dyDescent="0.3">
      <c r="A5088" s="5" t="str">
        <f>'Raw Data'!A5088</f>
        <v>3705-PSNGL</v>
      </c>
      <c r="B5088">
        <f>'Raw Data'!F5088</f>
        <v>45</v>
      </c>
      <c r="C5088" t="str">
        <f>'Raw Data'!P5088</f>
        <v>One year</v>
      </c>
      <c r="D5088" t="str">
        <f>'Raw Data'!I5088</f>
        <v>No</v>
      </c>
      <c r="E5088" t="str">
        <f>'Raw Data'!R5088</f>
        <v>Electronic check</v>
      </c>
      <c r="F5088">
        <f>'Raw Data'!S5088</f>
        <v>20.399999999999999</v>
      </c>
      <c r="G5088">
        <f>IFERROR(VALUE('Raw Data'!T5088),0)</f>
        <v>930.45</v>
      </c>
      <c r="H5088" t="str" cm="1">
        <f t="array" ref="H5088">_xlfn.IFS(B5088&lt;=12,"New (0-12 mo)",B5088&lt;=24,"Established (13-24 mo)",B5088&lt;=48,"Loyal (25-48 mo)",TRUE,"Veteran (49+ mo)")</f>
        <v>Loyal (25-48 mo)</v>
      </c>
      <c r="I5088">
        <f>COUNTIF('Raw Data'!G5088:O5088,"Yes")</f>
        <v>1</v>
      </c>
      <c r="J5088">
        <f t="shared" ca="1" si="158"/>
        <v>44835</v>
      </c>
      <c r="K5088" t="str">
        <f>'Raw Data'!U5088</f>
        <v>Yes</v>
      </c>
      <c r="L5088" t="str">
        <f t="shared" si="159"/>
        <v>Low Risk</v>
      </c>
      <c r="N5088" s="34"/>
    </row>
    <row r="5089" spans="1:14" x14ac:dyDescent="0.3">
      <c r="A5089" s="5" t="str">
        <f>'Raw Data'!A5089</f>
        <v>8739-QOTTN</v>
      </c>
      <c r="B5089">
        <f>'Raw Data'!F5089</f>
        <v>2</v>
      </c>
      <c r="C5089" t="str">
        <f>'Raw Data'!P5089</f>
        <v>Month-to-month</v>
      </c>
      <c r="D5089" t="str">
        <f>'Raw Data'!I5089</f>
        <v>No</v>
      </c>
      <c r="E5089" t="str">
        <f>'Raw Data'!R5089</f>
        <v>Mailed check</v>
      </c>
      <c r="F5089">
        <f>'Raw Data'!S5089</f>
        <v>20.350000000000001</v>
      </c>
      <c r="G5089">
        <f>IFERROR(VALUE('Raw Data'!T5089),0)</f>
        <v>41.85</v>
      </c>
      <c r="H5089" t="str" cm="1">
        <f t="array" ref="H5089">_xlfn.IFS(B5089&lt;=12,"New (0-12 mo)",B5089&lt;=24,"Established (13-24 mo)",B5089&lt;=48,"Loyal (25-48 mo)",TRUE,"Veteran (49+ mo)")</f>
        <v>New (0-12 mo)</v>
      </c>
      <c r="I5089">
        <f>COUNTIF('Raw Data'!G5089:O5089,"Yes")</f>
        <v>1</v>
      </c>
      <c r="J5089">
        <f t="shared" ca="1" si="158"/>
        <v>46143</v>
      </c>
      <c r="K5089" t="str">
        <f>'Raw Data'!U5089</f>
        <v>No</v>
      </c>
      <c r="L5089" t="str">
        <f t="shared" si="159"/>
        <v>High Risk</v>
      </c>
      <c r="N5089" s="34"/>
    </row>
    <row r="5090" spans="1:14" x14ac:dyDescent="0.3">
      <c r="A5090" s="5" t="str">
        <f>'Raw Data'!A5090</f>
        <v>1399-OUPJN</v>
      </c>
      <c r="B5090">
        <f>'Raw Data'!F5090</f>
        <v>57</v>
      </c>
      <c r="C5090" t="str">
        <f>'Raw Data'!P5090</f>
        <v>Two year</v>
      </c>
      <c r="D5090" t="str">
        <f>'Raw Data'!I5090</f>
        <v>No</v>
      </c>
      <c r="E5090" t="str">
        <f>'Raw Data'!R5090</f>
        <v>Bank transfer (automatic)</v>
      </c>
      <c r="F5090">
        <f>'Raw Data'!S5090</f>
        <v>19.75</v>
      </c>
      <c r="G5090">
        <f>IFERROR(VALUE('Raw Data'!T5090),0)</f>
        <v>1272.05</v>
      </c>
      <c r="H5090" t="str" cm="1">
        <f t="array" ref="H5090">_xlfn.IFS(B5090&lt;=12,"New (0-12 mo)",B5090&lt;=24,"Established (13-24 mo)",B5090&lt;=48,"Loyal (25-48 mo)",TRUE,"Veteran (49+ mo)")</f>
        <v>Veteran (49+ mo)</v>
      </c>
      <c r="I5090">
        <f>COUNTIF('Raw Data'!G5090:O5090,"Yes")</f>
        <v>1</v>
      </c>
      <c r="J5090">
        <f t="shared" ca="1" si="158"/>
        <v>44470</v>
      </c>
      <c r="K5090" t="str">
        <f>'Raw Data'!U5090</f>
        <v>No</v>
      </c>
      <c r="L5090" t="str">
        <f t="shared" si="159"/>
        <v>Low Risk</v>
      </c>
      <c r="N5090" s="34"/>
    </row>
    <row r="5091" spans="1:14" x14ac:dyDescent="0.3">
      <c r="A5091" s="5" t="str">
        <f>'Raw Data'!A5091</f>
        <v>0277-BKSQP</v>
      </c>
      <c r="B5091">
        <f>'Raw Data'!F5091</f>
        <v>8</v>
      </c>
      <c r="C5091" t="str">
        <f>'Raw Data'!P5091</f>
        <v>Month-to-month</v>
      </c>
      <c r="D5091" t="str">
        <f>'Raw Data'!I5091</f>
        <v>DSL</v>
      </c>
      <c r="E5091" t="str">
        <f>'Raw Data'!R5091</f>
        <v>Electronic check</v>
      </c>
      <c r="F5091">
        <f>'Raw Data'!S5091</f>
        <v>54.4</v>
      </c>
      <c r="G5091">
        <f>IFERROR(VALUE('Raw Data'!T5091),0)</f>
        <v>475.1</v>
      </c>
      <c r="H5091" t="str" cm="1">
        <f t="array" ref="H5091">_xlfn.IFS(B5091&lt;=12,"New (0-12 mo)",B5091&lt;=24,"Established (13-24 mo)",B5091&lt;=48,"Loyal (25-48 mo)",TRUE,"Veteran (49+ mo)")</f>
        <v>New (0-12 mo)</v>
      </c>
      <c r="I5091">
        <f>COUNTIF('Raw Data'!G5091:O5091,"Yes")</f>
        <v>2</v>
      </c>
      <c r="J5091">
        <f t="shared" ca="1" si="158"/>
        <v>45962</v>
      </c>
      <c r="K5091" t="str">
        <f>'Raw Data'!U5091</f>
        <v>No</v>
      </c>
      <c r="L5091" t="str">
        <f t="shared" si="159"/>
        <v>High Risk</v>
      </c>
      <c r="N5091" s="34"/>
    </row>
    <row r="5092" spans="1:14" x14ac:dyDescent="0.3">
      <c r="A5092" s="5" t="str">
        <f>'Raw Data'!A5092</f>
        <v>6502-HCJTI</v>
      </c>
      <c r="B5092">
        <f>'Raw Data'!F5092</f>
        <v>7</v>
      </c>
      <c r="C5092" t="str">
        <f>'Raw Data'!P5092</f>
        <v>Month-to-month</v>
      </c>
      <c r="D5092" t="str">
        <f>'Raw Data'!I5092</f>
        <v>Fiber optic</v>
      </c>
      <c r="E5092" t="str">
        <f>'Raw Data'!R5092</f>
        <v>Credit card (automatic)</v>
      </c>
      <c r="F5092">
        <f>'Raw Data'!S5092</f>
        <v>94.7</v>
      </c>
      <c r="G5092">
        <f>IFERROR(VALUE('Raw Data'!T5092),0)</f>
        <v>673.1</v>
      </c>
      <c r="H5092" t="str" cm="1">
        <f t="array" ref="H5092">_xlfn.IFS(B5092&lt;=12,"New (0-12 mo)",B5092&lt;=24,"Established (13-24 mo)",B5092&lt;=48,"Loyal (25-48 mo)",TRUE,"Veteran (49+ mo)")</f>
        <v>New (0-12 mo)</v>
      </c>
      <c r="I5092">
        <f>COUNTIF('Raw Data'!G5092:O5092,"Yes")</f>
        <v>5</v>
      </c>
      <c r="J5092">
        <f t="shared" ca="1" si="158"/>
        <v>45992</v>
      </c>
      <c r="K5092" t="str">
        <f>'Raw Data'!U5092</f>
        <v>Yes</v>
      </c>
      <c r="L5092" t="str">
        <f t="shared" si="159"/>
        <v>High Risk</v>
      </c>
      <c r="N5092" s="34"/>
    </row>
    <row r="5093" spans="1:14" x14ac:dyDescent="0.3">
      <c r="A5093" s="5" t="str">
        <f>'Raw Data'!A5093</f>
        <v>2606-RMDHZ</v>
      </c>
      <c r="B5093">
        <f>'Raw Data'!F5093</f>
        <v>6</v>
      </c>
      <c r="C5093" t="str">
        <f>'Raw Data'!P5093</f>
        <v>Month-to-month</v>
      </c>
      <c r="D5093" t="str">
        <f>'Raw Data'!I5093</f>
        <v>DSL</v>
      </c>
      <c r="E5093" t="str">
        <f>'Raw Data'!R5093</f>
        <v>Credit card (automatic)</v>
      </c>
      <c r="F5093">
        <f>'Raw Data'!S5093</f>
        <v>30.5</v>
      </c>
      <c r="G5093">
        <f>IFERROR(VALUE('Raw Data'!T5093),0)</f>
        <v>208.7</v>
      </c>
      <c r="H5093" t="str" cm="1">
        <f t="array" ref="H5093">_xlfn.IFS(B5093&lt;=12,"New (0-12 mo)",B5093&lt;=24,"Established (13-24 mo)",B5093&lt;=48,"Loyal (25-48 mo)",TRUE,"Veteran (49+ mo)")</f>
        <v>New (0-12 mo)</v>
      </c>
      <c r="I5093">
        <f>COUNTIF('Raw Data'!G5093:O5093,"Yes")</f>
        <v>1</v>
      </c>
      <c r="J5093">
        <f t="shared" ca="1" si="158"/>
        <v>46023</v>
      </c>
      <c r="K5093" t="str">
        <f>'Raw Data'!U5093</f>
        <v>Yes</v>
      </c>
      <c r="L5093" t="str">
        <f t="shared" si="159"/>
        <v>High Risk</v>
      </c>
      <c r="N5093" s="34"/>
    </row>
    <row r="5094" spans="1:14" x14ac:dyDescent="0.3">
      <c r="A5094" s="5" t="str">
        <f>'Raw Data'!A5094</f>
        <v>5774-XZTQC</v>
      </c>
      <c r="B5094">
        <f>'Raw Data'!F5094</f>
        <v>7</v>
      </c>
      <c r="C5094" t="str">
        <f>'Raw Data'!P5094</f>
        <v>Month-to-month</v>
      </c>
      <c r="D5094" t="str">
        <f>'Raw Data'!I5094</f>
        <v>No</v>
      </c>
      <c r="E5094" t="str">
        <f>'Raw Data'!R5094</f>
        <v>Mailed check</v>
      </c>
      <c r="F5094">
        <f>'Raw Data'!S5094</f>
        <v>20.45</v>
      </c>
      <c r="G5094">
        <f>IFERROR(VALUE('Raw Data'!T5094),0)</f>
        <v>150.75</v>
      </c>
      <c r="H5094" t="str" cm="1">
        <f t="array" ref="H5094">_xlfn.IFS(B5094&lt;=12,"New (0-12 mo)",B5094&lt;=24,"Established (13-24 mo)",B5094&lt;=48,"Loyal (25-48 mo)",TRUE,"Veteran (49+ mo)")</f>
        <v>New (0-12 mo)</v>
      </c>
      <c r="I5094">
        <f>COUNTIF('Raw Data'!G5094:O5094,"Yes")</f>
        <v>1</v>
      </c>
      <c r="J5094">
        <f t="shared" ca="1" si="158"/>
        <v>45992</v>
      </c>
      <c r="K5094" t="str">
        <f>'Raw Data'!U5094</f>
        <v>No</v>
      </c>
      <c r="L5094" t="str">
        <f t="shared" si="159"/>
        <v>High Risk</v>
      </c>
      <c r="N5094" s="34"/>
    </row>
    <row r="5095" spans="1:14" x14ac:dyDescent="0.3">
      <c r="A5095" s="5" t="str">
        <f>'Raw Data'!A5095</f>
        <v>2676-SSLTO</v>
      </c>
      <c r="B5095">
        <f>'Raw Data'!F5095</f>
        <v>49</v>
      </c>
      <c r="C5095" t="str">
        <f>'Raw Data'!P5095</f>
        <v>Two year</v>
      </c>
      <c r="D5095" t="str">
        <f>'Raw Data'!I5095</f>
        <v>DSL</v>
      </c>
      <c r="E5095" t="str">
        <f>'Raw Data'!R5095</f>
        <v>Bank transfer (automatic)</v>
      </c>
      <c r="F5095">
        <f>'Raw Data'!S5095</f>
        <v>66.150000000000006</v>
      </c>
      <c r="G5095">
        <f>IFERROR(VALUE('Raw Data'!T5095),0)</f>
        <v>3199</v>
      </c>
      <c r="H5095" t="str" cm="1">
        <f t="array" ref="H5095">_xlfn.IFS(B5095&lt;=12,"New (0-12 mo)",B5095&lt;=24,"Established (13-24 mo)",B5095&lt;=48,"Loyal (25-48 mo)",TRUE,"Veteran (49+ mo)")</f>
        <v>Veteran (49+ mo)</v>
      </c>
      <c r="I5095">
        <f>COUNTIF('Raw Data'!G5095:O5095,"Yes")</f>
        <v>4</v>
      </c>
      <c r="J5095">
        <f t="shared" ca="1" si="158"/>
        <v>44713</v>
      </c>
      <c r="K5095" t="str">
        <f>'Raw Data'!U5095</f>
        <v>No</v>
      </c>
      <c r="L5095" t="str">
        <f t="shared" si="159"/>
        <v>Low Risk</v>
      </c>
      <c r="N5095" s="34"/>
    </row>
    <row r="5096" spans="1:14" x14ac:dyDescent="0.3">
      <c r="A5096" s="5" t="str">
        <f>'Raw Data'!A5096</f>
        <v>6266-QHOJZ</v>
      </c>
      <c r="B5096">
        <f>'Raw Data'!F5096</f>
        <v>65</v>
      </c>
      <c r="C5096" t="str">
        <f>'Raw Data'!P5096</f>
        <v>One year</v>
      </c>
      <c r="D5096" t="str">
        <f>'Raw Data'!I5096</f>
        <v>Fiber optic</v>
      </c>
      <c r="E5096" t="str">
        <f>'Raw Data'!R5096</f>
        <v>Electronic check</v>
      </c>
      <c r="F5096">
        <f>'Raw Data'!S5096</f>
        <v>89.85</v>
      </c>
      <c r="G5096">
        <f>IFERROR(VALUE('Raw Data'!T5096),0)</f>
        <v>5844.65</v>
      </c>
      <c r="H5096" t="str" cm="1">
        <f t="array" ref="H5096">_xlfn.IFS(B5096&lt;=12,"New (0-12 mo)",B5096&lt;=24,"Established (13-24 mo)",B5096&lt;=48,"Loyal (25-48 mo)",TRUE,"Veteran (49+ mo)")</f>
        <v>Veteran (49+ mo)</v>
      </c>
      <c r="I5096">
        <f>COUNTIF('Raw Data'!G5096:O5096,"Yes")</f>
        <v>5</v>
      </c>
      <c r="J5096">
        <f t="shared" ca="1" si="158"/>
        <v>44228</v>
      </c>
      <c r="K5096" t="str">
        <f>'Raw Data'!U5096</f>
        <v>No</v>
      </c>
      <c r="L5096" t="str">
        <f t="shared" si="159"/>
        <v>Low Risk</v>
      </c>
      <c r="N5096" s="34"/>
    </row>
    <row r="5097" spans="1:14" x14ac:dyDescent="0.3">
      <c r="A5097" s="5" t="str">
        <f>'Raw Data'!A5097</f>
        <v>7269-JISCY</v>
      </c>
      <c r="B5097">
        <f>'Raw Data'!F5097</f>
        <v>55</v>
      </c>
      <c r="C5097" t="str">
        <f>'Raw Data'!P5097</f>
        <v>One year</v>
      </c>
      <c r="D5097" t="str">
        <f>'Raw Data'!I5097</f>
        <v>DSL</v>
      </c>
      <c r="E5097" t="str">
        <f>'Raw Data'!R5097</f>
        <v>Bank transfer (automatic)</v>
      </c>
      <c r="F5097">
        <f>'Raw Data'!S5097</f>
        <v>45.05</v>
      </c>
      <c r="G5097">
        <f>IFERROR(VALUE('Raw Data'!T5097),0)</f>
        <v>2462.6</v>
      </c>
      <c r="H5097" t="str" cm="1">
        <f t="array" ref="H5097">_xlfn.IFS(B5097&lt;=12,"New (0-12 mo)",B5097&lt;=24,"Established (13-24 mo)",B5097&lt;=48,"Loyal (25-48 mo)",TRUE,"Veteran (49+ mo)")</f>
        <v>Veteran (49+ mo)</v>
      </c>
      <c r="I5097">
        <f>COUNTIF('Raw Data'!G5097:O5097,"Yes")</f>
        <v>1</v>
      </c>
      <c r="J5097">
        <f t="shared" ca="1" si="158"/>
        <v>44531</v>
      </c>
      <c r="K5097" t="str">
        <f>'Raw Data'!U5097</f>
        <v>No</v>
      </c>
      <c r="L5097" t="str">
        <f t="shared" si="159"/>
        <v>Low Risk</v>
      </c>
      <c r="N5097" s="34"/>
    </row>
    <row r="5098" spans="1:14" x14ac:dyDescent="0.3">
      <c r="A5098" s="5" t="str">
        <f>'Raw Data'!A5098</f>
        <v>0363-SVHYR</v>
      </c>
      <c r="B5098">
        <f>'Raw Data'!F5098</f>
        <v>71</v>
      </c>
      <c r="C5098" t="str">
        <f>'Raw Data'!P5098</f>
        <v>Two year</v>
      </c>
      <c r="D5098" t="str">
        <f>'Raw Data'!I5098</f>
        <v>DSL</v>
      </c>
      <c r="E5098" t="str">
        <f>'Raw Data'!R5098</f>
        <v>Bank transfer (automatic)</v>
      </c>
      <c r="F5098">
        <f>'Raw Data'!S5098</f>
        <v>86.85</v>
      </c>
      <c r="G5098">
        <f>IFERROR(VALUE('Raw Data'!T5098),0)</f>
        <v>6263.8</v>
      </c>
      <c r="H5098" t="str" cm="1">
        <f t="array" ref="H5098">_xlfn.IFS(B5098&lt;=12,"New (0-12 mo)",B5098&lt;=24,"Established (13-24 mo)",B5098&lt;=48,"Loyal (25-48 mo)",TRUE,"Veteran (49+ mo)")</f>
        <v>Veteran (49+ mo)</v>
      </c>
      <c r="I5098">
        <f>COUNTIF('Raw Data'!G5098:O5098,"Yes")</f>
        <v>8</v>
      </c>
      <c r="J5098">
        <f t="shared" ca="1" si="158"/>
        <v>44044</v>
      </c>
      <c r="K5098" t="str">
        <f>'Raw Data'!U5098</f>
        <v>No</v>
      </c>
      <c r="L5098" t="str">
        <f t="shared" si="159"/>
        <v>Low Risk</v>
      </c>
      <c r="N5098" s="34"/>
    </row>
    <row r="5099" spans="1:14" x14ac:dyDescent="0.3">
      <c r="A5099" s="5" t="str">
        <f>'Raw Data'!A5099</f>
        <v>8547-NSBBO</v>
      </c>
      <c r="B5099">
        <f>'Raw Data'!F5099</f>
        <v>35</v>
      </c>
      <c r="C5099" t="str">
        <f>'Raw Data'!P5099</f>
        <v>Month-to-month</v>
      </c>
      <c r="D5099" t="str">
        <f>'Raw Data'!I5099</f>
        <v>Fiber optic</v>
      </c>
      <c r="E5099" t="str">
        <f>'Raw Data'!R5099</f>
        <v>Mailed check</v>
      </c>
      <c r="F5099">
        <f>'Raw Data'!S5099</f>
        <v>96.75</v>
      </c>
      <c r="G5099">
        <f>IFERROR(VALUE('Raw Data'!T5099),0)</f>
        <v>3403.4</v>
      </c>
      <c r="H5099" t="str" cm="1">
        <f t="array" ref="H5099">_xlfn.IFS(B5099&lt;=12,"New (0-12 mo)",B5099&lt;=24,"Established (13-24 mo)",B5099&lt;=48,"Loyal (25-48 mo)",TRUE,"Veteran (49+ mo)")</f>
        <v>Loyal (25-48 mo)</v>
      </c>
      <c r="I5099">
        <f>COUNTIF('Raw Data'!G5099:O5099,"Yes")</f>
        <v>6</v>
      </c>
      <c r="J5099">
        <f t="shared" ca="1" si="158"/>
        <v>45139</v>
      </c>
      <c r="K5099" t="str">
        <f>'Raw Data'!U5099</f>
        <v>No</v>
      </c>
      <c r="L5099" t="str">
        <f t="shared" si="159"/>
        <v>Low-Medium Risk</v>
      </c>
      <c r="N5099" s="34"/>
    </row>
    <row r="5100" spans="1:14" x14ac:dyDescent="0.3">
      <c r="A5100" s="5" t="str">
        <f>'Raw Data'!A5100</f>
        <v>8258-GSTJK</v>
      </c>
      <c r="B5100">
        <f>'Raw Data'!F5100</f>
        <v>3</v>
      </c>
      <c r="C5100" t="str">
        <f>'Raw Data'!P5100</f>
        <v>Month-to-month</v>
      </c>
      <c r="D5100" t="str">
        <f>'Raw Data'!I5100</f>
        <v>Fiber optic</v>
      </c>
      <c r="E5100" t="str">
        <f>'Raw Data'!R5100</f>
        <v>Electronic check</v>
      </c>
      <c r="F5100">
        <f>'Raw Data'!S5100</f>
        <v>77</v>
      </c>
      <c r="G5100">
        <f>IFERROR(VALUE('Raw Data'!T5100),0)</f>
        <v>237.75</v>
      </c>
      <c r="H5100" t="str" cm="1">
        <f t="array" ref="H5100">_xlfn.IFS(B5100&lt;=12,"New (0-12 mo)",B5100&lt;=24,"Established (13-24 mo)",B5100&lt;=48,"Loyal (25-48 mo)",TRUE,"Veteran (49+ mo)")</f>
        <v>New (0-12 mo)</v>
      </c>
      <c r="I5100">
        <f>COUNTIF('Raw Data'!G5100:O5100,"Yes")</f>
        <v>2</v>
      </c>
      <c r="J5100">
        <f t="shared" ca="1" si="158"/>
        <v>46113</v>
      </c>
      <c r="K5100" t="str">
        <f>'Raw Data'!U5100</f>
        <v>Yes</v>
      </c>
      <c r="L5100" t="str">
        <f t="shared" si="159"/>
        <v>High Risk</v>
      </c>
      <c r="N5100" s="34"/>
    </row>
    <row r="5101" spans="1:14" x14ac:dyDescent="0.3">
      <c r="A5101" s="5" t="str">
        <f>'Raw Data'!A5101</f>
        <v>6861-OKBCE</v>
      </c>
      <c r="B5101">
        <f>'Raw Data'!F5101</f>
        <v>11</v>
      </c>
      <c r="C5101" t="str">
        <f>'Raw Data'!P5101</f>
        <v>Month-to-month</v>
      </c>
      <c r="D5101" t="str">
        <f>'Raw Data'!I5101</f>
        <v>No</v>
      </c>
      <c r="E5101" t="str">
        <f>'Raw Data'!R5101</f>
        <v>Credit card (automatic)</v>
      </c>
      <c r="F5101">
        <f>'Raw Data'!S5101</f>
        <v>20.100000000000001</v>
      </c>
      <c r="G5101">
        <f>IFERROR(VALUE('Raw Data'!T5101),0)</f>
        <v>221.35</v>
      </c>
      <c r="H5101" t="str" cm="1">
        <f t="array" ref="H5101">_xlfn.IFS(B5101&lt;=12,"New (0-12 mo)",B5101&lt;=24,"Established (13-24 mo)",B5101&lt;=48,"Loyal (25-48 mo)",TRUE,"Veteran (49+ mo)")</f>
        <v>New (0-12 mo)</v>
      </c>
      <c r="I5101">
        <f>COUNTIF('Raw Data'!G5101:O5101,"Yes")</f>
        <v>1</v>
      </c>
      <c r="J5101">
        <f t="shared" ca="1" si="158"/>
        <v>45870</v>
      </c>
      <c r="K5101" t="str">
        <f>'Raw Data'!U5101</f>
        <v>Yes</v>
      </c>
      <c r="L5101" t="str">
        <f t="shared" si="159"/>
        <v>High Risk</v>
      </c>
      <c r="N5101" s="34"/>
    </row>
    <row r="5102" spans="1:14" x14ac:dyDescent="0.3">
      <c r="A5102" s="5" t="str">
        <f>'Raw Data'!A5102</f>
        <v>9940-RHLFB</v>
      </c>
      <c r="B5102">
        <f>'Raw Data'!F5102</f>
        <v>1</v>
      </c>
      <c r="C5102" t="str">
        <f>'Raw Data'!P5102</f>
        <v>Month-to-month</v>
      </c>
      <c r="D5102" t="str">
        <f>'Raw Data'!I5102</f>
        <v>Fiber optic</v>
      </c>
      <c r="E5102" t="str">
        <f>'Raw Data'!R5102</f>
        <v>Electronic check</v>
      </c>
      <c r="F5102">
        <f>'Raw Data'!S5102</f>
        <v>75.3</v>
      </c>
      <c r="G5102">
        <f>IFERROR(VALUE('Raw Data'!T5102),0)</f>
        <v>75.3</v>
      </c>
      <c r="H5102" t="str" cm="1">
        <f t="array" ref="H5102">_xlfn.IFS(B5102&lt;=12,"New (0-12 mo)",B5102&lt;=24,"Established (13-24 mo)",B5102&lt;=48,"Loyal (25-48 mo)",TRUE,"Veteran (49+ mo)")</f>
        <v>New (0-12 mo)</v>
      </c>
      <c r="I5102">
        <f>COUNTIF('Raw Data'!G5102:O5102,"Yes")</f>
        <v>2</v>
      </c>
      <c r="J5102">
        <f t="shared" ca="1" si="158"/>
        <v>46174</v>
      </c>
      <c r="K5102" t="str">
        <f>'Raw Data'!U5102</f>
        <v>Yes</v>
      </c>
      <c r="L5102" t="str">
        <f t="shared" si="159"/>
        <v>High Risk</v>
      </c>
      <c r="N5102" s="34"/>
    </row>
    <row r="5103" spans="1:14" x14ac:dyDescent="0.3">
      <c r="A5103" s="5" t="str">
        <f>'Raw Data'!A5103</f>
        <v>6591-QGOYB</v>
      </c>
      <c r="B5103">
        <f>'Raw Data'!F5103</f>
        <v>17</v>
      </c>
      <c r="C5103" t="str">
        <f>'Raw Data'!P5103</f>
        <v>Month-to-month</v>
      </c>
      <c r="D5103" t="str">
        <f>'Raw Data'!I5103</f>
        <v>Fiber optic</v>
      </c>
      <c r="E5103" t="str">
        <f>'Raw Data'!R5103</f>
        <v>Bank transfer (automatic)</v>
      </c>
      <c r="F5103">
        <f>'Raw Data'!S5103</f>
        <v>106.65</v>
      </c>
      <c r="G5103">
        <f>IFERROR(VALUE('Raw Data'!T5103),0)</f>
        <v>1672.1</v>
      </c>
      <c r="H5103" t="str" cm="1">
        <f t="array" ref="H5103">_xlfn.IFS(B5103&lt;=12,"New (0-12 mo)",B5103&lt;=24,"Established (13-24 mo)",B5103&lt;=48,"Loyal (25-48 mo)",TRUE,"Veteran (49+ mo)")</f>
        <v>Established (13-24 mo)</v>
      </c>
      <c r="I5103">
        <f>COUNTIF('Raw Data'!G5103:O5103,"Yes")</f>
        <v>7</v>
      </c>
      <c r="J5103">
        <f t="shared" ca="1" si="158"/>
        <v>45689</v>
      </c>
      <c r="K5103" t="str">
        <f>'Raw Data'!U5103</f>
        <v>No</v>
      </c>
      <c r="L5103" t="str">
        <f t="shared" si="159"/>
        <v>Medium Risk</v>
      </c>
      <c r="N5103" s="34"/>
    </row>
    <row r="5104" spans="1:14" x14ac:dyDescent="0.3">
      <c r="A5104" s="5" t="str">
        <f>'Raw Data'!A5104</f>
        <v>9070-BCKQP</v>
      </c>
      <c r="B5104">
        <f>'Raw Data'!F5104</f>
        <v>72</v>
      </c>
      <c r="C5104" t="str">
        <f>'Raw Data'!P5104</f>
        <v>Two year</v>
      </c>
      <c r="D5104" t="str">
        <f>'Raw Data'!I5104</f>
        <v>Fiber optic</v>
      </c>
      <c r="E5104" t="str">
        <f>'Raw Data'!R5104</f>
        <v>Credit card (automatic)</v>
      </c>
      <c r="F5104">
        <f>'Raw Data'!S5104</f>
        <v>110.15</v>
      </c>
      <c r="G5104">
        <f>IFERROR(VALUE('Raw Data'!T5104),0)</f>
        <v>7881.2</v>
      </c>
      <c r="H5104" t="str" cm="1">
        <f t="array" ref="H5104">_xlfn.IFS(B5104&lt;=12,"New (0-12 mo)",B5104&lt;=24,"Established (13-24 mo)",B5104&lt;=48,"Loyal (25-48 mo)",TRUE,"Veteran (49+ mo)")</f>
        <v>Veteran (49+ mo)</v>
      </c>
      <c r="I5104">
        <f>COUNTIF('Raw Data'!G5104:O5104,"Yes")</f>
        <v>7</v>
      </c>
      <c r="J5104">
        <f t="shared" ca="1" si="158"/>
        <v>44013</v>
      </c>
      <c r="K5104" t="str">
        <f>'Raw Data'!U5104</f>
        <v>No</v>
      </c>
      <c r="L5104" t="str">
        <f t="shared" si="159"/>
        <v>Low Risk</v>
      </c>
      <c r="N5104" s="34"/>
    </row>
    <row r="5105" spans="1:14" x14ac:dyDescent="0.3">
      <c r="A5105" s="5" t="str">
        <f>'Raw Data'!A5105</f>
        <v>6421-SZVEM</v>
      </c>
      <c r="B5105">
        <f>'Raw Data'!F5105</f>
        <v>28</v>
      </c>
      <c r="C5105" t="str">
        <f>'Raw Data'!P5105</f>
        <v>One year</v>
      </c>
      <c r="D5105" t="str">
        <f>'Raw Data'!I5105</f>
        <v>Fiber optic</v>
      </c>
      <c r="E5105" t="str">
        <f>'Raw Data'!R5105</f>
        <v>Bank transfer (automatic)</v>
      </c>
      <c r="F5105">
        <f>'Raw Data'!S5105</f>
        <v>82.85</v>
      </c>
      <c r="G5105">
        <f>IFERROR(VALUE('Raw Data'!T5105),0)</f>
        <v>2320.8000000000002</v>
      </c>
      <c r="H5105" t="str" cm="1">
        <f t="array" ref="H5105">_xlfn.IFS(B5105&lt;=12,"New (0-12 mo)",B5105&lt;=24,"Established (13-24 mo)",B5105&lt;=48,"Loyal (25-48 mo)",TRUE,"Veteran (49+ mo)")</f>
        <v>Loyal (25-48 mo)</v>
      </c>
      <c r="I5105">
        <f>COUNTIF('Raw Data'!G5105:O5105,"Yes")</f>
        <v>3</v>
      </c>
      <c r="J5105">
        <f t="shared" ca="1" si="158"/>
        <v>45352</v>
      </c>
      <c r="K5105" t="str">
        <f>'Raw Data'!U5105</f>
        <v>No</v>
      </c>
      <c r="L5105" t="str">
        <f t="shared" si="159"/>
        <v>Low Risk</v>
      </c>
      <c r="N5105" s="34"/>
    </row>
    <row r="5106" spans="1:14" x14ac:dyDescent="0.3">
      <c r="A5106" s="5" t="str">
        <f>'Raw Data'!A5106</f>
        <v>1328-EUZHC</v>
      </c>
      <c r="B5106">
        <f>'Raw Data'!F5106</f>
        <v>18</v>
      </c>
      <c r="C5106" t="str">
        <f>'Raw Data'!P5106</f>
        <v>Two year</v>
      </c>
      <c r="D5106" t="str">
        <f>'Raw Data'!I5106</f>
        <v>No</v>
      </c>
      <c r="E5106" t="str">
        <f>'Raw Data'!R5106</f>
        <v>Mailed check</v>
      </c>
      <c r="F5106">
        <f>'Raw Data'!S5106</f>
        <v>20.100000000000001</v>
      </c>
      <c r="G5106">
        <f>IFERROR(VALUE('Raw Data'!T5106),0)</f>
        <v>370.5</v>
      </c>
      <c r="H5106" t="str" cm="1">
        <f t="array" ref="H5106">_xlfn.IFS(B5106&lt;=12,"New (0-12 mo)",B5106&lt;=24,"Established (13-24 mo)",B5106&lt;=48,"Loyal (25-48 mo)",TRUE,"Veteran (49+ mo)")</f>
        <v>Established (13-24 mo)</v>
      </c>
      <c r="I5106">
        <f>COUNTIF('Raw Data'!G5106:O5106,"Yes")</f>
        <v>1</v>
      </c>
      <c r="J5106">
        <f t="shared" ca="1" si="158"/>
        <v>45658</v>
      </c>
      <c r="K5106" t="str">
        <f>'Raw Data'!U5106</f>
        <v>No</v>
      </c>
      <c r="L5106" t="str">
        <f t="shared" si="159"/>
        <v>Low Risk</v>
      </c>
      <c r="N5106" s="34"/>
    </row>
    <row r="5107" spans="1:14" x14ac:dyDescent="0.3">
      <c r="A5107" s="5" t="str">
        <f>'Raw Data'!A5107</f>
        <v>2995-UPRYS</v>
      </c>
      <c r="B5107">
        <f>'Raw Data'!F5107</f>
        <v>40</v>
      </c>
      <c r="C5107" t="str">
        <f>'Raw Data'!P5107</f>
        <v>One year</v>
      </c>
      <c r="D5107" t="str">
        <f>'Raw Data'!I5107</f>
        <v>Fiber optic</v>
      </c>
      <c r="E5107" t="str">
        <f>'Raw Data'!R5107</f>
        <v>Credit card (automatic)</v>
      </c>
      <c r="F5107">
        <f>'Raw Data'!S5107</f>
        <v>99.2</v>
      </c>
      <c r="G5107">
        <f>IFERROR(VALUE('Raw Data'!T5107),0)</f>
        <v>4062.2</v>
      </c>
      <c r="H5107" t="str" cm="1">
        <f t="array" ref="H5107">_xlfn.IFS(B5107&lt;=12,"New (0-12 mo)",B5107&lt;=24,"Established (13-24 mo)",B5107&lt;=48,"Loyal (25-48 mo)",TRUE,"Veteran (49+ mo)")</f>
        <v>Loyal (25-48 mo)</v>
      </c>
      <c r="I5107">
        <f>COUNTIF('Raw Data'!G5107:O5107,"Yes")</f>
        <v>5</v>
      </c>
      <c r="J5107">
        <f t="shared" ca="1" si="158"/>
        <v>44986</v>
      </c>
      <c r="K5107" t="str">
        <f>'Raw Data'!U5107</f>
        <v>Yes</v>
      </c>
      <c r="L5107" t="str">
        <f t="shared" si="159"/>
        <v>Low Risk</v>
      </c>
      <c r="N5107" s="34"/>
    </row>
    <row r="5108" spans="1:14" x14ac:dyDescent="0.3">
      <c r="A5108" s="5" t="str">
        <f>'Raw Data'!A5108</f>
        <v>8878-RYUKI</v>
      </c>
      <c r="B5108">
        <f>'Raw Data'!F5108</f>
        <v>52</v>
      </c>
      <c r="C5108" t="str">
        <f>'Raw Data'!P5108</f>
        <v>Month-to-month</v>
      </c>
      <c r="D5108" t="str">
        <f>'Raw Data'!I5108</f>
        <v>DSL</v>
      </c>
      <c r="E5108" t="str">
        <f>'Raw Data'!R5108</f>
        <v>Electronic check</v>
      </c>
      <c r="F5108">
        <f>'Raw Data'!S5108</f>
        <v>59.45</v>
      </c>
      <c r="G5108">
        <f>IFERROR(VALUE('Raw Data'!T5108),0)</f>
        <v>3043.7</v>
      </c>
      <c r="H5108" t="str" cm="1">
        <f t="array" ref="H5108">_xlfn.IFS(B5108&lt;=12,"New (0-12 mo)",B5108&lt;=24,"Established (13-24 mo)",B5108&lt;=48,"Loyal (25-48 mo)",TRUE,"Veteran (49+ mo)")</f>
        <v>Veteran (49+ mo)</v>
      </c>
      <c r="I5108">
        <f>COUNTIF('Raw Data'!G5108:O5108,"Yes")</f>
        <v>3</v>
      </c>
      <c r="J5108">
        <f t="shared" ca="1" si="158"/>
        <v>44621</v>
      </c>
      <c r="K5108" t="str">
        <f>'Raw Data'!U5108</f>
        <v>No</v>
      </c>
      <c r="L5108" t="str">
        <f t="shared" si="159"/>
        <v>Low-Medium Risk</v>
      </c>
      <c r="N5108" s="34"/>
    </row>
    <row r="5109" spans="1:14" x14ac:dyDescent="0.3">
      <c r="A5109" s="5" t="str">
        <f>'Raw Data'!A5109</f>
        <v>9633-DENPU</v>
      </c>
      <c r="B5109">
        <f>'Raw Data'!F5109</f>
        <v>47</v>
      </c>
      <c r="C5109" t="str">
        <f>'Raw Data'!P5109</f>
        <v>Month-to-month</v>
      </c>
      <c r="D5109" t="str">
        <f>'Raw Data'!I5109</f>
        <v>DSL</v>
      </c>
      <c r="E5109" t="str">
        <f>'Raw Data'!R5109</f>
        <v>Bank transfer (automatic)</v>
      </c>
      <c r="F5109">
        <f>'Raw Data'!S5109</f>
        <v>58.6</v>
      </c>
      <c r="G5109">
        <f>IFERROR(VALUE('Raw Data'!T5109),0)</f>
        <v>2723.4</v>
      </c>
      <c r="H5109" t="str" cm="1">
        <f t="array" ref="H5109">_xlfn.IFS(B5109&lt;=12,"New (0-12 mo)",B5109&lt;=24,"Established (13-24 mo)",B5109&lt;=48,"Loyal (25-48 mo)",TRUE,"Veteran (49+ mo)")</f>
        <v>Loyal (25-48 mo)</v>
      </c>
      <c r="I5109">
        <f>COUNTIF('Raw Data'!G5109:O5109,"Yes")</f>
        <v>3</v>
      </c>
      <c r="J5109">
        <f t="shared" ca="1" si="158"/>
        <v>44774</v>
      </c>
      <c r="K5109" t="str">
        <f>'Raw Data'!U5109</f>
        <v>No</v>
      </c>
      <c r="L5109" t="str">
        <f t="shared" si="159"/>
        <v>Low-Medium Risk</v>
      </c>
      <c r="N5109" s="34"/>
    </row>
    <row r="5110" spans="1:14" x14ac:dyDescent="0.3">
      <c r="A5110" s="5" t="str">
        <f>'Raw Data'!A5110</f>
        <v>7811-JIVPF</v>
      </c>
      <c r="B5110">
        <f>'Raw Data'!F5110</f>
        <v>23</v>
      </c>
      <c r="C5110" t="str">
        <f>'Raw Data'!P5110</f>
        <v>Month-to-month</v>
      </c>
      <c r="D5110" t="str">
        <f>'Raw Data'!I5110</f>
        <v>DSL</v>
      </c>
      <c r="E5110" t="str">
        <f>'Raw Data'!R5110</f>
        <v>Credit card (automatic)</v>
      </c>
      <c r="F5110">
        <f>'Raw Data'!S5110</f>
        <v>49.7</v>
      </c>
      <c r="G5110">
        <f>IFERROR(VALUE('Raw Data'!T5110),0)</f>
        <v>1081.25</v>
      </c>
      <c r="H5110" t="str" cm="1">
        <f t="array" ref="H5110">_xlfn.IFS(B5110&lt;=12,"New (0-12 mo)",B5110&lt;=24,"Established (13-24 mo)",B5110&lt;=48,"Loyal (25-48 mo)",TRUE,"Veteran (49+ mo)")</f>
        <v>Established (13-24 mo)</v>
      </c>
      <c r="I5110">
        <f>COUNTIF('Raw Data'!G5110:O5110,"Yes")</f>
        <v>2</v>
      </c>
      <c r="J5110">
        <f t="shared" ca="1" si="158"/>
        <v>45505</v>
      </c>
      <c r="K5110" t="str">
        <f>'Raw Data'!U5110</f>
        <v>No</v>
      </c>
      <c r="L5110" t="str">
        <f t="shared" si="159"/>
        <v>Medium Risk</v>
      </c>
      <c r="N5110" s="34"/>
    </row>
    <row r="5111" spans="1:14" x14ac:dyDescent="0.3">
      <c r="A5111" s="5" t="str">
        <f>'Raw Data'!A5111</f>
        <v>7113-HIPFI</v>
      </c>
      <c r="B5111">
        <f>'Raw Data'!F5111</f>
        <v>66</v>
      </c>
      <c r="C5111" t="str">
        <f>'Raw Data'!P5111</f>
        <v>Two year</v>
      </c>
      <c r="D5111" t="str">
        <f>'Raw Data'!I5111</f>
        <v>DSL</v>
      </c>
      <c r="E5111" t="str">
        <f>'Raw Data'!R5111</f>
        <v>Mailed check</v>
      </c>
      <c r="F5111">
        <f>'Raw Data'!S5111</f>
        <v>65.849999999999994</v>
      </c>
      <c r="G5111">
        <f>IFERROR(VALUE('Raw Data'!T5111),0)</f>
        <v>4097.05</v>
      </c>
      <c r="H5111" t="str" cm="1">
        <f t="array" ref="H5111">_xlfn.IFS(B5111&lt;=12,"New (0-12 mo)",B5111&lt;=24,"Established (13-24 mo)",B5111&lt;=48,"Loyal (25-48 mo)",TRUE,"Veteran (49+ mo)")</f>
        <v>Veteran (49+ mo)</v>
      </c>
      <c r="I5111">
        <f>COUNTIF('Raw Data'!G5111:O5111,"Yes")</f>
        <v>5</v>
      </c>
      <c r="J5111">
        <f t="shared" ca="1" si="158"/>
        <v>44197</v>
      </c>
      <c r="K5111" t="str">
        <f>'Raw Data'!U5111</f>
        <v>No</v>
      </c>
      <c r="L5111" t="str">
        <f t="shared" si="159"/>
        <v>Low Risk</v>
      </c>
      <c r="N5111" s="34"/>
    </row>
    <row r="5112" spans="1:14" x14ac:dyDescent="0.3">
      <c r="A5112" s="5" t="str">
        <f>'Raw Data'!A5112</f>
        <v>8541-QVFKM</v>
      </c>
      <c r="B5112">
        <f>'Raw Data'!F5112</f>
        <v>8</v>
      </c>
      <c r="C5112" t="str">
        <f>'Raw Data'!P5112</f>
        <v>Month-to-month</v>
      </c>
      <c r="D5112" t="str">
        <f>'Raw Data'!I5112</f>
        <v>Fiber optic</v>
      </c>
      <c r="E5112" t="str">
        <f>'Raw Data'!R5112</f>
        <v>Electronic check</v>
      </c>
      <c r="F5112">
        <f>'Raw Data'!S5112</f>
        <v>73.5</v>
      </c>
      <c r="G5112">
        <f>IFERROR(VALUE('Raw Data'!T5112),0)</f>
        <v>632.20000000000005</v>
      </c>
      <c r="H5112" t="str" cm="1">
        <f t="array" ref="H5112">_xlfn.IFS(B5112&lt;=12,"New (0-12 mo)",B5112&lt;=24,"Established (13-24 mo)",B5112&lt;=48,"Loyal (25-48 mo)",TRUE,"Veteran (49+ mo)")</f>
        <v>New (0-12 mo)</v>
      </c>
      <c r="I5112">
        <f>COUNTIF('Raw Data'!G5112:O5112,"Yes")</f>
        <v>2</v>
      </c>
      <c r="J5112">
        <f t="shared" ca="1" si="158"/>
        <v>45962</v>
      </c>
      <c r="K5112" t="str">
        <f>'Raw Data'!U5112</f>
        <v>No</v>
      </c>
      <c r="L5112" t="str">
        <f t="shared" si="159"/>
        <v>High Risk</v>
      </c>
      <c r="N5112" s="34"/>
    </row>
    <row r="5113" spans="1:14" x14ac:dyDescent="0.3">
      <c r="A5113" s="5" t="str">
        <f>'Raw Data'!A5113</f>
        <v>6686-YPGHK</v>
      </c>
      <c r="B5113">
        <f>'Raw Data'!F5113</f>
        <v>47</v>
      </c>
      <c r="C5113" t="str">
        <f>'Raw Data'!P5113</f>
        <v>Month-to-month</v>
      </c>
      <c r="D5113" t="str">
        <f>'Raw Data'!I5113</f>
        <v>Fiber optic</v>
      </c>
      <c r="E5113" t="str">
        <f>'Raw Data'!R5113</f>
        <v>Mailed check</v>
      </c>
      <c r="F5113">
        <f>'Raw Data'!S5113</f>
        <v>85.5</v>
      </c>
      <c r="G5113">
        <f>IFERROR(VALUE('Raw Data'!T5113),0)</f>
        <v>4042.3</v>
      </c>
      <c r="H5113" t="str" cm="1">
        <f t="array" ref="H5113">_xlfn.IFS(B5113&lt;=12,"New (0-12 mo)",B5113&lt;=24,"Established (13-24 mo)",B5113&lt;=48,"Loyal (25-48 mo)",TRUE,"Veteran (49+ mo)")</f>
        <v>Loyal (25-48 mo)</v>
      </c>
      <c r="I5113">
        <f>COUNTIF('Raw Data'!G5113:O5113,"Yes")</f>
        <v>3</v>
      </c>
      <c r="J5113">
        <f t="shared" ca="1" si="158"/>
        <v>44774</v>
      </c>
      <c r="K5113" t="str">
        <f>'Raw Data'!U5113</f>
        <v>Yes</v>
      </c>
      <c r="L5113" t="str">
        <f t="shared" si="159"/>
        <v>Low-Medium Risk</v>
      </c>
      <c r="N5113" s="34"/>
    </row>
    <row r="5114" spans="1:14" x14ac:dyDescent="0.3">
      <c r="A5114" s="5" t="str">
        <f>'Raw Data'!A5114</f>
        <v>1383-EZRWL</v>
      </c>
      <c r="B5114">
        <f>'Raw Data'!F5114</f>
        <v>7</v>
      </c>
      <c r="C5114" t="str">
        <f>'Raw Data'!P5114</f>
        <v>Month-to-month</v>
      </c>
      <c r="D5114" t="str">
        <f>'Raw Data'!I5114</f>
        <v>No</v>
      </c>
      <c r="E5114" t="str">
        <f>'Raw Data'!R5114</f>
        <v>Mailed check</v>
      </c>
      <c r="F5114">
        <f>'Raw Data'!S5114</f>
        <v>20.05</v>
      </c>
      <c r="G5114">
        <f>IFERROR(VALUE('Raw Data'!T5114),0)</f>
        <v>164.85</v>
      </c>
      <c r="H5114" t="str" cm="1">
        <f t="array" ref="H5114">_xlfn.IFS(B5114&lt;=12,"New (0-12 mo)",B5114&lt;=24,"Established (13-24 mo)",B5114&lt;=48,"Loyal (25-48 mo)",TRUE,"Veteran (49+ mo)")</f>
        <v>New (0-12 mo)</v>
      </c>
      <c r="I5114">
        <f>COUNTIF('Raw Data'!G5114:O5114,"Yes")</f>
        <v>1</v>
      </c>
      <c r="J5114">
        <f t="shared" ca="1" si="158"/>
        <v>45992</v>
      </c>
      <c r="K5114" t="str">
        <f>'Raw Data'!U5114</f>
        <v>Yes</v>
      </c>
      <c r="L5114" t="str">
        <f t="shared" si="159"/>
        <v>High Risk</v>
      </c>
      <c r="N5114" s="34"/>
    </row>
    <row r="5115" spans="1:14" x14ac:dyDescent="0.3">
      <c r="A5115" s="5" t="str">
        <f>'Raw Data'!A5115</f>
        <v>9258-CNWAC</v>
      </c>
      <c r="B5115">
        <f>'Raw Data'!F5115</f>
        <v>71</v>
      </c>
      <c r="C5115" t="str">
        <f>'Raw Data'!P5115</f>
        <v>Two year</v>
      </c>
      <c r="D5115" t="str">
        <f>'Raw Data'!I5115</f>
        <v>Fiber optic</v>
      </c>
      <c r="E5115" t="str">
        <f>'Raw Data'!R5115</f>
        <v>Credit card (automatic)</v>
      </c>
      <c r="F5115">
        <f>'Raw Data'!S5115</f>
        <v>113.65</v>
      </c>
      <c r="G5115">
        <f>IFERROR(VALUE('Raw Data'!T5115),0)</f>
        <v>8166.8</v>
      </c>
      <c r="H5115" t="str" cm="1">
        <f t="array" ref="H5115">_xlfn.IFS(B5115&lt;=12,"New (0-12 mo)",B5115&lt;=24,"Established (13-24 mo)",B5115&lt;=48,"Loyal (25-48 mo)",TRUE,"Veteran (49+ mo)")</f>
        <v>Veteran (49+ mo)</v>
      </c>
      <c r="I5115">
        <f>COUNTIF('Raw Data'!G5115:O5115,"Yes")</f>
        <v>8</v>
      </c>
      <c r="J5115">
        <f t="shared" ca="1" si="158"/>
        <v>44044</v>
      </c>
      <c r="K5115" t="str">
        <f>'Raw Data'!U5115</f>
        <v>No</v>
      </c>
      <c r="L5115" t="str">
        <f t="shared" si="159"/>
        <v>Low Risk</v>
      </c>
      <c r="N5115" s="34"/>
    </row>
    <row r="5116" spans="1:14" x14ac:dyDescent="0.3">
      <c r="A5116" s="5" t="str">
        <f>'Raw Data'!A5116</f>
        <v>5371-VYLSX</v>
      </c>
      <c r="B5116">
        <f>'Raw Data'!F5116</f>
        <v>50</v>
      </c>
      <c r="C5116" t="str">
        <f>'Raw Data'!P5116</f>
        <v>Month-to-month</v>
      </c>
      <c r="D5116" t="str">
        <f>'Raw Data'!I5116</f>
        <v>Fiber optic</v>
      </c>
      <c r="E5116" t="str">
        <f>'Raw Data'!R5116</f>
        <v>Electronic check</v>
      </c>
      <c r="F5116">
        <f>'Raw Data'!S5116</f>
        <v>83.4</v>
      </c>
      <c r="G5116">
        <f>IFERROR(VALUE('Raw Data'!T5116),0)</f>
        <v>4113.7</v>
      </c>
      <c r="H5116" t="str" cm="1">
        <f t="array" ref="H5116">_xlfn.IFS(B5116&lt;=12,"New (0-12 mo)",B5116&lt;=24,"Established (13-24 mo)",B5116&lt;=48,"Loyal (25-48 mo)",TRUE,"Veteran (49+ mo)")</f>
        <v>Veteran (49+ mo)</v>
      </c>
      <c r="I5116">
        <f>COUNTIF('Raw Data'!G5116:O5116,"Yes")</f>
        <v>4</v>
      </c>
      <c r="J5116">
        <f t="shared" ca="1" si="158"/>
        <v>44682</v>
      </c>
      <c r="K5116" t="str">
        <f>'Raw Data'!U5116</f>
        <v>No</v>
      </c>
      <c r="L5116" t="str">
        <f t="shared" si="159"/>
        <v>Low-Medium Risk</v>
      </c>
      <c r="N5116" s="34"/>
    </row>
    <row r="5117" spans="1:14" x14ac:dyDescent="0.3">
      <c r="A5117" s="5" t="str">
        <f>'Raw Data'!A5117</f>
        <v>6374-AFWOX</v>
      </c>
      <c r="B5117">
        <f>'Raw Data'!F5117</f>
        <v>46</v>
      </c>
      <c r="C5117" t="str">
        <f>'Raw Data'!P5117</f>
        <v>Two year</v>
      </c>
      <c r="D5117" t="str">
        <f>'Raw Data'!I5117</f>
        <v>DSL</v>
      </c>
      <c r="E5117" t="str">
        <f>'Raw Data'!R5117</f>
        <v>Mailed check</v>
      </c>
      <c r="F5117">
        <f>'Raw Data'!S5117</f>
        <v>65.650000000000006</v>
      </c>
      <c r="G5117">
        <f>IFERROR(VALUE('Raw Data'!T5117),0)</f>
        <v>3047.15</v>
      </c>
      <c r="H5117" t="str" cm="1">
        <f t="array" ref="H5117">_xlfn.IFS(B5117&lt;=12,"New (0-12 mo)",B5117&lt;=24,"Established (13-24 mo)",B5117&lt;=48,"Loyal (25-48 mo)",TRUE,"Veteran (49+ mo)")</f>
        <v>Loyal (25-48 mo)</v>
      </c>
      <c r="I5117">
        <f>COUNTIF('Raw Data'!G5117:O5117,"Yes")</f>
        <v>5</v>
      </c>
      <c r="J5117">
        <f t="shared" ca="1" si="158"/>
        <v>44805</v>
      </c>
      <c r="K5117" t="str">
        <f>'Raw Data'!U5117</f>
        <v>No</v>
      </c>
      <c r="L5117" t="str">
        <f t="shared" si="159"/>
        <v>Low Risk</v>
      </c>
      <c r="N5117" s="34"/>
    </row>
    <row r="5118" spans="1:14" x14ac:dyDescent="0.3">
      <c r="A5118" s="5" t="str">
        <f>'Raw Data'!A5118</f>
        <v>4759-TRPLW</v>
      </c>
      <c r="B5118">
        <f>'Raw Data'!F5118</f>
        <v>1</v>
      </c>
      <c r="C5118" t="str">
        <f>'Raw Data'!P5118</f>
        <v>Month-to-month</v>
      </c>
      <c r="D5118" t="str">
        <f>'Raw Data'!I5118</f>
        <v>Fiber optic</v>
      </c>
      <c r="E5118" t="str">
        <f>'Raw Data'!R5118</f>
        <v>Electronic check</v>
      </c>
      <c r="F5118">
        <f>'Raw Data'!S5118</f>
        <v>70.400000000000006</v>
      </c>
      <c r="G5118">
        <f>IFERROR(VALUE('Raw Data'!T5118),0)</f>
        <v>70.400000000000006</v>
      </c>
      <c r="H5118" t="str" cm="1">
        <f t="array" ref="H5118">_xlfn.IFS(B5118&lt;=12,"New (0-12 mo)",B5118&lt;=24,"Established (13-24 mo)",B5118&lt;=48,"Loyal (25-48 mo)",TRUE,"Veteran (49+ mo)")</f>
        <v>New (0-12 mo)</v>
      </c>
      <c r="I5118">
        <f>COUNTIF('Raw Data'!G5118:O5118,"Yes")</f>
        <v>1</v>
      </c>
      <c r="J5118">
        <f t="shared" ca="1" si="158"/>
        <v>46174</v>
      </c>
      <c r="K5118" t="str">
        <f>'Raw Data'!U5118</f>
        <v>Yes</v>
      </c>
      <c r="L5118" t="str">
        <f t="shared" si="159"/>
        <v>High Risk</v>
      </c>
      <c r="N5118" s="34"/>
    </row>
    <row r="5119" spans="1:14" x14ac:dyDescent="0.3">
      <c r="A5119" s="5" t="str">
        <f>'Raw Data'!A5119</f>
        <v>5317-FLPJF</v>
      </c>
      <c r="B5119">
        <f>'Raw Data'!F5119</f>
        <v>66</v>
      </c>
      <c r="C5119" t="str">
        <f>'Raw Data'!P5119</f>
        <v>Two year</v>
      </c>
      <c r="D5119" t="str">
        <f>'Raw Data'!I5119</f>
        <v>DSL</v>
      </c>
      <c r="E5119" t="str">
        <f>'Raw Data'!R5119</f>
        <v>Bank transfer (automatic)</v>
      </c>
      <c r="F5119">
        <f>'Raw Data'!S5119</f>
        <v>61.35</v>
      </c>
      <c r="G5119">
        <f>IFERROR(VALUE('Raw Data'!T5119),0)</f>
        <v>4193.3999999999996</v>
      </c>
      <c r="H5119" t="str" cm="1">
        <f t="array" ref="H5119">_xlfn.IFS(B5119&lt;=12,"New (0-12 mo)",B5119&lt;=24,"Established (13-24 mo)",B5119&lt;=48,"Loyal (25-48 mo)",TRUE,"Veteran (49+ mo)")</f>
        <v>Veteran (49+ mo)</v>
      </c>
      <c r="I5119">
        <f>COUNTIF('Raw Data'!G5119:O5119,"Yes")</f>
        <v>5</v>
      </c>
      <c r="J5119">
        <f t="shared" ca="1" si="158"/>
        <v>44197</v>
      </c>
      <c r="K5119" t="str">
        <f>'Raw Data'!U5119</f>
        <v>No</v>
      </c>
      <c r="L5119" t="str">
        <f t="shared" si="159"/>
        <v>Low Risk</v>
      </c>
      <c r="N5119" s="34"/>
    </row>
    <row r="5120" spans="1:14" x14ac:dyDescent="0.3">
      <c r="A5120" s="5" t="str">
        <f>'Raw Data'!A5120</f>
        <v>7621-VPNET</v>
      </c>
      <c r="B5120">
        <f>'Raw Data'!F5120</f>
        <v>42</v>
      </c>
      <c r="C5120" t="str">
        <f>'Raw Data'!P5120</f>
        <v>Month-to-month</v>
      </c>
      <c r="D5120" t="str">
        <f>'Raw Data'!I5120</f>
        <v>Fiber optic</v>
      </c>
      <c r="E5120" t="str">
        <f>'Raw Data'!R5120</f>
        <v>Credit card (automatic)</v>
      </c>
      <c r="F5120">
        <f>'Raw Data'!S5120</f>
        <v>85.9</v>
      </c>
      <c r="G5120">
        <f>IFERROR(VALUE('Raw Data'!T5120),0)</f>
        <v>3729.75</v>
      </c>
      <c r="H5120" t="str" cm="1">
        <f t="array" ref="H5120">_xlfn.IFS(B5120&lt;=12,"New (0-12 mo)",B5120&lt;=24,"Established (13-24 mo)",B5120&lt;=48,"Loyal (25-48 mo)",TRUE,"Veteran (49+ mo)")</f>
        <v>Loyal (25-48 mo)</v>
      </c>
      <c r="I5120">
        <f>COUNTIF('Raw Data'!G5120:O5120,"Yes")</f>
        <v>4</v>
      </c>
      <c r="J5120">
        <f t="shared" ca="1" si="158"/>
        <v>44927</v>
      </c>
      <c r="K5120" t="str">
        <f>'Raw Data'!U5120</f>
        <v>No</v>
      </c>
      <c r="L5120" t="str">
        <f t="shared" si="159"/>
        <v>Low-Medium Risk</v>
      </c>
      <c r="N5120" s="34"/>
    </row>
    <row r="5121" spans="1:14" x14ac:dyDescent="0.3">
      <c r="A5121" s="5" t="str">
        <f>'Raw Data'!A5121</f>
        <v>6034-YMTOB</v>
      </c>
      <c r="B5121">
        <f>'Raw Data'!F5121</f>
        <v>5</v>
      </c>
      <c r="C5121" t="str">
        <f>'Raw Data'!P5121</f>
        <v>Month-to-month</v>
      </c>
      <c r="D5121" t="str">
        <f>'Raw Data'!I5121</f>
        <v>Fiber optic</v>
      </c>
      <c r="E5121" t="str">
        <f>'Raw Data'!R5121</f>
        <v>Mailed check</v>
      </c>
      <c r="F5121">
        <f>'Raw Data'!S5121</f>
        <v>75.650000000000006</v>
      </c>
      <c r="G5121">
        <f>IFERROR(VALUE('Raw Data'!T5121),0)</f>
        <v>399.45</v>
      </c>
      <c r="H5121" t="str" cm="1">
        <f t="array" ref="H5121">_xlfn.IFS(B5121&lt;=12,"New (0-12 mo)",B5121&lt;=24,"Established (13-24 mo)",B5121&lt;=48,"Loyal (25-48 mo)",TRUE,"Veteran (49+ mo)")</f>
        <v>New (0-12 mo)</v>
      </c>
      <c r="I5121">
        <f>COUNTIF('Raw Data'!G5121:O5121,"Yes")</f>
        <v>2</v>
      </c>
      <c r="J5121">
        <f t="shared" ca="1" si="158"/>
        <v>46054</v>
      </c>
      <c r="K5121" t="str">
        <f>'Raw Data'!U5121</f>
        <v>No</v>
      </c>
      <c r="L5121" t="str">
        <f t="shared" si="159"/>
        <v>High Risk</v>
      </c>
      <c r="N5121" s="34"/>
    </row>
    <row r="5122" spans="1:14" x14ac:dyDescent="0.3">
      <c r="A5122" s="5" t="str">
        <f>'Raw Data'!A5122</f>
        <v>8563-IIOXK</v>
      </c>
      <c r="B5122">
        <f>'Raw Data'!F5122</f>
        <v>7</v>
      </c>
      <c r="C5122" t="str">
        <f>'Raw Data'!P5122</f>
        <v>One year</v>
      </c>
      <c r="D5122" t="str">
        <f>'Raw Data'!I5122</f>
        <v>DSL</v>
      </c>
      <c r="E5122" t="str">
        <f>'Raw Data'!R5122</f>
        <v>Electronic check</v>
      </c>
      <c r="F5122">
        <f>'Raw Data'!S5122</f>
        <v>49.75</v>
      </c>
      <c r="G5122">
        <f>IFERROR(VALUE('Raw Data'!T5122),0)</f>
        <v>331.3</v>
      </c>
      <c r="H5122" t="str" cm="1">
        <f t="array" ref="H5122">_xlfn.IFS(B5122&lt;=12,"New (0-12 mo)",B5122&lt;=24,"Established (13-24 mo)",B5122&lt;=48,"Loyal (25-48 mo)",TRUE,"Veteran (49+ mo)")</f>
        <v>New (0-12 mo)</v>
      </c>
      <c r="I5122">
        <f>COUNTIF('Raw Data'!G5122:O5122,"Yes")</f>
        <v>2</v>
      </c>
      <c r="J5122">
        <f t="shared" ref="J5122:J5185" ca="1" si="160">EDATE(TODAY(),-B5122)</f>
        <v>45992</v>
      </c>
      <c r="K5122" t="str">
        <f>'Raw Data'!U5122</f>
        <v>Yes</v>
      </c>
      <c r="L5122" t="str">
        <f t="shared" ref="L5122:L5185" si="161">IF(AND(C5122="Month-to-month",B5122&lt;=12),"High Risk",IF(AND(C5122="Month-to-month",B5122&lt;=24),"Medium Risk",IF(C5122="Month-to-month","Low-Medium Risk","Low Risk")))</f>
        <v>Low Risk</v>
      </c>
      <c r="N5122" s="34"/>
    </row>
    <row r="5123" spans="1:14" x14ac:dyDescent="0.3">
      <c r="A5123" s="5" t="str">
        <f>'Raw Data'!A5123</f>
        <v>4903-CNOZC</v>
      </c>
      <c r="B5123">
        <f>'Raw Data'!F5123</f>
        <v>29</v>
      </c>
      <c r="C5123" t="str">
        <f>'Raw Data'!P5123</f>
        <v>One year</v>
      </c>
      <c r="D5123" t="str">
        <f>'Raw Data'!I5123</f>
        <v>DSL</v>
      </c>
      <c r="E5123" t="str">
        <f>'Raw Data'!R5123</f>
        <v>Credit card (automatic)</v>
      </c>
      <c r="F5123">
        <f>'Raw Data'!S5123</f>
        <v>70.900000000000006</v>
      </c>
      <c r="G5123">
        <f>IFERROR(VALUE('Raw Data'!T5123),0)</f>
        <v>1964.6</v>
      </c>
      <c r="H5123" t="str" cm="1">
        <f t="array" ref="H5123">_xlfn.IFS(B5123&lt;=12,"New (0-12 mo)",B5123&lt;=24,"Established (13-24 mo)",B5123&lt;=48,"Loyal (25-48 mo)",TRUE,"Veteran (49+ mo)")</f>
        <v>Loyal (25-48 mo)</v>
      </c>
      <c r="I5123">
        <f>COUNTIF('Raw Data'!G5123:O5123,"Yes")</f>
        <v>5</v>
      </c>
      <c r="J5123">
        <f t="shared" ca="1" si="160"/>
        <v>45323</v>
      </c>
      <c r="K5123" t="str">
        <f>'Raw Data'!U5123</f>
        <v>No</v>
      </c>
      <c r="L5123" t="str">
        <f t="shared" si="161"/>
        <v>Low Risk</v>
      </c>
      <c r="N5123" s="34"/>
    </row>
    <row r="5124" spans="1:14" x14ac:dyDescent="0.3">
      <c r="A5124" s="5" t="str">
        <f>'Raw Data'!A5124</f>
        <v>4353-HYOJD</v>
      </c>
      <c r="B5124">
        <f>'Raw Data'!F5124</f>
        <v>27</v>
      </c>
      <c r="C5124" t="str">
        <f>'Raw Data'!P5124</f>
        <v>Month-to-month</v>
      </c>
      <c r="D5124" t="str">
        <f>'Raw Data'!I5124</f>
        <v>DSL</v>
      </c>
      <c r="E5124" t="str">
        <f>'Raw Data'!R5124</f>
        <v>Mailed check</v>
      </c>
      <c r="F5124">
        <f>'Raw Data'!S5124</f>
        <v>49.85</v>
      </c>
      <c r="G5124">
        <f>IFERROR(VALUE('Raw Data'!T5124),0)</f>
        <v>1336.15</v>
      </c>
      <c r="H5124" t="str" cm="1">
        <f t="array" ref="H5124">_xlfn.IFS(B5124&lt;=12,"New (0-12 mo)",B5124&lt;=24,"Established (13-24 mo)",B5124&lt;=48,"Loyal (25-48 mo)",TRUE,"Veteran (49+ mo)")</f>
        <v>Loyal (25-48 mo)</v>
      </c>
      <c r="I5124">
        <f>COUNTIF('Raw Data'!G5124:O5124,"Yes")</f>
        <v>2</v>
      </c>
      <c r="J5124">
        <f t="shared" ca="1" si="160"/>
        <v>45383</v>
      </c>
      <c r="K5124" t="str">
        <f>'Raw Data'!U5124</f>
        <v>No</v>
      </c>
      <c r="L5124" t="str">
        <f t="shared" si="161"/>
        <v>Low-Medium Risk</v>
      </c>
      <c r="N5124" s="34"/>
    </row>
    <row r="5125" spans="1:14" x14ac:dyDescent="0.3">
      <c r="A5125" s="5" t="str">
        <f>'Raw Data'!A5125</f>
        <v>8020-BWHYL</v>
      </c>
      <c r="B5125">
        <f>'Raw Data'!F5125</f>
        <v>15</v>
      </c>
      <c r="C5125" t="str">
        <f>'Raw Data'!P5125</f>
        <v>Month-to-month</v>
      </c>
      <c r="D5125" t="str">
        <f>'Raw Data'!I5125</f>
        <v>Fiber optic</v>
      </c>
      <c r="E5125" t="str">
        <f>'Raw Data'!R5125</f>
        <v>Credit card (automatic)</v>
      </c>
      <c r="F5125">
        <f>'Raw Data'!S5125</f>
        <v>75.3</v>
      </c>
      <c r="G5125">
        <f>IFERROR(VALUE('Raw Data'!T5125),0)</f>
        <v>1147.45</v>
      </c>
      <c r="H5125" t="str" cm="1">
        <f t="array" ref="H5125">_xlfn.IFS(B5125&lt;=12,"New (0-12 mo)",B5125&lt;=24,"Established (13-24 mo)",B5125&lt;=48,"Loyal (25-48 mo)",TRUE,"Veteran (49+ mo)")</f>
        <v>Established (13-24 mo)</v>
      </c>
      <c r="I5125">
        <f>COUNTIF('Raw Data'!G5125:O5125,"Yes")</f>
        <v>2</v>
      </c>
      <c r="J5125">
        <f t="shared" ca="1" si="160"/>
        <v>45748</v>
      </c>
      <c r="K5125" t="str">
        <f>'Raw Data'!U5125</f>
        <v>Yes</v>
      </c>
      <c r="L5125" t="str">
        <f t="shared" si="161"/>
        <v>Medium Risk</v>
      </c>
      <c r="N5125" s="34"/>
    </row>
    <row r="5126" spans="1:14" x14ac:dyDescent="0.3">
      <c r="A5126" s="5" t="str">
        <f>'Raw Data'!A5126</f>
        <v>7267-FRMJW</v>
      </c>
      <c r="B5126">
        <f>'Raw Data'!F5126</f>
        <v>25</v>
      </c>
      <c r="C5126" t="str">
        <f>'Raw Data'!P5126</f>
        <v>Two year</v>
      </c>
      <c r="D5126" t="str">
        <f>'Raw Data'!I5126</f>
        <v>No</v>
      </c>
      <c r="E5126" t="str">
        <f>'Raw Data'!R5126</f>
        <v>Mailed check</v>
      </c>
      <c r="F5126">
        <f>'Raw Data'!S5126</f>
        <v>20.100000000000001</v>
      </c>
      <c r="G5126">
        <f>IFERROR(VALUE('Raw Data'!T5126),0)</f>
        <v>486.05</v>
      </c>
      <c r="H5126" t="str" cm="1">
        <f t="array" ref="H5126">_xlfn.IFS(B5126&lt;=12,"New (0-12 mo)",B5126&lt;=24,"Established (13-24 mo)",B5126&lt;=48,"Loyal (25-48 mo)",TRUE,"Veteran (49+ mo)")</f>
        <v>Loyal (25-48 mo)</v>
      </c>
      <c r="I5126">
        <f>COUNTIF('Raw Data'!G5126:O5126,"Yes")</f>
        <v>1</v>
      </c>
      <c r="J5126">
        <f t="shared" ca="1" si="160"/>
        <v>45444</v>
      </c>
      <c r="K5126" t="str">
        <f>'Raw Data'!U5126</f>
        <v>No</v>
      </c>
      <c r="L5126" t="str">
        <f t="shared" si="161"/>
        <v>Low Risk</v>
      </c>
      <c r="N5126" s="34"/>
    </row>
    <row r="5127" spans="1:14" x14ac:dyDescent="0.3">
      <c r="A5127" s="5" t="str">
        <f>'Raw Data'!A5127</f>
        <v>2982-VPSGI</v>
      </c>
      <c r="B5127">
        <f>'Raw Data'!F5127</f>
        <v>11</v>
      </c>
      <c r="C5127" t="str">
        <f>'Raw Data'!P5127</f>
        <v>Month-to-month</v>
      </c>
      <c r="D5127" t="str">
        <f>'Raw Data'!I5127</f>
        <v>Fiber optic</v>
      </c>
      <c r="E5127" t="str">
        <f>'Raw Data'!R5127</f>
        <v>Electronic check</v>
      </c>
      <c r="F5127">
        <f>'Raw Data'!S5127</f>
        <v>94</v>
      </c>
      <c r="G5127">
        <f>IFERROR(VALUE('Raw Data'!T5127),0)</f>
        <v>1078.9000000000001</v>
      </c>
      <c r="H5127" t="str" cm="1">
        <f t="array" ref="H5127">_xlfn.IFS(B5127&lt;=12,"New (0-12 mo)",B5127&lt;=24,"Established (13-24 mo)",B5127&lt;=48,"Loyal (25-48 mo)",TRUE,"Veteran (49+ mo)")</f>
        <v>New (0-12 mo)</v>
      </c>
      <c r="I5127">
        <f>COUNTIF('Raw Data'!G5127:O5127,"Yes")</f>
        <v>4</v>
      </c>
      <c r="J5127">
        <f t="shared" ca="1" si="160"/>
        <v>45870</v>
      </c>
      <c r="K5127" t="str">
        <f>'Raw Data'!U5127</f>
        <v>Yes</v>
      </c>
      <c r="L5127" t="str">
        <f t="shared" si="161"/>
        <v>High Risk</v>
      </c>
      <c r="N5127" s="34"/>
    </row>
    <row r="5128" spans="1:14" x14ac:dyDescent="0.3">
      <c r="A5128" s="5" t="str">
        <f>'Raw Data'!A5128</f>
        <v>4188-FRABG</v>
      </c>
      <c r="B5128">
        <f>'Raw Data'!F5128</f>
        <v>57</v>
      </c>
      <c r="C5128" t="str">
        <f>'Raw Data'!P5128</f>
        <v>Month-to-month</v>
      </c>
      <c r="D5128" t="str">
        <f>'Raw Data'!I5128</f>
        <v>Fiber optic</v>
      </c>
      <c r="E5128" t="str">
        <f>'Raw Data'!R5128</f>
        <v>Electronic check</v>
      </c>
      <c r="F5128">
        <f>'Raw Data'!S5128</f>
        <v>103.05</v>
      </c>
      <c r="G5128">
        <f>IFERROR(VALUE('Raw Data'!T5128),0)</f>
        <v>5925.75</v>
      </c>
      <c r="H5128" t="str" cm="1">
        <f t="array" ref="H5128">_xlfn.IFS(B5128&lt;=12,"New (0-12 mo)",B5128&lt;=24,"Established (13-24 mo)",B5128&lt;=48,"Loyal (25-48 mo)",TRUE,"Veteran (49+ mo)")</f>
        <v>Veteran (49+ mo)</v>
      </c>
      <c r="I5128">
        <f>COUNTIF('Raw Data'!G5128:O5128,"Yes")</f>
        <v>7</v>
      </c>
      <c r="J5128">
        <f t="shared" ca="1" si="160"/>
        <v>44470</v>
      </c>
      <c r="K5128" t="str">
        <f>'Raw Data'!U5128</f>
        <v>No</v>
      </c>
      <c r="L5128" t="str">
        <f t="shared" si="161"/>
        <v>Low-Medium Risk</v>
      </c>
      <c r="N5128" s="34"/>
    </row>
    <row r="5129" spans="1:14" x14ac:dyDescent="0.3">
      <c r="A5129" s="5" t="str">
        <f>'Raw Data'!A5129</f>
        <v>8199-ZLLSA</v>
      </c>
      <c r="B5129">
        <f>'Raw Data'!F5129</f>
        <v>67</v>
      </c>
      <c r="C5129" t="str">
        <f>'Raw Data'!P5129</f>
        <v>One year</v>
      </c>
      <c r="D5129" t="str">
        <f>'Raw Data'!I5129</f>
        <v>Fiber optic</v>
      </c>
      <c r="E5129" t="str">
        <f>'Raw Data'!R5129</f>
        <v>Bank transfer (automatic)</v>
      </c>
      <c r="F5129">
        <f>'Raw Data'!S5129</f>
        <v>118.35</v>
      </c>
      <c r="G5129">
        <f>IFERROR(VALUE('Raw Data'!T5129),0)</f>
        <v>7804.15</v>
      </c>
      <c r="H5129" t="str" cm="1">
        <f t="array" ref="H5129">_xlfn.IFS(B5129&lt;=12,"New (0-12 mo)",B5129&lt;=24,"Established (13-24 mo)",B5129&lt;=48,"Loyal (25-48 mo)",TRUE,"Veteran (49+ mo)")</f>
        <v>Veteran (49+ mo)</v>
      </c>
      <c r="I5129">
        <f>COUNTIF('Raw Data'!G5129:O5129,"Yes")</f>
        <v>8</v>
      </c>
      <c r="J5129">
        <f t="shared" ca="1" si="160"/>
        <v>44166</v>
      </c>
      <c r="K5129" t="str">
        <f>'Raw Data'!U5129</f>
        <v>Yes</v>
      </c>
      <c r="L5129" t="str">
        <f t="shared" si="161"/>
        <v>Low Risk</v>
      </c>
      <c r="N5129" s="34"/>
    </row>
    <row r="5130" spans="1:14" x14ac:dyDescent="0.3">
      <c r="A5130" s="5" t="str">
        <f>'Raw Data'!A5130</f>
        <v>4128-ETESU</v>
      </c>
      <c r="B5130">
        <f>'Raw Data'!F5130</f>
        <v>47</v>
      </c>
      <c r="C5130" t="str">
        <f>'Raw Data'!P5130</f>
        <v>Month-to-month</v>
      </c>
      <c r="D5130" t="str">
        <f>'Raw Data'!I5130</f>
        <v>Fiber optic</v>
      </c>
      <c r="E5130" t="str">
        <f>'Raw Data'!R5130</f>
        <v>Electronic check</v>
      </c>
      <c r="F5130">
        <f>'Raw Data'!S5130</f>
        <v>99.7</v>
      </c>
      <c r="G5130">
        <f>IFERROR(VALUE('Raw Data'!T5130),0)</f>
        <v>4747.2</v>
      </c>
      <c r="H5130" t="str" cm="1">
        <f t="array" ref="H5130">_xlfn.IFS(B5130&lt;=12,"New (0-12 mo)",B5130&lt;=24,"Established (13-24 mo)",B5130&lt;=48,"Loyal (25-48 mo)",TRUE,"Veteran (49+ mo)")</f>
        <v>Loyal (25-48 mo)</v>
      </c>
      <c r="I5130">
        <f>COUNTIF('Raw Data'!G5130:O5130,"Yes")</f>
        <v>5</v>
      </c>
      <c r="J5130">
        <f t="shared" ca="1" si="160"/>
        <v>44774</v>
      </c>
      <c r="K5130" t="str">
        <f>'Raw Data'!U5130</f>
        <v>No</v>
      </c>
      <c r="L5130" t="str">
        <f t="shared" si="161"/>
        <v>Low-Medium Risk</v>
      </c>
      <c r="N5130" s="34"/>
    </row>
    <row r="5131" spans="1:14" x14ac:dyDescent="0.3">
      <c r="A5131" s="5" t="str">
        <f>'Raw Data'!A5131</f>
        <v>0620-DLSLK</v>
      </c>
      <c r="B5131">
        <f>'Raw Data'!F5131</f>
        <v>13</v>
      </c>
      <c r="C5131" t="str">
        <f>'Raw Data'!P5131</f>
        <v>Month-to-month</v>
      </c>
      <c r="D5131" t="str">
        <f>'Raw Data'!I5131</f>
        <v>Fiber optic</v>
      </c>
      <c r="E5131" t="str">
        <f>'Raw Data'!R5131</f>
        <v>Mailed check</v>
      </c>
      <c r="F5131">
        <f>'Raw Data'!S5131</f>
        <v>81.900000000000006</v>
      </c>
      <c r="G5131">
        <f>IFERROR(VALUE('Raw Data'!T5131),0)</f>
        <v>1028.9000000000001</v>
      </c>
      <c r="H5131" t="str" cm="1">
        <f t="array" ref="H5131">_xlfn.IFS(B5131&lt;=12,"New (0-12 mo)",B5131&lt;=24,"Established (13-24 mo)",B5131&lt;=48,"Loyal (25-48 mo)",TRUE,"Veteran (49+ mo)")</f>
        <v>Established (13-24 mo)</v>
      </c>
      <c r="I5131">
        <f>COUNTIF('Raw Data'!G5131:O5131,"Yes")</f>
        <v>2</v>
      </c>
      <c r="J5131">
        <f t="shared" ca="1" si="160"/>
        <v>45809</v>
      </c>
      <c r="K5131" t="str">
        <f>'Raw Data'!U5131</f>
        <v>No</v>
      </c>
      <c r="L5131" t="str">
        <f t="shared" si="161"/>
        <v>Medium Risk</v>
      </c>
      <c r="N5131" s="34"/>
    </row>
    <row r="5132" spans="1:14" x14ac:dyDescent="0.3">
      <c r="A5132" s="5" t="str">
        <f>'Raw Data'!A5132</f>
        <v>4625-EWPTF</v>
      </c>
      <c r="B5132">
        <f>'Raw Data'!F5132</f>
        <v>8</v>
      </c>
      <c r="C5132" t="str">
        <f>'Raw Data'!P5132</f>
        <v>Month-to-month</v>
      </c>
      <c r="D5132" t="str">
        <f>'Raw Data'!I5132</f>
        <v>DSL</v>
      </c>
      <c r="E5132" t="str">
        <f>'Raw Data'!R5132</f>
        <v>Electronic check</v>
      </c>
      <c r="F5132">
        <f>'Raw Data'!S5132</f>
        <v>30.45</v>
      </c>
      <c r="G5132">
        <f>IFERROR(VALUE('Raw Data'!T5132),0)</f>
        <v>226.45</v>
      </c>
      <c r="H5132" t="str" cm="1">
        <f t="array" ref="H5132">_xlfn.IFS(B5132&lt;=12,"New (0-12 mo)",B5132&lt;=24,"Established (13-24 mo)",B5132&lt;=48,"Loyal (25-48 mo)",TRUE,"Veteran (49+ mo)")</f>
        <v>New (0-12 mo)</v>
      </c>
      <c r="I5132">
        <f>COUNTIF('Raw Data'!G5132:O5132,"Yes")</f>
        <v>1</v>
      </c>
      <c r="J5132">
        <f t="shared" ca="1" si="160"/>
        <v>45962</v>
      </c>
      <c r="K5132" t="str">
        <f>'Raw Data'!U5132</f>
        <v>Yes</v>
      </c>
      <c r="L5132" t="str">
        <f t="shared" si="161"/>
        <v>High Risk</v>
      </c>
      <c r="N5132" s="34"/>
    </row>
    <row r="5133" spans="1:14" x14ac:dyDescent="0.3">
      <c r="A5133" s="5" t="str">
        <f>'Raw Data'!A5133</f>
        <v>5980-NOPLP</v>
      </c>
      <c r="B5133">
        <f>'Raw Data'!F5133</f>
        <v>44</v>
      </c>
      <c r="C5133" t="str">
        <f>'Raw Data'!P5133</f>
        <v>Month-to-month</v>
      </c>
      <c r="D5133" t="str">
        <f>'Raw Data'!I5133</f>
        <v>Fiber optic</v>
      </c>
      <c r="E5133" t="str">
        <f>'Raw Data'!R5133</f>
        <v>Electronic check</v>
      </c>
      <c r="F5133">
        <f>'Raw Data'!S5133</f>
        <v>96.1</v>
      </c>
      <c r="G5133">
        <f>IFERROR(VALUE('Raw Data'!T5133),0)</f>
        <v>4364.1000000000004</v>
      </c>
      <c r="H5133" t="str" cm="1">
        <f t="array" ref="H5133">_xlfn.IFS(B5133&lt;=12,"New (0-12 mo)",B5133&lt;=24,"Established (13-24 mo)",B5133&lt;=48,"Loyal (25-48 mo)",TRUE,"Veteran (49+ mo)")</f>
        <v>Loyal (25-48 mo)</v>
      </c>
      <c r="I5133">
        <f>COUNTIF('Raw Data'!G5133:O5133,"Yes")</f>
        <v>4</v>
      </c>
      <c r="J5133">
        <f t="shared" ca="1" si="160"/>
        <v>44866</v>
      </c>
      <c r="K5133" t="str">
        <f>'Raw Data'!U5133</f>
        <v>Yes</v>
      </c>
      <c r="L5133" t="str">
        <f t="shared" si="161"/>
        <v>Low-Medium Risk</v>
      </c>
      <c r="N5133" s="34"/>
    </row>
    <row r="5134" spans="1:14" x14ac:dyDescent="0.3">
      <c r="A5134" s="5" t="str">
        <f>'Raw Data'!A5134</f>
        <v>3850-OKINF</v>
      </c>
      <c r="B5134">
        <f>'Raw Data'!F5134</f>
        <v>71</v>
      </c>
      <c r="C5134" t="str">
        <f>'Raw Data'!P5134</f>
        <v>One year</v>
      </c>
      <c r="D5134" t="str">
        <f>'Raw Data'!I5134</f>
        <v>DSL</v>
      </c>
      <c r="E5134" t="str">
        <f>'Raw Data'!R5134</f>
        <v>Electronic check</v>
      </c>
      <c r="F5134">
        <f>'Raw Data'!S5134</f>
        <v>66.2</v>
      </c>
      <c r="G5134">
        <f>IFERROR(VALUE('Raw Data'!T5134),0)</f>
        <v>4692.55</v>
      </c>
      <c r="H5134" t="str" cm="1">
        <f t="array" ref="H5134">_xlfn.IFS(B5134&lt;=12,"New (0-12 mo)",B5134&lt;=24,"Established (13-24 mo)",B5134&lt;=48,"Loyal (25-48 mo)",TRUE,"Veteran (49+ mo)")</f>
        <v>Veteran (49+ mo)</v>
      </c>
      <c r="I5134">
        <f>COUNTIF('Raw Data'!G5134:O5134,"Yes")</f>
        <v>4</v>
      </c>
      <c r="J5134">
        <f t="shared" ca="1" si="160"/>
        <v>44044</v>
      </c>
      <c r="K5134" t="str">
        <f>'Raw Data'!U5134</f>
        <v>No</v>
      </c>
      <c r="L5134" t="str">
        <f t="shared" si="161"/>
        <v>Low Risk</v>
      </c>
      <c r="N5134" s="34"/>
    </row>
    <row r="5135" spans="1:14" x14ac:dyDescent="0.3">
      <c r="A5135" s="5" t="str">
        <f>'Raw Data'!A5135</f>
        <v>6892-XPFPU</v>
      </c>
      <c r="B5135">
        <f>'Raw Data'!F5135</f>
        <v>24</v>
      </c>
      <c r="C5135" t="str">
        <f>'Raw Data'!P5135</f>
        <v>Month-to-month</v>
      </c>
      <c r="D5135" t="str">
        <f>'Raw Data'!I5135</f>
        <v>Fiber optic</v>
      </c>
      <c r="E5135" t="str">
        <f>'Raw Data'!R5135</f>
        <v>Electronic check</v>
      </c>
      <c r="F5135">
        <f>'Raw Data'!S5135</f>
        <v>104.25</v>
      </c>
      <c r="G5135">
        <f>IFERROR(VALUE('Raw Data'!T5135),0)</f>
        <v>2433.9</v>
      </c>
      <c r="H5135" t="str" cm="1">
        <f t="array" ref="H5135">_xlfn.IFS(B5135&lt;=12,"New (0-12 mo)",B5135&lt;=24,"Established (13-24 mo)",B5135&lt;=48,"Loyal (25-48 mo)",TRUE,"Veteran (49+ mo)")</f>
        <v>Established (13-24 mo)</v>
      </c>
      <c r="I5135">
        <f>COUNTIF('Raw Data'!G5135:O5135,"Yes")</f>
        <v>6</v>
      </c>
      <c r="J5135">
        <f t="shared" ca="1" si="160"/>
        <v>45474</v>
      </c>
      <c r="K5135" t="str">
        <f>'Raw Data'!U5135</f>
        <v>Yes</v>
      </c>
      <c r="L5135" t="str">
        <f t="shared" si="161"/>
        <v>Medium Risk</v>
      </c>
      <c r="N5135" s="34"/>
    </row>
    <row r="5136" spans="1:14" x14ac:dyDescent="0.3">
      <c r="A5136" s="5" t="str">
        <f>'Raw Data'!A5136</f>
        <v>8010-EZLOU</v>
      </c>
      <c r="B5136">
        <f>'Raw Data'!F5136</f>
        <v>15</v>
      </c>
      <c r="C5136" t="str">
        <f>'Raw Data'!P5136</f>
        <v>Month-to-month</v>
      </c>
      <c r="D5136" t="str">
        <f>'Raw Data'!I5136</f>
        <v>Fiber optic</v>
      </c>
      <c r="E5136" t="str">
        <f>'Raw Data'!R5136</f>
        <v>Electronic check</v>
      </c>
      <c r="F5136">
        <f>'Raw Data'!S5136</f>
        <v>80.2</v>
      </c>
      <c r="G5136">
        <f>IFERROR(VALUE('Raw Data'!T5136),0)</f>
        <v>1217.25</v>
      </c>
      <c r="H5136" t="str" cm="1">
        <f t="array" ref="H5136">_xlfn.IFS(B5136&lt;=12,"New (0-12 mo)",B5136&lt;=24,"Established (13-24 mo)",B5136&lt;=48,"Loyal (25-48 mo)",TRUE,"Veteran (49+ mo)")</f>
        <v>Established (13-24 mo)</v>
      </c>
      <c r="I5136">
        <f>COUNTIF('Raw Data'!G5136:O5136,"Yes")</f>
        <v>3</v>
      </c>
      <c r="J5136">
        <f t="shared" ca="1" si="160"/>
        <v>45748</v>
      </c>
      <c r="K5136" t="str">
        <f>'Raw Data'!U5136</f>
        <v>Yes</v>
      </c>
      <c r="L5136" t="str">
        <f t="shared" si="161"/>
        <v>Medium Risk</v>
      </c>
      <c r="N5136" s="34"/>
    </row>
    <row r="5137" spans="1:14" x14ac:dyDescent="0.3">
      <c r="A5137" s="5" t="str">
        <f>'Raw Data'!A5137</f>
        <v>1156-ZFYDO</v>
      </c>
      <c r="B5137">
        <f>'Raw Data'!F5137</f>
        <v>1</v>
      </c>
      <c r="C5137" t="str">
        <f>'Raw Data'!P5137</f>
        <v>Month-to-month</v>
      </c>
      <c r="D5137" t="str">
        <f>'Raw Data'!I5137</f>
        <v>No</v>
      </c>
      <c r="E5137" t="str">
        <f>'Raw Data'!R5137</f>
        <v>Electronic check</v>
      </c>
      <c r="F5137">
        <f>'Raw Data'!S5137</f>
        <v>19.75</v>
      </c>
      <c r="G5137">
        <f>IFERROR(VALUE('Raw Data'!T5137),0)</f>
        <v>19.75</v>
      </c>
      <c r="H5137" t="str" cm="1">
        <f t="array" ref="H5137">_xlfn.IFS(B5137&lt;=12,"New (0-12 mo)",B5137&lt;=24,"Established (13-24 mo)",B5137&lt;=48,"Loyal (25-48 mo)",TRUE,"Veteran (49+ mo)")</f>
        <v>New (0-12 mo)</v>
      </c>
      <c r="I5137">
        <f>COUNTIF('Raw Data'!G5137:O5137,"Yes")</f>
        <v>1</v>
      </c>
      <c r="J5137">
        <f t="shared" ca="1" si="160"/>
        <v>46174</v>
      </c>
      <c r="K5137" t="str">
        <f>'Raw Data'!U5137</f>
        <v>No</v>
      </c>
      <c r="L5137" t="str">
        <f t="shared" si="161"/>
        <v>High Risk</v>
      </c>
      <c r="N5137" s="34"/>
    </row>
    <row r="5138" spans="1:14" x14ac:dyDescent="0.3">
      <c r="A5138" s="5" t="str">
        <f>'Raw Data'!A5138</f>
        <v>3295-YVUSR</v>
      </c>
      <c r="B5138">
        <f>'Raw Data'!F5138</f>
        <v>2</v>
      </c>
      <c r="C5138" t="str">
        <f>'Raw Data'!P5138</f>
        <v>Month-to-month</v>
      </c>
      <c r="D5138" t="str">
        <f>'Raw Data'!I5138</f>
        <v>Fiber optic</v>
      </c>
      <c r="E5138" t="str">
        <f>'Raw Data'!R5138</f>
        <v>Mailed check</v>
      </c>
      <c r="F5138">
        <f>'Raw Data'!S5138</f>
        <v>72.599999999999994</v>
      </c>
      <c r="G5138">
        <f>IFERROR(VALUE('Raw Data'!T5138),0)</f>
        <v>154.30000000000001</v>
      </c>
      <c r="H5138" t="str" cm="1">
        <f t="array" ref="H5138">_xlfn.IFS(B5138&lt;=12,"New (0-12 mo)",B5138&lt;=24,"Established (13-24 mo)",B5138&lt;=48,"Loyal (25-48 mo)",TRUE,"Veteran (49+ mo)")</f>
        <v>New (0-12 mo)</v>
      </c>
      <c r="I5138">
        <f>COUNTIF('Raw Data'!G5138:O5138,"Yes")</f>
        <v>2</v>
      </c>
      <c r="J5138">
        <f t="shared" ca="1" si="160"/>
        <v>46143</v>
      </c>
      <c r="K5138" t="str">
        <f>'Raw Data'!U5138</f>
        <v>No</v>
      </c>
      <c r="L5138" t="str">
        <f t="shared" si="161"/>
        <v>High Risk</v>
      </c>
      <c r="N5138" s="34"/>
    </row>
    <row r="5139" spans="1:14" x14ac:dyDescent="0.3">
      <c r="A5139" s="5" t="str">
        <f>'Raw Data'!A5139</f>
        <v>8016-NCFVO</v>
      </c>
      <c r="B5139">
        <f>'Raw Data'!F5139</f>
        <v>55</v>
      </c>
      <c r="C5139" t="str">
        <f>'Raw Data'!P5139</f>
        <v>Month-to-month</v>
      </c>
      <c r="D5139" t="str">
        <f>'Raw Data'!I5139</f>
        <v>Fiber optic</v>
      </c>
      <c r="E5139" t="str">
        <f>'Raw Data'!R5139</f>
        <v>Electronic check</v>
      </c>
      <c r="F5139">
        <f>'Raw Data'!S5139</f>
        <v>116.5</v>
      </c>
      <c r="G5139">
        <f>IFERROR(VALUE('Raw Data'!T5139),0)</f>
        <v>6382.55</v>
      </c>
      <c r="H5139" t="str" cm="1">
        <f t="array" ref="H5139">_xlfn.IFS(B5139&lt;=12,"New (0-12 mo)",B5139&lt;=24,"Established (13-24 mo)",B5139&lt;=48,"Loyal (25-48 mo)",TRUE,"Veteran (49+ mo)")</f>
        <v>Veteran (49+ mo)</v>
      </c>
      <c r="I5139">
        <f>COUNTIF('Raw Data'!G5139:O5139,"Yes")</f>
        <v>8</v>
      </c>
      <c r="J5139">
        <f t="shared" ca="1" si="160"/>
        <v>44531</v>
      </c>
      <c r="K5139" t="str">
        <f>'Raw Data'!U5139</f>
        <v>No</v>
      </c>
      <c r="L5139" t="str">
        <f t="shared" si="161"/>
        <v>Low-Medium Risk</v>
      </c>
      <c r="N5139" s="34"/>
    </row>
    <row r="5140" spans="1:14" x14ac:dyDescent="0.3">
      <c r="A5140" s="5" t="str">
        <f>'Raw Data'!A5140</f>
        <v>4119-ZYPZY</v>
      </c>
      <c r="B5140">
        <f>'Raw Data'!F5140</f>
        <v>71</v>
      </c>
      <c r="C5140" t="str">
        <f>'Raw Data'!P5140</f>
        <v>Two year</v>
      </c>
      <c r="D5140" t="str">
        <f>'Raw Data'!I5140</f>
        <v>Fiber optic</v>
      </c>
      <c r="E5140" t="str">
        <f>'Raw Data'!R5140</f>
        <v>Electronic check</v>
      </c>
      <c r="F5140">
        <f>'Raw Data'!S5140</f>
        <v>106.8</v>
      </c>
      <c r="G5140">
        <f>IFERROR(VALUE('Raw Data'!T5140),0)</f>
        <v>7623.2</v>
      </c>
      <c r="H5140" t="str" cm="1">
        <f t="array" ref="H5140">_xlfn.IFS(B5140&lt;=12,"New (0-12 mo)",B5140&lt;=24,"Established (13-24 mo)",B5140&lt;=48,"Loyal (25-48 mo)",TRUE,"Veteran (49+ mo)")</f>
        <v>Veteran (49+ mo)</v>
      </c>
      <c r="I5140">
        <f>COUNTIF('Raw Data'!G5140:O5140,"Yes")</f>
        <v>6</v>
      </c>
      <c r="J5140">
        <f t="shared" ca="1" si="160"/>
        <v>44044</v>
      </c>
      <c r="K5140" t="str">
        <f>'Raw Data'!U5140</f>
        <v>No</v>
      </c>
      <c r="L5140" t="str">
        <f t="shared" si="161"/>
        <v>Low Risk</v>
      </c>
      <c r="N5140" s="34"/>
    </row>
    <row r="5141" spans="1:14" x14ac:dyDescent="0.3">
      <c r="A5141" s="5" t="str">
        <f>'Raw Data'!A5141</f>
        <v>5549-ZGHFB</v>
      </c>
      <c r="B5141">
        <f>'Raw Data'!F5141</f>
        <v>50</v>
      </c>
      <c r="C5141" t="str">
        <f>'Raw Data'!P5141</f>
        <v>Two year</v>
      </c>
      <c r="D5141" t="str">
        <f>'Raw Data'!I5141</f>
        <v>No</v>
      </c>
      <c r="E5141" t="str">
        <f>'Raw Data'!R5141</f>
        <v>Mailed check</v>
      </c>
      <c r="F5141">
        <f>'Raw Data'!S5141</f>
        <v>24.95</v>
      </c>
      <c r="G5141">
        <f>IFERROR(VALUE('Raw Data'!T5141),0)</f>
        <v>1261.45</v>
      </c>
      <c r="H5141" t="str" cm="1">
        <f t="array" ref="H5141">_xlfn.IFS(B5141&lt;=12,"New (0-12 mo)",B5141&lt;=24,"Established (13-24 mo)",B5141&lt;=48,"Loyal (25-48 mo)",TRUE,"Veteran (49+ mo)")</f>
        <v>Veteran (49+ mo)</v>
      </c>
      <c r="I5141">
        <f>COUNTIF('Raw Data'!G5141:O5141,"Yes")</f>
        <v>2</v>
      </c>
      <c r="J5141">
        <f t="shared" ca="1" si="160"/>
        <v>44682</v>
      </c>
      <c r="K5141" t="str">
        <f>'Raw Data'!U5141</f>
        <v>No</v>
      </c>
      <c r="L5141" t="str">
        <f t="shared" si="161"/>
        <v>Low Risk</v>
      </c>
      <c r="N5141" s="34"/>
    </row>
    <row r="5142" spans="1:14" x14ac:dyDescent="0.3">
      <c r="A5142" s="5" t="str">
        <f>'Raw Data'!A5142</f>
        <v>7577-SWIFR</v>
      </c>
      <c r="B5142">
        <f>'Raw Data'!F5142</f>
        <v>1</v>
      </c>
      <c r="C5142" t="str">
        <f>'Raw Data'!P5142</f>
        <v>Month-to-month</v>
      </c>
      <c r="D5142" t="str">
        <f>'Raw Data'!I5142</f>
        <v>Fiber optic</v>
      </c>
      <c r="E5142" t="str">
        <f>'Raw Data'!R5142</f>
        <v>Electronic check</v>
      </c>
      <c r="F5142">
        <f>'Raw Data'!S5142</f>
        <v>89.25</v>
      </c>
      <c r="G5142">
        <f>IFERROR(VALUE('Raw Data'!T5142),0)</f>
        <v>89.25</v>
      </c>
      <c r="H5142" t="str" cm="1">
        <f t="array" ref="H5142">_xlfn.IFS(B5142&lt;=12,"New (0-12 mo)",B5142&lt;=24,"Established (13-24 mo)",B5142&lt;=48,"Loyal (25-48 mo)",TRUE,"Veteran (49+ mo)")</f>
        <v>New (0-12 mo)</v>
      </c>
      <c r="I5142">
        <f>COUNTIF('Raw Data'!G5142:O5142,"Yes")</f>
        <v>3</v>
      </c>
      <c r="J5142">
        <f t="shared" ca="1" si="160"/>
        <v>46174</v>
      </c>
      <c r="K5142" t="str">
        <f>'Raw Data'!U5142</f>
        <v>No</v>
      </c>
      <c r="L5142" t="str">
        <f t="shared" si="161"/>
        <v>High Risk</v>
      </c>
      <c r="N5142" s="34"/>
    </row>
    <row r="5143" spans="1:14" x14ac:dyDescent="0.3">
      <c r="A5143" s="5" t="str">
        <f>'Raw Data'!A5143</f>
        <v>0303-WMMRN</v>
      </c>
      <c r="B5143">
        <f>'Raw Data'!F5143</f>
        <v>5</v>
      </c>
      <c r="C5143" t="str">
        <f>'Raw Data'!P5143</f>
        <v>Month-to-month</v>
      </c>
      <c r="D5143" t="str">
        <f>'Raw Data'!I5143</f>
        <v>No</v>
      </c>
      <c r="E5143" t="str">
        <f>'Raw Data'!R5143</f>
        <v>Mailed check</v>
      </c>
      <c r="F5143">
        <f>'Raw Data'!S5143</f>
        <v>19.25</v>
      </c>
      <c r="G5143">
        <f>IFERROR(VALUE('Raw Data'!T5143),0)</f>
        <v>86.05</v>
      </c>
      <c r="H5143" t="str" cm="1">
        <f t="array" ref="H5143">_xlfn.IFS(B5143&lt;=12,"New (0-12 mo)",B5143&lt;=24,"Established (13-24 mo)",B5143&lt;=48,"Loyal (25-48 mo)",TRUE,"Veteran (49+ mo)")</f>
        <v>New (0-12 mo)</v>
      </c>
      <c r="I5143">
        <f>COUNTIF('Raw Data'!G5143:O5143,"Yes")</f>
        <v>1</v>
      </c>
      <c r="J5143">
        <f t="shared" ca="1" si="160"/>
        <v>46054</v>
      </c>
      <c r="K5143" t="str">
        <f>'Raw Data'!U5143</f>
        <v>No</v>
      </c>
      <c r="L5143" t="str">
        <f t="shared" si="161"/>
        <v>High Risk</v>
      </c>
      <c r="N5143" s="34"/>
    </row>
    <row r="5144" spans="1:14" x14ac:dyDescent="0.3">
      <c r="A5144" s="5" t="str">
        <f>'Raw Data'!A5144</f>
        <v>6408-OTUBZ</v>
      </c>
      <c r="B5144">
        <f>'Raw Data'!F5144</f>
        <v>66</v>
      </c>
      <c r="C5144" t="str">
        <f>'Raw Data'!P5144</f>
        <v>One year</v>
      </c>
      <c r="D5144" t="str">
        <f>'Raw Data'!I5144</f>
        <v>Fiber optic</v>
      </c>
      <c r="E5144" t="str">
        <f>'Raw Data'!R5144</f>
        <v>Bank transfer (automatic)</v>
      </c>
      <c r="F5144">
        <f>'Raw Data'!S5144</f>
        <v>104.55</v>
      </c>
      <c r="G5144">
        <f>IFERROR(VALUE('Raw Data'!T5144),0)</f>
        <v>6779.05</v>
      </c>
      <c r="H5144" t="str" cm="1">
        <f t="array" ref="H5144">_xlfn.IFS(B5144&lt;=12,"New (0-12 mo)",B5144&lt;=24,"Established (13-24 mo)",B5144&lt;=48,"Loyal (25-48 mo)",TRUE,"Veteran (49+ mo)")</f>
        <v>Veteran (49+ mo)</v>
      </c>
      <c r="I5144">
        <f>COUNTIF('Raw Data'!G5144:O5144,"Yes")</f>
        <v>7</v>
      </c>
      <c r="J5144">
        <f t="shared" ca="1" si="160"/>
        <v>44197</v>
      </c>
      <c r="K5144" t="str">
        <f>'Raw Data'!U5144</f>
        <v>No</v>
      </c>
      <c r="L5144" t="str">
        <f t="shared" si="161"/>
        <v>Low Risk</v>
      </c>
      <c r="N5144" s="34"/>
    </row>
    <row r="5145" spans="1:14" x14ac:dyDescent="0.3">
      <c r="A5145" s="5" t="str">
        <f>'Raw Data'!A5145</f>
        <v>5204-HMGYF</v>
      </c>
      <c r="B5145">
        <f>'Raw Data'!F5145</f>
        <v>49</v>
      </c>
      <c r="C5145" t="str">
        <f>'Raw Data'!P5145</f>
        <v>One year</v>
      </c>
      <c r="D5145" t="str">
        <f>'Raw Data'!I5145</f>
        <v>DSL</v>
      </c>
      <c r="E5145" t="str">
        <f>'Raw Data'!R5145</f>
        <v>Mailed check</v>
      </c>
      <c r="F5145">
        <f>'Raw Data'!S5145</f>
        <v>87.2</v>
      </c>
      <c r="G5145">
        <f>IFERROR(VALUE('Raw Data'!T5145),0)</f>
        <v>4345</v>
      </c>
      <c r="H5145" t="str" cm="1">
        <f t="array" ref="H5145">_xlfn.IFS(B5145&lt;=12,"New (0-12 mo)",B5145&lt;=24,"Established (13-24 mo)",B5145&lt;=48,"Loyal (25-48 mo)",TRUE,"Veteran (49+ mo)")</f>
        <v>Veteran (49+ mo)</v>
      </c>
      <c r="I5145">
        <f>COUNTIF('Raw Data'!G5145:O5145,"Yes")</f>
        <v>7</v>
      </c>
      <c r="J5145">
        <f t="shared" ca="1" si="160"/>
        <v>44713</v>
      </c>
      <c r="K5145" t="str">
        <f>'Raw Data'!U5145</f>
        <v>No</v>
      </c>
      <c r="L5145" t="str">
        <f t="shared" si="161"/>
        <v>Low Risk</v>
      </c>
      <c r="N5145" s="34"/>
    </row>
    <row r="5146" spans="1:14" x14ac:dyDescent="0.3">
      <c r="A5146" s="5" t="str">
        <f>'Raw Data'!A5146</f>
        <v>1078-TDCRN</v>
      </c>
      <c r="B5146">
        <f>'Raw Data'!F5146</f>
        <v>3</v>
      </c>
      <c r="C5146" t="str">
        <f>'Raw Data'!P5146</f>
        <v>Month-to-month</v>
      </c>
      <c r="D5146" t="str">
        <f>'Raw Data'!I5146</f>
        <v>DSL</v>
      </c>
      <c r="E5146" t="str">
        <f>'Raw Data'!R5146</f>
        <v>Electronic check</v>
      </c>
      <c r="F5146">
        <f>'Raw Data'!S5146</f>
        <v>30.75</v>
      </c>
      <c r="G5146">
        <f>IFERROR(VALUE('Raw Data'!T5146),0)</f>
        <v>82.85</v>
      </c>
      <c r="H5146" t="str" cm="1">
        <f t="array" ref="H5146">_xlfn.IFS(B5146&lt;=12,"New (0-12 mo)",B5146&lt;=24,"Established (13-24 mo)",B5146&lt;=48,"Loyal (25-48 mo)",TRUE,"Veteran (49+ mo)")</f>
        <v>New (0-12 mo)</v>
      </c>
      <c r="I5146">
        <f>COUNTIF('Raw Data'!G5146:O5146,"Yes")</f>
        <v>1</v>
      </c>
      <c r="J5146">
        <f t="shared" ca="1" si="160"/>
        <v>46113</v>
      </c>
      <c r="K5146" t="str">
        <f>'Raw Data'!U5146</f>
        <v>No</v>
      </c>
      <c r="L5146" t="str">
        <f t="shared" si="161"/>
        <v>High Risk</v>
      </c>
      <c r="N5146" s="34"/>
    </row>
    <row r="5147" spans="1:14" x14ac:dyDescent="0.3">
      <c r="A5147" s="5" t="str">
        <f>'Raw Data'!A5147</f>
        <v>3727-OVPRY</v>
      </c>
      <c r="B5147">
        <f>'Raw Data'!F5147</f>
        <v>66</v>
      </c>
      <c r="C5147" t="str">
        <f>'Raw Data'!P5147</f>
        <v>One year</v>
      </c>
      <c r="D5147" t="str">
        <f>'Raw Data'!I5147</f>
        <v>No</v>
      </c>
      <c r="E5147" t="str">
        <f>'Raw Data'!R5147</f>
        <v>Credit card (automatic)</v>
      </c>
      <c r="F5147">
        <f>'Raw Data'!S5147</f>
        <v>25.7</v>
      </c>
      <c r="G5147">
        <f>IFERROR(VALUE('Raw Data'!T5147),0)</f>
        <v>1714.55</v>
      </c>
      <c r="H5147" t="str" cm="1">
        <f t="array" ref="H5147">_xlfn.IFS(B5147&lt;=12,"New (0-12 mo)",B5147&lt;=24,"Established (13-24 mo)",B5147&lt;=48,"Loyal (25-48 mo)",TRUE,"Veteran (49+ mo)")</f>
        <v>Veteran (49+ mo)</v>
      </c>
      <c r="I5147">
        <f>COUNTIF('Raw Data'!G5147:O5147,"Yes")</f>
        <v>2</v>
      </c>
      <c r="J5147">
        <f t="shared" ca="1" si="160"/>
        <v>44197</v>
      </c>
      <c r="K5147" t="str">
        <f>'Raw Data'!U5147</f>
        <v>No</v>
      </c>
      <c r="L5147" t="str">
        <f t="shared" si="161"/>
        <v>Low Risk</v>
      </c>
      <c r="N5147" s="34"/>
    </row>
    <row r="5148" spans="1:14" x14ac:dyDescent="0.3">
      <c r="A5148" s="5" t="str">
        <f>'Raw Data'!A5148</f>
        <v>3797-FKOGQ</v>
      </c>
      <c r="B5148">
        <f>'Raw Data'!F5148</f>
        <v>11</v>
      </c>
      <c r="C5148" t="str">
        <f>'Raw Data'!P5148</f>
        <v>Month-to-month</v>
      </c>
      <c r="D5148" t="str">
        <f>'Raw Data'!I5148</f>
        <v>Fiber optic</v>
      </c>
      <c r="E5148" t="str">
        <f>'Raw Data'!R5148</f>
        <v>Electronic check</v>
      </c>
      <c r="F5148">
        <f>'Raw Data'!S5148</f>
        <v>86.2</v>
      </c>
      <c r="G5148">
        <f>IFERROR(VALUE('Raw Data'!T5148),0)</f>
        <v>893.2</v>
      </c>
      <c r="H5148" t="str" cm="1">
        <f t="array" ref="H5148">_xlfn.IFS(B5148&lt;=12,"New (0-12 mo)",B5148&lt;=24,"Established (13-24 mo)",B5148&lt;=48,"Loyal (25-48 mo)",TRUE,"Veteran (49+ mo)")</f>
        <v>New (0-12 mo)</v>
      </c>
      <c r="I5148">
        <f>COUNTIF('Raw Data'!G5148:O5148,"Yes")</f>
        <v>3</v>
      </c>
      <c r="J5148">
        <f t="shared" ca="1" si="160"/>
        <v>45870</v>
      </c>
      <c r="K5148" t="str">
        <f>'Raw Data'!U5148</f>
        <v>No</v>
      </c>
      <c r="L5148" t="str">
        <f t="shared" si="161"/>
        <v>High Risk</v>
      </c>
      <c r="N5148" s="34"/>
    </row>
    <row r="5149" spans="1:14" x14ac:dyDescent="0.3">
      <c r="A5149" s="5" t="str">
        <f>'Raw Data'!A5149</f>
        <v>7622-NXQZR</v>
      </c>
      <c r="B5149">
        <f>'Raw Data'!F5149</f>
        <v>28</v>
      </c>
      <c r="C5149" t="str">
        <f>'Raw Data'!P5149</f>
        <v>Month-to-month</v>
      </c>
      <c r="D5149" t="str">
        <f>'Raw Data'!I5149</f>
        <v>DSL</v>
      </c>
      <c r="E5149" t="str">
        <f>'Raw Data'!R5149</f>
        <v>Credit card (automatic)</v>
      </c>
      <c r="F5149">
        <f>'Raw Data'!S5149</f>
        <v>30.1</v>
      </c>
      <c r="G5149">
        <f>IFERROR(VALUE('Raw Data'!T5149),0)</f>
        <v>810.85</v>
      </c>
      <c r="H5149" t="str" cm="1">
        <f t="array" ref="H5149">_xlfn.IFS(B5149&lt;=12,"New (0-12 mo)",B5149&lt;=24,"Established (13-24 mo)",B5149&lt;=48,"Loyal (25-48 mo)",TRUE,"Veteran (49+ mo)")</f>
        <v>Loyal (25-48 mo)</v>
      </c>
      <c r="I5149">
        <f>COUNTIF('Raw Data'!G5149:O5149,"Yes")</f>
        <v>1</v>
      </c>
      <c r="J5149">
        <f t="shared" ca="1" si="160"/>
        <v>45352</v>
      </c>
      <c r="K5149" t="str">
        <f>'Raw Data'!U5149</f>
        <v>No</v>
      </c>
      <c r="L5149" t="str">
        <f t="shared" si="161"/>
        <v>Low-Medium Risk</v>
      </c>
      <c r="N5149" s="34"/>
    </row>
    <row r="5150" spans="1:14" x14ac:dyDescent="0.3">
      <c r="A5150" s="5" t="str">
        <f>'Raw Data'!A5150</f>
        <v>6196-HBOBZ</v>
      </c>
      <c r="B5150">
        <f>'Raw Data'!F5150</f>
        <v>65</v>
      </c>
      <c r="C5150" t="str">
        <f>'Raw Data'!P5150</f>
        <v>Two year</v>
      </c>
      <c r="D5150" t="str">
        <f>'Raw Data'!I5150</f>
        <v>Fiber optic</v>
      </c>
      <c r="E5150" t="str">
        <f>'Raw Data'!R5150</f>
        <v>Electronic check</v>
      </c>
      <c r="F5150">
        <f>'Raw Data'!S5150</f>
        <v>99.35</v>
      </c>
      <c r="G5150">
        <f>IFERROR(VALUE('Raw Data'!T5150),0)</f>
        <v>6347.55</v>
      </c>
      <c r="H5150" t="str" cm="1">
        <f t="array" ref="H5150">_xlfn.IFS(B5150&lt;=12,"New (0-12 mo)",B5150&lt;=24,"Established (13-24 mo)",B5150&lt;=48,"Loyal (25-48 mo)",TRUE,"Veteran (49+ mo)")</f>
        <v>Veteran (49+ mo)</v>
      </c>
      <c r="I5150">
        <f>COUNTIF('Raw Data'!G5150:O5150,"Yes")</f>
        <v>6</v>
      </c>
      <c r="J5150">
        <f t="shared" ca="1" si="160"/>
        <v>44228</v>
      </c>
      <c r="K5150" t="str">
        <f>'Raw Data'!U5150</f>
        <v>No</v>
      </c>
      <c r="L5150" t="str">
        <f t="shared" si="161"/>
        <v>Low Risk</v>
      </c>
      <c r="N5150" s="34"/>
    </row>
    <row r="5151" spans="1:14" x14ac:dyDescent="0.3">
      <c r="A5151" s="5" t="str">
        <f>'Raw Data'!A5151</f>
        <v>3970-XGJDU</v>
      </c>
      <c r="B5151">
        <f>'Raw Data'!F5151</f>
        <v>62</v>
      </c>
      <c r="C5151" t="str">
        <f>'Raw Data'!P5151</f>
        <v>Two year</v>
      </c>
      <c r="D5151" t="str">
        <f>'Raw Data'!I5151</f>
        <v>No</v>
      </c>
      <c r="E5151" t="str">
        <f>'Raw Data'!R5151</f>
        <v>Credit card (automatic)</v>
      </c>
      <c r="F5151">
        <f>'Raw Data'!S5151</f>
        <v>19.2</v>
      </c>
      <c r="G5151">
        <f>IFERROR(VALUE('Raw Data'!T5151),0)</f>
        <v>1123.6500000000001</v>
      </c>
      <c r="H5151" t="str" cm="1">
        <f t="array" ref="H5151">_xlfn.IFS(B5151&lt;=12,"New (0-12 mo)",B5151&lt;=24,"Established (13-24 mo)",B5151&lt;=48,"Loyal (25-48 mo)",TRUE,"Veteran (49+ mo)")</f>
        <v>Veteran (49+ mo)</v>
      </c>
      <c r="I5151">
        <f>COUNTIF('Raw Data'!G5151:O5151,"Yes")</f>
        <v>1</v>
      </c>
      <c r="J5151">
        <f t="shared" ca="1" si="160"/>
        <v>44317</v>
      </c>
      <c r="K5151" t="str">
        <f>'Raw Data'!U5151</f>
        <v>No</v>
      </c>
      <c r="L5151" t="str">
        <f t="shared" si="161"/>
        <v>Low Risk</v>
      </c>
      <c r="N5151" s="34"/>
    </row>
    <row r="5152" spans="1:14" x14ac:dyDescent="0.3">
      <c r="A5152" s="5" t="str">
        <f>'Raw Data'!A5152</f>
        <v>7017-VFULY</v>
      </c>
      <c r="B5152">
        <f>'Raw Data'!F5152</f>
        <v>2</v>
      </c>
      <c r="C5152" t="str">
        <f>'Raw Data'!P5152</f>
        <v>Month-to-month</v>
      </c>
      <c r="D5152" t="str">
        <f>'Raw Data'!I5152</f>
        <v>No</v>
      </c>
      <c r="E5152" t="str">
        <f>'Raw Data'!R5152</f>
        <v>Bank transfer (automatic)</v>
      </c>
      <c r="F5152">
        <f>'Raw Data'!S5152</f>
        <v>20.100000000000001</v>
      </c>
      <c r="G5152">
        <f>IFERROR(VALUE('Raw Data'!T5152),0)</f>
        <v>43.15</v>
      </c>
      <c r="H5152" t="str" cm="1">
        <f t="array" ref="H5152">_xlfn.IFS(B5152&lt;=12,"New (0-12 mo)",B5152&lt;=24,"Established (13-24 mo)",B5152&lt;=48,"Loyal (25-48 mo)",TRUE,"Veteran (49+ mo)")</f>
        <v>New (0-12 mo)</v>
      </c>
      <c r="I5152">
        <f>COUNTIF('Raw Data'!G5152:O5152,"Yes")</f>
        <v>1</v>
      </c>
      <c r="J5152">
        <f t="shared" ca="1" si="160"/>
        <v>46143</v>
      </c>
      <c r="K5152" t="str">
        <f>'Raw Data'!U5152</f>
        <v>No</v>
      </c>
      <c r="L5152" t="str">
        <f t="shared" si="161"/>
        <v>High Risk</v>
      </c>
      <c r="N5152" s="34"/>
    </row>
    <row r="5153" spans="1:14" x14ac:dyDescent="0.3">
      <c r="A5153" s="5" t="str">
        <f>'Raw Data'!A5153</f>
        <v>5562-YJQGT</v>
      </c>
      <c r="B5153">
        <f>'Raw Data'!F5153</f>
        <v>2</v>
      </c>
      <c r="C5153" t="str">
        <f>'Raw Data'!P5153</f>
        <v>Month-to-month</v>
      </c>
      <c r="D5153" t="str">
        <f>'Raw Data'!I5153</f>
        <v>No</v>
      </c>
      <c r="E5153" t="str">
        <f>'Raw Data'!R5153</f>
        <v>Credit card (automatic)</v>
      </c>
      <c r="F5153">
        <f>'Raw Data'!S5153</f>
        <v>20.350000000000001</v>
      </c>
      <c r="G5153">
        <f>IFERROR(VALUE('Raw Data'!T5153),0)</f>
        <v>35.1</v>
      </c>
      <c r="H5153" t="str" cm="1">
        <f t="array" ref="H5153">_xlfn.IFS(B5153&lt;=12,"New (0-12 mo)",B5153&lt;=24,"Established (13-24 mo)",B5153&lt;=48,"Loyal (25-48 mo)",TRUE,"Veteran (49+ mo)")</f>
        <v>New (0-12 mo)</v>
      </c>
      <c r="I5153">
        <f>COUNTIF('Raw Data'!G5153:O5153,"Yes")</f>
        <v>1</v>
      </c>
      <c r="J5153">
        <f t="shared" ca="1" si="160"/>
        <v>46143</v>
      </c>
      <c r="K5153" t="str">
        <f>'Raw Data'!U5153</f>
        <v>No</v>
      </c>
      <c r="L5153" t="str">
        <f t="shared" si="161"/>
        <v>High Risk</v>
      </c>
      <c r="N5153" s="34"/>
    </row>
    <row r="5154" spans="1:14" x14ac:dyDescent="0.3">
      <c r="A5154" s="5" t="str">
        <f>'Raw Data'!A5154</f>
        <v>8807-OPMBM</v>
      </c>
      <c r="B5154">
        <f>'Raw Data'!F5154</f>
        <v>55</v>
      </c>
      <c r="C5154" t="str">
        <f>'Raw Data'!P5154</f>
        <v>Two year</v>
      </c>
      <c r="D5154" t="str">
        <f>'Raw Data'!I5154</f>
        <v>No</v>
      </c>
      <c r="E5154" t="str">
        <f>'Raw Data'!R5154</f>
        <v>Credit card (automatic)</v>
      </c>
      <c r="F5154">
        <f>'Raw Data'!S5154</f>
        <v>25.65</v>
      </c>
      <c r="G5154">
        <f>IFERROR(VALUE('Raw Data'!T5154),0)</f>
        <v>1388</v>
      </c>
      <c r="H5154" t="str" cm="1">
        <f t="array" ref="H5154">_xlfn.IFS(B5154&lt;=12,"New (0-12 mo)",B5154&lt;=24,"Established (13-24 mo)",B5154&lt;=48,"Loyal (25-48 mo)",TRUE,"Veteran (49+ mo)")</f>
        <v>Veteran (49+ mo)</v>
      </c>
      <c r="I5154">
        <f>COUNTIF('Raw Data'!G5154:O5154,"Yes")</f>
        <v>2</v>
      </c>
      <c r="J5154">
        <f t="shared" ca="1" si="160"/>
        <v>44531</v>
      </c>
      <c r="K5154" t="str">
        <f>'Raw Data'!U5154</f>
        <v>No</v>
      </c>
      <c r="L5154" t="str">
        <f t="shared" si="161"/>
        <v>Low Risk</v>
      </c>
      <c r="N5154" s="34"/>
    </row>
    <row r="5155" spans="1:14" x14ac:dyDescent="0.3">
      <c r="A5155" s="5" t="str">
        <f>'Raw Data'!A5155</f>
        <v>5439-WIKXB</v>
      </c>
      <c r="B5155">
        <f>'Raw Data'!F5155</f>
        <v>41</v>
      </c>
      <c r="C5155" t="str">
        <f>'Raw Data'!P5155</f>
        <v>Month-to-month</v>
      </c>
      <c r="D5155" t="str">
        <f>'Raw Data'!I5155</f>
        <v>Fiber optic</v>
      </c>
      <c r="E5155" t="str">
        <f>'Raw Data'!R5155</f>
        <v>Electronic check</v>
      </c>
      <c r="F5155">
        <f>'Raw Data'!S5155</f>
        <v>94.55</v>
      </c>
      <c r="G5155">
        <f>IFERROR(VALUE('Raw Data'!T5155),0)</f>
        <v>3851.45</v>
      </c>
      <c r="H5155" t="str" cm="1">
        <f t="array" ref="H5155">_xlfn.IFS(B5155&lt;=12,"New (0-12 mo)",B5155&lt;=24,"Established (13-24 mo)",B5155&lt;=48,"Loyal (25-48 mo)",TRUE,"Veteran (49+ mo)")</f>
        <v>Loyal (25-48 mo)</v>
      </c>
      <c r="I5155">
        <f>COUNTIF('Raw Data'!G5155:O5155,"Yes")</f>
        <v>4</v>
      </c>
      <c r="J5155">
        <f t="shared" ca="1" si="160"/>
        <v>44958</v>
      </c>
      <c r="K5155" t="str">
        <f>'Raw Data'!U5155</f>
        <v>No</v>
      </c>
      <c r="L5155" t="str">
        <f t="shared" si="161"/>
        <v>Low-Medium Risk</v>
      </c>
      <c r="N5155" s="34"/>
    </row>
    <row r="5156" spans="1:14" x14ac:dyDescent="0.3">
      <c r="A5156" s="5" t="str">
        <f>'Raw Data'!A5156</f>
        <v>9874-QLCLH</v>
      </c>
      <c r="B5156">
        <f>'Raw Data'!F5156</f>
        <v>17</v>
      </c>
      <c r="C5156" t="str">
        <f>'Raw Data'!P5156</f>
        <v>Month-to-month</v>
      </c>
      <c r="D5156" t="str">
        <f>'Raw Data'!I5156</f>
        <v>Fiber optic</v>
      </c>
      <c r="E5156" t="str">
        <f>'Raw Data'!R5156</f>
        <v>Electronic check</v>
      </c>
      <c r="F5156">
        <f>'Raw Data'!S5156</f>
        <v>104.2</v>
      </c>
      <c r="G5156">
        <f>IFERROR(VALUE('Raw Data'!T5156),0)</f>
        <v>1743.5</v>
      </c>
      <c r="H5156" t="str" cm="1">
        <f t="array" ref="H5156">_xlfn.IFS(B5156&lt;=12,"New (0-12 mo)",B5156&lt;=24,"Established (13-24 mo)",B5156&lt;=48,"Loyal (25-48 mo)",TRUE,"Veteran (49+ mo)")</f>
        <v>Established (13-24 mo)</v>
      </c>
      <c r="I5156">
        <f>COUNTIF('Raw Data'!G5156:O5156,"Yes")</f>
        <v>6</v>
      </c>
      <c r="J5156">
        <f t="shared" ca="1" si="160"/>
        <v>45689</v>
      </c>
      <c r="K5156" t="str">
        <f>'Raw Data'!U5156</f>
        <v>Yes</v>
      </c>
      <c r="L5156" t="str">
        <f t="shared" si="161"/>
        <v>Medium Risk</v>
      </c>
      <c r="N5156" s="34"/>
    </row>
    <row r="5157" spans="1:14" x14ac:dyDescent="0.3">
      <c r="A5157" s="5" t="str">
        <f>'Raw Data'!A5157</f>
        <v>8294-UIMBA</v>
      </c>
      <c r="B5157">
        <f>'Raw Data'!F5157</f>
        <v>30</v>
      </c>
      <c r="C5157" t="str">
        <f>'Raw Data'!P5157</f>
        <v>One year</v>
      </c>
      <c r="D5157" t="str">
        <f>'Raw Data'!I5157</f>
        <v>Fiber optic</v>
      </c>
      <c r="E5157" t="str">
        <f>'Raw Data'!R5157</f>
        <v>Bank transfer (automatic)</v>
      </c>
      <c r="F5157">
        <f>'Raw Data'!S5157</f>
        <v>94.4</v>
      </c>
      <c r="G5157">
        <f>IFERROR(VALUE('Raw Data'!T5157),0)</f>
        <v>2638.1</v>
      </c>
      <c r="H5157" t="str" cm="1">
        <f t="array" ref="H5157">_xlfn.IFS(B5157&lt;=12,"New (0-12 mo)",B5157&lt;=24,"Established (13-24 mo)",B5157&lt;=48,"Loyal (25-48 mo)",TRUE,"Veteran (49+ mo)")</f>
        <v>Loyal (25-48 mo)</v>
      </c>
      <c r="I5157">
        <f>COUNTIF('Raw Data'!G5157:O5157,"Yes")</f>
        <v>4</v>
      </c>
      <c r="J5157">
        <f t="shared" ca="1" si="160"/>
        <v>45292</v>
      </c>
      <c r="K5157" t="str">
        <f>'Raw Data'!U5157</f>
        <v>No</v>
      </c>
      <c r="L5157" t="str">
        <f t="shared" si="161"/>
        <v>Low Risk</v>
      </c>
      <c r="N5157" s="34"/>
    </row>
    <row r="5158" spans="1:14" x14ac:dyDescent="0.3">
      <c r="A5158" s="5" t="str">
        <f>'Raw Data'!A5158</f>
        <v>8109-YUOHE</v>
      </c>
      <c r="B5158">
        <f>'Raw Data'!F5158</f>
        <v>17</v>
      </c>
      <c r="C5158" t="str">
        <f>'Raw Data'!P5158</f>
        <v>One year</v>
      </c>
      <c r="D5158" t="str">
        <f>'Raw Data'!I5158</f>
        <v>DSL</v>
      </c>
      <c r="E5158" t="str">
        <f>'Raw Data'!R5158</f>
        <v>Mailed check</v>
      </c>
      <c r="F5158">
        <f>'Raw Data'!S5158</f>
        <v>56.1</v>
      </c>
      <c r="G5158">
        <f>IFERROR(VALUE('Raw Data'!T5158),0)</f>
        <v>946.95</v>
      </c>
      <c r="H5158" t="str" cm="1">
        <f t="array" ref="H5158">_xlfn.IFS(B5158&lt;=12,"New (0-12 mo)",B5158&lt;=24,"Established (13-24 mo)",B5158&lt;=48,"Loyal (25-48 mo)",TRUE,"Veteran (49+ mo)")</f>
        <v>Established (13-24 mo)</v>
      </c>
      <c r="I5158">
        <f>COUNTIF('Raw Data'!G5158:O5158,"Yes")</f>
        <v>3</v>
      </c>
      <c r="J5158">
        <f t="shared" ca="1" si="160"/>
        <v>45689</v>
      </c>
      <c r="K5158" t="str">
        <f>'Raw Data'!U5158</f>
        <v>No</v>
      </c>
      <c r="L5158" t="str">
        <f t="shared" si="161"/>
        <v>Low Risk</v>
      </c>
      <c r="N5158" s="34"/>
    </row>
    <row r="5159" spans="1:14" x14ac:dyDescent="0.3">
      <c r="A5159" s="5" t="str">
        <f>'Raw Data'!A5159</f>
        <v>5840-NVDCG</v>
      </c>
      <c r="B5159">
        <f>'Raw Data'!F5159</f>
        <v>16</v>
      </c>
      <c r="C5159" t="str">
        <f>'Raw Data'!P5159</f>
        <v>Two year</v>
      </c>
      <c r="D5159" t="str">
        <f>'Raw Data'!I5159</f>
        <v>DSL</v>
      </c>
      <c r="E5159" t="str">
        <f>'Raw Data'!R5159</f>
        <v>Bank transfer (automatic)</v>
      </c>
      <c r="F5159">
        <f>'Raw Data'!S5159</f>
        <v>68.25</v>
      </c>
      <c r="G5159">
        <f>IFERROR(VALUE('Raw Data'!T5159),0)</f>
        <v>1114.8499999999999</v>
      </c>
      <c r="H5159" t="str" cm="1">
        <f t="array" ref="H5159">_xlfn.IFS(B5159&lt;=12,"New (0-12 mo)",B5159&lt;=24,"Established (13-24 mo)",B5159&lt;=48,"Loyal (25-48 mo)",TRUE,"Veteran (49+ mo)")</f>
        <v>Established (13-24 mo)</v>
      </c>
      <c r="I5159">
        <f>COUNTIF('Raw Data'!G5159:O5159,"Yes")</f>
        <v>5</v>
      </c>
      <c r="J5159">
        <f t="shared" ca="1" si="160"/>
        <v>45717</v>
      </c>
      <c r="K5159" t="str">
        <f>'Raw Data'!U5159</f>
        <v>No</v>
      </c>
      <c r="L5159" t="str">
        <f t="shared" si="161"/>
        <v>Low Risk</v>
      </c>
      <c r="N5159" s="34"/>
    </row>
    <row r="5160" spans="1:14" x14ac:dyDescent="0.3">
      <c r="A5160" s="5" t="str">
        <f>'Raw Data'!A5160</f>
        <v>8092-NLTGF</v>
      </c>
      <c r="B5160">
        <f>'Raw Data'!F5160</f>
        <v>72</v>
      </c>
      <c r="C5160" t="str">
        <f>'Raw Data'!P5160</f>
        <v>Two year</v>
      </c>
      <c r="D5160" t="str">
        <f>'Raw Data'!I5160</f>
        <v>No</v>
      </c>
      <c r="E5160" t="str">
        <f>'Raw Data'!R5160</f>
        <v>Bank transfer (automatic)</v>
      </c>
      <c r="F5160">
        <f>'Raw Data'!S5160</f>
        <v>24.75</v>
      </c>
      <c r="G5160">
        <f>IFERROR(VALUE('Raw Data'!T5160),0)</f>
        <v>1777.6</v>
      </c>
      <c r="H5160" t="str" cm="1">
        <f t="array" ref="H5160">_xlfn.IFS(B5160&lt;=12,"New (0-12 mo)",B5160&lt;=24,"Established (13-24 mo)",B5160&lt;=48,"Loyal (25-48 mo)",TRUE,"Veteran (49+ mo)")</f>
        <v>Veteran (49+ mo)</v>
      </c>
      <c r="I5160">
        <f>COUNTIF('Raw Data'!G5160:O5160,"Yes")</f>
        <v>2</v>
      </c>
      <c r="J5160">
        <f t="shared" ca="1" si="160"/>
        <v>44013</v>
      </c>
      <c r="K5160" t="str">
        <f>'Raw Data'!U5160</f>
        <v>No</v>
      </c>
      <c r="L5160" t="str">
        <f t="shared" si="161"/>
        <v>Low Risk</v>
      </c>
      <c r="N5160" s="34"/>
    </row>
    <row r="5161" spans="1:14" x14ac:dyDescent="0.3">
      <c r="A5161" s="5" t="str">
        <f>'Raw Data'!A5161</f>
        <v>5928-QLDHB</v>
      </c>
      <c r="B5161">
        <f>'Raw Data'!F5161</f>
        <v>9</v>
      </c>
      <c r="C5161" t="str">
        <f>'Raw Data'!P5161</f>
        <v>Month-to-month</v>
      </c>
      <c r="D5161" t="str">
        <f>'Raw Data'!I5161</f>
        <v>Fiber optic</v>
      </c>
      <c r="E5161" t="str">
        <f>'Raw Data'!R5161</f>
        <v>Electronic check</v>
      </c>
      <c r="F5161">
        <f>'Raw Data'!S5161</f>
        <v>76.25</v>
      </c>
      <c r="G5161">
        <f>IFERROR(VALUE('Raw Data'!T5161),0)</f>
        <v>684.85</v>
      </c>
      <c r="H5161" t="str" cm="1">
        <f t="array" ref="H5161">_xlfn.IFS(B5161&lt;=12,"New (0-12 mo)",B5161&lt;=24,"Established (13-24 mo)",B5161&lt;=48,"Loyal (25-48 mo)",TRUE,"Veteran (49+ mo)")</f>
        <v>New (0-12 mo)</v>
      </c>
      <c r="I5161">
        <f>COUNTIF('Raw Data'!G5161:O5161,"Yes")</f>
        <v>2</v>
      </c>
      <c r="J5161">
        <f t="shared" ca="1" si="160"/>
        <v>45931</v>
      </c>
      <c r="K5161" t="str">
        <f>'Raw Data'!U5161</f>
        <v>No</v>
      </c>
      <c r="L5161" t="str">
        <f t="shared" si="161"/>
        <v>High Risk</v>
      </c>
      <c r="N5161" s="34"/>
    </row>
    <row r="5162" spans="1:14" x14ac:dyDescent="0.3">
      <c r="A5162" s="5" t="str">
        <f>'Raw Data'!A5162</f>
        <v>9840-EFJQB</v>
      </c>
      <c r="B5162">
        <f>'Raw Data'!F5162</f>
        <v>1</v>
      </c>
      <c r="C5162" t="str">
        <f>'Raw Data'!P5162</f>
        <v>Month-to-month</v>
      </c>
      <c r="D5162" t="str">
        <f>'Raw Data'!I5162</f>
        <v>Fiber optic</v>
      </c>
      <c r="E5162" t="str">
        <f>'Raw Data'!R5162</f>
        <v>Electronic check</v>
      </c>
      <c r="F5162">
        <f>'Raw Data'!S5162</f>
        <v>74.349999999999994</v>
      </c>
      <c r="G5162">
        <f>IFERROR(VALUE('Raw Data'!T5162),0)</f>
        <v>74.349999999999994</v>
      </c>
      <c r="H5162" t="str" cm="1">
        <f t="array" ref="H5162">_xlfn.IFS(B5162&lt;=12,"New (0-12 mo)",B5162&lt;=24,"Established (13-24 mo)",B5162&lt;=48,"Loyal (25-48 mo)",TRUE,"Veteran (49+ mo)")</f>
        <v>New (0-12 mo)</v>
      </c>
      <c r="I5162">
        <f>COUNTIF('Raw Data'!G5162:O5162,"Yes")</f>
        <v>2</v>
      </c>
      <c r="J5162">
        <f t="shared" ca="1" si="160"/>
        <v>46174</v>
      </c>
      <c r="K5162" t="str">
        <f>'Raw Data'!U5162</f>
        <v>No</v>
      </c>
      <c r="L5162" t="str">
        <f t="shared" si="161"/>
        <v>High Risk</v>
      </c>
      <c r="N5162" s="34"/>
    </row>
    <row r="5163" spans="1:14" x14ac:dyDescent="0.3">
      <c r="A5163" s="5" t="str">
        <f>'Raw Data'!A5163</f>
        <v>0696-UKTOX</v>
      </c>
      <c r="B5163">
        <f>'Raw Data'!F5163</f>
        <v>23</v>
      </c>
      <c r="C5163" t="str">
        <f>'Raw Data'!P5163</f>
        <v>Month-to-month</v>
      </c>
      <c r="D5163" t="str">
        <f>'Raw Data'!I5163</f>
        <v>DSL</v>
      </c>
      <c r="E5163" t="str">
        <f>'Raw Data'!R5163</f>
        <v>Electronic check</v>
      </c>
      <c r="F5163">
        <f>'Raw Data'!S5163</f>
        <v>54.15</v>
      </c>
      <c r="G5163">
        <f>IFERROR(VALUE('Raw Data'!T5163),0)</f>
        <v>1312.45</v>
      </c>
      <c r="H5163" t="str" cm="1">
        <f t="array" ref="H5163">_xlfn.IFS(B5163&lt;=12,"New (0-12 mo)",B5163&lt;=24,"Established (13-24 mo)",B5163&lt;=48,"Loyal (25-48 mo)",TRUE,"Veteran (49+ mo)")</f>
        <v>Established (13-24 mo)</v>
      </c>
      <c r="I5163">
        <f>COUNTIF('Raw Data'!G5163:O5163,"Yes")</f>
        <v>3</v>
      </c>
      <c r="J5163">
        <f t="shared" ca="1" si="160"/>
        <v>45505</v>
      </c>
      <c r="K5163" t="str">
        <f>'Raw Data'!U5163</f>
        <v>No</v>
      </c>
      <c r="L5163" t="str">
        <f t="shared" si="161"/>
        <v>Medium Risk</v>
      </c>
      <c r="N5163" s="34"/>
    </row>
    <row r="5164" spans="1:14" x14ac:dyDescent="0.3">
      <c r="A5164" s="5" t="str">
        <f>'Raw Data'!A5164</f>
        <v>4801-KFYKL</v>
      </c>
      <c r="B5164">
        <f>'Raw Data'!F5164</f>
        <v>8</v>
      </c>
      <c r="C5164" t="str">
        <f>'Raw Data'!P5164</f>
        <v>Month-to-month</v>
      </c>
      <c r="D5164" t="str">
        <f>'Raw Data'!I5164</f>
        <v>No</v>
      </c>
      <c r="E5164" t="str">
        <f>'Raw Data'!R5164</f>
        <v>Bank transfer (automatic)</v>
      </c>
      <c r="F5164">
        <f>'Raw Data'!S5164</f>
        <v>19.45</v>
      </c>
      <c r="G5164">
        <f>IFERROR(VALUE('Raw Data'!T5164),0)</f>
        <v>159.19999999999999</v>
      </c>
      <c r="H5164" t="str" cm="1">
        <f t="array" ref="H5164">_xlfn.IFS(B5164&lt;=12,"New (0-12 mo)",B5164&lt;=24,"Established (13-24 mo)",B5164&lt;=48,"Loyal (25-48 mo)",TRUE,"Veteran (49+ mo)")</f>
        <v>New (0-12 mo)</v>
      </c>
      <c r="I5164">
        <f>COUNTIF('Raw Data'!G5164:O5164,"Yes")</f>
        <v>1</v>
      </c>
      <c r="J5164">
        <f t="shared" ca="1" si="160"/>
        <v>45962</v>
      </c>
      <c r="K5164" t="str">
        <f>'Raw Data'!U5164</f>
        <v>No</v>
      </c>
      <c r="L5164" t="str">
        <f t="shared" si="161"/>
        <v>High Risk</v>
      </c>
      <c r="N5164" s="34"/>
    </row>
    <row r="5165" spans="1:14" x14ac:dyDescent="0.3">
      <c r="A5165" s="5" t="str">
        <f>'Raw Data'!A5165</f>
        <v>3472-OAOOR</v>
      </c>
      <c r="B5165">
        <f>'Raw Data'!F5165</f>
        <v>19</v>
      </c>
      <c r="C5165" t="str">
        <f>'Raw Data'!P5165</f>
        <v>Month-to-month</v>
      </c>
      <c r="D5165" t="str">
        <f>'Raw Data'!I5165</f>
        <v>DSL</v>
      </c>
      <c r="E5165" t="str">
        <f>'Raw Data'!R5165</f>
        <v>Mailed check</v>
      </c>
      <c r="F5165">
        <f>'Raw Data'!S5165</f>
        <v>34.950000000000003</v>
      </c>
      <c r="G5165">
        <f>IFERROR(VALUE('Raw Data'!T5165),0)</f>
        <v>610.20000000000005</v>
      </c>
      <c r="H5165" t="str" cm="1">
        <f t="array" ref="H5165">_xlfn.IFS(B5165&lt;=12,"New (0-12 mo)",B5165&lt;=24,"Established (13-24 mo)",B5165&lt;=48,"Loyal (25-48 mo)",TRUE,"Veteran (49+ mo)")</f>
        <v>Established (13-24 mo)</v>
      </c>
      <c r="I5165">
        <f>COUNTIF('Raw Data'!G5165:O5165,"Yes")</f>
        <v>2</v>
      </c>
      <c r="J5165">
        <f t="shared" ca="1" si="160"/>
        <v>45627</v>
      </c>
      <c r="K5165" t="str">
        <f>'Raw Data'!U5165</f>
        <v>No</v>
      </c>
      <c r="L5165" t="str">
        <f t="shared" si="161"/>
        <v>Medium Risk</v>
      </c>
      <c r="N5165" s="34"/>
    </row>
    <row r="5166" spans="1:14" x14ac:dyDescent="0.3">
      <c r="A5166" s="5" t="str">
        <f>'Raw Data'!A5166</f>
        <v>6135-OZQVA</v>
      </c>
      <c r="B5166">
        <f>'Raw Data'!F5166</f>
        <v>7</v>
      </c>
      <c r="C5166" t="str">
        <f>'Raw Data'!P5166</f>
        <v>Month-to-month</v>
      </c>
      <c r="D5166" t="str">
        <f>'Raw Data'!I5166</f>
        <v>DSL</v>
      </c>
      <c r="E5166" t="str">
        <f>'Raw Data'!R5166</f>
        <v>Electronic check</v>
      </c>
      <c r="F5166">
        <f>'Raw Data'!S5166</f>
        <v>53.65</v>
      </c>
      <c r="G5166">
        <f>IFERROR(VALUE('Raw Data'!T5166),0)</f>
        <v>404.35</v>
      </c>
      <c r="H5166" t="str" cm="1">
        <f t="array" ref="H5166">_xlfn.IFS(B5166&lt;=12,"New (0-12 mo)",B5166&lt;=24,"Established (13-24 mo)",B5166&lt;=48,"Loyal (25-48 mo)",TRUE,"Veteran (49+ mo)")</f>
        <v>New (0-12 mo)</v>
      </c>
      <c r="I5166">
        <f>COUNTIF('Raw Data'!G5166:O5166,"Yes")</f>
        <v>3</v>
      </c>
      <c r="J5166">
        <f t="shared" ca="1" si="160"/>
        <v>45992</v>
      </c>
      <c r="K5166" t="str">
        <f>'Raw Data'!U5166</f>
        <v>No</v>
      </c>
      <c r="L5166" t="str">
        <f t="shared" si="161"/>
        <v>High Risk</v>
      </c>
      <c r="N5166" s="34"/>
    </row>
    <row r="5167" spans="1:14" x14ac:dyDescent="0.3">
      <c r="A5167" s="5" t="str">
        <f>'Raw Data'!A5167</f>
        <v>8062-YBDOE</v>
      </c>
      <c r="B5167">
        <f>'Raw Data'!F5167</f>
        <v>1</v>
      </c>
      <c r="C5167" t="str">
        <f>'Raw Data'!P5167</f>
        <v>Month-to-month</v>
      </c>
      <c r="D5167" t="str">
        <f>'Raw Data'!I5167</f>
        <v>Fiber optic</v>
      </c>
      <c r="E5167" t="str">
        <f>'Raw Data'!R5167</f>
        <v>Electronic check</v>
      </c>
      <c r="F5167">
        <f>'Raw Data'!S5167</f>
        <v>69.650000000000006</v>
      </c>
      <c r="G5167">
        <f>IFERROR(VALUE('Raw Data'!T5167),0)</f>
        <v>69.650000000000006</v>
      </c>
      <c r="H5167" t="str" cm="1">
        <f t="array" ref="H5167">_xlfn.IFS(B5167&lt;=12,"New (0-12 mo)",B5167&lt;=24,"Established (13-24 mo)",B5167&lt;=48,"Loyal (25-48 mo)",TRUE,"Veteran (49+ mo)")</f>
        <v>New (0-12 mo)</v>
      </c>
      <c r="I5167">
        <f>COUNTIF('Raw Data'!G5167:O5167,"Yes")</f>
        <v>1</v>
      </c>
      <c r="J5167">
        <f t="shared" ca="1" si="160"/>
        <v>46174</v>
      </c>
      <c r="K5167" t="str">
        <f>'Raw Data'!U5167</f>
        <v>Yes</v>
      </c>
      <c r="L5167" t="str">
        <f t="shared" si="161"/>
        <v>High Risk</v>
      </c>
      <c r="N5167" s="34"/>
    </row>
    <row r="5168" spans="1:14" x14ac:dyDescent="0.3">
      <c r="A5168" s="5" t="str">
        <f>'Raw Data'!A5168</f>
        <v>2252-JHJGE</v>
      </c>
      <c r="B5168">
        <f>'Raw Data'!F5168</f>
        <v>61</v>
      </c>
      <c r="C5168" t="str">
        <f>'Raw Data'!P5168</f>
        <v>One year</v>
      </c>
      <c r="D5168" t="str">
        <f>'Raw Data'!I5168</f>
        <v>Fiber optic</v>
      </c>
      <c r="E5168" t="str">
        <f>'Raw Data'!R5168</f>
        <v>Electronic check</v>
      </c>
      <c r="F5168">
        <f>'Raw Data'!S5168</f>
        <v>104</v>
      </c>
      <c r="G5168">
        <f>IFERROR(VALUE('Raw Data'!T5168),0)</f>
        <v>6363.45</v>
      </c>
      <c r="H5168" t="str" cm="1">
        <f t="array" ref="H5168">_xlfn.IFS(B5168&lt;=12,"New (0-12 mo)",B5168&lt;=24,"Established (13-24 mo)",B5168&lt;=48,"Loyal (25-48 mo)",TRUE,"Veteran (49+ mo)")</f>
        <v>Veteran (49+ mo)</v>
      </c>
      <c r="I5168">
        <f>COUNTIF('Raw Data'!G5168:O5168,"Yes")</f>
        <v>6</v>
      </c>
      <c r="J5168">
        <f t="shared" ca="1" si="160"/>
        <v>44348</v>
      </c>
      <c r="K5168" t="str">
        <f>'Raw Data'!U5168</f>
        <v>No</v>
      </c>
      <c r="L5168" t="str">
        <f t="shared" si="161"/>
        <v>Low Risk</v>
      </c>
      <c r="N5168" s="34"/>
    </row>
    <row r="5169" spans="1:14" x14ac:dyDescent="0.3">
      <c r="A5169" s="5" t="str">
        <f>'Raw Data'!A5169</f>
        <v>4188-PCPIG</v>
      </c>
      <c r="B5169">
        <f>'Raw Data'!F5169</f>
        <v>57</v>
      </c>
      <c r="C5169" t="str">
        <f>'Raw Data'!P5169</f>
        <v>Two year</v>
      </c>
      <c r="D5169" t="str">
        <f>'Raw Data'!I5169</f>
        <v>DSL</v>
      </c>
      <c r="E5169" t="str">
        <f>'Raw Data'!R5169</f>
        <v>Credit card (automatic)</v>
      </c>
      <c r="F5169">
        <f>'Raw Data'!S5169</f>
        <v>70.349999999999994</v>
      </c>
      <c r="G5169">
        <f>IFERROR(VALUE('Raw Data'!T5169),0)</f>
        <v>4124.6499999999996</v>
      </c>
      <c r="H5169" t="str" cm="1">
        <f t="array" ref="H5169">_xlfn.IFS(B5169&lt;=12,"New (0-12 mo)",B5169&lt;=24,"Established (13-24 mo)",B5169&lt;=48,"Loyal (25-48 mo)",TRUE,"Veteran (49+ mo)")</f>
        <v>Veteran (49+ mo)</v>
      </c>
      <c r="I5169">
        <f>COUNTIF('Raw Data'!G5169:O5169,"Yes")</f>
        <v>5</v>
      </c>
      <c r="J5169">
        <f t="shared" ca="1" si="160"/>
        <v>44470</v>
      </c>
      <c r="K5169" t="str">
        <f>'Raw Data'!U5169</f>
        <v>No</v>
      </c>
      <c r="L5169" t="str">
        <f t="shared" si="161"/>
        <v>Low Risk</v>
      </c>
      <c r="N5169" s="34"/>
    </row>
    <row r="5170" spans="1:14" x14ac:dyDescent="0.3">
      <c r="A5170" s="5" t="str">
        <f>'Raw Data'!A5170</f>
        <v>6000-APYLU</v>
      </c>
      <c r="B5170">
        <f>'Raw Data'!F5170</f>
        <v>9</v>
      </c>
      <c r="C5170" t="str">
        <f>'Raw Data'!P5170</f>
        <v>Month-to-month</v>
      </c>
      <c r="D5170" t="str">
        <f>'Raw Data'!I5170</f>
        <v>Fiber optic</v>
      </c>
      <c r="E5170" t="str">
        <f>'Raw Data'!R5170</f>
        <v>Electronic check</v>
      </c>
      <c r="F5170">
        <f>'Raw Data'!S5170</f>
        <v>80.8</v>
      </c>
      <c r="G5170">
        <f>IFERROR(VALUE('Raw Data'!T5170),0)</f>
        <v>713.1</v>
      </c>
      <c r="H5170" t="str" cm="1">
        <f t="array" ref="H5170">_xlfn.IFS(B5170&lt;=12,"New (0-12 mo)",B5170&lt;=24,"Established (13-24 mo)",B5170&lt;=48,"Loyal (25-48 mo)",TRUE,"Veteran (49+ mo)")</f>
        <v>New (0-12 mo)</v>
      </c>
      <c r="I5170">
        <f>COUNTIF('Raw Data'!G5170:O5170,"Yes")</f>
        <v>2</v>
      </c>
      <c r="J5170">
        <f t="shared" ca="1" si="160"/>
        <v>45931</v>
      </c>
      <c r="K5170" t="str">
        <f>'Raw Data'!U5170</f>
        <v>Yes</v>
      </c>
      <c r="L5170" t="str">
        <f t="shared" si="161"/>
        <v>High Risk</v>
      </c>
      <c r="N5170" s="34"/>
    </row>
    <row r="5171" spans="1:14" x14ac:dyDescent="0.3">
      <c r="A5171" s="5" t="str">
        <f>'Raw Data'!A5171</f>
        <v>7105-BENQF</v>
      </c>
      <c r="B5171">
        <f>'Raw Data'!F5171</f>
        <v>15</v>
      </c>
      <c r="C5171" t="str">
        <f>'Raw Data'!P5171</f>
        <v>One year</v>
      </c>
      <c r="D5171" t="str">
        <f>'Raw Data'!I5171</f>
        <v>DSL</v>
      </c>
      <c r="E5171" t="str">
        <f>'Raw Data'!R5171</f>
        <v>Mailed check</v>
      </c>
      <c r="F5171">
        <f>'Raw Data'!S5171</f>
        <v>64.849999999999994</v>
      </c>
      <c r="G5171">
        <f>IFERROR(VALUE('Raw Data'!T5171),0)</f>
        <v>950.75</v>
      </c>
      <c r="H5171" t="str" cm="1">
        <f t="array" ref="H5171">_xlfn.IFS(B5171&lt;=12,"New (0-12 mo)",B5171&lt;=24,"Established (13-24 mo)",B5171&lt;=48,"Loyal (25-48 mo)",TRUE,"Veteran (49+ mo)")</f>
        <v>Established (13-24 mo)</v>
      </c>
      <c r="I5171">
        <f>COUNTIF('Raw Data'!G5171:O5171,"Yes")</f>
        <v>4</v>
      </c>
      <c r="J5171">
        <f t="shared" ca="1" si="160"/>
        <v>45748</v>
      </c>
      <c r="K5171" t="str">
        <f>'Raw Data'!U5171</f>
        <v>No</v>
      </c>
      <c r="L5171" t="str">
        <f t="shared" si="161"/>
        <v>Low Risk</v>
      </c>
      <c r="N5171" s="34"/>
    </row>
    <row r="5172" spans="1:14" x14ac:dyDescent="0.3">
      <c r="A5172" s="5" t="str">
        <f>'Raw Data'!A5172</f>
        <v>7721-DVEKZ</v>
      </c>
      <c r="B5172">
        <f>'Raw Data'!F5172</f>
        <v>1</v>
      </c>
      <c r="C5172" t="str">
        <f>'Raw Data'!P5172</f>
        <v>Month-to-month</v>
      </c>
      <c r="D5172" t="str">
        <f>'Raw Data'!I5172</f>
        <v>No</v>
      </c>
      <c r="E5172" t="str">
        <f>'Raw Data'!R5172</f>
        <v>Mailed check</v>
      </c>
      <c r="F5172">
        <f>'Raw Data'!S5172</f>
        <v>19.649999999999999</v>
      </c>
      <c r="G5172">
        <f>IFERROR(VALUE('Raw Data'!T5172),0)</f>
        <v>19.649999999999999</v>
      </c>
      <c r="H5172" t="str" cm="1">
        <f t="array" ref="H5172">_xlfn.IFS(B5172&lt;=12,"New (0-12 mo)",B5172&lt;=24,"Established (13-24 mo)",B5172&lt;=48,"Loyal (25-48 mo)",TRUE,"Veteran (49+ mo)")</f>
        <v>New (0-12 mo)</v>
      </c>
      <c r="I5172">
        <f>COUNTIF('Raw Data'!G5172:O5172,"Yes")</f>
        <v>1</v>
      </c>
      <c r="J5172">
        <f t="shared" ca="1" si="160"/>
        <v>46174</v>
      </c>
      <c r="K5172" t="str">
        <f>'Raw Data'!U5172</f>
        <v>No</v>
      </c>
      <c r="L5172" t="str">
        <f t="shared" si="161"/>
        <v>High Risk</v>
      </c>
      <c r="N5172" s="34"/>
    </row>
    <row r="5173" spans="1:14" x14ac:dyDescent="0.3">
      <c r="A5173" s="5" t="str">
        <f>'Raw Data'!A5173</f>
        <v>3566-VVORZ</v>
      </c>
      <c r="B5173">
        <f>'Raw Data'!F5173</f>
        <v>12</v>
      </c>
      <c r="C5173" t="str">
        <f>'Raw Data'!P5173</f>
        <v>Month-to-month</v>
      </c>
      <c r="D5173" t="str">
        <f>'Raw Data'!I5173</f>
        <v>DSL</v>
      </c>
      <c r="E5173" t="str">
        <f>'Raw Data'!R5173</f>
        <v>Bank transfer (automatic)</v>
      </c>
      <c r="F5173">
        <f>'Raw Data'!S5173</f>
        <v>45.9</v>
      </c>
      <c r="G5173">
        <f>IFERROR(VALUE('Raw Data'!T5173),0)</f>
        <v>505.95</v>
      </c>
      <c r="H5173" t="str" cm="1">
        <f t="array" ref="H5173">_xlfn.IFS(B5173&lt;=12,"New (0-12 mo)",B5173&lt;=24,"Established (13-24 mo)",B5173&lt;=48,"Loyal (25-48 mo)",TRUE,"Veteran (49+ mo)")</f>
        <v>New (0-12 mo)</v>
      </c>
      <c r="I5173">
        <f>COUNTIF('Raw Data'!G5173:O5173,"Yes")</f>
        <v>1</v>
      </c>
      <c r="J5173">
        <f t="shared" ca="1" si="160"/>
        <v>45839</v>
      </c>
      <c r="K5173" t="str">
        <f>'Raw Data'!U5173</f>
        <v>No</v>
      </c>
      <c r="L5173" t="str">
        <f t="shared" si="161"/>
        <v>High Risk</v>
      </c>
      <c r="N5173" s="34"/>
    </row>
    <row r="5174" spans="1:14" x14ac:dyDescent="0.3">
      <c r="A5174" s="5" t="str">
        <f>'Raw Data'!A5174</f>
        <v>9507-HSMMZ</v>
      </c>
      <c r="B5174">
        <f>'Raw Data'!F5174</f>
        <v>54</v>
      </c>
      <c r="C5174" t="str">
        <f>'Raw Data'!P5174</f>
        <v>Two year</v>
      </c>
      <c r="D5174" t="str">
        <f>'Raw Data'!I5174</f>
        <v>No</v>
      </c>
      <c r="E5174" t="str">
        <f>'Raw Data'!R5174</f>
        <v>Mailed check</v>
      </c>
      <c r="F5174">
        <f>'Raw Data'!S5174</f>
        <v>20</v>
      </c>
      <c r="G5174">
        <f>IFERROR(VALUE('Raw Data'!T5174),0)</f>
        <v>1149.6500000000001</v>
      </c>
      <c r="H5174" t="str" cm="1">
        <f t="array" ref="H5174">_xlfn.IFS(B5174&lt;=12,"New (0-12 mo)",B5174&lt;=24,"Established (13-24 mo)",B5174&lt;=48,"Loyal (25-48 mo)",TRUE,"Veteran (49+ mo)")</f>
        <v>Veteran (49+ mo)</v>
      </c>
      <c r="I5174">
        <f>COUNTIF('Raw Data'!G5174:O5174,"Yes")</f>
        <v>1</v>
      </c>
      <c r="J5174">
        <f t="shared" ca="1" si="160"/>
        <v>44562</v>
      </c>
      <c r="K5174" t="str">
        <f>'Raw Data'!U5174</f>
        <v>No</v>
      </c>
      <c r="L5174" t="str">
        <f t="shared" si="161"/>
        <v>Low Risk</v>
      </c>
      <c r="N5174" s="34"/>
    </row>
    <row r="5175" spans="1:14" x14ac:dyDescent="0.3">
      <c r="A5175" s="5" t="str">
        <f>'Raw Data'!A5175</f>
        <v>2480-SQIOB</v>
      </c>
      <c r="B5175">
        <f>'Raw Data'!F5175</f>
        <v>4</v>
      </c>
      <c r="C5175" t="str">
        <f>'Raw Data'!P5175</f>
        <v>Month-to-month</v>
      </c>
      <c r="D5175" t="str">
        <f>'Raw Data'!I5175</f>
        <v>DSL</v>
      </c>
      <c r="E5175" t="str">
        <f>'Raw Data'!R5175</f>
        <v>Electronic check</v>
      </c>
      <c r="F5175">
        <f>'Raw Data'!S5175</f>
        <v>44.8</v>
      </c>
      <c r="G5175">
        <f>IFERROR(VALUE('Raw Data'!T5175),0)</f>
        <v>169.65</v>
      </c>
      <c r="H5175" t="str" cm="1">
        <f t="array" ref="H5175">_xlfn.IFS(B5175&lt;=12,"New (0-12 mo)",B5175&lt;=24,"Established (13-24 mo)",B5175&lt;=48,"Loyal (25-48 mo)",TRUE,"Veteran (49+ mo)")</f>
        <v>New (0-12 mo)</v>
      </c>
      <c r="I5175">
        <f>COUNTIF('Raw Data'!G5175:O5175,"Yes")</f>
        <v>1</v>
      </c>
      <c r="J5175">
        <f t="shared" ca="1" si="160"/>
        <v>46082</v>
      </c>
      <c r="K5175" t="str">
        <f>'Raw Data'!U5175</f>
        <v>No</v>
      </c>
      <c r="L5175" t="str">
        <f t="shared" si="161"/>
        <v>High Risk</v>
      </c>
      <c r="N5175" s="34"/>
    </row>
    <row r="5176" spans="1:14" x14ac:dyDescent="0.3">
      <c r="A5176" s="5" t="str">
        <f>'Raw Data'!A5176</f>
        <v>0947-IDHRQ</v>
      </c>
      <c r="B5176">
        <f>'Raw Data'!F5176</f>
        <v>7</v>
      </c>
      <c r="C5176" t="str">
        <f>'Raw Data'!P5176</f>
        <v>Month-to-month</v>
      </c>
      <c r="D5176" t="str">
        <f>'Raw Data'!I5176</f>
        <v>Fiber optic</v>
      </c>
      <c r="E5176" t="str">
        <f>'Raw Data'!R5176</f>
        <v>Mailed check</v>
      </c>
      <c r="F5176">
        <f>'Raw Data'!S5176</f>
        <v>80.3</v>
      </c>
      <c r="G5176">
        <f>IFERROR(VALUE('Raw Data'!T5176),0)</f>
        <v>526.70000000000005</v>
      </c>
      <c r="H5176" t="str" cm="1">
        <f t="array" ref="H5176">_xlfn.IFS(B5176&lt;=12,"New (0-12 mo)",B5176&lt;=24,"Established (13-24 mo)",B5176&lt;=48,"Loyal (25-48 mo)",TRUE,"Veteran (49+ mo)")</f>
        <v>New (0-12 mo)</v>
      </c>
      <c r="I5176">
        <f>COUNTIF('Raw Data'!G5176:O5176,"Yes")</f>
        <v>2</v>
      </c>
      <c r="J5176">
        <f t="shared" ca="1" si="160"/>
        <v>45992</v>
      </c>
      <c r="K5176" t="str">
        <f>'Raw Data'!U5176</f>
        <v>Yes</v>
      </c>
      <c r="L5176" t="str">
        <f t="shared" si="161"/>
        <v>High Risk</v>
      </c>
      <c r="N5176" s="34"/>
    </row>
    <row r="5177" spans="1:14" x14ac:dyDescent="0.3">
      <c r="A5177" s="5" t="str">
        <f>'Raw Data'!A5177</f>
        <v>7813-TKCVO</v>
      </c>
      <c r="B5177">
        <f>'Raw Data'!F5177</f>
        <v>20</v>
      </c>
      <c r="C5177" t="str">
        <f>'Raw Data'!P5177</f>
        <v>One year</v>
      </c>
      <c r="D5177" t="str">
        <f>'Raw Data'!I5177</f>
        <v>No</v>
      </c>
      <c r="E5177" t="str">
        <f>'Raw Data'!R5177</f>
        <v>Mailed check</v>
      </c>
      <c r="F5177">
        <f>'Raw Data'!S5177</f>
        <v>20.350000000000001</v>
      </c>
      <c r="G5177">
        <f>IFERROR(VALUE('Raw Data'!T5177),0)</f>
        <v>393.15</v>
      </c>
      <c r="H5177" t="str" cm="1">
        <f t="array" ref="H5177">_xlfn.IFS(B5177&lt;=12,"New (0-12 mo)",B5177&lt;=24,"Established (13-24 mo)",B5177&lt;=48,"Loyal (25-48 mo)",TRUE,"Veteran (49+ mo)")</f>
        <v>Established (13-24 mo)</v>
      </c>
      <c r="I5177">
        <f>COUNTIF('Raw Data'!G5177:O5177,"Yes")</f>
        <v>1</v>
      </c>
      <c r="J5177">
        <f t="shared" ca="1" si="160"/>
        <v>45597</v>
      </c>
      <c r="K5177" t="str">
        <f>'Raw Data'!U5177</f>
        <v>No</v>
      </c>
      <c r="L5177" t="str">
        <f t="shared" si="161"/>
        <v>Low Risk</v>
      </c>
      <c r="N5177" s="34"/>
    </row>
    <row r="5178" spans="1:14" x14ac:dyDescent="0.3">
      <c r="A5178" s="5" t="str">
        <f>'Raw Data'!A5178</f>
        <v>0128-MKWSG</v>
      </c>
      <c r="B5178">
        <f>'Raw Data'!F5178</f>
        <v>26</v>
      </c>
      <c r="C5178" t="str">
        <f>'Raw Data'!P5178</f>
        <v>Month-to-month</v>
      </c>
      <c r="D5178" t="str">
        <f>'Raw Data'!I5178</f>
        <v>DSL</v>
      </c>
      <c r="E5178" t="str">
        <f>'Raw Data'!R5178</f>
        <v>Mailed check</v>
      </c>
      <c r="F5178">
        <f>'Raw Data'!S5178</f>
        <v>45.8</v>
      </c>
      <c r="G5178">
        <f>IFERROR(VALUE('Raw Data'!T5178),0)</f>
        <v>1147</v>
      </c>
      <c r="H5178" t="str" cm="1">
        <f t="array" ref="H5178">_xlfn.IFS(B5178&lt;=12,"New (0-12 mo)",B5178&lt;=24,"Established (13-24 mo)",B5178&lt;=48,"Loyal (25-48 mo)",TRUE,"Veteran (49+ mo)")</f>
        <v>Loyal (25-48 mo)</v>
      </c>
      <c r="I5178">
        <f>COUNTIF('Raw Data'!G5178:O5178,"Yes")</f>
        <v>3</v>
      </c>
      <c r="J5178">
        <f t="shared" ca="1" si="160"/>
        <v>45413</v>
      </c>
      <c r="K5178" t="str">
        <f>'Raw Data'!U5178</f>
        <v>No</v>
      </c>
      <c r="L5178" t="str">
        <f t="shared" si="161"/>
        <v>Low-Medium Risk</v>
      </c>
      <c r="N5178" s="34"/>
    </row>
    <row r="5179" spans="1:14" x14ac:dyDescent="0.3">
      <c r="A5179" s="5" t="str">
        <f>'Raw Data'!A5179</f>
        <v>3672-YITQD</v>
      </c>
      <c r="B5179">
        <f>'Raw Data'!F5179</f>
        <v>36</v>
      </c>
      <c r="C5179" t="str">
        <f>'Raw Data'!P5179</f>
        <v>Month-to-month</v>
      </c>
      <c r="D5179" t="str">
        <f>'Raw Data'!I5179</f>
        <v>Fiber optic</v>
      </c>
      <c r="E5179" t="str">
        <f>'Raw Data'!R5179</f>
        <v>Electronic check</v>
      </c>
      <c r="F5179">
        <f>'Raw Data'!S5179</f>
        <v>84.1</v>
      </c>
      <c r="G5179">
        <f>IFERROR(VALUE('Raw Data'!T5179),0)</f>
        <v>3021.6</v>
      </c>
      <c r="H5179" t="str" cm="1">
        <f t="array" ref="H5179">_xlfn.IFS(B5179&lt;=12,"New (0-12 mo)",B5179&lt;=24,"Established (13-24 mo)",B5179&lt;=48,"Loyal (25-48 mo)",TRUE,"Veteran (49+ mo)")</f>
        <v>Loyal (25-48 mo)</v>
      </c>
      <c r="I5179">
        <f>COUNTIF('Raw Data'!G5179:O5179,"Yes")</f>
        <v>3</v>
      </c>
      <c r="J5179">
        <f t="shared" ca="1" si="160"/>
        <v>45108</v>
      </c>
      <c r="K5179" t="str">
        <f>'Raw Data'!U5179</f>
        <v>Yes</v>
      </c>
      <c r="L5179" t="str">
        <f t="shared" si="161"/>
        <v>Low-Medium Risk</v>
      </c>
      <c r="N5179" s="34"/>
    </row>
    <row r="5180" spans="1:14" x14ac:dyDescent="0.3">
      <c r="A5180" s="5" t="str">
        <f>'Raw Data'!A5180</f>
        <v>4350-ZTLPI</v>
      </c>
      <c r="B5180">
        <f>'Raw Data'!F5180</f>
        <v>53</v>
      </c>
      <c r="C5180" t="str">
        <f>'Raw Data'!P5180</f>
        <v>One year</v>
      </c>
      <c r="D5180" t="str">
        <f>'Raw Data'!I5180</f>
        <v>Fiber optic</v>
      </c>
      <c r="E5180" t="str">
        <f>'Raw Data'!R5180</f>
        <v>Bank transfer (automatic)</v>
      </c>
      <c r="F5180">
        <f>'Raw Data'!S5180</f>
        <v>108.95</v>
      </c>
      <c r="G5180">
        <f>IFERROR(VALUE('Raw Data'!T5180),0)</f>
        <v>5718.2</v>
      </c>
      <c r="H5180" t="str" cm="1">
        <f t="array" ref="H5180">_xlfn.IFS(B5180&lt;=12,"New (0-12 mo)",B5180&lt;=24,"Established (13-24 mo)",B5180&lt;=48,"Loyal (25-48 mo)",TRUE,"Veteran (49+ mo)")</f>
        <v>Veteran (49+ mo)</v>
      </c>
      <c r="I5180">
        <f>COUNTIF('Raw Data'!G5180:O5180,"Yes")</f>
        <v>7</v>
      </c>
      <c r="J5180">
        <f t="shared" ca="1" si="160"/>
        <v>44593</v>
      </c>
      <c r="K5180" t="str">
        <f>'Raw Data'!U5180</f>
        <v>No</v>
      </c>
      <c r="L5180" t="str">
        <f t="shared" si="161"/>
        <v>Low Risk</v>
      </c>
      <c r="N5180" s="34"/>
    </row>
    <row r="5181" spans="1:14" x14ac:dyDescent="0.3">
      <c r="A5181" s="5" t="str">
        <f>'Raw Data'!A5181</f>
        <v>9048-JVYVF</v>
      </c>
      <c r="B5181">
        <f>'Raw Data'!F5181</f>
        <v>3</v>
      </c>
      <c r="C5181" t="str">
        <f>'Raw Data'!P5181</f>
        <v>Month-to-month</v>
      </c>
      <c r="D5181" t="str">
        <f>'Raw Data'!I5181</f>
        <v>DSL</v>
      </c>
      <c r="E5181" t="str">
        <f>'Raw Data'!R5181</f>
        <v>Electronic check</v>
      </c>
      <c r="F5181">
        <f>'Raw Data'!S5181</f>
        <v>69.349999999999994</v>
      </c>
      <c r="G5181">
        <f>IFERROR(VALUE('Raw Data'!T5181),0)</f>
        <v>191.35</v>
      </c>
      <c r="H5181" t="str" cm="1">
        <f t="array" ref="H5181">_xlfn.IFS(B5181&lt;=12,"New (0-12 mo)",B5181&lt;=24,"Established (13-24 mo)",B5181&lt;=48,"Loyal (25-48 mo)",TRUE,"Veteran (49+ mo)")</f>
        <v>New (0-12 mo)</v>
      </c>
      <c r="I5181">
        <f>COUNTIF('Raw Data'!G5181:O5181,"Yes")</f>
        <v>4</v>
      </c>
      <c r="J5181">
        <f t="shared" ca="1" si="160"/>
        <v>46113</v>
      </c>
      <c r="K5181" t="str">
        <f>'Raw Data'!U5181</f>
        <v>Yes</v>
      </c>
      <c r="L5181" t="str">
        <f t="shared" si="161"/>
        <v>High Risk</v>
      </c>
      <c r="N5181" s="34"/>
    </row>
    <row r="5182" spans="1:14" x14ac:dyDescent="0.3">
      <c r="A5182" s="5" t="str">
        <f>'Raw Data'!A5182</f>
        <v>0361-HJRDX</v>
      </c>
      <c r="B5182">
        <f>'Raw Data'!F5182</f>
        <v>68</v>
      </c>
      <c r="C5182" t="str">
        <f>'Raw Data'!P5182</f>
        <v>Two year</v>
      </c>
      <c r="D5182" t="str">
        <f>'Raw Data'!I5182</f>
        <v>DSL</v>
      </c>
      <c r="E5182" t="str">
        <f>'Raw Data'!R5182</f>
        <v>Credit card (automatic)</v>
      </c>
      <c r="F5182">
        <f>'Raw Data'!S5182</f>
        <v>64.349999999999994</v>
      </c>
      <c r="G5182">
        <f>IFERROR(VALUE('Raw Data'!T5182),0)</f>
        <v>4539.6000000000004</v>
      </c>
      <c r="H5182" t="str" cm="1">
        <f t="array" ref="H5182">_xlfn.IFS(B5182&lt;=12,"New (0-12 mo)",B5182&lt;=24,"Established (13-24 mo)",B5182&lt;=48,"Loyal (25-48 mo)",TRUE,"Veteran (49+ mo)")</f>
        <v>Veteran (49+ mo)</v>
      </c>
      <c r="I5182">
        <f>COUNTIF('Raw Data'!G5182:O5182,"Yes")</f>
        <v>6</v>
      </c>
      <c r="J5182">
        <f t="shared" ca="1" si="160"/>
        <v>44136</v>
      </c>
      <c r="K5182" t="str">
        <f>'Raw Data'!U5182</f>
        <v>No</v>
      </c>
      <c r="L5182" t="str">
        <f t="shared" si="161"/>
        <v>Low Risk</v>
      </c>
      <c r="N5182" s="34"/>
    </row>
    <row r="5183" spans="1:14" x14ac:dyDescent="0.3">
      <c r="A5183" s="5" t="str">
        <f>'Raw Data'!A5183</f>
        <v>5727-MYATE</v>
      </c>
      <c r="B5183">
        <f>'Raw Data'!F5183</f>
        <v>72</v>
      </c>
      <c r="C5183" t="str">
        <f>'Raw Data'!P5183</f>
        <v>Two year</v>
      </c>
      <c r="D5183" t="str">
        <f>'Raw Data'!I5183</f>
        <v>DSL</v>
      </c>
      <c r="E5183" t="str">
        <f>'Raw Data'!R5183</f>
        <v>Credit card (automatic)</v>
      </c>
      <c r="F5183">
        <f>'Raw Data'!S5183</f>
        <v>90.8</v>
      </c>
      <c r="G5183">
        <f>IFERROR(VALUE('Raw Data'!T5183),0)</f>
        <v>6397.6</v>
      </c>
      <c r="H5183" t="str" cm="1">
        <f t="array" ref="H5183">_xlfn.IFS(B5183&lt;=12,"New (0-12 mo)",B5183&lt;=24,"Established (13-24 mo)",B5183&lt;=48,"Loyal (25-48 mo)",TRUE,"Veteran (49+ mo)")</f>
        <v>Veteran (49+ mo)</v>
      </c>
      <c r="I5183">
        <f>COUNTIF('Raw Data'!G5183:O5183,"Yes")</f>
        <v>8</v>
      </c>
      <c r="J5183">
        <f t="shared" ca="1" si="160"/>
        <v>44013</v>
      </c>
      <c r="K5183" t="str">
        <f>'Raw Data'!U5183</f>
        <v>No</v>
      </c>
      <c r="L5183" t="str">
        <f t="shared" si="161"/>
        <v>Low Risk</v>
      </c>
      <c r="N5183" s="34"/>
    </row>
    <row r="5184" spans="1:14" x14ac:dyDescent="0.3">
      <c r="A5184" s="5" t="str">
        <f>'Raw Data'!A5184</f>
        <v>3823-KYNQY</v>
      </c>
      <c r="B5184">
        <f>'Raw Data'!F5184</f>
        <v>12</v>
      </c>
      <c r="C5184" t="str">
        <f>'Raw Data'!P5184</f>
        <v>One year</v>
      </c>
      <c r="D5184" t="str">
        <f>'Raw Data'!I5184</f>
        <v>No</v>
      </c>
      <c r="E5184" t="str">
        <f>'Raw Data'!R5184</f>
        <v>Credit card (automatic)</v>
      </c>
      <c r="F5184">
        <f>'Raw Data'!S5184</f>
        <v>24.95</v>
      </c>
      <c r="G5184">
        <f>IFERROR(VALUE('Raw Data'!T5184),0)</f>
        <v>280.39999999999998</v>
      </c>
      <c r="H5184" t="str" cm="1">
        <f t="array" ref="H5184">_xlfn.IFS(B5184&lt;=12,"New (0-12 mo)",B5184&lt;=24,"Established (13-24 mo)",B5184&lt;=48,"Loyal (25-48 mo)",TRUE,"Veteran (49+ mo)")</f>
        <v>New (0-12 mo)</v>
      </c>
      <c r="I5184">
        <f>COUNTIF('Raw Data'!G5184:O5184,"Yes")</f>
        <v>2</v>
      </c>
      <c r="J5184">
        <f t="shared" ca="1" si="160"/>
        <v>45839</v>
      </c>
      <c r="K5184" t="str">
        <f>'Raw Data'!U5184</f>
        <v>No</v>
      </c>
      <c r="L5184" t="str">
        <f t="shared" si="161"/>
        <v>Low Risk</v>
      </c>
      <c r="N5184" s="34"/>
    </row>
    <row r="5185" spans="1:14" x14ac:dyDescent="0.3">
      <c r="A5185" s="5" t="str">
        <f>'Raw Data'!A5185</f>
        <v>8988-ECPJR</v>
      </c>
      <c r="B5185">
        <f>'Raw Data'!F5185</f>
        <v>34</v>
      </c>
      <c r="C5185" t="str">
        <f>'Raw Data'!P5185</f>
        <v>Month-to-month</v>
      </c>
      <c r="D5185" t="str">
        <f>'Raw Data'!I5185</f>
        <v>Fiber optic</v>
      </c>
      <c r="E5185" t="str">
        <f>'Raw Data'!R5185</f>
        <v>Mailed check</v>
      </c>
      <c r="F5185">
        <f>'Raw Data'!S5185</f>
        <v>79.599999999999994</v>
      </c>
      <c r="G5185">
        <f>IFERROR(VALUE('Raw Data'!T5185),0)</f>
        <v>2718.3</v>
      </c>
      <c r="H5185" t="str" cm="1">
        <f t="array" ref="H5185">_xlfn.IFS(B5185&lt;=12,"New (0-12 mo)",B5185&lt;=24,"Established (13-24 mo)",B5185&lt;=48,"Loyal (25-48 mo)",TRUE,"Veteran (49+ mo)")</f>
        <v>Loyal (25-48 mo)</v>
      </c>
      <c r="I5185">
        <f>COUNTIF('Raw Data'!G5185:O5185,"Yes")</f>
        <v>3</v>
      </c>
      <c r="J5185">
        <f t="shared" ca="1" si="160"/>
        <v>45170</v>
      </c>
      <c r="K5185" t="str">
        <f>'Raw Data'!U5185</f>
        <v>Yes</v>
      </c>
      <c r="L5185" t="str">
        <f t="shared" si="161"/>
        <v>Low-Medium Risk</v>
      </c>
      <c r="N5185" s="34"/>
    </row>
    <row r="5186" spans="1:14" x14ac:dyDescent="0.3">
      <c r="A5186" s="5" t="str">
        <f>'Raw Data'!A5186</f>
        <v>7570-WELNY</v>
      </c>
      <c r="B5186">
        <f>'Raw Data'!F5186</f>
        <v>68</v>
      </c>
      <c r="C5186" t="str">
        <f>'Raw Data'!P5186</f>
        <v>Two year</v>
      </c>
      <c r="D5186" t="str">
        <f>'Raw Data'!I5186</f>
        <v>Fiber optic</v>
      </c>
      <c r="E5186" t="str">
        <f>'Raw Data'!R5186</f>
        <v>Bank transfer (automatic)</v>
      </c>
      <c r="F5186">
        <f>'Raw Data'!S5186</f>
        <v>84.7</v>
      </c>
      <c r="G5186">
        <f>IFERROR(VALUE('Raw Data'!T5186),0)</f>
        <v>5711.05</v>
      </c>
      <c r="H5186" t="str" cm="1">
        <f t="array" ref="H5186">_xlfn.IFS(B5186&lt;=12,"New (0-12 mo)",B5186&lt;=24,"Established (13-24 mo)",B5186&lt;=48,"Loyal (25-48 mo)",TRUE,"Veteran (49+ mo)")</f>
        <v>Veteran (49+ mo)</v>
      </c>
      <c r="I5186">
        <f>COUNTIF('Raw Data'!G5186:O5186,"Yes")</f>
        <v>4</v>
      </c>
      <c r="J5186">
        <f t="shared" ref="J5186:J5249" ca="1" si="162">EDATE(TODAY(),-B5186)</f>
        <v>44136</v>
      </c>
      <c r="K5186" t="str">
        <f>'Raw Data'!U5186</f>
        <v>No</v>
      </c>
      <c r="L5186" t="str">
        <f t="shared" ref="L5186:L5249" si="163">IF(AND(C5186="Month-to-month",B5186&lt;=12),"High Risk",IF(AND(C5186="Month-to-month",B5186&lt;=24),"Medium Risk",IF(C5186="Month-to-month","Low-Medium Risk","Low Risk")))</f>
        <v>Low Risk</v>
      </c>
      <c r="N5186" s="34"/>
    </row>
    <row r="5187" spans="1:14" x14ac:dyDescent="0.3">
      <c r="A5187" s="5" t="str">
        <f>'Raw Data'!A5187</f>
        <v>3021-VLNRJ</v>
      </c>
      <c r="B5187">
        <f>'Raw Data'!F5187</f>
        <v>50</v>
      </c>
      <c r="C5187" t="str">
        <f>'Raw Data'!P5187</f>
        <v>One year</v>
      </c>
      <c r="D5187" t="str">
        <f>'Raw Data'!I5187</f>
        <v>DSL</v>
      </c>
      <c r="E5187" t="str">
        <f>'Raw Data'!R5187</f>
        <v>Credit card (automatic)</v>
      </c>
      <c r="F5187">
        <f>'Raw Data'!S5187</f>
        <v>70.8</v>
      </c>
      <c r="G5187">
        <f>IFERROR(VALUE('Raw Data'!T5187),0)</f>
        <v>3478.15</v>
      </c>
      <c r="H5187" t="str" cm="1">
        <f t="array" ref="H5187">_xlfn.IFS(B5187&lt;=12,"New (0-12 mo)",B5187&lt;=24,"Established (13-24 mo)",B5187&lt;=48,"Loyal (25-48 mo)",TRUE,"Veteran (49+ mo)")</f>
        <v>Veteran (49+ mo)</v>
      </c>
      <c r="I5187">
        <f>COUNTIF('Raw Data'!G5187:O5187,"Yes")</f>
        <v>5</v>
      </c>
      <c r="J5187">
        <f t="shared" ca="1" si="162"/>
        <v>44682</v>
      </c>
      <c r="K5187" t="str">
        <f>'Raw Data'!U5187</f>
        <v>No</v>
      </c>
      <c r="L5187" t="str">
        <f t="shared" si="163"/>
        <v>Low Risk</v>
      </c>
      <c r="N5187" s="34"/>
    </row>
    <row r="5188" spans="1:14" x14ac:dyDescent="0.3">
      <c r="A5188" s="5" t="str">
        <f>'Raw Data'!A5188</f>
        <v>3776-EKTKM</v>
      </c>
      <c r="B5188">
        <f>'Raw Data'!F5188</f>
        <v>1</v>
      </c>
      <c r="C5188" t="str">
        <f>'Raw Data'!P5188</f>
        <v>Month-to-month</v>
      </c>
      <c r="D5188" t="str">
        <f>'Raw Data'!I5188</f>
        <v>DSL</v>
      </c>
      <c r="E5188" t="str">
        <f>'Raw Data'!R5188</f>
        <v>Electronic check</v>
      </c>
      <c r="F5188">
        <f>'Raw Data'!S5188</f>
        <v>36.450000000000003</v>
      </c>
      <c r="G5188">
        <f>IFERROR(VALUE('Raw Data'!T5188),0)</f>
        <v>36.450000000000003</v>
      </c>
      <c r="H5188" t="str" cm="1">
        <f t="array" ref="H5188">_xlfn.IFS(B5188&lt;=12,"New (0-12 mo)",B5188&lt;=24,"Established (13-24 mo)",B5188&lt;=48,"Loyal (25-48 mo)",TRUE,"Veteran (49+ mo)")</f>
        <v>New (0-12 mo)</v>
      </c>
      <c r="I5188">
        <f>COUNTIF('Raw Data'!G5188:O5188,"Yes")</f>
        <v>1</v>
      </c>
      <c r="J5188">
        <f t="shared" ca="1" si="162"/>
        <v>46174</v>
      </c>
      <c r="K5188" t="str">
        <f>'Raw Data'!U5188</f>
        <v>Yes</v>
      </c>
      <c r="L5188" t="str">
        <f t="shared" si="163"/>
        <v>High Risk</v>
      </c>
      <c r="N5188" s="34"/>
    </row>
    <row r="5189" spans="1:14" x14ac:dyDescent="0.3">
      <c r="A5189" s="5" t="str">
        <f>'Raw Data'!A5189</f>
        <v>2080-CAZNM</v>
      </c>
      <c r="B5189">
        <f>'Raw Data'!F5189</f>
        <v>41</v>
      </c>
      <c r="C5189" t="str">
        <f>'Raw Data'!P5189</f>
        <v>Month-to-month</v>
      </c>
      <c r="D5189" t="str">
        <f>'Raw Data'!I5189</f>
        <v>Fiber optic</v>
      </c>
      <c r="E5189" t="str">
        <f>'Raw Data'!R5189</f>
        <v>Electronic check</v>
      </c>
      <c r="F5189">
        <f>'Raw Data'!S5189</f>
        <v>104.4</v>
      </c>
      <c r="G5189">
        <f>IFERROR(VALUE('Raw Data'!T5189),0)</f>
        <v>4133.95</v>
      </c>
      <c r="H5189" t="str" cm="1">
        <f t="array" ref="H5189">_xlfn.IFS(B5189&lt;=12,"New (0-12 mo)",B5189&lt;=24,"Established (13-24 mo)",B5189&lt;=48,"Loyal (25-48 mo)",TRUE,"Veteran (49+ mo)")</f>
        <v>Loyal (25-48 mo)</v>
      </c>
      <c r="I5189">
        <f>COUNTIF('Raw Data'!G5189:O5189,"Yes")</f>
        <v>6</v>
      </c>
      <c r="J5189">
        <f t="shared" ca="1" si="162"/>
        <v>44958</v>
      </c>
      <c r="K5189" t="str">
        <f>'Raw Data'!U5189</f>
        <v>No</v>
      </c>
      <c r="L5189" t="str">
        <f t="shared" si="163"/>
        <v>Low-Medium Risk</v>
      </c>
      <c r="N5189" s="34"/>
    </row>
    <row r="5190" spans="1:14" x14ac:dyDescent="0.3">
      <c r="A5190" s="5" t="str">
        <f>'Raw Data'!A5190</f>
        <v>1028-FFNJK</v>
      </c>
      <c r="B5190">
        <f>'Raw Data'!F5190</f>
        <v>30</v>
      </c>
      <c r="C5190" t="str">
        <f>'Raw Data'!P5190</f>
        <v>Month-to-month</v>
      </c>
      <c r="D5190" t="str">
        <f>'Raw Data'!I5190</f>
        <v>Fiber optic</v>
      </c>
      <c r="E5190" t="str">
        <f>'Raw Data'!R5190</f>
        <v>Electronic check</v>
      </c>
      <c r="F5190">
        <f>'Raw Data'!S5190</f>
        <v>101.5</v>
      </c>
      <c r="G5190">
        <f>IFERROR(VALUE('Raw Data'!T5190),0)</f>
        <v>2917.65</v>
      </c>
      <c r="H5190" t="str" cm="1">
        <f t="array" ref="H5190">_xlfn.IFS(B5190&lt;=12,"New (0-12 mo)",B5190&lt;=24,"Established (13-24 mo)",B5190&lt;=48,"Loyal (25-48 mo)",TRUE,"Veteran (49+ mo)")</f>
        <v>Loyal (25-48 mo)</v>
      </c>
      <c r="I5190">
        <f>COUNTIF('Raw Data'!G5190:O5190,"Yes")</f>
        <v>5</v>
      </c>
      <c r="J5190">
        <f t="shared" ca="1" si="162"/>
        <v>45292</v>
      </c>
      <c r="K5190" t="str">
        <f>'Raw Data'!U5190</f>
        <v>No</v>
      </c>
      <c r="L5190" t="str">
        <f t="shared" si="163"/>
        <v>Low-Medium Risk</v>
      </c>
      <c r="N5190" s="34"/>
    </row>
    <row r="5191" spans="1:14" x14ac:dyDescent="0.3">
      <c r="A5191" s="5" t="str">
        <f>'Raw Data'!A5191</f>
        <v>6907-FLBER</v>
      </c>
      <c r="B5191">
        <f>'Raw Data'!F5191</f>
        <v>1</v>
      </c>
      <c r="C5191" t="str">
        <f>'Raw Data'!P5191</f>
        <v>Month-to-month</v>
      </c>
      <c r="D5191" t="str">
        <f>'Raw Data'!I5191</f>
        <v>DSL</v>
      </c>
      <c r="E5191" t="str">
        <f>'Raw Data'!R5191</f>
        <v>Electronic check</v>
      </c>
      <c r="F5191">
        <f>'Raw Data'!S5191</f>
        <v>54.3</v>
      </c>
      <c r="G5191">
        <f>IFERROR(VALUE('Raw Data'!T5191),0)</f>
        <v>54.3</v>
      </c>
      <c r="H5191" t="str" cm="1">
        <f t="array" ref="H5191">_xlfn.IFS(B5191&lt;=12,"New (0-12 mo)",B5191&lt;=24,"Established (13-24 mo)",B5191&lt;=48,"Loyal (25-48 mo)",TRUE,"Veteran (49+ mo)")</f>
        <v>New (0-12 mo)</v>
      </c>
      <c r="I5191">
        <f>COUNTIF('Raw Data'!G5191:O5191,"Yes")</f>
        <v>3</v>
      </c>
      <c r="J5191">
        <f t="shared" ca="1" si="162"/>
        <v>46174</v>
      </c>
      <c r="K5191" t="str">
        <f>'Raw Data'!U5191</f>
        <v>No</v>
      </c>
      <c r="L5191" t="str">
        <f t="shared" si="163"/>
        <v>High Risk</v>
      </c>
      <c r="N5191" s="34"/>
    </row>
    <row r="5192" spans="1:14" x14ac:dyDescent="0.3">
      <c r="A5192" s="5" t="str">
        <f>'Raw Data'!A5192</f>
        <v>3001-UNBTL</v>
      </c>
      <c r="B5192">
        <f>'Raw Data'!F5192</f>
        <v>29</v>
      </c>
      <c r="C5192" t="str">
        <f>'Raw Data'!P5192</f>
        <v>Month-to-month</v>
      </c>
      <c r="D5192" t="str">
        <f>'Raw Data'!I5192</f>
        <v>Fiber optic</v>
      </c>
      <c r="E5192" t="str">
        <f>'Raw Data'!R5192</f>
        <v>Electronic check</v>
      </c>
      <c r="F5192">
        <f>'Raw Data'!S5192</f>
        <v>103.95</v>
      </c>
      <c r="G5192">
        <f>IFERROR(VALUE('Raw Data'!T5192),0)</f>
        <v>2964.8</v>
      </c>
      <c r="H5192" t="str" cm="1">
        <f t="array" ref="H5192">_xlfn.IFS(B5192&lt;=12,"New (0-12 mo)",B5192&lt;=24,"Established (13-24 mo)",B5192&lt;=48,"Loyal (25-48 mo)",TRUE,"Veteran (49+ mo)")</f>
        <v>Loyal (25-48 mo)</v>
      </c>
      <c r="I5192">
        <f>COUNTIF('Raw Data'!G5192:O5192,"Yes")</f>
        <v>5</v>
      </c>
      <c r="J5192">
        <f t="shared" ca="1" si="162"/>
        <v>45323</v>
      </c>
      <c r="K5192" t="str">
        <f>'Raw Data'!U5192</f>
        <v>No</v>
      </c>
      <c r="L5192" t="str">
        <f t="shared" si="163"/>
        <v>Low-Medium Risk</v>
      </c>
      <c r="N5192" s="34"/>
    </row>
    <row r="5193" spans="1:14" x14ac:dyDescent="0.3">
      <c r="A5193" s="5" t="str">
        <f>'Raw Data'!A5193</f>
        <v>5982-PSMKW</v>
      </c>
      <c r="B5193">
        <f>'Raw Data'!F5193</f>
        <v>23</v>
      </c>
      <c r="C5193" t="str">
        <f>'Raw Data'!P5193</f>
        <v>Two year</v>
      </c>
      <c r="D5193" t="str">
        <f>'Raw Data'!I5193</f>
        <v>DSL</v>
      </c>
      <c r="E5193" t="str">
        <f>'Raw Data'!R5193</f>
        <v>Credit card (automatic)</v>
      </c>
      <c r="F5193">
        <f>'Raw Data'!S5193</f>
        <v>91.1</v>
      </c>
      <c r="G5193">
        <f>IFERROR(VALUE('Raw Data'!T5193),0)</f>
        <v>2198.3000000000002</v>
      </c>
      <c r="H5193" t="str" cm="1">
        <f t="array" ref="H5193">_xlfn.IFS(B5193&lt;=12,"New (0-12 mo)",B5193&lt;=24,"Established (13-24 mo)",B5193&lt;=48,"Loyal (25-48 mo)",TRUE,"Veteran (49+ mo)")</f>
        <v>Established (13-24 mo)</v>
      </c>
      <c r="I5193">
        <f>COUNTIF('Raw Data'!G5193:O5193,"Yes")</f>
        <v>8</v>
      </c>
      <c r="J5193">
        <f t="shared" ca="1" si="162"/>
        <v>45505</v>
      </c>
      <c r="K5193" t="str">
        <f>'Raw Data'!U5193</f>
        <v>No</v>
      </c>
      <c r="L5193" t="str">
        <f t="shared" si="163"/>
        <v>Low Risk</v>
      </c>
      <c r="N5193" s="34"/>
    </row>
    <row r="5194" spans="1:14" x14ac:dyDescent="0.3">
      <c r="A5194" s="5" t="str">
        <f>'Raw Data'!A5194</f>
        <v>3507-GASNP</v>
      </c>
      <c r="B5194">
        <f>'Raw Data'!F5194</f>
        <v>60</v>
      </c>
      <c r="C5194" t="str">
        <f>'Raw Data'!P5194</f>
        <v>Two year</v>
      </c>
      <c r="D5194" t="str">
        <f>'Raw Data'!I5194</f>
        <v>No</v>
      </c>
      <c r="E5194" t="str">
        <f>'Raw Data'!R5194</f>
        <v>Mailed check</v>
      </c>
      <c r="F5194">
        <f>'Raw Data'!S5194</f>
        <v>19.95</v>
      </c>
      <c r="G5194">
        <f>IFERROR(VALUE('Raw Data'!T5194),0)</f>
        <v>1189.9000000000001</v>
      </c>
      <c r="H5194" t="str" cm="1">
        <f t="array" ref="H5194">_xlfn.IFS(B5194&lt;=12,"New (0-12 mo)",B5194&lt;=24,"Established (13-24 mo)",B5194&lt;=48,"Loyal (25-48 mo)",TRUE,"Veteran (49+ mo)")</f>
        <v>Veteran (49+ mo)</v>
      </c>
      <c r="I5194">
        <f>COUNTIF('Raw Data'!G5194:O5194,"Yes")</f>
        <v>1</v>
      </c>
      <c r="J5194">
        <f t="shared" ca="1" si="162"/>
        <v>44378</v>
      </c>
      <c r="K5194" t="str">
        <f>'Raw Data'!U5194</f>
        <v>No</v>
      </c>
      <c r="L5194" t="str">
        <f t="shared" si="163"/>
        <v>Low Risk</v>
      </c>
      <c r="N5194" s="34"/>
    </row>
    <row r="5195" spans="1:14" x14ac:dyDescent="0.3">
      <c r="A5195" s="5" t="str">
        <f>'Raw Data'!A5195</f>
        <v>7096-ZNBZI</v>
      </c>
      <c r="B5195">
        <f>'Raw Data'!F5195</f>
        <v>72</v>
      </c>
      <c r="C5195" t="str">
        <f>'Raw Data'!P5195</f>
        <v>Two year</v>
      </c>
      <c r="D5195" t="str">
        <f>'Raw Data'!I5195</f>
        <v>No</v>
      </c>
      <c r="E5195" t="str">
        <f>'Raw Data'!R5195</f>
        <v>Credit card (automatic)</v>
      </c>
      <c r="F5195">
        <f>'Raw Data'!S5195</f>
        <v>26.45</v>
      </c>
      <c r="G5195">
        <f>IFERROR(VALUE('Raw Data'!T5195),0)</f>
        <v>1914.5</v>
      </c>
      <c r="H5195" t="str" cm="1">
        <f t="array" ref="H5195">_xlfn.IFS(B5195&lt;=12,"New (0-12 mo)",B5195&lt;=24,"Established (13-24 mo)",B5195&lt;=48,"Loyal (25-48 mo)",TRUE,"Veteran (49+ mo)")</f>
        <v>Veteran (49+ mo)</v>
      </c>
      <c r="I5195">
        <f>COUNTIF('Raw Data'!G5195:O5195,"Yes")</f>
        <v>2</v>
      </c>
      <c r="J5195">
        <f t="shared" ca="1" si="162"/>
        <v>44013</v>
      </c>
      <c r="K5195" t="str">
        <f>'Raw Data'!U5195</f>
        <v>No</v>
      </c>
      <c r="L5195" t="str">
        <f t="shared" si="163"/>
        <v>Low Risk</v>
      </c>
      <c r="N5195" s="34"/>
    </row>
    <row r="5196" spans="1:14" x14ac:dyDescent="0.3">
      <c r="A5196" s="5" t="str">
        <f>'Raw Data'!A5196</f>
        <v>1902-XBTFB</v>
      </c>
      <c r="B5196">
        <f>'Raw Data'!F5196</f>
        <v>22</v>
      </c>
      <c r="C5196" t="str">
        <f>'Raw Data'!P5196</f>
        <v>Month-to-month</v>
      </c>
      <c r="D5196" t="str">
        <f>'Raw Data'!I5196</f>
        <v>Fiber optic</v>
      </c>
      <c r="E5196" t="str">
        <f>'Raw Data'!R5196</f>
        <v>Electronic check</v>
      </c>
      <c r="F5196">
        <f>'Raw Data'!S5196</f>
        <v>89.4</v>
      </c>
      <c r="G5196">
        <f>IFERROR(VALUE('Raw Data'!T5196),0)</f>
        <v>2001.5</v>
      </c>
      <c r="H5196" t="str" cm="1">
        <f t="array" ref="H5196">_xlfn.IFS(B5196&lt;=12,"New (0-12 mo)",B5196&lt;=24,"Established (13-24 mo)",B5196&lt;=48,"Loyal (25-48 mo)",TRUE,"Veteran (49+ mo)")</f>
        <v>Established (13-24 mo)</v>
      </c>
      <c r="I5196">
        <f>COUNTIF('Raw Data'!G5196:O5196,"Yes")</f>
        <v>4</v>
      </c>
      <c r="J5196">
        <f t="shared" ca="1" si="162"/>
        <v>45536</v>
      </c>
      <c r="K5196" t="str">
        <f>'Raw Data'!U5196</f>
        <v>Yes</v>
      </c>
      <c r="L5196" t="str">
        <f t="shared" si="163"/>
        <v>Medium Risk</v>
      </c>
      <c r="N5196" s="34"/>
    </row>
    <row r="5197" spans="1:14" x14ac:dyDescent="0.3">
      <c r="A5197" s="5" t="str">
        <f>'Raw Data'!A5197</f>
        <v>1676-MQAOA</v>
      </c>
      <c r="B5197">
        <f>'Raw Data'!F5197</f>
        <v>72</v>
      </c>
      <c r="C5197" t="str">
        <f>'Raw Data'!P5197</f>
        <v>Two year</v>
      </c>
      <c r="D5197" t="str">
        <f>'Raw Data'!I5197</f>
        <v>DSL</v>
      </c>
      <c r="E5197" t="str">
        <f>'Raw Data'!R5197</f>
        <v>Bank transfer (automatic)</v>
      </c>
      <c r="F5197">
        <f>'Raw Data'!S5197</f>
        <v>75.099999999999994</v>
      </c>
      <c r="G5197">
        <f>IFERROR(VALUE('Raw Data'!T5197),0)</f>
        <v>5336.35</v>
      </c>
      <c r="H5197" t="str" cm="1">
        <f t="array" ref="H5197">_xlfn.IFS(B5197&lt;=12,"New (0-12 mo)",B5197&lt;=24,"Established (13-24 mo)",B5197&lt;=48,"Loyal (25-48 mo)",TRUE,"Veteran (49+ mo)")</f>
        <v>Veteran (49+ mo)</v>
      </c>
      <c r="I5197">
        <f>COUNTIF('Raw Data'!G5197:O5197,"Yes")</f>
        <v>6</v>
      </c>
      <c r="J5197">
        <f t="shared" ca="1" si="162"/>
        <v>44013</v>
      </c>
      <c r="K5197" t="str">
        <f>'Raw Data'!U5197</f>
        <v>No</v>
      </c>
      <c r="L5197" t="str">
        <f t="shared" si="163"/>
        <v>Low Risk</v>
      </c>
      <c r="N5197" s="34"/>
    </row>
    <row r="5198" spans="1:14" x14ac:dyDescent="0.3">
      <c r="A5198" s="5" t="str">
        <f>'Raw Data'!A5198</f>
        <v>0786-IVLAW</v>
      </c>
      <c r="B5198">
        <f>'Raw Data'!F5198</f>
        <v>66</v>
      </c>
      <c r="C5198" t="str">
        <f>'Raw Data'!P5198</f>
        <v>One year</v>
      </c>
      <c r="D5198" t="str">
        <f>'Raw Data'!I5198</f>
        <v>Fiber optic</v>
      </c>
      <c r="E5198" t="str">
        <f>'Raw Data'!R5198</f>
        <v>Bank transfer (automatic)</v>
      </c>
      <c r="F5198">
        <f>'Raw Data'!S5198</f>
        <v>108.1</v>
      </c>
      <c r="G5198">
        <f>IFERROR(VALUE('Raw Data'!T5198),0)</f>
        <v>7238.6</v>
      </c>
      <c r="H5198" t="str" cm="1">
        <f t="array" ref="H5198">_xlfn.IFS(B5198&lt;=12,"New (0-12 mo)",B5198&lt;=24,"Established (13-24 mo)",B5198&lt;=48,"Loyal (25-48 mo)",TRUE,"Veteran (49+ mo)")</f>
        <v>Veteran (49+ mo)</v>
      </c>
      <c r="I5198">
        <f>COUNTIF('Raw Data'!G5198:O5198,"Yes")</f>
        <v>6</v>
      </c>
      <c r="J5198">
        <f t="shared" ca="1" si="162"/>
        <v>44197</v>
      </c>
      <c r="K5198" t="str">
        <f>'Raw Data'!U5198</f>
        <v>No</v>
      </c>
      <c r="L5198" t="str">
        <f t="shared" si="163"/>
        <v>Low Risk</v>
      </c>
      <c r="N5198" s="34"/>
    </row>
    <row r="5199" spans="1:14" x14ac:dyDescent="0.3">
      <c r="A5199" s="5" t="str">
        <f>'Raw Data'!A5199</f>
        <v>7566-DSRLQ</v>
      </c>
      <c r="B5199">
        <f>'Raw Data'!F5199</f>
        <v>72</v>
      </c>
      <c r="C5199" t="str">
        <f>'Raw Data'!P5199</f>
        <v>Two year</v>
      </c>
      <c r="D5199" t="str">
        <f>'Raw Data'!I5199</f>
        <v>Fiber optic</v>
      </c>
      <c r="E5199" t="str">
        <f>'Raw Data'!R5199</f>
        <v>Electronic check</v>
      </c>
      <c r="F5199">
        <f>'Raw Data'!S5199</f>
        <v>110.15</v>
      </c>
      <c r="G5199">
        <f>IFERROR(VALUE('Raw Data'!T5199),0)</f>
        <v>7998.8</v>
      </c>
      <c r="H5199" t="str" cm="1">
        <f t="array" ref="H5199">_xlfn.IFS(B5199&lt;=12,"New (0-12 mo)",B5199&lt;=24,"Established (13-24 mo)",B5199&lt;=48,"Loyal (25-48 mo)",TRUE,"Veteran (49+ mo)")</f>
        <v>Veteran (49+ mo)</v>
      </c>
      <c r="I5199">
        <f>COUNTIF('Raw Data'!G5199:O5199,"Yes")</f>
        <v>7</v>
      </c>
      <c r="J5199">
        <f t="shared" ca="1" si="162"/>
        <v>44013</v>
      </c>
      <c r="K5199" t="str">
        <f>'Raw Data'!U5199</f>
        <v>No</v>
      </c>
      <c r="L5199" t="str">
        <f t="shared" si="163"/>
        <v>Low Risk</v>
      </c>
      <c r="N5199" s="34"/>
    </row>
    <row r="5200" spans="1:14" x14ac:dyDescent="0.3">
      <c r="A5200" s="5" t="str">
        <f>'Raw Data'!A5200</f>
        <v>0643-OKLRP</v>
      </c>
      <c r="B5200">
        <f>'Raw Data'!F5200</f>
        <v>47</v>
      </c>
      <c r="C5200" t="str">
        <f>'Raw Data'!P5200</f>
        <v>Month-to-month</v>
      </c>
      <c r="D5200" t="str">
        <f>'Raw Data'!I5200</f>
        <v>Fiber optic</v>
      </c>
      <c r="E5200" t="str">
        <f>'Raw Data'!R5200</f>
        <v>Electronic check</v>
      </c>
      <c r="F5200">
        <f>'Raw Data'!S5200</f>
        <v>80.349999999999994</v>
      </c>
      <c r="G5200">
        <f>IFERROR(VALUE('Raw Data'!T5200),0)</f>
        <v>3825.85</v>
      </c>
      <c r="H5200" t="str" cm="1">
        <f t="array" ref="H5200">_xlfn.IFS(B5200&lt;=12,"New (0-12 mo)",B5200&lt;=24,"Established (13-24 mo)",B5200&lt;=48,"Loyal (25-48 mo)",TRUE,"Veteran (49+ mo)")</f>
        <v>Loyal (25-48 mo)</v>
      </c>
      <c r="I5200">
        <f>COUNTIF('Raw Data'!G5200:O5200,"Yes")</f>
        <v>3</v>
      </c>
      <c r="J5200">
        <f t="shared" ca="1" si="162"/>
        <v>44774</v>
      </c>
      <c r="K5200" t="str">
        <f>'Raw Data'!U5200</f>
        <v>Yes</v>
      </c>
      <c r="L5200" t="str">
        <f t="shared" si="163"/>
        <v>Low-Medium Risk</v>
      </c>
      <c r="N5200" s="34"/>
    </row>
    <row r="5201" spans="1:14" x14ac:dyDescent="0.3">
      <c r="A5201" s="5" t="str">
        <f>'Raw Data'!A5201</f>
        <v>7245-JMTTQ</v>
      </c>
      <c r="B5201">
        <f>'Raw Data'!F5201</f>
        <v>51</v>
      </c>
      <c r="C5201" t="str">
        <f>'Raw Data'!P5201</f>
        <v>One year</v>
      </c>
      <c r="D5201" t="str">
        <f>'Raw Data'!I5201</f>
        <v>Fiber optic</v>
      </c>
      <c r="E5201" t="str">
        <f>'Raw Data'!R5201</f>
        <v>Electronic check</v>
      </c>
      <c r="F5201">
        <f>'Raw Data'!S5201</f>
        <v>111.5</v>
      </c>
      <c r="G5201">
        <f>IFERROR(VALUE('Raw Data'!T5201),0)</f>
        <v>5703.25</v>
      </c>
      <c r="H5201" t="str" cm="1">
        <f t="array" ref="H5201">_xlfn.IFS(B5201&lt;=12,"New (0-12 mo)",B5201&lt;=24,"Established (13-24 mo)",B5201&lt;=48,"Loyal (25-48 mo)",TRUE,"Veteran (49+ mo)")</f>
        <v>Veteran (49+ mo)</v>
      </c>
      <c r="I5201">
        <f>COUNTIF('Raw Data'!G5201:O5201,"Yes")</f>
        <v>7</v>
      </c>
      <c r="J5201">
        <f t="shared" ca="1" si="162"/>
        <v>44652</v>
      </c>
      <c r="K5201" t="str">
        <f>'Raw Data'!U5201</f>
        <v>No</v>
      </c>
      <c r="L5201" t="str">
        <f t="shared" si="163"/>
        <v>Low Risk</v>
      </c>
      <c r="N5201" s="34"/>
    </row>
    <row r="5202" spans="1:14" x14ac:dyDescent="0.3">
      <c r="A5202" s="5" t="str">
        <f>'Raw Data'!A5202</f>
        <v>6050-IJRHS</v>
      </c>
      <c r="B5202">
        <f>'Raw Data'!F5202</f>
        <v>70</v>
      </c>
      <c r="C5202" t="str">
        <f>'Raw Data'!P5202</f>
        <v>One year</v>
      </c>
      <c r="D5202" t="str">
        <f>'Raw Data'!I5202</f>
        <v>Fiber optic</v>
      </c>
      <c r="E5202" t="str">
        <f>'Raw Data'!R5202</f>
        <v>Electronic check</v>
      </c>
      <c r="F5202">
        <f>'Raw Data'!S5202</f>
        <v>106.5</v>
      </c>
      <c r="G5202">
        <f>IFERROR(VALUE('Raw Data'!T5202),0)</f>
        <v>7397</v>
      </c>
      <c r="H5202" t="str" cm="1">
        <f t="array" ref="H5202">_xlfn.IFS(B5202&lt;=12,"New (0-12 mo)",B5202&lt;=24,"Established (13-24 mo)",B5202&lt;=48,"Loyal (25-48 mo)",TRUE,"Veteran (49+ mo)")</f>
        <v>Veteran (49+ mo)</v>
      </c>
      <c r="I5202">
        <f>COUNTIF('Raw Data'!G5202:O5202,"Yes")</f>
        <v>6</v>
      </c>
      <c r="J5202">
        <f t="shared" ca="1" si="162"/>
        <v>44075</v>
      </c>
      <c r="K5202" t="str">
        <f>'Raw Data'!U5202</f>
        <v>No</v>
      </c>
      <c r="L5202" t="str">
        <f t="shared" si="163"/>
        <v>Low Risk</v>
      </c>
      <c r="N5202" s="34"/>
    </row>
    <row r="5203" spans="1:14" x14ac:dyDescent="0.3">
      <c r="A5203" s="5" t="str">
        <f>'Raw Data'!A5203</f>
        <v>6202-JVYEU</v>
      </c>
      <c r="B5203">
        <f>'Raw Data'!F5203</f>
        <v>9</v>
      </c>
      <c r="C5203" t="str">
        <f>'Raw Data'!P5203</f>
        <v>One year</v>
      </c>
      <c r="D5203" t="str">
        <f>'Raw Data'!I5203</f>
        <v>No</v>
      </c>
      <c r="E5203" t="str">
        <f>'Raw Data'!R5203</f>
        <v>Electronic check</v>
      </c>
      <c r="F5203">
        <f>'Raw Data'!S5203</f>
        <v>19.899999999999999</v>
      </c>
      <c r="G5203">
        <f>IFERROR(VALUE('Raw Data'!T5203),0)</f>
        <v>164.6</v>
      </c>
      <c r="H5203" t="str" cm="1">
        <f t="array" ref="H5203">_xlfn.IFS(B5203&lt;=12,"New (0-12 mo)",B5203&lt;=24,"Established (13-24 mo)",B5203&lt;=48,"Loyal (25-48 mo)",TRUE,"Veteran (49+ mo)")</f>
        <v>New (0-12 mo)</v>
      </c>
      <c r="I5203">
        <f>COUNTIF('Raw Data'!G5203:O5203,"Yes")</f>
        <v>1</v>
      </c>
      <c r="J5203">
        <f t="shared" ca="1" si="162"/>
        <v>45931</v>
      </c>
      <c r="K5203" t="str">
        <f>'Raw Data'!U5203</f>
        <v>No</v>
      </c>
      <c r="L5203" t="str">
        <f t="shared" si="163"/>
        <v>Low Risk</v>
      </c>
      <c r="N5203" s="34"/>
    </row>
    <row r="5204" spans="1:14" x14ac:dyDescent="0.3">
      <c r="A5204" s="5" t="str">
        <f>'Raw Data'!A5204</f>
        <v>8591-TKMZH</v>
      </c>
      <c r="B5204">
        <f>'Raw Data'!F5204</f>
        <v>59</v>
      </c>
      <c r="C5204" t="str">
        <f>'Raw Data'!P5204</f>
        <v>Two year</v>
      </c>
      <c r="D5204" t="str">
        <f>'Raw Data'!I5204</f>
        <v>Fiber optic</v>
      </c>
      <c r="E5204" t="str">
        <f>'Raw Data'!R5204</f>
        <v>Mailed check</v>
      </c>
      <c r="F5204">
        <f>'Raw Data'!S5204</f>
        <v>111.1</v>
      </c>
      <c r="G5204">
        <f>IFERROR(VALUE('Raw Data'!T5204),0)</f>
        <v>6555.2</v>
      </c>
      <c r="H5204" t="str" cm="1">
        <f t="array" ref="H5204">_xlfn.IFS(B5204&lt;=12,"New (0-12 mo)",B5204&lt;=24,"Established (13-24 mo)",B5204&lt;=48,"Loyal (25-48 mo)",TRUE,"Veteran (49+ mo)")</f>
        <v>Veteran (49+ mo)</v>
      </c>
      <c r="I5204">
        <f>COUNTIF('Raw Data'!G5204:O5204,"Yes")</f>
        <v>7</v>
      </c>
      <c r="J5204">
        <f t="shared" ca="1" si="162"/>
        <v>44409</v>
      </c>
      <c r="K5204" t="str">
        <f>'Raw Data'!U5204</f>
        <v>No</v>
      </c>
      <c r="L5204" t="str">
        <f t="shared" si="163"/>
        <v>Low Risk</v>
      </c>
      <c r="N5204" s="34"/>
    </row>
    <row r="5205" spans="1:14" x14ac:dyDescent="0.3">
      <c r="A5205" s="5" t="str">
        <f>'Raw Data'!A5205</f>
        <v>0734-OXWBT</v>
      </c>
      <c r="B5205">
        <f>'Raw Data'!F5205</f>
        <v>3</v>
      </c>
      <c r="C5205" t="str">
        <f>'Raw Data'!P5205</f>
        <v>Month-to-month</v>
      </c>
      <c r="D5205" t="str">
        <f>'Raw Data'!I5205</f>
        <v>DSL</v>
      </c>
      <c r="E5205" t="str">
        <f>'Raw Data'!R5205</f>
        <v>Mailed check</v>
      </c>
      <c r="F5205">
        <f>'Raw Data'!S5205</f>
        <v>70.7</v>
      </c>
      <c r="G5205">
        <f>IFERROR(VALUE('Raw Data'!T5205),0)</f>
        <v>225.65</v>
      </c>
      <c r="H5205" t="str" cm="1">
        <f t="array" ref="H5205">_xlfn.IFS(B5205&lt;=12,"New (0-12 mo)",B5205&lt;=24,"Established (13-24 mo)",B5205&lt;=48,"Loyal (25-48 mo)",TRUE,"Veteran (49+ mo)")</f>
        <v>New (0-12 mo)</v>
      </c>
      <c r="I5205">
        <f>COUNTIF('Raw Data'!G5205:O5205,"Yes")</f>
        <v>4</v>
      </c>
      <c r="J5205">
        <f t="shared" ca="1" si="162"/>
        <v>46113</v>
      </c>
      <c r="K5205" t="str">
        <f>'Raw Data'!U5205</f>
        <v>No</v>
      </c>
      <c r="L5205" t="str">
        <f t="shared" si="163"/>
        <v>High Risk</v>
      </c>
      <c r="N5205" s="34"/>
    </row>
    <row r="5206" spans="1:14" x14ac:dyDescent="0.3">
      <c r="A5206" s="5" t="str">
        <f>'Raw Data'!A5206</f>
        <v>4282-ACRXS</v>
      </c>
      <c r="B5206">
        <f>'Raw Data'!F5206</f>
        <v>38</v>
      </c>
      <c r="C5206" t="str">
        <f>'Raw Data'!P5206</f>
        <v>Month-to-month</v>
      </c>
      <c r="D5206" t="str">
        <f>'Raw Data'!I5206</f>
        <v>DSL</v>
      </c>
      <c r="E5206" t="str">
        <f>'Raw Data'!R5206</f>
        <v>Electronic check</v>
      </c>
      <c r="F5206">
        <f>'Raw Data'!S5206</f>
        <v>24.85</v>
      </c>
      <c r="G5206">
        <f>IFERROR(VALUE('Raw Data'!T5206),0)</f>
        <v>955.75</v>
      </c>
      <c r="H5206" t="str" cm="1">
        <f t="array" ref="H5206">_xlfn.IFS(B5206&lt;=12,"New (0-12 mo)",B5206&lt;=24,"Established (13-24 mo)",B5206&lt;=48,"Loyal (25-48 mo)",TRUE,"Veteran (49+ mo)")</f>
        <v>Loyal (25-48 mo)</v>
      </c>
      <c r="I5206">
        <f>COUNTIF('Raw Data'!G5206:O5206,"Yes")</f>
        <v>0</v>
      </c>
      <c r="J5206">
        <f t="shared" ca="1" si="162"/>
        <v>45047</v>
      </c>
      <c r="K5206" t="str">
        <f>'Raw Data'!U5206</f>
        <v>No</v>
      </c>
      <c r="L5206" t="str">
        <f t="shared" si="163"/>
        <v>Low-Medium Risk</v>
      </c>
      <c r="N5206" s="34"/>
    </row>
    <row r="5207" spans="1:14" x14ac:dyDescent="0.3">
      <c r="A5207" s="5" t="str">
        <f>'Raw Data'!A5207</f>
        <v>0365-TRTPY</v>
      </c>
      <c r="B5207">
        <f>'Raw Data'!F5207</f>
        <v>37</v>
      </c>
      <c r="C5207" t="str">
        <f>'Raw Data'!P5207</f>
        <v>Month-to-month</v>
      </c>
      <c r="D5207" t="str">
        <f>'Raw Data'!I5207</f>
        <v>Fiber optic</v>
      </c>
      <c r="E5207" t="str">
        <f>'Raw Data'!R5207</f>
        <v>Bank transfer (automatic)</v>
      </c>
      <c r="F5207">
        <f>'Raw Data'!S5207</f>
        <v>91.2</v>
      </c>
      <c r="G5207">
        <f>IFERROR(VALUE('Raw Data'!T5207),0)</f>
        <v>3382.3</v>
      </c>
      <c r="H5207" t="str" cm="1">
        <f t="array" ref="H5207">_xlfn.IFS(B5207&lt;=12,"New (0-12 mo)",B5207&lt;=24,"Established (13-24 mo)",B5207&lt;=48,"Loyal (25-48 mo)",TRUE,"Veteran (49+ mo)")</f>
        <v>Loyal (25-48 mo)</v>
      </c>
      <c r="I5207">
        <f>COUNTIF('Raw Data'!G5207:O5207,"Yes")</f>
        <v>5</v>
      </c>
      <c r="J5207">
        <f t="shared" ca="1" si="162"/>
        <v>45078</v>
      </c>
      <c r="K5207" t="str">
        <f>'Raw Data'!U5207</f>
        <v>No</v>
      </c>
      <c r="L5207" t="str">
        <f t="shared" si="163"/>
        <v>Low-Medium Risk</v>
      </c>
      <c r="N5207" s="34"/>
    </row>
    <row r="5208" spans="1:14" x14ac:dyDescent="0.3">
      <c r="A5208" s="5" t="str">
        <f>'Raw Data'!A5208</f>
        <v>7349-ALMUX</v>
      </c>
      <c r="B5208">
        <f>'Raw Data'!F5208</f>
        <v>37</v>
      </c>
      <c r="C5208" t="str">
        <f>'Raw Data'!P5208</f>
        <v>Two year</v>
      </c>
      <c r="D5208" t="str">
        <f>'Raw Data'!I5208</f>
        <v>DSL</v>
      </c>
      <c r="E5208" t="str">
        <f>'Raw Data'!R5208</f>
        <v>Bank transfer (automatic)</v>
      </c>
      <c r="F5208">
        <f>'Raw Data'!S5208</f>
        <v>65.599999999999994</v>
      </c>
      <c r="G5208">
        <f>IFERROR(VALUE('Raw Data'!T5208),0)</f>
        <v>2313.8000000000002</v>
      </c>
      <c r="H5208" t="str" cm="1">
        <f t="array" ref="H5208">_xlfn.IFS(B5208&lt;=12,"New (0-12 mo)",B5208&lt;=24,"Established (13-24 mo)",B5208&lt;=48,"Loyal (25-48 mo)",TRUE,"Veteran (49+ mo)")</f>
        <v>Loyal (25-48 mo)</v>
      </c>
      <c r="I5208">
        <f>COUNTIF('Raw Data'!G5208:O5208,"Yes")</f>
        <v>5</v>
      </c>
      <c r="J5208">
        <f t="shared" ca="1" si="162"/>
        <v>45078</v>
      </c>
      <c r="K5208" t="str">
        <f>'Raw Data'!U5208</f>
        <v>No</v>
      </c>
      <c r="L5208" t="str">
        <f t="shared" si="163"/>
        <v>Low Risk</v>
      </c>
      <c r="N5208" s="34"/>
    </row>
    <row r="5209" spans="1:14" x14ac:dyDescent="0.3">
      <c r="A5209" s="5" t="str">
        <f>'Raw Data'!A5209</f>
        <v>9381-NDKME</v>
      </c>
      <c r="B5209">
        <f>'Raw Data'!F5209</f>
        <v>24</v>
      </c>
      <c r="C5209" t="str">
        <f>'Raw Data'!P5209</f>
        <v>Month-to-month</v>
      </c>
      <c r="D5209" t="str">
        <f>'Raw Data'!I5209</f>
        <v>DSL</v>
      </c>
      <c r="E5209" t="str">
        <f>'Raw Data'!R5209</f>
        <v>Credit card (automatic)</v>
      </c>
      <c r="F5209">
        <f>'Raw Data'!S5209</f>
        <v>40.65</v>
      </c>
      <c r="G5209">
        <f>IFERROR(VALUE('Raw Data'!T5209),0)</f>
        <v>933.3</v>
      </c>
      <c r="H5209" t="str" cm="1">
        <f t="array" ref="H5209">_xlfn.IFS(B5209&lt;=12,"New (0-12 mo)",B5209&lt;=24,"Established (13-24 mo)",B5209&lt;=48,"Loyal (25-48 mo)",TRUE,"Veteran (49+ mo)")</f>
        <v>Established (13-24 mo)</v>
      </c>
      <c r="I5209">
        <f>COUNTIF('Raw Data'!G5209:O5209,"Yes")</f>
        <v>2</v>
      </c>
      <c r="J5209">
        <f t="shared" ca="1" si="162"/>
        <v>45474</v>
      </c>
      <c r="K5209" t="str">
        <f>'Raw Data'!U5209</f>
        <v>Yes</v>
      </c>
      <c r="L5209" t="str">
        <f t="shared" si="163"/>
        <v>Medium Risk</v>
      </c>
      <c r="N5209" s="34"/>
    </row>
    <row r="5210" spans="1:14" x14ac:dyDescent="0.3">
      <c r="A5210" s="5" t="str">
        <f>'Raw Data'!A5210</f>
        <v>6502-KUGLL</v>
      </c>
      <c r="B5210">
        <f>'Raw Data'!F5210</f>
        <v>14</v>
      </c>
      <c r="C5210" t="str">
        <f>'Raw Data'!P5210</f>
        <v>Month-to-month</v>
      </c>
      <c r="D5210" t="str">
        <f>'Raw Data'!I5210</f>
        <v>DSL</v>
      </c>
      <c r="E5210" t="str">
        <f>'Raw Data'!R5210</f>
        <v>Bank transfer (automatic)</v>
      </c>
      <c r="F5210">
        <f>'Raw Data'!S5210</f>
        <v>59.45</v>
      </c>
      <c r="G5210">
        <f>IFERROR(VALUE('Raw Data'!T5210),0)</f>
        <v>780.85</v>
      </c>
      <c r="H5210" t="str" cm="1">
        <f t="array" ref="H5210">_xlfn.IFS(B5210&lt;=12,"New (0-12 mo)",B5210&lt;=24,"Established (13-24 mo)",B5210&lt;=48,"Loyal (25-48 mo)",TRUE,"Veteran (49+ mo)")</f>
        <v>Established (13-24 mo)</v>
      </c>
      <c r="I5210">
        <f>COUNTIF('Raw Data'!G5210:O5210,"Yes")</f>
        <v>4</v>
      </c>
      <c r="J5210">
        <f t="shared" ca="1" si="162"/>
        <v>45778</v>
      </c>
      <c r="K5210" t="str">
        <f>'Raw Data'!U5210</f>
        <v>No</v>
      </c>
      <c r="L5210" t="str">
        <f t="shared" si="163"/>
        <v>Medium Risk</v>
      </c>
      <c r="N5210" s="34"/>
    </row>
    <row r="5211" spans="1:14" x14ac:dyDescent="0.3">
      <c r="A5211" s="5" t="str">
        <f>'Raw Data'!A5211</f>
        <v>1841-YSJGV</v>
      </c>
      <c r="B5211">
        <f>'Raw Data'!F5211</f>
        <v>72</v>
      </c>
      <c r="C5211" t="str">
        <f>'Raw Data'!P5211</f>
        <v>Two year</v>
      </c>
      <c r="D5211" t="str">
        <f>'Raw Data'!I5211</f>
        <v>Fiber optic</v>
      </c>
      <c r="E5211" t="str">
        <f>'Raw Data'!R5211</f>
        <v>Credit card (automatic)</v>
      </c>
      <c r="F5211">
        <f>'Raw Data'!S5211</f>
        <v>109.95</v>
      </c>
      <c r="G5211">
        <f>IFERROR(VALUE('Raw Data'!T5211),0)</f>
        <v>7852.4</v>
      </c>
      <c r="H5211" t="str" cm="1">
        <f t="array" ref="H5211">_xlfn.IFS(B5211&lt;=12,"New (0-12 mo)",B5211&lt;=24,"Established (13-24 mo)",B5211&lt;=48,"Loyal (25-48 mo)",TRUE,"Veteran (49+ mo)")</f>
        <v>Veteran (49+ mo)</v>
      </c>
      <c r="I5211">
        <f>COUNTIF('Raw Data'!G5211:O5211,"Yes")</f>
        <v>7</v>
      </c>
      <c r="J5211">
        <f t="shared" ca="1" si="162"/>
        <v>44013</v>
      </c>
      <c r="K5211" t="str">
        <f>'Raw Data'!U5211</f>
        <v>No</v>
      </c>
      <c r="L5211" t="str">
        <f t="shared" si="163"/>
        <v>Low Risk</v>
      </c>
      <c r="N5211" s="34"/>
    </row>
    <row r="5212" spans="1:14" x14ac:dyDescent="0.3">
      <c r="A5212" s="5" t="str">
        <f>'Raw Data'!A5212</f>
        <v>2794-XIMMO</v>
      </c>
      <c r="B5212">
        <f>'Raw Data'!F5212</f>
        <v>53</v>
      </c>
      <c r="C5212" t="str">
        <f>'Raw Data'!P5212</f>
        <v>One year</v>
      </c>
      <c r="D5212" t="str">
        <f>'Raw Data'!I5212</f>
        <v>DSL</v>
      </c>
      <c r="E5212" t="str">
        <f>'Raw Data'!R5212</f>
        <v>Electronic check</v>
      </c>
      <c r="F5212">
        <f>'Raw Data'!S5212</f>
        <v>60.45</v>
      </c>
      <c r="G5212">
        <f>IFERROR(VALUE('Raw Data'!T5212),0)</f>
        <v>3184.25</v>
      </c>
      <c r="H5212" t="str" cm="1">
        <f t="array" ref="H5212">_xlfn.IFS(B5212&lt;=12,"New (0-12 mo)",B5212&lt;=24,"Established (13-24 mo)",B5212&lt;=48,"Loyal (25-48 mo)",TRUE,"Veteran (49+ mo)")</f>
        <v>Veteran (49+ mo)</v>
      </c>
      <c r="I5212">
        <f>COUNTIF('Raw Data'!G5212:O5212,"Yes")</f>
        <v>5</v>
      </c>
      <c r="J5212">
        <f t="shared" ca="1" si="162"/>
        <v>44593</v>
      </c>
      <c r="K5212" t="str">
        <f>'Raw Data'!U5212</f>
        <v>Yes</v>
      </c>
      <c r="L5212" t="str">
        <f t="shared" si="163"/>
        <v>Low Risk</v>
      </c>
      <c r="N5212" s="34"/>
    </row>
    <row r="5213" spans="1:14" x14ac:dyDescent="0.3">
      <c r="A5213" s="5" t="str">
        <f>'Raw Data'!A5213</f>
        <v>8382-SHQEH</v>
      </c>
      <c r="B5213">
        <f>'Raw Data'!F5213</f>
        <v>8</v>
      </c>
      <c r="C5213" t="str">
        <f>'Raw Data'!P5213</f>
        <v>Month-to-month</v>
      </c>
      <c r="D5213" t="str">
        <f>'Raw Data'!I5213</f>
        <v>Fiber optic</v>
      </c>
      <c r="E5213" t="str">
        <f>'Raw Data'!R5213</f>
        <v>Electronic check</v>
      </c>
      <c r="F5213">
        <f>'Raw Data'!S5213</f>
        <v>84.9</v>
      </c>
      <c r="G5213">
        <f>IFERROR(VALUE('Raw Data'!T5213),0)</f>
        <v>764.95</v>
      </c>
      <c r="H5213" t="str" cm="1">
        <f t="array" ref="H5213">_xlfn.IFS(B5213&lt;=12,"New (0-12 mo)",B5213&lt;=24,"Established (13-24 mo)",B5213&lt;=48,"Loyal (25-48 mo)",TRUE,"Veteran (49+ mo)")</f>
        <v>New (0-12 mo)</v>
      </c>
      <c r="I5213">
        <f>COUNTIF('Raw Data'!G5213:O5213,"Yes")</f>
        <v>3</v>
      </c>
      <c r="J5213">
        <f t="shared" ca="1" si="162"/>
        <v>45962</v>
      </c>
      <c r="K5213" t="str">
        <f>'Raw Data'!U5213</f>
        <v>Yes</v>
      </c>
      <c r="L5213" t="str">
        <f t="shared" si="163"/>
        <v>High Risk</v>
      </c>
      <c r="N5213" s="34"/>
    </row>
    <row r="5214" spans="1:14" x14ac:dyDescent="0.3">
      <c r="A5214" s="5" t="str">
        <f>'Raw Data'!A5214</f>
        <v>3511-BFTJW</v>
      </c>
      <c r="B5214">
        <f>'Raw Data'!F5214</f>
        <v>72</v>
      </c>
      <c r="C5214" t="str">
        <f>'Raw Data'!P5214</f>
        <v>Two year</v>
      </c>
      <c r="D5214" t="str">
        <f>'Raw Data'!I5214</f>
        <v>DSL</v>
      </c>
      <c r="E5214" t="str">
        <f>'Raw Data'!R5214</f>
        <v>Credit card (automatic)</v>
      </c>
      <c r="F5214">
        <f>'Raw Data'!S5214</f>
        <v>38.5</v>
      </c>
      <c r="G5214">
        <f>IFERROR(VALUE('Raw Data'!T5214),0)</f>
        <v>2763</v>
      </c>
      <c r="H5214" t="str" cm="1">
        <f t="array" ref="H5214">_xlfn.IFS(B5214&lt;=12,"New (0-12 mo)",B5214&lt;=24,"Established (13-24 mo)",B5214&lt;=48,"Loyal (25-48 mo)",TRUE,"Veteran (49+ mo)")</f>
        <v>Veteran (49+ mo)</v>
      </c>
      <c r="I5214">
        <f>COUNTIF('Raw Data'!G5214:O5214,"Yes")</f>
        <v>3</v>
      </c>
      <c r="J5214">
        <f t="shared" ca="1" si="162"/>
        <v>44013</v>
      </c>
      <c r="K5214" t="str">
        <f>'Raw Data'!U5214</f>
        <v>No</v>
      </c>
      <c r="L5214" t="str">
        <f t="shared" si="163"/>
        <v>Low Risk</v>
      </c>
      <c r="N5214" s="34"/>
    </row>
    <row r="5215" spans="1:14" x14ac:dyDescent="0.3">
      <c r="A5215" s="5" t="str">
        <f>'Raw Data'!A5215</f>
        <v>7668-XCFYV</v>
      </c>
      <c r="B5215">
        <f>'Raw Data'!F5215</f>
        <v>17</v>
      </c>
      <c r="C5215" t="str">
        <f>'Raw Data'!P5215</f>
        <v>Month-to-month</v>
      </c>
      <c r="D5215" t="str">
        <f>'Raw Data'!I5215</f>
        <v>Fiber optic</v>
      </c>
      <c r="E5215" t="str">
        <f>'Raw Data'!R5215</f>
        <v>Electronic check</v>
      </c>
      <c r="F5215">
        <f>'Raw Data'!S5215</f>
        <v>92.55</v>
      </c>
      <c r="G5215">
        <f>IFERROR(VALUE('Raw Data'!T5215),0)</f>
        <v>1614.7</v>
      </c>
      <c r="H5215" t="str" cm="1">
        <f t="array" ref="H5215">_xlfn.IFS(B5215&lt;=12,"New (0-12 mo)",B5215&lt;=24,"Established (13-24 mo)",B5215&lt;=48,"Loyal (25-48 mo)",TRUE,"Veteran (49+ mo)")</f>
        <v>Established (13-24 mo)</v>
      </c>
      <c r="I5215">
        <f>COUNTIF('Raw Data'!G5215:O5215,"Yes")</f>
        <v>4</v>
      </c>
      <c r="J5215">
        <f t="shared" ca="1" si="162"/>
        <v>45689</v>
      </c>
      <c r="K5215" t="str">
        <f>'Raw Data'!U5215</f>
        <v>No</v>
      </c>
      <c r="L5215" t="str">
        <f t="shared" si="163"/>
        <v>Medium Risk</v>
      </c>
      <c r="N5215" s="34"/>
    </row>
    <row r="5216" spans="1:14" x14ac:dyDescent="0.3">
      <c r="A5216" s="5" t="str">
        <f>'Raw Data'!A5216</f>
        <v>2983-ZANRP</v>
      </c>
      <c r="B5216">
        <f>'Raw Data'!F5216</f>
        <v>2</v>
      </c>
      <c r="C5216" t="str">
        <f>'Raw Data'!P5216</f>
        <v>Month-to-month</v>
      </c>
      <c r="D5216" t="str">
        <f>'Raw Data'!I5216</f>
        <v>Fiber optic</v>
      </c>
      <c r="E5216" t="str">
        <f>'Raw Data'!R5216</f>
        <v>Bank transfer (automatic)</v>
      </c>
      <c r="F5216">
        <f>'Raw Data'!S5216</f>
        <v>73.55</v>
      </c>
      <c r="G5216">
        <f>IFERROR(VALUE('Raw Data'!T5216),0)</f>
        <v>145.4</v>
      </c>
      <c r="H5216" t="str" cm="1">
        <f t="array" ref="H5216">_xlfn.IFS(B5216&lt;=12,"New (0-12 mo)",B5216&lt;=24,"Established (13-24 mo)",B5216&lt;=48,"Loyal (25-48 mo)",TRUE,"Veteran (49+ mo)")</f>
        <v>New (0-12 mo)</v>
      </c>
      <c r="I5216">
        <f>COUNTIF('Raw Data'!G5216:O5216,"Yes")</f>
        <v>2</v>
      </c>
      <c r="J5216">
        <f t="shared" ca="1" si="162"/>
        <v>46143</v>
      </c>
      <c r="K5216" t="str">
        <f>'Raw Data'!U5216</f>
        <v>Yes</v>
      </c>
      <c r="L5216" t="str">
        <f t="shared" si="163"/>
        <v>High Risk</v>
      </c>
      <c r="N5216" s="34"/>
    </row>
    <row r="5217" spans="1:14" x14ac:dyDescent="0.3">
      <c r="A5217" s="5" t="str">
        <f>'Raw Data'!A5217</f>
        <v>7845-URHJN</v>
      </c>
      <c r="B5217">
        <f>'Raw Data'!F5217</f>
        <v>8</v>
      </c>
      <c r="C5217" t="str">
        <f>'Raw Data'!P5217</f>
        <v>Month-to-month</v>
      </c>
      <c r="D5217" t="str">
        <f>'Raw Data'!I5217</f>
        <v>No</v>
      </c>
      <c r="E5217" t="str">
        <f>'Raw Data'!R5217</f>
        <v>Bank transfer (automatic)</v>
      </c>
      <c r="F5217">
        <f>'Raw Data'!S5217</f>
        <v>20.149999999999999</v>
      </c>
      <c r="G5217">
        <f>IFERROR(VALUE('Raw Data'!T5217),0)</f>
        <v>156.25</v>
      </c>
      <c r="H5217" t="str" cm="1">
        <f t="array" ref="H5217">_xlfn.IFS(B5217&lt;=12,"New (0-12 mo)",B5217&lt;=24,"Established (13-24 mo)",B5217&lt;=48,"Loyal (25-48 mo)",TRUE,"Veteran (49+ mo)")</f>
        <v>New (0-12 mo)</v>
      </c>
      <c r="I5217">
        <f>COUNTIF('Raw Data'!G5217:O5217,"Yes")</f>
        <v>1</v>
      </c>
      <c r="J5217">
        <f t="shared" ca="1" si="162"/>
        <v>45962</v>
      </c>
      <c r="K5217" t="str">
        <f>'Raw Data'!U5217</f>
        <v>Yes</v>
      </c>
      <c r="L5217" t="str">
        <f t="shared" si="163"/>
        <v>High Risk</v>
      </c>
      <c r="N5217" s="34"/>
    </row>
    <row r="5218" spans="1:14" x14ac:dyDescent="0.3">
      <c r="A5218" s="5" t="str">
        <f>'Raw Data'!A5218</f>
        <v>3034-ZBEQN</v>
      </c>
      <c r="B5218">
        <f>'Raw Data'!F5218</f>
        <v>48</v>
      </c>
      <c r="C5218" t="str">
        <f>'Raw Data'!P5218</f>
        <v>One year</v>
      </c>
      <c r="D5218" t="str">
        <f>'Raw Data'!I5218</f>
        <v>DSL</v>
      </c>
      <c r="E5218" t="str">
        <f>'Raw Data'!R5218</f>
        <v>Mailed check</v>
      </c>
      <c r="F5218">
        <f>'Raw Data'!S5218</f>
        <v>34.700000000000003</v>
      </c>
      <c r="G5218">
        <f>IFERROR(VALUE('Raw Data'!T5218),0)</f>
        <v>1604.5</v>
      </c>
      <c r="H5218" t="str" cm="1">
        <f t="array" ref="H5218">_xlfn.IFS(B5218&lt;=12,"New (0-12 mo)",B5218&lt;=24,"Established (13-24 mo)",B5218&lt;=48,"Loyal (25-48 mo)",TRUE,"Veteran (49+ mo)")</f>
        <v>Loyal (25-48 mo)</v>
      </c>
      <c r="I5218">
        <f>COUNTIF('Raw Data'!G5218:O5218,"Yes")</f>
        <v>2</v>
      </c>
      <c r="J5218">
        <f t="shared" ca="1" si="162"/>
        <v>44743</v>
      </c>
      <c r="K5218" t="str">
        <f>'Raw Data'!U5218</f>
        <v>Yes</v>
      </c>
      <c r="L5218" t="str">
        <f t="shared" si="163"/>
        <v>Low Risk</v>
      </c>
      <c r="N5218" s="34"/>
    </row>
    <row r="5219" spans="1:14" x14ac:dyDescent="0.3">
      <c r="A5219" s="5" t="str">
        <f>'Raw Data'!A5219</f>
        <v>5018-HEKFO</v>
      </c>
      <c r="B5219">
        <f>'Raw Data'!F5219</f>
        <v>10</v>
      </c>
      <c r="C5219" t="str">
        <f>'Raw Data'!P5219</f>
        <v>Month-to-month</v>
      </c>
      <c r="D5219" t="str">
        <f>'Raw Data'!I5219</f>
        <v>No</v>
      </c>
      <c r="E5219" t="str">
        <f>'Raw Data'!R5219</f>
        <v>Mailed check</v>
      </c>
      <c r="F5219">
        <f>'Raw Data'!S5219</f>
        <v>24.5</v>
      </c>
      <c r="G5219">
        <f>IFERROR(VALUE('Raw Data'!T5219),0)</f>
        <v>270.14999999999998</v>
      </c>
      <c r="H5219" t="str" cm="1">
        <f t="array" ref="H5219">_xlfn.IFS(B5219&lt;=12,"New (0-12 mo)",B5219&lt;=24,"Established (13-24 mo)",B5219&lt;=48,"Loyal (25-48 mo)",TRUE,"Veteran (49+ mo)")</f>
        <v>New (0-12 mo)</v>
      </c>
      <c r="I5219">
        <f>COUNTIF('Raw Data'!G5219:O5219,"Yes")</f>
        <v>2</v>
      </c>
      <c r="J5219">
        <f t="shared" ca="1" si="162"/>
        <v>45901</v>
      </c>
      <c r="K5219" t="str">
        <f>'Raw Data'!U5219</f>
        <v>No</v>
      </c>
      <c r="L5219" t="str">
        <f t="shared" si="163"/>
        <v>High Risk</v>
      </c>
      <c r="N5219" s="34"/>
    </row>
    <row r="5220" spans="1:14" x14ac:dyDescent="0.3">
      <c r="A5220" s="5" t="str">
        <f>'Raw Data'!A5220</f>
        <v>2923-ARZLG</v>
      </c>
      <c r="B5220">
        <f>'Raw Data'!F5220</f>
        <v>0</v>
      </c>
      <c r="C5220" t="str">
        <f>'Raw Data'!P5220</f>
        <v>One year</v>
      </c>
      <c r="D5220" t="str">
        <f>'Raw Data'!I5220</f>
        <v>No</v>
      </c>
      <c r="E5220" t="str">
        <f>'Raw Data'!R5220</f>
        <v>Mailed check</v>
      </c>
      <c r="F5220">
        <f>'Raw Data'!S5220</f>
        <v>19.7</v>
      </c>
      <c r="G5220">
        <f>IFERROR(VALUE('Raw Data'!T5220),0)</f>
        <v>0</v>
      </c>
      <c r="H5220" t="str" cm="1">
        <f t="array" ref="H5220">_xlfn.IFS(B5220&lt;=12,"New (0-12 mo)",B5220&lt;=24,"Established (13-24 mo)",B5220&lt;=48,"Loyal (25-48 mo)",TRUE,"Veteran (49+ mo)")</f>
        <v>New (0-12 mo)</v>
      </c>
      <c r="I5220">
        <f>COUNTIF('Raw Data'!G5220:O5220,"Yes")</f>
        <v>1</v>
      </c>
      <c r="J5220">
        <f t="shared" ca="1" si="162"/>
        <v>46204</v>
      </c>
      <c r="K5220" t="str">
        <f>'Raw Data'!U5220</f>
        <v>No</v>
      </c>
      <c r="L5220" t="str">
        <f t="shared" si="163"/>
        <v>Low Risk</v>
      </c>
      <c r="N5220" s="34"/>
    </row>
    <row r="5221" spans="1:14" x14ac:dyDescent="0.3">
      <c r="A5221" s="5" t="str">
        <f>'Raw Data'!A5221</f>
        <v>3976-NLDEZ</v>
      </c>
      <c r="B5221">
        <f>'Raw Data'!F5221</f>
        <v>1</v>
      </c>
      <c r="C5221" t="str">
        <f>'Raw Data'!P5221</f>
        <v>Month-to-month</v>
      </c>
      <c r="D5221" t="str">
        <f>'Raw Data'!I5221</f>
        <v>No</v>
      </c>
      <c r="E5221" t="str">
        <f>'Raw Data'!R5221</f>
        <v>Mailed check</v>
      </c>
      <c r="F5221">
        <f>'Raw Data'!S5221</f>
        <v>20.6</v>
      </c>
      <c r="G5221">
        <f>IFERROR(VALUE('Raw Data'!T5221),0)</f>
        <v>20.6</v>
      </c>
      <c r="H5221" t="str" cm="1">
        <f t="array" ref="H5221">_xlfn.IFS(B5221&lt;=12,"New (0-12 mo)",B5221&lt;=24,"Established (13-24 mo)",B5221&lt;=48,"Loyal (25-48 mo)",TRUE,"Veteran (49+ mo)")</f>
        <v>New (0-12 mo)</v>
      </c>
      <c r="I5221">
        <f>COUNTIF('Raw Data'!G5221:O5221,"Yes")</f>
        <v>1</v>
      </c>
      <c r="J5221">
        <f t="shared" ca="1" si="162"/>
        <v>46174</v>
      </c>
      <c r="K5221" t="str">
        <f>'Raw Data'!U5221</f>
        <v>No</v>
      </c>
      <c r="L5221" t="str">
        <f t="shared" si="163"/>
        <v>High Risk</v>
      </c>
      <c r="N5221" s="34"/>
    </row>
    <row r="5222" spans="1:14" x14ac:dyDescent="0.3">
      <c r="A5222" s="5" t="str">
        <f>'Raw Data'!A5222</f>
        <v>2282-YGNOR</v>
      </c>
      <c r="B5222">
        <f>'Raw Data'!F5222</f>
        <v>29</v>
      </c>
      <c r="C5222" t="str">
        <f>'Raw Data'!P5222</f>
        <v>One year</v>
      </c>
      <c r="D5222" t="str">
        <f>'Raw Data'!I5222</f>
        <v>DSL</v>
      </c>
      <c r="E5222" t="str">
        <f>'Raw Data'!R5222</f>
        <v>Credit card (automatic)</v>
      </c>
      <c r="F5222">
        <f>'Raw Data'!S5222</f>
        <v>58</v>
      </c>
      <c r="G5222">
        <f>IFERROR(VALUE('Raw Data'!T5222),0)</f>
        <v>1734.5</v>
      </c>
      <c r="H5222" t="str" cm="1">
        <f t="array" ref="H5222">_xlfn.IFS(B5222&lt;=12,"New (0-12 mo)",B5222&lt;=24,"Established (13-24 mo)",B5222&lt;=48,"Loyal (25-48 mo)",TRUE,"Veteran (49+ mo)")</f>
        <v>Loyal (25-48 mo)</v>
      </c>
      <c r="I5222">
        <f>COUNTIF('Raw Data'!G5222:O5222,"Yes")</f>
        <v>4</v>
      </c>
      <c r="J5222">
        <f t="shared" ca="1" si="162"/>
        <v>45323</v>
      </c>
      <c r="K5222" t="str">
        <f>'Raw Data'!U5222</f>
        <v>No</v>
      </c>
      <c r="L5222" t="str">
        <f t="shared" si="163"/>
        <v>Low Risk</v>
      </c>
      <c r="N5222" s="34"/>
    </row>
    <row r="5223" spans="1:14" x14ac:dyDescent="0.3">
      <c r="A5223" s="5" t="str">
        <f>'Raw Data'!A5223</f>
        <v>5336-UFNZP</v>
      </c>
      <c r="B5223">
        <f>'Raw Data'!F5223</f>
        <v>65</v>
      </c>
      <c r="C5223" t="str">
        <f>'Raw Data'!P5223</f>
        <v>One year</v>
      </c>
      <c r="D5223" t="str">
        <f>'Raw Data'!I5223</f>
        <v>Fiber optic</v>
      </c>
      <c r="E5223" t="str">
        <f>'Raw Data'!R5223</f>
        <v>Electronic check</v>
      </c>
      <c r="F5223">
        <f>'Raw Data'!S5223</f>
        <v>107.45</v>
      </c>
      <c r="G5223">
        <f>IFERROR(VALUE('Raw Data'!T5223),0)</f>
        <v>7047.5</v>
      </c>
      <c r="H5223" t="str" cm="1">
        <f t="array" ref="H5223">_xlfn.IFS(B5223&lt;=12,"New (0-12 mo)",B5223&lt;=24,"Established (13-24 mo)",B5223&lt;=48,"Loyal (25-48 mo)",TRUE,"Veteran (49+ mo)")</f>
        <v>Veteran (49+ mo)</v>
      </c>
      <c r="I5223">
        <f>COUNTIF('Raw Data'!G5223:O5223,"Yes")</f>
        <v>6</v>
      </c>
      <c r="J5223">
        <f t="shared" ca="1" si="162"/>
        <v>44228</v>
      </c>
      <c r="K5223" t="str">
        <f>'Raw Data'!U5223</f>
        <v>No</v>
      </c>
      <c r="L5223" t="str">
        <f t="shared" si="163"/>
        <v>Low Risk</v>
      </c>
      <c r="N5223" s="34"/>
    </row>
    <row r="5224" spans="1:14" x14ac:dyDescent="0.3">
      <c r="A5224" s="5" t="str">
        <f>'Raw Data'!A5224</f>
        <v>6854-EXGSF</v>
      </c>
      <c r="B5224">
        <f>'Raw Data'!F5224</f>
        <v>8</v>
      </c>
      <c r="C5224" t="str">
        <f>'Raw Data'!P5224</f>
        <v>Month-to-month</v>
      </c>
      <c r="D5224" t="str">
        <f>'Raw Data'!I5224</f>
        <v>DSL</v>
      </c>
      <c r="E5224" t="str">
        <f>'Raw Data'!R5224</f>
        <v>Bank transfer (automatic)</v>
      </c>
      <c r="F5224">
        <f>'Raw Data'!S5224</f>
        <v>65.5</v>
      </c>
      <c r="G5224">
        <f>IFERROR(VALUE('Raw Data'!T5224),0)</f>
        <v>573.15</v>
      </c>
      <c r="H5224" t="str" cm="1">
        <f t="array" ref="H5224">_xlfn.IFS(B5224&lt;=12,"New (0-12 mo)",B5224&lt;=24,"Established (13-24 mo)",B5224&lt;=48,"Loyal (25-48 mo)",TRUE,"Veteran (49+ mo)")</f>
        <v>New (0-12 mo)</v>
      </c>
      <c r="I5224">
        <f>COUNTIF('Raw Data'!G5224:O5224,"Yes")</f>
        <v>5</v>
      </c>
      <c r="J5224">
        <f t="shared" ca="1" si="162"/>
        <v>45962</v>
      </c>
      <c r="K5224" t="str">
        <f>'Raw Data'!U5224</f>
        <v>No</v>
      </c>
      <c r="L5224" t="str">
        <f t="shared" si="163"/>
        <v>High Risk</v>
      </c>
      <c r="N5224" s="34"/>
    </row>
    <row r="5225" spans="1:14" x14ac:dyDescent="0.3">
      <c r="A5225" s="5" t="str">
        <f>'Raw Data'!A5225</f>
        <v>1241-EZFMJ</v>
      </c>
      <c r="B5225">
        <f>'Raw Data'!F5225</f>
        <v>61</v>
      </c>
      <c r="C5225" t="str">
        <f>'Raw Data'!P5225</f>
        <v>Two year</v>
      </c>
      <c r="D5225" t="str">
        <f>'Raw Data'!I5225</f>
        <v>No</v>
      </c>
      <c r="E5225" t="str">
        <f>'Raw Data'!R5225</f>
        <v>Bank transfer (automatic)</v>
      </c>
      <c r="F5225">
        <f>'Raw Data'!S5225</f>
        <v>25.45</v>
      </c>
      <c r="G5225">
        <f>IFERROR(VALUE('Raw Data'!T5225),0)</f>
        <v>1538.6</v>
      </c>
      <c r="H5225" t="str" cm="1">
        <f t="array" ref="H5225">_xlfn.IFS(B5225&lt;=12,"New (0-12 mo)",B5225&lt;=24,"Established (13-24 mo)",B5225&lt;=48,"Loyal (25-48 mo)",TRUE,"Veteran (49+ mo)")</f>
        <v>Veteran (49+ mo)</v>
      </c>
      <c r="I5225">
        <f>COUNTIF('Raw Data'!G5225:O5225,"Yes")</f>
        <v>2</v>
      </c>
      <c r="J5225">
        <f t="shared" ca="1" si="162"/>
        <v>44348</v>
      </c>
      <c r="K5225" t="str">
        <f>'Raw Data'!U5225</f>
        <v>No</v>
      </c>
      <c r="L5225" t="str">
        <f t="shared" si="163"/>
        <v>Low Risk</v>
      </c>
      <c r="N5225" s="34"/>
    </row>
    <row r="5226" spans="1:14" x14ac:dyDescent="0.3">
      <c r="A5226" s="5" t="str">
        <f>'Raw Data'!A5226</f>
        <v>9233-PSYHO</v>
      </c>
      <c r="B5226">
        <f>'Raw Data'!F5226</f>
        <v>45</v>
      </c>
      <c r="C5226" t="str">
        <f>'Raw Data'!P5226</f>
        <v>One year</v>
      </c>
      <c r="D5226" t="str">
        <f>'Raw Data'!I5226</f>
        <v>Fiber optic</v>
      </c>
      <c r="E5226" t="str">
        <f>'Raw Data'!R5226</f>
        <v>Bank transfer (automatic)</v>
      </c>
      <c r="F5226">
        <f>'Raw Data'!S5226</f>
        <v>100.15</v>
      </c>
      <c r="G5226">
        <f>IFERROR(VALUE('Raw Data'!T5226),0)</f>
        <v>4459.8</v>
      </c>
      <c r="H5226" t="str" cm="1">
        <f t="array" ref="H5226">_xlfn.IFS(B5226&lt;=12,"New (0-12 mo)",B5226&lt;=24,"Established (13-24 mo)",B5226&lt;=48,"Loyal (25-48 mo)",TRUE,"Veteran (49+ mo)")</f>
        <v>Loyal (25-48 mo)</v>
      </c>
      <c r="I5226">
        <f>COUNTIF('Raw Data'!G5226:O5226,"Yes")</f>
        <v>5</v>
      </c>
      <c r="J5226">
        <f t="shared" ca="1" si="162"/>
        <v>44835</v>
      </c>
      <c r="K5226" t="str">
        <f>'Raw Data'!U5226</f>
        <v>No</v>
      </c>
      <c r="L5226" t="str">
        <f t="shared" si="163"/>
        <v>Low Risk</v>
      </c>
      <c r="N5226" s="34"/>
    </row>
    <row r="5227" spans="1:14" x14ac:dyDescent="0.3">
      <c r="A5227" s="5" t="str">
        <f>'Raw Data'!A5227</f>
        <v>5376-PCKNB</v>
      </c>
      <c r="B5227">
        <f>'Raw Data'!F5227</f>
        <v>72</v>
      </c>
      <c r="C5227" t="str">
        <f>'Raw Data'!P5227</f>
        <v>One year</v>
      </c>
      <c r="D5227" t="str">
        <f>'Raw Data'!I5227</f>
        <v>Fiber optic</v>
      </c>
      <c r="E5227" t="str">
        <f>'Raw Data'!R5227</f>
        <v>Credit card (automatic)</v>
      </c>
      <c r="F5227">
        <f>'Raw Data'!S5227</f>
        <v>104.45</v>
      </c>
      <c r="G5227">
        <f>IFERROR(VALUE('Raw Data'!T5227),0)</f>
        <v>7459</v>
      </c>
      <c r="H5227" t="str" cm="1">
        <f t="array" ref="H5227">_xlfn.IFS(B5227&lt;=12,"New (0-12 mo)",B5227&lt;=24,"Established (13-24 mo)",B5227&lt;=48,"Loyal (25-48 mo)",TRUE,"Veteran (49+ mo)")</f>
        <v>Veteran (49+ mo)</v>
      </c>
      <c r="I5227">
        <f>COUNTIF('Raw Data'!G5227:O5227,"Yes")</f>
        <v>6</v>
      </c>
      <c r="J5227">
        <f t="shared" ca="1" si="162"/>
        <v>44013</v>
      </c>
      <c r="K5227" t="str">
        <f>'Raw Data'!U5227</f>
        <v>No</v>
      </c>
      <c r="L5227" t="str">
        <f t="shared" si="163"/>
        <v>Low Risk</v>
      </c>
      <c r="N5227" s="34"/>
    </row>
    <row r="5228" spans="1:14" x14ac:dyDescent="0.3">
      <c r="A5228" s="5" t="str">
        <f>'Raw Data'!A5228</f>
        <v>8044-BGWPI</v>
      </c>
      <c r="B5228">
        <f>'Raw Data'!F5228</f>
        <v>12</v>
      </c>
      <c r="C5228" t="str">
        <f>'Raw Data'!P5228</f>
        <v>Month-to-month</v>
      </c>
      <c r="D5228" t="str">
        <f>'Raw Data'!I5228</f>
        <v>No</v>
      </c>
      <c r="E5228" t="str">
        <f>'Raw Data'!R5228</f>
        <v>Electronic check</v>
      </c>
      <c r="F5228">
        <f>'Raw Data'!S5228</f>
        <v>21.15</v>
      </c>
      <c r="G5228">
        <f>IFERROR(VALUE('Raw Data'!T5228),0)</f>
        <v>306.05</v>
      </c>
      <c r="H5228" t="str" cm="1">
        <f t="array" ref="H5228">_xlfn.IFS(B5228&lt;=12,"New (0-12 mo)",B5228&lt;=24,"Established (13-24 mo)",B5228&lt;=48,"Loyal (25-48 mo)",TRUE,"Veteran (49+ mo)")</f>
        <v>New (0-12 mo)</v>
      </c>
      <c r="I5228">
        <f>COUNTIF('Raw Data'!G5228:O5228,"Yes")</f>
        <v>1</v>
      </c>
      <c r="J5228">
        <f t="shared" ca="1" si="162"/>
        <v>45839</v>
      </c>
      <c r="K5228" t="str">
        <f>'Raw Data'!U5228</f>
        <v>No</v>
      </c>
      <c r="L5228" t="str">
        <f t="shared" si="163"/>
        <v>High Risk</v>
      </c>
      <c r="N5228" s="34"/>
    </row>
    <row r="5229" spans="1:14" x14ac:dyDescent="0.3">
      <c r="A5229" s="5" t="str">
        <f>'Raw Data'!A5229</f>
        <v>4060-LDNLU</v>
      </c>
      <c r="B5229">
        <f>'Raw Data'!F5229</f>
        <v>7</v>
      </c>
      <c r="C5229" t="str">
        <f>'Raw Data'!P5229</f>
        <v>Month-to-month</v>
      </c>
      <c r="D5229" t="str">
        <f>'Raw Data'!I5229</f>
        <v>Fiber optic</v>
      </c>
      <c r="E5229" t="str">
        <f>'Raw Data'!R5229</f>
        <v>Electronic check</v>
      </c>
      <c r="F5229">
        <f>'Raw Data'!S5229</f>
        <v>96.2</v>
      </c>
      <c r="G5229">
        <f>IFERROR(VALUE('Raw Data'!T5229),0)</f>
        <v>639.70000000000005</v>
      </c>
      <c r="H5229" t="str" cm="1">
        <f t="array" ref="H5229">_xlfn.IFS(B5229&lt;=12,"New (0-12 mo)",B5229&lt;=24,"Established (13-24 mo)",B5229&lt;=48,"Loyal (25-48 mo)",TRUE,"Veteran (49+ mo)")</f>
        <v>New (0-12 mo)</v>
      </c>
      <c r="I5229">
        <f>COUNTIF('Raw Data'!G5229:O5229,"Yes")</f>
        <v>4</v>
      </c>
      <c r="J5229">
        <f t="shared" ca="1" si="162"/>
        <v>45992</v>
      </c>
      <c r="K5229" t="str">
        <f>'Raw Data'!U5229</f>
        <v>No</v>
      </c>
      <c r="L5229" t="str">
        <f t="shared" si="163"/>
        <v>High Risk</v>
      </c>
      <c r="N5229" s="34"/>
    </row>
    <row r="5230" spans="1:14" x14ac:dyDescent="0.3">
      <c r="A5230" s="5" t="str">
        <f>'Raw Data'!A5230</f>
        <v>3589-PPVKW</v>
      </c>
      <c r="B5230">
        <f>'Raw Data'!F5230</f>
        <v>9</v>
      </c>
      <c r="C5230" t="str">
        <f>'Raw Data'!P5230</f>
        <v>Month-to-month</v>
      </c>
      <c r="D5230" t="str">
        <f>'Raw Data'!I5230</f>
        <v>DSL</v>
      </c>
      <c r="E5230" t="str">
        <f>'Raw Data'!R5230</f>
        <v>Mailed check</v>
      </c>
      <c r="F5230">
        <f>'Raw Data'!S5230</f>
        <v>44.4</v>
      </c>
      <c r="G5230">
        <f>IFERROR(VALUE('Raw Data'!T5230),0)</f>
        <v>348.15</v>
      </c>
      <c r="H5230" t="str" cm="1">
        <f t="array" ref="H5230">_xlfn.IFS(B5230&lt;=12,"New (0-12 mo)",B5230&lt;=24,"Established (13-24 mo)",B5230&lt;=48,"Loyal (25-48 mo)",TRUE,"Veteran (49+ mo)")</f>
        <v>New (0-12 mo)</v>
      </c>
      <c r="I5230">
        <f>COUNTIF('Raw Data'!G5230:O5230,"Yes")</f>
        <v>1</v>
      </c>
      <c r="J5230">
        <f t="shared" ca="1" si="162"/>
        <v>45931</v>
      </c>
      <c r="K5230" t="str">
        <f>'Raw Data'!U5230</f>
        <v>No</v>
      </c>
      <c r="L5230" t="str">
        <f t="shared" si="163"/>
        <v>High Risk</v>
      </c>
      <c r="N5230" s="34"/>
    </row>
    <row r="5231" spans="1:14" x14ac:dyDescent="0.3">
      <c r="A5231" s="5" t="str">
        <f>'Raw Data'!A5231</f>
        <v>8327-LZKAS</v>
      </c>
      <c r="B5231">
        <f>'Raw Data'!F5231</f>
        <v>43</v>
      </c>
      <c r="C5231" t="str">
        <f>'Raw Data'!P5231</f>
        <v>One year</v>
      </c>
      <c r="D5231" t="str">
        <f>'Raw Data'!I5231</f>
        <v>Fiber optic</v>
      </c>
      <c r="E5231" t="str">
        <f>'Raw Data'!R5231</f>
        <v>Electronic check</v>
      </c>
      <c r="F5231">
        <f>'Raw Data'!S5231</f>
        <v>107.55</v>
      </c>
      <c r="G5231">
        <f>IFERROR(VALUE('Raw Data'!T5231),0)</f>
        <v>4533.8999999999996</v>
      </c>
      <c r="H5231" t="str" cm="1">
        <f t="array" ref="H5231">_xlfn.IFS(B5231&lt;=12,"New (0-12 mo)",B5231&lt;=24,"Established (13-24 mo)",B5231&lt;=48,"Loyal (25-48 mo)",TRUE,"Veteran (49+ mo)")</f>
        <v>Loyal (25-48 mo)</v>
      </c>
      <c r="I5231">
        <f>COUNTIF('Raw Data'!G5231:O5231,"Yes")</f>
        <v>6</v>
      </c>
      <c r="J5231">
        <f t="shared" ca="1" si="162"/>
        <v>44896</v>
      </c>
      <c r="K5231" t="str">
        <f>'Raw Data'!U5231</f>
        <v>Yes</v>
      </c>
      <c r="L5231" t="str">
        <f t="shared" si="163"/>
        <v>Low Risk</v>
      </c>
      <c r="N5231" s="34"/>
    </row>
    <row r="5232" spans="1:14" x14ac:dyDescent="0.3">
      <c r="A5232" s="5" t="str">
        <f>'Raw Data'!A5232</f>
        <v>5887-IKKYO</v>
      </c>
      <c r="B5232">
        <f>'Raw Data'!F5232</f>
        <v>58</v>
      </c>
      <c r="C5232" t="str">
        <f>'Raw Data'!P5232</f>
        <v>Two year</v>
      </c>
      <c r="D5232" t="str">
        <f>'Raw Data'!I5232</f>
        <v>Fiber optic</v>
      </c>
      <c r="E5232" t="str">
        <f>'Raw Data'!R5232</f>
        <v>Bank transfer (automatic)</v>
      </c>
      <c r="F5232">
        <f>'Raw Data'!S5232</f>
        <v>94.35</v>
      </c>
      <c r="G5232">
        <f>IFERROR(VALUE('Raw Data'!T5232),0)</f>
        <v>5563.65</v>
      </c>
      <c r="H5232" t="str" cm="1">
        <f t="array" ref="H5232">_xlfn.IFS(B5232&lt;=12,"New (0-12 mo)",B5232&lt;=24,"Established (13-24 mo)",B5232&lt;=48,"Loyal (25-48 mo)",TRUE,"Veteran (49+ mo)")</f>
        <v>Veteran (49+ mo)</v>
      </c>
      <c r="I5232">
        <f>COUNTIF('Raw Data'!G5232:O5232,"Yes")</f>
        <v>5</v>
      </c>
      <c r="J5232">
        <f t="shared" ca="1" si="162"/>
        <v>44440</v>
      </c>
      <c r="K5232" t="str">
        <f>'Raw Data'!U5232</f>
        <v>No</v>
      </c>
      <c r="L5232" t="str">
        <f t="shared" si="163"/>
        <v>Low Risk</v>
      </c>
      <c r="N5232" s="34"/>
    </row>
    <row r="5233" spans="1:14" x14ac:dyDescent="0.3">
      <c r="A5233" s="5" t="str">
        <f>'Raw Data'!A5233</f>
        <v>1075-BGWOH</v>
      </c>
      <c r="B5233">
        <f>'Raw Data'!F5233</f>
        <v>16</v>
      </c>
      <c r="C5233" t="str">
        <f>'Raw Data'!P5233</f>
        <v>Month-to-month</v>
      </c>
      <c r="D5233" t="str">
        <f>'Raw Data'!I5233</f>
        <v>Fiber optic</v>
      </c>
      <c r="E5233" t="str">
        <f>'Raw Data'!R5233</f>
        <v>Electronic check</v>
      </c>
      <c r="F5233">
        <f>'Raw Data'!S5233</f>
        <v>98.75</v>
      </c>
      <c r="G5233">
        <f>IFERROR(VALUE('Raw Data'!T5233),0)</f>
        <v>1587.55</v>
      </c>
      <c r="H5233" t="str" cm="1">
        <f t="array" ref="H5233">_xlfn.IFS(B5233&lt;=12,"New (0-12 mo)",B5233&lt;=24,"Established (13-24 mo)",B5233&lt;=48,"Loyal (25-48 mo)",TRUE,"Veteran (49+ mo)")</f>
        <v>Established (13-24 mo)</v>
      </c>
      <c r="I5233">
        <f>COUNTIF('Raw Data'!G5233:O5233,"Yes")</f>
        <v>5</v>
      </c>
      <c r="J5233">
        <f t="shared" ca="1" si="162"/>
        <v>45717</v>
      </c>
      <c r="K5233" t="str">
        <f>'Raw Data'!U5233</f>
        <v>Yes</v>
      </c>
      <c r="L5233" t="str">
        <f t="shared" si="163"/>
        <v>Medium Risk</v>
      </c>
      <c r="N5233" s="34"/>
    </row>
    <row r="5234" spans="1:14" x14ac:dyDescent="0.3">
      <c r="A5234" s="5" t="str">
        <f>'Raw Data'!A5234</f>
        <v>1755-RMCXH</v>
      </c>
      <c r="B5234">
        <f>'Raw Data'!F5234</f>
        <v>2</v>
      </c>
      <c r="C5234" t="str">
        <f>'Raw Data'!P5234</f>
        <v>Month-to-month</v>
      </c>
      <c r="D5234" t="str">
        <f>'Raw Data'!I5234</f>
        <v>No</v>
      </c>
      <c r="E5234" t="str">
        <f>'Raw Data'!R5234</f>
        <v>Mailed check</v>
      </c>
      <c r="F5234">
        <f>'Raw Data'!S5234</f>
        <v>20.3</v>
      </c>
      <c r="G5234">
        <f>IFERROR(VALUE('Raw Data'!T5234),0)</f>
        <v>40.25</v>
      </c>
      <c r="H5234" t="str" cm="1">
        <f t="array" ref="H5234">_xlfn.IFS(B5234&lt;=12,"New (0-12 mo)",B5234&lt;=24,"Established (13-24 mo)",B5234&lt;=48,"Loyal (25-48 mo)",TRUE,"Veteran (49+ mo)")</f>
        <v>New (0-12 mo)</v>
      </c>
      <c r="I5234">
        <f>COUNTIF('Raw Data'!G5234:O5234,"Yes")</f>
        <v>1</v>
      </c>
      <c r="J5234">
        <f t="shared" ca="1" si="162"/>
        <v>46143</v>
      </c>
      <c r="K5234" t="str">
        <f>'Raw Data'!U5234</f>
        <v>No</v>
      </c>
      <c r="L5234" t="str">
        <f t="shared" si="163"/>
        <v>High Risk</v>
      </c>
      <c r="N5234" s="34"/>
    </row>
    <row r="5235" spans="1:14" x14ac:dyDescent="0.3">
      <c r="A5235" s="5" t="str">
        <f>'Raw Data'!A5235</f>
        <v>0302-JOIVN</v>
      </c>
      <c r="B5235">
        <f>'Raw Data'!F5235</f>
        <v>8</v>
      </c>
      <c r="C5235" t="str">
        <f>'Raw Data'!P5235</f>
        <v>Month-to-month</v>
      </c>
      <c r="D5235" t="str">
        <f>'Raw Data'!I5235</f>
        <v>Fiber optic</v>
      </c>
      <c r="E5235" t="str">
        <f>'Raw Data'!R5235</f>
        <v>Electronic check</v>
      </c>
      <c r="F5235">
        <f>'Raw Data'!S5235</f>
        <v>101.15</v>
      </c>
      <c r="G5235">
        <f>IFERROR(VALUE('Raw Data'!T5235),0)</f>
        <v>842.9</v>
      </c>
      <c r="H5235" t="str" cm="1">
        <f t="array" ref="H5235">_xlfn.IFS(B5235&lt;=12,"New (0-12 mo)",B5235&lt;=24,"Established (13-24 mo)",B5235&lt;=48,"Loyal (25-48 mo)",TRUE,"Veteran (49+ mo)")</f>
        <v>New (0-12 mo)</v>
      </c>
      <c r="I5235">
        <f>COUNTIF('Raw Data'!G5235:O5235,"Yes")</f>
        <v>5</v>
      </c>
      <c r="J5235">
        <f t="shared" ca="1" si="162"/>
        <v>45962</v>
      </c>
      <c r="K5235" t="str">
        <f>'Raw Data'!U5235</f>
        <v>Yes</v>
      </c>
      <c r="L5235" t="str">
        <f t="shared" si="163"/>
        <v>High Risk</v>
      </c>
      <c r="N5235" s="34"/>
    </row>
    <row r="5236" spans="1:14" x14ac:dyDescent="0.3">
      <c r="A5236" s="5" t="str">
        <f>'Raw Data'!A5236</f>
        <v>3858-XHYJO</v>
      </c>
      <c r="B5236">
        <f>'Raw Data'!F5236</f>
        <v>40</v>
      </c>
      <c r="C5236" t="str">
        <f>'Raw Data'!P5236</f>
        <v>One year</v>
      </c>
      <c r="D5236" t="str">
        <f>'Raw Data'!I5236</f>
        <v>Fiber optic</v>
      </c>
      <c r="E5236" t="str">
        <f>'Raw Data'!R5236</f>
        <v>Bank transfer (automatic)</v>
      </c>
      <c r="F5236">
        <f>'Raw Data'!S5236</f>
        <v>105.75</v>
      </c>
      <c r="G5236">
        <f>IFERROR(VALUE('Raw Data'!T5236),0)</f>
        <v>4228.55</v>
      </c>
      <c r="H5236" t="str" cm="1">
        <f t="array" ref="H5236">_xlfn.IFS(B5236&lt;=12,"New (0-12 mo)",B5236&lt;=24,"Established (13-24 mo)",B5236&lt;=48,"Loyal (25-48 mo)",TRUE,"Veteran (49+ mo)")</f>
        <v>Loyal (25-48 mo)</v>
      </c>
      <c r="I5236">
        <f>COUNTIF('Raw Data'!G5236:O5236,"Yes")</f>
        <v>6</v>
      </c>
      <c r="J5236">
        <f t="shared" ca="1" si="162"/>
        <v>44986</v>
      </c>
      <c r="K5236" t="str">
        <f>'Raw Data'!U5236</f>
        <v>No</v>
      </c>
      <c r="L5236" t="str">
        <f t="shared" si="163"/>
        <v>Low Risk</v>
      </c>
      <c r="N5236" s="34"/>
    </row>
    <row r="5237" spans="1:14" x14ac:dyDescent="0.3">
      <c r="A5237" s="5" t="str">
        <f>'Raw Data'!A5237</f>
        <v>4299-SIMNS</v>
      </c>
      <c r="B5237">
        <f>'Raw Data'!F5237</f>
        <v>9</v>
      </c>
      <c r="C5237" t="str">
        <f>'Raw Data'!P5237</f>
        <v>Month-to-month</v>
      </c>
      <c r="D5237" t="str">
        <f>'Raw Data'!I5237</f>
        <v>Fiber optic</v>
      </c>
      <c r="E5237" t="str">
        <f>'Raw Data'!R5237</f>
        <v>Electronic check</v>
      </c>
      <c r="F5237">
        <f>'Raw Data'!S5237</f>
        <v>81.150000000000006</v>
      </c>
      <c r="G5237">
        <f>IFERROR(VALUE('Raw Data'!T5237),0)</f>
        <v>784.45</v>
      </c>
      <c r="H5237" t="str" cm="1">
        <f t="array" ref="H5237">_xlfn.IFS(B5237&lt;=12,"New (0-12 mo)",B5237&lt;=24,"Established (13-24 mo)",B5237&lt;=48,"Loyal (25-48 mo)",TRUE,"Veteran (49+ mo)")</f>
        <v>New (0-12 mo)</v>
      </c>
      <c r="I5237">
        <f>COUNTIF('Raw Data'!G5237:O5237,"Yes")</f>
        <v>3</v>
      </c>
      <c r="J5237">
        <f t="shared" ca="1" si="162"/>
        <v>45931</v>
      </c>
      <c r="K5237" t="str">
        <f>'Raw Data'!U5237</f>
        <v>No</v>
      </c>
      <c r="L5237" t="str">
        <f t="shared" si="163"/>
        <v>High Risk</v>
      </c>
      <c r="N5237" s="34"/>
    </row>
    <row r="5238" spans="1:14" x14ac:dyDescent="0.3">
      <c r="A5238" s="5" t="str">
        <f>'Raw Data'!A5238</f>
        <v>7025-IWFHT</v>
      </c>
      <c r="B5238">
        <f>'Raw Data'!F5238</f>
        <v>41</v>
      </c>
      <c r="C5238" t="str">
        <f>'Raw Data'!P5238</f>
        <v>One year</v>
      </c>
      <c r="D5238" t="str">
        <f>'Raw Data'!I5238</f>
        <v>Fiber optic</v>
      </c>
      <c r="E5238" t="str">
        <f>'Raw Data'!R5238</f>
        <v>Electronic check</v>
      </c>
      <c r="F5238">
        <f>'Raw Data'!S5238</f>
        <v>89.55</v>
      </c>
      <c r="G5238">
        <f>IFERROR(VALUE('Raw Data'!T5238),0)</f>
        <v>3729.75</v>
      </c>
      <c r="H5238" t="str" cm="1">
        <f t="array" ref="H5238">_xlfn.IFS(B5238&lt;=12,"New (0-12 mo)",B5238&lt;=24,"Established (13-24 mo)",B5238&lt;=48,"Loyal (25-48 mo)",TRUE,"Veteran (49+ mo)")</f>
        <v>Loyal (25-48 mo)</v>
      </c>
      <c r="I5238">
        <f>COUNTIF('Raw Data'!G5238:O5238,"Yes")</f>
        <v>4</v>
      </c>
      <c r="J5238">
        <f t="shared" ca="1" si="162"/>
        <v>44958</v>
      </c>
      <c r="K5238" t="str">
        <f>'Raw Data'!U5238</f>
        <v>No</v>
      </c>
      <c r="L5238" t="str">
        <f t="shared" si="163"/>
        <v>Low Risk</v>
      </c>
      <c r="N5238" s="34"/>
    </row>
    <row r="5239" spans="1:14" x14ac:dyDescent="0.3">
      <c r="A5239" s="5" t="str">
        <f>'Raw Data'!A5239</f>
        <v>6261-LHRTG</v>
      </c>
      <c r="B5239">
        <f>'Raw Data'!F5239</f>
        <v>26</v>
      </c>
      <c r="C5239" t="str">
        <f>'Raw Data'!P5239</f>
        <v>Month-to-month</v>
      </c>
      <c r="D5239" t="str">
        <f>'Raw Data'!I5239</f>
        <v>DSL</v>
      </c>
      <c r="E5239" t="str">
        <f>'Raw Data'!R5239</f>
        <v>Credit card (automatic)</v>
      </c>
      <c r="F5239">
        <f>'Raw Data'!S5239</f>
        <v>54.75</v>
      </c>
      <c r="G5239">
        <f>IFERROR(VALUE('Raw Data'!T5239),0)</f>
        <v>1406.9</v>
      </c>
      <c r="H5239" t="str" cm="1">
        <f t="array" ref="H5239">_xlfn.IFS(B5239&lt;=12,"New (0-12 mo)",B5239&lt;=24,"Established (13-24 mo)",B5239&lt;=48,"Loyal (25-48 mo)",TRUE,"Veteran (49+ mo)")</f>
        <v>Loyal (25-48 mo)</v>
      </c>
      <c r="I5239">
        <f>COUNTIF('Raw Data'!G5239:O5239,"Yes")</f>
        <v>3</v>
      </c>
      <c r="J5239">
        <f t="shared" ca="1" si="162"/>
        <v>45413</v>
      </c>
      <c r="K5239" t="str">
        <f>'Raw Data'!U5239</f>
        <v>No</v>
      </c>
      <c r="L5239" t="str">
        <f t="shared" si="163"/>
        <v>Low-Medium Risk</v>
      </c>
      <c r="N5239" s="34"/>
    </row>
    <row r="5240" spans="1:14" x14ac:dyDescent="0.3">
      <c r="A5240" s="5" t="str">
        <f>'Raw Data'!A5240</f>
        <v>7841-FCRQD</v>
      </c>
      <c r="B5240">
        <f>'Raw Data'!F5240</f>
        <v>33</v>
      </c>
      <c r="C5240" t="str">
        <f>'Raw Data'!P5240</f>
        <v>One year</v>
      </c>
      <c r="D5240" t="str">
        <f>'Raw Data'!I5240</f>
        <v>DSL</v>
      </c>
      <c r="E5240" t="str">
        <f>'Raw Data'!R5240</f>
        <v>Credit card (automatic)</v>
      </c>
      <c r="F5240">
        <f>'Raw Data'!S5240</f>
        <v>53.75</v>
      </c>
      <c r="G5240">
        <f>IFERROR(VALUE('Raw Data'!T5240),0)</f>
        <v>1857.3</v>
      </c>
      <c r="H5240" t="str" cm="1">
        <f t="array" ref="H5240">_xlfn.IFS(B5240&lt;=12,"New (0-12 mo)",B5240&lt;=24,"Established (13-24 mo)",B5240&lt;=48,"Loyal (25-48 mo)",TRUE,"Veteran (49+ mo)")</f>
        <v>Loyal (25-48 mo)</v>
      </c>
      <c r="I5240">
        <f>COUNTIF('Raw Data'!G5240:O5240,"Yes")</f>
        <v>3</v>
      </c>
      <c r="J5240">
        <f t="shared" ca="1" si="162"/>
        <v>45200</v>
      </c>
      <c r="K5240" t="str">
        <f>'Raw Data'!U5240</f>
        <v>No</v>
      </c>
      <c r="L5240" t="str">
        <f t="shared" si="163"/>
        <v>Low Risk</v>
      </c>
      <c r="N5240" s="34"/>
    </row>
    <row r="5241" spans="1:14" x14ac:dyDescent="0.3">
      <c r="A5241" s="5" t="str">
        <f>'Raw Data'!A5241</f>
        <v>2056-EVGZL</v>
      </c>
      <c r="B5241">
        <f>'Raw Data'!F5241</f>
        <v>68</v>
      </c>
      <c r="C5241" t="str">
        <f>'Raw Data'!P5241</f>
        <v>One year</v>
      </c>
      <c r="D5241" t="str">
        <f>'Raw Data'!I5241</f>
        <v>Fiber optic</v>
      </c>
      <c r="E5241" t="str">
        <f>'Raw Data'!R5241</f>
        <v>Credit card (automatic)</v>
      </c>
      <c r="F5241">
        <f>'Raw Data'!S5241</f>
        <v>105.75</v>
      </c>
      <c r="G5241">
        <f>IFERROR(VALUE('Raw Data'!T5241),0)</f>
        <v>7322.5</v>
      </c>
      <c r="H5241" t="str" cm="1">
        <f t="array" ref="H5241">_xlfn.IFS(B5241&lt;=12,"New (0-12 mo)",B5241&lt;=24,"Established (13-24 mo)",B5241&lt;=48,"Loyal (25-48 mo)",TRUE,"Veteran (49+ mo)")</f>
        <v>Veteran (49+ mo)</v>
      </c>
      <c r="I5241">
        <f>COUNTIF('Raw Data'!G5241:O5241,"Yes")</f>
        <v>6</v>
      </c>
      <c r="J5241">
        <f t="shared" ca="1" si="162"/>
        <v>44136</v>
      </c>
      <c r="K5241" t="str">
        <f>'Raw Data'!U5241</f>
        <v>No</v>
      </c>
      <c r="L5241" t="str">
        <f t="shared" si="163"/>
        <v>Low Risk</v>
      </c>
      <c r="N5241" s="34"/>
    </row>
    <row r="5242" spans="1:14" x14ac:dyDescent="0.3">
      <c r="A5242" s="5" t="str">
        <f>'Raw Data'!A5242</f>
        <v>8777-MBMTS</v>
      </c>
      <c r="B5242">
        <f>'Raw Data'!F5242</f>
        <v>65</v>
      </c>
      <c r="C5242" t="str">
        <f>'Raw Data'!P5242</f>
        <v>Two year</v>
      </c>
      <c r="D5242" t="str">
        <f>'Raw Data'!I5242</f>
        <v>Fiber optic</v>
      </c>
      <c r="E5242" t="str">
        <f>'Raw Data'!R5242</f>
        <v>Credit card (automatic)</v>
      </c>
      <c r="F5242">
        <f>'Raw Data'!S5242</f>
        <v>105.85</v>
      </c>
      <c r="G5242">
        <f>IFERROR(VALUE('Raw Data'!T5242),0)</f>
        <v>6725.5</v>
      </c>
      <c r="H5242" t="str" cm="1">
        <f t="array" ref="H5242">_xlfn.IFS(B5242&lt;=12,"New (0-12 mo)",B5242&lt;=24,"Established (13-24 mo)",B5242&lt;=48,"Loyal (25-48 mo)",TRUE,"Veteran (49+ mo)")</f>
        <v>Veteran (49+ mo)</v>
      </c>
      <c r="I5242">
        <f>COUNTIF('Raw Data'!G5242:O5242,"Yes")</f>
        <v>6</v>
      </c>
      <c r="J5242">
        <f t="shared" ca="1" si="162"/>
        <v>44228</v>
      </c>
      <c r="K5242" t="str">
        <f>'Raw Data'!U5242</f>
        <v>No</v>
      </c>
      <c r="L5242" t="str">
        <f t="shared" si="163"/>
        <v>Low Risk</v>
      </c>
      <c r="N5242" s="34"/>
    </row>
    <row r="5243" spans="1:14" x14ac:dyDescent="0.3">
      <c r="A5243" s="5" t="str">
        <f>'Raw Data'!A5243</f>
        <v>7753-USQYQ</v>
      </c>
      <c r="B5243">
        <f>'Raw Data'!F5243</f>
        <v>55</v>
      </c>
      <c r="C5243" t="str">
        <f>'Raw Data'!P5243</f>
        <v>One year</v>
      </c>
      <c r="D5243" t="str">
        <f>'Raw Data'!I5243</f>
        <v>DSL</v>
      </c>
      <c r="E5243" t="str">
        <f>'Raw Data'!R5243</f>
        <v>Electronic check</v>
      </c>
      <c r="F5243">
        <f>'Raw Data'!S5243</f>
        <v>64.2</v>
      </c>
      <c r="G5243">
        <f>IFERROR(VALUE('Raw Data'!T5243),0)</f>
        <v>3627.3</v>
      </c>
      <c r="H5243" t="str" cm="1">
        <f t="array" ref="H5243">_xlfn.IFS(B5243&lt;=12,"New (0-12 mo)",B5243&lt;=24,"Established (13-24 mo)",B5243&lt;=48,"Loyal (25-48 mo)",TRUE,"Veteran (49+ mo)")</f>
        <v>Veteran (49+ mo)</v>
      </c>
      <c r="I5243">
        <f>COUNTIF('Raw Data'!G5243:O5243,"Yes")</f>
        <v>4</v>
      </c>
      <c r="J5243">
        <f t="shared" ca="1" si="162"/>
        <v>44531</v>
      </c>
      <c r="K5243" t="str">
        <f>'Raw Data'!U5243</f>
        <v>No</v>
      </c>
      <c r="L5243" t="str">
        <f t="shared" si="163"/>
        <v>Low Risk</v>
      </c>
      <c r="N5243" s="34"/>
    </row>
    <row r="5244" spans="1:14" x14ac:dyDescent="0.3">
      <c r="A5244" s="5" t="str">
        <f>'Raw Data'!A5244</f>
        <v>5366-IJEQJ</v>
      </c>
      <c r="B5244">
        <f>'Raw Data'!F5244</f>
        <v>20</v>
      </c>
      <c r="C5244" t="str">
        <f>'Raw Data'!P5244</f>
        <v>Month-to-month</v>
      </c>
      <c r="D5244" t="str">
        <f>'Raw Data'!I5244</f>
        <v>Fiber optic</v>
      </c>
      <c r="E5244" t="str">
        <f>'Raw Data'!R5244</f>
        <v>Electronic check</v>
      </c>
      <c r="F5244">
        <f>'Raw Data'!S5244</f>
        <v>88.7</v>
      </c>
      <c r="G5244">
        <f>IFERROR(VALUE('Raw Data'!T5244),0)</f>
        <v>1761.45</v>
      </c>
      <c r="H5244" t="str" cm="1">
        <f t="array" ref="H5244">_xlfn.IFS(B5244&lt;=12,"New (0-12 mo)",B5244&lt;=24,"Established (13-24 mo)",B5244&lt;=48,"Loyal (25-48 mo)",TRUE,"Veteran (49+ mo)")</f>
        <v>Established (13-24 mo)</v>
      </c>
      <c r="I5244">
        <f>COUNTIF('Raw Data'!G5244:O5244,"Yes")</f>
        <v>4</v>
      </c>
      <c r="J5244">
        <f t="shared" ca="1" si="162"/>
        <v>45597</v>
      </c>
      <c r="K5244" t="str">
        <f>'Raw Data'!U5244</f>
        <v>Yes</v>
      </c>
      <c r="L5244" t="str">
        <f t="shared" si="163"/>
        <v>Medium Risk</v>
      </c>
      <c r="N5244" s="34"/>
    </row>
    <row r="5245" spans="1:14" x14ac:dyDescent="0.3">
      <c r="A5245" s="5" t="str">
        <f>'Raw Data'!A5245</f>
        <v>7661-CPURM</v>
      </c>
      <c r="B5245">
        <f>'Raw Data'!F5245</f>
        <v>19</v>
      </c>
      <c r="C5245" t="str">
        <f>'Raw Data'!P5245</f>
        <v>One year</v>
      </c>
      <c r="D5245" t="str">
        <f>'Raw Data'!I5245</f>
        <v>Fiber optic</v>
      </c>
      <c r="E5245" t="str">
        <f>'Raw Data'!R5245</f>
        <v>Credit card (automatic)</v>
      </c>
      <c r="F5245">
        <f>'Raw Data'!S5245</f>
        <v>87.7</v>
      </c>
      <c r="G5245">
        <f>IFERROR(VALUE('Raw Data'!T5245),0)</f>
        <v>1725.95</v>
      </c>
      <c r="H5245" t="str" cm="1">
        <f t="array" ref="H5245">_xlfn.IFS(B5245&lt;=12,"New (0-12 mo)",B5245&lt;=24,"Established (13-24 mo)",B5245&lt;=48,"Loyal (25-48 mo)",TRUE,"Veteran (49+ mo)")</f>
        <v>Established (13-24 mo)</v>
      </c>
      <c r="I5245">
        <f>COUNTIF('Raw Data'!G5245:O5245,"Yes")</f>
        <v>3</v>
      </c>
      <c r="J5245">
        <f t="shared" ca="1" si="162"/>
        <v>45627</v>
      </c>
      <c r="K5245" t="str">
        <f>'Raw Data'!U5245</f>
        <v>No</v>
      </c>
      <c r="L5245" t="str">
        <f t="shared" si="163"/>
        <v>Low Risk</v>
      </c>
      <c r="N5245" s="34"/>
    </row>
    <row r="5246" spans="1:14" x14ac:dyDescent="0.3">
      <c r="A5246" s="5" t="str">
        <f>'Raw Data'!A5246</f>
        <v>6233-HXJMX</v>
      </c>
      <c r="B5246">
        <f>'Raw Data'!F5246</f>
        <v>45</v>
      </c>
      <c r="C5246" t="str">
        <f>'Raw Data'!P5246</f>
        <v>Month-to-month</v>
      </c>
      <c r="D5246" t="str">
        <f>'Raw Data'!I5246</f>
        <v>Fiber optic</v>
      </c>
      <c r="E5246" t="str">
        <f>'Raw Data'!R5246</f>
        <v>Credit card (automatic)</v>
      </c>
      <c r="F5246">
        <f>'Raw Data'!S5246</f>
        <v>89.3</v>
      </c>
      <c r="G5246">
        <f>IFERROR(VALUE('Raw Data'!T5246),0)</f>
        <v>4192.1499999999996</v>
      </c>
      <c r="H5246" t="str" cm="1">
        <f t="array" ref="H5246">_xlfn.IFS(B5246&lt;=12,"New (0-12 mo)",B5246&lt;=24,"Established (13-24 mo)",B5246&lt;=48,"Loyal (25-48 mo)",TRUE,"Veteran (49+ mo)")</f>
        <v>Loyal (25-48 mo)</v>
      </c>
      <c r="I5246">
        <f>COUNTIF('Raw Data'!G5246:O5246,"Yes")</f>
        <v>4</v>
      </c>
      <c r="J5246">
        <f t="shared" ca="1" si="162"/>
        <v>44835</v>
      </c>
      <c r="K5246" t="str">
        <f>'Raw Data'!U5246</f>
        <v>No</v>
      </c>
      <c r="L5246" t="str">
        <f t="shared" si="163"/>
        <v>Low-Medium Risk</v>
      </c>
      <c r="N5246" s="34"/>
    </row>
    <row r="5247" spans="1:14" x14ac:dyDescent="0.3">
      <c r="A5247" s="5" t="str">
        <f>'Raw Data'!A5247</f>
        <v>5902-WBLSE</v>
      </c>
      <c r="B5247">
        <f>'Raw Data'!F5247</f>
        <v>70</v>
      </c>
      <c r="C5247" t="str">
        <f>'Raw Data'!P5247</f>
        <v>Two year</v>
      </c>
      <c r="D5247" t="str">
        <f>'Raw Data'!I5247</f>
        <v>No</v>
      </c>
      <c r="E5247" t="str">
        <f>'Raw Data'!R5247</f>
        <v>Credit card (automatic)</v>
      </c>
      <c r="F5247">
        <f>'Raw Data'!S5247</f>
        <v>20.149999999999999</v>
      </c>
      <c r="G5247">
        <f>IFERROR(VALUE('Raw Data'!T5247),0)</f>
        <v>1411.2</v>
      </c>
      <c r="H5247" t="str" cm="1">
        <f t="array" ref="H5247">_xlfn.IFS(B5247&lt;=12,"New (0-12 mo)",B5247&lt;=24,"Established (13-24 mo)",B5247&lt;=48,"Loyal (25-48 mo)",TRUE,"Veteran (49+ mo)")</f>
        <v>Veteran (49+ mo)</v>
      </c>
      <c r="I5247">
        <f>COUNTIF('Raw Data'!G5247:O5247,"Yes")</f>
        <v>1</v>
      </c>
      <c r="J5247">
        <f t="shared" ca="1" si="162"/>
        <v>44075</v>
      </c>
      <c r="K5247" t="str">
        <f>'Raw Data'!U5247</f>
        <v>No</v>
      </c>
      <c r="L5247" t="str">
        <f t="shared" si="163"/>
        <v>Low Risk</v>
      </c>
      <c r="N5247" s="34"/>
    </row>
    <row r="5248" spans="1:14" x14ac:dyDescent="0.3">
      <c r="A5248" s="5" t="str">
        <f>'Raw Data'!A5248</f>
        <v>1981-INRFU</v>
      </c>
      <c r="B5248">
        <f>'Raw Data'!F5248</f>
        <v>2</v>
      </c>
      <c r="C5248" t="str">
        <f>'Raw Data'!P5248</f>
        <v>Month-to-month</v>
      </c>
      <c r="D5248" t="str">
        <f>'Raw Data'!I5248</f>
        <v>Fiber optic</v>
      </c>
      <c r="E5248" t="str">
        <f>'Raw Data'!R5248</f>
        <v>Electronic check</v>
      </c>
      <c r="F5248">
        <f>'Raw Data'!S5248</f>
        <v>79.75</v>
      </c>
      <c r="G5248">
        <f>IFERROR(VALUE('Raw Data'!T5248),0)</f>
        <v>164.5</v>
      </c>
      <c r="H5248" t="str" cm="1">
        <f t="array" ref="H5248">_xlfn.IFS(B5248&lt;=12,"New (0-12 mo)",B5248&lt;=24,"Established (13-24 mo)",B5248&lt;=48,"Loyal (25-48 mo)",TRUE,"Veteran (49+ mo)")</f>
        <v>New (0-12 mo)</v>
      </c>
      <c r="I5248">
        <f>COUNTIF('Raw Data'!G5248:O5248,"Yes")</f>
        <v>2</v>
      </c>
      <c r="J5248">
        <f t="shared" ca="1" si="162"/>
        <v>46143</v>
      </c>
      <c r="K5248" t="str">
        <f>'Raw Data'!U5248</f>
        <v>Yes</v>
      </c>
      <c r="L5248" t="str">
        <f t="shared" si="163"/>
        <v>High Risk</v>
      </c>
      <c r="N5248" s="34"/>
    </row>
    <row r="5249" spans="1:14" x14ac:dyDescent="0.3">
      <c r="A5249" s="5" t="str">
        <f>'Raw Data'!A5249</f>
        <v>4971-PUYQO</v>
      </c>
      <c r="B5249">
        <f>'Raw Data'!F5249</f>
        <v>27</v>
      </c>
      <c r="C5249" t="str">
        <f>'Raw Data'!P5249</f>
        <v>Month-to-month</v>
      </c>
      <c r="D5249" t="str">
        <f>'Raw Data'!I5249</f>
        <v>Fiber optic</v>
      </c>
      <c r="E5249" t="str">
        <f>'Raw Data'!R5249</f>
        <v>Mailed check</v>
      </c>
      <c r="F5249">
        <f>'Raw Data'!S5249</f>
        <v>94.55</v>
      </c>
      <c r="G5249">
        <f>IFERROR(VALUE('Raw Data'!T5249),0)</f>
        <v>2724.6</v>
      </c>
      <c r="H5249" t="str" cm="1">
        <f t="array" ref="H5249">_xlfn.IFS(B5249&lt;=12,"New (0-12 mo)",B5249&lt;=24,"Established (13-24 mo)",B5249&lt;=48,"Loyal (25-48 mo)",TRUE,"Veteran (49+ mo)")</f>
        <v>Loyal (25-48 mo)</v>
      </c>
      <c r="I5249">
        <f>COUNTIF('Raw Data'!G5249:O5249,"Yes")</f>
        <v>4</v>
      </c>
      <c r="J5249">
        <f t="shared" ca="1" si="162"/>
        <v>45383</v>
      </c>
      <c r="K5249" t="str">
        <f>'Raw Data'!U5249</f>
        <v>Yes</v>
      </c>
      <c r="L5249" t="str">
        <f t="shared" si="163"/>
        <v>Low-Medium Risk</v>
      </c>
      <c r="N5249" s="34"/>
    </row>
    <row r="5250" spans="1:14" x14ac:dyDescent="0.3">
      <c r="A5250" s="5" t="str">
        <f>'Raw Data'!A5250</f>
        <v>3239-TPHPZ</v>
      </c>
      <c r="B5250">
        <f>'Raw Data'!F5250</f>
        <v>12</v>
      </c>
      <c r="C5250" t="str">
        <f>'Raw Data'!P5250</f>
        <v>Two year</v>
      </c>
      <c r="D5250" t="str">
        <f>'Raw Data'!I5250</f>
        <v>No</v>
      </c>
      <c r="E5250" t="str">
        <f>'Raw Data'!R5250</f>
        <v>Electronic check</v>
      </c>
      <c r="F5250">
        <f>'Raw Data'!S5250</f>
        <v>20.05</v>
      </c>
      <c r="G5250">
        <f>IFERROR(VALUE('Raw Data'!T5250),0)</f>
        <v>264.55</v>
      </c>
      <c r="H5250" t="str" cm="1">
        <f t="array" ref="H5250">_xlfn.IFS(B5250&lt;=12,"New (0-12 mo)",B5250&lt;=24,"Established (13-24 mo)",B5250&lt;=48,"Loyal (25-48 mo)",TRUE,"Veteran (49+ mo)")</f>
        <v>New (0-12 mo)</v>
      </c>
      <c r="I5250">
        <f>COUNTIF('Raw Data'!G5250:O5250,"Yes")</f>
        <v>1</v>
      </c>
      <c r="J5250">
        <f t="shared" ref="J5250:J5313" ca="1" si="164">EDATE(TODAY(),-B5250)</f>
        <v>45839</v>
      </c>
      <c r="K5250" t="str">
        <f>'Raw Data'!U5250</f>
        <v>No</v>
      </c>
      <c r="L5250" t="str">
        <f t="shared" ref="L5250:L5313" si="165">IF(AND(C5250="Month-to-month",B5250&lt;=12),"High Risk",IF(AND(C5250="Month-to-month",B5250&lt;=24),"Medium Risk",IF(C5250="Month-to-month","Low-Medium Risk","Low Risk")))</f>
        <v>Low Risk</v>
      </c>
      <c r="N5250" s="34"/>
    </row>
    <row r="5251" spans="1:14" x14ac:dyDescent="0.3">
      <c r="A5251" s="5" t="str">
        <f>'Raw Data'!A5251</f>
        <v>5115-GZDEL</v>
      </c>
      <c r="B5251">
        <f>'Raw Data'!F5251</f>
        <v>72</v>
      </c>
      <c r="C5251" t="str">
        <f>'Raw Data'!P5251</f>
        <v>Two year</v>
      </c>
      <c r="D5251" t="str">
        <f>'Raw Data'!I5251</f>
        <v>DSL</v>
      </c>
      <c r="E5251" t="str">
        <f>'Raw Data'!R5251</f>
        <v>Credit card (automatic)</v>
      </c>
      <c r="F5251">
        <f>'Raw Data'!S5251</f>
        <v>67.2</v>
      </c>
      <c r="G5251">
        <f>IFERROR(VALUE('Raw Data'!T5251),0)</f>
        <v>4671.7</v>
      </c>
      <c r="H5251" t="str" cm="1">
        <f t="array" ref="H5251">_xlfn.IFS(B5251&lt;=12,"New (0-12 mo)",B5251&lt;=24,"Established (13-24 mo)",B5251&lt;=48,"Loyal (25-48 mo)",TRUE,"Veteran (49+ mo)")</f>
        <v>Veteran (49+ mo)</v>
      </c>
      <c r="I5251">
        <f>COUNTIF('Raw Data'!G5251:O5251,"Yes")</f>
        <v>6</v>
      </c>
      <c r="J5251">
        <f t="shared" ca="1" si="164"/>
        <v>44013</v>
      </c>
      <c r="K5251" t="str">
        <f>'Raw Data'!U5251</f>
        <v>No</v>
      </c>
      <c r="L5251" t="str">
        <f t="shared" si="165"/>
        <v>Low Risk</v>
      </c>
      <c r="N5251" s="34"/>
    </row>
    <row r="5252" spans="1:14" x14ac:dyDescent="0.3">
      <c r="A5252" s="5" t="str">
        <f>'Raw Data'!A5252</f>
        <v>3338-CVVEH</v>
      </c>
      <c r="B5252">
        <f>'Raw Data'!F5252</f>
        <v>12</v>
      </c>
      <c r="C5252" t="str">
        <f>'Raw Data'!P5252</f>
        <v>Month-to-month</v>
      </c>
      <c r="D5252" t="str">
        <f>'Raw Data'!I5252</f>
        <v>Fiber optic</v>
      </c>
      <c r="E5252" t="str">
        <f>'Raw Data'!R5252</f>
        <v>Electronic check</v>
      </c>
      <c r="F5252">
        <f>'Raw Data'!S5252</f>
        <v>94.55</v>
      </c>
      <c r="G5252">
        <f>IFERROR(VALUE('Raw Data'!T5252),0)</f>
        <v>1173.55</v>
      </c>
      <c r="H5252" t="str" cm="1">
        <f t="array" ref="H5252">_xlfn.IFS(B5252&lt;=12,"New (0-12 mo)",B5252&lt;=24,"Established (13-24 mo)",B5252&lt;=48,"Loyal (25-48 mo)",TRUE,"Veteran (49+ mo)")</f>
        <v>New (0-12 mo)</v>
      </c>
      <c r="I5252">
        <f>COUNTIF('Raw Data'!G5252:O5252,"Yes")</f>
        <v>4</v>
      </c>
      <c r="J5252">
        <f t="shared" ca="1" si="164"/>
        <v>45839</v>
      </c>
      <c r="K5252" t="str">
        <f>'Raw Data'!U5252</f>
        <v>No</v>
      </c>
      <c r="L5252" t="str">
        <f t="shared" si="165"/>
        <v>High Risk</v>
      </c>
      <c r="N5252" s="34"/>
    </row>
    <row r="5253" spans="1:14" x14ac:dyDescent="0.3">
      <c r="A5253" s="5" t="str">
        <f>'Raw Data'!A5253</f>
        <v>8485-GJCDN</v>
      </c>
      <c r="B5253">
        <f>'Raw Data'!F5253</f>
        <v>5</v>
      </c>
      <c r="C5253" t="str">
        <f>'Raw Data'!P5253</f>
        <v>Month-to-month</v>
      </c>
      <c r="D5253" t="str">
        <f>'Raw Data'!I5253</f>
        <v>Fiber optic</v>
      </c>
      <c r="E5253" t="str">
        <f>'Raw Data'!R5253</f>
        <v>Mailed check</v>
      </c>
      <c r="F5253">
        <f>'Raw Data'!S5253</f>
        <v>69.05</v>
      </c>
      <c r="G5253">
        <f>IFERROR(VALUE('Raw Data'!T5253),0)</f>
        <v>318.5</v>
      </c>
      <c r="H5253" t="str" cm="1">
        <f t="array" ref="H5253">_xlfn.IFS(B5253&lt;=12,"New (0-12 mo)",B5253&lt;=24,"Established (13-24 mo)",B5253&lt;=48,"Loyal (25-48 mo)",TRUE,"Veteran (49+ mo)")</f>
        <v>New (0-12 mo)</v>
      </c>
      <c r="I5253">
        <f>COUNTIF('Raw Data'!G5253:O5253,"Yes")</f>
        <v>1</v>
      </c>
      <c r="J5253">
        <f t="shared" ca="1" si="164"/>
        <v>46054</v>
      </c>
      <c r="K5253" t="str">
        <f>'Raw Data'!U5253</f>
        <v>Yes</v>
      </c>
      <c r="L5253" t="str">
        <f t="shared" si="165"/>
        <v>High Risk</v>
      </c>
      <c r="N5253" s="34"/>
    </row>
    <row r="5254" spans="1:14" x14ac:dyDescent="0.3">
      <c r="A5254" s="5" t="str">
        <f>'Raw Data'!A5254</f>
        <v>2615-YVMYX</v>
      </c>
      <c r="B5254">
        <f>'Raw Data'!F5254</f>
        <v>71</v>
      </c>
      <c r="C5254" t="str">
        <f>'Raw Data'!P5254</f>
        <v>Month-to-month</v>
      </c>
      <c r="D5254" t="str">
        <f>'Raw Data'!I5254</f>
        <v>Fiber optic</v>
      </c>
      <c r="E5254" t="str">
        <f>'Raw Data'!R5254</f>
        <v>Electronic check</v>
      </c>
      <c r="F5254">
        <f>'Raw Data'!S5254</f>
        <v>107.5</v>
      </c>
      <c r="G5254">
        <f>IFERROR(VALUE('Raw Data'!T5254),0)</f>
        <v>7713.55</v>
      </c>
      <c r="H5254" t="str" cm="1">
        <f t="array" ref="H5254">_xlfn.IFS(B5254&lt;=12,"New (0-12 mo)",B5254&lt;=24,"Established (13-24 mo)",B5254&lt;=48,"Loyal (25-48 mo)",TRUE,"Veteran (49+ mo)")</f>
        <v>Veteran (49+ mo)</v>
      </c>
      <c r="I5254">
        <f>COUNTIF('Raw Data'!G5254:O5254,"Yes")</f>
        <v>7</v>
      </c>
      <c r="J5254">
        <f t="shared" ca="1" si="164"/>
        <v>44044</v>
      </c>
      <c r="K5254" t="str">
        <f>'Raw Data'!U5254</f>
        <v>No</v>
      </c>
      <c r="L5254" t="str">
        <f t="shared" si="165"/>
        <v>Low-Medium Risk</v>
      </c>
      <c r="N5254" s="34"/>
    </row>
    <row r="5255" spans="1:14" x14ac:dyDescent="0.3">
      <c r="A5255" s="5" t="str">
        <f>'Raw Data'!A5255</f>
        <v>2851-STERV</v>
      </c>
      <c r="B5255">
        <f>'Raw Data'!F5255</f>
        <v>35</v>
      </c>
      <c r="C5255" t="str">
        <f>'Raw Data'!P5255</f>
        <v>One year</v>
      </c>
      <c r="D5255" t="str">
        <f>'Raw Data'!I5255</f>
        <v>DSL</v>
      </c>
      <c r="E5255" t="str">
        <f>'Raw Data'!R5255</f>
        <v>Electronic check</v>
      </c>
      <c r="F5255">
        <f>'Raw Data'!S5255</f>
        <v>73</v>
      </c>
      <c r="G5255">
        <f>IFERROR(VALUE('Raw Data'!T5255),0)</f>
        <v>2471.25</v>
      </c>
      <c r="H5255" t="str" cm="1">
        <f t="array" ref="H5255">_xlfn.IFS(B5255&lt;=12,"New (0-12 mo)",B5255&lt;=24,"Established (13-24 mo)",B5255&lt;=48,"Loyal (25-48 mo)",TRUE,"Veteran (49+ mo)")</f>
        <v>Loyal (25-48 mo)</v>
      </c>
      <c r="I5255">
        <f>COUNTIF('Raw Data'!G5255:O5255,"Yes")</f>
        <v>5</v>
      </c>
      <c r="J5255">
        <f t="shared" ca="1" si="164"/>
        <v>45139</v>
      </c>
      <c r="K5255" t="str">
        <f>'Raw Data'!U5255</f>
        <v>No</v>
      </c>
      <c r="L5255" t="str">
        <f t="shared" si="165"/>
        <v>Low Risk</v>
      </c>
      <c r="N5255" s="34"/>
    </row>
    <row r="5256" spans="1:14" x14ac:dyDescent="0.3">
      <c r="A5256" s="5" t="str">
        <f>'Raw Data'!A5256</f>
        <v>4393-GEADV</v>
      </c>
      <c r="B5256">
        <f>'Raw Data'!F5256</f>
        <v>70</v>
      </c>
      <c r="C5256" t="str">
        <f>'Raw Data'!P5256</f>
        <v>Two year</v>
      </c>
      <c r="D5256" t="str">
        <f>'Raw Data'!I5256</f>
        <v>Fiber optic</v>
      </c>
      <c r="E5256" t="str">
        <f>'Raw Data'!R5256</f>
        <v>Credit card (automatic)</v>
      </c>
      <c r="F5256">
        <f>'Raw Data'!S5256</f>
        <v>114.75</v>
      </c>
      <c r="G5256">
        <f>IFERROR(VALUE('Raw Data'!T5256),0)</f>
        <v>7842.3</v>
      </c>
      <c r="H5256" t="str" cm="1">
        <f t="array" ref="H5256">_xlfn.IFS(B5256&lt;=12,"New (0-12 mo)",B5256&lt;=24,"Established (13-24 mo)",B5256&lt;=48,"Loyal (25-48 mo)",TRUE,"Veteran (49+ mo)")</f>
        <v>Veteran (49+ mo)</v>
      </c>
      <c r="I5256">
        <f>COUNTIF('Raw Data'!G5256:O5256,"Yes")</f>
        <v>8</v>
      </c>
      <c r="J5256">
        <f t="shared" ca="1" si="164"/>
        <v>44075</v>
      </c>
      <c r="K5256" t="str">
        <f>'Raw Data'!U5256</f>
        <v>No</v>
      </c>
      <c r="L5256" t="str">
        <f t="shared" si="165"/>
        <v>Low Risk</v>
      </c>
      <c r="N5256" s="34"/>
    </row>
    <row r="5257" spans="1:14" x14ac:dyDescent="0.3">
      <c r="A5257" s="5" t="str">
        <f>'Raw Data'!A5257</f>
        <v>8486-AYEQH</v>
      </c>
      <c r="B5257">
        <f>'Raw Data'!F5257</f>
        <v>31</v>
      </c>
      <c r="C5257" t="str">
        <f>'Raw Data'!P5257</f>
        <v>Month-to-month</v>
      </c>
      <c r="D5257" t="str">
        <f>'Raw Data'!I5257</f>
        <v>Fiber optic</v>
      </c>
      <c r="E5257" t="str">
        <f>'Raw Data'!R5257</f>
        <v>Electronic check</v>
      </c>
      <c r="F5257">
        <f>'Raw Data'!S5257</f>
        <v>76.05</v>
      </c>
      <c r="G5257">
        <f>IFERROR(VALUE('Raw Data'!T5257),0)</f>
        <v>2227.8000000000002</v>
      </c>
      <c r="H5257" t="str" cm="1">
        <f t="array" ref="H5257">_xlfn.IFS(B5257&lt;=12,"New (0-12 mo)",B5257&lt;=24,"Established (13-24 mo)",B5257&lt;=48,"Loyal (25-48 mo)",TRUE,"Veteran (49+ mo)")</f>
        <v>Loyal (25-48 mo)</v>
      </c>
      <c r="I5257">
        <f>COUNTIF('Raw Data'!G5257:O5257,"Yes")</f>
        <v>2</v>
      </c>
      <c r="J5257">
        <f t="shared" ca="1" si="164"/>
        <v>45261</v>
      </c>
      <c r="K5257" t="str">
        <f>'Raw Data'!U5257</f>
        <v>No</v>
      </c>
      <c r="L5257" t="str">
        <f t="shared" si="165"/>
        <v>Low-Medium Risk</v>
      </c>
      <c r="N5257" s="34"/>
    </row>
    <row r="5258" spans="1:14" x14ac:dyDescent="0.3">
      <c r="A5258" s="5" t="str">
        <f>'Raw Data'!A5258</f>
        <v>1527-SXDPN</v>
      </c>
      <c r="B5258">
        <f>'Raw Data'!F5258</f>
        <v>52</v>
      </c>
      <c r="C5258" t="str">
        <f>'Raw Data'!P5258</f>
        <v>Two year</v>
      </c>
      <c r="D5258" t="str">
        <f>'Raw Data'!I5258</f>
        <v>Fiber optic</v>
      </c>
      <c r="E5258" t="str">
        <f>'Raw Data'!R5258</f>
        <v>Bank transfer (automatic)</v>
      </c>
      <c r="F5258">
        <f>'Raw Data'!S5258</f>
        <v>96.25</v>
      </c>
      <c r="G5258">
        <f>IFERROR(VALUE('Raw Data'!T5258),0)</f>
        <v>4990.25</v>
      </c>
      <c r="H5258" t="str" cm="1">
        <f t="array" ref="H5258">_xlfn.IFS(B5258&lt;=12,"New (0-12 mo)",B5258&lt;=24,"Established (13-24 mo)",B5258&lt;=48,"Loyal (25-48 mo)",TRUE,"Veteran (49+ mo)")</f>
        <v>Veteran (49+ mo)</v>
      </c>
      <c r="I5258">
        <f>COUNTIF('Raw Data'!G5258:O5258,"Yes")</f>
        <v>5</v>
      </c>
      <c r="J5258">
        <f t="shared" ca="1" si="164"/>
        <v>44621</v>
      </c>
      <c r="K5258" t="str">
        <f>'Raw Data'!U5258</f>
        <v>Yes</v>
      </c>
      <c r="L5258" t="str">
        <f t="shared" si="165"/>
        <v>Low Risk</v>
      </c>
      <c r="N5258" s="34"/>
    </row>
    <row r="5259" spans="1:14" x14ac:dyDescent="0.3">
      <c r="A5259" s="5" t="str">
        <f>'Raw Data'!A5259</f>
        <v>6029-WTIPC</v>
      </c>
      <c r="B5259">
        <f>'Raw Data'!F5259</f>
        <v>37</v>
      </c>
      <c r="C5259" t="str">
        <f>'Raw Data'!P5259</f>
        <v>Month-to-month</v>
      </c>
      <c r="D5259" t="str">
        <f>'Raw Data'!I5259</f>
        <v>Fiber optic</v>
      </c>
      <c r="E5259" t="str">
        <f>'Raw Data'!R5259</f>
        <v>Electronic check</v>
      </c>
      <c r="F5259">
        <f>'Raw Data'!S5259</f>
        <v>101.1</v>
      </c>
      <c r="G5259">
        <f>IFERROR(VALUE('Raw Data'!T5259),0)</f>
        <v>3744.05</v>
      </c>
      <c r="H5259" t="str" cm="1">
        <f t="array" ref="H5259">_xlfn.IFS(B5259&lt;=12,"New (0-12 mo)",B5259&lt;=24,"Established (13-24 mo)",B5259&lt;=48,"Loyal (25-48 mo)",TRUE,"Veteran (49+ mo)")</f>
        <v>Loyal (25-48 mo)</v>
      </c>
      <c r="I5259">
        <f>COUNTIF('Raw Data'!G5259:O5259,"Yes")</f>
        <v>5</v>
      </c>
      <c r="J5259">
        <f t="shared" ca="1" si="164"/>
        <v>45078</v>
      </c>
      <c r="K5259" t="str">
        <f>'Raw Data'!U5259</f>
        <v>Yes</v>
      </c>
      <c r="L5259" t="str">
        <f t="shared" si="165"/>
        <v>Low-Medium Risk</v>
      </c>
      <c r="N5259" s="34"/>
    </row>
    <row r="5260" spans="1:14" x14ac:dyDescent="0.3">
      <c r="A5260" s="5" t="str">
        <f>'Raw Data'!A5260</f>
        <v>8634-CILSZ</v>
      </c>
      <c r="B5260">
        <f>'Raw Data'!F5260</f>
        <v>69</v>
      </c>
      <c r="C5260" t="str">
        <f>'Raw Data'!P5260</f>
        <v>One year</v>
      </c>
      <c r="D5260" t="str">
        <f>'Raw Data'!I5260</f>
        <v>Fiber optic</v>
      </c>
      <c r="E5260" t="str">
        <f>'Raw Data'!R5260</f>
        <v>Bank transfer (automatic)</v>
      </c>
      <c r="F5260">
        <f>'Raw Data'!S5260</f>
        <v>104.7</v>
      </c>
      <c r="G5260">
        <f>IFERROR(VALUE('Raw Data'!T5260),0)</f>
        <v>7220.35</v>
      </c>
      <c r="H5260" t="str" cm="1">
        <f t="array" ref="H5260">_xlfn.IFS(B5260&lt;=12,"New (0-12 mo)",B5260&lt;=24,"Established (13-24 mo)",B5260&lt;=48,"Loyal (25-48 mo)",TRUE,"Veteran (49+ mo)")</f>
        <v>Veteran (49+ mo)</v>
      </c>
      <c r="I5260">
        <f>COUNTIF('Raw Data'!G5260:O5260,"Yes")</f>
        <v>6</v>
      </c>
      <c r="J5260">
        <f t="shared" ca="1" si="164"/>
        <v>44105</v>
      </c>
      <c r="K5260" t="str">
        <f>'Raw Data'!U5260</f>
        <v>Yes</v>
      </c>
      <c r="L5260" t="str">
        <f t="shared" si="165"/>
        <v>Low Risk</v>
      </c>
      <c r="N5260" s="34"/>
    </row>
    <row r="5261" spans="1:14" x14ac:dyDescent="0.3">
      <c r="A5261" s="5" t="str">
        <f>'Raw Data'!A5261</f>
        <v>5419-JKZNQ</v>
      </c>
      <c r="B5261">
        <f>'Raw Data'!F5261</f>
        <v>30</v>
      </c>
      <c r="C5261" t="str">
        <f>'Raw Data'!P5261</f>
        <v>Month-to-month</v>
      </c>
      <c r="D5261" t="str">
        <f>'Raw Data'!I5261</f>
        <v>Fiber optic</v>
      </c>
      <c r="E5261" t="str">
        <f>'Raw Data'!R5261</f>
        <v>Mailed check</v>
      </c>
      <c r="F5261">
        <f>'Raw Data'!S5261</f>
        <v>77.900000000000006</v>
      </c>
      <c r="G5261">
        <f>IFERROR(VALUE('Raw Data'!T5261),0)</f>
        <v>2351.4499999999998</v>
      </c>
      <c r="H5261" t="str" cm="1">
        <f t="array" ref="H5261">_xlfn.IFS(B5261&lt;=12,"New (0-12 mo)",B5261&lt;=24,"Established (13-24 mo)",B5261&lt;=48,"Loyal (25-48 mo)",TRUE,"Veteran (49+ mo)")</f>
        <v>Loyal (25-48 mo)</v>
      </c>
      <c r="I5261">
        <f>COUNTIF('Raw Data'!G5261:O5261,"Yes")</f>
        <v>2</v>
      </c>
      <c r="J5261">
        <f t="shared" ca="1" si="164"/>
        <v>45292</v>
      </c>
      <c r="K5261" t="str">
        <f>'Raw Data'!U5261</f>
        <v>No</v>
      </c>
      <c r="L5261" t="str">
        <f t="shared" si="165"/>
        <v>Low-Medium Risk</v>
      </c>
      <c r="N5261" s="34"/>
    </row>
    <row r="5262" spans="1:14" x14ac:dyDescent="0.3">
      <c r="A5262" s="5" t="str">
        <f>'Raw Data'!A5262</f>
        <v>2495-KZNFB</v>
      </c>
      <c r="B5262">
        <f>'Raw Data'!F5262</f>
        <v>33</v>
      </c>
      <c r="C5262" t="str">
        <f>'Raw Data'!P5262</f>
        <v>Month-to-month</v>
      </c>
      <c r="D5262" t="str">
        <f>'Raw Data'!I5262</f>
        <v>Fiber optic</v>
      </c>
      <c r="E5262" t="str">
        <f>'Raw Data'!R5262</f>
        <v>Electronic check</v>
      </c>
      <c r="F5262">
        <f>'Raw Data'!S5262</f>
        <v>90.65</v>
      </c>
      <c r="G5262">
        <f>IFERROR(VALUE('Raw Data'!T5262),0)</f>
        <v>2989.6</v>
      </c>
      <c r="H5262" t="str" cm="1">
        <f t="array" ref="H5262">_xlfn.IFS(B5262&lt;=12,"New (0-12 mo)",B5262&lt;=24,"Established (13-24 mo)",B5262&lt;=48,"Loyal (25-48 mo)",TRUE,"Veteran (49+ mo)")</f>
        <v>Loyal (25-48 mo)</v>
      </c>
      <c r="I5262">
        <f>COUNTIF('Raw Data'!G5262:O5262,"Yes")</f>
        <v>4</v>
      </c>
      <c r="J5262">
        <f t="shared" ca="1" si="164"/>
        <v>45200</v>
      </c>
      <c r="K5262" t="str">
        <f>'Raw Data'!U5262</f>
        <v>No</v>
      </c>
      <c r="L5262" t="str">
        <f t="shared" si="165"/>
        <v>Low-Medium Risk</v>
      </c>
      <c r="N5262" s="34"/>
    </row>
    <row r="5263" spans="1:14" x14ac:dyDescent="0.3">
      <c r="A5263" s="5" t="str">
        <f>'Raw Data'!A5263</f>
        <v>1409-PHXTF</v>
      </c>
      <c r="B5263">
        <f>'Raw Data'!F5263</f>
        <v>54</v>
      </c>
      <c r="C5263" t="str">
        <f>'Raw Data'!P5263</f>
        <v>Two year</v>
      </c>
      <c r="D5263" t="str">
        <f>'Raw Data'!I5263</f>
        <v>Fiber optic</v>
      </c>
      <c r="E5263" t="str">
        <f>'Raw Data'!R5263</f>
        <v>Electronic check</v>
      </c>
      <c r="F5263">
        <f>'Raw Data'!S5263</f>
        <v>110.45</v>
      </c>
      <c r="G5263">
        <f>IFERROR(VALUE('Raw Data'!T5263),0)</f>
        <v>6077.75</v>
      </c>
      <c r="H5263" t="str" cm="1">
        <f t="array" ref="H5263">_xlfn.IFS(B5263&lt;=12,"New (0-12 mo)",B5263&lt;=24,"Established (13-24 mo)",B5263&lt;=48,"Loyal (25-48 mo)",TRUE,"Veteran (49+ mo)")</f>
        <v>Veteran (49+ mo)</v>
      </c>
      <c r="I5263">
        <f>COUNTIF('Raw Data'!G5263:O5263,"Yes")</f>
        <v>7</v>
      </c>
      <c r="J5263">
        <f t="shared" ca="1" si="164"/>
        <v>44562</v>
      </c>
      <c r="K5263" t="str">
        <f>'Raw Data'!U5263</f>
        <v>No</v>
      </c>
      <c r="L5263" t="str">
        <f t="shared" si="165"/>
        <v>Low Risk</v>
      </c>
      <c r="N5263" s="34"/>
    </row>
    <row r="5264" spans="1:14" x14ac:dyDescent="0.3">
      <c r="A5264" s="5" t="str">
        <f>'Raw Data'!A5264</f>
        <v>4560-WQAQW</v>
      </c>
      <c r="B5264">
        <f>'Raw Data'!F5264</f>
        <v>59</v>
      </c>
      <c r="C5264" t="str">
        <f>'Raw Data'!P5264</f>
        <v>One year</v>
      </c>
      <c r="D5264" t="str">
        <f>'Raw Data'!I5264</f>
        <v>DSL</v>
      </c>
      <c r="E5264" t="str">
        <f>'Raw Data'!R5264</f>
        <v>Bank transfer (automatic)</v>
      </c>
      <c r="F5264">
        <f>'Raw Data'!S5264</f>
        <v>68.7</v>
      </c>
      <c r="G5264">
        <f>IFERROR(VALUE('Raw Data'!T5264),0)</f>
        <v>4070.95</v>
      </c>
      <c r="H5264" t="str" cm="1">
        <f t="array" ref="H5264">_xlfn.IFS(B5264&lt;=12,"New (0-12 mo)",B5264&lt;=24,"Established (13-24 mo)",B5264&lt;=48,"Loyal (25-48 mo)",TRUE,"Veteran (49+ mo)")</f>
        <v>Veteran (49+ mo)</v>
      </c>
      <c r="I5264">
        <f>COUNTIF('Raw Data'!G5264:O5264,"Yes")</f>
        <v>5</v>
      </c>
      <c r="J5264">
        <f t="shared" ca="1" si="164"/>
        <v>44409</v>
      </c>
      <c r="K5264" t="str">
        <f>'Raw Data'!U5264</f>
        <v>No</v>
      </c>
      <c r="L5264" t="str">
        <f t="shared" si="165"/>
        <v>Low Risk</v>
      </c>
      <c r="N5264" s="34"/>
    </row>
    <row r="5265" spans="1:14" x14ac:dyDescent="0.3">
      <c r="A5265" s="5" t="str">
        <f>'Raw Data'!A5265</f>
        <v>9591-YVTEB</v>
      </c>
      <c r="B5265">
        <f>'Raw Data'!F5265</f>
        <v>55</v>
      </c>
      <c r="C5265" t="str">
        <f>'Raw Data'!P5265</f>
        <v>Month-to-month</v>
      </c>
      <c r="D5265" t="str">
        <f>'Raw Data'!I5265</f>
        <v>DSL</v>
      </c>
      <c r="E5265" t="str">
        <f>'Raw Data'!R5265</f>
        <v>Electronic check</v>
      </c>
      <c r="F5265">
        <f>'Raw Data'!S5265</f>
        <v>44.85</v>
      </c>
      <c r="G5265">
        <f>IFERROR(VALUE('Raw Data'!T5265),0)</f>
        <v>2479.0500000000002</v>
      </c>
      <c r="H5265" t="str" cm="1">
        <f t="array" ref="H5265">_xlfn.IFS(B5265&lt;=12,"New (0-12 mo)",B5265&lt;=24,"Established (13-24 mo)",B5265&lt;=48,"Loyal (25-48 mo)",TRUE,"Veteran (49+ mo)")</f>
        <v>Veteran (49+ mo)</v>
      </c>
      <c r="I5265">
        <f>COUNTIF('Raw Data'!G5265:O5265,"Yes")</f>
        <v>3</v>
      </c>
      <c r="J5265">
        <f t="shared" ca="1" si="164"/>
        <v>44531</v>
      </c>
      <c r="K5265" t="str">
        <f>'Raw Data'!U5265</f>
        <v>No</v>
      </c>
      <c r="L5265" t="str">
        <f t="shared" si="165"/>
        <v>Low-Medium Risk</v>
      </c>
      <c r="N5265" s="34"/>
    </row>
    <row r="5266" spans="1:14" x14ac:dyDescent="0.3">
      <c r="A5266" s="5" t="str">
        <f>'Raw Data'!A5266</f>
        <v>9309-BZGNT</v>
      </c>
      <c r="B5266">
        <f>'Raw Data'!F5266</f>
        <v>69</v>
      </c>
      <c r="C5266" t="str">
        <f>'Raw Data'!P5266</f>
        <v>One year</v>
      </c>
      <c r="D5266" t="str">
        <f>'Raw Data'!I5266</f>
        <v>DSL</v>
      </c>
      <c r="E5266" t="str">
        <f>'Raw Data'!R5266</f>
        <v>Credit card (automatic)</v>
      </c>
      <c r="F5266">
        <f>'Raw Data'!S5266</f>
        <v>29.8</v>
      </c>
      <c r="G5266">
        <f>IFERROR(VALUE('Raw Data'!T5266),0)</f>
        <v>2134.3000000000002</v>
      </c>
      <c r="H5266" t="str" cm="1">
        <f t="array" ref="H5266">_xlfn.IFS(B5266&lt;=12,"New (0-12 mo)",B5266&lt;=24,"Established (13-24 mo)",B5266&lt;=48,"Loyal (25-48 mo)",TRUE,"Veteran (49+ mo)")</f>
        <v>Veteran (49+ mo)</v>
      </c>
      <c r="I5266">
        <f>COUNTIF('Raw Data'!G5266:O5266,"Yes")</f>
        <v>1</v>
      </c>
      <c r="J5266">
        <f t="shared" ca="1" si="164"/>
        <v>44105</v>
      </c>
      <c r="K5266" t="str">
        <f>'Raw Data'!U5266</f>
        <v>No</v>
      </c>
      <c r="L5266" t="str">
        <f t="shared" si="165"/>
        <v>Low Risk</v>
      </c>
      <c r="N5266" s="34"/>
    </row>
    <row r="5267" spans="1:14" x14ac:dyDescent="0.3">
      <c r="A5267" s="5" t="str">
        <f>'Raw Data'!A5267</f>
        <v>4274-DRSQT</v>
      </c>
      <c r="B5267">
        <f>'Raw Data'!F5267</f>
        <v>66</v>
      </c>
      <c r="C5267" t="str">
        <f>'Raw Data'!P5267</f>
        <v>One year</v>
      </c>
      <c r="D5267" t="str">
        <f>'Raw Data'!I5267</f>
        <v>Fiber optic</v>
      </c>
      <c r="E5267" t="str">
        <f>'Raw Data'!R5267</f>
        <v>Bank transfer (automatic)</v>
      </c>
      <c r="F5267">
        <f>'Raw Data'!S5267</f>
        <v>88.9</v>
      </c>
      <c r="G5267">
        <f>IFERROR(VALUE('Raw Data'!T5267),0)</f>
        <v>6000.1</v>
      </c>
      <c r="H5267" t="str" cm="1">
        <f t="array" ref="H5267">_xlfn.IFS(B5267&lt;=12,"New (0-12 mo)",B5267&lt;=24,"Established (13-24 mo)",B5267&lt;=48,"Loyal (25-48 mo)",TRUE,"Veteran (49+ mo)")</f>
        <v>Veteran (49+ mo)</v>
      </c>
      <c r="I5267">
        <f>COUNTIF('Raw Data'!G5267:O5267,"Yes")</f>
        <v>4</v>
      </c>
      <c r="J5267">
        <f t="shared" ca="1" si="164"/>
        <v>44197</v>
      </c>
      <c r="K5267" t="str">
        <f>'Raw Data'!U5267</f>
        <v>No</v>
      </c>
      <c r="L5267" t="str">
        <f t="shared" si="165"/>
        <v>Low Risk</v>
      </c>
      <c r="N5267" s="34"/>
    </row>
    <row r="5268" spans="1:14" x14ac:dyDescent="0.3">
      <c r="A5268" s="5" t="str">
        <f>'Raw Data'!A5268</f>
        <v>2027-DNKIV</v>
      </c>
      <c r="B5268">
        <f>'Raw Data'!F5268</f>
        <v>37</v>
      </c>
      <c r="C5268" t="str">
        <f>'Raw Data'!P5268</f>
        <v>One year</v>
      </c>
      <c r="D5268" t="str">
        <f>'Raw Data'!I5268</f>
        <v>DSL</v>
      </c>
      <c r="E5268" t="str">
        <f>'Raw Data'!R5268</f>
        <v>Mailed check</v>
      </c>
      <c r="F5268">
        <f>'Raw Data'!S5268</f>
        <v>58.75</v>
      </c>
      <c r="G5268">
        <f>IFERROR(VALUE('Raw Data'!T5268),0)</f>
        <v>2203.1</v>
      </c>
      <c r="H5268" t="str" cm="1">
        <f t="array" ref="H5268">_xlfn.IFS(B5268&lt;=12,"New (0-12 mo)",B5268&lt;=24,"Established (13-24 mo)",B5268&lt;=48,"Loyal (25-48 mo)",TRUE,"Veteran (49+ mo)")</f>
        <v>Loyal (25-48 mo)</v>
      </c>
      <c r="I5268">
        <f>COUNTIF('Raw Data'!G5268:O5268,"Yes")</f>
        <v>4</v>
      </c>
      <c r="J5268">
        <f t="shared" ca="1" si="164"/>
        <v>45078</v>
      </c>
      <c r="K5268" t="str">
        <f>'Raw Data'!U5268</f>
        <v>No</v>
      </c>
      <c r="L5268" t="str">
        <f t="shared" si="165"/>
        <v>Low Risk</v>
      </c>
      <c r="N5268" s="34"/>
    </row>
    <row r="5269" spans="1:14" x14ac:dyDescent="0.3">
      <c r="A5269" s="5" t="str">
        <f>'Raw Data'!A5269</f>
        <v>8075-GXIUB</v>
      </c>
      <c r="B5269">
        <f>'Raw Data'!F5269</f>
        <v>9</v>
      </c>
      <c r="C5269" t="str">
        <f>'Raw Data'!P5269</f>
        <v>One year</v>
      </c>
      <c r="D5269" t="str">
        <f>'Raw Data'!I5269</f>
        <v>No</v>
      </c>
      <c r="E5269" t="str">
        <f>'Raw Data'!R5269</f>
        <v>Credit card (automatic)</v>
      </c>
      <c r="F5269">
        <f>'Raw Data'!S5269</f>
        <v>19.850000000000001</v>
      </c>
      <c r="G5269">
        <f>IFERROR(VALUE('Raw Data'!T5269),0)</f>
        <v>183.15</v>
      </c>
      <c r="H5269" t="str" cm="1">
        <f t="array" ref="H5269">_xlfn.IFS(B5269&lt;=12,"New (0-12 mo)",B5269&lt;=24,"Established (13-24 mo)",B5269&lt;=48,"Loyal (25-48 mo)",TRUE,"Veteran (49+ mo)")</f>
        <v>New (0-12 mo)</v>
      </c>
      <c r="I5269">
        <f>COUNTIF('Raw Data'!G5269:O5269,"Yes")</f>
        <v>1</v>
      </c>
      <c r="J5269">
        <f t="shared" ca="1" si="164"/>
        <v>45931</v>
      </c>
      <c r="K5269" t="str">
        <f>'Raw Data'!U5269</f>
        <v>No</v>
      </c>
      <c r="L5269" t="str">
        <f t="shared" si="165"/>
        <v>Low Risk</v>
      </c>
      <c r="N5269" s="34"/>
    </row>
    <row r="5270" spans="1:14" x14ac:dyDescent="0.3">
      <c r="A5270" s="5" t="str">
        <f>'Raw Data'!A5270</f>
        <v>2885-HIJDH</v>
      </c>
      <c r="B5270">
        <f>'Raw Data'!F5270</f>
        <v>69</v>
      </c>
      <c r="C5270" t="str">
        <f>'Raw Data'!P5270</f>
        <v>Two year</v>
      </c>
      <c r="D5270" t="str">
        <f>'Raw Data'!I5270</f>
        <v>DSL</v>
      </c>
      <c r="E5270" t="str">
        <f>'Raw Data'!R5270</f>
        <v>Bank transfer (automatic)</v>
      </c>
      <c r="F5270">
        <f>'Raw Data'!S5270</f>
        <v>86.9</v>
      </c>
      <c r="G5270">
        <f>IFERROR(VALUE('Raw Data'!T5270),0)</f>
        <v>6194.1</v>
      </c>
      <c r="H5270" t="str" cm="1">
        <f t="array" ref="H5270">_xlfn.IFS(B5270&lt;=12,"New (0-12 mo)",B5270&lt;=24,"Established (13-24 mo)",B5270&lt;=48,"Loyal (25-48 mo)",TRUE,"Veteran (49+ mo)")</f>
        <v>Veteran (49+ mo)</v>
      </c>
      <c r="I5270">
        <f>COUNTIF('Raw Data'!G5270:O5270,"Yes")</f>
        <v>7</v>
      </c>
      <c r="J5270">
        <f t="shared" ca="1" si="164"/>
        <v>44105</v>
      </c>
      <c r="K5270" t="str">
        <f>'Raw Data'!U5270</f>
        <v>No</v>
      </c>
      <c r="L5270" t="str">
        <f t="shared" si="165"/>
        <v>Low Risk</v>
      </c>
      <c r="N5270" s="34"/>
    </row>
    <row r="5271" spans="1:14" x14ac:dyDescent="0.3">
      <c r="A5271" s="5" t="str">
        <f>'Raw Data'!A5271</f>
        <v>5424-RLQLC</v>
      </c>
      <c r="B5271">
        <f>'Raw Data'!F5271</f>
        <v>10</v>
      </c>
      <c r="C5271" t="str">
        <f>'Raw Data'!P5271</f>
        <v>Month-to-month</v>
      </c>
      <c r="D5271" t="str">
        <f>'Raw Data'!I5271</f>
        <v>DSL</v>
      </c>
      <c r="E5271" t="str">
        <f>'Raw Data'!R5271</f>
        <v>Mailed check</v>
      </c>
      <c r="F5271">
        <f>'Raw Data'!S5271</f>
        <v>59.65</v>
      </c>
      <c r="G5271">
        <f>IFERROR(VALUE('Raw Data'!T5271),0)</f>
        <v>638.95000000000005</v>
      </c>
      <c r="H5271" t="str" cm="1">
        <f t="array" ref="H5271">_xlfn.IFS(B5271&lt;=12,"New (0-12 mo)",B5271&lt;=24,"Established (13-24 mo)",B5271&lt;=48,"Loyal (25-48 mo)",TRUE,"Veteran (49+ mo)")</f>
        <v>New (0-12 mo)</v>
      </c>
      <c r="I5271">
        <f>COUNTIF('Raw Data'!G5271:O5271,"Yes")</f>
        <v>3</v>
      </c>
      <c r="J5271">
        <f t="shared" ca="1" si="164"/>
        <v>45901</v>
      </c>
      <c r="K5271" t="str">
        <f>'Raw Data'!U5271</f>
        <v>No</v>
      </c>
      <c r="L5271" t="str">
        <f t="shared" si="165"/>
        <v>High Risk</v>
      </c>
      <c r="N5271" s="34"/>
    </row>
    <row r="5272" spans="1:14" x14ac:dyDescent="0.3">
      <c r="A5272" s="5" t="str">
        <f>'Raw Data'!A5272</f>
        <v>6682-QJDGB</v>
      </c>
      <c r="B5272">
        <f>'Raw Data'!F5272</f>
        <v>40</v>
      </c>
      <c r="C5272" t="str">
        <f>'Raw Data'!P5272</f>
        <v>Month-to-month</v>
      </c>
      <c r="D5272" t="str">
        <f>'Raw Data'!I5272</f>
        <v>DSL</v>
      </c>
      <c r="E5272" t="str">
        <f>'Raw Data'!R5272</f>
        <v>Mailed check</v>
      </c>
      <c r="F5272">
        <f>'Raw Data'!S5272</f>
        <v>55.25</v>
      </c>
      <c r="G5272">
        <f>IFERROR(VALUE('Raw Data'!T5272),0)</f>
        <v>2139.1999999999998</v>
      </c>
      <c r="H5272" t="str" cm="1">
        <f t="array" ref="H5272">_xlfn.IFS(B5272&lt;=12,"New (0-12 mo)",B5272&lt;=24,"Established (13-24 mo)",B5272&lt;=48,"Loyal (25-48 mo)",TRUE,"Veteran (49+ mo)")</f>
        <v>Loyal (25-48 mo)</v>
      </c>
      <c r="I5272">
        <f>COUNTIF('Raw Data'!G5272:O5272,"Yes")</f>
        <v>3</v>
      </c>
      <c r="J5272">
        <f t="shared" ca="1" si="164"/>
        <v>44986</v>
      </c>
      <c r="K5272" t="str">
        <f>'Raw Data'!U5272</f>
        <v>Yes</v>
      </c>
      <c r="L5272" t="str">
        <f t="shared" si="165"/>
        <v>Low-Medium Risk</v>
      </c>
      <c r="N5272" s="34"/>
    </row>
    <row r="5273" spans="1:14" x14ac:dyDescent="0.3">
      <c r="A5273" s="5" t="str">
        <f>'Raw Data'!A5273</f>
        <v>6507-DTJZV</v>
      </c>
      <c r="B5273">
        <f>'Raw Data'!F5273</f>
        <v>13</v>
      </c>
      <c r="C5273" t="str">
        <f>'Raw Data'!P5273</f>
        <v>Month-to-month</v>
      </c>
      <c r="D5273" t="str">
        <f>'Raw Data'!I5273</f>
        <v>DSL</v>
      </c>
      <c r="E5273" t="str">
        <f>'Raw Data'!R5273</f>
        <v>Credit card (automatic)</v>
      </c>
      <c r="F5273">
        <f>'Raw Data'!S5273</f>
        <v>66.400000000000006</v>
      </c>
      <c r="G5273">
        <f>IFERROR(VALUE('Raw Data'!T5273),0)</f>
        <v>831.75</v>
      </c>
      <c r="H5273" t="str" cm="1">
        <f t="array" ref="H5273">_xlfn.IFS(B5273&lt;=12,"New (0-12 mo)",B5273&lt;=24,"Established (13-24 mo)",B5273&lt;=48,"Loyal (25-48 mo)",TRUE,"Veteran (49+ mo)")</f>
        <v>Established (13-24 mo)</v>
      </c>
      <c r="I5273">
        <f>COUNTIF('Raw Data'!G5273:O5273,"Yes")</f>
        <v>3</v>
      </c>
      <c r="J5273">
        <f t="shared" ca="1" si="164"/>
        <v>45809</v>
      </c>
      <c r="K5273" t="str">
        <f>'Raw Data'!U5273</f>
        <v>No</v>
      </c>
      <c r="L5273" t="str">
        <f t="shared" si="165"/>
        <v>Medium Risk</v>
      </c>
      <c r="N5273" s="34"/>
    </row>
    <row r="5274" spans="1:14" x14ac:dyDescent="0.3">
      <c r="A5274" s="5" t="str">
        <f>'Raw Data'!A5274</f>
        <v>8780-IXSTS</v>
      </c>
      <c r="B5274">
        <f>'Raw Data'!F5274</f>
        <v>6</v>
      </c>
      <c r="C5274" t="str">
        <f>'Raw Data'!P5274</f>
        <v>Month-to-month</v>
      </c>
      <c r="D5274" t="str">
        <f>'Raw Data'!I5274</f>
        <v>Fiber optic</v>
      </c>
      <c r="E5274" t="str">
        <f>'Raw Data'!R5274</f>
        <v>Electronic check</v>
      </c>
      <c r="F5274">
        <f>'Raw Data'!S5274</f>
        <v>90.1</v>
      </c>
      <c r="G5274">
        <f>IFERROR(VALUE('Raw Data'!T5274),0)</f>
        <v>521.29999999999995</v>
      </c>
      <c r="H5274" t="str" cm="1">
        <f t="array" ref="H5274">_xlfn.IFS(B5274&lt;=12,"New (0-12 mo)",B5274&lt;=24,"Established (13-24 mo)",B5274&lt;=48,"Loyal (25-48 mo)",TRUE,"Veteran (49+ mo)")</f>
        <v>New (0-12 mo)</v>
      </c>
      <c r="I5274">
        <f>COUNTIF('Raw Data'!G5274:O5274,"Yes")</f>
        <v>4</v>
      </c>
      <c r="J5274">
        <f t="shared" ca="1" si="164"/>
        <v>46023</v>
      </c>
      <c r="K5274" t="str">
        <f>'Raw Data'!U5274</f>
        <v>Yes</v>
      </c>
      <c r="L5274" t="str">
        <f t="shared" si="165"/>
        <v>High Risk</v>
      </c>
      <c r="N5274" s="34"/>
    </row>
    <row r="5275" spans="1:14" x14ac:dyDescent="0.3">
      <c r="A5275" s="5" t="str">
        <f>'Raw Data'!A5275</f>
        <v>7673-BQGKU</v>
      </c>
      <c r="B5275">
        <f>'Raw Data'!F5275</f>
        <v>69</v>
      </c>
      <c r="C5275" t="str">
        <f>'Raw Data'!P5275</f>
        <v>Two year</v>
      </c>
      <c r="D5275" t="str">
        <f>'Raw Data'!I5275</f>
        <v>No</v>
      </c>
      <c r="E5275" t="str">
        <f>'Raw Data'!R5275</f>
        <v>Bank transfer (automatic)</v>
      </c>
      <c r="F5275">
        <f>'Raw Data'!S5275</f>
        <v>20.149999999999999</v>
      </c>
      <c r="G5275">
        <f>IFERROR(VALUE('Raw Data'!T5275),0)</f>
        <v>1337.5</v>
      </c>
      <c r="H5275" t="str" cm="1">
        <f t="array" ref="H5275">_xlfn.IFS(B5275&lt;=12,"New (0-12 mo)",B5275&lt;=24,"Established (13-24 mo)",B5275&lt;=48,"Loyal (25-48 mo)",TRUE,"Veteran (49+ mo)")</f>
        <v>Veteran (49+ mo)</v>
      </c>
      <c r="I5275">
        <f>COUNTIF('Raw Data'!G5275:O5275,"Yes")</f>
        <v>1</v>
      </c>
      <c r="J5275">
        <f t="shared" ca="1" si="164"/>
        <v>44105</v>
      </c>
      <c r="K5275" t="str">
        <f>'Raw Data'!U5275</f>
        <v>No</v>
      </c>
      <c r="L5275" t="str">
        <f t="shared" si="165"/>
        <v>Low Risk</v>
      </c>
      <c r="N5275" s="34"/>
    </row>
    <row r="5276" spans="1:14" x14ac:dyDescent="0.3">
      <c r="A5276" s="5" t="str">
        <f>'Raw Data'!A5276</f>
        <v>6723-WSNTY</v>
      </c>
      <c r="B5276">
        <f>'Raw Data'!F5276</f>
        <v>66</v>
      </c>
      <c r="C5276" t="str">
        <f>'Raw Data'!P5276</f>
        <v>One year</v>
      </c>
      <c r="D5276" t="str">
        <f>'Raw Data'!I5276</f>
        <v>Fiber optic</v>
      </c>
      <c r="E5276" t="str">
        <f>'Raw Data'!R5276</f>
        <v>Credit card (automatic)</v>
      </c>
      <c r="F5276">
        <f>'Raw Data'!S5276</f>
        <v>108.1</v>
      </c>
      <c r="G5276">
        <f>IFERROR(VALUE('Raw Data'!T5276),0)</f>
        <v>7181.95</v>
      </c>
      <c r="H5276" t="str" cm="1">
        <f t="array" ref="H5276">_xlfn.IFS(B5276&lt;=12,"New (0-12 mo)",B5276&lt;=24,"Established (13-24 mo)",B5276&lt;=48,"Loyal (25-48 mo)",TRUE,"Veteran (49+ mo)")</f>
        <v>Veteran (49+ mo)</v>
      </c>
      <c r="I5276">
        <f>COUNTIF('Raw Data'!G5276:O5276,"Yes")</f>
        <v>7</v>
      </c>
      <c r="J5276">
        <f t="shared" ca="1" si="164"/>
        <v>44197</v>
      </c>
      <c r="K5276" t="str">
        <f>'Raw Data'!U5276</f>
        <v>No</v>
      </c>
      <c r="L5276" t="str">
        <f t="shared" si="165"/>
        <v>Low Risk</v>
      </c>
      <c r="N5276" s="34"/>
    </row>
    <row r="5277" spans="1:14" x14ac:dyDescent="0.3">
      <c r="A5277" s="5" t="str">
        <f>'Raw Data'!A5277</f>
        <v>9530-EHPOH</v>
      </c>
      <c r="B5277">
        <f>'Raw Data'!F5277</f>
        <v>11</v>
      </c>
      <c r="C5277" t="str">
        <f>'Raw Data'!P5277</f>
        <v>Month-to-month</v>
      </c>
      <c r="D5277" t="str">
        <f>'Raw Data'!I5277</f>
        <v>DSL</v>
      </c>
      <c r="E5277" t="str">
        <f>'Raw Data'!R5277</f>
        <v>Electronic check</v>
      </c>
      <c r="F5277">
        <f>'Raw Data'!S5277</f>
        <v>53.75</v>
      </c>
      <c r="G5277">
        <f>IFERROR(VALUE('Raw Data'!T5277),0)</f>
        <v>608</v>
      </c>
      <c r="H5277" t="str" cm="1">
        <f t="array" ref="H5277">_xlfn.IFS(B5277&lt;=12,"New (0-12 mo)",B5277&lt;=24,"Established (13-24 mo)",B5277&lt;=48,"Loyal (25-48 mo)",TRUE,"Veteran (49+ mo)")</f>
        <v>New (0-12 mo)</v>
      </c>
      <c r="I5277">
        <f>COUNTIF('Raw Data'!G5277:O5277,"Yes")</f>
        <v>3</v>
      </c>
      <c r="J5277">
        <f t="shared" ca="1" si="164"/>
        <v>45870</v>
      </c>
      <c r="K5277" t="str">
        <f>'Raw Data'!U5277</f>
        <v>Yes</v>
      </c>
      <c r="L5277" t="str">
        <f t="shared" si="165"/>
        <v>High Risk</v>
      </c>
      <c r="N5277" s="34"/>
    </row>
    <row r="5278" spans="1:14" x14ac:dyDescent="0.3">
      <c r="A5278" s="5" t="str">
        <f>'Raw Data'!A5278</f>
        <v>2725-IWWBA</v>
      </c>
      <c r="B5278">
        <f>'Raw Data'!F5278</f>
        <v>46</v>
      </c>
      <c r="C5278" t="str">
        <f>'Raw Data'!P5278</f>
        <v>One year</v>
      </c>
      <c r="D5278" t="str">
        <f>'Raw Data'!I5278</f>
        <v>DSL</v>
      </c>
      <c r="E5278" t="str">
        <f>'Raw Data'!R5278</f>
        <v>Mailed check</v>
      </c>
      <c r="F5278">
        <f>'Raw Data'!S5278</f>
        <v>56.9</v>
      </c>
      <c r="G5278">
        <f>IFERROR(VALUE('Raw Data'!T5278),0)</f>
        <v>2560.1</v>
      </c>
      <c r="H5278" t="str" cm="1">
        <f t="array" ref="H5278">_xlfn.IFS(B5278&lt;=12,"New (0-12 mo)",B5278&lt;=24,"Established (13-24 mo)",B5278&lt;=48,"Loyal (25-48 mo)",TRUE,"Veteran (49+ mo)")</f>
        <v>Loyal (25-48 mo)</v>
      </c>
      <c r="I5278">
        <f>COUNTIF('Raw Data'!G5278:O5278,"Yes")</f>
        <v>4</v>
      </c>
      <c r="J5278">
        <f t="shared" ca="1" si="164"/>
        <v>44805</v>
      </c>
      <c r="K5278" t="str">
        <f>'Raw Data'!U5278</f>
        <v>No</v>
      </c>
      <c r="L5278" t="str">
        <f t="shared" si="165"/>
        <v>Low Risk</v>
      </c>
      <c r="N5278" s="34"/>
    </row>
    <row r="5279" spans="1:14" x14ac:dyDescent="0.3">
      <c r="A5279" s="5" t="str">
        <f>'Raw Data'!A5279</f>
        <v>0345-HKJVM</v>
      </c>
      <c r="B5279">
        <f>'Raw Data'!F5279</f>
        <v>6</v>
      </c>
      <c r="C5279" t="str">
        <f>'Raw Data'!P5279</f>
        <v>Month-to-month</v>
      </c>
      <c r="D5279" t="str">
        <f>'Raw Data'!I5279</f>
        <v>Fiber optic</v>
      </c>
      <c r="E5279" t="str">
        <f>'Raw Data'!R5279</f>
        <v>Electronic check</v>
      </c>
      <c r="F5279">
        <f>'Raw Data'!S5279</f>
        <v>89.3</v>
      </c>
      <c r="G5279">
        <f>IFERROR(VALUE('Raw Data'!T5279),0)</f>
        <v>577.6</v>
      </c>
      <c r="H5279" t="str" cm="1">
        <f t="array" ref="H5279">_xlfn.IFS(B5279&lt;=12,"New (0-12 mo)",B5279&lt;=24,"Established (13-24 mo)",B5279&lt;=48,"Loyal (25-48 mo)",TRUE,"Veteran (49+ mo)")</f>
        <v>New (0-12 mo)</v>
      </c>
      <c r="I5279">
        <f>COUNTIF('Raw Data'!G5279:O5279,"Yes")</f>
        <v>3</v>
      </c>
      <c r="J5279">
        <f t="shared" ca="1" si="164"/>
        <v>46023</v>
      </c>
      <c r="K5279" t="str">
        <f>'Raw Data'!U5279</f>
        <v>Yes</v>
      </c>
      <c r="L5279" t="str">
        <f t="shared" si="165"/>
        <v>High Risk</v>
      </c>
      <c r="N5279" s="34"/>
    </row>
    <row r="5280" spans="1:14" x14ac:dyDescent="0.3">
      <c r="A5280" s="5" t="str">
        <f>'Raw Data'!A5280</f>
        <v>1061-PNTHC</v>
      </c>
      <c r="B5280">
        <f>'Raw Data'!F5280</f>
        <v>56</v>
      </c>
      <c r="C5280" t="str">
        <f>'Raw Data'!P5280</f>
        <v>Month-to-month</v>
      </c>
      <c r="D5280" t="str">
        <f>'Raw Data'!I5280</f>
        <v>Fiber optic</v>
      </c>
      <c r="E5280" t="str">
        <f>'Raw Data'!R5280</f>
        <v>Mailed check</v>
      </c>
      <c r="F5280">
        <f>'Raw Data'!S5280</f>
        <v>109.6</v>
      </c>
      <c r="G5280">
        <f>IFERROR(VALUE('Raw Data'!T5280),0)</f>
        <v>5953</v>
      </c>
      <c r="H5280" t="str" cm="1">
        <f t="array" ref="H5280">_xlfn.IFS(B5280&lt;=12,"New (0-12 mo)",B5280&lt;=24,"Established (13-24 mo)",B5280&lt;=48,"Loyal (25-48 mo)",TRUE,"Veteran (49+ mo)")</f>
        <v>Veteran (49+ mo)</v>
      </c>
      <c r="I5280">
        <f>COUNTIF('Raw Data'!G5280:O5280,"Yes")</f>
        <v>7</v>
      </c>
      <c r="J5280">
        <f t="shared" ca="1" si="164"/>
        <v>44501</v>
      </c>
      <c r="K5280" t="str">
        <f>'Raw Data'!U5280</f>
        <v>No</v>
      </c>
      <c r="L5280" t="str">
        <f t="shared" si="165"/>
        <v>Low-Medium Risk</v>
      </c>
      <c r="N5280" s="34"/>
    </row>
    <row r="5281" spans="1:14" x14ac:dyDescent="0.3">
      <c r="A5281" s="5" t="str">
        <f>'Raw Data'!A5281</f>
        <v>0394-YONDK</v>
      </c>
      <c r="B5281">
        <f>'Raw Data'!F5281</f>
        <v>70</v>
      </c>
      <c r="C5281" t="str">
        <f>'Raw Data'!P5281</f>
        <v>Two year</v>
      </c>
      <c r="D5281" t="str">
        <f>'Raw Data'!I5281</f>
        <v>No</v>
      </c>
      <c r="E5281" t="str">
        <f>'Raw Data'!R5281</f>
        <v>Credit card (automatic)</v>
      </c>
      <c r="F5281">
        <f>'Raw Data'!S5281</f>
        <v>25.15</v>
      </c>
      <c r="G5281">
        <f>IFERROR(VALUE('Raw Data'!T5281),0)</f>
        <v>1790.15</v>
      </c>
      <c r="H5281" t="str" cm="1">
        <f t="array" ref="H5281">_xlfn.IFS(B5281&lt;=12,"New (0-12 mo)",B5281&lt;=24,"Established (13-24 mo)",B5281&lt;=48,"Loyal (25-48 mo)",TRUE,"Veteran (49+ mo)")</f>
        <v>Veteran (49+ mo)</v>
      </c>
      <c r="I5281">
        <f>COUNTIF('Raw Data'!G5281:O5281,"Yes")</f>
        <v>2</v>
      </c>
      <c r="J5281">
        <f t="shared" ca="1" si="164"/>
        <v>44075</v>
      </c>
      <c r="K5281" t="str">
        <f>'Raw Data'!U5281</f>
        <v>No</v>
      </c>
      <c r="L5281" t="str">
        <f t="shared" si="165"/>
        <v>Low Risk</v>
      </c>
      <c r="N5281" s="34"/>
    </row>
    <row r="5282" spans="1:14" x14ac:dyDescent="0.3">
      <c r="A5282" s="5" t="str">
        <f>'Raw Data'!A5282</f>
        <v>6574-MCOEH</v>
      </c>
      <c r="B5282">
        <f>'Raw Data'!F5282</f>
        <v>33</v>
      </c>
      <c r="C5282" t="str">
        <f>'Raw Data'!P5282</f>
        <v>One year</v>
      </c>
      <c r="D5282" t="str">
        <f>'Raw Data'!I5282</f>
        <v>DSL</v>
      </c>
      <c r="E5282" t="str">
        <f>'Raw Data'!R5282</f>
        <v>Electronic check</v>
      </c>
      <c r="F5282">
        <f>'Raw Data'!S5282</f>
        <v>79.150000000000006</v>
      </c>
      <c r="G5282">
        <f>IFERROR(VALUE('Raw Data'!T5282),0)</f>
        <v>2531.4</v>
      </c>
      <c r="H5282" t="str" cm="1">
        <f t="array" ref="H5282">_xlfn.IFS(B5282&lt;=12,"New (0-12 mo)",B5282&lt;=24,"Established (13-24 mo)",B5282&lt;=48,"Loyal (25-48 mo)",TRUE,"Veteran (49+ mo)")</f>
        <v>Loyal (25-48 mo)</v>
      </c>
      <c r="I5282">
        <f>COUNTIF('Raw Data'!G5282:O5282,"Yes")</f>
        <v>6</v>
      </c>
      <c r="J5282">
        <f t="shared" ca="1" si="164"/>
        <v>45200</v>
      </c>
      <c r="K5282" t="str">
        <f>'Raw Data'!U5282</f>
        <v>No</v>
      </c>
      <c r="L5282" t="str">
        <f t="shared" si="165"/>
        <v>Low Risk</v>
      </c>
      <c r="N5282" s="34"/>
    </row>
    <row r="5283" spans="1:14" x14ac:dyDescent="0.3">
      <c r="A5283" s="5" t="str">
        <f>'Raw Data'!A5283</f>
        <v>7399-QHBJS</v>
      </c>
      <c r="B5283">
        <f>'Raw Data'!F5283</f>
        <v>72</v>
      </c>
      <c r="C5283" t="str">
        <f>'Raw Data'!P5283</f>
        <v>Two year</v>
      </c>
      <c r="D5283" t="str">
        <f>'Raw Data'!I5283</f>
        <v>DSL</v>
      </c>
      <c r="E5283" t="str">
        <f>'Raw Data'!R5283</f>
        <v>Credit card (automatic)</v>
      </c>
      <c r="F5283">
        <f>'Raw Data'!S5283</f>
        <v>66.75</v>
      </c>
      <c r="G5283">
        <f>IFERROR(VALUE('Raw Data'!T5283),0)</f>
        <v>4760.3</v>
      </c>
      <c r="H5283" t="str" cm="1">
        <f t="array" ref="H5283">_xlfn.IFS(B5283&lt;=12,"New (0-12 mo)",B5283&lt;=24,"Established (13-24 mo)",B5283&lt;=48,"Loyal (25-48 mo)",TRUE,"Veteran (49+ mo)")</f>
        <v>Veteran (49+ mo)</v>
      </c>
      <c r="I5283">
        <f>COUNTIF('Raw Data'!G5283:O5283,"Yes")</f>
        <v>5</v>
      </c>
      <c r="J5283">
        <f t="shared" ca="1" si="164"/>
        <v>44013</v>
      </c>
      <c r="K5283" t="str">
        <f>'Raw Data'!U5283</f>
        <v>No</v>
      </c>
      <c r="L5283" t="str">
        <f t="shared" si="165"/>
        <v>Low Risk</v>
      </c>
      <c r="N5283" s="34"/>
    </row>
    <row r="5284" spans="1:14" x14ac:dyDescent="0.3">
      <c r="A5284" s="5" t="str">
        <f>'Raw Data'!A5284</f>
        <v>3049-SOLAY</v>
      </c>
      <c r="B5284">
        <f>'Raw Data'!F5284</f>
        <v>3</v>
      </c>
      <c r="C5284" t="str">
        <f>'Raw Data'!P5284</f>
        <v>Month-to-month</v>
      </c>
      <c r="D5284" t="str">
        <f>'Raw Data'!I5284</f>
        <v>Fiber optic</v>
      </c>
      <c r="E5284" t="str">
        <f>'Raw Data'!R5284</f>
        <v>Electronic check</v>
      </c>
      <c r="F5284">
        <f>'Raw Data'!S5284</f>
        <v>95.2</v>
      </c>
      <c r="G5284">
        <f>IFERROR(VALUE('Raw Data'!T5284),0)</f>
        <v>292.85000000000002</v>
      </c>
      <c r="H5284" t="str" cm="1">
        <f t="array" ref="H5284">_xlfn.IFS(B5284&lt;=12,"New (0-12 mo)",B5284&lt;=24,"Established (13-24 mo)",B5284&lt;=48,"Loyal (25-48 mo)",TRUE,"Veteran (49+ mo)")</f>
        <v>New (0-12 mo)</v>
      </c>
      <c r="I5284">
        <f>COUNTIF('Raw Data'!G5284:O5284,"Yes")</f>
        <v>4</v>
      </c>
      <c r="J5284">
        <f t="shared" ca="1" si="164"/>
        <v>46113</v>
      </c>
      <c r="K5284" t="str">
        <f>'Raw Data'!U5284</f>
        <v>Yes</v>
      </c>
      <c r="L5284" t="str">
        <f t="shared" si="165"/>
        <v>High Risk</v>
      </c>
      <c r="N5284" s="34"/>
    </row>
    <row r="5285" spans="1:14" x14ac:dyDescent="0.3">
      <c r="A5285" s="5" t="str">
        <f>'Raw Data'!A5285</f>
        <v>0997-YTLNY</v>
      </c>
      <c r="B5285">
        <f>'Raw Data'!F5285</f>
        <v>19</v>
      </c>
      <c r="C5285" t="str">
        <f>'Raw Data'!P5285</f>
        <v>Month-to-month</v>
      </c>
      <c r="D5285" t="str">
        <f>'Raw Data'!I5285</f>
        <v>DSL</v>
      </c>
      <c r="E5285" t="str">
        <f>'Raw Data'!R5285</f>
        <v>Mailed check</v>
      </c>
      <c r="F5285">
        <f>'Raw Data'!S5285</f>
        <v>48.8</v>
      </c>
      <c r="G5285">
        <f>IFERROR(VALUE('Raw Data'!T5285),0)</f>
        <v>953.65</v>
      </c>
      <c r="H5285" t="str" cm="1">
        <f t="array" ref="H5285">_xlfn.IFS(B5285&lt;=12,"New (0-12 mo)",B5285&lt;=24,"Established (13-24 mo)",B5285&lt;=48,"Loyal (25-48 mo)",TRUE,"Veteran (49+ mo)")</f>
        <v>Established (13-24 mo)</v>
      </c>
      <c r="I5285">
        <f>COUNTIF('Raw Data'!G5285:O5285,"Yes")</f>
        <v>2</v>
      </c>
      <c r="J5285">
        <f t="shared" ca="1" si="164"/>
        <v>45627</v>
      </c>
      <c r="K5285" t="str">
        <f>'Raw Data'!U5285</f>
        <v>No</v>
      </c>
      <c r="L5285" t="str">
        <f t="shared" si="165"/>
        <v>Medium Risk</v>
      </c>
      <c r="N5285" s="34"/>
    </row>
    <row r="5286" spans="1:14" x14ac:dyDescent="0.3">
      <c r="A5286" s="5" t="str">
        <f>'Raw Data'!A5286</f>
        <v>3317-HRTNN</v>
      </c>
      <c r="B5286">
        <f>'Raw Data'!F5286</f>
        <v>5</v>
      </c>
      <c r="C5286" t="str">
        <f>'Raw Data'!P5286</f>
        <v>Month-to-month</v>
      </c>
      <c r="D5286" t="str">
        <f>'Raw Data'!I5286</f>
        <v>DSL</v>
      </c>
      <c r="E5286" t="str">
        <f>'Raw Data'!R5286</f>
        <v>Electronic check</v>
      </c>
      <c r="F5286">
        <f>'Raw Data'!S5286</f>
        <v>45.7</v>
      </c>
      <c r="G5286">
        <f>IFERROR(VALUE('Raw Data'!T5286),0)</f>
        <v>198</v>
      </c>
      <c r="H5286" t="str" cm="1">
        <f t="array" ref="H5286">_xlfn.IFS(B5286&lt;=12,"New (0-12 mo)",B5286&lt;=24,"Established (13-24 mo)",B5286&lt;=48,"Loyal (25-48 mo)",TRUE,"Veteran (49+ mo)")</f>
        <v>New (0-12 mo)</v>
      </c>
      <c r="I5286">
        <f>COUNTIF('Raw Data'!G5286:O5286,"Yes")</f>
        <v>2</v>
      </c>
      <c r="J5286">
        <f t="shared" ca="1" si="164"/>
        <v>46054</v>
      </c>
      <c r="K5286" t="str">
        <f>'Raw Data'!U5286</f>
        <v>Yes</v>
      </c>
      <c r="L5286" t="str">
        <f t="shared" si="165"/>
        <v>High Risk</v>
      </c>
      <c r="N5286" s="34"/>
    </row>
    <row r="5287" spans="1:14" x14ac:dyDescent="0.3">
      <c r="A5287" s="5" t="str">
        <f>'Raw Data'!A5287</f>
        <v>9479-HYNYL</v>
      </c>
      <c r="B5287">
        <f>'Raw Data'!F5287</f>
        <v>71</v>
      </c>
      <c r="C5287" t="str">
        <f>'Raw Data'!P5287</f>
        <v>Two year</v>
      </c>
      <c r="D5287" t="str">
        <f>'Raw Data'!I5287</f>
        <v>DSL</v>
      </c>
      <c r="E5287" t="str">
        <f>'Raw Data'!R5287</f>
        <v>Credit card (automatic)</v>
      </c>
      <c r="F5287">
        <f>'Raw Data'!S5287</f>
        <v>80.7</v>
      </c>
      <c r="G5287">
        <f>IFERROR(VALUE('Raw Data'!T5287),0)</f>
        <v>5705.05</v>
      </c>
      <c r="H5287" t="str" cm="1">
        <f t="array" ref="H5287">_xlfn.IFS(B5287&lt;=12,"New (0-12 mo)",B5287&lt;=24,"Established (13-24 mo)",B5287&lt;=48,"Loyal (25-48 mo)",TRUE,"Veteran (49+ mo)")</f>
        <v>Veteran (49+ mo)</v>
      </c>
      <c r="I5287">
        <f>COUNTIF('Raw Data'!G5287:O5287,"Yes")</f>
        <v>6</v>
      </c>
      <c r="J5287">
        <f t="shared" ca="1" si="164"/>
        <v>44044</v>
      </c>
      <c r="K5287" t="str">
        <f>'Raw Data'!U5287</f>
        <v>No</v>
      </c>
      <c r="L5287" t="str">
        <f t="shared" si="165"/>
        <v>Low Risk</v>
      </c>
      <c r="N5287" s="34"/>
    </row>
    <row r="5288" spans="1:14" x14ac:dyDescent="0.3">
      <c r="A5288" s="5" t="str">
        <f>'Raw Data'!A5288</f>
        <v>3235-ETOOB</v>
      </c>
      <c r="B5288">
        <f>'Raw Data'!F5288</f>
        <v>8</v>
      </c>
      <c r="C5288" t="str">
        <f>'Raw Data'!P5288</f>
        <v>Month-to-month</v>
      </c>
      <c r="D5288" t="str">
        <f>'Raw Data'!I5288</f>
        <v>Fiber optic</v>
      </c>
      <c r="E5288" t="str">
        <f>'Raw Data'!R5288</f>
        <v>Electronic check</v>
      </c>
      <c r="F5288">
        <f>'Raw Data'!S5288</f>
        <v>74.5</v>
      </c>
      <c r="G5288">
        <f>IFERROR(VALUE('Raw Data'!T5288),0)</f>
        <v>609.9</v>
      </c>
      <c r="H5288" t="str" cm="1">
        <f t="array" ref="H5288">_xlfn.IFS(B5288&lt;=12,"New (0-12 mo)",B5288&lt;=24,"Established (13-24 mo)",B5288&lt;=48,"Loyal (25-48 mo)",TRUE,"Veteran (49+ mo)")</f>
        <v>New (0-12 mo)</v>
      </c>
      <c r="I5288">
        <f>COUNTIF('Raw Data'!G5288:O5288,"Yes")</f>
        <v>2</v>
      </c>
      <c r="J5288">
        <f t="shared" ca="1" si="164"/>
        <v>45962</v>
      </c>
      <c r="K5288" t="str">
        <f>'Raw Data'!U5288</f>
        <v>Yes</v>
      </c>
      <c r="L5288" t="str">
        <f t="shared" si="165"/>
        <v>High Risk</v>
      </c>
      <c r="N5288" s="34"/>
    </row>
    <row r="5289" spans="1:14" x14ac:dyDescent="0.3">
      <c r="A5289" s="5" t="str">
        <f>'Raw Data'!A5289</f>
        <v>9708-KFDBY</v>
      </c>
      <c r="B5289">
        <f>'Raw Data'!F5289</f>
        <v>1</v>
      </c>
      <c r="C5289" t="str">
        <f>'Raw Data'!P5289</f>
        <v>Month-to-month</v>
      </c>
      <c r="D5289" t="str">
        <f>'Raw Data'!I5289</f>
        <v>No</v>
      </c>
      <c r="E5289" t="str">
        <f>'Raw Data'!R5289</f>
        <v>Credit card (automatic)</v>
      </c>
      <c r="F5289">
        <f>'Raw Data'!S5289</f>
        <v>20.55</v>
      </c>
      <c r="G5289">
        <f>IFERROR(VALUE('Raw Data'!T5289),0)</f>
        <v>20.55</v>
      </c>
      <c r="H5289" t="str" cm="1">
        <f t="array" ref="H5289">_xlfn.IFS(B5289&lt;=12,"New (0-12 mo)",B5289&lt;=24,"Established (13-24 mo)",B5289&lt;=48,"Loyal (25-48 mo)",TRUE,"Veteran (49+ mo)")</f>
        <v>New (0-12 mo)</v>
      </c>
      <c r="I5289">
        <f>COUNTIF('Raw Data'!G5289:O5289,"Yes")</f>
        <v>1</v>
      </c>
      <c r="J5289">
        <f t="shared" ca="1" si="164"/>
        <v>46174</v>
      </c>
      <c r="K5289" t="str">
        <f>'Raw Data'!U5289</f>
        <v>No</v>
      </c>
      <c r="L5289" t="str">
        <f t="shared" si="165"/>
        <v>High Risk</v>
      </c>
      <c r="N5289" s="34"/>
    </row>
    <row r="5290" spans="1:14" x14ac:dyDescent="0.3">
      <c r="A5290" s="5" t="str">
        <f>'Raw Data'!A5290</f>
        <v>8058-INTPH</v>
      </c>
      <c r="B5290">
        <f>'Raw Data'!F5290</f>
        <v>1</v>
      </c>
      <c r="C5290" t="str">
        <f>'Raw Data'!P5290</f>
        <v>Month-to-month</v>
      </c>
      <c r="D5290" t="str">
        <f>'Raw Data'!I5290</f>
        <v>Fiber optic</v>
      </c>
      <c r="E5290" t="str">
        <f>'Raw Data'!R5290</f>
        <v>Electronic check</v>
      </c>
      <c r="F5290">
        <f>'Raw Data'!S5290</f>
        <v>79.650000000000006</v>
      </c>
      <c r="G5290">
        <f>IFERROR(VALUE('Raw Data'!T5290),0)</f>
        <v>79.650000000000006</v>
      </c>
      <c r="H5290" t="str" cm="1">
        <f t="array" ref="H5290">_xlfn.IFS(B5290&lt;=12,"New (0-12 mo)",B5290&lt;=24,"Established (13-24 mo)",B5290&lt;=48,"Loyal (25-48 mo)",TRUE,"Veteran (49+ mo)")</f>
        <v>New (0-12 mo)</v>
      </c>
      <c r="I5290">
        <f>COUNTIF('Raw Data'!G5290:O5290,"Yes")</f>
        <v>2</v>
      </c>
      <c r="J5290">
        <f t="shared" ca="1" si="164"/>
        <v>46174</v>
      </c>
      <c r="K5290" t="str">
        <f>'Raw Data'!U5290</f>
        <v>Yes</v>
      </c>
      <c r="L5290" t="str">
        <f t="shared" si="165"/>
        <v>High Risk</v>
      </c>
      <c r="N5290" s="34"/>
    </row>
    <row r="5291" spans="1:14" x14ac:dyDescent="0.3">
      <c r="A5291" s="5" t="str">
        <f>'Raw Data'!A5291</f>
        <v>3642-GKTCT</v>
      </c>
      <c r="B5291">
        <f>'Raw Data'!F5291</f>
        <v>61</v>
      </c>
      <c r="C5291" t="str">
        <f>'Raw Data'!P5291</f>
        <v>One year</v>
      </c>
      <c r="D5291" t="str">
        <f>'Raw Data'!I5291</f>
        <v>Fiber optic</v>
      </c>
      <c r="E5291" t="str">
        <f>'Raw Data'!R5291</f>
        <v>Mailed check</v>
      </c>
      <c r="F5291">
        <f>'Raw Data'!S5291</f>
        <v>115.1</v>
      </c>
      <c r="G5291">
        <f>IFERROR(VALUE('Raw Data'!T5291),0)</f>
        <v>6993.65</v>
      </c>
      <c r="H5291" t="str" cm="1">
        <f t="array" ref="H5291">_xlfn.IFS(B5291&lt;=12,"New (0-12 mo)",B5291&lt;=24,"Established (13-24 mo)",B5291&lt;=48,"Loyal (25-48 mo)",TRUE,"Veteran (49+ mo)")</f>
        <v>Veteran (49+ mo)</v>
      </c>
      <c r="I5291">
        <f>COUNTIF('Raw Data'!G5291:O5291,"Yes")</f>
        <v>8</v>
      </c>
      <c r="J5291">
        <f t="shared" ca="1" si="164"/>
        <v>44348</v>
      </c>
      <c r="K5291" t="str">
        <f>'Raw Data'!U5291</f>
        <v>No</v>
      </c>
      <c r="L5291" t="str">
        <f t="shared" si="165"/>
        <v>Low Risk</v>
      </c>
      <c r="N5291" s="34"/>
    </row>
    <row r="5292" spans="1:14" x14ac:dyDescent="0.3">
      <c r="A5292" s="5" t="str">
        <f>'Raw Data'!A5292</f>
        <v>0774-RMNUW</v>
      </c>
      <c r="B5292">
        <f>'Raw Data'!F5292</f>
        <v>71</v>
      </c>
      <c r="C5292" t="str">
        <f>'Raw Data'!P5292</f>
        <v>Two year</v>
      </c>
      <c r="D5292" t="str">
        <f>'Raw Data'!I5292</f>
        <v>DSL</v>
      </c>
      <c r="E5292" t="str">
        <f>'Raw Data'!R5292</f>
        <v>Bank transfer (automatic)</v>
      </c>
      <c r="F5292">
        <f>'Raw Data'!S5292</f>
        <v>59.7</v>
      </c>
      <c r="G5292">
        <f>IFERROR(VALUE('Raw Data'!T5292),0)</f>
        <v>4122.6499999999996</v>
      </c>
      <c r="H5292" t="str" cm="1">
        <f t="array" ref="H5292">_xlfn.IFS(B5292&lt;=12,"New (0-12 mo)",B5292&lt;=24,"Established (13-24 mo)",B5292&lt;=48,"Loyal (25-48 mo)",TRUE,"Veteran (49+ mo)")</f>
        <v>Veteran (49+ mo)</v>
      </c>
      <c r="I5292">
        <f>COUNTIF('Raw Data'!G5292:O5292,"Yes")</f>
        <v>5</v>
      </c>
      <c r="J5292">
        <f t="shared" ca="1" si="164"/>
        <v>44044</v>
      </c>
      <c r="K5292" t="str">
        <f>'Raw Data'!U5292</f>
        <v>No</v>
      </c>
      <c r="L5292" t="str">
        <f t="shared" si="165"/>
        <v>Low Risk</v>
      </c>
      <c r="N5292" s="34"/>
    </row>
    <row r="5293" spans="1:14" x14ac:dyDescent="0.3">
      <c r="A5293" s="5" t="str">
        <f>'Raw Data'!A5293</f>
        <v>1334-PDUKM</v>
      </c>
      <c r="B5293">
        <f>'Raw Data'!F5293</f>
        <v>68</v>
      </c>
      <c r="C5293" t="str">
        <f>'Raw Data'!P5293</f>
        <v>One year</v>
      </c>
      <c r="D5293" t="str">
        <f>'Raw Data'!I5293</f>
        <v>Fiber optic</v>
      </c>
      <c r="E5293" t="str">
        <f>'Raw Data'!R5293</f>
        <v>Credit card (automatic)</v>
      </c>
      <c r="F5293">
        <f>'Raw Data'!S5293</f>
        <v>86.45</v>
      </c>
      <c r="G5293">
        <f>IFERROR(VALUE('Raw Data'!T5293),0)</f>
        <v>5762.95</v>
      </c>
      <c r="H5293" t="str" cm="1">
        <f t="array" ref="H5293">_xlfn.IFS(B5293&lt;=12,"New (0-12 mo)",B5293&lt;=24,"Established (13-24 mo)",B5293&lt;=48,"Loyal (25-48 mo)",TRUE,"Veteran (49+ mo)")</f>
        <v>Veteran (49+ mo)</v>
      </c>
      <c r="I5293">
        <f>COUNTIF('Raw Data'!G5293:O5293,"Yes")</f>
        <v>4</v>
      </c>
      <c r="J5293">
        <f t="shared" ca="1" si="164"/>
        <v>44136</v>
      </c>
      <c r="K5293" t="str">
        <f>'Raw Data'!U5293</f>
        <v>No</v>
      </c>
      <c r="L5293" t="str">
        <f t="shared" si="165"/>
        <v>Low Risk</v>
      </c>
      <c r="N5293" s="34"/>
    </row>
    <row r="5294" spans="1:14" x14ac:dyDescent="0.3">
      <c r="A5294" s="5" t="str">
        <f>'Raw Data'!A5294</f>
        <v>0756-MPZRL</v>
      </c>
      <c r="B5294">
        <f>'Raw Data'!F5294</f>
        <v>46</v>
      </c>
      <c r="C5294" t="str">
        <f>'Raw Data'!P5294</f>
        <v>One year</v>
      </c>
      <c r="D5294" t="str">
        <f>'Raw Data'!I5294</f>
        <v>DSL</v>
      </c>
      <c r="E5294" t="str">
        <f>'Raw Data'!R5294</f>
        <v>Credit card (automatic)</v>
      </c>
      <c r="F5294">
        <f>'Raw Data'!S5294</f>
        <v>33.700000000000003</v>
      </c>
      <c r="G5294">
        <f>IFERROR(VALUE('Raw Data'!T5294),0)</f>
        <v>1537.85</v>
      </c>
      <c r="H5294" t="str" cm="1">
        <f t="array" ref="H5294">_xlfn.IFS(B5294&lt;=12,"New (0-12 mo)",B5294&lt;=24,"Established (13-24 mo)",B5294&lt;=48,"Loyal (25-48 mo)",TRUE,"Veteran (49+ mo)")</f>
        <v>Loyal (25-48 mo)</v>
      </c>
      <c r="I5294">
        <f>COUNTIF('Raw Data'!G5294:O5294,"Yes")</f>
        <v>2</v>
      </c>
      <c r="J5294">
        <f t="shared" ca="1" si="164"/>
        <v>44805</v>
      </c>
      <c r="K5294" t="str">
        <f>'Raw Data'!U5294</f>
        <v>No</v>
      </c>
      <c r="L5294" t="str">
        <f t="shared" si="165"/>
        <v>Low Risk</v>
      </c>
      <c r="N5294" s="34"/>
    </row>
    <row r="5295" spans="1:14" x14ac:dyDescent="0.3">
      <c r="A5295" s="5" t="str">
        <f>'Raw Data'!A5295</f>
        <v>2242-MFOTG</v>
      </c>
      <c r="B5295">
        <f>'Raw Data'!F5295</f>
        <v>33</v>
      </c>
      <c r="C5295" t="str">
        <f>'Raw Data'!P5295</f>
        <v>One year</v>
      </c>
      <c r="D5295" t="str">
        <f>'Raw Data'!I5295</f>
        <v>Fiber optic</v>
      </c>
      <c r="E5295" t="str">
        <f>'Raw Data'!R5295</f>
        <v>Bank transfer (automatic)</v>
      </c>
      <c r="F5295">
        <f>'Raw Data'!S5295</f>
        <v>80.099999999999994</v>
      </c>
      <c r="G5295">
        <f>IFERROR(VALUE('Raw Data'!T5295),0)</f>
        <v>2603.3000000000002</v>
      </c>
      <c r="H5295" t="str" cm="1">
        <f t="array" ref="H5295">_xlfn.IFS(B5295&lt;=12,"New (0-12 mo)",B5295&lt;=24,"Established (13-24 mo)",B5295&lt;=48,"Loyal (25-48 mo)",TRUE,"Veteran (49+ mo)")</f>
        <v>Loyal (25-48 mo)</v>
      </c>
      <c r="I5295">
        <f>COUNTIF('Raw Data'!G5295:O5295,"Yes")</f>
        <v>3</v>
      </c>
      <c r="J5295">
        <f t="shared" ca="1" si="164"/>
        <v>45200</v>
      </c>
      <c r="K5295" t="str">
        <f>'Raw Data'!U5295</f>
        <v>No</v>
      </c>
      <c r="L5295" t="str">
        <f t="shared" si="165"/>
        <v>Low Risk</v>
      </c>
      <c r="N5295" s="34"/>
    </row>
    <row r="5296" spans="1:14" x14ac:dyDescent="0.3">
      <c r="A5296" s="5" t="str">
        <f>'Raw Data'!A5296</f>
        <v>2927-CVULT</v>
      </c>
      <c r="B5296">
        <f>'Raw Data'!F5296</f>
        <v>53</v>
      </c>
      <c r="C5296" t="str">
        <f>'Raw Data'!P5296</f>
        <v>Two year</v>
      </c>
      <c r="D5296" t="str">
        <f>'Raw Data'!I5296</f>
        <v>Fiber optic</v>
      </c>
      <c r="E5296" t="str">
        <f>'Raw Data'!R5296</f>
        <v>Bank transfer (automatic)</v>
      </c>
      <c r="F5296">
        <f>'Raw Data'!S5296</f>
        <v>104.05</v>
      </c>
      <c r="G5296">
        <f>IFERROR(VALUE('Raw Data'!T5296),0)</f>
        <v>5566.4</v>
      </c>
      <c r="H5296" t="str" cm="1">
        <f t="array" ref="H5296">_xlfn.IFS(B5296&lt;=12,"New (0-12 mo)",B5296&lt;=24,"Established (13-24 mo)",B5296&lt;=48,"Loyal (25-48 mo)",TRUE,"Veteran (49+ mo)")</f>
        <v>Veteran (49+ mo)</v>
      </c>
      <c r="I5296">
        <f>COUNTIF('Raw Data'!G5296:O5296,"Yes")</f>
        <v>7</v>
      </c>
      <c r="J5296">
        <f t="shared" ca="1" si="164"/>
        <v>44593</v>
      </c>
      <c r="K5296" t="str">
        <f>'Raw Data'!U5296</f>
        <v>No</v>
      </c>
      <c r="L5296" t="str">
        <f t="shared" si="165"/>
        <v>Low Risk</v>
      </c>
      <c r="N5296" s="34"/>
    </row>
    <row r="5297" spans="1:14" x14ac:dyDescent="0.3">
      <c r="A5297" s="5" t="str">
        <f>'Raw Data'!A5297</f>
        <v>2144-BFDSO</v>
      </c>
      <c r="B5297">
        <f>'Raw Data'!F5297</f>
        <v>50</v>
      </c>
      <c r="C5297" t="str">
        <f>'Raw Data'!P5297</f>
        <v>Month-to-month</v>
      </c>
      <c r="D5297" t="str">
        <f>'Raw Data'!I5297</f>
        <v>Fiber optic</v>
      </c>
      <c r="E5297" t="str">
        <f>'Raw Data'!R5297</f>
        <v>Bank transfer (automatic)</v>
      </c>
      <c r="F5297">
        <f>'Raw Data'!S5297</f>
        <v>108.75</v>
      </c>
      <c r="G5297">
        <f>IFERROR(VALUE('Raw Data'!T5297),0)</f>
        <v>5431.9</v>
      </c>
      <c r="H5297" t="str" cm="1">
        <f t="array" ref="H5297">_xlfn.IFS(B5297&lt;=12,"New (0-12 mo)",B5297&lt;=24,"Established (13-24 mo)",B5297&lt;=48,"Loyal (25-48 mo)",TRUE,"Veteran (49+ mo)")</f>
        <v>Veteran (49+ mo)</v>
      </c>
      <c r="I5297">
        <f>COUNTIF('Raw Data'!G5297:O5297,"Yes")</f>
        <v>7</v>
      </c>
      <c r="J5297">
        <f t="shared" ca="1" si="164"/>
        <v>44682</v>
      </c>
      <c r="K5297" t="str">
        <f>'Raw Data'!U5297</f>
        <v>No</v>
      </c>
      <c r="L5297" t="str">
        <f t="shared" si="165"/>
        <v>Low-Medium Risk</v>
      </c>
      <c r="N5297" s="34"/>
    </row>
    <row r="5298" spans="1:14" x14ac:dyDescent="0.3">
      <c r="A5298" s="5" t="str">
        <f>'Raw Data'!A5298</f>
        <v>8745-PVESG</v>
      </c>
      <c r="B5298">
        <f>'Raw Data'!F5298</f>
        <v>57</v>
      </c>
      <c r="C5298" t="str">
        <f>'Raw Data'!P5298</f>
        <v>One year</v>
      </c>
      <c r="D5298" t="str">
        <f>'Raw Data'!I5298</f>
        <v>DSL</v>
      </c>
      <c r="E5298" t="str">
        <f>'Raw Data'!R5298</f>
        <v>Credit card (automatic)</v>
      </c>
      <c r="F5298">
        <f>'Raw Data'!S5298</f>
        <v>41.1</v>
      </c>
      <c r="G5298">
        <f>IFERROR(VALUE('Raw Data'!T5298),0)</f>
        <v>2258.25</v>
      </c>
      <c r="H5298" t="str" cm="1">
        <f t="array" ref="H5298">_xlfn.IFS(B5298&lt;=12,"New (0-12 mo)",B5298&lt;=24,"Established (13-24 mo)",B5298&lt;=48,"Loyal (25-48 mo)",TRUE,"Veteran (49+ mo)")</f>
        <v>Veteran (49+ mo)</v>
      </c>
      <c r="I5298">
        <f>COUNTIF('Raw Data'!G5298:O5298,"Yes")</f>
        <v>3</v>
      </c>
      <c r="J5298">
        <f t="shared" ca="1" si="164"/>
        <v>44470</v>
      </c>
      <c r="K5298" t="str">
        <f>'Raw Data'!U5298</f>
        <v>No</v>
      </c>
      <c r="L5298" t="str">
        <f t="shared" si="165"/>
        <v>Low Risk</v>
      </c>
      <c r="N5298" s="34"/>
    </row>
    <row r="5299" spans="1:14" x14ac:dyDescent="0.3">
      <c r="A5299" s="5" t="str">
        <f>'Raw Data'!A5299</f>
        <v>7647-GYYKX</v>
      </c>
      <c r="B5299">
        <f>'Raw Data'!F5299</f>
        <v>54</v>
      </c>
      <c r="C5299" t="str">
        <f>'Raw Data'!P5299</f>
        <v>Two year</v>
      </c>
      <c r="D5299" t="str">
        <f>'Raw Data'!I5299</f>
        <v>No</v>
      </c>
      <c r="E5299" t="str">
        <f>'Raw Data'!R5299</f>
        <v>Bank transfer (automatic)</v>
      </c>
      <c r="F5299">
        <f>'Raw Data'!S5299</f>
        <v>20.350000000000001</v>
      </c>
      <c r="G5299">
        <f>IFERROR(VALUE('Raw Data'!T5299),0)</f>
        <v>1092.3499999999999</v>
      </c>
      <c r="H5299" t="str" cm="1">
        <f t="array" ref="H5299">_xlfn.IFS(B5299&lt;=12,"New (0-12 mo)",B5299&lt;=24,"Established (13-24 mo)",B5299&lt;=48,"Loyal (25-48 mo)",TRUE,"Veteran (49+ mo)")</f>
        <v>Veteran (49+ mo)</v>
      </c>
      <c r="I5299">
        <f>COUNTIF('Raw Data'!G5299:O5299,"Yes")</f>
        <v>1</v>
      </c>
      <c r="J5299">
        <f t="shared" ca="1" si="164"/>
        <v>44562</v>
      </c>
      <c r="K5299" t="str">
        <f>'Raw Data'!U5299</f>
        <v>No</v>
      </c>
      <c r="L5299" t="str">
        <f t="shared" si="165"/>
        <v>Low Risk</v>
      </c>
      <c r="N5299" s="34"/>
    </row>
    <row r="5300" spans="1:14" x14ac:dyDescent="0.3">
      <c r="A5300" s="5" t="str">
        <f>'Raw Data'!A5300</f>
        <v>5647-FXOTP</v>
      </c>
      <c r="B5300">
        <f>'Raw Data'!F5300</f>
        <v>60</v>
      </c>
      <c r="C5300" t="str">
        <f>'Raw Data'!P5300</f>
        <v>Month-to-month</v>
      </c>
      <c r="D5300" t="str">
        <f>'Raw Data'!I5300</f>
        <v>Fiber optic</v>
      </c>
      <c r="E5300" t="str">
        <f>'Raw Data'!R5300</f>
        <v>Electronic check</v>
      </c>
      <c r="F5300">
        <f>'Raw Data'!S5300</f>
        <v>105.9</v>
      </c>
      <c r="G5300">
        <f>IFERROR(VALUE('Raw Data'!T5300),0)</f>
        <v>6401.25</v>
      </c>
      <c r="H5300" t="str" cm="1">
        <f t="array" ref="H5300">_xlfn.IFS(B5300&lt;=12,"New (0-12 mo)",B5300&lt;=24,"Established (13-24 mo)",B5300&lt;=48,"Loyal (25-48 mo)",TRUE,"Veteran (49+ mo)")</f>
        <v>Veteran (49+ mo)</v>
      </c>
      <c r="I5300">
        <f>COUNTIF('Raw Data'!G5300:O5300,"Yes")</f>
        <v>6</v>
      </c>
      <c r="J5300">
        <f t="shared" ca="1" si="164"/>
        <v>44378</v>
      </c>
      <c r="K5300" t="str">
        <f>'Raw Data'!U5300</f>
        <v>No</v>
      </c>
      <c r="L5300" t="str">
        <f t="shared" si="165"/>
        <v>Low-Medium Risk</v>
      </c>
      <c r="N5300" s="34"/>
    </row>
    <row r="5301" spans="1:14" x14ac:dyDescent="0.3">
      <c r="A5301" s="5" t="str">
        <f>'Raw Data'!A5301</f>
        <v>5569-OUICF</v>
      </c>
      <c r="B5301">
        <f>'Raw Data'!F5301</f>
        <v>28</v>
      </c>
      <c r="C5301" t="str">
        <f>'Raw Data'!P5301</f>
        <v>Month-to-month</v>
      </c>
      <c r="D5301" t="str">
        <f>'Raw Data'!I5301</f>
        <v>Fiber optic</v>
      </c>
      <c r="E5301" t="str">
        <f>'Raw Data'!R5301</f>
        <v>Credit card (automatic)</v>
      </c>
      <c r="F5301">
        <f>'Raw Data'!S5301</f>
        <v>101.3</v>
      </c>
      <c r="G5301">
        <f>IFERROR(VALUE('Raw Data'!T5301),0)</f>
        <v>2812.2</v>
      </c>
      <c r="H5301" t="str" cm="1">
        <f t="array" ref="H5301">_xlfn.IFS(B5301&lt;=12,"New (0-12 mo)",B5301&lt;=24,"Established (13-24 mo)",B5301&lt;=48,"Loyal (25-48 mo)",TRUE,"Veteran (49+ mo)")</f>
        <v>Loyal (25-48 mo)</v>
      </c>
      <c r="I5301">
        <f>COUNTIF('Raw Data'!G5301:O5301,"Yes")</f>
        <v>5</v>
      </c>
      <c r="J5301">
        <f t="shared" ca="1" si="164"/>
        <v>45352</v>
      </c>
      <c r="K5301" t="str">
        <f>'Raw Data'!U5301</f>
        <v>Yes</v>
      </c>
      <c r="L5301" t="str">
        <f t="shared" si="165"/>
        <v>Low-Medium Risk</v>
      </c>
      <c r="N5301" s="34"/>
    </row>
    <row r="5302" spans="1:14" x14ac:dyDescent="0.3">
      <c r="A5302" s="5" t="str">
        <f>'Raw Data'!A5302</f>
        <v>8821-XNHVZ</v>
      </c>
      <c r="B5302">
        <f>'Raw Data'!F5302</f>
        <v>1</v>
      </c>
      <c r="C5302" t="str">
        <f>'Raw Data'!P5302</f>
        <v>Month-to-month</v>
      </c>
      <c r="D5302" t="str">
        <f>'Raw Data'!I5302</f>
        <v>Fiber optic</v>
      </c>
      <c r="E5302" t="str">
        <f>'Raw Data'!R5302</f>
        <v>Mailed check</v>
      </c>
      <c r="F5302">
        <f>'Raw Data'!S5302</f>
        <v>80.05</v>
      </c>
      <c r="G5302">
        <f>IFERROR(VALUE('Raw Data'!T5302),0)</f>
        <v>80.05</v>
      </c>
      <c r="H5302" t="str" cm="1">
        <f t="array" ref="H5302">_xlfn.IFS(B5302&lt;=12,"New (0-12 mo)",B5302&lt;=24,"Established (13-24 mo)",B5302&lt;=48,"Loyal (25-48 mo)",TRUE,"Veteran (49+ mo)")</f>
        <v>New (0-12 mo)</v>
      </c>
      <c r="I5302">
        <f>COUNTIF('Raw Data'!G5302:O5302,"Yes")</f>
        <v>2</v>
      </c>
      <c r="J5302">
        <f t="shared" ca="1" si="164"/>
        <v>46174</v>
      </c>
      <c r="K5302" t="str">
        <f>'Raw Data'!U5302</f>
        <v>Yes</v>
      </c>
      <c r="L5302" t="str">
        <f t="shared" si="165"/>
        <v>High Risk</v>
      </c>
      <c r="N5302" s="34"/>
    </row>
    <row r="5303" spans="1:14" x14ac:dyDescent="0.3">
      <c r="A5303" s="5" t="str">
        <f>'Raw Data'!A5303</f>
        <v>2082-OJVTK</v>
      </c>
      <c r="B5303">
        <f>'Raw Data'!F5303</f>
        <v>29</v>
      </c>
      <c r="C5303" t="str">
        <f>'Raw Data'!P5303</f>
        <v>Month-to-month</v>
      </c>
      <c r="D5303" t="str">
        <f>'Raw Data'!I5303</f>
        <v>Fiber optic</v>
      </c>
      <c r="E5303" t="str">
        <f>'Raw Data'!R5303</f>
        <v>Electronic check</v>
      </c>
      <c r="F5303">
        <f>'Raw Data'!S5303</f>
        <v>89.2</v>
      </c>
      <c r="G5303">
        <f>IFERROR(VALUE('Raw Data'!T5303),0)</f>
        <v>2698.35</v>
      </c>
      <c r="H5303" t="str" cm="1">
        <f t="array" ref="H5303">_xlfn.IFS(B5303&lt;=12,"New (0-12 mo)",B5303&lt;=24,"Established (13-24 mo)",B5303&lt;=48,"Loyal (25-48 mo)",TRUE,"Veteran (49+ mo)")</f>
        <v>Loyal (25-48 mo)</v>
      </c>
      <c r="I5303">
        <f>COUNTIF('Raw Data'!G5303:O5303,"Yes")</f>
        <v>4</v>
      </c>
      <c r="J5303">
        <f t="shared" ca="1" si="164"/>
        <v>45323</v>
      </c>
      <c r="K5303" t="str">
        <f>'Raw Data'!U5303</f>
        <v>Yes</v>
      </c>
      <c r="L5303" t="str">
        <f t="shared" si="165"/>
        <v>Low-Medium Risk</v>
      </c>
      <c r="N5303" s="34"/>
    </row>
    <row r="5304" spans="1:14" x14ac:dyDescent="0.3">
      <c r="A5304" s="5" t="str">
        <f>'Raw Data'!A5304</f>
        <v>9700-ISPUP</v>
      </c>
      <c r="B5304">
        <f>'Raw Data'!F5304</f>
        <v>10</v>
      </c>
      <c r="C5304" t="str">
        <f>'Raw Data'!P5304</f>
        <v>Month-to-month</v>
      </c>
      <c r="D5304" t="str">
        <f>'Raw Data'!I5304</f>
        <v>DSL</v>
      </c>
      <c r="E5304" t="str">
        <f>'Raw Data'!R5304</f>
        <v>Electronic check</v>
      </c>
      <c r="F5304">
        <f>'Raw Data'!S5304</f>
        <v>65.5</v>
      </c>
      <c r="G5304">
        <f>IFERROR(VALUE('Raw Data'!T5304),0)</f>
        <v>616.9</v>
      </c>
      <c r="H5304" t="str" cm="1">
        <f t="array" ref="H5304">_xlfn.IFS(B5304&lt;=12,"New (0-12 mo)",B5304&lt;=24,"Established (13-24 mo)",B5304&lt;=48,"Loyal (25-48 mo)",TRUE,"Veteran (49+ mo)")</f>
        <v>New (0-12 mo)</v>
      </c>
      <c r="I5304">
        <f>COUNTIF('Raw Data'!G5304:O5304,"Yes")</f>
        <v>4</v>
      </c>
      <c r="J5304">
        <f t="shared" ca="1" si="164"/>
        <v>45901</v>
      </c>
      <c r="K5304" t="str">
        <f>'Raw Data'!U5304</f>
        <v>No</v>
      </c>
      <c r="L5304" t="str">
        <f t="shared" si="165"/>
        <v>High Risk</v>
      </c>
      <c r="N5304" s="34"/>
    </row>
    <row r="5305" spans="1:14" x14ac:dyDescent="0.3">
      <c r="A5305" s="5" t="str">
        <f>'Raw Data'!A5305</f>
        <v>9839-ETQOE</v>
      </c>
      <c r="B5305">
        <f>'Raw Data'!F5305</f>
        <v>43</v>
      </c>
      <c r="C5305" t="str">
        <f>'Raw Data'!P5305</f>
        <v>Month-to-month</v>
      </c>
      <c r="D5305" t="str">
        <f>'Raw Data'!I5305</f>
        <v>DSL</v>
      </c>
      <c r="E5305" t="str">
        <f>'Raw Data'!R5305</f>
        <v>Electronic check</v>
      </c>
      <c r="F5305">
        <f>'Raw Data'!S5305</f>
        <v>40.450000000000003</v>
      </c>
      <c r="G5305">
        <f>IFERROR(VALUE('Raw Data'!T5305),0)</f>
        <v>1912.85</v>
      </c>
      <c r="H5305" t="str" cm="1">
        <f t="array" ref="H5305">_xlfn.IFS(B5305&lt;=12,"New (0-12 mo)",B5305&lt;=24,"Established (13-24 mo)",B5305&lt;=48,"Loyal (25-48 mo)",TRUE,"Veteran (49+ mo)")</f>
        <v>Loyal (25-48 mo)</v>
      </c>
      <c r="I5305">
        <f>COUNTIF('Raw Data'!G5305:O5305,"Yes")</f>
        <v>3</v>
      </c>
      <c r="J5305">
        <f t="shared" ca="1" si="164"/>
        <v>44896</v>
      </c>
      <c r="K5305" t="str">
        <f>'Raw Data'!U5305</f>
        <v>No</v>
      </c>
      <c r="L5305" t="str">
        <f t="shared" si="165"/>
        <v>Low-Medium Risk</v>
      </c>
      <c r="N5305" s="34"/>
    </row>
    <row r="5306" spans="1:14" x14ac:dyDescent="0.3">
      <c r="A5306" s="5" t="str">
        <f>'Raw Data'!A5306</f>
        <v>6078-VESFR</v>
      </c>
      <c r="B5306">
        <f>'Raw Data'!F5306</f>
        <v>13</v>
      </c>
      <c r="C5306" t="str">
        <f>'Raw Data'!P5306</f>
        <v>Month-to-month</v>
      </c>
      <c r="D5306" t="str">
        <f>'Raw Data'!I5306</f>
        <v>Fiber optic</v>
      </c>
      <c r="E5306" t="str">
        <f>'Raw Data'!R5306</f>
        <v>Bank transfer (automatic)</v>
      </c>
      <c r="F5306">
        <f>'Raw Data'!S5306</f>
        <v>70.45</v>
      </c>
      <c r="G5306">
        <f>IFERROR(VALUE('Raw Data'!T5306),0)</f>
        <v>849.1</v>
      </c>
      <c r="H5306" t="str" cm="1">
        <f t="array" ref="H5306">_xlfn.IFS(B5306&lt;=12,"New (0-12 mo)",B5306&lt;=24,"Established (13-24 mo)",B5306&lt;=48,"Loyal (25-48 mo)",TRUE,"Veteran (49+ mo)")</f>
        <v>Established (13-24 mo)</v>
      </c>
      <c r="I5306">
        <f>COUNTIF('Raw Data'!G5306:O5306,"Yes")</f>
        <v>1</v>
      </c>
      <c r="J5306">
        <f t="shared" ca="1" si="164"/>
        <v>45809</v>
      </c>
      <c r="K5306" t="str">
        <f>'Raw Data'!U5306</f>
        <v>No</v>
      </c>
      <c r="L5306" t="str">
        <f t="shared" si="165"/>
        <v>Medium Risk</v>
      </c>
      <c r="N5306" s="34"/>
    </row>
    <row r="5307" spans="1:14" x14ac:dyDescent="0.3">
      <c r="A5307" s="5" t="str">
        <f>'Raw Data'!A5307</f>
        <v>9027-TMATR</v>
      </c>
      <c r="B5307">
        <f>'Raw Data'!F5307</f>
        <v>43</v>
      </c>
      <c r="C5307" t="str">
        <f>'Raw Data'!P5307</f>
        <v>Two year</v>
      </c>
      <c r="D5307" t="str">
        <f>'Raw Data'!I5307</f>
        <v>DSL</v>
      </c>
      <c r="E5307" t="str">
        <f>'Raw Data'!R5307</f>
        <v>Electronic check</v>
      </c>
      <c r="F5307">
        <f>'Raw Data'!S5307</f>
        <v>78.8</v>
      </c>
      <c r="G5307">
        <f>IFERROR(VALUE('Raw Data'!T5307),0)</f>
        <v>3460.3</v>
      </c>
      <c r="H5307" t="str" cm="1">
        <f t="array" ref="H5307">_xlfn.IFS(B5307&lt;=12,"New (0-12 mo)",B5307&lt;=24,"Established (13-24 mo)",B5307&lt;=48,"Loyal (25-48 mo)",TRUE,"Veteran (49+ mo)")</f>
        <v>Loyal (25-48 mo)</v>
      </c>
      <c r="I5307">
        <f>COUNTIF('Raw Data'!G5307:O5307,"Yes")</f>
        <v>6</v>
      </c>
      <c r="J5307">
        <f t="shared" ca="1" si="164"/>
        <v>44896</v>
      </c>
      <c r="K5307" t="str">
        <f>'Raw Data'!U5307</f>
        <v>No</v>
      </c>
      <c r="L5307" t="str">
        <f t="shared" si="165"/>
        <v>Low Risk</v>
      </c>
      <c r="N5307" s="34"/>
    </row>
    <row r="5308" spans="1:14" x14ac:dyDescent="0.3">
      <c r="A5308" s="5" t="str">
        <f>'Raw Data'!A5308</f>
        <v>5940-NFXKV</v>
      </c>
      <c r="B5308">
        <f>'Raw Data'!F5308</f>
        <v>19</v>
      </c>
      <c r="C5308" t="str">
        <f>'Raw Data'!P5308</f>
        <v>Month-to-month</v>
      </c>
      <c r="D5308" t="str">
        <f>'Raw Data'!I5308</f>
        <v>Fiber optic</v>
      </c>
      <c r="E5308" t="str">
        <f>'Raw Data'!R5308</f>
        <v>Electronic check</v>
      </c>
      <c r="F5308">
        <f>'Raw Data'!S5308</f>
        <v>83.65</v>
      </c>
      <c r="G5308">
        <f>IFERROR(VALUE('Raw Data'!T5308),0)</f>
        <v>1465.75</v>
      </c>
      <c r="H5308" t="str" cm="1">
        <f t="array" ref="H5308">_xlfn.IFS(B5308&lt;=12,"New (0-12 mo)",B5308&lt;=24,"Established (13-24 mo)",B5308&lt;=48,"Loyal (25-48 mo)",TRUE,"Veteran (49+ mo)")</f>
        <v>Established (13-24 mo)</v>
      </c>
      <c r="I5308">
        <f>COUNTIF('Raw Data'!G5308:O5308,"Yes")</f>
        <v>3</v>
      </c>
      <c r="J5308">
        <f t="shared" ca="1" si="164"/>
        <v>45627</v>
      </c>
      <c r="K5308" t="str">
        <f>'Raw Data'!U5308</f>
        <v>Yes</v>
      </c>
      <c r="L5308" t="str">
        <f t="shared" si="165"/>
        <v>Medium Risk</v>
      </c>
      <c r="N5308" s="34"/>
    </row>
    <row r="5309" spans="1:14" x14ac:dyDescent="0.3">
      <c r="A5309" s="5" t="str">
        <f>'Raw Data'!A5309</f>
        <v>1941-HOSAM</v>
      </c>
      <c r="B5309">
        <f>'Raw Data'!F5309</f>
        <v>1</v>
      </c>
      <c r="C5309" t="str">
        <f>'Raw Data'!P5309</f>
        <v>Month-to-month</v>
      </c>
      <c r="D5309" t="str">
        <f>'Raw Data'!I5309</f>
        <v>Fiber optic</v>
      </c>
      <c r="E5309" t="str">
        <f>'Raw Data'!R5309</f>
        <v>Electronic check</v>
      </c>
      <c r="F5309">
        <f>'Raw Data'!S5309</f>
        <v>90.1</v>
      </c>
      <c r="G5309">
        <f>IFERROR(VALUE('Raw Data'!T5309),0)</f>
        <v>90.1</v>
      </c>
      <c r="H5309" t="str" cm="1">
        <f t="array" ref="H5309">_xlfn.IFS(B5309&lt;=12,"New (0-12 mo)",B5309&lt;=24,"Established (13-24 mo)",B5309&lt;=48,"Loyal (25-48 mo)",TRUE,"Veteran (49+ mo)")</f>
        <v>New (0-12 mo)</v>
      </c>
      <c r="I5309">
        <f>COUNTIF('Raw Data'!G5309:O5309,"Yes")</f>
        <v>3</v>
      </c>
      <c r="J5309">
        <f t="shared" ca="1" si="164"/>
        <v>46174</v>
      </c>
      <c r="K5309" t="str">
        <f>'Raw Data'!U5309</f>
        <v>No</v>
      </c>
      <c r="L5309" t="str">
        <f t="shared" si="165"/>
        <v>High Risk</v>
      </c>
      <c r="N5309" s="34"/>
    </row>
    <row r="5310" spans="1:14" x14ac:dyDescent="0.3">
      <c r="A5310" s="5" t="str">
        <f>'Raw Data'!A5310</f>
        <v>9110-HSGTV</v>
      </c>
      <c r="B5310">
        <f>'Raw Data'!F5310</f>
        <v>69</v>
      </c>
      <c r="C5310" t="str">
        <f>'Raw Data'!P5310</f>
        <v>Two year</v>
      </c>
      <c r="D5310" t="str">
        <f>'Raw Data'!I5310</f>
        <v>DSL</v>
      </c>
      <c r="E5310" t="str">
        <f>'Raw Data'!R5310</f>
        <v>Credit card (automatic)</v>
      </c>
      <c r="F5310">
        <f>'Raw Data'!S5310</f>
        <v>82.45</v>
      </c>
      <c r="G5310">
        <f>IFERROR(VALUE('Raw Data'!T5310),0)</f>
        <v>5555.3</v>
      </c>
      <c r="H5310" t="str" cm="1">
        <f t="array" ref="H5310">_xlfn.IFS(B5310&lt;=12,"New (0-12 mo)",B5310&lt;=24,"Established (13-24 mo)",B5310&lt;=48,"Loyal (25-48 mo)",TRUE,"Veteran (49+ mo)")</f>
        <v>Veteran (49+ mo)</v>
      </c>
      <c r="I5310">
        <f>COUNTIF('Raw Data'!G5310:O5310,"Yes")</f>
        <v>6</v>
      </c>
      <c r="J5310">
        <f t="shared" ca="1" si="164"/>
        <v>44105</v>
      </c>
      <c r="K5310" t="str">
        <f>'Raw Data'!U5310</f>
        <v>No</v>
      </c>
      <c r="L5310" t="str">
        <f t="shared" si="165"/>
        <v>Low Risk</v>
      </c>
      <c r="N5310" s="34"/>
    </row>
    <row r="5311" spans="1:14" x14ac:dyDescent="0.3">
      <c r="A5311" s="5" t="str">
        <f>'Raw Data'!A5311</f>
        <v>0704-VCUMB</v>
      </c>
      <c r="B5311">
        <f>'Raw Data'!F5311</f>
        <v>61</v>
      </c>
      <c r="C5311" t="str">
        <f>'Raw Data'!P5311</f>
        <v>Two year</v>
      </c>
      <c r="D5311" t="str">
        <f>'Raw Data'!I5311</f>
        <v>No</v>
      </c>
      <c r="E5311" t="str">
        <f>'Raw Data'!R5311</f>
        <v>Credit card (automatic)</v>
      </c>
      <c r="F5311">
        <f>'Raw Data'!S5311</f>
        <v>20.25</v>
      </c>
      <c r="G5311">
        <f>IFERROR(VALUE('Raw Data'!T5311),0)</f>
        <v>1278.8</v>
      </c>
      <c r="H5311" t="str" cm="1">
        <f t="array" ref="H5311">_xlfn.IFS(B5311&lt;=12,"New (0-12 mo)",B5311&lt;=24,"Established (13-24 mo)",B5311&lt;=48,"Loyal (25-48 mo)",TRUE,"Veteran (49+ mo)")</f>
        <v>Veteran (49+ mo)</v>
      </c>
      <c r="I5311">
        <f>COUNTIF('Raw Data'!G5311:O5311,"Yes")</f>
        <v>1</v>
      </c>
      <c r="J5311">
        <f t="shared" ca="1" si="164"/>
        <v>44348</v>
      </c>
      <c r="K5311" t="str">
        <f>'Raw Data'!U5311</f>
        <v>No</v>
      </c>
      <c r="L5311" t="str">
        <f t="shared" si="165"/>
        <v>Low Risk</v>
      </c>
      <c r="N5311" s="34"/>
    </row>
    <row r="5312" spans="1:14" x14ac:dyDescent="0.3">
      <c r="A5312" s="5" t="str">
        <f>'Raw Data'!A5312</f>
        <v>6171-ZTVYB</v>
      </c>
      <c r="B5312">
        <f>'Raw Data'!F5312</f>
        <v>43</v>
      </c>
      <c r="C5312" t="str">
        <f>'Raw Data'!P5312</f>
        <v>Month-to-month</v>
      </c>
      <c r="D5312" t="str">
        <f>'Raw Data'!I5312</f>
        <v>DSL</v>
      </c>
      <c r="E5312" t="str">
        <f>'Raw Data'!R5312</f>
        <v>Bank transfer (automatic)</v>
      </c>
      <c r="F5312">
        <f>'Raw Data'!S5312</f>
        <v>66.25</v>
      </c>
      <c r="G5312">
        <f>IFERROR(VALUE('Raw Data'!T5312),0)</f>
        <v>2907.35</v>
      </c>
      <c r="H5312" t="str" cm="1">
        <f t="array" ref="H5312">_xlfn.IFS(B5312&lt;=12,"New (0-12 mo)",B5312&lt;=24,"Established (13-24 mo)",B5312&lt;=48,"Loyal (25-48 mo)",TRUE,"Veteran (49+ mo)")</f>
        <v>Loyal (25-48 mo)</v>
      </c>
      <c r="I5312">
        <f>COUNTIF('Raw Data'!G5312:O5312,"Yes")</f>
        <v>5</v>
      </c>
      <c r="J5312">
        <f t="shared" ca="1" si="164"/>
        <v>44896</v>
      </c>
      <c r="K5312" t="str">
        <f>'Raw Data'!U5312</f>
        <v>No</v>
      </c>
      <c r="L5312" t="str">
        <f t="shared" si="165"/>
        <v>Low-Medium Risk</v>
      </c>
      <c r="N5312" s="34"/>
    </row>
    <row r="5313" spans="1:14" x14ac:dyDescent="0.3">
      <c r="A5313" s="5" t="str">
        <f>'Raw Data'!A5313</f>
        <v>8053-WWDRO</v>
      </c>
      <c r="B5313">
        <f>'Raw Data'!F5313</f>
        <v>6</v>
      </c>
      <c r="C5313" t="str">
        <f>'Raw Data'!P5313</f>
        <v>Month-to-month</v>
      </c>
      <c r="D5313" t="str">
        <f>'Raw Data'!I5313</f>
        <v>No</v>
      </c>
      <c r="E5313" t="str">
        <f>'Raw Data'!R5313</f>
        <v>Bank transfer (automatic)</v>
      </c>
      <c r="F5313">
        <f>'Raw Data'!S5313</f>
        <v>19.5</v>
      </c>
      <c r="G5313">
        <f>IFERROR(VALUE('Raw Data'!T5313),0)</f>
        <v>146.30000000000001</v>
      </c>
      <c r="H5313" t="str" cm="1">
        <f t="array" ref="H5313">_xlfn.IFS(B5313&lt;=12,"New (0-12 mo)",B5313&lt;=24,"Established (13-24 mo)",B5313&lt;=48,"Loyal (25-48 mo)",TRUE,"Veteran (49+ mo)")</f>
        <v>New (0-12 mo)</v>
      </c>
      <c r="I5313">
        <f>COUNTIF('Raw Data'!G5313:O5313,"Yes")</f>
        <v>1</v>
      </c>
      <c r="J5313">
        <f t="shared" ca="1" si="164"/>
        <v>46023</v>
      </c>
      <c r="K5313" t="str">
        <f>'Raw Data'!U5313</f>
        <v>Yes</v>
      </c>
      <c r="L5313" t="str">
        <f t="shared" si="165"/>
        <v>High Risk</v>
      </c>
      <c r="N5313" s="34"/>
    </row>
    <row r="5314" spans="1:14" x14ac:dyDescent="0.3">
      <c r="A5314" s="5" t="str">
        <f>'Raw Data'!A5314</f>
        <v>9564-KCLHR</v>
      </c>
      <c r="B5314">
        <f>'Raw Data'!F5314</f>
        <v>1</v>
      </c>
      <c r="C5314" t="str">
        <f>'Raw Data'!P5314</f>
        <v>Month-to-month</v>
      </c>
      <c r="D5314" t="str">
        <f>'Raw Data'!I5314</f>
        <v>DSL</v>
      </c>
      <c r="E5314" t="str">
        <f>'Raw Data'!R5314</f>
        <v>Mailed check</v>
      </c>
      <c r="F5314">
        <f>'Raw Data'!S5314</f>
        <v>51.25</v>
      </c>
      <c r="G5314">
        <f>IFERROR(VALUE('Raw Data'!T5314),0)</f>
        <v>51.25</v>
      </c>
      <c r="H5314" t="str" cm="1">
        <f t="array" ref="H5314">_xlfn.IFS(B5314&lt;=12,"New (0-12 mo)",B5314&lt;=24,"Established (13-24 mo)",B5314&lt;=48,"Loyal (25-48 mo)",TRUE,"Veteran (49+ mo)")</f>
        <v>New (0-12 mo)</v>
      </c>
      <c r="I5314">
        <f>COUNTIF('Raw Data'!G5314:O5314,"Yes")</f>
        <v>2</v>
      </c>
      <c r="J5314">
        <f t="shared" ref="J5314:J5377" ca="1" si="166">EDATE(TODAY(),-B5314)</f>
        <v>46174</v>
      </c>
      <c r="K5314" t="str">
        <f>'Raw Data'!U5314</f>
        <v>Yes</v>
      </c>
      <c r="L5314" t="str">
        <f t="shared" ref="L5314:L5377" si="167">IF(AND(C5314="Month-to-month",B5314&lt;=12),"High Risk",IF(AND(C5314="Month-to-month",B5314&lt;=24),"Medium Risk",IF(C5314="Month-to-month","Low-Medium Risk","Low Risk")))</f>
        <v>High Risk</v>
      </c>
      <c r="N5314" s="34"/>
    </row>
    <row r="5315" spans="1:14" x14ac:dyDescent="0.3">
      <c r="A5315" s="5" t="str">
        <f>'Raw Data'!A5315</f>
        <v>1935-IMVBB</v>
      </c>
      <c r="B5315">
        <f>'Raw Data'!F5315</f>
        <v>56</v>
      </c>
      <c r="C5315" t="str">
        <f>'Raw Data'!P5315</f>
        <v>Month-to-month</v>
      </c>
      <c r="D5315" t="str">
        <f>'Raw Data'!I5315</f>
        <v>Fiber optic</v>
      </c>
      <c r="E5315" t="str">
        <f>'Raw Data'!R5315</f>
        <v>Mailed check</v>
      </c>
      <c r="F5315">
        <f>'Raw Data'!S5315</f>
        <v>89.7</v>
      </c>
      <c r="G5315">
        <f>IFERROR(VALUE('Raw Data'!T5315),0)</f>
        <v>4952.95</v>
      </c>
      <c r="H5315" t="str" cm="1">
        <f t="array" ref="H5315">_xlfn.IFS(B5315&lt;=12,"New (0-12 mo)",B5315&lt;=24,"Established (13-24 mo)",B5315&lt;=48,"Loyal (25-48 mo)",TRUE,"Veteran (49+ mo)")</f>
        <v>Veteran (49+ mo)</v>
      </c>
      <c r="I5315">
        <f>COUNTIF('Raw Data'!G5315:O5315,"Yes")</f>
        <v>3</v>
      </c>
      <c r="J5315">
        <f t="shared" ca="1" si="166"/>
        <v>44501</v>
      </c>
      <c r="K5315" t="str">
        <f>'Raw Data'!U5315</f>
        <v>No</v>
      </c>
      <c r="L5315" t="str">
        <f t="shared" si="167"/>
        <v>Low-Medium Risk</v>
      </c>
      <c r="N5315" s="34"/>
    </row>
    <row r="5316" spans="1:14" x14ac:dyDescent="0.3">
      <c r="A5316" s="5" t="str">
        <f>'Raw Data'!A5316</f>
        <v>2535-PBCGC</v>
      </c>
      <c r="B5316">
        <f>'Raw Data'!F5316</f>
        <v>70</v>
      </c>
      <c r="C5316" t="str">
        <f>'Raw Data'!P5316</f>
        <v>Two year</v>
      </c>
      <c r="D5316" t="str">
        <f>'Raw Data'!I5316</f>
        <v>DSL</v>
      </c>
      <c r="E5316" t="str">
        <f>'Raw Data'!R5316</f>
        <v>Bank transfer (automatic)</v>
      </c>
      <c r="F5316">
        <f>'Raw Data'!S5316</f>
        <v>64.55</v>
      </c>
      <c r="G5316">
        <f>IFERROR(VALUE('Raw Data'!T5316),0)</f>
        <v>4504.8999999999996</v>
      </c>
      <c r="H5316" t="str" cm="1">
        <f t="array" ref="H5316">_xlfn.IFS(B5316&lt;=12,"New (0-12 mo)",B5316&lt;=24,"Established (13-24 mo)",B5316&lt;=48,"Loyal (25-48 mo)",TRUE,"Veteran (49+ mo)")</f>
        <v>Veteran (49+ mo)</v>
      </c>
      <c r="I5316">
        <f>COUNTIF('Raw Data'!G5316:O5316,"Yes")</f>
        <v>6</v>
      </c>
      <c r="J5316">
        <f t="shared" ca="1" si="166"/>
        <v>44075</v>
      </c>
      <c r="K5316" t="str">
        <f>'Raw Data'!U5316</f>
        <v>No</v>
      </c>
      <c r="L5316" t="str">
        <f t="shared" si="167"/>
        <v>Low Risk</v>
      </c>
      <c r="N5316" s="34"/>
    </row>
    <row r="5317" spans="1:14" x14ac:dyDescent="0.3">
      <c r="A5317" s="5" t="str">
        <f>'Raw Data'!A5317</f>
        <v>2082-CEFLT</v>
      </c>
      <c r="B5317">
        <f>'Raw Data'!F5317</f>
        <v>1</v>
      </c>
      <c r="C5317" t="str">
        <f>'Raw Data'!P5317</f>
        <v>Month-to-month</v>
      </c>
      <c r="D5317" t="str">
        <f>'Raw Data'!I5317</f>
        <v>DSL</v>
      </c>
      <c r="E5317" t="str">
        <f>'Raw Data'!R5317</f>
        <v>Electronic check</v>
      </c>
      <c r="F5317">
        <f>'Raw Data'!S5317</f>
        <v>45.6</v>
      </c>
      <c r="G5317">
        <f>IFERROR(VALUE('Raw Data'!T5317),0)</f>
        <v>45.6</v>
      </c>
      <c r="H5317" t="str" cm="1">
        <f t="array" ref="H5317">_xlfn.IFS(B5317&lt;=12,"New (0-12 mo)",B5317&lt;=24,"Established (13-24 mo)",B5317&lt;=48,"Loyal (25-48 mo)",TRUE,"Veteran (49+ mo)")</f>
        <v>New (0-12 mo)</v>
      </c>
      <c r="I5317">
        <f>COUNTIF('Raw Data'!G5317:O5317,"Yes")</f>
        <v>1</v>
      </c>
      <c r="J5317">
        <f t="shared" ca="1" si="166"/>
        <v>46174</v>
      </c>
      <c r="K5317" t="str">
        <f>'Raw Data'!U5317</f>
        <v>Yes</v>
      </c>
      <c r="L5317" t="str">
        <f t="shared" si="167"/>
        <v>High Risk</v>
      </c>
      <c r="N5317" s="34"/>
    </row>
    <row r="5318" spans="1:14" x14ac:dyDescent="0.3">
      <c r="A5318" s="5" t="str">
        <f>'Raw Data'!A5318</f>
        <v>1470-PSXNM</v>
      </c>
      <c r="B5318">
        <f>'Raw Data'!F5318</f>
        <v>49</v>
      </c>
      <c r="C5318" t="str">
        <f>'Raw Data'!P5318</f>
        <v>One year</v>
      </c>
      <c r="D5318" t="str">
        <f>'Raw Data'!I5318</f>
        <v>Fiber optic</v>
      </c>
      <c r="E5318" t="str">
        <f>'Raw Data'!R5318</f>
        <v>Electronic check</v>
      </c>
      <c r="F5318">
        <f>'Raw Data'!S5318</f>
        <v>93.65</v>
      </c>
      <c r="G5318">
        <f>IFERROR(VALUE('Raw Data'!T5318),0)</f>
        <v>4520.1499999999996</v>
      </c>
      <c r="H5318" t="str" cm="1">
        <f t="array" ref="H5318">_xlfn.IFS(B5318&lt;=12,"New (0-12 mo)",B5318&lt;=24,"Established (13-24 mo)",B5318&lt;=48,"Loyal (25-48 mo)",TRUE,"Veteran (49+ mo)")</f>
        <v>Veteran (49+ mo)</v>
      </c>
      <c r="I5318">
        <f>COUNTIF('Raw Data'!G5318:O5318,"Yes")</f>
        <v>5</v>
      </c>
      <c r="J5318">
        <f t="shared" ca="1" si="166"/>
        <v>44713</v>
      </c>
      <c r="K5318" t="str">
        <f>'Raw Data'!U5318</f>
        <v>No</v>
      </c>
      <c r="L5318" t="str">
        <f t="shared" si="167"/>
        <v>Low Risk</v>
      </c>
      <c r="N5318" s="34"/>
    </row>
    <row r="5319" spans="1:14" x14ac:dyDescent="0.3">
      <c r="A5319" s="5" t="str">
        <f>'Raw Data'!A5319</f>
        <v>1213-NGCUN</v>
      </c>
      <c r="B5319">
        <f>'Raw Data'!F5319</f>
        <v>6</v>
      </c>
      <c r="C5319" t="str">
        <f>'Raw Data'!P5319</f>
        <v>Month-to-month</v>
      </c>
      <c r="D5319" t="str">
        <f>'Raw Data'!I5319</f>
        <v>DSL</v>
      </c>
      <c r="E5319" t="str">
        <f>'Raw Data'!R5319</f>
        <v>Bank transfer (automatic)</v>
      </c>
      <c r="F5319">
        <f>'Raw Data'!S5319</f>
        <v>49.65</v>
      </c>
      <c r="G5319">
        <f>IFERROR(VALUE('Raw Data'!T5319),0)</f>
        <v>267.35000000000002</v>
      </c>
      <c r="H5319" t="str" cm="1">
        <f t="array" ref="H5319">_xlfn.IFS(B5319&lt;=12,"New (0-12 mo)",B5319&lt;=24,"Established (13-24 mo)",B5319&lt;=48,"Loyal (25-48 mo)",TRUE,"Veteran (49+ mo)")</f>
        <v>New (0-12 mo)</v>
      </c>
      <c r="I5319">
        <f>COUNTIF('Raw Data'!G5319:O5319,"Yes")</f>
        <v>2</v>
      </c>
      <c r="J5319">
        <f t="shared" ca="1" si="166"/>
        <v>46023</v>
      </c>
      <c r="K5319" t="str">
        <f>'Raw Data'!U5319</f>
        <v>Yes</v>
      </c>
      <c r="L5319" t="str">
        <f t="shared" si="167"/>
        <v>High Risk</v>
      </c>
      <c r="N5319" s="34"/>
    </row>
    <row r="5320" spans="1:14" x14ac:dyDescent="0.3">
      <c r="A5320" s="5" t="str">
        <f>'Raw Data'!A5320</f>
        <v>2498-XLDZR</v>
      </c>
      <c r="B5320">
        <f>'Raw Data'!F5320</f>
        <v>32</v>
      </c>
      <c r="C5320" t="str">
        <f>'Raw Data'!P5320</f>
        <v>Two year</v>
      </c>
      <c r="D5320" t="str">
        <f>'Raw Data'!I5320</f>
        <v>DSL</v>
      </c>
      <c r="E5320" t="str">
        <f>'Raw Data'!R5320</f>
        <v>Mailed check</v>
      </c>
      <c r="F5320">
        <f>'Raw Data'!S5320</f>
        <v>73.599999999999994</v>
      </c>
      <c r="G5320">
        <f>IFERROR(VALUE('Raw Data'!T5320),0)</f>
        <v>2316.85</v>
      </c>
      <c r="H5320" t="str" cm="1">
        <f t="array" ref="H5320">_xlfn.IFS(B5320&lt;=12,"New (0-12 mo)",B5320&lt;=24,"Established (13-24 mo)",B5320&lt;=48,"Loyal (25-48 mo)",TRUE,"Veteran (49+ mo)")</f>
        <v>Loyal (25-48 mo)</v>
      </c>
      <c r="I5320">
        <f>COUNTIF('Raw Data'!G5320:O5320,"Yes")</f>
        <v>6</v>
      </c>
      <c r="J5320">
        <f t="shared" ca="1" si="166"/>
        <v>45231</v>
      </c>
      <c r="K5320" t="str">
        <f>'Raw Data'!U5320</f>
        <v>No</v>
      </c>
      <c r="L5320" t="str">
        <f t="shared" si="167"/>
        <v>Low Risk</v>
      </c>
      <c r="N5320" s="34"/>
    </row>
    <row r="5321" spans="1:14" x14ac:dyDescent="0.3">
      <c r="A5321" s="5" t="str">
        <f>'Raw Data'!A5321</f>
        <v>9866-OCCKE</v>
      </c>
      <c r="B5321">
        <f>'Raw Data'!F5321</f>
        <v>72</v>
      </c>
      <c r="C5321" t="str">
        <f>'Raw Data'!P5321</f>
        <v>Two year</v>
      </c>
      <c r="D5321" t="str">
        <f>'Raw Data'!I5321</f>
        <v>Fiber optic</v>
      </c>
      <c r="E5321" t="str">
        <f>'Raw Data'!R5321</f>
        <v>Mailed check</v>
      </c>
      <c r="F5321">
        <f>'Raw Data'!S5321</f>
        <v>109.75</v>
      </c>
      <c r="G5321">
        <f>IFERROR(VALUE('Raw Data'!T5321),0)</f>
        <v>8075.35</v>
      </c>
      <c r="H5321" t="str" cm="1">
        <f t="array" ref="H5321">_xlfn.IFS(B5321&lt;=12,"New (0-12 mo)",B5321&lt;=24,"Established (13-24 mo)",B5321&lt;=48,"Loyal (25-48 mo)",TRUE,"Veteran (49+ mo)")</f>
        <v>Veteran (49+ mo)</v>
      </c>
      <c r="I5321">
        <f>COUNTIF('Raw Data'!G5321:O5321,"Yes")</f>
        <v>7</v>
      </c>
      <c r="J5321">
        <f t="shared" ca="1" si="166"/>
        <v>44013</v>
      </c>
      <c r="K5321" t="str">
        <f>'Raw Data'!U5321</f>
        <v>No</v>
      </c>
      <c r="L5321" t="str">
        <f t="shared" si="167"/>
        <v>Low Risk</v>
      </c>
      <c r="N5321" s="34"/>
    </row>
    <row r="5322" spans="1:14" x14ac:dyDescent="0.3">
      <c r="A5322" s="5" t="str">
        <f>'Raw Data'!A5322</f>
        <v>5338-YHWYT</v>
      </c>
      <c r="B5322">
        <f>'Raw Data'!F5322</f>
        <v>37</v>
      </c>
      <c r="C5322" t="str">
        <f>'Raw Data'!P5322</f>
        <v>Two year</v>
      </c>
      <c r="D5322" t="str">
        <f>'Raw Data'!I5322</f>
        <v>DSL</v>
      </c>
      <c r="E5322" t="str">
        <f>'Raw Data'!R5322</f>
        <v>Credit card (automatic)</v>
      </c>
      <c r="F5322">
        <f>'Raw Data'!S5322</f>
        <v>61.45</v>
      </c>
      <c r="G5322">
        <f>IFERROR(VALUE('Raw Data'!T5322),0)</f>
        <v>2302.35</v>
      </c>
      <c r="H5322" t="str" cm="1">
        <f t="array" ref="H5322">_xlfn.IFS(B5322&lt;=12,"New (0-12 mo)",B5322&lt;=24,"Established (13-24 mo)",B5322&lt;=48,"Loyal (25-48 mo)",TRUE,"Veteran (49+ mo)")</f>
        <v>Loyal (25-48 mo)</v>
      </c>
      <c r="I5322">
        <f>COUNTIF('Raw Data'!G5322:O5322,"Yes")</f>
        <v>4</v>
      </c>
      <c r="J5322">
        <f t="shared" ca="1" si="166"/>
        <v>45078</v>
      </c>
      <c r="K5322" t="str">
        <f>'Raw Data'!U5322</f>
        <v>No</v>
      </c>
      <c r="L5322" t="str">
        <f t="shared" si="167"/>
        <v>Low Risk</v>
      </c>
      <c r="N5322" s="34"/>
    </row>
    <row r="5323" spans="1:14" x14ac:dyDescent="0.3">
      <c r="A5323" s="5" t="str">
        <f>'Raw Data'!A5323</f>
        <v>7718-UPSKJ</v>
      </c>
      <c r="B5323">
        <f>'Raw Data'!F5323</f>
        <v>69</v>
      </c>
      <c r="C5323" t="str">
        <f>'Raw Data'!P5323</f>
        <v>One year</v>
      </c>
      <c r="D5323" t="str">
        <f>'Raw Data'!I5323</f>
        <v>Fiber optic</v>
      </c>
      <c r="E5323" t="str">
        <f>'Raw Data'!R5323</f>
        <v>Credit card (automatic)</v>
      </c>
      <c r="F5323">
        <f>'Raw Data'!S5323</f>
        <v>106.4</v>
      </c>
      <c r="G5323">
        <f>IFERROR(VALUE('Raw Data'!T5323),0)</f>
        <v>7251.9</v>
      </c>
      <c r="H5323" t="str" cm="1">
        <f t="array" ref="H5323">_xlfn.IFS(B5323&lt;=12,"New (0-12 mo)",B5323&lt;=24,"Established (13-24 mo)",B5323&lt;=48,"Loyal (25-48 mo)",TRUE,"Veteran (49+ mo)")</f>
        <v>Veteran (49+ mo)</v>
      </c>
      <c r="I5323">
        <f>COUNTIF('Raw Data'!G5323:O5323,"Yes")</f>
        <v>6</v>
      </c>
      <c r="J5323">
        <f t="shared" ca="1" si="166"/>
        <v>44105</v>
      </c>
      <c r="K5323" t="str">
        <f>'Raw Data'!U5323</f>
        <v>No</v>
      </c>
      <c r="L5323" t="str">
        <f t="shared" si="167"/>
        <v>Low Risk</v>
      </c>
      <c r="N5323" s="34"/>
    </row>
    <row r="5324" spans="1:14" x14ac:dyDescent="0.3">
      <c r="A5324" s="5" t="str">
        <f>'Raw Data'!A5324</f>
        <v>8731-WBBMB</v>
      </c>
      <c r="B5324">
        <f>'Raw Data'!F5324</f>
        <v>26</v>
      </c>
      <c r="C5324" t="str">
        <f>'Raw Data'!P5324</f>
        <v>Month-to-month</v>
      </c>
      <c r="D5324" t="str">
        <f>'Raw Data'!I5324</f>
        <v>DSL</v>
      </c>
      <c r="E5324" t="str">
        <f>'Raw Data'!R5324</f>
        <v>Bank transfer (automatic)</v>
      </c>
      <c r="F5324">
        <f>'Raw Data'!S5324</f>
        <v>81.900000000000006</v>
      </c>
      <c r="G5324">
        <f>IFERROR(VALUE('Raw Data'!T5324),0)</f>
        <v>2078.5500000000002</v>
      </c>
      <c r="H5324" t="str" cm="1">
        <f t="array" ref="H5324">_xlfn.IFS(B5324&lt;=12,"New (0-12 mo)",B5324&lt;=24,"Established (13-24 mo)",B5324&lt;=48,"Loyal (25-48 mo)",TRUE,"Veteran (49+ mo)")</f>
        <v>Loyal (25-48 mo)</v>
      </c>
      <c r="I5324">
        <f>COUNTIF('Raw Data'!G5324:O5324,"Yes")</f>
        <v>6</v>
      </c>
      <c r="J5324">
        <f t="shared" ca="1" si="166"/>
        <v>45413</v>
      </c>
      <c r="K5324" t="str">
        <f>'Raw Data'!U5324</f>
        <v>No</v>
      </c>
      <c r="L5324" t="str">
        <f t="shared" si="167"/>
        <v>Low-Medium Risk</v>
      </c>
      <c r="N5324" s="34"/>
    </row>
    <row r="5325" spans="1:14" x14ac:dyDescent="0.3">
      <c r="A5325" s="5" t="str">
        <f>'Raw Data'!A5325</f>
        <v>1448-CYWKC</v>
      </c>
      <c r="B5325">
        <f>'Raw Data'!F5325</f>
        <v>58</v>
      </c>
      <c r="C5325" t="str">
        <f>'Raw Data'!P5325</f>
        <v>One year</v>
      </c>
      <c r="D5325" t="str">
        <f>'Raw Data'!I5325</f>
        <v>Fiber optic</v>
      </c>
      <c r="E5325" t="str">
        <f>'Raw Data'!R5325</f>
        <v>Credit card (automatic)</v>
      </c>
      <c r="F5325">
        <f>'Raw Data'!S5325</f>
        <v>105.2</v>
      </c>
      <c r="G5325">
        <f>IFERROR(VALUE('Raw Data'!T5325),0)</f>
        <v>6225.4</v>
      </c>
      <c r="H5325" t="str" cm="1">
        <f t="array" ref="H5325">_xlfn.IFS(B5325&lt;=12,"New (0-12 mo)",B5325&lt;=24,"Established (13-24 mo)",B5325&lt;=48,"Loyal (25-48 mo)",TRUE,"Veteran (49+ mo)")</f>
        <v>Veteran (49+ mo)</v>
      </c>
      <c r="I5325">
        <f>COUNTIF('Raw Data'!G5325:O5325,"Yes")</f>
        <v>6</v>
      </c>
      <c r="J5325">
        <f t="shared" ca="1" si="166"/>
        <v>44440</v>
      </c>
      <c r="K5325" t="str">
        <f>'Raw Data'!U5325</f>
        <v>No</v>
      </c>
      <c r="L5325" t="str">
        <f t="shared" si="167"/>
        <v>Low Risk</v>
      </c>
      <c r="N5325" s="34"/>
    </row>
    <row r="5326" spans="1:14" x14ac:dyDescent="0.3">
      <c r="A5326" s="5" t="str">
        <f>'Raw Data'!A5326</f>
        <v>7901-IIDQV</v>
      </c>
      <c r="B5326">
        <f>'Raw Data'!F5326</f>
        <v>24</v>
      </c>
      <c r="C5326" t="str">
        <f>'Raw Data'!P5326</f>
        <v>One year</v>
      </c>
      <c r="D5326" t="str">
        <f>'Raw Data'!I5326</f>
        <v>DSL</v>
      </c>
      <c r="E5326" t="str">
        <f>'Raw Data'!R5326</f>
        <v>Bank transfer (automatic)</v>
      </c>
      <c r="F5326">
        <f>'Raw Data'!S5326</f>
        <v>54.6</v>
      </c>
      <c r="G5326">
        <f>IFERROR(VALUE('Raw Data'!T5326),0)</f>
        <v>1242.25</v>
      </c>
      <c r="H5326" t="str" cm="1">
        <f t="array" ref="H5326">_xlfn.IFS(B5326&lt;=12,"New (0-12 mo)",B5326&lt;=24,"Established (13-24 mo)",B5326&lt;=48,"Loyal (25-48 mo)",TRUE,"Veteran (49+ mo)")</f>
        <v>Established (13-24 mo)</v>
      </c>
      <c r="I5326">
        <f>COUNTIF('Raw Data'!G5326:O5326,"Yes")</f>
        <v>3</v>
      </c>
      <c r="J5326">
        <f t="shared" ca="1" si="166"/>
        <v>45474</v>
      </c>
      <c r="K5326" t="str">
        <f>'Raw Data'!U5326</f>
        <v>No</v>
      </c>
      <c r="L5326" t="str">
        <f t="shared" si="167"/>
        <v>Low Risk</v>
      </c>
      <c r="N5326" s="34"/>
    </row>
    <row r="5327" spans="1:14" x14ac:dyDescent="0.3">
      <c r="A5327" s="5" t="str">
        <f>'Raw Data'!A5327</f>
        <v>2690-DVRVK</v>
      </c>
      <c r="B5327">
        <f>'Raw Data'!F5327</f>
        <v>5</v>
      </c>
      <c r="C5327" t="str">
        <f>'Raw Data'!P5327</f>
        <v>One year</v>
      </c>
      <c r="D5327" t="str">
        <f>'Raw Data'!I5327</f>
        <v>No</v>
      </c>
      <c r="E5327" t="str">
        <f>'Raw Data'!R5327</f>
        <v>Electronic check</v>
      </c>
      <c r="F5327">
        <f>'Raw Data'!S5327</f>
        <v>20.55</v>
      </c>
      <c r="G5327">
        <f>IFERROR(VALUE('Raw Data'!T5327),0)</f>
        <v>99.45</v>
      </c>
      <c r="H5327" t="str" cm="1">
        <f t="array" ref="H5327">_xlfn.IFS(B5327&lt;=12,"New (0-12 mo)",B5327&lt;=24,"Established (13-24 mo)",B5327&lt;=48,"Loyal (25-48 mo)",TRUE,"Veteran (49+ mo)")</f>
        <v>New (0-12 mo)</v>
      </c>
      <c r="I5327">
        <f>COUNTIF('Raw Data'!G5327:O5327,"Yes")</f>
        <v>1</v>
      </c>
      <c r="J5327">
        <f t="shared" ca="1" si="166"/>
        <v>46054</v>
      </c>
      <c r="K5327" t="str">
        <f>'Raw Data'!U5327</f>
        <v>No</v>
      </c>
      <c r="L5327" t="str">
        <f t="shared" si="167"/>
        <v>Low Risk</v>
      </c>
      <c r="N5327" s="34"/>
    </row>
    <row r="5328" spans="1:14" x14ac:dyDescent="0.3">
      <c r="A5328" s="5" t="str">
        <f>'Raw Data'!A5328</f>
        <v>5688-KZTSN</v>
      </c>
      <c r="B5328">
        <f>'Raw Data'!F5328</f>
        <v>15</v>
      </c>
      <c r="C5328" t="str">
        <f>'Raw Data'!P5328</f>
        <v>Month-to-month</v>
      </c>
      <c r="D5328" t="str">
        <f>'Raw Data'!I5328</f>
        <v>No</v>
      </c>
      <c r="E5328" t="str">
        <f>'Raw Data'!R5328</f>
        <v>Electronic check</v>
      </c>
      <c r="F5328">
        <f>'Raw Data'!S5328</f>
        <v>20</v>
      </c>
      <c r="G5328">
        <f>IFERROR(VALUE('Raw Data'!T5328),0)</f>
        <v>288.05</v>
      </c>
      <c r="H5328" t="str" cm="1">
        <f t="array" ref="H5328">_xlfn.IFS(B5328&lt;=12,"New (0-12 mo)",B5328&lt;=24,"Established (13-24 mo)",B5328&lt;=48,"Loyal (25-48 mo)",TRUE,"Veteran (49+ mo)")</f>
        <v>Established (13-24 mo)</v>
      </c>
      <c r="I5328">
        <f>COUNTIF('Raw Data'!G5328:O5328,"Yes")</f>
        <v>1</v>
      </c>
      <c r="J5328">
        <f t="shared" ca="1" si="166"/>
        <v>45748</v>
      </c>
      <c r="K5328" t="str">
        <f>'Raw Data'!U5328</f>
        <v>Yes</v>
      </c>
      <c r="L5328" t="str">
        <f t="shared" si="167"/>
        <v>Medium Risk</v>
      </c>
      <c r="N5328" s="34"/>
    </row>
    <row r="5329" spans="1:14" x14ac:dyDescent="0.3">
      <c r="A5329" s="5" t="str">
        <f>'Raw Data'!A5329</f>
        <v>1270-XKUCC</v>
      </c>
      <c r="B5329">
        <f>'Raw Data'!F5329</f>
        <v>30</v>
      </c>
      <c r="C5329" t="str">
        <f>'Raw Data'!P5329</f>
        <v>Two year</v>
      </c>
      <c r="D5329" t="str">
        <f>'Raw Data'!I5329</f>
        <v>No</v>
      </c>
      <c r="E5329" t="str">
        <f>'Raw Data'!R5329</f>
        <v>Mailed check</v>
      </c>
      <c r="F5329">
        <f>'Raw Data'!S5329</f>
        <v>19.7</v>
      </c>
      <c r="G5329">
        <f>IFERROR(VALUE('Raw Data'!T5329),0)</f>
        <v>599.25</v>
      </c>
      <c r="H5329" t="str" cm="1">
        <f t="array" ref="H5329">_xlfn.IFS(B5329&lt;=12,"New (0-12 mo)",B5329&lt;=24,"Established (13-24 mo)",B5329&lt;=48,"Loyal (25-48 mo)",TRUE,"Veteran (49+ mo)")</f>
        <v>Loyal (25-48 mo)</v>
      </c>
      <c r="I5329">
        <f>COUNTIF('Raw Data'!G5329:O5329,"Yes")</f>
        <v>1</v>
      </c>
      <c r="J5329">
        <f t="shared" ca="1" si="166"/>
        <v>45292</v>
      </c>
      <c r="K5329" t="str">
        <f>'Raw Data'!U5329</f>
        <v>No</v>
      </c>
      <c r="L5329" t="str">
        <f t="shared" si="167"/>
        <v>Low Risk</v>
      </c>
      <c r="N5329" s="34"/>
    </row>
    <row r="5330" spans="1:14" x14ac:dyDescent="0.3">
      <c r="A5330" s="5" t="str">
        <f>'Raw Data'!A5330</f>
        <v>0334-ZFJSR</v>
      </c>
      <c r="B5330">
        <f>'Raw Data'!F5330</f>
        <v>55</v>
      </c>
      <c r="C5330" t="str">
        <f>'Raw Data'!P5330</f>
        <v>One year</v>
      </c>
      <c r="D5330" t="str">
        <f>'Raw Data'!I5330</f>
        <v>DSL</v>
      </c>
      <c r="E5330" t="str">
        <f>'Raw Data'!R5330</f>
        <v>Credit card (automatic)</v>
      </c>
      <c r="F5330">
        <f>'Raw Data'!S5330</f>
        <v>66.05</v>
      </c>
      <c r="G5330">
        <f>IFERROR(VALUE('Raw Data'!T5330),0)</f>
        <v>3462.1</v>
      </c>
      <c r="H5330" t="str" cm="1">
        <f t="array" ref="H5330">_xlfn.IFS(B5330&lt;=12,"New (0-12 mo)",B5330&lt;=24,"Established (13-24 mo)",B5330&lt;=48,"Loyal (25-48 mo)",TRUE,"Veteran (49+ mo)")</f>
        <v>Veteran (49+ mo)</v>
      </c>
      <c r="I5330">
        <f>COUNTIF('Raw Data'!G5330:O5330,"Yes")</f>
        <v>5</v>
      </c>
      <c r="J5330">
        <f t="shared" ca="1" si="166"/>
        <v>44531</v>
      </c>
      <c r="K5330" t="str">
        <f>'Raw Data'!U5330</f>
        <v>No</v>
      </c>
      <c r="L5330" t="str">
        <f t="shared" si="167"/>
        <v>Low Risk</v>
      </c>
      <c r="N5330" s="34"/>
    </row>
    <row r="5331" spans="1:14" x14ac:dyDescent="0.3">
      <c r="A5331" s="5" t="str">
        <f>'Raw Data'!A5331</f>
        <v>2894-QOJRX</v>
      </c>
      <c r="B5331">
        <f>'Raw Data'!F5331</f>
        <v>25</v>
      </c>
      <c r="C5331" t="str">
        <f>'Raw Data'!P5331</f>
        <v>Month-to-month</v>
      </c>
      <c r="D5331" t="str">
        <f>'Raw Data'!I5331</f>
        <v>DSL</v>
      </c>
      <c r="E5331" t="str">
        <f>'Raw Data'!R5331</f>
        <v>Bank transfer (automatic)</v>
      </c>
      <c r="F5331">
        <f>'Raw Data'!S5331</f>
        <v>34</v>
      </c>
      <c r="G5331">
        <f>IFERROR(VALUE('Raw Data'!T5331),0)</f>
        <v>853</v>
      </c>
      <c r="H5331" t="str" cm="1">
        <f t="array" ref="H5331">_xlfn.IFS(B5331&lt;=12,"New (0-12 mo)",B5331&lt;=24,"Established (13-24 mo)",B5331&lt;=48,"Loyal (25-48 mo)",TRUE,"Veteran (49+ mo)")</f>
        <v>Loyal (25-48 mo)</v>
      </c>
      <c r="I5331">
        <f>COUNTIF('Raw Data'!G5331:O5331,"Yes")</f>
        <v>1</v>
      </c>
      <c r="J5331">
        <f t="shared" ca="1" si="166"/>
        <v>45444</v>
      </c>
      <c r="K5331" t="str">
        <f>'Raw Data'!U5331</f>
        <v>Yes</v>
      </c>
      <c r="L5331" t="str">
        <f t="shared" si="167"/>
        <v>Low-Medium Risk</v>
      </c>
      <c r="N5331" s="34"/>
    </row>
    <row r="5332" spans="1:14" x14ac:dyDescent="0.3">
      <c r="A5332" s="5" t="str">
        <f>'Raw Data'!A5332</f>
        <v>5747-PMBSQ</v>
      </c>
      <c r="B5332">
        <f>'Raw Data'!F5332</f>
        <v>10</v>
      </c>
      <c r="C5332" t="str">
        <f>'Raw Data'!P5332</f>
        <v>Month-to-month</v>
      </c>
      <c r="D5332" t="str">
        <f>'Raw Data'!I5332</f>
        <v>Fiber optic</v>
      </c>
      <c r="E5332" t="str">
        <f>'Raw Data'!R5332</f>
        <v>Mailed check</v>
      </c>
      <c r="F5332">
        <f>'Raw Data'!S5332</f>
        <v>92.5</v>
      </c>
      <c r="G5332">
        <f>IFERROR(VALUE('Raw Data'!T5332),0)</f>
        <v>934.1</v>
      </c>
      <c r="H5332" t="str" cm="1">
        <f t="array" ref="H5332">_xlfn.IFS(B5332&lt;=12,"New (0-12 mo)",B5332&lt;=24,"Established (13-24 mo)",B5332&lt;=48,"Loyal (25-48 mo)",TRUE,"Veteran (49+ mo)")</f>
        <v>New (0-12 mo)</v>
      </c>
      <c r="I5332">
        <f>COUNTIF('Raw Data'!G5332:O5332,"Yes")</f>
        <v>5</v>
      </c>
      <c r="J5332">
        <f t="shared" ca="1" si="166"/>
        <v>45901</v>
      </c>
      <c r="K5332" t="str">
        <f>'Raw Data'!U5332</f>
        <v>Yes</v>
      </c>
      <c r="L5332" t="str">
        <f t="shared" si="167"/>
        <v>High Risk</v>
      </c>
      <c r="N5332" s="34"/>
    </row>
    <row r="5333" spans="1:14" x14ac:dyDescent="0.3">
      <c r="A5333" s="5" t="str">
        <f>'Raw Data'!A5333</f>
        <v>5583-EJXRD</v>
      </c>
      <c r="B5333">
        <f>'Raw Data'!F5333</f>
        <v>44</v>
      </c>
      <c r="C5333" t="str">
        <f>'Raw Data'!P5333</f>
        <v>Two year</v>
      </c>
      <c r="D5333" t="str">
        <f>'Raw Data'!I5333</f>
        <v>DSL</v>
      </c>
      <c r="E5333" t="str">
        <f>'Raw Data'!R5333</f>
        <v>Credit card (automatic)</v>
      </c>
      <c r="F5333">
        <f>'Raw Data'!S5333</f>
        <v>54.05</v>
      </c>
      <c r="G5333">
        <f>IFERROR(VALUE('Raw Data'!T5333),0)</f>
        <v>2375.1999999999998</v>
      </c>
      <c r="H5333" t="str" cm="1">
        <f t="array" ref="H5333">_xlfn.IFS(B5333&lt;=12,"New (0-12 mo)",B5333&lt;=24,"Established (13-24 mo)",B5333&lt;=48,"Loyal (25-48 mo)",TRUE,"Veteran (49+ mo)")</f>
        <v>Loyal (25-48 mo)</v>
      </c>
      <c r="I5333">
        <f>COUNTIF('Raw Data'!G5333:O5333,"Yes")</f>
        <v>5</v>
      </c>
      <c r="J5333">
        <f t="shared" ca="1" si="166"/>
        <v>44866</v>
      </c>
      <c r="K5333" t="str">
        <f>'Raw Data'!U5333</f>
        <v>No</v>
      </c>
      <c r="L5333" t="str">
        <f t="shared" si="167"/>
        <v>Low Risk</v>
      </c>
      <c r="N5333" s="34"/>
    </row>
    <row r="5334" spans="1:14" x14ac:dyDescent="0.3">
      <c r="A5334" s="5" t="str">
        <f>'Raw Data'!A5334</f>
        <v>4565-EVZMJ</v>
      </c>
      <c r="B5334">
        <f>'Raw Data'!F5334</f>
        <v>47</v>
      </c>
      <c r="C5334" t="str">
        <f>'Raw Data'!P5334</f>
        <v>One year</v>
      </c>
      <c r="D5334" t="str">
        <f>'Raw Data'!I5334</f>
        <v>DSL</v>
      </c>
      <c r="E5334" t="str">
        <f>'Raw Data'!R5334</f>
        <v>Mailed check</v>
      </c>
      <c r="F5334">
        <f>'Raw Data'!S5334</f>
        <v>58.9</v>
      </c>
      <c r="G5334">
        <f>IFERROR(VALUE('Raw Data'!T5334),0)</f>
        <v>2813.05</v>
      </c>
      <c r="H5334" t="str" cm="1">
        <f t="array" ref="H5334">_xlfn.IFS(B5334&lt;=12,"New (0-12 mo)",B5334&lt;=24,"Established (13-24 mo)",B5334&lt;=48,"Loyal (25-48 mo)",TRUE,"Veteran (49+ mo)")</f>
        <v>Loyal (25-48 mo)</v>
      </c>
      <c r="I5334">
        <f>COUNTIF('Raw Data'!G5334:O5334,"Yes")</f>
        <v>4</v>
      </c>
      <c r="J5334">
        <f t="shared" ca="1" si="166"/>
        <v>44774</v>
      </c>
      <c r="K5334" t="str">
        <f>'Raw Data'!U5334</f>
        <v>No</v>
      </c>
      <c r="L5334" t="str">
        <f t="shared" si="167"/>
        <v>Low Risk</v>
      </c>
      <c r="N5334" s="34"/>
    </row>
    <row r="5335" spans="1:14" x14ac:dyDescent="0.3">
      <c r="A5335" s="5" t="str">
        <f>'Raw Data'!A5335</f>
        <v>3143-JQEGI</v>
      </c>
      <c r="B5335">
        <f>'Raw Data'!F5335</f>
        <v>13</v>
      </c>
      <c r="C5335" t="str">
        <f>'Raw Data'!P5335</f>
        <v>Month-to-month</v>
      </c>
      <c r="D5335" t="str">
        <f>'Raw Data'!I5335</f>
        <v>Fiber optic</v>
      </c>
      <c r="E5335" t="str">
        <f>'Raw Data'!R5335</f>
        <v>Electronic check</v>
      </c>
      <c r="F5335">
        <f>'Raw Data'!S5335</f>
        <v>88.35</v>
      </c>
      <c r="G5335">
        <f>IFERROR(VALUE('Raw Data'!T5335),0)</f>
        <v>1222.8</v>
      </c>
      <c r="H5335" t="str" cm="1">
        <f t="array" ref="H5335">_xlfn.IFS(B5335&lt;=12,"New (0-12 mo)",B5335&lt;=24,"Established (13-24 mo)",B5335&lt;=48,"Loyal (25-48 mo)",TRUE,"Veteran (49+ mo)")</f>
        <v>Established (13-24 mo)</v>
      </c>
      <c r="I5335">
        <f>COUNTIF('Raw Data'!G5335:O5335,"Yes")</f>
        <v>3</v>
      </c>
      <c r="J5335">
        <f t="shared" ca="1" si="166"/>
        <v>45809</v>
      </c>
      <c r="K5335" t="str">
        <f>'Raw Data'!U5335</f>
        <v>Yes</v>
      </c>
      <c r="L5335" t="str">
        <f t="shared" si="167"/>
        <v>Medium Risk</v>
      </c>
      <c r="N5335" s="34"/>
    </row>
    <row r="5336" spans="1:14" x14ac:dyDescent="0.3">
      <c r="A5336" s="5" t="str">
        <f>'Raw Data'!A5336</f>
        <v>6386-SZZKH</v>
      </c>
      <c r="B5336">
        <f>'Raw Data'!F5336</f>
        <v>49</v>
      </c>
      <c r="C5336" t="str">
        <f>'Raw Data'!P5336</f>
        <v>Two year</v>
      </c>
      <c r="D5336" t="str">
        <f>'Raw Data'!I5336</f>
        <v>Fiber optic</v>
      </c>
      <c r="E5336" t="str">
        <f>'Raw Data'!R5336</f>
        <v>Bank transfer (automatic)</v>
      </c>
      <c r="F5336">
        <f>'Raw Data'!S5336</f>
        <v>107.95</v>
      </c>
      <c r="G5336">
        <f>IFERROR(VALUE('Raw Data'!T5336),0)</f>
        <v>5293.2</v>
      </c>
      <c r="H5336" t="str" cm="1">
        <f t="array" ref="H5336">_xlfn.IFS(B5336&lt;=12,"New (0-12 mo)",B5336&lt;=24,"Established (13-24 mo)",B5336&lt;=48,"Loyal (25-48 mo)",TRUE,"Veteran (49+ mo)")</f>
        <v>Veteran (49+ mo)</v>
      </c>
      <c r="I5336">
        <f>COUNTIF('Raw Data'!G5336:O5336,"Yes")</f>
        <v>7</v>
      </c>
      <c r="J5336">
        <f t="shared" ca="1" si="166"/>
        <v>44713</v>
      </c>
      <c r="K5336" t="str">
        <f>'Raw Data'!U5336</f>
        <v>Yes</v>
      </c>
      <c r="L5336" t="str">
        <f t="shared" si="167"/>
        <v>Low Risk</v>
      </c>
      <c r="N5336" s="34"/>
    </row>
    <row r="5337" spans="1:14" x14ac:dyDescent="0.3">
      <c r="A5337" s="5" t="str">
        <f>'Raw Data'!A5337</f>
        <v>3327-YBAKM</v>
      </c>
      <c r="B5337">
        <f>'Raw Data'!F5337</f>
        <v>64</v>
      </c>
      <c r="C5337" t="str">
        <f>'Raw Data'!P5337</f>
        <v>One year</v>
      </c>
      <c r="D5337" t="str">
        <f>'Raw Data'!I5337</f>
        <v>Fiber optic</v>
      </c>
      <c r="E5337" t="str">
        <f>'Raw Data'!R5337</f>
        <v>Mailed check</v>
      </c>
      <c r="F5337">
        <f>'Raw Data'!S5337</f>
        <v>96.9</v>
      </c>
      <c r="G5337">
        <f>IFERROR(VALUE('Raw Data'!T5337),0)</f>
        <v>6314.35</v>
      </c>
      <c r="H5337" t="str" cm="1">
        <f t="array" ref="H5337">_xlfn.IFS(B5337&lt;=12,"New (0-12 mo)",B5337&lt;=24,"Established (13-24 mo)",B5337&lt;=48,"Loyal (25-48 mo)",TRUE,"Veteran (49+ mo)")</f>
        <v>Veteran (49+ mo)</v>
      </c>
      <c r="I5337">
        <f>COUNTIF('Raw Data'!G5337:O5337,"Yes")</f>
        <v>5</v>
      </c>
      <c r="J5337">
        <f t="shared" ca="1" si="166"/>
        <v>44256</v>
      </c>
      <c r="K5337" t="str">
        <f>'Raw Data'!U5337</f>
        <v>No</v>
      </c>
      <c r="L5337" t="str">
        <f t="shared" si="167"/>
        <v>Low Risk</v>
      </c>
      <c r="N5337" s="34"/>
    </row>
    <row r="5338" spans="1:14" x14ac:dyDescent="0.3">
      <c r="A5338" s="5" t="str">
        <f>'Raw Data'!A5338</f>
        <v>9441-QHEVC</v>
      </c>
      <c r="B5338">
        <f>'Raw Data'!F5338</f>
        <v>1</v>
      </c>
      <c r="C5338" t="str">
        <f>'Raw Data'!P5338</f>
        <v>Month-to-month</v>
      </c>
      <c r="D5338" t="str">
        <f>'Raw Data'!I5338</f>
        <v>No</v>
      </c>
      <c r="E5338" t="str">
        <f>'Raw Data'!R5338</f>
        <v>Mailed check</v>
      </c>
      <c r="F5338">
        <f>'Raw Data'!S5338</f>
        <v>19.100000000000001</v>
      </c>
      <c r="G5338">
        <f>IFERROR(VALUE('Raw Data'!T5338),0)</f>
        <v>19.100000000000001</v>
      </c>
      <c r="H5338" t="str" cm="1">
        <f t="array" ref="H5338">_xlfn.IFS(B5338&lt;=12,"New (0-12 mo)",B5338&lt;=24,"Established (13-24 mo)",B5338&lt;=48,"Loyal (25-48 mo)",TRUE,"Veteran (49+ mo)")</f>
        <v>New (0-12 mo)</v>
      </c>
      <c r="I5338">
        <f>COUNTIF('Raw Data'!G5338:O5338,"Yes")</f>
        <v>1</v>
      </c>
      <c r="J5338">
        <f t="shared" ca="1" si="166"/>
        <v>46174</v>
      </c>
      <c r="K5338" t="str">
        <f>'Raw Data'!U5338</f>
        <v>No</v>
      </c>
      <c r="L5338" t="str">
        <f t="shared" si="167"/>
        <v>High Risk</v>
      </c>
      <c r="N5338" s="34"/>
    </row>
    <row r="5339" spans="1:14" x14ac:dyDescent="0.3">
      <c r="A5339" s="5" t="str">
        <f>'Raw Data'!A5339</f>
        <v>6705-LNMDD</v>
      </c>
      <c r="B5339">
        <f>'Raw Data'!F5339</f>
        <v>20</v>
      </c>
      <c r="C5339" t="str">
        <f>'Raw Data'!P5339</f>
        <v>Month-to-month</v>
      </c>
      <c r="D5339" t="str">
        <f>'Raw Data'!I5339</f>
        <v>DSL</v>
      </c>
      <c r="E5339" t="str">
        <f>'Raw Data'!R5339</f>
        <v>Mailed check</v>
      </c>
      <c r="F5339">
        <f>'Raw Data'!S5339</f>
        <v>50</v>
      </c>
      <c r="G5339">
        <f>IFERROR(VALUE('Raw Data'!T5339),0)</f>
        <v>1003.05</v>
      </c>
      <c r="H5339" t="str" cm="1">
        <f t="array" ref="H5339">_xlfn.IFS(B5339&lt;=12,"New (0-12 mo)",B5339&lt;=24,"Established (13-24 mo)",B5339&lt;=48,"Loyal (25-48 mo)",TRUE,"Veteran (49+ mo)")</f>
        <v>Established (13-24 mo)</v>
      </c>
      <c r="I5339">
        <f>COUNTIF('Raw Data'!G5339:O5339,"Yes")</f>
        <v>2</v>
      </c>
      <c r="J5339">
        <f t="shared" ca="1" si="166"/>
        <v>45597</v>
      </c>
      <c r="K5339" t="str">
        <f>'Raw Data'!U5339</f>
        <v>No</v>
      </c>
      <c r="L5339" t="str">
        <f t="shared" si="167"/>
        <v>Medium Risk</v>
      </c>
      <c r="N5339" s="34"/>
    </row>
    <row r="5340" spans="1:14" x14ac:dyDescent="0.3">
      <c r="A5340" s="5" t="str">
        <f>'Raw Data'!A5340</f>
        <v>2580-ASVVY</v>
      </c>
      <c r="B5340">
        <f>'Raw Data'!F5340</f>
        <v>37</v>
      </c>
      <c r="C5340" t="str">
        <f>'Raw Data'!P5340</f>
        <v>Two year</v>
      </c>
      <c r="D5340" t="str">
        <f>'Raw Data'!I5340</f>
        <v>DSL</v>
      </c>
      <c r="E5340" t="str">
        <f>'Raw Data'!R5340</f>
        <v>Electronic check</v>
      </c>
      <c r="F5340">
        <f>'Raw Data'!S5340</f>
        <v>45.4</v>
      </c>
      <c r="G5340">
        <f>IFERROR(VALUE('Raw Data'!T5340),0)</f>
        <v>1593.1</v>
      </c>
      <c r="H5340" t="str" cm="1">
        <f t="array" ref="H5340">_xlfn.IFS(B5340&lt;=12,"New (0-12 mo)",B5340&lt;=24,"Established (13-24 mo)",B5340&lt;=48,"Loyal (25-48 mo)",TRUE,"Veteran (49+ mo)")</f>
        <v>Loyal (25-48 mo)</v>
      </c>
      <c r="I5340">
        <f>COUNTIF('Raw Data'!G5340:O5340,"Yes")</f>
        <v>3</v>
      </c>
      <c r="J5340">
        <f t="shared" ca="1" si="166"/>
        <v>45078</v>
      </c>
      <c r="K5340" t="str">
        <f>'Raw Data'!U5340</f>
        <v>No</v>
      </c>
      <c r="L5340" t="str">
        <f t="shared" si="167"/>
        <v>Low Risk</v>
      </c>
      <c r="N5340" s="34"/>
    </row>
    <row r="5341" spans="1:14" x14ac:dyDescent="0.3">
      <c r="A5341" s="5" t="str">
        <f>'Raw Data'!A5341</f>
        <v>3370-GQEAL</v>
      </c>
      <c r="B5341">
        <f>'Raw Data'!F5341</f>
        <v>30</v>
      </c>
      <c r="C5341" t="str">
        <f>'Raw Data'!P5341</f>
        <v>Month-to-month</v>
      </c>
      <c r="D5341" t="str">
        <f>'Raw Data'!I5341</f>
        <v>Fiber optic</v>
      </c>
      <c r="E5341" t="str">
        <f>'Raw Data'!R5341</f>
        <v>Electronic check</v>
      </c>
      <c r="F5341">
        <f>'Raw Data'!S5341</f>
        <v>85.45</v>
      </c>
      <c r="G5341">
        <f>IFERROR(VALUE('Raw Data'!T5341),0)</f>
        <v>2509.9499999999998</v>
      </c>
      <c r="H5341" t="str" cm="1">
        <f t="array" ref="H5341">_xlfn.IFS(B5341&lt;=12,"New (0-12 mo)",B5341&lt;=24,"Established (13-24 mo)",B5341&lt;=48,"Loyal (25-48 mo)",TRUE,"Veteran (49+ mo)")</f>
        <v>Loyal (25-48 mo)</v>
      </c>
      <c r="I5341">
        <f>COUNTIF('Raw Data'!G5341:O5341,"Yes")</f>
        <v>3</v>
      </c>
      <c r="J5341">
        <f t="shared" ca="1" si="166"/>
        <v>45292</v>
      </c>
      <c r="K5341" t="str">
        <f>'Raw Data'!U5341</f>
        <v>No</v>
      </c>
      <c r="L5341" t="str">
        <f t="shared" si="167"/>
        <v>Low-Medium Risk</v>
      </c>
      <c r="N5341" s="34"/>
    </row>
    <row r="5342" spans="1:14" x14ac:dyDescent="0.3">
      <c r="A5342" s="5" t="str">
        <f>'Raw Data'!A5342</f>
        <v>5032-USPKF</v>
      </c>
      <c r="B5342">
        <f>'Raw Data'!F5342</f>
        <v>38</v>
      </c>
      <c r="C5342" t="str">
        <f>'Raw Data'!P5342</f>
        <v>One year</v>
      </c>
      <c r="D5342" t="str">
        <f>'Raw Data'!I5342</f>
        <v>DSL</v>
      </c>
      <c r="E5342" t="str">
        <f>'Raw Data'!R5342</f>
        <v>Bank transfer (automatic)</v>
      </c>
      <c r="F5342">
        <f>'Raw Data'!S5342</f>
        <v>84.1</v>
      </c>
      <c r="G5342">
        <f>IFERROR(VALUE('Raw Data'!T5342),0)</f>
        <v>3187.65</v>
      </c>
      <c r="H5342" t="str" cm="1">
        <f t="array" ref="H5342">_xlfn.IFS(B5342&lt;=12,"New (0-12 mo)",B5342&lt;=24,"Established (13-24 mo)",B5342&lt;=48,"Loyal (25-48 mo)",TRUE,"Veteran (49+ mo)")</f>
        <v>Loyal (25-48 mo)</v>
      </c>
      <c r="I5342">
        <f>COUNTIF('Raw Data'!G5342:O5342,"Yes")</f>
        <v>7</v>
      </c>
      <c r="J5342">
        <f t="shared" ca="1" si="166"/>
        <v>45047</v>
      </c>
      <c r="K5342" t="str">
        <f>'Raw Data'!U5342</f>
        <v>No</v>
      </c>
      <c r="L5342" t="str">
        <f t="shared" si="167"/>
        <v>Low Risk</v>
      </c>
      <c r="N5342" s="34"/>
    </row>
    <row r="5343" spans="1:14" x14ac:dyDescent="0.3">
      <c r="A5343" s="5" t="str">
        <f>'Raw Data'!A5343</f>
        <v>2982-IHMFT</v>
      </c>
      <c r="B5343">
        <f>'Raw Data'!F5343</f>
        <v>1</v>
      </c>
      <c r="C5343" t="str">
        <f>'Raw Data'!P5343</f>
        <v>Month-to-month</v>
      </c>
      <c r="D5343" t="str">
        <f>'Raw Data'!I5343</f>
        <v>Fiber optic</v>
      </c>
      <c r="E5343" t="str">
        <f>'Raw Data'!R5343</f>
        <v>Mailed check</v>
      </c>
      <c r="F5343">
        <f>'Raw Data'!S5343</f>
        <v>74.45</v>
      </c>
      <c r="G5343">
        <f>IFERROR(VALUE('Raw Data'!T5343),0)</f>
        <v>74.45</v>
      </c>
      <c r="H5343" t="str" cm="1">
        <f t="array" ref="H5343">_xlfn.IFS(B5343&lt;=12,"New (0-12 mo)",B5343&lt;=24,"Established (13-24 mo)",B5343&lt;=48,"Loyal (25-48 mo)",TRUE,"Veteran (49+ mo)")</f>
        <v>New (0-12 mo)</v>
      </c>
      <c r="I5343">
        <f>COUNTIF('Raw Data'!G5343:O5343,"Yes")</f>
        <v>2</v>
      </c>
      <c r="J5343">
        <f t="shared" ca="1" si="166"/>
        <v>46174</v>
      </c>
      <c r="K5343" t="str">
        <f>'Raw Data'!U5343</f>
        <v>Yes</v>
      </c>
      <c r="L5343" t="str">
        <f t="shared" si="167"/>
        <v>High Risk</v>
      </c>
      <c r="N5343" s="34"/>
    </row>
    <row r="5344" spans="1:14" x14ac:dyDescent="0.3">
      <c r="A5344" s="5" t="str">
        <f>'Raw Data'!A5344</f>
        <v>3521-SYVOR</v>
      </c>
      <c r="B5344">
        <f>'Raw Data'!F5344</f>
        <v>37</v>
      </c>
      <c r="C5344" t="str">
        <f>'Raw Data'!P5344</f>
        <v>Month-to-month</v>
      </c>
      <c r="D5344" t="str">
        <f>'Raw Data'!I5344</f>
        <v>DSL</v>
      </c>
      <c r="E5344" t="str">
        <f>'Raw Data'!R5344</f>
        <v>Electronic check</v>
      </c>
      <c r="F5344">
        <f>'Raw Data'!S5344</f>
        <v>64.75</v>
      </c>
      <c r="G5344">
        <f>IFERROR(VALUE('Raw Data'!T5344),0)</f>
        <v>2345.1999999999998</v>
      </c>
      <c r="H5344" t="str" cm="1">
        <f t="array" ref="H5344">_xlfn.IFS(B5344&lt;=12,"New (0-12 mo)",B5344&lt;=24,"Established (13-24 mo)",B5344&lt;=48,"Loyal (25-48 mo)",TRUE,"Veteran (49+ mo)")</f>
        <v>Loyal (25-48 mo)</v>
      </c>
      <c r="I5344">
        <f>COUNTIF('Raw Data'!G5344:O5344,"Yes")</f>
        <v>3</v>
      </c>
      <c r="J5344">
        <f t="shared" ca="1" si="166"/>
        <v>45078</v>
      </c>
      <c r="K5344" t="str">
        <f>'Raw Data'!U5344</f>
        <v>Yes</v>
      </c>
      <c r="L5344" t="str">
        <f t="shared" si="167"/>
        <v>Low-Medium Risk</v>
      </c>
      <c r="N5344" s="34"/>
    </row>
    <row r="5345" spans="1:14" x14ac:dyDescent="0.3">
      <c r="A5345" s="5" t="str">
        <f>'Raw Data'!A5345</f>
        <v>4254-QPEDE</v>
      </c>
      <c r="B5345">
        <f>'Raw Data'!F5345</f>
        <v>52</v>
      </c>
      <c r="C5345" t="str">
        <f>'Raw Data'!P5345</f>
        <v>Two year</v>
      </c>
      <c r="D5345" t="str">
        <f>'Raw Data'!I5345</f>
        <v>DSL</v>
      </c>
      <c r="E5345" t="str">
        <f>'Raw Data'!R5345</f>
        <v>Credit card (automatic)</v>
      </c>
      <c r="F5345">
        <f>'Raw Data'!S5345</f>
        <v>66.25</v>
      </c>
      <c r="G5345">
        <f>IFERROR(VALUE('Raw Data'!T5345),0)</f>
        <v>3330.1</v>
      </c>
      <c r="H5345" t="str" cm="1">
        <f t="array" ref="H5345">_xlfn.IFS(B5345&lt;=12,"New (0-12 mo)",B5345&lt;=24,"Established (13-24 mo)",B5345&lt;=48,"Loyal (25-48 mo)",TRUE,"Veteran (49+ mo)")</f>
        <v>Veteran (49+ mo)</v>
      </c>
      <c r="I5345">
        <f>COUNTIF('Raw Data'!G5345:O5345,"Yes")</f>
        <v>6</v>
      </c>
      <c r="J5345">
        <f t="shared" ca="1" si="166"/>
        <v>44621</v>
      </c>
      <c r="K5345" t="str">
        <f>'Raw Data'!U5345</f>
        <v>No</v>
      </c>
      <c r="L5345" t="str">
        <f t="shared" si="167"/>
        <v>Low Risk</v>
      </c>
      <c r="N5345" s="34"/>
    </row>
    <row r="5346" spans="1:14" x14ac:dyDescent="0.3">
      <c r="A5346" s="5" t="str">
        <f>'Raw Data'!A5346</f>
        <v>6283-GITPX</v>
      </c>
      <c r="B5346">
        <f>'Raw Data'!F5346</f>
        <v>71</v>
      </c>
      <c r="C5346" t="str">
        <f>'Raw Data'!P5346</f>
        <v>Two year</v>
      </c>
      <c r="D5346" t="str">
        <f>'Raw Data'!I5346</f>
        <v>DSL</v>
      </c>
      <c r="E5346" t="str">
        <f>'Raw Data'!R5346</f>
        <v>Credit card (automatic)</v>
      </c>
      <c r="F5346">
        <f>'Raw Data'!S5346</f>
        <v>76.900000000000006</v>
      </c>
      <c r="G5346">
        <f>IFERROR(VALUE('Raw Data'!T5346),0)</f>
        <v>5522.7</v>
      </c>
      <c r="H5346" t="str" cm="1">
        <f t="array" ref="H5346">_xlfn.IFS(B5346&lt;=12,"New (0-12 mo)",B5346&lt;=24,"Established (13-24 mo)",B5346&lt;=48,"Loyal (25-48 mo)",TRUE,"Veteran (49+ mo)")</f>
        <v>Veteran (49+ mo)</v>
      </c>
      <c r="I5346">
        <f>COUNTIF('Raw Data'!G5346:O5346,"Yes")</f>
        <v>6</v>
      </c>
      <c r="J5346">
        <f t="shared" ca="1" si="166"/>
        <v>44044</v>
      </c>
      <c r="K5346" t="str">
        <f>'Raw Data'!U5346</f>
        <v>No</v>
      </c>
      <c r="L5346" t="str">
        <f t="shared" si="167"/>
        <v>Low Risk</v>
      </c>
      <c r="N5346" s="34"/>
    </row>
    <row r="5347" spans="1:14" x14ac:dyDescent="0.3">
      <c r="A5347" s="5" t="str">
        <f>'Raw Data'!A5347</f>
        <v>9526-JAWYF</v>
      </c>
      <c r="B5347">
        <f>'Raw Data'!F5347</f>
        <v>26</v>
      </c>
      <c r="C5347" t="str">
        <f>'Raw Data'!P5347</f>
        <v>Month-to-month</v>
      </c>
      <c r="D5347" t="str">
        <f>'Raw Data'!I5347</f>
        <v>Fiber optic</v>
      </c>
      <c r="E5347" t="str">
        <f>'Raw Data'!R5347</f>
        <v>Electronic check</v>
      </c>
      <c r="F5347">
        <f>'Raw Data'!S5347</f>
        <v>89.8</v>
      </c>
      <c r="G5347">
        <f>IFERROR(VALUE('Raw Data'!T5347),0)</f>
        <v>2335.3000000000002</v>
      </c>
      <c r="H5347" t="str" cm="1">
        <f t="array" ref="H5347">_xlfn.IFS(B5347&lt;=12,"New (0-12 mo)",B5347&lt;=24,"Established (13-24 mo)",B5347&lt;=48,"Loyal (25-48 mo)",TRUE,"Veteran (49+ mo)")</f>
        <v>Loyal (25-48 mo)</v>
      </c>
      <c r="I5347">
        <f>COUNTIF('Raw Data'!G5347:O5347,"Yes")</f>
        <v>4</v>
      </c>
      <c r="J5347">
        <f t="shared" ca="1" si="166"/>
        <v>45413</v>
      </c>
      <c r="K5347" t="str">
        <f>'Raw Data'!U5347</f>
        <v>Yes</v>
      </c>
      <c r="L5347" t="str">
        <f t="shared" si="167"/>
        <v>Low-Medium Risk</v>
      </c>
      <c r="N5347" s="34"/>
    </row>
    <row r="5348" spans="1:14" x14ac:dyDescent="0.3">
      <c r="A5348" s="5" t="str">
        <f>'Raw Data'!A5348</f>
        <v>0771-CHWSK</v>
      </c>
      <c r="B5348">
        <f>'Raw Data'!F5348</f>
        <v>66</v>
      </c>
      <c r="C5348" t="str">
        <f>'Raw Data'!P5348</f>
        <v>Two year</v>
      </c>
      <c r="D5348" t="str">
        <f>'Raw Data'!I5348</f>
        <v>DSL</v>
      </c>
      <c r="E5348" t="str">
        <f>'Raw Data'!R5348</f>
        <v>Credit card (automatic)</v>
      </c>
      <c r="F5348">
        <f>'Raw Data'!S5348</f>
        <v>74.599999999999994</v>
      </c>
      <c r="G5348">
        <f>IFERROR(VALUE('Raw Data'!T5348),0)</f>
        <v>4798.3999999999996</v>
      </c>
      <c r="H5348" t="str" cm="1">
        <f t="array" ref="H5348">_xlfn.IFS(B5348&lt;=12,"New (0-12 mo)",B5348&lt;=24,"Established (13-24 mo)",B5348&lt;=48,"Loyal (25-48 mo)",TRUE,"Veteran (49+ mo)")</f>
        <v>Veteran (49+ mo)</v>
      </c>
      <c r="I5348">
        <f>COUNTIF('Raw Data'!G5348:O5348,"Yes")</f>
        <v>6</v>
      </c>
      <c r="J5348">
        <f t="shared" ca="1" si="166"/>
        <v>44197</v>
      </c>
      <c r="K5348" t="str">
        <f>'Raw Data'!U5348</f>
        <v>No</v>
      </c>
      <c r="L5348" t="str">
        <f t="shared" si="167"/>
        <v>Low Risk</v>
      </c>
      <c r="N5348" s="34"/>
    </row>
    <row r="5349" spans="1:14" x14ac:dyDescent="0.3">
      <c r="A5349" s="5" t="str">
        <f>'Raw Data'!A5349</f>
        <v>9788-HNGUT</v>
      </c>
      <c r="B5349">
        <f>'Raw Data'!F5349</f>
        <v>72</v>
      </c>
      <c r="C5349" t="str">
        <f>'Raw Data'!P5349</f>
        <v>Two year</v>
      </c>
      <c r="D5349" t="str">
        <f>'Raw Data'!I5349</f>
        <v>Fiber optic</v>
      </c>
      <c r="E5349" t="str">
        <f>'Raw Data'!R5349</f>
        <v>Credit card (automatic)</v>
      </c>
      <c r="F5349">
        <f>'Raw Data'!S5349</f>
        <v>116.95</v>
      </c>
      <c r="G5349">
        <f>IFERROR(VALUE('Raw Data'!T5349),0)</f>
        <v>8594.4</v>
      </c>
      <c r="H5349" t="str" cm="1">
        <f t="array" ref="H5349">_xlfn.IFS(B5349&lt;=12,"New (0-12 mo)",B5349&lt;=24,"Established (13-24 mo)",B5349&lt;=48,"Loyal (25-48 mo)",TRUE,"Veteran (49+ mo)")</f>
        <v>Veteran (49+ mo)</v>
      </c>
      <c r="I5349">
        <f>COUNTIF('Raw Data'!G5349:O5349,"Yes")</f>
        <v>8</v>
      </c>
      <c r="J5349">
        <f t="shared" ca="1" si="166"/>
        <v>44013</v>
      </c>
      <c r="K5349" t="str">
        <f>'Raw Data'!U5349</f>
        <v>No</v>
      </c>
      <c r="L5349" t="str">
        <f t="shared" si="167"/>
        <v>Low Risk</v>
      </c>
      <c r="N5349" s="34"/>
    </row>
    <row r="5350" spans="1:14" x14ac:dyDescent="0.3">
      <c r="A5350" s="5" t="str">
        <f>'Raw Data'!A5350</f>
        <v>9495-REDIY</v>
      </c>
      <c r="B5350">
        <f>'Raw Data'!F5350</f>
        <v>25</v>
      </c>
      <c r="C5350" t="str">
        <f>'Raw Data'!P5350</f>
        <v>One year</v>
      </c>
      <c r="D5350" t="str">
        <f>'Raw Data'!I5350</f>
        <v>DSL</v>
      </c>
      <c r="E5350" t="str">
        <f>'Raw Data'!R5350</f>
        <v>Credit card (automatic)</v>
      </c>
      <c r="F5350">
        <f>'Raw Data'!S5350</f>
        <v>40.65</v>
      </c>
      <c r="G5350">
        <f>IFERROR(VALUE('Raw Data'!T5350),0)</f>
        <v>970.55</v>
      </c>
      <c r="H5350" t="str" cm="1">
        <f t="array" ref="H5350">_xlfn.IFS(B5350&lt;=12,"New (0-12 mo)",B5350&lt;=24,"Established (13-24 mo)",B5350&lt;=48,"Loyal (25-48 mo)",TRUE,"Veteran (49+ mo)")</f>
        <v>Loyal (25-48 mo)</v>
      </c>
      <c r="I5350">
        <f>COUNTIF('Raw Data'!G5350:O5350,"Yes")</f>
        <v>2</v>
      </c>
      <c r="J5350">
        <f t="shared" ca="1" si="166"/>
        <v>45444</v>
      </c>
      <c r="K5350" t="str">
        <f>'Raw Data'!U5350</f>
        <v>No</v>
      </c>
      <c r="L5350" t="str">
        <f t="shared" si="167"/>
        <v>Low Risk</v>
      </c>
      <c r="N5350" s="34"/>
    </row>
    <row r="5351" spans="1:14" x14ac:dyDescent="0.3">
      <c r="A5351" s="5" t="str">
        <f>'Raw Data'!A5351</f>
        <v>5375-XLDOF</v>
      </c>
      <c r="B5351">
        <f>'Raw Data'!F5351</f>
        <v>69</v>
      </c>
      <c r="C5351" t="str">
        <f>'Raw Data'!P5351</f>
        <v>Two year</v>
      </c>
      <c r="D5351" t="str">
        <f>'Raw Data'!I5351</f>
        <v>Fiber optic</v>
      </c>
      <c r="E5351" t="str">
        <f>'Raw Data'!R5351</f>
        <v>Bank transfer (automatic)</v>
      </c>
      <c r="F5351">
        <f>'Raw Data'!S5351</f>
        <v>114.35</v>
      </c>
      <c r="G5351">
        <f>IFERROR(VALUE('Raw Data'!T5351),0)</f>
        <v>7665.8</v>
      </c>
      <c r="H5351" t="str" cm="1">
        <f t="array" ref="H5351">_xlfn.IFS(B5351&lt;=12,"New (0-12 mo)",B5351&lt;=24,"Established (13-24 mo)",B5351&lt;=48,"Loyal (25-48 mo)",TRUE,"Veteran (49+ mo)")</f>
        <v>Veteran (49+ mo)</v>
      </c>
      <c r="I5351">
        <f>COUNTIF('Raw Data'!G5351:O5351,"Yes")</f>
        <v>8</v>
      </c>
      <c r="J5351">
        <f t="shared" ca="1" si="166"/>
        <v>44105</v>
      </c>
      <c r="K5351" t="str">
        <f>'Raw Data'!U5351</f>
        <v>No</v>
      </c>
      <c r="L5351" t="str">
        <f t="shared" si="167"/>
        <v>Low Risk</v>
      </c>
      <c r="N5351" s="34"/>
    </row>
    <row r="5352" spans="1:14" x14ac:dyDescent="0.3">
      <c r="A5352" s="5" t="str">
        <f>'Raw Data'!A5352</f>
        <v>1172-VIYBP</v>
      </c>
      <c r="B5352">
        <f>'Raw Data'!F5352</f>
        <v>53</v>
      </c>
      <c r="C5352" t="str">
        <f>'Raw Data'!P5352</f>
        <v>Two year</v>
      </c>
      <c r="D5352" t="str">
        <f>'Raw Data'!I5352</f>
        <v>DSL</v>
      </c>
      <c r="E5352" t="str">
        <f>'Raw Data'!R5352</f>
        <v>Bank transfer (automatic)</v>
      </c>
      <c r="F5352">
        <f>'Raw Data'!S5352</f>
        <v>69.7</v>
      </c>
      <c r="G5352">
        <f>IFERROR(VALUE('Raw Data'!T5352),0)</f>
        <v>3686.05</v>
      </c>
      <c r="H5352" t="str" cm="1">
        <f t="array" ref="H5352">_xlfn.IFS(B5352&lt;=12,"New (0-12 mo)",B5352&lt;=24,"Established (13-24 mo)",B5352&lt;=48,"Loyal (25-48 mo)",TRUE,"Veteran (49+ mo)")</f>
        <v>Veteran (49+ mo)</v>
      </c>
      <c r="I5352">
        <f>COUNTIF('Raw Data'!G5352:O5352,"Yes")</f>
        <v>5</v>
      </c>
      <c r="J5352">
        <f t="shared" ca="1" si="166"/>
        <v>44593</v>
      </c>
      <c r="K5352" t="str">
        <f>'Raw Data'!U5352</f>
        <v>No</v>
      </c>
      <c r="L5352" t="str">
        <f t="shared" si="167"/>
        <v>Low Risk</v>
      </c>
      <c r="N5352" s="34"/>
    </row>
    <row r="5353" spans="1:14" x14ac:dyDescent="0.3">
      <c r="A5353" s="5" t="str">
        <f>'Raw Data'!A5353</f>
        <v>5649-VUKMC</v>
      </c>
      <c r="B5353">
        <f>'Raw Data'!F5353</f>
        <v>12</v>
      </c>
      <c r="C5353" t="str">
        <f>'Raw Data'!P5353</f>
        <v>One year</v>
      </c>
      <c r="D5353" t="str">
        <f>'Raw Data'!I5353</f>
        <v>Fiber optic</v>
      </c>
      <c r="E5353" t="str">
        <f>'Raw Data'!R5353</f>
        <v>Mailed check</v>
      </c>
      <c r="F5353">
        <f>'Raw Data'!S5353</f>
        <v>95.5</v>
      </c>
      <c r="G5353">
        <f>IFERROR(VALUE('Raw Data'!T5353),0)</f>
        <v>1115.1500000000001</v>
      </c>
      <c r="H5353" t="str" cm="1">
        <f t="array" ref="H5353">_xlfn.IFS(B5353&lt;=12,"New (0-12 mo)",B5353&lt;=24,"Established (13-24 mo)",B5353&lt;=48,"Loyal (25-48 mo)",TRUE,"Veteran (49+ mo)")</f>
        <v>New (0-12 mo)</v>
      </c>
      <c r="I5353">
        <f>COUNTIF('Raw Data'!G5353:O5353,"Yes")</f>
        <v>4</v>
      </c>
      <c r="J5353">
        <f t="shared" ca="1" si="166"/>
        <v>45839</v>
      </c>
      <c r="K5353" t="str">
        <f>'Raw Data'!U5353</f>
        <v>Yes</v>
      </c>
      <c r="L5353" t="str">
        <f t="shared" si="167"/>
        <v>Low Risk</v>
      </c>
      <c r="N5353" s="34"/>
    </row>
    <row r="5354" spans="1:14" x14ac:dyDescent="0.3">
      <c r="A5354" s="5" t="str">
        <f>'Raw Data'!A5354</f>
        <v>6559-PDZLR</v>
      </c>
      <c r="B5354">
        <f>'Raw Data'!F5354</f>
        <v>26</v>
      </c>
      <c r="C5354" t="str">
        <f>'Raw Data'!P5354</f>
        <v>Month-to-month</v>
      </c>
      <c r="D5354" t="str">
        <f>'Raw Data'!I5354</f>
        <v>Fiber optic</v>
      </c>
      <c r="E5354" t="str">
        <f>'Raw Data'!R5354</f>
        <v>Electronic check</v>
      </c>
      <c r="F5354">
        <f>'Raw Data'!S5354</f>
        <v>98.65</v>
      </c>
      <c r="G5354">
        <f>IFERROR(VALUE('Raw Data'!T5354),0)</f>
        <v>2537</v>
      </c>
      <c r="H5354" t="str" cm="1">
        <f t="array" ref="H5354">_xlfn.IFS(B5354&lt;=12,"New (0-12 mo)",B5354&lt;=24,"Established (13-24 mo)",B5354&lt;=48,"Loyal (25-48 mo)",TRUE,"Veteran (49+ mo)")</f>
        <v>Loyal (25-48 mo)</v>
      </c>
      <c r="I5354">
        <f>COUNTIF('Raw Data'!G5354:O5354,"Yes")</f>
        <v>5</v>
      </c>
      <c r="J5354">
        <f t="shared" ca="1" si="166"/>
        <v>45413</v>
      </c>
      <c r="K5354" t="str">
        <f>'Raw Data'!U5354</f>
        <v>No</v>
      </c>
      <c r="L5354" t="str">
        <f t="shared" si="167"/>
        <v>Low-Medium Risk</v>
      </c>
      <c r="N5354" s="34"/>
    </row>
    <row r="5355" spans="1:14" x14ac:dyDescent="0.3">
      <c r="A5355" s="5" t="str">
        <f>'Raw Data'!A5355</f>
        <v>8992-OBVDG</v>
      </c>
      <c r="B5355">
        <f>'Raw Data'!F5355</f>
        <v>21</v>
      </c>
      <c r="C5355" t="str">
        <f>'Raw Data'!P5355</f>
        <v>Month-to-month</v>
      </c>
      <c r="D5355" t="str">
        <f>'Raw Data'!I5355</f>
        <v>DSL</v>
      </c>
      <c r="E5355" t="str">
        <f>'Raw Data'!R5355</f>
        <v>Mailed check</v>
      </c>
      <c r="F5355">
        <f>'Raw Data'!S5355</f>
        <v>61.65</v>
      </c>
      <c r="G5355">
        <f>IFERROR(VALUE('Raw Data'!T5355),0)</f>
        <v>1393.6</v>
      </c>
      <c r="H5355" t="str" cm="1">
        <f t="array" ref="H5355">_xlfn.IFS(B5355&lt;=12,"New (0-12 mo)",B5355&lt;=24,"Established (13-24 mo)",B5355&lt;=48,"Loyal (25-48 mo)",TRUE,"Veteran (49+ mo)")</f>
        <v>Established (13-24 mo)</v>
      </c>
      <c r="I5355">
        <f>COUNTIF('Raw Data'!G5355:O5355,"Yes")</f>
        <v>3</v>
      </c>
      <c r="J5355">
        <f t="shared" ca="1" si="166"/>
        <v>45566</v>
      </c>
      <c r="K5355" t="str">
        <f>'Raw Data'!U5355</f>
        <v>No</v>
      </c>
      <c r="L5355" t="str">
        <f t="shared" si="167"/>
        <v>Medium Risk</v>
      </c>
      <c r="N5355" s="34"/>
    </row>
    <row r="5356" spans="1:14" x14ac:dyDescent="0.3">
      <c r="A5356" s="5" t="str">
        <f>'Raw Data'!A5356</f>
        <v>4273-MBHYA</v>
      </c>
      <c r="B5356">
        <f>'Raw Data'!F5356</f>
        <v>1</v>
      </c>
      <c r="C5356" t="str">
        <f>'Raw Data'!P5356</f>
        <v>Month-to-month</v>
      </c>
      <c r="D5356" t="str">
        <f>'Raw Data'!I5356</f>
        <v>Fiber optic</v>
      </c>
      <c r="E5356" t="str">
        <f>'Raw Data'!R5356</f>
        <v>Electronic check</v>
      </c>
      <c r="F5356">
        <f>'Raw Data'!S5356</f>
        <v>89.35</v>
      </c>
      <c r="G5356">
        <f>IFERROR(VALUE('Raw Data'!T5356),0)</f>
        <v>89.35</v>
      </c>
      <c r="H5356" t="str" cm="1">
        <f t="array" ref="H5356">_xlfn.IFS(B5356&lt;=12,"New (0-12 mo)",B5356&lt;=24,"Established (13-24 mo)",B5356&lt;=48,"Loyal (25-48 mo)",TRUE,"Veteran (49+ mo)")</f>
        <v>New (0-12 mo)</v>
      </c>
      <c r="I5356">
        <f>COUNTIF('Raw Data'!G5356:O5356,"Yes")</f>
        <v>3</v>
      </c>
      <c r="J5356">
        <f t="shared" ca="1" si="166"/>
        <v>46174</v>
      </c>
      <c r="K5356" t="str">
        <f>'Raw Data'!U5356</f>
        <v>No</v>
      </c>
      <c r="L5356" t="str">
        <f t="shared" si="167"/>
        <v>High Risk</v>
      </c>
      <c r="N5356" s="34"/>
    </row>
    <row r="5357" spans="1:14" x14ac:dyDescent="0.3">
      <c r="A5357" s="5" t="str">
        <f>'Raw Data'!A5357</f>
        <v>4724-WXVWF</v>
      </c>
      <c r="B5357">
        <f>'Raw Data'!F5357</f>
        <v>48</v>
      </c>
      <c r="C5357" t="str">
        <f>'Raw Data'!P5357</f>
        <v>Month-to-month</v>
      </c>
      <c r="D5357" t="str">
        <f>'Raw Data'!I5357</f>
        <v>Fiber optic</v>
      </c>
      <c r="E5357" t="str">
        <f>'Raw Data'!R5357</f>
        <v>Electronic check</v>
      </c>
      <c r="F5357">
        <f>'Raw Data'!S5357</f>
        <v>95.4</v>
      </c>
      <c r="G5357">
        <f>IFERROR(VALUE('Raw Data'!T5357),0)</f>
        <v>4445.3</v>
      </c>
      <c r="H5357" t="str" cm="1">
        <f t="array" ref="H5357">_xlfn.IFS(B5357&lt;=12,"New (0-12 mo)",B5357&lt;=24,"Established (13-24 mo)",B5357&lt;=48,"Loyal (25-48 mo)",TRUE,"Veteran (49+ mo)")</f>
        <v>Loyal (25-48 mo)</v>
      </c>
      <c r="I5357">
        <f>COUNTIF('Raw Data'!G5357:O5357,"Yes")</f>
        <v>5</v>
      </c>
      <c r="J5357">
        <f t="shared" ca="1" si="166"/>
        <v>44743</v>
      </c>
      <c r="K5357" t="str">
        <f>'Raw Data'!U5357</f>
        <v>No</v>
      </c>
      <c r="L5357" t="str">
        <f t="shared" si="167"/>
        <v>Low-Medium Risk</v>
      </c>
      <c r="N5357" s="34"/>
    </row>
    <row r="5358" spans="1:14" x14ac:dyDescent="0.3">
      <c r="A5358" s="5" t="str">
        <f>'Raw Data'!A5358</f>
        <v>5701-GUXDC</v>
      </c>
      <c r="B5358">
        <f>'Raw Data'!F5358</f>
        <v>26</v>
      </c>
      <c r="C5358" t="str">
        <f>'Raw Data'!P5358</f>
        <v>One year</v>
      </c>
      <c r="D5358" t="str">
        <f>'Raw Data'!I5358</f>
        <v>DSL</v>
      </c>
      <c r="E5358" t="str">
        <f>'Raw Data'!R5358</f>
        <v>Credit card (automatic)</v>
      </c>
      <c r="F5358">
        <f>'Raw Data'!S5358</f>
        <v>35.4</v>
      </c>
      <c r="G5358">
        <f>IFERROR(VALUE('Raw Data'!T5358),0)</f>
        <v>978.6</v>
      </c>
      <c r="H5358" t="str" cm="1">
        <f t="array" ref="H5358">_xlfn.IFS(B5358&lt;=12,"New (0-12 mo)",B5358&lt;=24,"Established (13-24 mo)",B5358&lt;=48,"Loyal (25-48 mo)",TRUE,"Veteran (49+ mo)")</f>
        <v>Loyal (25-48 mo)</v>
      </c>
      <c r="I5358">
        <f>COUNTIF('Raw Data'!G5358:O5358,"Yes")</f>
        <v>2</v>
      </c>
      <c r="J5358">
        <f t="shared" ca="1" si="166"/>
        <v>45413</v>
      </c>
      <c r="K5358" t="str">
        <f>'Raw Data'!U5358</f>
        <v>No</v>
      </c>
      <c r="L5358" t="str">
        <f t="shared" si="167"/>
        <v>Low Risk</v>
      </c>
      <c r="N5358" s="34"/>
    </row>
    <row r="5359" spans="1:14" x14ac:dyDescent="0.3">
      <c r="A5359" s="5" t="str">
        <f>'Raw Data'!A5359</f>
        <v>1460-UZPRJ</v>
      </c>
      <c r="B5359">
        <f>'Raw Data'!F5359</f>
        <v>60</v>
      </c>
      <c r="C5359" t="str">
        <f>'Raw Data'!P5359</f>
        <v>Two year</v>
      </c>
      <c r="D5359" t="str">
        <f>'Raw Data'!I5359</f>
        <v>No</v>
      </c>
      <c r="E5359" t="str">
        <f>'Raw Data'!R5359</f>
        <v>Mailed check</v>
      </c>
      <c r="F5359">
        <f>'Raw Data'!S5359</f>
        <v>19.95</v>
      </c>
      <c r="G5359">
        <f>IFERROR(VALUE('Raw Data'!T5359),0)</f>
        <v>1258.1500000000001</v>
      </c>
      <c r="H5359" t="str" cm="1">
        <f t="array" ref="H5359">_xlfn.IFS(B5359&lt;=12,"New (0-12 mo)",B5359&lt;=24,"Established (13-24 mo)",B5359&lt;=48,"Loyal (25-48 mo)",TRUE,"Veteran (49+ mo)")</f>
        <v>Veteran (49+ mo)</v>
      </c>
      <c r="I5359">
        <f>COUNTIF('Raw Data'!G5359:O5359,"Yes")</f>
        <v>1</v>
      </c>
      <c r="J5359">
        <f t="shared" ca="1" si="166"/>
        <v>44378</v>
      </c>
      <c r="K5359" t="str">
        <f>'Raw Data'!U5359</f>
        <v>No</v>
      </c>
      <c r="L5359" t="str">
        <f t="shared" si="167"/>
        <v>Low Risk</v>
      </c>
      <c r="N5359" s="34"/>
    </row>
    <row r="5360" spans="1:14" x14ac:dyDescent="0.3">
      <c r="A5360" s="5" t="str">
        <f>'Raw Data'!A5360</f>
        <v>6082-GLJIX</v>
      </c>
      <c r="B5360">
        <f>'Raw Data'!F5360</f>
        <v>18</v>
      </c>
      <c r="C5360" t="str">
        <f>'Raw Data'!P5360</f>
        <v>Month-to-month</v>
      </c>
      <c r="D5360" t="str">
        <f>'Raw Data'!I5360</f>
        <v>No</v>
      </c>
      <c r="E5360" t="str">
        <f>'Raw Data'!R5360</f>
        <v>Mailed check</v>
      </c>
      <c r="F5360">
        <f>'Raw Data'!S5360</f>
        <v>19.25</v>
      </c>
      <c r="G5360">
        <f>IFERROR(VALUE('Raw Data'!T5360),0)</f>
        <v>331.35</v>
      </c>
      <c r="H5360" t="str" cm="1">
        <f t="array" ref="H5360">_xlfn.IFS(B5360&lt;=12,"New (0-12 mo)",B5360&lt;=24,"Established (13-24 mo)",B5360&lt;=48,"Loyal (25-48 mo)",TRUE,"Veteran (49+ mo)")</f>
        <v>Established (13-24 mo)</v>
      </c>
      <c r="I5360">
        <f>COUNTIF('Raw Data'!G5360:O5360,"Yes")</f>
        <v>1</v>
      </c>
      <c r="J5360">
        <f t="shared" ca="1" si="166"/>
        <v>45658</v>
      </c>
      <c r="K5360" t="str">
        <f>'Raw Data'!U5360</f>
        <v>No</v>
      </c>
      <c r="L5360" t="str">
        <f t="shared" si="167"/>
        <v>Medium Risk</v>
      </c>
      <c r="N5360" s="34"/>
    </row>
    <row r="5361" spans="1:14" x14ac:dyDescent="0.3">
      <c r="A5361" s="5" t="str">
        <f>'Raw Data'!A5361</f>
        <v>5143-EGQFK</v>
      </c>
      <c r="B5361">
        <f>'Raw Data'!F5361</f>
        <v>10</v>
      </c>
      <c r="C5361" t="str">
        <f>'Raw Data'!P5361</f>
        <v>Month-to-month</v>
      </c>
      <c r="D5361" t="str">
        <f>'Raw Data'!I5361</f>
        <v>DSL</v>
      </c>
      <c r="E5361" t="str">
        <f>'Raw Data'!R5361</f>
        <v>Electronic check</v>
      </c>
      <c r="F5361">
        <f>'Raw Data'!S5361</f>
        <v>29.65</v>
      </c>
      <c r="G5361">
        <f>IFERROR(VALUE('Raw Data'!T5361),0)</f>
        <v>291.39999999999998</v>
      </c>
      <c r="H5361" t="str" cm="1">
        <f t="array" ref="H5361">_xlfn.IFS(B5361&lt;=12,"New (0-12 mo)",B5361&lt;=24,"Established (13-24 mo)",B5361&lt;=48,"Loyal (25-48 mo)",TRUE,"Veteran (49+ mo)")</f>
        <v>New (0-12 mo)</v>
      </c>
      <c r="I5361">
        <f>COUNTIF('Raw Data'!G5361:O5361,"Yes")</f>
        <v>1</v>
      </c>
      <c r="J5361">
        <f t="shared" ca="1" si="166"/>
        <v>45901</v>
      </c>
      <c r="K5361" t="str">
        <f>'Raw Data'!U5361</f>
        <v>Yes</v>
      </c>
      <c r="L5361" t="str">
        <f t="shared" si="167"/>
        <v>High Risk</v>
      </c>
      <c r="N5361" s="34"/>
    </row>
    <row r="5362" spans="1:14" x14ac:dyDescent="0.3">
      <c r="A5362" s="5" t="str">
        <f>'Raw Data'!A5362</f>
        <v>4919-IKATY</v>
      </c>
      <c r="B5362">
        <f>'Raw Data'!F5362</f>
        <v>5</v>
      </c>
      <c r="C5362" t="str">
        <f>'Raw Data'!P5362</f>
        <v>Month-to-month</v>
      </c>
      <c r="D5362" t="str">
        <f>'Raw Data'!I5362</f>
        <v>Fiber optic</v>
      </c>
      <c r="E5362" t="str">
        <f>'Raw Data'!R5362</f>
        <v>Electronic check</v>
      </c>
      <c r="F5362">
        <f>'Raw Data'!S5362</f>
        <v>84.5</v>
      </c>
      <c r="G5362">
        <f>IFERROR(VALUE('Raw Data'!T5362),0)</f>
        <v>453.75</v>
      </c>
      <c r="H5362" t="str" cm="1">
        <f t="array" ref="H5362">_xlfn.IFS(B5362&lt;=12,"New (0-12 mo)",B5362&lt;=24,"Established (13-24 mo)",B5362&lt;=48,"Loyal (25-48 mo)",TRUE,"Veteran (49+ mo)")</f>
        <v>New (0-12 mo)</v>
      </c>
      <c r="I5362">
        <f>COUNTIF('Raw Data'!G5362:O5362,"Yes")</f>
        <v>4</v>
      </c>
      <c r="J5362">
        <f t="shared" ca="1" si="166"/>
        <v>46054</v>
      </c>
      <c r="K5362" t="str">
        <f>'Raw Data'!U5362</f>
        <v>Yes</v>
      </c>
      <c r="L5362" t="str">
        <f t="shared" si="167"/>
        <v>High Risk</v>
      </c>
      <c r="N5362" s="34"/>
    </row>
    <row r="5363" spans="1:14" x14ac:dyDescent="0.3">
      <c r="A5363" s="5" t="str">
        <f>'Raw Data'!A5363</f>
        <v>2495-TTHBQ</v>
      </c>
      <c r="B5363">
        <f>'Raw Data'!F5363</f>
        <v>4</v>
      </c>
      <c r="C5363" t="str">
        <f>'Raw Data'!P5363</f>
        <v>One year</v>
      </c>
      <c r="D5363" t="str">
        <f>'Raw Data'!I5363</f>
        <v>No</v>
      </c>
      <c r="E5363" t="str">
        <f>'Raw Data'!R5363</f>
        <v>Mailed check</v>
      </c>
      <c r="F5363">
        <f>'Raw Data'!S5363</f>
        <v>20.399999999999999</v>
      </c>
      <c r="G5363">
        <f>IFERROR(VALUE('Raw Data'!T5363),0)</f>
        <v>84.75</v>
      </c>
      <c r="H5363" t="str" cm="1">
        <f t="array" ref="H5363">_xlfn.IFS(B5363&lt;=12,"New (0-12 mo)",B5363&lt;=24,"Established (13-24 mo)",B5363&lt;=48,"Loyal (25-48 mo)",TRUE,"Veteran (49+ mo)")</f>
        <v>New (0-12 mo)</v>
      </c>
      <c r="I5363">
        <f>COUNTIF('Raw Data'!G5363:O5363,"Yes")</f>
        <v>1</v>
      </c>
      <c r="J5363">
        <f t="shared" ca="1" si="166"/>
        <v>46082</v>
      </c>
      <c r="K5363" t="str">
        <f>'Raw Data'!U5363</f>
        <v>No</v>
      </c>
      <c r="L5363" t="str">
        <f t="shared" si="167"/>
        <v>Low Risk</v>
      </c>
      <c r="N5363" s="34"/>
    </row>
    <row r="5364" spans="1:14" x14ac:dyDescent="0.3">
      <c r="A5364" s="5" t="str">
        <f>'Raw Data'!A5364</f>
        <v>0485-ZBSLN</v>
      </c>
      <c r="B5364">
        <f>'Raw Data'!F5364</f>
        <v>65</v>
      </c>
      <c r="C5364" t="str">
        <f>'Raw Data'!P5364</f>
        <v>Two year</v>
      </c>
      <c r="D5364" t="str">
        <f>'Raw Data'!I5364</f>
        <v>No</v>
      </c>
      <c r="E5364" t="str">
        <f>'Raw Data'!R5364</f>
        <v>Credit card (automatic)</v>
      </c>
      <c r="F5364">
        <f>'Raw Data'!S5364</f>
        <v>24.75</v>
      </c>
      <c r="G5364">
        <f>IFERROR(VALUE('Raw Data'!T5364),0)</f>
        <v>1715.1</v>
      </c>
      <c r="H5364" t="str" cm="1">
        <f t="array" ref="H5364">_xlfn.IFS(B5364&lt;=12,"New (0-12 mo)",B5364&lt;=24,"Established (13-24 mo)",B5364&lt;=48,"Loyal (25-48 mo)",TRUE,"Veteran (49+ mo)")</f>
        <v>Veteran (49+ mo)</v>
      </c>
      <c r="I5364">
        <f>COUNTIF('Raw Data'!G5364:O5364,"Yes")</f>
        <v>2</v>
      </c>
      <c r="J5364">
        <f t="shared" ca="1" si="166"/>
        <v>44228</v>
      </c>
      <c r="K5364" t="str">
        <f>'Raw Data'!U5364</f>
        <v>No</v>
      </c>
      <c r="L5364" t="str">
        <f t="shared" si="167"/>
        <v>Low Risk</v>
      </c>
      <c r="N5364" s="34"/>
    </row>
    <row r="5365" spans="1:14" x14ac:dyDescent="0.3">
      <c r="A5365" s="5" t="str">
        <f>'Raw Data'!A5365</f>
        <v>3810-PJUHR</v>
      </c>
      <c r="B5365">
        <f>'Raw Data'!F5365</f>
        <v>70</v>
      </c>
      <c r="C5365" t="str">
        <f>'Raw Data'!P5365</f>
        <v>Two year</v>
      </c>
      <c r="D5365" t="str">
        <f>'Raw Data'!I5365</f>
        <v>No</v>
      </c>
      <c r="E5365" t="str">
        <f>'Raw Data'!R5365</f>
        <v>Mailed check</v>
      </c>
      <c r="F5365">
        <f>'Raw Data'!S5365</f>
        <v>25.35</v>
      </c>
      <c r="G5365">
        <f>IFERROR(VALUE('Raw Data'!T5365),0)</f>
        <v>1715.15</v>
      </c>
      <c r="H5365" t="str" cm="1">
        <f t="array" ref="H5365">_xlfn.IFS(B5365&lt;=12,"New (0-12 mo)",B5365&lt;=24,"Established (13-24 mo)",B5365&lt;=48,"Loyal (25-48 mo)",TRUE,"Veteran (49+ mo)")</f>
        <v>Veteran (49+ mo)</v>
      </c>
      <c r="I5365">
        <f>COUNTIF('Raw Data'!G5365:O5365,"Yes")</f>
        <v>2</v>
      </c>
      <c r="J5365">
        <f t="shared" ca="1" si="166"/>
        <v>44075</v>
      </c>
      <c r="K5365" t="str">
        <f>'Raw Data'!U5365</f>
        <v>No</v>
      </c>
      <c r="L5365" t="str">
        <f t="shared" si="167"/>
        <v>Low Risk</v>
      </c>
      <c r="N5365" s="34"/>
    </row>
    <row r="5366" spans="1:14" x14ac:dyDescent="0.3">
      <c r="A5366" s="5" t="str">
        <f>'Raw Data'!A5366</f>
        <v>9050-QLROH</v>
      </c>
      <c r="B5366">
        <f>'Raw Data'!F5366</f>
        <v>18</v>
      </c>
      <c r="C5366" t="str">
        <f>'Raw Data'!P5366</f>
        <v>Month-to-month</v>
      </c>
      <c r="D5366" t="str">
        <f>'Raw Data'!I5366</f>
        <v>Fiber optic</v>
      </c>
      <c r="E5366" t="str">
        <f>'Raw Data'!R5366</f>
        <v>Credit card (automatic)</v>
      </c>
      <c r="F5366">
        <f>'Raw Data'!S5366</f>
        <v>90.7</v>
      </c>
      <c r="G5366">
        <f>IFERROR(VALUE('Raw Data'!T5366),0)</f>
        <v>1597.25</v>
      </c>
      <c r="H5366" t="str" cm="1">
        <f t="array" ref="H5366">_xlfn.IFS(B5366&lt;=12,"New (0-12 mo)",B5366&lt;=24,"Established (13-24 mo)",B5366&lt;=48,"Loyal (25-48 mo)",TRUE,"Veteran (49+ mo)")</f>
        <v>Established (13-24 mo)</v>
      </c>
      <c r="I5366">
        <f>COUNTIF('Raw Data'!G5366:O5366,"Yes")</f>
        <v>4</v>
      </c>
      <c r="J5366">
        <f t="shared" ca="1" si="166"/>
        <v>45658</v>
      </c>
      <c r="K5366" t="str">
        <f>'Raw Data'!U5366</f>
        <v>Yes</v>
      </c>
      <c r="L5366" t="str">
        <f t="shared" si="167"/>
        <v>Medium Risk</v>
      </c>
      <c r="N5366" s="34"/>
    </row>
    <row r="5367" spans="1:14" x14ac:dyDescent="0.3">
      <c r="A5367" s="5" t="str">
        <f>'Raw Data'!A5367</f>
        <v>0847-HGRML</v>
      </c>
      <c r="B5367">
        <f>'Raw Data'!F5367</f>
        <v>62</v>
      </c>
      <c r="C5367" t="str">
        <f>'Raw Data'!P5367</f>
        <v>Two year</v>
      </c>
      <c r="D5367" t="str">
        <f>'Raw Data'!I5367</f>
        <v>No</v>
      </c>
      <c r="E5367" t="str">
        <f>'Raw Data'!R5367</f>
        <v>Bank transfer (automatic)</v>
      </c>
      <c r="F5367">
        <f>'Raw Data'!S5367</f>
        <v>20</v>
      </c>
      <c r="G5367">
        <f>IFERROR(VALUE('Raw Data'!T5367),0)</f>
        <v>1250.0999999999999</v>
      </c>
      <c r="H5367" t="str" cm="1">
        <f t="array" ref="H5367">_xlfn.IFS(B5367&lt;=12,"New (0-12 mo)",B5367&lt;=24,"Established (13-24 mo)",B5367&lt;=48,"Loyal (25-48 mo)",TRUE,"Veteran (49+ mo)")</f>
        <v>Veteran (49+ mo)</v>
      </c>
      <c r="I5367">
        <f>COUNTIF('Raw Data'!G5367:O5367,"Yes")</f>
        <v>1</v>
      </c>
      <c r="J5367">
        <f t="shared" ca="1" si="166"/>
        <v>44317</v>
      </c>
      <c r="K5367" t="str">
        <f>'Raw Data'!U5367</f>
        <v>No</v>
      </c>
      <c r="L5367" t="str">
        <f t="shared" si="167"/>
        <v>Low Risk</v>
      </c>
      <c r="N5367" s="34"/>
    </row>
    <row r="5368" spans="1:14" x14ac:dyDescent="0.3">
      <c r="A5368" s="5" t="str">
        <f>'Raw Data'!A5368</f>
        <v>8232-CTLKO</v>
      </c>
      <c r="B5368">
        <f>'Raw Data'!F5368</f>
        <v>66</v>
      </c>
      <c r="C5368" t="str">
        <f>'Raw Data'!P5368</f>
        <v>Two year</v>
      </c>
      <c r="D5368" t="str">
        <f>'Raw Data'!I5368</f>
        <v>DSL</v>
      </c>
      <c r="E5368" t="str">
        <f>'Raw Data'!R5368</f>
        <v>Electronic check</v>
      </c>
      <c r="F5368">
        <f>'Raw Data'!S5368</f>
        <v>59.75</v>
      </c>
      <c r="G5368">
        <f>IFERROR(VALUE('Raw Data'!T5368),0)</f>
        <v>3996.8</v>
      </c>
      <c r="H5368" t="str" cm="1">
        <f t="array" ref="H5368">_xlfn.IFS(B5368&lt;=12,"New (0-12 mo)",B5368&lt;=24,"Established (13-24 mo)",B5368&lt;=48,"Loyal (25-48 mo)",TRUE,"Veteran (49+ mo)")</f>
        <v>Veteran (49+ mo)</v>
      </c>
      <c r="I5368">
        <f>COUNTIF('Raw Data'!G5368:O5368,"Yes")</f>
        <v>3</v>
      </c>
      <c r="J5368">
        <f t="shared" ca="1" si="166"/>
        <v>44197</v>
      </c>
      <c r="K5368" t="str">
        <f>'Raw Data'!U5368</f>
        <v>No</v>
      </c>
      <c r="L5368" t="str">
        <f t="shared" si="167"/>
        <v>Low Risk</v>
      </c>
      <c r="N5368" s="34"/>
    </row>
    <row r="5369" spans="1:14" x14ac:dyDescent="0.3">
      <c r="A5369" s="5" t="str">
        <f>'Raw Data'!A5369</f>
        <v>9227-YBAXE</v>
      </c>
      <c r="B5369">
        <f>'Raw Data'!F5369</f>
        <v>65</v>
      </c>
      <c r="C5369" t="str">
        <f>'Raw Data'!P5369</f>
        <v>Two year</v>
      </c>
      <c r="D5369" t="str">
        <f>'Raw Data'!I5369</f>
        <v>DSL</v>
      </c>
      <c r="E5369" t="str">
        <f>'Raw Data'!R5369</f>
        <v>Bank transfer (automatic)</v>
      </c>
      <c r="F5369">
        <f>'Raw Data'!S5369</f>
        <v>82.5</v>
      </c>
      <c r="G5369">
        <f>IFERROR(VALUE('Raw Data'!T5369),0)</f>
        <v>5215.1000000000004</v>
      </c>
      <c r="H5369" t="str" cm="1">
        <f t="array" ref="H5369">_xlfn.IFS(B5369&lt;=12,"New (0-12 mo)",B5369&lt;=24,"Established (13-24 mo)",B5369&lt;=48,"Loyal (25-48 mo)",TRUE,"Veteran (49+ mo)")</f>
        <v>Veteran (49+ mo)</v>
      </c>
      <c r="I5369">
        <f>COUNTIF('Raw Data'!G5369:O5369,"Yes")</f>
        <v>7</v>
      </c>
      <c r="J5369">
        <f t="shared" ca="1" si="166"/>
        <v>44228</v>
      </c>
      <c r="K5369" t="str">
        <f>'Raw Data'!U5369</f>
        <v>No</v>
      </c>
      <c r="L5369" t="str">
        <f t="shared" si="167"/>
        <v>Low Risk</v>
      </c>
      <c r="N5369" s="34"/>
    </row>
    <row r="5370" spans="1:14" x14ac:dyDescent="0.3">
      <c r="A5370" s="5" t="str">
        <f>'Raw Data'!A5370</f>
        <v>6168-WFVVF</v>
      </c>
      <c r="B5370">
        <f>'Raw Data'!F5370</f>
        <v>3</v>
      </c>
      <c r="C5370" t="str">
        <f>'Raw Data'!P5370</f>
        <v>Month-to-month</v>
      </c>
      <c r="D5370" t="str">
        <f>'Raw Data'!I5370</f>
        <v>Fiber optic</v>
      </c>
      <c r="E5370" t="str">
        <f>'Raw Data'!R5370</f>
        <v>Electronic check</v>
      </c>
      <c r="F5370">
        <f>'Raw Data'!S5370</f>
        <v>70.3</v>
      </c>
      <c r="G5370">
        <f>IFERROR(VALUE('Raw Data'!T5370),0)</f>
        <v>235.5</v>
      </c>
      <c r="H5370" t="str" cm="1">
        <f t="array" ref="H5370">_xlfn.IFS(B5370&lt;=12,"New (0-12 mo)",B5370&lt;=24,"Established (13-24 mo)",B5370&lt;=48,"Loyal (25-48 mo)",TRUE,"Veteran (49+ mo)")</f>
        <v>New (0-12 mo)</v>
      </c>
      <c r="I5370">
        <f>COUNTIF('Raw Data'!G5370:O5370,"Yes")</f>
        <v>1</v>
      </c>
      <c r="J5370">
        <f t="shared" ca="1" si="166"/>
        <v>46113</v>
      </c>
      <c r="K5370" t="str">
        <f>'Raw Data'!U5370</f>
        <v>Yes</v>
      </c>
      <c r="L5370" t="str">
        <f t="shared" si="167"/>
        <v>High Risk</v>
      </c>
      <c r="N5370" s="34"/>
    </row>
    <row r="5371" spans="1:14" x14ac:dyDescent="0.3">
      <c r="A5371" s="5" t="str">
        <f>'Raw Data'!A5371</f>
        <v>9860-LISIZ</v>
      </c>
      <c r="B5371">
        <f>'Raw Data'!F5371</f>
        <v>34</v>
      </c>
      <c r="C5371" t="str">
        <f>'Raw Data'!P5371</f>
        <v>Month-to-month</v>
      </c>
      <c r="D5371" t="str">
        <f>'Raw Data'!I5371</f>
        <v>No</v>
      </c>
      <c r="E5371" t="str">
        <f>'Raw Data'!R5371</f>
        <v>Mailed check</v>
      </c>
      <c r="F5371">
        <f>'Raw Data'!S5371</f>
        <v>20.350000000000001</v>
      </c>
      <c r="G5371">
        <f>IFERROR(VALUE('Raw Data'!T5371),0)</f>
        <v>673.2</v>
      </c>
      <c r="H5371" t="str" cm="1">
        <f t="array" ref="H5371">_xlfn.IFS(B5371&lt;=12,"New (0-12 mo)",B5371&lt;=24,"Established (13-24 mo)",B5371&lt;=48,"Loyal (25-48 mo)",TRUE,"Veteran (49+ mo)")</f>
        <v>Loyal (25-48 mo)</v>
      </c>
      <c r="I5371">
        <f>COUNTIF('Raw Data'!G5371:O5371,"Yes")</f>
        <v>1</v>
      </c>
      <c r="J5371">
        <f t="shared" ca="1" si="166"/>
        <v>45170</v>
      </c>
      <c r="K5371" t="str">
        <f>'Raw Data'!U5371</f>
        <v>No</v>
      </c>
      <c r="L5371" t="str">
        <f t="shared" si="167"/>
        <v>Low-Medium Risk</v>
      </c>
      <c r="N5371" s="34"/>
    </row>
    <row r="5372" spans="1:14" x14ac:dyDescent="0.3">
      <c r="A5372" s="5" t="str">
        <f>'Raw Data'!A5372</f>
        <v>0112-QAWRZ</v>
      </c>
      <c r="B5372">
        <f>'Raw Data'!F5372</f>
        <v>16</v>
      </c>
      <c r="C5372" t="str">
        <f>'Raw Data'!P5372</f>
        <v>Month-to-month</v>
      </c>
      <c r="D5372" t="str">
        <f>'Raw Data'!I5372</f>
        <v>Fiber optic</v>
      </c>
      <c r="E5372" t="str">
        <f>'Raw Data'!R5372</f>
        <v>Bank transfer (automatic)</v>
      </c>
      <c r="F5372">
        <f>'Raw Data'!S5372</f>
        <v>90.8</v>
      </c>
      <c r="G5372">
        <f>IFERROR(VALUE('Raw Data'!T5372),0)</f>
        <v>1442.2</v>
      </c>
      <c r="H5372" t="str" cm="1">
        <f t="array" ref="H5372">_xlfn.IFS(B5372&lt;=12,"New (0-12 mo)",B5372&lt;=24,"Established (13-24 mo)",B5372&lt;=48,"Loyal (25-48 mo)",TRUE,"Veteran (49+ mo)")</f>
        <v>Established (13-24 mo)</v>
      </c>
      <c r="I5372">
        <f>COUNTIF('Raw Data'!G5372:O5372,"Yes")</f>
        <v>4</v>
      </c>
      <c r="J5372">
        <f t="shared" ca="1" si="166"/>
        <v>45717</v>
      </c>
      <c r="K5372" t="str">
        <f>'Raw Data'!U5372</f>
        <v>No</v>
      </c>
      <c r="L5372" t="str">
        <f t="shared" si="167"/>
        <v>Medium Risk</v>
      </c>
      <c r="N5372" s="34"/>
    </row>
    <row r="5373" spans="1:14" x14ac:dyDescent="0.3">
      <c r="A5373" s="5" t="str">
        <f>'Raw Data'!A5373</f>
        <v>0877-SDMBN</v>
      </c>
      <c r="B5373">
        <f>'Raw Data'!F5373</f>
        <v>54</v>
      </c>
      <c r="C5373" t="str">
        <f>'Raw Data'!P5373</f>
        <v>One year</v>
      </c>
      <c r="D5373" t="str">
        <f>'Raw Data'!I5373</f>
        <v>Fiber optic</v>
      </c>
      <c r="E5373" t="str">
        <f>'Raw Data'!R5373</f>
        <v>Bank transfer (automatic)</v>
      </c>
      <c r="F5373">
        <f>'Raw Data'!S5373</f>
        <v>103.95</v>
      </c>
      <c r="G5373">
        <f>IFERROR(VALUE('Raw Data'!T5373),0)</f>
        <v>5639.05</v>
      </c>
      <c r="H5373" t="str" cm="1">
        <f t="array" ref="H5373">_xlfn.IFS(B5373&lt;=12,"New (0-12 mo)",B5373&lt;=24,"Established (13-24 mo)",B5373&lt;=48,"Loyal (25-48 mo)",TRUE,"Veteran (49+ mo)")</f>
        <v>Veteran (49+ mo)</v>
      </c>
      <c r="I5373">
        <f>COUNTIF('Raw Data'!G5373:O5373,"Yes")</f>
        <v>6</v>
      </c>
      <c r="J5373">
        <f t="shared" ca="1" si="166"/>
        <v>44562</v>
      </c>
      <c r="K5373" t="str">
        <f>'Raw Data'!U5373</f>
        <v>Yes</v>
      </c>
      <c r="L5373" t="str">
        <f t="shared" si="167"/>
        <v>Low Risk</v>
      </c>
      <c r="N5373" s="34"/>
    </row>
    <row r="5374" spans="1:14" x14ac:dyDescent="0.3">
      <c r="A5374" s="5" t="str">
        <f>'Raw Data'!A5374</f>
        <v>2786-GCDPI</v>
      </c>
      <c r="B5374">
        <f>'Raw Data'!F5374</f>
        <v>50</v>
      </c>
      <c r="C5374" t="str">
        <f>'Raw Data'!P5374</f>
        <v>Month-to-month</v>
      </c>
      <c r="D5374" t="str">
        <f>'Raw Data'!I5374</f>
        <v>Fiber optic</v>
      </c>
      <c r="E5374" t="str">
        <f>'Raw Data'!R5374</f>
        <v>Electronic check</v>
      </c>
      <c r="F5374">
        <f>'Raw Data'!S5374</f>
        <v>104.95</v>
      </c>
      <c r="G5374">
        <f>IFERROR(VALUE('Raw Data'!T5374),0)</f>
        <v>5222.3500000000004</v>
      </c>
      <c r="H5374" t="str" cm="1">
        <f t="array" ref="H5374">_xlfn.IFS(B5374&lt;=12,"New (0-12 mo)",B5374&lt;=24,"Established (13-24 mo)",B5374&lt;=48,"Loyal (25-48 mo)",TRUE,"Veteran (49+ mo)")</f>
        <v>Veteran (49+ mo)</v>
      </c>
      <c r="I5374">
        <f>COUNTIF('Raw Data'!G5374:O5374,"Yes")</f>
        <v>6</v>
      </c>
      <c r="J5374">
        <f t="shared" ca="1" si="166"/>
        <v>44682</v>
      </c>
      <c r="K5374" t="str">
        <f>'Raw Data'!U5374</f>
        <v>No</v>
      </c>
      <c r="L5374" t="str">
        <f t="shared" si="167"/>
        <v>Low-Medium Risk</v>
      </c>
      <c r="N5374" s="34"/>
    </row>
    <row r="5375" spans="1:14" x14ac:dyDescent="0.3">
      <c r="A5375" s="5" t="str">
        <f>'Raw Data'!A5375</f>
        <v>4043-MKDTV</v>
      </c>
      <c r="B5375">
        <f>'Raw Data'!F5375</f>
        <v>71</v>
      </c>
      <c r="C5375" t="str">
        <f>'Raw Data'!P5375</f>
        <v>Two year</v>
      </c>
      <c r="D5375" t="str">
        <f>'Raw Data'!I5375</f>
        <v>Fiber optic</v>
      </c>
      <c r="E5375" t="str">
        <f>'Raw Data'!R5375</f>
        <v>Electronic check</v>
      </c>
      <c r="F5375">
        <f>'Raw Data'!S5375</f>
        <v>105.25</v>
      </c>
      <c r="G5375">
        <f>IFERROR(VALUE('Raw Data'!T5375),0)</f>
        <v>7291.75</v>
      </c>
      <c r="H5375" t="str" cm="1">
        <f t="array" ref="H5375">_xlfn.IFS(B5375&lt;=12,"New (0-12 mo)",B5375&lt;=24,"Established (13-24 mo)",B5375&lt;=48,"Loyal (25-48 mo)",TRUE,"Veteran (49+ mo)")</f>
        <v>Veteran (49+ mo)</v>
      </c>
      <c r="I5375">
        <f>COUNTIF('Raw Data'!G5375:O5375,"Yes")</f>
        <v>6</v>
      </c>
      <c r="J5375">
        <f t="shared" ca="1" si="166"/>
        <v>44044</v>
      </c>
      <c r="K5375" t="str">
        <f>'Raw Data'!U5375</f>
        <v>No</v>
      </c>
      <c r="L5375" t="str">
        <f t="shared" si="167"/>
        <v>Low Risk</v>
      </c>
      <c r="N5375" s="34"/>
    </row>
    <row r="5376" spans="1:14" x14ac:dyDescent="0.3">
      <c r="A5376" s="5" t="str">
        <f>'Raw Data'!A5376</f>
        <v>8065-YKXKD</v>
      </c>
      <c r="B5376">
        <f>'Raw Data'!F5376</f>
        <v>10</v>
      </c>
      <c r="C5376" t="str">
        <f>'Raw Data'!P5376</f>
        <v>Month-to-month</v>
      </c>
      <c r="D5376" t="str">
        <f>'Raw Data'!I5376</f>
        <v>Fiber optic</v>
      </c>
      <c r="E5376" t="str">
        <f>'Raw Data'!R5376</f>
        <v>Electronic check</v>
      </c>
      <c r="F5376">
        <f>'Raw Data'!S5376</f>
        <v>74.75</v>
      </c>
      <c r="G5376">
        <f>IFERROR(VALUE('Raw Data'!T5376),0)</f>
        <v>799.65</v>
      </c>
      <c r="H5376" t="str" cm="1">
        <f t="array" ref="H5376">_xlfn.IFS(B5376&lt;=12,"New (0-12 mo)",B5376&lt;=24,"Established (13-24 mo)",B5376&lt;=48,"Loyal (25-48 mo)",TRUE,"Veteran (49+ mo)")</f>
        <v>New (0-12 mo)</v>
      </c>
      <c r="I5376">
        <f>COUNTIF('Raw Data'!G5376:O5376,"Yes")</f>
        <v>2</v>
      </c>
      <c r="J5376">
        <f t="shared" ca="1" si="166"/>
        <v>45901</v>
      </c>
      <c r="K5376" t="str">
        <f>'Raw Data'!U5376</f>
        <v>Yes</v>
      </c>
      <c r="L5376" t="str">
        <f t="shared" si="167"/>
        <v>High Risk</v>
      </c>
      <c r="N5376" s="34"/>
    </row>
    <row r="5377" spans="1:14" x14ac:dyDescent="0.3">
      <c r="A5377" s="5" t="str">
        <f>'Raw Data'!A5377</f>
        <v>9637-EIHEQ</v>
      </c>
      <c r="B5377">
        <f>'Raw Data'!F5377</f>
        <v>1</v>
      </c>
      <c r="C5377" t="str">
        <f>'Raw Data'!P5377</f>
        <v>Month-to-month</v>
      </c>
      <c r="D5377" t="str">
        <f>'Raw Data'!I5377</f>
        <v>DSL</v>
      </c>
      <c r="E5377" t="str">
        <f>'Raw Data'!R5377</f>
        <v>Electronic check</v>
      </c>
      <c r="F5377">
        <f>'Raw Data'!S5377</f>
        <v>50.8</v>
      </c>
      <c r="G5377">
        <f>IFERROR(VALUE('Raw Data'!T5377),0)</f>
        <v>50.8</v>
      </c>
      <c r="H5377" t="str" cm="1">
        <f t="array" ref="H5377">_xlfn.IFS(B5377&lt;=12,"New (0-12 mo)",B5377&lt;=24,"Established (13-24 mo)",B5377&lt;=48,"Loyal (25-48 mo)",TRUE,"Veteran (49+ mo)")</f>
        <v>New (0-12 mo)</v>
      </c>
      <c r="I5377">
        <f>COUNTIF('Raw Data'!G5377:O5377,"Yes")</f>
        <v>2</v>
      </c>
      <c r="J5377">
        <f t="shared" ca="1" si="166"/>
        <v>46174</v>
      </c>
      <c r="K5377" t="str">
        <f>'Raw Data'!U5377</f>
        <v>Yes</v>
      </c>
      <c r="L5377" t="str">
        <f t="shared" si="167"/>
        <v>High Risk</v>
      </c>
      <c r="N5377" s="34"/>
    </row>
    <row r="5378" spans="1:14" x14ac:dyDescent="0.3">
      <c r="A5378" s="5" t="str">
        <f>'Raw Data'!A5378</f>
        <v>9229-RQABD</v>
      </c>
      <c r="B5378">
        <f>'Raw Data'!F5378</f>
        <v>18</v>
      </c>
      <c r="C5378" t="str">
        <f>'Raw Data'!P5378</f>
        <v>One year</v>
      </c>
      <c r="D5378" t="str">
        <f>'Raw Data'!I5378</f>
        <v>No</v>
      </c>
      <c r="E5378" t="str">
        <f>'Raw Data'!R5378</f>
        <v>Mailed check</v>
      </c>
      <c r="F5378">
        <f>'Raw Data'!S5378</f>
        <v>23.75</v>
      </c>
      <c r="G5378">
        <f>IFERROR(VALUE('Raw Data'!T5378),0)</f>
        <v>424.5</v>
      </c>
      <c r="H5378" t="str" cm="1">
        <f t="array" ref="H5378">_xlfn.IFS(B5378&lt;=12,"New (0-12 mo)",B5378&lt;=24,"Established (13-24 mo)",B5378&lt;=48,"Loyal (25-48 mo)",TRUE,"Veteran (49+ mo)")</f>
        <v>Established (13-24 mo)</v>
      </c>
      <c r="I5378">
        <f>COUNTIF('Raw Data'!G5378:O5378,"Yes")</f>
        <v>2</v>
      </c>
      <c r="J5378">
        <f t="shared" ref="J5378:J5441" ca="1" si="168">EDATE(TODAY(),-B5378)</f>
        <v>45658</v>
      </c>
      <c r="K5378" t="str">
        <f>'Raw Data'!U5378</f>
        <v>No</v>
      </c>
      <c r="L5378" t="str">
        <f t="shared" ref="L5378:L5441" si="169">IF(AND(C5378="Month-to-month",B5378&lt;=12),"High Risk",IF(AND(C5378="Month-to-month",B5378&lt;=24),"Medium Risk",IF(C5378="Month-to-month","Low-Medium Risk","Low Risk")))</f>
        <v>Low Risk</v>
      </c>
      <c r="N5378" s="34"/>
    </row>
    <row r="5379" spans="1:14" x14ac:dyDescent="0.3">
      <c r="A5379" s="5" t="str">
        <f>'Raw Data'!A5379</f>
        <v>8313-KTIHG</v>
      </c>
      <c r="B5379">
        <f>'Raw Data'!F5379</f>
        <v>4</v>
      </c>
      <c r="C5379" t="str">
        <f>'Raw Data'!P5379</f>
        <v>Month-to-month</v>
      </c>
      <c r="D5379" t="str">
        <f>'Raw Data'!I5379</f>
        <v>DSL</v>
      </c>
      <c r="E5379" t="str">
        <f>'Raw Data'!R5379</f>
        <v>Electronic check</v>
      </c>
      <c r="F5379">
        <f>'Raw Data'!S5379</f>
        <v>61.3</v>
      </c>
      <c r="G5379">
        <f>IFERROR(VALUE('Raw Data'!T5379),0)</f>
        <v>249.4</v>
      </c>
      <c r="H5379" t="str" cm="1">
        <f t="array" ref="H5379">_xlfn.IFS(B5379&lt;=12,"New (0-12 mo)",B5379&lt;=24,"Established (13-24 mo)",B5379&lt;=48,"Loyal (25-48 mo)",TRUE,"Veteran (49+ mo)")</f>
        <v>New (0-12 mo)</v>
      </c>
      <c r="I5379">
        <f>COUNTIF('Raw Data'!G5379:O5379,"Yes")</f>
        <v>3</v>
      </c>
      <c r="J5379">
        <f t="shared" ca="1" si="168"/>
        <v>46082</v>
      </c>
      <c r="K5379" t="str">
        <f>'Raw Data'!U5379</f>
        <v>No</v>
      </c>
      <c r="L5379" t="str">
        <f t="shared" si="169"/>
        <v>High Risk</v>
      </c>
      <c r="N5379" s="34"/>
    </row>
    <row r="5380" spans="1:14" x14ac:dyDescent="0.3">
      <c r="A5380" s="5" t="str">
        <f>'Raw Data'!A5380</f>
        <v>5320-BRKGK</v>
      </c>
      <c r="B5380">
        <f>'Raw Data'!F5380</f>
        <v>58</v>
      </c>
      <c r="C5380" t="str">
        <f>'Raw Data'!P5380</f>
        <v>Two year</v>
      </c>
      <c r="D5380" t="str">
        <f>'Raw Data'!I5380</f>
        <v>DSL</v>
      </c>
      <c r="E5380" t="str">
        <f>'Raw Data'!R5380</f>
        <v>Mailed check</v>
      </c>
      <c r="F5380">
        <f>'Raw Data'!S5380</f>
        <v>75.8</v>
      </c>
      <c r="G5380">
        <f>IFERROR(VALUE('Raw Data'!T5380),0)</f>
        <v>4415.75</v>
      </c>
      <c r="H5380" t="str" cm="1">
        <f t="array" ref="H5380">_xlfn.IFS(B5380&lt;=12,"New (0-12 mo)",B5380&lt;=24,"Established (13-24 mo)",B5380&lt;=48,"Loyal (25-48 mo)",TRUE,"Veteran (49+ mo)")</f>
        <v>Veteran (49+ mo)</v>
      </c>
      <c r="I5380">
        <f>COUNTIF('Raw Data'!G5380:O5380,"Yes")</f>
        <v>6</v>
      </c>
      <c r="J5380">
        <f t="shared" ca="1" si="168"/>
        <v>44440</v>
      </c>
      <c r="K5380" t="str">
        <f>'Raw Data'!U5380</f>
        <v>No</v>
      </c>
      <c r="L5380" t="str">
        <f t="shared" si="169"/>
        <v>Low Risk</v>
      </c>
      <c r="N5380" s="34"/>
    </row>
    <row r="5381" spans="1:14" x14ac:dyDescent="0.3">
      <c r="A5381" s="5" t="str">
        <f>'Raw Data'!A5381</f>
        <v>6284-KMNUF</v>
      </c>
      <c r="B5381">
        <f>'Raw Data'!F5381</f>
        <v>56</v>
      </c>
      <c r="C5381" t="str">
        <f>'Raw Data'!P5381</f>
        <v>One year</v>
      </c>
      <c r="D5381" t="str">
        <f>'Raw Data'!I5381</f>
        <v>Fiber optic</v>
      </c>
      <c r="E5381" t="str">
        <f>'Raw Data'!R5381</f>
        <v>Electronic check</v>
      </c>
      <c r="F5381">
        <f>'Raw Data'!S5381</f>
        <v>98</v>
      </c>
      <c r="G5381">
        <f>IFERROR(VALUE('Raw Data'!T5381),0)</f>
        <v>5270.6</v>
      </c>
      <c r="H5381" t="str" cm="1">
        <f t="array" ref="H5381">_xlfn.IFS(B5381&lt;=12,"New (0-12 mo)",B5381&lt;=24,"Established (13-24 mo)",B5381&lt;=48,"Loyal (25-48 mo)",TRUE,"Veteran (49+ mo)")</f>
        <v>Veteran (49+ mo)</v>
      </c>
      <c r="I5381">
        <f>COUNTIF('Raw Data'!G5381:O5381,"Yes")</f>
        <v>5</v>
      </c>
      <c r="J5381">
        <f t="shared" ca="1" si="168"/>
        <v>44501</v>
      </c>
      <c r="K5381" t="str">
        <f>'Raw Data'!U5381</f>
        <v>No</v>
      </c>
      <c r="L5381" t="str">
        <f t="shared" si="169"/>
        <v>Low Risk</v>
      </c>
      <c r="N5381" s="34"/>
    </row>
    <row r="5382" spans="1:14" x14ac:dyDescent="0.3">
      <c r="A5382" s="5" t="str">
        <f>'Raw Data'!A5382</f>
        <v>9689-PTNPG</v>
      </c>
      <c r="B5382">
        <f>'Raw Data'!F5382</f>
        <v>2</v>
      </c>
      <c r="C5382" t="str">
        <f>'Raw Data'!P5382</f>
        <v>Month-to-month</v>
      </c>
      <c r="D5382" t="str">
        <f>'Raw Data'!I5382</f>
        <v>Fiber optic</v>
      </c>
      <c r="E5382" t="str">
        <f>'Raw Data'!R5382</f>
        <v>Electronic check</v>
      </c>
      <c r="F5382">
        <f>'Raw Data'!S5382</f>
        <v>80.25</v>
      </c>
      <c r="G5382">
        <f>IFERROR(VALUE('Raw Data'!T5382),0)</f>
        <v>144.55000000000001</v>
      </c>
      <c r="H5382" t="str" cm="1">
        <f t="array" ref="H5382">_xlfn.IFS(B5382&lt;=12,"New (0-12 mo)",B5382&lt;=24,"Established (13-24 mo)",B5382&lt;=48,"Loyal (25-48 mo)",TRUE,"Veteran (49+ mo)")</f>
        <v>New (0-12 mo)</v>
      </c>
      <c r="I5382">
        <f>COUNTIF('Raw Data'!G5382:O5382,"Yes")</f>
        <v>2</v>
      </c>
      <c r="J5382">
        <f t="shared" ca="1" si="168"/>
        <v>46143</v>
      </c>
      <c r="K5382" t="str">
        <f>'Raw Data'!U5382</f>
        <v>Yes</v>
      </c>
      <c r="L5382" t="str">
        <f t="shared" si="169"/>
        <v>High Risk</v>
      </c>
      <c r="N5382" s="34"/>
    </row>
    <row r="5383" spans="1:14" x14ac:dyDescent="0.3">
      <c r="A5383" s="5" t="str">
        <f>'Raw Data'!A5383</f>
        <v>9465-RWMXL</v>
      </c>
      <c r="B5383">
        <f>'Raw Data'!F5383</f>
        <v>32</v>
      </c>
      <c r="C5383" t="str">
        <f>'Raw Data'!P5383</f>
        <v>Month-to-month</v>
      </c>
      <c r="D5383" t="str">
        <f>'Raw Data'!I5383</f>
        <v>Fiber optic</v>
      </c>
      <c r="E5383" t="str">
        <f>'Raw Data'!R5383</f>
        <v>Electronic check</v>
      </c>
      <c r="F5383">
        <f>'Raw Data'!S5383</f>
        <v>78.900000000000006</v>
      </c>
      <c r="G5383">
        <f>IFERROR(VALUE('Raw Data'!T5383),0)</f>
        <v>2447.9499999999998</v>
      </c>
      <c r="H5383" t="str" cm="1">
        <f t="array" ref="H5383">_xlfn.IFS(B5383&lt;=12,"New (0-12 mo)",B5383&lt;=24,"Established (13-24 mo)",B5383&lt;=48,"Loyal (25-48 mo)",TRUE,"Veteran (49+ mo)")</f>
        <v>Loyal (25-48 mo)</v>
      </c>
      <c r="I5383">
        <f>COUNTIF('Raw Data'!G5383:O5383,"Yes")</f>
        <v>3</v>
      </c>
      <c r="J5383">
        <f t="shared" ca="1" si="168"/>
        <v>45231</v>
      </c>
      <c r="K5383" t="str">
        <f>'Raw Data'!U5383</f>
        <v>Yes</v>
      </c>
      <c r="L5383" t="str">
        <f t="shared" si="169"/>
        <v>Low-Medium Risk</v>
      </c>
      <c r="N5383" s="34"/>
    </row>
    <row r="5384" spans="1:14" x14ac:dyDescent="0.3">
      <c r="A5384" s="5" t="str">
        <f>'Raw Data'!A5384</f>
        <v>6229-UOLQL</v>
      </c>
      <c r="B5384">
        <f>'Raw Data'!F5384</f>
        <v>56</v>
      </c>
      <c r="C5384" t="str">
        <f>'Raw Data'!P5384</f>
        <v>One year</v>
      </c>
      <c r="D5384" t="str">
        <f>'Raw Data'!I5384</f>
        <v>DSL</v>
      </c>
      <c r="E5384" t="str">
        <f>'Raw Data'!R5384</f>
        <v>Mailed check</v>
      </c>
      <c r="F5384">
        <f>'Raw Data'!S5384</f>
        <v>52</v>
      </c>
      <c r="G5384">
        <f>IFERROR(VALUE('Raw Data'!T5384),0)</f>
        <v>2884.9</v>
      </c>
      <c r="H5384" t="str" cm="1">
        <f t="array" ref="H5384">_xlfn.IFS(B5384&lt;=12,"New (0-12 mo)",B5384&lt;=24,"Established (13-24 mo)",B5384&lt;=48,"Loyal (25-48 mo)",TRUE,"Veteran (49+ mo)")</f>
        <v>Veteran (49+ mo)</v>
      </c>
      <c r="I5384">
        <f>COUNTIF('Raw Data'!G5384:O5384,"Yes")</f>
        <v>4</v>
      </c>
      <c r="J5384">
        <f t="shared" ca="1" si="168"/>
        <v>44501</v>
      </c>
      <c r="K5384" t="str">
        <f>'Raw Data'!U5384</f>
        <v>No</v>
      </c>
      <c r="L5384" t="str">
        <f t="shared" si="169"/>
        <v>Low Risk</v>
      </c>
      <c r="N5384" s="34"/>
    </row>
    <row r="5385" spans="1:14" x14ac:dyDescent="0.3">
      <c r="A5385" s="5" t="str">
        <f>'Raw Data'!A5385</f>
        <v>2362-IBOOY</v>
      </c>
      <c r="B5385">
        <f>'Raw Data'!F5385</f>
        <v>36</v>
      </c>
      <c r="C5385" t="str">
        <f>'Raw Data'!P5385</f>
        <v>Month-to-month</v>
      </c>
      <c r="D5385" t="str">
        <f>'Raw Data'!I5385</f>
        <v>Fiber optic</v>
      </c>
      <c r="E5385" t="str">
        <f>'Raw Data'!R5385</f>
        <v>Electronic check</v>
      </c>
      <c r="F5385">
        <f>'Raw Data'!S5385</f>
        <v>84.75</v>
      </c>
      <c r="G5385">
        <f>IFERROR(VALUE('Raw Data'!T5385),0)</f>
        <v>3050.15</v>
      </c>
      <c r="H5385" t="str" cm="1">
        <f t="array" ref="H5385">_xlfn.IFS(B5385&lt;=12,"New (0-12 mo)",B5385&lt;=24,"Established (13-24 mo)",B5385&lt;=48,"Loyal (25-48 mo)",TRUE,"Veteran (49+ mo)")</f>
        <v>Loyal (25-48 mo)</v>
      </c>
      <c r="I5385">
        <f>COUNTIF('Raw Data'!G5385:O5385,"Yes")</f>
        <v>3</v>
      </c>
      <c r="J5385">
        <f t="shared" ca="1" si="168"/>
        <v>45108</v>
      </c>
      <c r="K5385" t="str">
        <f>'Raw Data'!U5385</f>
        <v>Yes</v>
      </c>
      <c r="L5385" t="str">
        <f t="shared" si="169"/>
        <v>Low-Medium Risk</v>
      </c>
      <c r="N5385" s="34"/>
    </row>
    <row r="5386" spans="1:14" x14ac:dyDescent="0.3">
      <c r="A5386" s="5" t="str">
        <f>'Raw Data'!A5386</f>
        <v>3137-LUPIX</v>
      </c>
      <c r="B5386">
        <f>'Raw Data'!F5386</f>
        <v>4</v>
      </c>
      <c r="C5386" t="str">
        <f>'Raw Data'!P5386</f>
        <v>Month-to-month</v>
      </c>
      <c r="D5386" t="str">
        <f>'Raw Data'!I5386</f>
        <v>DSL</v>
      </c>
      <c r="E5386" t="str">
        <f>'Raw Data'!R5386</f>
        <v>Mailed check</v>
      </c>
      <c r="F5386">
        <f>'Raw Data'!S5386</f>
        <v>64.400000000000006</v>
      </c>
      <c r="G5386">
        <f>IFERROR(VALUE('Raw Data'!T5386),0)</f>
        <v>253</v>
      </c>
      <c r="H5386" t="str" cm="1">
        <f t="array" ref="H5386">_xlfn.IFS(B5386&lt;=12,"New (0-12 mo)",B5386&lt;=24,"Established (13-24 mo)",B5386&lt;=48,"Loyal (25-48 mo)",TRUE,"Veteran (49+ mo)")</f>
        <v>New (0-12 mo)</v>
      </c>
      <c r="I5386">
        <f>COUNTIF('Raw Data'!G5386:O5386,"Yes")</f>
        <v>4</v>
      </c>
      <c r="J5386">
        <f t="shared" ca="1" si="168"/>
        <v>46082</v>
      </c>
      <c r="K5386" t="str">
        <f>'Raw Data'!U5386</f>
        <v>No</v>
      </c>
      <c r="L5386" t="str">
        <f t="shared" si="169"/>
        <v>High Risk</v>
      </c>
      <c r="N5386" s="34"/>
    </row>
    <row r="5387" spans="1:14" x14ac:dyDescent="0.3">
      <c r="A5387" s="5" t="str">
        <f>'Raw Data'!A5387</f>
        <v>0843-WTBXE</v>
      </c>
      <c r="B5387">
        <f>'Raw Data'!F5387</f>
        <v>53</v>
      </c>
      <c r="C5387" t="str">
        <f>'Raw Data'!P5387</f>
        <v>Month-to-month</v>
      </c>
      <c r="D5387" t="str">
        <f>'Raw Data'!I5387</f>
        <v>Fiber optic</v>
      </c>
      <c r="E5387" t="str">
        <f>'Raw Data'!R5387</f>
        <v>Bank transfer (automatic)</v>
      </c>
      <c r="F5387">
        <f>'Raw Data'!S5387</f>
        <v>85.45</v>
      </c>
      <c r="G5387">
        <f>IFERROR(VALUE('Raw Data'!T5387),0)</f>
        <v>4517.25</v>
      </c>
      <c r="H5387" t="str" cm="1">
        <f t="array" ref="H5387">_xlfn.IFS(B5387&lt;=12,"New (0-12 mo)",B5387&lt;=24,"Established (13-24 mo)",B5387&lt;=48,"Loyal (25-48 mo)",TRUE,"Veteran (49+ mo)")</f>
        <v>Veteran (49+ mo)</v>
      </c>
      <c r="I5387">
        <f>COUNTIF('Raw Data'!G5387:O5387,"Yes")</f>
        <v>3</v>
      </c>
      <c r="J5387">
        <f t="shared" ca="1" si="168"/>
        <v>44593</v>
      </c>
      <c r="K5387" t="str">
        <f>'Raw Data'!U5387</f>
        <v>Yes</v>
      </c>
      <c r="L5387" t="str">
        <f t="shared" si="169"/>
        <v>Low-Medium Risk</v>
      </c>
      <c r="N5387" s="34"/>
    </row>
    <row r="5388" spans="1:14" x14ac:dyDescent="0.3">
      <c r="A5388" s="5" t="str">
        <f>'Raw Data'!A5388</f>
        <v>6143-JQKEA</v>
      </c>
      <c r="B5388">
        <f>'Raw Data'!F5388</f>
        <v>10</v>
      </c>
      <c r="C5388" t="str">
        <f>'Raw Data'!P5388</f>
        <v>Month-to-month</v>
      </c>
      <c r="D5388" t="str">
        <f>'Raw Data'!I5388</f>
        <v>DSL</v>
      </c>
      <c r="E5388" t="str">
        <f>'Raw Data'!R5388</f>
        <v>Credit card (automatic)</v>
      </c>
      <c r="F5388">
        <f>'Raw Data'!S5388</f>
        <v>45.8</v>
      </c>
      <c r="G5388">
        <f>IFERROR(VALUE('Raw Data'!T5388),0)</f>
        <v>436.2</v>
      </c>
      <c r="H5388" t="str" cm="1">
        <f t="array" ref="H5388">_xlfn.IFS(B5388&lt;=12,"New (0-12 mo)",B5388&lt;=24,"Established (13-24 mo)",B5388&lt;=48,"Loyal (25-48 mo)",TRUE,"Veteran (49+ mo)")</f>
        <v>New (0-12 mo)</v>
      </c>
      <c r="I5388">
        <f>COUNTIF('Raw Data'!G5388:O5388,"Yes")</f>
        <v>1</v>
      </c>
      <c r="J5388">
        <f t="shared" ca="1" si="168"/>
        <v>45901</v>
      </c>
      <c r="K5388" t="str">
        <f>'Raw Data'!U5388</f>
        <v>No</v>
      </c>
      <c r="L5388" t="str">
        <f t="shared" si="169"/>
        <v>High Risk</v>
      </c>
      <c r="N5388" s="34"/>
    </row>
    <row r="5389" spans="1:14" x14ac:dyDescent="0.3">
      <c r="A5389" s="5" t="str">
        <f>'Raw Data'!A5389</f>
        <v>8676-OOQEJ</v>
      </c>
      <c r="B5389">
        <f>'Raw Data'!F5389</f>
        <v>4</v>
      </c>
      <c r="C5389" t="str">
        <f>'Raw Data'!P5389</f>
        <v>Month-to-month</v>
      </c>
      <c r="D5389" t="str">
        <f>'Raw Data'!I5389</f>
        <v>DSL</v>
      </c>
      <c r="E5389" t="str">
        <f>'Raw Data'!R5389</f>
        <v>Electronic check</v>
      </c>
      <c r="F5389">
        <f>'Raw Data'!S5389</f>
        <v>30.5</v>
      </c>
      <c r="G5389">
        <f>IFERROR(VALUE('Raw Data'!T5389),0)</f>
        <v>118.4</v>
      </c>
      <c r="H5389" t="str" cm="1">
        <f t="array" ref="H5389">_xlfn.IFS(B5389&lt;=12,"New (0-12 mo)",B5389&lt;=24,"Established (13-24 mo)",B5389&lt;=48,"Loyal (25-48 mo)",TRUE,"Veteran (49+ mo)")</f>
        <v>New (0-12 mo)</v>
      </c>
      <c r="I5389">
        <f>COUNTIF('Raw Data'!G5389:O5389,"Yes")</f>
        <v>1</v>
      </c>
      <c r="J5389">
        <f t="shared" ca="1" si="168"/>
        <v>46082</v>
      </c>
      <c r="K5389" t="str">
        <f>'Raw Data'!U5389</f>
        <v>No</v>
      </c>
      <c r="L5389" t="str">
        <f t="shared" si="169"/>
        <v>High Risk</v>
      </c>
      <c r="N5389" s="34"/>
    </row>
    <row r="5390" spans="1:14" x14ac:dyDescent="0.3">
      <c r="A5390" s="5" t="str">
        <f>'Raw Data'!A5390</f>
        <v>5515-IDEJJ</v>
      </c>
      <c r="B5390">
        <f>'Raw Data'!F5390</f>
        <v>1</v>
      </c>
      <c r="C5390" t="str">
        <f>'Raw Data'!P5390</f>
        <v>Month-to-month</v>
      </c>
      <c r="D5390" t="str">
        <f>'Raw Data'!I5390</f>
        <v>No</v>
      </c>
      <c r="E5390" t="str">
        <f>'Raw Data'!R5390</f>
        <v>Mailed check</v>
      </c>
      <c r="F5390">
        <f>'Raw Data'!S5390</f>
        <v>19.899999999999999</v>
      </c>
      <c r="G5390">
        <f>IFERROR(VALUE('Raw Data'!T5390),0)</f>
        <v>19.899999999999999</v>
      </c>
      <c r="H5390" t="str" cm="1">
        <f t="array" ref="H5390">_xlfn.IFS(B5390&lt;=12,"New (0-12 mo)",B5390&lt;=24,"Established (13-24 mo)",B5390&lt;=48,"Loyal (25-48 mo)",TRUE,"Veteran (49+ mo)")</f>
        <v>New (0-12 mo)</v>
      </c>
      <c r="I5390">
        <f>COUNTIF('Raw Data'!G5390:O5390,"Yes")</f>
        <v>1</v>
      </c>
      <c r="J5390">
        <f t="shared" ca="1" si="168"/>
        <v>46174</v>
      </c>
      <c r="K5390" t="str">
        <f>'Raw Data'!U5390</f>
        <v>Yes</v>
      </c>
      <c r="L5390" t="str">
        <f t="shared" si="169"/>
        <v>High Risk</v>
      </c>
      <c r="N5390" s="34"/>
    </row>
    <row r="5391" spans="1:14" x14ac:dyDescent="0.3">
      <c r="A5391" s="5" t="str">
        <f>'Raw Data'!A5391</f>
        <v>9701-CDXHR</v>
      </c>
      <c r="B5391">
        <f>'Raw Data'!F5391</f>
        <v>51</v>
      </c>
      <c r="C5391" t="str">
        <f>'Raw Data'!P5391</f>
        <v>Month-to-month</v>
      </c>
      <c r="D5391" t="str">
        <f>'Raw Data'!I5391</f>
        <v>Fiber optic</v>
      </c>
      <c r="E5391" t="str">
        <f>'Raw Data'!R5391</f>
        <v>Mailed check</v>
      </c>
      <c r="F5391">
        <f>'Raw Data'!S5391</f>
        <v>69.150000000000006</v>
      </c>
      <c r="G5391">
        <f>IFERROR(VALUE('Raw Data'!T5391),0)</f>
        <v>3649.6</v>
      </c>
      <c r="H5391" t="str" cm="1">
        <f t="array" ref="H5391">_xlfn.IFS(B5391&lt;=12,"New (0-12 mo)",B5391&lt;=24,"Established (13-24 mo)",B5391&lt;=48,"Loyal (25-48 mo)",TRUE,"Veteran (49+ mo)")</f>
        <v>Veteran (49+ mo)</v>
      </c>
      <c r="I5391">
        <f>COUNTIF('Raw Data'!G5391:O5391,"Yes")</f>
        <v>1</v>
      </c>
      <c r="J5391">
        <f t="shared" ca="1" si="168"/>
        <v>44652</v>
      </c>
      <c r="K5391" t="str">
        <f>'Raw Data'!U5391</f>
        <v>No</v>
      </c>
      <c r="L5391" t="str">
        <f t="shared" si="169"/>
        <v>Low-Medium Risk</v>
      </c>
      <c r="N5391" s="34"/>
    </row>
    <row r="5392" spans="1:14" x14ac:dyDescent="0.3">
      <c r="A5392" s="5" t="str">
        <f>'Raw Data'!A5392</f>
        <v>7450-NWRTR</v>
      </c>
      <c r="B5392">
        <f>'Raw Data'!F5392</f>
        <v>12</v>
      </c>
      <c r="C5392" t="str">
        <f>'Raw Data'!P5392</f>
        <v>Month-to-month</v>
      </c>
      <c r="D5392" t="str">
        <f>'Raw Data'!I5392</f>
        <v>Fiber optic</v>
      </c>
      <c r="E5392" t="str">
        <f>'Raw Data'!R5392</f>
        <v>Electronic check</v>
      </c>
      <c r="F5392">
        <f>'Raw Data'!S5392</f>
        <v>99.45</v>
      </c>
      <c r="G5392">
        <f>IFERROR(VALUE('Raw Data'!T5392),0)</f>
        <v>1200.1500000000001</v>
      </c>
      <c r="H5392" t="str" cm="1">
        <f t="array" ref="H5392">_xlfn.IFS(B5392&lt;=12,"New (0-12 mo)",B5392&lt;=24,"Established (13-24 mo)",B5392&lt;=48,"Loyal (25-48 mo)",TRUE,"Veteran (49+ mo)")</f>
        <v>New (0-12 mo)</v>
      </c>
      <c r="I5392">
        <f>COUNTIF('Raw Data'!G5392:O5392,"Yes")</f>
        <v>5</v>
      </c>
      <c r="J5392">
        <f t="shared" ca="1" si="168"/>
        <v>45839</v>
      </c>
      <c r="K5392" t="str">
        <f>'Raw Data'!U5392</f>
        <v>Yes</v>
      </c>
      <c r="L5392" t="str">
        <f t="shared" si="169"/>
        <v>High Risk</v>
      </c>
      <c r="N5392" s="34"/>
    </row>
    <row r="5393" spans="1:14" x14ac:dyDescent="0.3">
      <c r="A5393" s="5" t="str">
        <f>'Raw Data'!A5393</f>
        <v>8124-NZVGJ</v>
      </c>
      <c r="B5393">
        <f>'Raw Data'!F5393</f>
        <v>6</v>
      </c>
      <c r="C5393" t="str">
        <f>'Raw Data'!P5393</f>
        <v>One year</v>
      </c>
      <c r="D5393" t="str">
        <f>'Raw Data'!I5393</f>
        <v>DSL</v>
      </c>
      <c r="E5393" t="str">
        <f>'Raw Data'!R5393</f>
        <v>Mailed check</v>
      </c>
      <c r="F5393">
        <f>'Raw Data'!S5393</f>
        <v>49.25</v>
      </c>
      <c r="G5393">
        <f>IFERROR(VALUE('Raw Data'!T5393),0)</f>
        <v>255.6</v>
      </c>
      <c r="H5393" t="str" cm="1">
        <f t="array" ref="H5393">_xlfn.IFS(B5393&lt;=12,"New (0-12 mo)",B5393&lt;=24,"Established (13-24 mo)",B5393&lt;=48,"Loyal (25-48 mo)",TRUE,"Veteran (49+ mo)")</f>
        <v>New (0-12 mo)</v>
      </c>
      <c r="I5393">
        <f>COUNTIF('Raw Data'!G5393:O5393,"Yes")</f>
        <v>3</v>
      </c>
      <c r="J5393">
        <f t="shared" ca="1" si="168"/>
        <v>46023</v>
      </c>
      <c r="K5393" t="str">
        <f>'Raw Data'!U5393</f>
        <v>No</v>
      </c>
      <c r="L5393" t="str">
        <f t="shared" si="169"/>
        <v>Low Risk</v>
      </c>
      <c r="N5393" s="34"/>
    </row>
    <row r="5394" spans="1:14" x14ac:dyDescent="0.3">
      <c r="A5394" s="5" t="str">
        <f>'Raw Data'!A5394</f>
        <v>2162-FRZAA</v>
      </c>
      <c r="B5394">
        <f>'Raw Data'!F5394</f>
        <v>63</v>
      </c>
      <c r="C5394" t="str">
        <f>'Raw Data'!P5394</f>
        <v>Two year</v>
      </c>
      <c r="D5394" t="str">
        <f>'Raw Data'!I5394</f>
        <v>DSL</v>
      </c>
      <c r="E5394" t="str">
        <f>'Raw Data'!R5394</f>
        <v>Bank transfer (automatic)</v>
      </c>
      <c r="F5394">
        <f>'Raw Data'!S5394</f>
        <v>39.35</v>
      </c>
      <c r="G5394">
        <f>IFERROR(VALUE('Raw Data'!T5394),0)</f>
        <v>2395.0500000000002</v>
      </c>
      <c r="H5394" t="str" cm="1">
        <f t="array" ref="H5394">_xlfn.IFS(B5394&lt;=12,"New (0-12 mo)",B5394&lt;=24,"Established (13-24 mo)",B5394&lt;=48,"Loyal (25-48 mo)",TRUE,"Veteran (49+ mo)")</f>
        <v>Veteran (49+ mo)</v>
      </c>
      <c r="I5394">
        <f>COUNTIF('Raw Data'!G5394:O5394,"Yes")</f>
        <v>3</v>
      </c>
      <c r="J5394">
        <f t="shared" ca="1" si="168"/>
        <v>44287</v>
      </c>
      <c r="K5394" t="str">
        <f>'Raw Data'!U5394</f>
        <v>No</v>
      </c>
      <c r="L5394" t="str">
        <f t="shared" si="169"/>
        <v>Low Risk</v>
      </c>
      <c r="N5394" s="34"/>
    </row>
    <row r="5395" spans="1:14" x14ac:dyDescent="0.3">
      <c r="A5395" s="5" t="str">
        <f>'Raw Data'!A5395</f>
        <v>5376-DEQCP</v>
      </c>
      <c r="B5395">
        <f>'Raw Data'!F5395</f>
        <v>1</v>
      </c>
      <c r="C5395" t="str">
        <f>'Raw Data'!P5395</f>
        <v>Month-to-month</v>
      </c>
      <c r="D5395" t="str">
        <f>'Raw Data'!I5395</f>
        <v>Fiber optic</v>
      </c>
      <c r="E5395" t="str">
        <f>'Raw Data'!R5395</f>
        <v>Electronic check</v>
      </c>
      <c r="F5395">
        <f>'Raw Data'!S5395</f>
        <v>70.599999999999994</v>
      </c>
      <c r="G5395">
        <f>IFERROR(VALUE('Raw Data'!T5395),0)</f>
        <v>70.599999999999994</v>
      </c>
      <c r="H5395" t="str" cm="1">
        <f t="array" ref="H5395">_xlfn.IFS(B5395&lt;=12,"New (0-12 mo)",B5395&lt;=24,"Established (13-24 mo)",B5395&lt;=48,"Loyal (25-48 mo)",TRUE,"Veteran (49+ mo)")</f>
        <v>New (0-12 mo)</v>
      </c>
      <c r="I5395">
        <f>COUNTIF('Raw Data'!G5395:O5395,"Yes")</f>
        <v>1</v>
      </c>
      <c r="J5395">
        <f t="shared" ca="1" si="168"/>
        <v>46174</v>
      </c>
      <c r="K5395" t="str">
        <f>'Raw Data'!U5395</f>
        <v>Yes</v>
      </c>
      <c r="L5395" t="str">
        <f t="shared" si="169"/>
        <v>High Risk</v>
      </c>
      <c r="N5395" s="34"/>
    </row>
    <row r="5396" spans="1:14" x14ac:dyDescent="0.3">
      <c r="A5396" s="5" t="str">
        <f>'Raw Data'!A5396</f>
        <v>5118-MUEYH</v>
      </c>
      <c r="B5396">
        <f>'Raw Data'!F5396</f>
        <v>48</v>
      </c>
      <c r="C5396" t="str">
        <f>'Raw Data'!P5396</f>
        <v>Month-to-month</v>
      </c>
      <c r="D5396" t="str">
        <f>'Raw Data'!I5396</f>
        <v>Fiber optic</v>
      </c>
      <c r="E5396" t="str">
        <f>'Raw Data'!R5396</f>
        <v>Credit card (automatic)</v>
      </c>
      <c r="F5396">
        <f>'Raw Data'!S5396</f>
        <v>105.1</v>
      </c>
      <c r="G5396">
        <f>IFERROR(VALUE('Raw Data'!T5396),0)</f>
        <v>5083.55</v>
      </c>
      <c r="H5396" t="str" cm="1">
        <f t="array" ref="H5396">_xlfn.IFS(B5396&lt;=12,"New (0-12 mo)",B5396&lt;=24,"Established (13-24 mo)",B5396&lt;=48,"Loyal (25-48 mo)",TRUE,"Veteran (49+ mo)")</f>
        <v>Loyal (25-48 mo)</v>
      </c>
      <c r="I5396">
        <f>COUNTIF('Raw Data'!G5396:O5396,"Yes")</f>
        <v>6</v>
      </c>
      <c r="J5396">
        <f t="shared" ca="1" si="168"/>
        <v>44743</v>
      </c>
      <c r="K5396" t="str">
        <f>'Raw Data'!U5396</f>
        <v>No</v>
      </c>
      <c r="L5396" t="str">
        <f t="shared" si="169"/>
        <v>Low-Medium Risk</v>
      </c>
      <c r="N5396" s="34"/>
    </row>
    <row r="5397" spans="1:14" x14ac:dyDescent="0.3">
      <c r="A5397" s="5" t="str">
        <f>'Raw Data'!A5397</f>
        <v>9095-HFAFX</v>
      </c>
      <c r="B5397">
        <f>'Raw Data'!F5397</f>
        <v>5</v>
      </c>
      <c r="C5397" t="str">
        <f>'Raw Data'!P5397</f>
        <v>Month-to-month</v>
      </c>
      <c r="D5397" t="str">
        <f>'Raw Data'!I5397</f>
        <v>Fiber optic</v>
      </c>
      <c r="E5397" t="str">
        <f>'Raw Data'!R5397</f>
        <v>Credit card (automatic)</v>
      </c>
      <c r="F5397">
        <f>'Raw Data'!S5397</f>
        <v>81</v>
      </c>
      <c r="G5397">
        <f>IFERROR(VALUE('Raw Data'!T5397),0)</f>
        <v>389.6</v>
      </c>
      <c r="H5397" t="str" cm="1">
        <f t="array" ref="H5397">_xlfn.IFS(B5397&lt;=12,"New (0-12 mo)",B5397&lt;=24,"Established (13-24 mo)",B5397&lt;=48,"Loyal (25-48 mo)",TRUE,"Veteran (49+ mo)")</f>
        <v>New (0-12 mo)</v>
      </c>
      <c r="I5397">
        <f>COUNTIF('Raw Data'!G5397:O5397,"Yes")</f>
        <v>2</v>
      </c>
      <c r="J5397">
        <f t="shared" ca="1" si="168"/>
        <v>46054</v>
      </c>
      <c r="K5397" t="str">
        <f>'Raw Data'!U5397</f>
        <v>Yes</v>
      </c>
      <c r="L5397" t="str">
        <f t="shared" si="169"/>
        <v>High Risk</v>
      </c>
      <c r="N5397" s="34"/>
    </row>
    <row r="5398" spans="1:14" x14ac:dyDescent="0.3">
      <c r="A5398" s="5" t="str">
        <f>'Raw Data'!A5398</f>
        <v>5627-TVBPP</v>
      </c>
      <c r="B5398">
        <f>'Raw Data'!F5398</f>
        <v>35</v>
      </c>
      <c r="C5398" t="str">
        <f>'Raw Data'!P5398</f>
        <v>One year</v>
      </c>
      <c r="D5398" t="str">
        <f>'Raw Data'!I5398</f>
        <v>No</v>
      </c>
      <c r="E5398" t="str">
        <f>'Raw Data'!R5398</f>
        <v>Credit card (automatic)</v>
      </c>
      <c r="F5398">
        <f>'Raw Data'!S5398</f>
        <v>20.100000000000001</v>
      </c>
      <c r="G5398">
        <f>IFERROR(VALUE('Raw Data'!T5398),0)</f>
        <v>644.5</v>
      </c>
      <c r="H5398" t="str" cm="1">
        <f t="array" ref="H5398">_xlfn.IFS(B5398&lt;=12,"New (0-12 mo)",B5398&lt;=24,"Established (13-24 mo)",B5398&lt;=48,"Loyal (25-48 mo)",TRUE,"Veteran (49+ mo)")</f>
        <v>Loyal (25-48 mo)</v>
      </c>
      <c r="I5398">
        <f>COUNTIF('Raw Data'!G5398:O5398,"Yes")</f>
        <v>1</v>
      </c>
      <c r="J5398">
        <f t="shared" ca="1" si="168"/>
        <v>45139</v>
      </c>
      <c r="K5398" t="str">
        <f>'Raw Data'!U5398</f>
        <v>No</v>
      </c>
      <c r="L5398" t="str">
        <f t="shared" si="169"/>
        <v>Low Risk</v>
      </c>
      <c r="N5398" s="34"/>
    </row>
    <row r="5399" spans="1:14" x14ac:dyDescent="0.3">
      <c r="A5399" s="5" t="str">
        <f>'Raw Data'!A5399</f>
        <v>2379-ENZGV</v>
      </c>
      <c r="B5399">
        <f>'Raw Data'!F5399</f>
        <v>6</v>
      </c>
      <c r="C5399" t="str">
        <f>'Raw Data'!P5399</f>
        <v>Month-to-month</v>
      </c>
      <c r="D5399" t="str">
        <f>'Raw Data'!I5399</f>
        <v>Fiber optic</v>
      </c>
      <c r="E5399" t="str">
        <f>'Raw Data'!R5399</f>
        <v>Electronic check</v>
      </c>
      <c r="F5399">
        <f>'Raw Data'!S5399</f>
        <v>84.85</v>
      </c>
      <c r="G5399">
        <f>IFERROR(VALUE('Raw Data'!T5399),0)</f>
        <v>523.5</v>
      </c>
      <c r="H5399" t="str" cm="1">
        <f t="array" ref="H5399">_xlfn.IFS(B5399&lt;=12,"New (0-12 mo)",B5399&lt;=24,"Established (13-24 mo)",B5399&lt;=48,"Loyal (25-48 mo)",TRUE,"Veteran (49+ mo)")</f>
        <v>New (0-12 mo)</v>
      </c>
      <c r="I5399">
        <f>COUNTIF('Raw Data'!G5399:O5399,"Yes")</f>
        <v>3</v>
      </c>
      <c r="J5399">
        <f t="shared" ca="1" si="168"/>
        <v>46023</v>
      </c>
      <c r="K5399" t="str">
        <f>'Raw Data'!U5399</f>
        <v>Yes</v>
      </c>
      <c r="L5399" t="str">
        <f t="shared" si="169"/>
        <v>High Risk</v>
      </c>
      <c r="N5399" s="34"/>
    </row>
    <row r="5400" spans="1:14" x14ac:dyDescent="0.3">
      <c r="A5400" s="5" t="str">
        <f>'Raw Data'!A5400</f>
        <v>3936-QQFLL</v>
      </c>
      <c r="B5400">
        <f>'Raw Data'!F5400</f>
        <v>2</v>
      </c>
      <c r="C5400" t="str">
        <f>'Raw Data'!P5400</f>
        <v>Month-to-month</v>
      </c>
      <c r="D5400" t="str">
        <f>'Raw Data'!I5400</f>
        <v>No</v>
      </c>
      <c r="E5400" t="str">
        <f>'Raw Data'!R5400</f>
        <v>Mailed check</v>
      </c>
      <c r="F5400">
        <f>'Raw Data'!S5400</f>
        <v>19.75</v>
      </c>
      <c r="G5400">
        <f>IFERROR(VALUE('Raw Data'!T5400),0)</f>
        <v>39.299999999999997</v>
      </c>
      <c r="H5400" t="str" cm="1">
        <f t="array" ref="H5400">_xlfn.IFS(B5400&lt;=12,"New (0-12 mo)",B5400&lt;=24,"Established (13-24 mo)",B5400&lt;=48,"Loyal (25-48 mo)",TRUE,"Veteran (49+ mo)")</f>
        <v>New (0-12 mo)</v>
      </c>
      <c r="I5400">
        <f>COUNTIF('Raw Data'!G5400:O5400,"Yes")</f>
        <v>1</v>
      </c>
      <c r="J5400">
        <f t="shared" ca="1" si="168"/>
        <v>46143</v>
      </c>
      <c r="K5400" t="str">
        <f>'Raw Data'!U5400</f>
        <v>No</v>
      </c>
      <c r="L5400" t="str">
        <f t="shared" si="169"/>
        <v>High Risk</v>
      </c>
      <c r="N5400" s="34"/>
    </row>
    <row r="5401" spans="1:14" x14ac:dyDescent="0.3">
      <c r="A5401" s="5" t="str">
        <f>'Raw Data'!A5401</f>
        <v>2589-AYCRP</v>
      </c>
      <c r="B5401">
        <f>'Raw Data'!F5401</f>
        <v>50</v>
      </c>
      <c r="C5401" t="str">
        <f>'Raw Data'!P5401</f>
        <v>One year</v>
      </c>
      <c r="D5401" t="str">
        <f>'Raw Data'!I5401</f>
        <v>No</v>
      </c>
      <c r="E5401" t="str">
        <f>'Raw Data'!R5401</f>
        <v>Bank transfer (automatic)</v>
      </c>
      <c r="F5401">
        <f>'Raw Data'!S5401</f>
        <v>19.75</v>
      </c>
      <c r="G5401">
        <f>IFERROR(VALUE('Raw Data'!T5401),0)</f>
        <v>989.05</v>
      </c>
      <c r="H5401" t="str" cm="1">
        <f t="array" ref="H5401">_xlfn.IFS(B5401&lt;=12,"New (0-12 mo)",B5401&lt;=24,"Established (13-24 mo)",B5401&lt;=48,"Loyal (25-48 mo)",TRUE,"Veteran (49+ mo)")</f>
        <v>Veteran (49+ mo)</v>
      </c>
      <c r="I5401">
        <f>COUNTIF('Raw Data'!G5401:O5401,"Yes")</f>
        <v>1</v>
      </c>
      <c r="J5401">
        <f t="shared" ca="1" si="168"/>
        <v>44682</v>
      </c>
      <c r="K5401" t="str">
        <f>'Raw Data'!U5401</f>
        <v>No</v>
      </c>
      <c r="L5401" t="str">
        <f t="shared" si="169"/>
        <v>Low Risk</v>
      </c>
      <c r="N5401" s="34"/>
    </row>
    <row r="5402" spans="1:14" x14ac:dyDescent="0.3">
      <c r="A5402" s="5" t="str">
        <f>'Raw Data'!A5402</f>
        <v>4067-HLYQI</v>
      </c>
      <c r="B5402">
        <f>'Raw Data'!F5402</f>
        <v>33</v>
      </c>
      <c r="C5402" t="str">
        <f>'Raw Data'!P5402</f>
        <v>Month-to-month</v>
      </c>
      <c r="D5402" t="str">
        <f>'Raw Data'!I5402</f>
        <v>Fiber optic</v>
      </c>
      <c r="E5402" t="str">
        <f>'Raw Data'!R5402</f>
        <v>Bank transfer (automatic)</v>
      </c>
      <c r="F5402">
        <f>'Raw Data'!S5402</f>
        <v>70.400000000000006</v>
      </c>
      <c r="G5402">
        <f>IFERROR(VALUE('Raw Data'!T5402),0)</f>
        <v>2406.1</v>
      </c>
      <c r="H5402" t="str" cm="1">
        <f t="array" ref="H5402">_xlfn.IFS(B5402&lt;=12,"New (0-12 mo)",B5402&lt;=24,"Established (13-24 mo)",B5402&lt;=48,"Loyal (25-48 mo)",TRUE,"Veteran (49+ mo)")</f>
        <v>Loyal (25-48 mo)</v>
      </c>
      <c r="I5402">
        <f>COUNTIF('Raw Data'!G5402:O5402,"Yes")</f>
        <v>1</v>
      </c>
      <c r="J5402">
        <f t="shared" ca="1" si="168"/>
        <v>45200</v>
      </c>
      <c r="K5402" t="str">
        <f>'Raw Data'!U5402</f>
        <v>No</v>
      </c>
      <c r="L5402" t="str">
        <f t="shared" si="169"/>
        <v>Low-Medium Risk</v>
      </c>
      <c r="N5402" s="34"/>
    </row>
    <row r="5403" spans="1:14" x14ac:dyDescent="0.3">
      <c r="A5403" s="5" t="str">
        <f>'Raw Data'!A5403</f>
        <v>5124-EOGYE</v>
      </c>
      <c r="B5403">
        <f>'Raw Data'!F5403</f>
        <v>31</v>
      </c>
      <c r="C5403" t="str">
        <f>'Raw Data'!P5403</f>
        <v>Two year</v>
      </c>
      <c r="D5403" t="str">
        <f>'Raw Data'!I5403</f>
        <v>No</v>
      </c>
      <c r="E5403" t="str">
        <f>'Raw Data'!R5403</f>
        <v>Mailed check</v>
      </c>
      <c r="F5403">
        <f>'Raw Data'!S5403</f>
        <v>20.45</v>
      </c>
      <c r="G5403">
        <f>IFERROR(VALUE('Raw Data'!T5403),0)</f>
        <v>638.54999999999995</v>
      </c>
      <c r="H5403" t="str" cm="1">
        <f t="array" ref="H5403">_xlfn.IFS(B5403&lt;=12,"New (0-12 mo)",B5403&lt;=24,"Established (13-24 mo)",B5403&lt;=48,"Loyal (25-48 mo)",TRUE,"Veteran (49+ mo)")</f>
        <v>Loyal (25-48 mo)</v>
      </c>
      <c r="I5403">
        <f>COUNTIF('Raw Data'!G5403:O5403,"Yes")</f>
        <v>1</v>
      </c>
      <c r="J5403">
        <f t="shared" ca="1" si="168"/>
        <v>45261</v>
      </c>
      <c r="K5403" t="str">
        <f>'Raw Data'!U5403</f>
        <v>No</v>
      </c>
      <c r="L5403" t="str">
        <f t="shared" si="169"/>
        <v>Low Risk</v>
      </c>
      <c r="N5403" s="34"/>
    </row>
    <row r="5404" spans="1:14" x14ac:dyDescent="0.3">
      <c r="A5404" s="5" t="str">
        <f>'Raw Data'!A5404</f>
        <v>5057-RKGLH</v>
      </c>
      <c r="B5404">
        <f>'Raw Data'!F5404</f>
        <v>9</v>
      </c>
      <c r="C5404" t="str">
        <f>'Raw Data'!P5404</f>
        <v>Two year</v>
      </c>
      <c r="D5404" t="str">
        <f>'Raw Data'!I5404</f>
        <v>No</v>
      </c>
      <c r="E5404" t="str">
        <f>'Raw Data'!R5404</f>
        <v>Mailed check</v>
      </c>
      <c r="F5404">
        <f>'Raw Data'!S5404</f>
        <v>20.350000000000001</v>
      </c>
      <c r="G5404">
        <f>IFERROR(VALUE('Raw Data'!T5404),0)</f>
        <v>191.1</v>
      </c>
      <c r="H5404" t="str" cm="1">
        <f t="array" ref="H5404">_xlfn.IFS(B5404&lt;=12,"New (0-12 mo)",B5404&lt;=24,"Established (13-24 mo)",B5404&lt;=48,"Loyal (25-48 mo)",TRUE,"Veteran (49+ mo)")</f>
        <v>New (0-12 mo)</v>
      </c>
      <c r="I5404">
        <f>COUNTIF('Raw Data'!G5404:O5404,"Yes")</f>
        <v>1</v>
      </c>
      <c r="J5404">
        <f t="shared" ca="1" si="168"/>
        <v>45931</v>
      </c>
      <c r="K5404" t="str">
        <f>'Raw Data'!U5404</f>
        <v>No</v>
      </c>
      <c r="L5404" t="str">
        <f t="shared" si="169"/>
        <v>Low Risk</v>
      </c>
      <c r="N5404" s="34"/>
    </row>
    <row r="5405" spans="1:14" x14ac:dyDescent="0.3">
      <c r="A5405" s="5" t="str">
        <f>'Raw Data'!A5405</f>
        <v>0292-WEGCH</v>
      </c>
      <c r="B5405">
        <f>'Raw Data'!F5405</f>
        <v>54</v>
      </c>
      <c r="C5405" t="str">
        <f>'Raw Data'!P5405</f>
        <v>Month-to-month</v>
      </c>
      <c r="D5405" t="str">
        <f>'Raw Data'!I5405</f>
        <v>DSL</v>
      </c>
      <c r="E5405" t="str">
        <f>'Raw Data'!R5405</f>
        <v>Electronic check</v>
      </c>
      <c r="F5405">
        <f>'Raw Data'!S5405</f>
        <v>86.2</v>
      </c>
      <c r="G5405">
        <f>IFERROR(VALUE('Raw Data'!T5405),0)</f>
        <v>4524.05</v>
      </c>
      <c r="H5405" t="str" cm="1">
        <f t="array" ref="H5405">_xlfn.IFS(B5405&lt;=12,"New (0-12 mo)",B5405&lt;=24,"Established (13-24 mo)",B5405&lt;=48,"Loyal (25-48 mo)",TRUE,"Veteran (49+ mo)")</f>
        <v>Veteran (49+ mo)</v>
      </c>
      <c r="I5405">
        <f>COUNTIF('Raw Data'!G5405:O5405,"Yes")</f>
        <v>7</v>
      </c>
      <c r="J5405">
        <f t="shared" ca="1" si="168"/>
        <v>44562</v>
      </c>
      <c r="K5405" t="str">
        <f>'Raw Data'!U5405</f>
        <v>No</v>
      </c>
      <c r="L5405" t="str">
        <f t="shared" si="169"/>
        <v>Low-Medium Risk</v>
      </c>
      <c r="N5405" s="34"/>
    </row>
    <row r="5406" spans="1:14" x14ac:dyDescent="0.3">
      <c r="A5406" s="5" t="str">
        <f>'Raw Data'!A5406</f>
        <v>8910-ICHIU</v>
      </c>
      <c r="B5406">
        <f>'Raw Data'!F5406</f>
        <v>46</v>
      </c>
      <c r="C5406" t="str">
        <f>'Raw Data'!P5406</f>
        <v>One year</v>
      </c>
      <c r="D5406" t="str">
        <f>'Raw Data'!I5406</f>
        <v>Fiber optic</v>
      </c>
      <c r="E5406" t="str">
        <f>'Raw Data'!R5406</f>
        <v>Credit card (automatic)</v>
      </c>
      <c r="F5406">
        <f>'Raw Data'!S5406</f>
        <v>95.65</v>
      </c>
      <c r="G5406">
        <f>IFERROR(VALUE('Raw Data'!T5406),0)</f>
        <v>4664.2</v>
      </c>
      <c r="H5406" t="str" cm="1">
        <f t="array" ref="H5406">_xlfn.IFS(B5406&lt;=12,"New (0-12 mo)",B5406&lt;=24,"Established (13-24 mo)",B5406&lt;=48,"Loyal (25-48 mo)",TRUE,"Veteran (49+ mo)")</f>
        <v>Loyal (25-48 mo)</v>
      </c>
      <c r="I5406">
        <f>COUNTIF('Raw Data'!G5406:O5406,"Yes")</f>
        <v>5</v>
      </c>
      <c r="J5406">
        <f t="shared" ca="1" si="168"/>
        <v>44805</v>
      </c>
      <c r="K5406" t="str">
        <f>'Raw Data'!U5406</f>
        <v>No</v>
      </c>
      <c r="L5406" t="str">
        <f t="shared" si="169"/>
        <v>Low Risk</v>
      </c>
      <c r="N5406" s="34"/>
    </row>
    <row r="5407" spans="1:14" x14ac:dyDescent="0.3">
      <c r="A5407" s="5" t="str">
        <f>'Raw Data'!A5407</f>
        <v>4097-YODCF</v>
      </c>
      <c r="B5407">
        <f>'Raw Data'!F5407</f>
        <v>34</v>
      </c>
      <c r="C5407" t="str">
        <f>'Raw Data'!P5407</f>
        <v>One year</v>
      </c>
      <c r="D5407" t="str">
        <f>'Raw Data'!I5407</f>
        <v>Fiber optic</v>
      </c>
      <c r="E5407" t="str">
        <f>'Raw Data'!R5407</f>
        <v>Electronic check</v>
      </c>
      <c r="F5407">
        <f>'Raw Data'!S5407</f>
        <v>103.8</v>
      </c>
      <c r="G5407">
        <f>IFERROR(VALUE('Raw Data'!T5407),0)</f>
        <v>3470.8</v>
      </c>
      <c r="H5407" t="str" cm="1">
        <f t="array" ref="H5407">_xlfn.IFS(B5407&lt;=12,"New (0-12 mo)",B5407&lt;=24,"Established (13-24 mo)",B5407&lt;=48,"Loyal (25-48 mo)",TRUE,"Veteran (49+ mo)")</f>
        <v>Loyal (25-48 mo)</v>
      </c>
      <c r="I5407">
        <f>COUNTIF('Raw Data'!G5407:O5407,"Yes")</f>
        <v>6</v>
      </c>
      <c r="J5407">
        <f t="shared" ca="1" si="168"/>
        <v>45170</v>
      </c>
      <c r="K5407" t="str">
        <f>'Raw Data'!U5407</f>
        <v>No</v>
      </c>
      <c r="L5407" t="str">
        <f t="shared" si="169"/>
        <v>Low Risk</v>
      </c>
      <c r="N5407" s="34"/>
    </row>
    <row r="5408" spans="1:14" x14ac:dyDescent="0.3">
      <c r="A5408" s="5" t="str">
        <f>'Raw Data'!A5408</f>
        <v>9715-WZCLW</v>
      </c>
      <c r="B5408">
        <f>'Raw Data'!F5408</f>
        <v>71</v>
      </c>
      <c r="C5408" t="str">
        <f>'Raw Data'!P5408</f>
        <v>Two year</v>
      </c>
      <c r="D5408" t="str">
        <f>'Raw Data'!I5408</f>
        <v>Fiber optic</v>
      </c>
      <c r="E5408" t="str">
        <f>'Raw Data'!R5408</f>
        <v>Electronic check</v>
      </c>
      <c r="F5408">
        <f>'Raw Data'!S5408</f>
        <v>97.2</v>
      </c>
      <c r="G5408">
        <f>IFERROR(VALUE('Raw Data'!T5408),0)</f>
        <v>6910.3</v>
      </c>
      <c r="H5408" t="str" cm="1">
        <f t="array" ref="H5408">_xlfn.IFS(B5408&lt;=12,"New (0-12 mo)",B5408&lt;=24,"Established (13-24 mo)",B5408&lt;=48,"Loyal (25-48 mo)",TRUE,"Veteran (49+ mo)")</f>
        <v>Veteran (49+ mo)</v>
      </c>
      <c r="I5408">
        <f>COUNTIF('Raw Data'!G5408:O5408,"Yes")</f>
        <v>5</v>
      </c>
      <c r="J5408">
        <f t="shared" ca="1" si="168"/>
        <v>44044</v>
      </c>
      <c r="K5408" t="str">
        <f>'Raw Data'!U5408</f>
        <v>No</v>
      </c>
      <c r="L5408" t="str">
        <f t="shared" si="169"/>
        <v>Low Risk</v>
      </c>
      <c r="N5408" s="34"/>
    </row>
    <row r="5409" spans="1:14" x14ac:dyDescent="0.3">
      <c r="A5409" s="5" t="str">
        <f>'Raw Data'!A5409</f>
        <v>9786-YWNHU</v>
      </c>
      <c r="B5409">
        <f>'Raw Data'!F5409</f>
        <v>63</v>
      </c>
      <c r="C5409" t="str">
        <f>'Raw Data'!P5409</f>
        <v>Two year</v>
      </c>
      <c r="D5409" t="str">
        <f>'Raw Data'!I5409</f>
        <v>DSL</v>
      </c>
      <c r="E5409" t="str">
        <f>'Raw Data'!R5409</f>
        <v>Mailed check</v>
      </c>
      <c r="F5409">
        <f>'Raw Data'!S5409</f>
        <v>63.55</v>
      </c>
      <c r="G5409">
        <f>IFERROR(VALUE('Raw Data'!T5409),0)</f>
        <v>4014.2</v>
      </c>
      <c r="H5409" t="str" cm="1">
        <f t="array" ref="H5409">_xlfn.IFS(B5409&lt;=12,"New (0-12 mo)",B5409&lt;=24,"Established (13-24 mo)",B5409&lt;=48,"Loyal (25-48 mo)",TRUE,"Veteran (49+ mo)")</f>
        <v>Veteran (49+ mo)</v>
      </c>
      <c r="I5409">
        <f>COUNTIF('Raw Data'!G5409:O5409,"Yes")</f>
        <v>5</v>
      </c>
      <c r="J5409">
        <f t="shared" ca="1" si="168"/>
        <v>44287</v>
      </c>
      <c r="K5409" t="str">
        <f>'Raw Data'!U5409</f>
        <v>No</v>
      </c>
      <c r="L5409" t="str">
        <f t="shared" si="169"/>
        <v>Low Risk</v>
      </c>
      <c r="N5409" s="34"/>
    </row>
    <row r="5410" spans="1:14" x14ac:dyDescent="0.3">
      <c r="A5410" s="5" t="str">
        <f>'Raw Data'!A5410</f>
        <v>6407-GSJNL</v>
      </c>
      <c r="B5410">
        <f>'Raw Data'!F5410</f>
        <v>51</v>
      </c>
      <c r="C5410" t="str">
        <f>'Raw Data'!P5410</f>
        <v>Two year</v>
      </c>
      <c r="D5410" t="str">
        <f>'Raw Data'!I5410</f>
        <v>No</v>
      </c>
      <c r="E5410" t="str">
        <f>'Raw Data'!R5410</f>
        <v>Bank transfer (automatic)</v>
      </c>
      <c r="F5410">
        <f>'Raw Data'!S5410</f>
        <v>24.95</v>
      </c>
      <c r="G5410">
        <f>IFERROR(VALUE('Raw Data'!T5410),0)</f>
        <v>1288</v>
      </c>
      <c r="H5410" t="str" cm="1">
        <f t="array" ref="H5410">_xlfn.IFS(B5410&lt;=12,"New (0-12 mo)",B5410&lt;=24,"Established (13-24 mo)",B5410&lt;=48,"Loyal (25-48 mo)",TRUE,"Veteran (49+ mo)")</f>
        <v>Veteran (49+ mo)</v>
      </c>
      <c r="I5410">
        <f>COUNTIF('Raw Data'!G5410:O5410,"Yes")</f>
        <v>2</v>
      </c>
      <c r="J5410">
        <f t="shared" ca="1" si="168"/>
        <v>44652</v>
      </c>
      <c r="K5410" t="str">
        <f>'Raw Data'!U5410</f>
        <v>No</v>
      </c>
      <c r="L5410" t="str">
        <f t="shared" si="169"/>
        <v>Low Risk</v>
      </c>
      <c r="N5410" s="34"/>
    </row>
    <row r="5411" spans="1:14" x14ac:dyDescent="0.3">
      <c r="A5411" s="5" t="str">
        <f>'Raw Data'!A5411</f>
        <v>6005-OBZPH</v>
      </c>
      <c r="B5411">
        <f>'Raw Data'!F5411</f>
        <v>26</v>
      </c>
      <c r="C5411" t="str">
        <f>'Raw Data'!P5411</f>
        <v>Month-to-month</v>
      </c>
      <c r="D5411" t="str">
        <f>'Raw Data'!I5411</f>
        <v>Fiber optic</v>
      </c>
      <c r="E5411" t="str">
        <f>'Raw Data'!R5411</f>
        <v>Electronic check</v>
      </c>
      <c r="F5411">
        <f>'Raw Data'!S5411</f>
        <v>89.15</v>
      </c>
      <c r="G5411">
        <f>IFERROR(VALUE('Raw Data'!T5411),0)</f>
        <v>2277.65</v>
      </c>
      <c r="H5411" t="str" cm="1">
        <f t="array" ref="H5411">_xlfn.IFS(B5411&lt;=12,"New (0-12 mo)",B5411&lt;=24,"Established (13-24 mo)",B5411&lt;=48,"Loyal (25-48 mo)",TRUE,"Veteran (49+ mo)")</f>
        <v>Loyal (25-48 mo)</v>
      </c>
      <c r="I5411">
        <f>COUNTIF('Raw Data'!G5411:O5411,"Yes")</f>
        <v>4</v>
      </c>
      <c r="J5411">
        <f t="shared" ca="1" si="168"/>
        <v>45413</v>
      </c>
      <c r="K5411" t="str">
        <f>'Raw Data'!U5411</f>
        <v>Yes</v>
      </c>
      <c r="L5411" t="str">
        <f t="shared" si="169"/>
        <v>Low-Medium Risk</v>
      </c>
      <c r="N5411" s="34"/>
    </row>
    <row r="5412" spans="1:14" x14ac:dyDescent="0.3">
      <c r="A5412" s="5" t="str">
        <f>'Raw Data'!A5412</f>
        <v>4049-ZPALD</v>
      </c>
      <c r="B5412">
        <f>'Raw Data'!F5412</f>
        <v>64</v>
      </c>
      <c r="C5412" t="str">
        <f>'Raw Data'!P5412</f>
        <v>Two year</v>
      </c>
      <c r="D5412" t="str">
        <f>'Raw Data'!I5412</f>
        <v>Fiber optic</v>
      </c>
      <c r="E5412" t="str">
        <f>'Raw Data'!R5412</f>
        <v>Bank transfer (automatic)</v>
      </c>
      <c r="F5412">
        <f>'Raw Data'!S5412</f>
        <v>99</v>
      </c>
      <c r="G5412">
        <f>IFERROR(VALUE('Raw Data'!T5412),0)</f>
        <v>6375.8</v>
      </c>
      <c r="H5412" t="str" cm="1">
        <f t="array" ref="H5412">_xlfn.IFS(B5412&lt;=12,"New (0-12 mo)",B5412&lt;=24,"Established (13-24 mo)",B5412&lt;=48,"Loyal (25-48 mo)",TRUE,"Veteran (49+ mo)")</f>
        <v>Veteran (49+ mo)</v>
      </c>
      <c r="I5412">
        <f>COUNTIF('Raw Data'!G5412:O5412,"Yes")</f>
        <v>5</v>
      </c>
      <c r="J5412">
        <f t="shared" ca="1" si="168"/>
        <v>44256</v>
      </c>
      <c r="K5412" t="str">
        <f>'Raw Data'!U5412</f>
        <v>No</v>
      </c>
      <c r="L5412" t="str">
        <f t="shared" si="169"/>
        <v>Low Risk</v>
      </c>
      <c r="N5412" s="34"/>
    </row>
    <row r="5413" spans="1:14" x14ac:dyDescent="0.3">
      <c r="A5413" s="5" t="str">
        <f>'Raw Data'!A5413</f>
        <v>7932-WPTDS</v>
      </c>
      <c r="B5413">
        <f>'Raw Data'!F5413</f>
        <v>1</v>
      </c>
      <c r="C5413" t="str">
        <f>'Raw Data'!P5413</f>
        <v>Month-to-month</v>
      </c>
      <c r="D5413" t="str">
        <f>'Raw Data'!I5413</f>
        <v>DSL</v>
      </c>
      <c r="E5413" t="str">
        <f>'Raw Data'!R5413</f>
        <v>Electronic check</v>
      </c>
      <c r="F5413">
        <f>'Raw Data'!S5413</f>
        <v>24.8</v>
      </c>
      <c r="G5413">
        <f>IFERROR(VALUE('Raw Data'!T5413),0)</f>
        <v>24.8</v>
      </c>
      <c r="H5413" t="str" cm="1">
        <f t="array" ref="H5413">_xlfn.IFS(B5413&lt;=12,"New (0-12 mo)",B5413&lt;=24,"Established (13-24 mo)",B5413&lt;=48,"Loyal (25-48 mo)",TRUE,"Veteran (49+ mo)")</f>
        <v>New (0-12 mo)</v>
      </c>
      <c r="I5413">
        <f>COUNTIF('Raw Data'!G5413:O5413,"Yes")</f>
        <v>0</v>
      </c>
      <c r="J5413">
        <f t="shared" ca="1" si="168"/>
        <v>46174</v>
      </c>
      <c r="K5413" t="str">
        <f>'Raw Data'!U5413</f>
        <v>Yes</v>
      </c>
      <c r="L5413" t="str">
        <f t="shared" si="169"/>
        <v>High Risk</v>
      </c>
      <c r="N5413" s="34"/>
    </row>
    <row r="5414" spans="1:14" x14ac:dyDescent="0.3">
      <c r="A5414" s="5" t="str">
        <f>'Raw Data'!A5414</f>
        <v>3733-UOCWF</v>
      </c>
      <c r="B5414">
        <f>'Raw Data'!F5414</f>
        <v>61</v>
      </c>
      <c r="C5414" t="str">
        <f>'Raw Data'!P5414</f>
        <v>One year</v>
      </c>
      <c r="D5414" t="str">
        <f>'Raw Data'!I5414</f>
        <v>Fiber optic</v>
      </c>
      <c r="E5414" t="str">
        <f>'Raw Data'!R5414</f>
        <v>Bank transfer (automatic)</v>
      </c>
      <c r="F5414">
        <f>'Raw Data'!S5414</f>
        <v>85.55</v>
      </c>
      <c r="G5414">
        <f>IFERROR(VALUE('Raw Data'!T5414),0)</f>
        <v>5251.75</v>
      </c>
      <c r="H5414" t="str" cm="1">
        <f t="array" ref="H5414">_xlfn.IFS(B5414&lt;=12,"New (0-12 mo)",B5414&lt;=24,"Established (13-24 mo)",B5414&lt;=48,"Loyal (25-48 mo)",TRUE,"Veteran (49+ mo)")</f>
        <v>Veteran (49+ mo)</v>
      </c>
      <c r="I5414">
        <f>COUNTIF('Raw Data'!G5414:O5414,"Yes")</f>
        <v>4</v>
      </c>
      <c r="J5414">
        <f t="shared" ca="1" si="168"/>
        <v>44348</v>
      </c>
      <c r="K5414" t="str">
        <f>'Raw Data'!U5414</f>
        <v>No</v>
      </c>
      <c r="L5414" t="str">
        <f t="shared" si="169"/>
        <v>Low Risk</v>
      </c>
      <c r="N5414" s="34"/>
    </row>
    <row r="5415" spans="1:14" x14ac:dyDescent="0.3">
      <c r="A5415" s="5" t="str">
        <f>'Raw Data'!A5415</f>
        <v>6833-JMZYP</v>
      </c>
      <c r="B5415">
        <f>'Raw Data'!F5415</f>
        <v>15</v>
      </c>
      <c r="C5415" t="str">
        <f>'Raw Data'!P5415</f>
        <v>Month-to-month</v>
      </c>
      <c r="D5415" t="str">
        <f>'Raw Data'!I5415</f>
        <v>Fiber optic</v>
      </c>
      <c r="E5415" t="str">
        <f>'Raw Data'!R5415</f>
        <v>Credit card (automatic)</v>
      </c>
      <c r="F5415">
        <f>'Raw Data'!S5415</f>
        <v>94</v>
      </c>
      <c r="G5415">
        <f>IFERROR(VALUE('Raw Data'!T5415),0)</f>
        <v>1505.45</v>
      </c>
      <c r="H5415" t="str" cm="1">
        <f t="array" ref="H5415">_xlfn.IFS(B5415&lt;=12,"New (0-12 mo)",B5415&lt;=24,"Established (13-24 mo)",B5415&lt;=48,"Loyal (25-48 mo)",TRUE,"Veteran (49+ mo)")</f>
        <v>Established (13-24 mo)</v>
      </c>
      <c r="I5415">
        <f>COUNTIF('Raw Data'!G5415:O5415,"Yes")</f>
        <v>4</v>
      </c>
      <c r="J5415">
        <f t="shared" ca="1" si="168"/>
        <v>45748</v>
      </c>
      <c r="K5415" t="str">
        <f>'Raw Data'!U5415</f>
        <v>No</v>
      </c>
      <c r="L5415" t="str">
        <f t="shared" si="169"/>
        <v>Medium Risk</v>
      </c>
      <c r="N5415" s="34"/>
    </row>
    <row r="5416" spans="1:14" x14ac:dyDescent="0.3">
      <c r="A5416" s="5" t="str">
        <f>'Raw Data'!A5416</f>
        <v>2722-VOJQL</v>
      </c>
      <c r="B5416">
        <f>'Raw Data'!F5416</f>
        <v>64</v>
      </c>
      <c r="C5416" t="str">
        <f>'Raw Data'!P5416</f>
        <v>One year</v>
      </c>
      <c r="D5416" t="str">
        <f>'Raw Data'!I5416</f>
        <v>Fiber optic</v>
      </c>
      <c r="E5416" t="str">
        <f>'Raw Data'!R5416</f>
        <v>Credit card (automatic)</v>
      </c>
      <c r="F5416">
        <f>'Raw Data'!S5416</f>
        <v>105.65</v>
      </c>
      <c r="G5416">
        <f>IFERROR(VALUE('Raw Data'!T5416),0)</f>
        <v>6903.1</v>
      </c>
      <c r="H5416" t="str" cm="1">
        <f t="array" ref="H5416">_xlfn.IFS(B5416&lt;=12,"New (0-12 mo)",B5416&lt;=24,"Established (13-24 mo)",B5416&lt;=48,"Loyal (25-48 mo)",TRUE,"Veteran (49+ mo)")</f>
        <v>Veteran (49+ mo)</v>
      </c>
      <c r="I5416">
        <f>COUNTIF('Raw Data'!G5416:O5416,"Yes")</f>
        <v>6</v>
      </c>
      <c r="J5416">
        <f t="shared" ca="1" si="168"/>
        <v>44256</v>
      </c>
      <c r="K5416" t="str">
        <f>'Raw Data'!U5416</f>
        <v>Yes</v>
      </c>
      <c r="L5416" t="str">
        <f t="shared" si="169"/>
        <v>Low Risk</v>
      </c>
      <c r="N5416" s="34"/>
    </row>
    <row r="5417" spans="1:14" x14ac:dyDescent="0.3">
      <c r="A5417" s="5" t="str">
        <f>'Raw Data'!A5417</f>
        <v>1310-QRITU</v>
      </c>
      <c r="B5417">
        <f>'Raw Data'!F5417</f>
        <v>18</v>
      </c>
      <c r="C5417" t="str">
        <f>'Raw Data'!P5417</f>
        <v>Month-to-month</v>
      </c>
      <c r="D5417" t="str">
        <f>'Raw Data'!I5417</f>
        <v>DSL</v>
      </c>
      <c r="E5417" t="str">
        <f>'Raw Data'!R5417</f>
        <v>Electronic check</v>
      </c>
      <c r="F5417">
        <f>'Raw Data'!S5417</f>
        <v>50.3</v>
      </c>
      <c r="G5417">
        <f>IFERROR(VALUE('Raw Data'!T5417),0)</f>
        <v>913.3</v>
      </c>
      <c r="H5417" t="str" cm="1">
        <f t="array" ref="H5417">_xlfn.IFS(B5417&lt;=12,"New (0-12 mo)",B5417&lt;=24,"Established (13-24 mo)",B5417&lt;=48,"Loyal (25-48 mo)",TRUE,"Veteran (49+ mo)")</f>
        <v>Established (13-24 mo)</v>
      </c>
      <c r="I5417">
        <f>COUNTIF('Raw Data'!G5417:O5417,"Yes")</f>
        <v>2</v>
      </c>
      <c r="J5417">
        <f t="shared" ca="1" si="168"/>
        <v>45658</v>
      </c>
      <c r="K5417" t="str">
        <f>'Raw Data'!U5417</f>
        <v>No</v>
      </c>
      <c r="L5417" t="str">
        <f t="shared" si="169"/>
        <v>Medium Risk</v>
      </c>
      <c r="N5417" s="34"/>
    </row>
    <row r="5418" spans="1:14" x14ac:dyDescent="0.3">
      <c r="A5418" s="5" t="str">
        <f>'Raw Data'!A5418</f>
        <v>8961-QDZZJ</v>
      </c>
      <c r="B5418">
        <f>'Raw Data'!F5418</f>
        <v>57</v>
      </c>
      <c r="C5418" t="str">
        <f>'Raw Data'!P5418</f>
        <v>One year</v>
      </c>
      <c r="D5418" t="str">
        <f>'Raw Data'!I5418</f>
        <v>Fiber optic</v>
      </c>
      <c r="E5418" t="str">
        <f>'Raw Data'!R5418</f>
        <v>Electronic check</v>
      </c>
      <c r="F5418">
        <f>'Raw Data'!S5418</f>
        <v>95</v>
      </c>
      <c r="G5418">
        <f>IFERROR(VALUE('Raw Data'!T5418),0)</f>
        <v>5535.8</v>
      </c>
      <c r="H5418" t="str" cm="1">
        <f t="array" ref="H5418">_xlfn.IFS(B5418&lt;=12,"New (0-12 mo)",B5418&lt;=24,"Established (13-24 mo)",B5418&lt;=48,"Loyal (25-48 mo)",TRUE,"Veteran (49+ mo)")</f>
        <v>Veteran (49+ mo)</v>
      </c>
      <c r="I5418">
        <f>COUNTIF('Raw Data'!G5418:O5418,"Yes")</f>
        <v>4</v>
      </c>
      <c r="J5418">
        <f t="shared" ca="1" si="168"/>
        <v>44470</v>
      </c>
      <c r="K5418" t="str">
        <f>'Raw Data'!U5418</f>
        <v>No</v>
      </c>
      <c r="L5418" t="str">
        <f t="shared" si="169"/>
        <v>Low Risk</v>
      </c>
      <c r="N5418" s="34"/>
    </row>
    <row r="5419" spans="1:14" x14ac:dyDescent="0.3">
      <c r="A5419" s="5" t="str">
        <f>'Raw Data'!A5419</f>
        <v>9715-SBVSU</v>
      </c>
      <c r="B5419">
        <f>'Raw Data'!F5419</f>
        <v>14</v>
      </c>
      <c r="C5419" t="str">
        <f>'Raw Data'!P5419</f>
        <v>Two year</v>
      </c>
      <c r="D5419" t="str">
        <f>'Raw Data'!I5419</f>
        <v>DSL</v>
      </c>
      <c r="E5419" t="str">
        <f>'Raw Data'!R5419</f>
        <v>Bank transfer (automatic)</v>
      </c>
      <c r="F5419">
        <f>'Raw Data'!S5419</f>
        <v>61.4</v>
      </c>
      <c r="G5419">
        <f>IFERROR(VALUE('Raw Data'!T5419),0)</f>
        <v>815.55</v>
      </c>
      <c r="H5419" t="str" cm="1">
        <f t="array" ref="H5419">_xlfn.IFS(B5419&lt;=12,"New (0-12 mo)",B5419&lt;=24,"Established (13-24 mo)",B5419&lt;=48,"Loyal (25-48 mo)",TRUE,"Veteran (49+ mo)")</f>
        <v>Established (13-24 mo)</v>
      </c>
      <c r="I5419">
        <f>COUNTIF('Raw Data'!G5419:O5419,"Yes")</f>
        <v>4</v>
      </c>
      <c r="J5419">
        <f t="shared" ca="1" si="168"/>
        <v>45778</v>
      </c>
      <c r="K5419" t="str">
        <f>'Raw Data'!U5419</f>
        <v>No</v>
      </c>
      <c r="L5419" t="str">
        <f t="shared" si="169"/>
        <v>Low Risk</v>
      </c>
      <c r="N5419" s="34"/>
    </row>
    <row r="5420" spans="1:14" x14ac:dyDescent="0.3">
      <c r="A5420" s="5" t="str">
        <f>'Raw Data'!A5420</f>
        <v>8490-BXHEO</v>
      </c>
      <c r="B5420">
        <f>'Raw Data'!F5420</f>
        <v>18</v>
      </c>
      <c r="C5420" t="str">
        <f>'Raw Data'!P5420</f>
        <v>Month-to-month</v>
      </c>
      <c r="D5420" t="str">
        <f>'Raw Data'!I5420</f>
        <v>Fiber optic</v>
      </c>
      <c r="E5420" t="str">
        <f>'Raw Data'!R5420</f>
        <v>Credit card (automatic)</v>
      </c>
      <c r="F5420">
        <f>'Raw Data'!S5420</f>
        <v>80.55</v>
      </c>
      <c r="G5420">
        <f>IFERROR(VALUE('Raw Data'!T5420),0)</f>
        <v>1411.65</v>
      </c>
      <c r="H5420" t="str" cm="1">
        <f t="array" ref="H5420">_xlfn.IFS(B5420&lt;=12,"New (0-12 mo)",B5420&lt;=24,"Established (13-24 mo)",B5420&lt;=48,"Loyal (25-48 mo)",TRUE,"Veteran (49+ mo)")</f>
        <v>Established (13-24 mo)</v>
      </c>
      <c r="I5420">
        <f>COUNTIF('Raw Data'!G5420:O5420,"Yes")</f>
        <v>3</v>
      </c>
      <c r="J5420">
        <f t="shared" ca="1" si="168"/>
        <v>45658</v>
      </c>
      <c r="K5420" t="str">
        <f>'Raw Data'!U5420</f>
        <v>No</v>
      </c>
      <c r="L5420" t="str">
        <f t="shared" si="169"/>
        <v>Medium Risk</v>
      </c>
      <c r="N5420" s="34"/>
    </row>
    <row r="5421" spans="1:14" x14ac:dyDescent="0.3">
      <c r="A5421" s="5" t="str">
        <f>'Raw Data'!A5421</f>
        <v>7173-TETGO</v>
      </c>
      <c r="B5421">
        <f>'Raw Data'!F5421</f>
        <v>72</v>
      </c>
      <c r="C5421" t="str">
        <f>'Raw Data'!P5421</f>
        <v>Two year</v>
      </c>
      <c r="D5421" t="str">
        <f>'Raw Data'!I5421</f>
        <v>Fiber optic</v>
      </c>
      <c r="E5421" t="str">
        <f>'Raw Data'!R5421</f>
        <v>Bank transfer (automatic)</v>
      </c>
      <c r="F5421">
        <f>'Raw Data'!S5421</f>
        <v>78.5</v>
      </c>
      <c r="G5421">
        <f>IFERROR(VALUE('Raw Data'!T5421),0)</f>
        <v>5602.25</v>
      </c>
      <c r="H5421" t="str" cm="1">
        <f t="array" ref="H5421">_xlfn.IFS(B5421&lt;=12,"New (0-12 mo)",B5421&lt;=24,"Established (13-24 mo)",B5421&lt;=48,"Loyal (25-48 mo)",TRUE,"Veteran (49+ mo)")</f>
        <v>Veteran (49+ mo)</v>
      </c>
      <c r="I5421">
        <f>COUNTIF('Raw Data'!G5421:O5421,"Yes")</f>
        <v>3</v>
      </c>
      <c r="J5421">
        <f t="shared" ca="1" si="168"/>
        <v>44013</v>
      </c>
      <c r="K5421" t="str">
        <f>'Raw Data'!U5421</f>
        <v>No</v>
      </c>
      <c r="L5421" t="str">
        <f t="shared" si="169"/>
        <v>Low Risk</v>
      </c>
      <c r="N5421" s="34"/>
    </row>
    <row r="5422" spans="1:14" x14ac:dyDescent="0.3">
      <c r="A5422" s="5" t="str">
        <f>'Raw Data'!A5422</f>
        <v>7929-SKFGK</v>
      </c>
      <c r="B5422">
        <f>'Raw Data'!F5422</f>
        <v>70</v>
      </c>
      <c r="C5422" t="str">
        <f>'Raw Data'!P5422</f>
        <v>Two year</v>
      </c>
      <c r="D5422" t="str">
        <f>'Raw Data'!I5422</f>
        <v>Fiber optic</v>
      </c>
      <c r="E5422" t="str">
        <f>'Raw Data'!R5422</f>
        <v>Credit card (automatic)</v>
      </c>
      <c r="F5422">
        <f>'Raw Data'!S5422</f>
        <v>114.3</v>
      </c>
      <c r="G5422">
        <f>IFERROR(VALUE('Raw Data'!T5422),0)</f>
        <v>8244.2999999999993</v>
      </c>
      <c r="H5422" t="str" cm="1">
        <f t="array" ref="H5422">_xlfn.IFS(B5422&lt;=12,"New (0-12 mo)",B5422&lt;=24,"Established (13-24 mo)",B5422&lt;=48,"Loyal (25-48 mo)",TRUE,"Veteran (49+ mo)")</f>
        <v>Veteran (49+ mo)</v>
      </c>
      <c r="I5422">
        <f>COUNTIF('Raw Data'!G5422:O5422,"Yes")</f>
        <v>8</v>
      </c>
      <c r="J5422">
        <f t="shared" ca="1" si="168"/>
        <v>44075</v>
      </c>
      <c r="K5422" t="str">
        <f>'Raw Data'!U5422</f>
        <v>No</v>
      </c>
      <c r="L5422" t="str">
        <f t="shared" si="169"/>
        <v>Low Risk</v>
      </c>
      <c r="N5422" s="34"/>
    </row>
    <row r="5423" spans="1:14" x14ac:dyDescent="0.3">
      <c r="A5423" s="5" t="str">
        <f>'Raw Data'!A5423</f>
        <v>2300-RQGOI</v>
      </c>
      <c r="B5423">
        <f>'Raw Data'!F5423</f>
        <v>38</v>
      </c>
      <c r="C5423" t="str">
        <f>'Raw Data'!P5423</f>
        <v>Two year</v>
      </c>
      <c r="D5423" t="str">
        <f>'Raw Data'!I5423</f>
        <v>No</v>
      </c>
      <c r="E5423" t="str">
        <f>'Raw Data'!R5423</f>
        <v>Mailed check</v>
      </c>
      <c r="F5423">
        <f>'Raw Data'!S5423</f>
        <v>20.05</v>
      </c>
      <c r="G5423">
        <f>IFERROR(VALUE('Raw Data'!T5423),0)</f>
        <v>741.5</v>
      </c>
      <c r="H5423" t="str" cm="1">
        <f t="array" ref="H5423">_xlfn.IFS(B5423&lt;=12,"New (0-12 mo)",B5423&lt;=24,"Established (13-24 mo)",B5423&lt;=48,"Loyal (25-48 mo)",TRUE,"Veteran (49+ mo)")</f>
        <v>Loyal (25-48 mo)</v>
      </c>
      <c r="I5423">
        <f>COUNTIF('Raw Data'!G5423:O5423,"Yes")</f>
        <v>1</v>
      </c>
      <c r="J5423">
        <f t="shared" ca="1" si="168"/>
        <v>45047</v>
      </c>
      <c r="K5423" t="str">
        <f>'Raw Data'!U5423</f>
        <v>No</v>
      </c>
      <c r="L5423" t="str">
        <f t="shared" si="169"/>
        <v>Low Risk</v>
      </c>
      <c r="N5423" s="34"/>
    </row>
    <row r="5424" spans="1:14" x14ac:dyDescent="0.3">
      <c r="A5424" s="5" t="str">
        <f>'Raw Data'!A5424</f>
        <v>3563-SVYLG</v>
      </c>
      <c r="B5424">
        <f>'Raw Data'!F5424</f>
        <v>68</v>
      </c>
      <c r="C5424" t="str">
        <f>'Raw Data'!P5424</f>
        <v>Two year</v>
      </c>
      <c r="D5424" t="str">
        <f>'Raw Data'!I5424</f>
        <v>DSL</v>
      </c>
      <c r="E5424" t="str">
        <f>'Raw Data'!R5424</f>
        <v>Credit card (automatic)</v>
      </c>
      <c r="F5424">
        <f>'Raw Data'!S5424</f>
        <v>62.65</v>
      </c>
      <c r="G5424">
        <f>IFERROR(VALUE('Raw Data'!T5424),0)</f>
        <v>4375.8</v>
      </c>
      <c r="H5424" t="str" cm="1">
        <f t="array" ref="H5424">_xlfn.IFS(B5424&lt;=12,"New (0-12 mo)",B5424&lt;=24,"Established (13-24 mo)",B5424&lt;=48,"Loyal (25-48 mo)",TRUE,"Veteran (49+ mo)")</f>
        <v>Veteran (49+ mo)</v>
      </c>
      <c r="I5424">
        <f>COUNTIF('Raw Data'!G5424:O5424,"Yes")</f>
        <v>5</v>
      </c>
      <c r="J5424">
        <f t="shared" ca="1" si="168"/>
        <v>44136</v>
      </c>
      <c r="K5424" t="str">
        <f>'Raw Data'!U5424</f>
        <v>No</v>
      </c>
      <c r="L5424" t="str">
        <f t="shared" si="169"/>
        <v>Low Risk</v>
      </c>
      <c r="N5424" s="34"/>
    </row>
    <row r="5425" spans="1:14" x14ac:dyDescent="0.3">
      <c r="A5425" s="5" t="str">
        <f>'Raw Data'!A5425</f>
        <v>5228-EXCET</v>
      </c>
      <c r="B5425">
        <f>'Raw Data'!F5425</f>
        <v>13</v>
      </c>
      <c r="C5425" t="str">
        <f>'Raw Data'!P5425</f>
        <v>Month-to-month</v>
      </c>
      <c r="D5425" t="str">
        <f>'Raw Data'!I5425</f>
        <v>Fiber optic</v>
      </c>
      <c r="E5425" t="str">
        <f>'Raw Data'!R5425</f>
        <v>Electronic check</v>
      </c>
      <c r="F5425">
        <f>'Raw Data'!S5425</f>
        <v>80.849999999999994</v>
      </c>
      <c r="G5425">
        <f>IFERROR(VALUE('Raw Data'!T5425),0)</f>
        <v>1008.7</v>
      </c>
      <c r="H5425" t="str" cm="1">
        <f t="array" ref="H5425">_xlfn.IFS(B5425&lt;=12,"New (0-12 mo)",B5425&lt;=24,"Established (13-24 mo)",B5425&lt;=48,"Loyal (25-48 mo)",TRUE,"Veteran (49+ mo)")</f>
        <v>Established (13-24 mo)</v>
      </c>
      <c r="I5425">
        <f>COUNTIF('Raw Data'!G5425:O5425,"Yes")</f>
        <v>2</v>
      </c>
      <c r="J5425">
        <f t="shared" ca="1" si="168"/>
        <v>45809</v>
      </c>
      <c r="K5425" t="str">
        <f>'Raw Data'!U5425</f>
        <v>Yes</v>
      </c>
      <c r="L5425" t="str">
        <f t="shared" si="169"/>
        <v>Medium Risk</v>
      </c>
      <c r="N5425" s="34"/>
    </row>
    <row r="5426" spans="1:14" x14ac:dyDescent="0.3">
      <c r="A5426" s="5" t="str">
        <f>'Raw Data'!A5426</f>
        <v>6435-VWCCY</v>
      </c>
      <c r="B5426">
        <f>'Raw Data'!F5426</f>
        <v>65</v>
      </c>
      <c r="C5426" t="str">
        <f>'Raw Data'!P5426</f>
        <v>Two year</v>
      </c>
      <c r="D5426" t="str">
        <f>'Raw Data'!I5426</f>
        <v>Fiber optic</v>
      </c>
      <c r="E5426" t="str">
        <f>'Raw Data'!R5426</f>
        <v>Credit card (automatic)</v>
      </c>
      <c r="F5426">
        <f>'Raw Data'!S5426</f>
        <v>92.7</v>
      </c>
      <c r="G5426">
        <f>IFERROR(VALUE('Raw Data'!T5426),0)</f>
        <v>5968.4</v>
      </c>
      <c r="H5426" t="str" cm="1">
        <f t="array" ref="H5426">_xlfn.IFS(B5426&lt;=12,"New (0-12 mo)",B5426&lt;=24,"Established (13-24 mo)",B5426&lt;=48,"Loyal (25-48 mo)",TRUE,"Veteran (49+ mo)")</f>
        <v>Veteran (49+ mo)</v>
      </c>
      <c r="I5426">
        <f>COUNTIF('Raw Data'!G5426:O5426,"Yes")</f>
        <v>5</v>
      </c>
      <c r="J5426">
        <f t="shared" ca="1" si="168"/>
        <v>44228</v>
      </c>
      <c r="K5426" t="str">
        <f>'Raw Data'!U5426</f>
        <v>No</v>
      </c>
      <c r="L5426" t="str">
        <f t="shared" si="169"/>
        <v>Low Risk</v>
      </c>
      <c r="N5426" s="34"/>
    </row>
    <row r="5427" spans="1:14" x14ac:dyDescent="0.3">
      <c r="A5427" s="5" t="str">
        <f>'Raw Data'!A5427</f>
        <v>4998-IKFSE</v>
      </c>
      <c r="B5427">
        <f>'Raw Data'!F5427</f>
        <v>30</v>
      </c>
      <c r="C5427" t="str">
        <f>'Raw Data'!P5427</f>
        <v>Month-to-month</v>
      </c>
      <c r="D5427" t="str">
        <f>'Raw Data'!I5427</f>
        <v>Fiber optic</v>
      </c>
      <c r="E5427" t="str">
        <f>'Raw Data'!R5427</f>
        <v>Electronic check</v>
      </c>
      <c r="F5427">
        <f>'Raw Data'!S5427</f>
        <v>100.45</v>
      </c>
      <c r="G5427">
        <f>IFERROR(VALUE('Raw Data'!T5427),0)</f>
        <v>3096.9</v>
      </c>
      <c r="H5427" t="str" cm="1">
        <f t="array" ref="H5427">_xlfn.IFS(B5427&lt;=12,"New (0-12 mo)",B5427&lt;=24,"Established (13-24 mo)",B5427&lt;=48,"Loyal (25-48 mo)",TRUE,"Veteran (49+ mo)")</f>
        <v>Loyal (25-48 mo)</v>
      </c>
      <c r="I5427">
        <f>COUNTIF('Raw Data'!G5427:O5427,"Yes")</f>
        <v>5</v>
      </c>
      <c r="J5427">
        <f t="shared" ca="1" si="168"/>
        <v>45292</v>
      </c>
      <c r="K5427" t="str">
        <f>'Raw Data'!U5427</f>
        <v>No</v>
      </c>
      <c r="L5427" t="str">
        <f t="shared" si="169"/>
        <v>Low-Medium Risk</v>
      </c>
      <c r="N5427" s="34"/>
    </row>
    <row r="5428" spans="1:14" x14ac:dyDescent="0.3">
      <c r="A5428" s="5" t="str">
        <f>'Raw Data'!A5428</f>
        <v>8630-QSGXK</v>
      </c>
      <c r="B5428">
        <f>'Raw Data'!F5428</f>
        <v>51</v>
      </c>
      <c r="C5428" t="str">
        <f>'Raw Data'!P5428</f>
        <v>Two year</v>
      </c>
      <c r="D5428" t="str">
        <f>'Raw Data'!I5428</f>
        <v>DSL</v>
      </c>
      <c r="E5428" t="str">
        <f>'Raw Data'!R5428</f>
        <v>Bank transfer (automatic)</v>
      </c>
      <c r="F5428">
        <f>'Raw Data'!S5428</f>
        <v>75.2</v>
      </c>
      <c r="G5428">
        <f>IFERROR(VALUE('Raw Data'!T5428),0)</f>
        <v>3901.25</v>
      </c>
      <c r="H5428" t="str" cm="1">
        <f t="array" ref="H5428">_xlfn.IFS(B5428&lt;=12,"New (0-12 mo)",B5428&lt;=24,"Established (13-24 mo)",B5428&lt;=48,"Loyal (25-48 mo)",TRUE,"Veteran (49+ mo)")</f>
        <v>Veteran (49+ mo)</v>
      </c>
      <c r="I5428">
        <f>COUNTIF('Raw Data'!G5428:O5428,"Yes")</f>
        <v>5</v>
      </c>
      <c r="J5428">
        <f t="shared" ca="1" si="168"/>
        <v>44652</v>
      </c>
      <c r="K5428" t="str">
        <f>'Raw Data'!U5428</f>
        <v>No</v>
      </c>
      <c r="L5428" t="str">
        <f t="shared" si="169"/>
        <v>Low Risk</v>
      </c>
      <c r="N5428" s="34"/>
    </row>
    <row r="5429" spans="1:14" x14ac:dyDescent="0.3">
      <c r="A5429" s="5" t="str">
        <f>'Raw Data'!A5429</f>
        <v>2455-USLMV</v>
      </c>
      <c r="B5429">
        <f>'Raw Data'!F5429</f>
        <v>31</v>
      </c>
      <c r="C5429" t="str">
        <f>'Raw Data'!P5429</f>
        <v>Month-to-month</v>
      </c>
      <c r="D5429" t="str">
        <f>'Raw Data'!I5429</f>
        <v>Fiber optic</v>
      </c>
      <c r="E5429" t="str">
        <f>'Raw Data'!R5429</f>
        <v>Credit card (automatic)</v>
      </c>
      <c r="F5429">
        <f>'Raw Data'!S5429</f>
        <v>84.75</v>
      </c>
      <c r="G5429">
        <f>IFERROR(VALUE('Raw Data'!T5429),0)</f>
        <v>2613.4</v>
      </c>
      <c r="H5429" t="str" cm="1">
        <f t="array" ref="H5429">_xlfn.IFS(B5429&lt;=12,"New (0-12 mo)",B5429&lt;=24,"Established (13-24 mo)",B5429&lt;=48,"Loyal (25-48 mo)",TRUE,"Veteran (49+ mo)")</f>
        <v>Loyal (25-48 mo)</v>
      </c>
      <c r="I5429">
        <f>COUNTIF('Raw Data'!G5429:O5429,"Yes")</f>
        <v>4</v>
      </c>
      <c r="J5429">
        <f t="shared" ca="1" si="168"/>
        <v>45261</v>
      </c>
      <c r="K5429" t="str">
        <f>'Raw Data'!U5429</f>
        <v>No</v>
      </c>
      <c r="L5429" t="str">
        <f t="shared" si="169"/>
        <v>Low-Medium Risk</v>
      </c>
      <c r="N5429" s="34"/>
    </row>
    <row r="5430" spans="1:14" x14ac:dyDescent="0.3">
      <c r="A5430" s="5" t="str">
        <f>'Raw Data'!A5430</f>
        <v>7394-FKDNK</v>
      </c>
      <c r="B5430">
        <f>'Raw Data'!F5430</f>
        <v>9</v>
      </c>
      <c r="C5430" t="str">
        <f>'Raw Data'!P5430</f>
        <v>Month-to-month</v>
      </c>
      <c r="D5430" t="str">
        <f>'Raw Data'!I5430</f>
        <v>Fiber optic</v>
      </c>
      <c r="E5430" t="str">
        <f>'Raw Data'!R5430</f>
        <v>Electronic check</v>
      </c>
      <c r="F5430">
        <f>'Raw Data'!S5430</f>
        <v>89.45</v>
      </c>
      <c r="G5430">
        <f>IFERROR(VALUE('Raw Data'!T5430),0)</f>
        <v>853.1</v>
      </c>
      <c r="H5430" t="str" cm="1">
        <f t="array" ref="H5430">_xlfn.IFS(B5430&lt;=12,"New (0-12 mo)",B5430&lt;=24,"Established (13-24 mo)",B5430&lt;=48,"Loyal (25-48 mo)",TRUE,"Veteran (49+ mo)")</f>
        <v>New (0-12 mo)</v>
      </c>
      <c r="I5430">
        <f>COUNTIF('Raw Data'!G5430:O5430,"Yes")</f>
        <v>3</v>
      </c>
      <c r="J5430">
        <f t="shared" ca="1" si="168"/>
        <v>45931</v>
      </c>
      <c r="K5430" t="str">
        <f>'Raw Data'!U5430</f>
        <v>Yes</v>
      </c>
      <c r="L5430" t="str">
        <f t="shared" si="169"/>
        <v>High Risk</v>
      </c>
      <c r="N5430" s="34"/>
    </row>
    <row r="5431" spans="1:14" x14ac:dyDescent="0.3">
      <c r="A5431" s="5" t="str">
        <f>'Raw Data'!A5431</f>
        <v>9488-FVZCC</v>
      </c>
      <c r="B5431">
        <f>'Raw Data'!F5431</f>
        <v>72</v>
      </c>
      <c r="C5431" t="str">
        <f>'Raw Data'!P5431</f>
        <v>Two year</v>
      </c>
      <c r="D5431" t="str">
        <f>'Raw Data'!I5431</f>
        <v>DSL</v>
      </c>
      <c r="E5431" t="str">
        <f>'Raw Data'!R5431</f>
        <v>Bank transfer (automatic)</v>
      </c>
      <c r="F5431">
        <f>'Raw Data'!S5431</f>
        <v>79.5</v>
      </c>
      <c r="G5431">
        <f>IFERROR(VALUE('Raw Data'!T5431),0)</f>
        <v>5661.7</v>
      </c>
      <c r="H5431" t="str" cm="1">
        <f t="array" ref="H5431">_xlfn.IFS(B5431&lt;=12,"New (0-12 mo)",B5431&lt;=24,"Established (13-24 mo)",B5431&lt;=48,"Loyal (25-48 mo)",TRUE,"Veteran (49+ mo)")</f>
        <v>Veteran (49+ mo)</v>
      </c>
      <c r="I5431">
        <f>COUNTIF('Raw Data'!G5431:O5431,"Yes")</f>
        <v>7</v>
      </c>
      <c r="J5431">
        <f t="shared" ca="1" si="168"/>
        <v>44013</v>
      </c>
      <c r="K5431" t="str">
        <f>'Raw Data'!U5431</f>
        <v>No</v>
      </c>
      <c r="L5431" t="str">
        <f t="shared" si="169"/>
        <v>Low Risk</v>
      </c>
      <c r="N5431" s="34"/>
    </row>
    <row r="5432" spans="1:14" x14ac:dyDescent="0.3">
      <c r="A5432" s="5" t="str">
        <f>'Raw Data'!A5432</f>
        <v>6331-LWDTQ</v>
      </c>
      <c r="B5432">
        <f>'Raw Data'!F5432</f>
        <v>10</v>
      </c>
      <c r="C5432" t="str">
        <f>'Raw Data'!P5432</f>
        <v>Month-to-month</v>
      </c>
      <c r="D5432" t="str">
        <f>'Raw Data'!I5432</f>
        <v>DSL</v>
      </c>
      <c r="E5432" t="str">
        <f>'Raw Data'!R5432</f>
        <v>Credit card (automatic)</v>
      </c>
      <c r="F5432">
        <f>'Raw Data'!S5432</f>
        <v>72.150000000000006</v>
      </c>
      <c r="G5432">
        <f>IFERROR(VALUE('Raw Data'!T5432),0)</f>
        <v>794.25</v>
      </c>
      <c r="H5432" t="str" cm="1">
        <f t="array" ref="H5432">_xlfn.IFS(B5432&lt;=12,"New (0-12 mo)",B5432&lt;=24,"Established (13-24 mo)",B5432&lt;=48,"Loyal (25-48 mo)",TRUE,"Veteran (49+ mo)")</f>
        <v>New (0-12 mo)</v>
      </c>
      <c r="I5432">
        <f>COUNTIF('Raw Data'!G5432:O5432,"Yes")</f>
        <v>4</v>
      </c>
      <c r="J5432">
        <f t="shared" ca="1" si="168"/>
        <v>45901</v>
      </c>
      <c r="K5432" t="str">
        <f>'Raw Data'!U5432</f>
        <v>Yes</v>
      </c>
      <c r="L5432" t="str">
        <f t="shared" si="169"/>
        <v>High Risk</v>
      </c>
      <c r="N5432" s="34"/>
    </row>
    <row r="5433" spans="1:14" x14ac:dyDescent="0.3">
      <c r="A5433" s="5" t="str">
        <f>'Raw Data'!A5433</f>
        <v>5995-WWKKG</v>
      </c>
      <c r="B5433">
        <f>'Raw Data'!F5433</f>
        <v>37</v>
      </c>
      <c r="C5433" t="str">
        <f>'Raw Data'!P5433</f>
        <v>One year</v>
      </c>
      <c r="D5433" t="str">
        <f>'Raw Data'!I5433</f>
        <v>No</v>
      </c>
      <c r="E5433" t="str">
        <f>'Raw Data'!R5433</f>
        <v>Electronic check</v>
      </c>
      <c r="F5433">
        <f>'Raw Data'!S5433</f>
        <v>19.8</v>
      </c>
      <c r="G5433">
        <f>IFERROR(VALUE('Raw Data'!T5433),0)</f>
        <v>695.05</v>
      </c>
      <c r="H5433" t="str" cm="1">
        <f t="array" ref="H5433">_xlfn.IFS(B5433&lt;=12,"New (0-12 mo)",B5433&lt;=24,"Established (13-24 mo)",B5433&lt;=48,"Loyal (25-48 mo)",TRUE,"Veteran (49+ mo)")</f>
        <v>Loyal (25-48 mo)</v>
      </c>
      <c r="I5433">
        <f>COUNTIF('Raw Data'!G5433:O5433,"Yes")</f>
        <v>1</v>
      </c>
      <c r="J5433">
        <f t="shared" ca="1" si="168"/>
        <v>45078</v>
      </c>
      <c r="K5433" t="str">
        <f>'Raw Data'!U5433</f>
        <v>No</v>
      </c>
      <c r="L5433" t="str">
        <f t="shared" si="169"/>
        <v>Low Risk</v>
      </c>
      <c r="N5433" s="34"/>
    </row>
    <row r="5434" spans="1:14" x14ac:dyDescent="0.3">
      <c r="A5434" s="5" t="str">
        <f>'Raw Data'!A5434</f>
        <v>1597-FZREH</v>
      </c>
      <c r="B5434">
        <f>'Raw Data'!F5434</f>
        <v>2</v>
      </c>
      <c r="C5434" t="str">
        <f>'Raw Data'!P5434</f>
        <v>Month-to-month</v>
      </c>
      <c r="D5434" t="str">
        <f>'Raw Data'!I5434</f>
        <v>DSL</v>
      </c>
      <c r="E5434" t="str">
        <f>'Raw Data'!R5434</f>
        <v>Electronic check</v>
      </c>
      <c r="F5434">
        <f>'Raw Data'!S5434</f>
        <v>76.400000000000006</v>
      </c>
      <c r="G5434">
        <f>IFERROR(VALUE('Raw Data'!T5434),0)</f>
        <v>160.80000000000001</v>
      </c>
      <c r="H5434" t="str" cm="1">
        <f t="array" ref="H5434">_xlfn.IFS(B5434&lt;=12,"New (0-12 mo)",B5434&lt;=24,"Established (13-24 mo)",B5434&lt;=48,"Loyal (25-48 mo)",TRUE,"Veteran (49+ mo)")</f>
        <v>New (0-12 mo)</v>
      </c>
      <c r="I5434">
        <f>COUNTIF('Raw Data'!G5434:O5434,"Yes")</f>
        <v>5</v>
      </c>
      <c r="J5434">
        <f t="shared" ca="1" si="168"/>
        <v>46143</v>
      </c>
      <c r="K5434" t="str">
        <f>'Raw Data'!U5434</f>
        <v>Yes</v>
      </c>
      <c r="L5434" t="str">
        <f t="shared" si="169"/>
        <v>High Risk</v>
      </c>
      <c r="N5434" s="34"/>
    </row>
    <row r="5435" spans="1:14" x14ac:dyDescent="0.3">
      <c r="A5435" s="5" t="str">
        <f>'Raw Data'!A5435</f>
        <v>7879-CGSFV</v>
      </c>
      <c r="B5435">
        <f>'Raw Data'!F5435</f>
        <v>55</v>
      </c>
      <c r="C5435" t="str">
        <f>'Raw Data'!P5435</f>
        <v>One year</v>
      </c>
      <c r="D5435" t="str">
        <f>'Raw Data'!I5435</f>
        <v>Fiber optic</v>
      </c>
      <c r="E5435" t="str">
        <f>'Raw Data'!R5435</f>
        <v>Mailed check</v>
      </c>
      <c r="F5435">
        <f>'Raw Data'!S5435</f>
        <v>100.9</v>
      </c>
      <c r="G5435">
        <f>IFERROR(VALUE('Raw Data'!T5435),0)</f>
        <v>5552.05</v>
      </c>
      <c r="H5435" t="str" cm="1">
        <f t="array" ref="H5435">_xlfn.IFS(B5435&lt;=12,"New (0-12 mo)",B5435&lt;=24,"Established (13-24 mo)",B5435&lt;=48,"Loyal (25-48 mo)",TRUE,"Veteran (49+ mo)")</f>
        <v>Veteran (49+ mo)</v>
      </c>
      <c r="I5435">
        <f>COUNTIF('Raw Data'!G5435:O5435,"Yes")</f>
        <v>5</v>
      </c>
      <c r="J5435">
        <f t="shared" ca="1" si="168"/>
        <v>44531</v>
      </c>
      <c r="K5435" t="str">
        <f>'Raw Data'!U5435</f>
        <v>No</v>
      </c>
      <c r="L5435" t="str">
        <f t="shared" si="169"/>
        <v>Low Risk</v>
      </c>
      <c r="N5435" s="34"/>
    </row>
    <row r="5436" spans="1:14" x14ac:dyDescent="0.3">
      <c r="A5436" s="5" t="str">
        <f>'Raw Data'!A5436</f>
        <v>9921-EZKBY</v>
      </c>
      <c r="B5436">
        <f>'Raw Data'!F5436</f>
        <v>33</v>
      </c>
      <c r="C5436" t="str">
        <f>'Raw Data'!P5436</f>
        <v>Month-to-month</v>
      </c>
      <c r="D5436" t="str">
        <f>'Raw Data'!I5436</f>
        <v>Fiber optic</v>
      </c>
      <c r="E5436" t="str">
        <f>'Raw Data'!R5436</f>
        <v>Bank transfer (automatic)</v>
      </c>
      <c r="F5436">
        <f>'Raw Data'!S5436</f>
        <v>95.3</v>
      </c>
      <c r="G5436">
        <f>IFERROR(VALUE('Raw Data'!T5436),0)</f>
        <v>3275.15</v>
      </c>
      <c r="H5436" t="str" cm="1">
        <f t="array" ref="H5436">_xlfn.IFS(B5436&lt;=12,"New (0-12 mo)",B5436&lt;=24,"Established (13-24 mo)",B5436&lt;=48,"Loyal (25-48 mo)",TRUE,"Veteran (49+ mo)")</f>
        <v>Loyal (25-48 mo)</v>
      </c>
      <c r="I5436">
        <f>COUNTIF('Raw Data'!G5436:O5436,"Yes")</f>
        <v>5</v>
      </c>
      <c r="J5436">
        <f t="shared" ca="1" si="168"/>
        <v>45200</v>
      </c>
      <c r="K5436" t="str">
        <f>'Raw Data'!U5436</f>
        <v>No</v>
      </c>
      <c r="L5436" t="str">
        <f t="shared" si="169"/>
        <v>Low-Medium Risk</v>
      </c>
      <c r="N5436" s="34"/>
    </row>
    <row r="5437" spans="1:14" x14ac:dyDescent="0.3">
      <c r="A5437" s="5" t="str">
        <f>'Raw Data'!A5437</f>
        <v>7432-FFVAR</v>
      </c>
      <c r="B5437">
        <f>'Raw Data'!F5437</f>
        <v>46</v>
      </c>
      <c r="C5437" t="str">
        <f>'Raw Data'!P5437</f>
        <v>One year</v>
      </c>
      <c r="D5437" t="str">
        <f>'Raw Data'!I5437</f>
        <v>Fiber optic</v>
      </c>
      <c r="E5437" t="str">
        <f>'Raw Data'!R5437</f>
        <v>Bank transfer (automatic)</v>
      </c>
      <c r="F5437">
        <f>'Raw Data'!S5437</f>
        <v>90.95</v>
      </c>
      <c r="G5437">
        <f>IFERROR(VALUE('Raw Data'!T5437),0)</f>
        <v>4236.6000000000004</v>
      </c>
      <c r="H5437" t="str" cm="1">
        <f t="array" ref="H5437">_xlfn.IFS(B5437&lt;=12,"New (0-12 mo)",B5437&lt;=24,"Established (13-24 mo)",B5437&lt;=48,"Loyal (25-48 mo)",TRUE,"Veteran (49+ mo)")</f>
        <v>Loyal (25-48 mo)</v>
      </c>
      <c r="I5437">
        <f>COUNTIF('Raw Data'!G5437:O5437,"Yes")</f>
        <v>4</v>
      </c>
      <c r="J5437">
        <f t="shared" ca="1" si="168"/>
        <v>44805</v>
      </c>
      <c r="K5437" t="str">
        <f>'Raw Data'!U5437</f>
        <v>No</v>
      </c>
      <c r="L5437" t="str">
        <f t="shared" si="169"/>
        <v>Low Risk</v>
      </c>
      <c r="N5437" s="34"/>
    </row>
    <row r="5438" spans="1:14" x14ac:dyDescent="0.3">
      <c r="A5438" s="5" t="str">
        <f>'Raw Data'!A5438</f>
        <v>7246-ZGQDF</v>
      </c>
      <c r="B5438">
        <f>'Raw Data'!F5438</f>
        <v>1</v>
      </c>
      <c r="C5438" t="str">
        <f>'Raw Data'!P5438</f>
        <v>Month-to-month</v>
      </c>
      <c r="D5438" t="str">
        <f>'Raw Data'!I5438</f>
        <v>DSL</v>
      </c>
      <c r="E5438" t="str">
        <f>'Raw Data'!R5438</f>
        <v>Electronic check</v>
      </c>
      <c r="F5438">
        <f>'Raw Data'!S5438</f>
        <v>54.5</v>
      </c>
      <c r="G5438">
        <f>IFERROR(VALUE('Raw Data'!T5438),0)</f>
        <v>54.5</v>
      </c>
      <c r="H5438" t="str" cm="1">
        <f t="array" ref="H5438">_xlfn.IFS(B5438&lt;=12,"New (0-12 mo)",B5438&lt;=24,"Established (13-24 mo)",B5438&lt;=48,"Loyal (25-48 mo)",TRUE,"Veteran (49+ mo)")</f>
        <v>New (0-12 mo)</v>
      </c>
      <c r="I5438">
        <f>COUNTIF('Raw Data'!G5438:O5438,"Yes")</f>
        <v>3</v>
      </c>
      <c r="J5438">
        <f t="shared" ca="1" si="168"/>
        <v>46174</v>
      </c>
      <c r="K5438" t="str">
        <f>'Raw Data'!U5438</f>
        <v>No</v>
      </c>
      <c r="L5438" t="str">
        <f t="shared" si="169"/>
        <v>High Risk</v>
      </c>
      <c r="N5438" s="34"/>
    </row>
    <row r="5439" spans="1:14" x14ac:dyDescent="0.3">
      <c r="A5439" s="5" t="str">
        <f>'Raw Data'!A5439</f>
        <v>7000-WCEVQ</v>
      </c>
      <c r="B5439">
        <f>'Raw Data'!F5439</f>
        <v>20</v>
      </c>
      <c r="C5439" t="str">
        <f>'Raw Data'!P5439</f>
        <v>Month-to-month</v>
      </c>
      <c r="D5439" t="str">
        <f>'Raw Data'!I5439</f>
        <v>DSL</v>
      </c>
      <c r="E5439" t="str">
        <f>'Raw Data'!R5439</f>
        <v>Mailed check</v>
      </c>
      <c r="F5439">
        <f>'Raw Data'!S5439</f>
        <v>61.6</v>
      </c>
      <c r="G5439">
        <f>IFERROR(VALUE('Raw Data'!T5439),0)</f>
        <v>1174.3499999999999</v>
      </c>
      <c r="H5439" t="str" cm="1">
        <f t="array" ref="H5439">_xlfn.IFS(B5439&lt;=12,"New (0-12 mo)",B5439&lt;=24,"Established (13-24 mo)",B5439&lt;=48,"Loyal (25-48 mo)",TRUE,"Veteran (49+ mo)")</f>
        <v>Established (13-24 mo)</v>
      </c>
      <c r="I5439">
        <f>COUNTIF('Raw Data'!G5439:O5439,"Yes")</f>
        <v>3</v>
      </c>
      <c r="J5439">
        <f t="shared" ca="1" si="168"/>
        <v>45597</v>
      </c>
      <c r="K5439" t="str">
        <f>'Raw Data'!U5439</f>
        <v>Yes</v>
      </c>
      <c r="L5439" t="str">
        <f t="shared" si="169"/>
        <v>Medium Risk</v>
      </c>
      <c r="N5439" s="34"/>
    </row>
    <row r="5440" spans="1:14" x14ac:dyDescent="0.3">
      <c r="A5440" s="5" t="str">
        <f>'Raw Data'!A5440</f>
        <v>0727-IWKVK</v>
      </c>
      <c r="B5440">
        <f>'Raw Data'!F5440</f>
        <v>9</v>
      </c>
      <c r="C5440" t="str">
        <f>'Raw Data'!P5440</f>
        <v>Month-to-month</v>
      </c>
      <c r="D5440" t="str">
        <f>'Raw Data'!I5440</f>
        <v>Fiber optic</v>
      </c>
      <c r="E5440" t="str">
        <f>'Raw Data'!R5440</f>
        <v>Electronic check</v>
      </c>
      <c r="F5440">
        <f>'Raw Data'!S5440</f>
        <v>79.900000000000006</v>
      </c>
      <c r="G5440">
        <f>IFERROR(VALUE('Raw Data'!T5440),0)</f>
        <v>741.7</v>
      </c>
      <c r="H5440" t="str" cm="1">
        <f t="array" ref="H5440">_xlfn.IFS(B5440&lt;=12,"New (0-12 mo)",B5440&lt;=24,"Established (13-24 mo)",B5440&lt;=48,"Loyal (25-48 mo)",TRUE,"Veteran (49+ mo)")</f>
        <v>New (0-12 mo)</v>
      </c>
      <c r="I5440">
        <f>COUNTIF('Raw Data'!G5440:O5440,"Yes")</f>
        <v>3</v>
      </c>
      <c r="J5440">
        <f t="shared" ca="1" si="168"/>
        <v>45931</v>
      </c>
      <c r="K5440" t="str">
        <f>'Raw Data'!U5440</f>
        <v>Yes</v>
      </c>
      <c r="L5440" t="str">
        <f t="shared" si="169"/>
        <v>High Risk</v>
      </c>
      <c r="N5440" s="34"/>
    </row>
    <row r="5441" spans="1:14" x14ac:dyDescent="0.3">
      <c r="A5441" s="5" t="str">
        <f>'Raw Data'!A5441</f>
        <v>5959-BELXA</v>
      </c>
      <c r="B5441">
        <f>'Raw Data'!F5441</f>
        <v>32</v>
      </c>
      <c r="C5441" t="str">
        <f>'Raw Data'!P5441</f>
        <v>Month-to-month</v>
      </c>
      <c r="D5441" t="str">
        <f>'Raw Data'!I5441</f>
        <v>Fiber optic</v>
      </c>
      <c r="E5441" t="str">
        <f>'Raw Data'!R5441</f>
        <v>Credit card (automatic)</v>
      </c>
      <c r="F5441">
        <f>'Raw Data'!S5441</f>
        <v>96.15</v>
      </c>
      <c r="G5441">
        <f>IFERROR(VALUE('Raw Data'!T5441),0)</f>
        <v>3019.25</v>
      </c>
      <c r="H5441" t="str" cm="1">
        <f t="array" ref="H5441">_xlfn.IFS(B5441&lt;=12,"New (0-12 mo)",B5441&lt;=24,"Established (13-24 mo)",B5441&lt;=48,"Loyal (25-48 mo)",TRUE,"Veteran (49+ mo)")</f>
        <v>Loyal (25-48 mo)</v>
      </c>
      <c r="I5441">
        <f>COUNTIF('Raw Data'!G5441:O5441,"Yes")</f>
        <v>4</v>
      </c>
      <c r="J5441">
        <f t="shared" ca="1" si="168"/>
        <v>45231</v>
      </c>
      <c r="K5441" t="str">
        <f>'Raw Data'!U5441</f>
        <v>Yes</v>
      </c>
      <c r="L5441" t="str">
        <f t="shared" si="169"/>
        <v>Low-Medium Risk</v>
      </c>
      <c r="N5441" s="34"/>
    </row>
    <row r="5442" spans="1:14" x14ac:dyDescent="0.3">
      <c r="A5442" s="5" t="str">
        <f>'Raw Data'!A5442</f>
        <v>4456-RHSNB</v>
      </c>
      <c r="B5442">
        <f>'Raw Data'!F5442</f>
        <v>19</v>
      </c>
      <c r="C5442" t="str">
        <f>'Raw Data'!P5442</f>
        <v>Month-to-month</v>
      </c>
      <c r="D5442" t="str">
        <f>'Raw Data'!I5442</f>
        <v>DSL</v>
      </c>
      <c r="E5442" t="str">
        <f>'Raw Data'!R5442</f>
        <v>Bank transfer (automatic)</v>
      </c>
      <c r="F5442">
        <f>'Raw Data'!S5442</f>
        <v>49.6</v>
      </c>
      <c r="G5442">
        <f>IFERROR(VALUE('Raw Data'!T5442),0)</f>
        <v>962.9</v>
      </c>
      <c r="H5442" t="str" cm="1">
        <f t="array" ref="H5442">_xlfn.IFS(B5442&lt;=12,"New (0-12 mo)",B5442&lt;=24,"Established (13-24 mo)",B5442&lt;=48,"Loyal (25-48 mo)",TRUE,"Veteran (49+ mo)")</f>
        <v>Established (13-24 mo)</v>
      </c>
      <c r="I5442">
        <f>COUNTIF('Raw Data'!G5442:O5442,"Yes")</f>
        <v>2</v>
      </c>
      <c r="J5442">
        <f t="shared" ref="J5442:J5505" ca="1" si="170">EDATE(TODAY(),-B5442)</f>
        <v>45627</v>
      </c>
      <c r="K5442" t="str">
        <f>'Raw Data'!U5442</f>
        <v>No</v>
      </c>
      <c r="L5442" t="str">
        <f t="shared" ref="L5442:L5505" si="171">IF(AND(C5442="Month-to-month",B5442&lt;=12),"High Risk",IF(AND(C5442="Month-to-month",B5442&lt;=24),"Medium Risk",IF(C5442="Month-to-month","Low-Medium Risk","Low Risk")))</f>
        <v>Medium Risk</v>
      </c>
      <c r="N5442" s="34"/>
    </row>
    <row r="5443" spans="1:14" x14ac:dyDescent="0.3">
      <c r="A5443" s="5" t="str">
        <f>'Raw Data'!A5443</f>
        <v>3512-IZIKN</v>
      </c>
      <c r="B5443">
        <f>'Raw Data'!F5443</f>
        <v>70</v>
      </c>
      <c r="C5443" t="str">
        <f>'Raw Data'!P5443</f>
        <v>Two year</v>
      </c>
      <c r="D5443" t="str">
        <f>'Raw Data'!I5443</f>
        <v>DSL</v>
      </c>
      <c r="E5443" t="str">
        <f>'Raw Data'!R5443</f>
        <v>Credit card (automatic)</v>
      </c>
      <c r="F5443">
        <f>'Raw Data'!S5443</f>
        <v>65.3</v>
      </c>
      <c r="G5443">
        <f>IFERROR(VALUE('Raw Data'!T5443),0)</f>
        <v>4759.75</v>
      </c>
      <c r="H5443" t="str" cm="1">
        <f t="array" ref="H5443">_xlfn.IFS(B5443&lt;=12,"New (0-12 mo)",B5443&lt;=24,"Established (13-24 mo)",B5443&lt;=48,"Loyal (25-48 mo)",TRUE,"Veteran (49+ mo)")</f>
        <v>Veteran (49+ mo)</v>
      </c>
      <c r="I5443">
        <f>COUNTIF('Raw Data'!G5443:O5443,"Yes")</f>
        <v>5</v>
      </c>
      <c r="J5443">
        <f t="shared" ca="1" si="170"/>
        <v>44075</v>
      </c>
      <c r="K5443" t="str">
        <f>'Raw Data'!U5443</f>
        <v>Yes</v>
      </c>
      <c r="L5443" t="str">
        <f t="shared" si="171"/>
        <v>Low Risk</v>
      </c>
      <c r="N5443" s="34"/>
    </row>
    <row r="5444" spans="1:14" x14ac:dyDescent="0.3">
      <c r="A5444" s="5" t="str">
        <f>'Raw Data'!A5444</f>
        <v>2481-SBOYW</v>
      </c>
      <c r="B5444">
        <f>'Raw Data'!F5444</f>
        <v>61</v>
      </c>
      <c r="C5444" t="str">
        <f>'Raw Data'!P5444</f>
        <v>Two year</v>
      </c>
      <c r="D5444" t="str">
        <f>'Raw Data'!I5444</f>
        <v>No</v>
      </c>
      <c r="E5444" t="str">
        <f>'Raw Data'!R5444</f>
        <v>Credit card (automatic)</v>
      </c>
      <c r="F5444">
        <f>'Raw Data'!S5444</f>
        <v>25</v>
      </c>
      <c r="G5444">
        <f>IFERROR(VALUE('Raw Data'!T5444),0)</f>
        <v>1498.35</v>
      </c>
      <c r="H5444" t="str" cm="1">
        <f t="array" ref="H5444">_xlfn.IFS(B5444&lt;=12,"New (0-12 mo)",B5444&lt;=24,"Established (13-24 mo)",B5444&lt;=48,"Loyal (25-48 mo)",TRUE,"Veteran (49+ mo)")</f>
        <v>Veteran (49+ mo)</v>
      </c>
      <c r="I5444">
        <f>COUNTIF('Raw Data'!G5444:O5444,"Yes")</f>
        <v>2</v>
      </c>
      <c r="J5444">
        <f t="shared" ca="1" si="170"/>
        <v>44348</v>
      </c>
      <c r="K5444" t="str">
        <f>'Raw Data'!U5444</f>
        <v>No</v>
      </c>
      <c r="L5444" t="str">
        <f t="shared" si="171"/>
        <v>Low Risk</v>
      </c>
      <c r="N5444" s="34"/>
    </row>
    <row r="5445" spans="1:14" x14ac:dyDescent="0.3">
      <c r="A5445" s="5" t="str">
        <f>'Raw Data'!A5445</f>
        <v>7109-MFBYV</v>
      </c>
      <c r="B5445">
        <f>'Raw Data'!F5445</f>
        <v>26</v>
      </c>
      <c r="C5445" t="str">
        <f>'Raw Data'!P5445</f>
        <v>Month-to-month</v>
      </c>
      <c r="D5445" t="str">
        <f>'Raw Data'!I5445</f>
        <v>DSL</v>
      </c>
      <c r="E5445" t="str">
        <f>'Raw Data'!R5445</f>
        <v>Electronic check</v>
      </c>
      <c r="F5445">
        <f>'Raw Data'!S5445</f>
        <v>45.45</v>
      </c>
      <c r="G5445">
        <f>IFERROR(VALUE('Raw Data'!T5445),0)</f>
        <v>1233.1500000000001</v>
      </c>
      <c r="H5445" t="str" cm="1">
        <f t="array" ref="H5445">_xlfn.IFS(B5445&lt;=12,"New (0-12 mo)",B5445&lt;=24,"Established (13-24 mo)",B5445&lt;=48,"Loyal (25-48 mo)",TRUE,"Veteran (49+ mo)")</f>
        <v>Loyal (25-48 mo)</v>
      </c>
      <c r="I5445">
        <f>COUNTIF('Raw Data'!G5445:O5445,"Yes")</f>
        <v>1</v>
      </c>
      <c r="J5445">
        <f t="shared" ca="1" si="170"/>
        <v>45413</v>
      </c>
      <c r="K5445" t="str">
        <f>'Raw Data'!U5445</f>
        <v>No</v>
      </c>
      <c r="L5445" t="str">
        <f t="shared" si="171"/>
        <v>Low-Medium Risk</v>
      </c>
      <c r="N5445" s="34"/>
    </row>
    <row r="5446" spans="1:14" x14ac:dyDescent="0.3">
      <c r="A5446" s="5" t="str">
        <f>'Raw Data'!A5446</f>
        <v>1833-TCXKK</v>
      </c>
      <c r="B5446">
        <f>'Raw Data'!F5446</f>
        <v>45</v>
      </c>
      <c r="C5446" t="str">
        <f>'Raw Data'!P5446</f>
        <v>Month-to-month</v>
      </c>
      <c r="D5446" t="str">
        <f>'Raw Data'!I5446</f>
        <v>Fiber optic</v>
      </c>
      <c r="E5446" t="str">
        <f>'Raw Data'!R5446</f>
        <v>Bank transfer (automatic)</v>
      </c>
      <c r="F5446">
        <f>'Raw Data'!S5446</f>
        <v>107.75</v>
      </c>
      <c r="G5446">
        <f>IFERROR(VALUE('Raw Data'!T5446),0)</f>
        <v>4882.8</v>
      </c>
      <c r="H5446" t="str" cm="1">
        <f t="array" ref="H5446">_xlfn.IFS(B5446&lt;=12,"New (0-12 mo)",B5446&lt;=24,"Established (13-24 mo)",B5446&lt;=48,"Loyal (25-48 mo)",TRUE,"Veteran (49+ mo)")</f>
        <v>Loyal (25-48 mo)</v>
      </c>
      <c r="I5446">
        <f>COUNTIF('Raw Data'!G5446:O5446,"Yes")</f>
        <v>6</v>
      </c>
      <c r="J5446">
        <f t="shared" ca="1" si="170"/>
        <v>44835</v>
      </c>
      <c r="K5446" t="str">
        <f>'Raw Data'!U5446</f>
        <v>No</v>
      </c>
      <c r="L5446" t="str">
        <f t="shared" si="171"/>
        <v>Low-Medium Risk</v>
      </c>
      <c r="N5446" s="34"/>
    </row>
    <row r="5447" spans="1:14" x14ac:dyDescent="0.3">
      <c r="A5447" s="5" t="str">
        <f>'Raw Data'!A5447</f>
        <v>1832-PEUTS</v>
      </c>
      <c r="B5447">
        <f>'Raw Data'!F5447</f>
        <v>62</v>
      </c>
      <c r="C5447" t="str">
        <f>'Raw Data'!P5447</f>
        <v>Two year</v>
      </c>
      <c r="D5447" t="str">
        <f>'Raw Data'!I5447</f>
        <v>Fiber optic</v>
      </c>
      <c r="E5447" t="str">
        <f>'Raw Data'!R5447</f>
        <v>Credit card (automatic)</v>
      </c>
      <c r="F5447">
        <f>'Raw Data'!S5447</f>
        <v>89.1</v>
      </c>
      <c r="G5447">
        <f>IFERROR(VALUE('Raw Data'!T5447),0)</f>
        <v>5411.65</v>
      </c>
      <c r="H5447" t="str" cm="1">
        <f t="array" ref="H5447">_xlfn.IFS(B5447&lt;=12,"New (0-12 mo)",B5447&lt;=24,"Established (13-24 mo)",B5447&lt;=48,"Loyal (25-48 mo)",TRUE,"Veteran (49+ mo)")</f>
        <v>Veteran (49+ mo)</v>
      </c>
      <c r="I5447">
        <f>COUNTIF('Raw Data'!G5447:O5447,"Yes")</f>
        <v>4</v>
      </c>
      <c r="J5447">
        <f t="shared" ca="1" si="170"/>
        <v>44317</v>
      </c>
      <c r="K5447" t="str">
        <f>'Raw Data'!U5447</f>
        <v>No</v>
      </c>
      <c r="L5447" t="str">
        <f t="shared" si="171"/>
        <v>Low Risk</v>
      </c>
      <c r="N5447" s="34"/>
    </row>
    <row r="5448" spans="1:14" x14ac:dyDescent="0.3">
      <c r="A5448" s="5" t="str">
        <f>'Raw Data'!A5448</f>
        <v>6141-OOXUQ</v>
      </c>
      <c r="B5448">
        <f>'Raw Data'!F5448</f>
        <v>1</v>
      </c>
      <c r="C5448" t="str">
        <f>'Raw Data'!P5448</f>
        <v>Month-to-month</v>
      </c>
      <c r="D5448" t="str">
        <f>'Raw Data'!I5448</f>
        <v>No</v>
      </c>
      <c r="E5448" t="str">
        <f>'Raw Data'!R5448</f>
        <v>Mailed check</v>
      </c>
      <c r="F5448">
        <f>'Raw Data'!S5448</f>
        <v>19.649999999999999</v>
      </c>
      <c r="G5448">
        <f>IFERROR(VALUE('Raw Data'!T5448),0)</f>
        <v>19.649999999999999</v>
      </c>
      <c r="H5448" t="str" cm="1">
        <f t="array" ref="H5448">_xlfn.IFS(B5448&lt;=12,"New (0-12 mo)",B5448&lt;=24,"Established (13-24 mo)",B5448&lt;=48,"Loyal (25-48 mo)",TRUE,"Veteran (49+ mo)")</f>
        <v>New (0-12 mo)</v>
      </c>
      <c r="I5448">
        <f>COUNTIF('Raw Data'!G5448:O5448,"Yes")</f>
        <v>1</v>
      </c>
      <c r="J5448">
        <f t="shared" ca="1" si="170"/>
        <v>46174</v>
      </c>
      <c r="K5448" t="str">
        <f>'Raw Data'!U5448</f>
        <v>Yes</v>
      </c>
      <c r="L5448" t="str">
        <f t="shared" si="171"/>
        <v>High Risk</v>
      </c>
      <c r="N5448" s="34"/>
    </row>
    <row r="5449" spans="1:14" x14ac:dyDescent="0.3">
      <c r="A5449" s="5" t="str">
        <f>'Raw Data'!A5449</f>
        <v>8660-BUETV</v>
      </c>
      <c r="B5449">
        <f>'Raw Data'!F5449</f>
        <v>3</v>
      </c>
      <c r="C5449" t="str">
        <f>'Raw Data'!P5449</f>
        <v>Month-to-month</v>
      </c>
      <c r="D5449" t="str">
        <f>'Raw Data'!I5449</f>
        <v>DSL</v>
      </c>
      <c r="E5449" t="str">
        <f>'Raw Data'!R5449</f>
        <v>Mailed check</v>
      </c>
      <c r="F5449">
        <f>'Raw Data'!S5449</f>
        <v>44.75</v>
      </c>
      <c r="G5449">
        <f>IFERROR(VALUE('Raw Data'!T5449),0)</f>
        <v>148.05000000000001</v>
      </c>
      <c r="H5449" t="str" cm="1">
        <f t="array" ref="H5449">_xlfn.IFS(B5449&lt;=12,"New (0-12 mo)",B5449&lt;=24,"Established (13-24 mo)",B5449&lt;=48,"Loyal (25-48 mo)",TRUE,"Veteran (49+ mo)")</f>
        <v>New (0-12 mo)</v>
      </c>
      <c r="I5449">
        <f>COUNTIF('Raw Data'!G5449:O5449,"Yes")</f>
        <v>1</v>
      </c>
      <c r="J5449">
        <f t="shared" ca="1" si="170"/>
        <v>46113</v>
      </c>
      <c r="K5449" t="str">
        <f>'Raw Data'!U5449</f>
        <v>No</v>
      </c>
      <c r="L5449" t="str">
        <f t="shared" si="171"/>
        <v>High Risk</v>
      </c>
      <c r="N5449" s="34"/>
    </row>
    <row r="5450" spans="1:14" x14ac:dyDescent="0.3">
      <c r="A5450" s="5" t="str">
        <f>'Raw Data'!A5450</f>
        <v>0580-PIQHM</v>
      </c>
      <c r="B5450">
        <f>'Raw Data'!F5450</f>
        <v>41</v>
      </c>
      <c r="C5450" t="str">
        <f>'Raw Data'!P5450</f>
        <v>One year</v>
      </c>
      <c r="D5450" t="str">
        <f>'Raw Data'!I5450</f>
        <v>Fiber optic</v>
      </c>
      <c r="E5450" t="str">
        <f>'Raw Data'!R5450</f>
        <v>Bank transfer (automatic)</v>
      </c>
      <c r="F5450">
        <f>'Raw Data'!S5450</f>
        <v>101.6</v>
      </c>
      <c r="G5450">
        <f>IFERROR(VALUE('Raw Data'!T5450),0)</f>
        <v>3930.55</v>
      </c>
      <c r="H5450" t="str" cm="1">
        <f t="array" ref="H5450">_xlfn.IFS(B5450&lt;=12,"New (0-12 mo)",B5450&lt;=24,"Established (13-24 mo)",B5450&lt;=48,"Loyal (25-48 mo)",TRUE,"Veteran (49+ mo)")</f>
        <v>Loyal (25-48 mo)</v>
      </c>
      <c r="I5450">
        <f>COUNTIF('Raw Data'!G5450:O5450,"Yes")</f>
        <v>6</v>
      </c>
      <c r="J5450">
        <f t="shared" ca="1" si="170"/>
        <v>44958</v>
      </c>
      <c r="K5450" t="str">
        <f>'Raw Data'!U5450</f>
        <v>No</v>
      </c>
      <c r="L5450" t="str">
        <f t="shared" si="171"/>
        <v>Low Risk</v>
      </c>
      <c r="N5450" s="34"/>
    </row>
    <row r="5451" spans="1:14" x14ac:dyDescent="0.3">
      <c r="A5451" s="5" t="str">
        <f>'Raw Data'!A5451</f>
        <v>5696-CEIQJ</v>
      </c>
      <c r="B5451">
        <f>'Raw Data'!F5451</f>
        <v>67</v>
      </c>
      <c r="C5451" t="str">
        <f>'Raw Data'!P5451</f>
        <v>Two year</v>
      </c>
      <c r="D5451" t="str">
        <f>'Raw Data'!I5451</f>
        <v>Fiber optic</v>
      </c>
      <c r="E5451" t="str">
        <f>'Raw Data'!R5451</f>
        <v>Bank transfer (automatic)</v>
      </c>
      <c r="F5451">
        <f>'Raw Data'!S5451</f>
        <v>103.15</v>
      </c>
      <c r="G5451">
        <f>IFERROR(VALUE('Raw Data'!T5451),0)</f>
        <v>6895.5</v>
      </c>
      <c r="H5451" t="str" cm="1">
        <f t="array" ref="H5451">_xlfn.IFS(B5451&lt;=12,"New (0-12 mo)",B5451&lt;=24,"Established (13-24 mo)",B5451&lt;=48,"Loyal (25-48 mo)",TRUE,"Veteran (49+ mo)")</f>
        <v>Veteran (49+ mo)</v>
      </c>
      <c r="I5451">
        <f>COUNTIF('Raw Data'!G5451:O5451,"Yes")</f>
        <v>6</v>
      </c>
      <c r="J5451">
        <f t="shared" ca="1" si="170"/>
        <v>44166</v>
      </c>
      <c r="K5451" t="str">
        <f>'Raw Data'!U5451</f>
        <v>No</v>
      </c>
      <c r="L5451" t="str">
        <f t="shared" si="171"/>
        <v>Low Risk</v>
      </c>
      <c r="N5451" s="34"/>
    </row>
    <row r="5452" spans="1:14" x14ac:dyDescent="0.3">
      <c r="A5452" s="5" t="str">
        <f>'Raw Data'!A5452</f>
        <v>7503-ZGUZJ</v>
      </c>
      <c r="B5452">
        <f>'Raw Data'!F5452</f>
        <v>1</v>
      </c>
      <c r="C5452" t="str">
        <f>'Raw Data'!P5452</f>
        <v>Month-to-month</v>
      </c>
      <c r="D5452" t="str">
        <f>'Raw Data'!I5452</f>
        <v>Fiber optic</v>
      </c>
      <c r="E5452" t="str">
        <f>'Raw Data'!R5452</f>
        <v>Mailed check</v>
      </c>
      <c r="F5452">
        <f>'Raw Data'!S5452</f>
        <v>84.65</v>
      </c>
      <c r="G5452">
        <f>IFERROR(VALUE('Raw Data'!T5452),0)</f>
        <v>84.65</v>
      </c>
      <c r="H5452" t="str" cm="1">
        <f t="array" ref="H5452">_xlfn.IFS(B5452&lt;=12,"New (0-12 mo)",B5452&lt;=24,"Established (13-24 mo)",B5452&lt;=48,"Loyal (25-48 mo)",TRUE,"Veteran (49+ mo)")</f>
        <v>New (0-12 mo)</v>
      </c>
      <c r="I5452">
        <f>COUNTIF('Raw Data'!G5452:O5452,"Yes")</f>
        <v>3</v>
      </c>
      <c r="J5452">
        <f t="shared" ca="1" si="170"/>
        <v>46174</v>
      </c>
      <c r="K5452" t="str">
        <f>'Raw Data'!U5452</f>
        <v>Yes</v>
      </c>
      <c r="L5452" t="str">
        <f t="shared" si="171"/>
        <v>High Risk</v>
      </c>
      <c r="N5452" s="34"/>
    </row>
    <row r="5453" spans="1:14" x14ac:dyDescent="0.3">
      <c r="A5453" s="5" t="str">
        <f>'Raw Data'!A5453</f>
        <v>1696-HXOWK</v>
      </c>
      <c r="B5453">
        <f>'Raw Data'!F5453</f>
        <v>71</v>
      </c>
      <c r="C5453" t="str">
        <f>'Raw Data'!P5453</f>
        <v>One year</v>
      </c>
      <c r="D5453" t="str">
        <f>'Raw Data'!I5453</f>
        <v>Fiber optic</v>
      </c>
      <c r="E5453" t="str">
        <f>'Raw Data'!R5453</f>
        <v>Mailed check</v>
      </c>
      <c r="F5453">
        <f>'Raw Data'!S5453</f>
        <v>95.65</v>
      </c>
      <c r="G5453">
        <f>IFERROR(VALUE('Raw Data'!T5453),0)</f>
        <v>6856.95</v>
      </c>
      <c r="H5453" t="str" cm="1">
        <f t="array" ref="H5453">_xlfn.IFS(B5453&lt;=12,"New (0-12 mo)",B5453&lt;=24,"Established (13-24 mo)",B5453&lt;=48,"Loyal (25-48 mo)",TRUE,"Veteran (49+ mo)")</f>
        <v>Veteran (49+ mo)</v>
      </c>
      <c r="I5453">
        <f>COUNTIF('Raw Data'!G5453:O5453,"Yes")</f>
        <v>5</v>
      </c>
      <c r="J5453">
        <f t="shared" ca="1" si="170"/>
        <v>44044</v>
      </c>
      <c r="K5453" t="str">
        <f>'Raw Data'!U5453</f>
        <v>No</v>
      </c>
      <c r="L5453" t="str">
        <f t="shared" si="171"/>
        <v>Low Risk</v>
      </c>
      <c r="N5453" s="34"/>
    </row>
    <row r="5454" spans="1:14" x14ac:dyDescent="0.3">
      <c r="A5454" s="5" t="str">
        <f>'Raw Data'!A5454</f>
        <v>3026-ATZYV</v>
      </c>
      <c r="B5454">
        <f>'Raw Data'!F5454</f>
        <v>37</v>
      </c>
      <c r="C5454" t="str">
        <f>'Raw Data'!P5454</f>
        <v>One year</v>
      </c>
      <c r="D5454" t="str">
        <f>'Raw Data'!I5454</f>
        <v>DSL</v>
      </c>
      <c r="E5454" t="str">
        <f>'Raw Data'!R5454</f>
        <v>Bank transfer (automatic)</v>
      </c>
      <c r="F5454">
        <f>'Raw Data'!S5454</f>
        <v>75.099999999999994</v>
      </c>
      <c r="G5454">
        <f>IFERROR(VALUE('Raw Data'!T5454),0)</f>
        <v>2658.8</v>
      </c>
      <c r="H5454" t="str" cm="1">
        <f t="array" ref="H5454">_xlfn.IFS(B5454&lt;=12,"New (0-12 mo)",B5454&lt;=24,"Established (13-24 mo)",B5454&lt;=48,"Loyal (25-48 mo)",TRUE,"Veteran (49+ mo)")</f>
        <v>Loyal (25-48 mo)</v>
      </c>
      <c r="I5454">
        <f>COUNTIF('Raw Data'!G5454:O5454,"Yes")</f>
        <v>5</v>
      </c>
      <c r="J5454">
        <f t="shared" ca="1" si="170"/>
        <v>45078</v>
      </c>
      <c r="K5454" t="str">
        <f>'Raw Data'!U5454</f>
        <v>No</v>
      </c>
      <c r="L5454" t="str">
        <f t="shared" si="171"/>
        <v>Low Risk</v>
      </c>
      <c r="N5454" s="34"/>
    </row>
    <row r="5455" spans="1:14" x14ac:dyDescent="0.3">
      <c r="A5455" s="5" t="str">
        <f>'Raw Data'!A5455</f>
        <v>4012-YCFAI</v>
      </c>
      <c r="B5455">
        <f>'Raw Data'!F5455</f>
        <v>60</v>
      </c>
      <c r="C5455" t="str">
        <f>'Raw Data'!P5455</f>
        <v>Two year</v>
      </c>
      <c r="D5455" t="str">
        <f>'Raw Data'!I5455</f>
        <v>DSL</v>
      </c>
      <c r="E5455" t="str">
        <f>'Raw Data'!R5455</f>
        <v>Mailed check</v>
      </c>
      <c r="F5455">
        <f>'Raw Data'!S5455</f>
        <v>61.35</v>
      </c>
      <c r="G5455">
        <f>IFERROR(VALUE('Raw Data'!T5455),0)</f>
        <v>3766.2</v>
      </c>
      <c r="H5455" t="str" cm="1">
        <f t="array" ref="H5455">_xlfn.IFS(B5455&lt;=12,"New (0-12 mo)",B5455&lt;=24,"Established (13-24 mo)",B5455&lt;=48,"Loyal (25-48 mo)",TRUE,"Veteran (49+ mo)")</f>
        <v>Veteran (49+ mo)</v>
      </c>
      <c r="I5455">
        <f>COUNTIF('Raw Data'!G5455:O5455,"Yes")</f>
        <v>4</v>
      </c>
      <c r="J5455">
        <f t="shared" ca="1" si="170"/>
        <v>44378</v>
      </c>
      <c r="K5455" t="str">
        <f>'Raw Data'!U5455</f>
        <v>No</v>
      </c>
      <c r="L5455" t="str">
        <f t="shared" si="171"/>
        <v>Low Risk</v>
      </c>
      <c r="N5455" s="34"/>
    </row>
    <row r="5456" spans="1:14" x14ac:dyDescent="0.3">
      <c r="A5456" s="5" t="str">
        <f>'Raw Data'!A5456</f>
        <v>2506-TNFCO</v>
      </c>
      <c r="B5456">
        <f>'Raw Data'!F5456</f>
        <v>1</v>
      </c>
      <c r="C5456" t="str">
        <f>'Raw Data'!P5456</f>
        <v>Month-to-month</v>
      </c>
      <c r="D5456" t="str">
        <f>'Raw Data'!I5456</f>
        <v>Fiber optic</v>
      </c>
      <c r="E5456" t="str">
        <f>'Raw Data'!R5456</f>
        <v>Electronic check</v>
      </c>
      <c r="F5456">
        <f>'Raw Data'!S5456</f>
        <v>69.55</v>
      </c>
      <c r="G5456">
        <f>IFERROR(VALUE('Raw Data'!T5456),0)</f>
        <v>69.55</v>
      </c>
      <c r="H5456" t="str" cm="1">
        <f t="array" ref="H5456">_xlfn.IFS(B5456&lt;=12,"New (0-12 mo)",B5456&lt;=24,"Established (13-24 mo)",B5456&lt;=48,"Loyal (25-48 mo)",TRUE,"Veteran (49+ mo)")</f>
        <v>New (0-12 mo)</v>
      </c>
      <c r="I5456">
        <f>COUNTIF('Raw Data'!G5456:O5456,"Yes")</f>
        <v>1</v>
      </c>
      <c r="J5456">
        <f t="shared" ca="1" si="170"/>
        <v>46174</v>
      </c>
      <c r="K5456" t="str">
        <f>'Raw Data'!U5456</f>
        <v>Yes</v>
      </c>
      <c r="L5456" t="str">
        <f t="shared" si="171"/>
        <v>High Risk</v>
      </c>
      <c r="N5456" s="34"/>
    </row>
    <row r="5457" spans="1:14" x14ac:dyDescent="0.3">
      <c r="A5457" s="5" t="str">
        <f>'Raw Data'!A5457</f>
        <v>9970-QBCDA</v>
      </c>
      <c r="B5457">
        <f>'Raw Data'!F5457</f>
        <v>6</v>
      </c>
      <c r="C5457" t="str">
        <f>'Raw Data'!P5457</f>
        <v>Month-to-month</v>
      </c>
      <c r="D5457" t="str">
        <f>'Raw Data'!I5457</f>
        <v>No</v>
      </c>
      <c r="E5457" t="str">
        <f>'Raw Data'!R5457</f>
        <v>Credit card (automatic)</v>
      </c>
      <c r="F5457">
        <f>'Raw Data'!S5457</f>
        <v>19.7</v>
      </c>
      <c r="G5457">
        <f>IFERROR(VALUE('Raw Data'!T5457),0)</f>
        <v>129.55000000000001</v>
      </c>
      <c r="H5457" t="str" cm="1">
        <f t="array" ref="H5457">_xlfn.IFS(B5457&lt;=12,"New (0-12 mo)",B5457&lt;=24,"Established (13-24 mo)",B5457&lt;=48,"Loyal (25-48 mo)",TRUE,"Veteran (49+ mo)")</f>
        <v>New (0-12 mo)</v>
      </c>
      <c r="I5457">
        <f>COUNTIF('Raw Data'!G5457:O5457,"Yes")</f>
        <v>1</v>
      </c>
      <c r="J5457">
        <f t="shared" ca="1" si="170"/>
        <v>46023</v>
      </c>
      <c r="K5457" t="str">
        <f>'Raw Data'!U5457</f>
        <v>No</v>
      </c>
      <c r="L5457" t="str">
        <f t="shared" si="171"/>
        <v>High Risk</v>
      </c>
      <c r="N5457" s="34"/>
    </row>
    <row r="5458" spans="1:14" x14ac:dyDescent="0.3">
      <c r="A5458" s="5" t="str">
        <f>'Raw Data'!A5458</f>
        <v>8718-PTMEZ</v>
      </c>
      <c r="B5458">
        <f>'Raw Data'!F5458</f>
        <v>13</v>
      </c>
      <c r="C5458" t="str">
        <f>'Raw Data'!P5458</f>
        <v>Month-to-month</v>
      </c>
      <c r="D5458" t="str">
        <f>'Raw Data'!I5458</f>
        <v>DSL</v>
      </c>
      <c r="E5458" t="str">
        <f>'Raw Data'!R5458</f>
        <v>Electronic check</v>
      </c>
      <c r="F5458">
        <f>'Raw Data'!S5458</f>
        <v>31.05</v>
      </c>
      <c r="G5458">
        <f>IFERROR(VALUE('Raw Data'!T5458),0)</f>
        <v>347.25</v>
      </c>
      <c r="H5458" t="str" cm="1">
        <f t="array" ref="H5458">_xlfn.IFS(B5458&lt;=12,"New (0-12 mo)",B5458&lt;=24,"Established (13-24 mo)",B5458&lt;=48,"Loyal (25-48 mo)",TRUE,"Veteran (49+ mo)")</f>
        <v>Established (13-24 mo)</v>
      </c>
      <c r="I5458">
        <f>COUNTIF('Raw Data'!G5458:O5458,"Yes")</f>
        <v>1</v>
      </c>
      <c r="J5458">
        <f t="shared" ca="1" si="170"/>
        <v>45809</v>
      </c>
      <c r="K5458" t="str">
        <f>'Raw Data'!U5458</f>
        <v>Yes</v>
      </c>
      <c r="L5458" t="str">
        <f t="shared" si="171"/>
        <v>Medium Risk</v>
      </c>
      <c r="N5458" s="34"/>
    </row>
    <row r="5459" spans="1:14" x14ac:dyDescent="0.3">
      <c r="A5459" s="5" t="str">
        <f>'Raw Data'!A5459</f>
        <v>9496-IVVRP</v>
      </c>
      <c r="B5459">
        <f>'Raw Data'!F5459</f>
        <v>11</v>
      </c>
      <c r="C5459" t="str">
        <f>'Raw Data'!P5459</f>
        <v>Month-to-month</v>
      </c>
      <c r="D5459" t="str">
        <f>'Raw Data'!I5459</f>
        <v>DSL</v>
      </c>
      <c r="E5459" t="str">
        <f>'Raw Data'!R5459</f>
        <v>Bank transfer (automatic)</v>
      </c>
      <c r="F5459">
        <f>'Raw Data'!S5459</f>
        <v>51</v>
      </c>
      <c r="G5459">
        <f>IFERROR(VALUE('Raw Data'!T5459),0)</f>
        <v>581.70000000000005</v>
      </c>
      <c r="H5459" t="str" cm="1">
        <f t="array" ref="H5459">_xlfn.IFS(B5459&lt;=12,"New (0-12 mo)",B5459&lt;=24,"Established (13-24 mo)",B5459&lt;=48,"Loyal (25-48 mo)",TRUE,"Veteran (49+ mo)")</f>
        <v>New (0-12 mo)</v>
      </c>
      <c r="I5459">
        <f>COUNTIF('Raw Data'!G5459:O5459,"Yes")</f>
        <v>2</v>
      </c>
      <c r="J5459">
        <f t="shared" ca="1" si="170"/>
        <v>45870</v>
      </c>
      <c r="K5459" t="str">
        <f>'Raw Data'!U5459</f>
        <v>No</v>
      </c>
      <c r="L5459" t="str">
        <f t="shared" si="171"/>
        <v>High Risk</v>
      </c>
      <c r="N5459" s="34"/>
    </row>
    <row r="5460" spans="1:14" x14ac:dyDescent="0.3">
      <c r="A5460" s="5" t="str">
        <f>'Raw Data'!A5460</f>
        <v>2207-OBZNX</v>
      </c>
      <c r="B5460">
        <f>'Raw Data'!F5460</f>
        <v>7</v>
      </c>
      <c r="C5460" t="str">
        <f>'Raw Data'!P5460</f>
        <v>Month-to-month</v>
      </c>
      <c r="D5460" t="str">
        <f>'Raw Data'!I5460</f>
        <v>DSL</v>
      </c>
      <c r="E5460" t="str">
        <f>'Raw Data'!R5460</f>
        <v>Mailed check</v>
      </c>
      <c r="F5460">
        <f>'Raw Data'!S5460</f>
        <v>51</v>
      </c>
      <c r="G5460">
        <f>IFERROR(VALUE('Raw Data'!T5460),0)</f>
        <v>354.05</v>
      </c>
      <c r="H5460" t="str" cm="1">
        <f t="array" ref="H5460">_xlfn.IFS(B5460&lt;=12,"New (0-12 mo)",B5460&lt;=24,"Established (13-24 mo)",B5460&lt;=48,"Loyal (25-48 mo)",TRUE,"Veteran (49+ mo)")</f>
        <v>New (0-12 mo)</v>
      </c>
      <c r="I5460">
        <f>COUNTIF('Raw Data'!G5460:O5460,"Yes")</f>
        <v>2</v>
      </c>
      <c r="J5460">
        <f t="shared" ca="1" si="170"/>
        <v>45992</v>
      </c>
      <c r="K5460" t="str">
        <f>'Raw Data'!U5460</f>
        <v>Yes</v>
      </c>
      <c r="L5460" t="str">
        <f t="shared" si="171"/>
        <v>High Risk</v>
      </c>
      <c r="N5460" s="34"/>
    </row>
    <row r="5461" spans="1:14" x14ac:dyDescent="0.3">
      <c r="A5461" s="5" t="str">
        <f>'Raw Data'!A5461</f>
        <v>2657-VPXTA</v>
      </c>
      <c r="B5461">
        <f>'Raw Data'!F5461</f>
        <v>10</v>
      </c>
      <c r="C5461" t="str">
        <f>'Raw Data'!P5461</f>
        <v>Month-to-month</v>
      </c>
      <c r="D5461" t="str">
        <f>'Raw Data'!I5461</f>
        <v>Fiber optic</v>
      </c>
      <c r="E5461" t="str">
        <f>'Raw Data'!R5461</f>
        <v>Electronic check</v>
      </c>
      <c r="F5461">
        <f>'Raw Data'!S5461</f>
        <v>88.85</v>
      </c>
      <c r="G5461">
        <f>IFERROR(VALUE('Raw Data'!T5461),0)</f>
        <v>929.45</v>
      </c>
      <c r="H5461" t="str" cm="1">
        <f t="array" ref="H5461">_xlfn.IFS(B5461&lt;=12,"New (0-12 mo)",B5461&lt;=24,"Established (13-24 mo)",B5461&lt;=48,"Loyal (25-48 mo)",TRUE,"Veteran (49+ mo)")</f>
        <v>New (0-12 mo)</v>
      </c>
      <c r="I5461">
        <f>COUNTIF('Raw Data'!G5461:O5461,"Yes")</f>
        <v>3</v>
      </c>
      <c r="J5461">
        <f t="shared" ca="1" si="170"/>
        <v>45901</v>
      </c>
      <c r="K5461" t="str">
        <f>'Raw Data'!U5461</f>
        <v>No</v>
      </c>
      <c r="L5461" t="str">
        <f t="shared" si="171"/>
        <v>High Risk</v>
      </c>
      <c r="N5461" s="34"/>
    </row>
    <row r="5462" spans="1:14" x14ac:dyDescent="0.3">
      <c r="A5462" s="5" t="str">
        <f>'Raw Data'!A5462</f>
        <v>6551-VLJMV</v>
      </c>
      <c r="B5462">
        <f>'Raw Data'!F5462</f>
        <v>34</v>
      </c>
      <c r="C5462" t="str">
        <f>'Raw Data'!P5462</f>
        <v>Two year</v>
      </c>
      <c r="D5462" t="str">
        <f>'Raw Data'!I5462</f>
        <v>No</v>
      </c>
      <c r="E5462" t="str">
        <f>'Raw Data'!R5462</f>
        <v>Credit card (automatic)</v>
      </c>
      <c r="F5462">
        <f>'Raw Data'!S5462</f>
        <v>20.05</v>
      </c>
      <c r="G5462">
        <f>IFERROR(VALUE('Raw Data'!T5462),0)</f>
        <v>679</v>
      </c>
      <c r="H5462" t="str" cm="1">
        <f t="array" ref="H5462">_xlfn.IFS(B5462&lt;=12,"New (0-12 mo)",B5462&lt;=24,"Established (13-24 mo)",B5462&lt;=48,"Loyal (25-48 mo)",TRUE,"Veteran (49+ mo)")</f>
        <v>Loyal (25-48 mo)</v>
      </c>
      <c r="I5462">
        <f>COUNTIF('Raw Data'!G5462:O5462,"Yes")</f>
        <v>1</v>
      </c>
      <c r="J5462">
        <f t="shared" ca="1" si="170"/>
        <v>45170</v>
      </c>
      <c r="K5462" t="str">
        <f>'Raw Data'!U5462</f>
        <v>No</v>
      </c>
      <c r="L5462" t="str">
        <f t="shared" si="171"/>
        <v>Low Risk</v>
      </c>
      <c r="N5462" s="34"/>
    </row>
    <row r="5463" spans="1:14" x14ac:dyDescent="0.3">
      <c r="A5463" s="5" t="str">
        <f>'Raw Data'!A5463</f>
        <v>1221-GHZEP</v>
      </c>
      <c r="B5463">
        <f>'Raw Data'!F5463</f>
        <v>62</v>
      </c>
      <c r="C5463" t="str">
        <f>'Raw Data'!P5463</f>
        <v>Two year</v>
      </c>
      <c r="D5463" t="str">
        <f>'Raw Data'!I5463</f>
        <v>DSL</v>
      </c>
      <c r="E5463" t="str">
        <f>'Raw Data'!R5463</f>
        <v>Mailed check</v>
      </c>
      <c r="F5463">
        <f>'Raw Data'!S5463</f>
        <v>65.099999999999994</v>
      </c>
      <c r="G5463">
        <f>IFERROR(VALUE('Raw Data'!T5463),0)</f>
        <v>3846.75</v>
      </c>
      <c r="H5463" t="str" cm="1">
        <f t="array" ref="H5463">_xlfn.IFS(B5463&lt;=12,"New (0-12 mo)",B5463&lt;=24,"Established (13-24 mo)",B5463&lt;=48,"Loyal (25-48 mo)",TRUE,"Veteran (49+ mo)")</f>
        <v>Veteran (49+ mo)</v>
      </c>
      <c r="I5463">
        <f>COUNTIF('Raw Data'!G5463:O5463,"Yes")</f>
        <v>4</v>
      </c>
      <c r="J5463">
        <f t="shared" ca="1" si="170"/>
        <v>44317</v>
      </c>
      <c r="K5463" t="str">
        <f>'Raw Data'!U5463</f>
        <v>No</v>
      </c>
      <c r="L5463" t="str">
        <f t="shared" si="171"/>
        <v>Low Risk</v>
      </c>
      <c r="N5463" s="34"/>
    </row>
    <row r="5464" spans="1:14" x14ac:dyDescent="0.3">
      <c r="A5464" s="5" t="str">
        <f>'Raw Data'!A5464</f>
        <v>9289-LBQVU</v>
      </c>
      <c r="B5464">
        <f>'Raw Data'!F5464</f>
        <v>64</v>
      </c>
      <c r="C5464" t="str">
        <f>'Raw Data'!P5464</f>
        <v>One year</v>
      </c>
      <c r="D5464" t="str">
        <f>'Raw Data'!I5464</f>
        <v>DSL</v>
      </c>
      <c r="E5464" t="str">
        <f>'Raw Data'!R5464</f>
        <v>Mailed check</v>
      </c>
      <c r="F5464">
        <f>'Raw Data'!S5464</f>
        <v>70.150000000000006</v>
      </c>
      <c r="G5464">
        <f>IFERROR(VALUE('Raw Data'!T5464),0)</f>
        <v>4480.7</v>
      </c>
      <c r="H5464" t="str" cm="1">
        <f t="array" ref="H5464">_xlfn.IFS(B5464&lt;=12,"New (0-12 mo)",B5464&lt;=24,"Established (13-24 mo)",B5464&lt;=48,"Loyal (25-48 mo)",TRUE,"Veteran (49+ mo)")</f>
        <v>Veteran (49+ mo)</v>
      </c>
      <c r="I5464">
        <f>COUNTIF('Raw Data'!G5464:O5464,"Yes")</f>
        <v>5</v>
      </c>
      <c r="J5464">
        <f t="shared" ca="1" si="170"/>
        <v>44256</v>
      </c>
      <c r="K5464" t="str">
        <f>'Raw Data'!U5464</f>
        <v>No</v>
      </c>
      <c r="L5464" t="str">
        <f t="shared" si="171"/>
        <v>Low Risk</v>
      </c>
      <c r="N5464" s="34"/>
    </row>
    <row r="5465" spans="1:14" x14ac:dyDescent="0.3">
      <c r="A5465" s="5" t="str">
        <f>'Raw Data'!A5465</f>
        <v>6142-VSJQO</v>
      </c>
      <c r="B5465">
        <f>'Raw Data'!F5465</f>
        <v>1</v>
      </c>
      <c r="C5465" t="str">
        <f>'Raw Data'!P5465</f>
        <v>Month-to-month</v>
      </c>
      <c r="D5465" t="str">
        <f>'Raw Data'!I5465</f>
        <v>DSL</v>
      </c>
      <c r="E5465" t="str">
        <f>'Raw Data'!R5465</f>
        <v>Bank transfer (automatic)</v>
      </c>
      <c r="F5465">
        <f>'Raw Data'!S5465</f>
        <v>44.35</v>
      </c>
      <c r="G5465">
        <f>IFERROR(VALUE('Raw Data'!T5465),0)</f>
        <v>44.35</v>
      </c>
      <c r="H5465" t="str" cm="1">
        <f t="array" ref="H5465">_xlfn.IFS(B5465&lt;=12,"New (0-12 mo)",B5465&lt;=24,"Established (13-24 mo)",B5465&lt;=48,"Loyal (25-48 mo)",TRUE,"Veteran (49+ mo)")</f>
        <v>New (0-12 mo)</v>
      </c>
      <c r="I5465">
        <f>COUNTIF('Raw Data'!G5465:O5465,"Yes")</f>
        <v>1</v>
      </c>
      <c r="J5465">
        <f t="shared" ca="1" si="170"/>
        <v>46174</v>
      </c>
      <c r="K5465" t="str">
        <f>'Raw Data'!U5465</f>
        <v>Yes</v>
      </c>
      <c r="L5465" t="str">
        <f t="shared" si="171"/>
        <v>High Risk</v>
      </c>
      <c r="N5465" s="34"/>
    </row>
    <row r="5466" spans="1:14" x14ac:dyDescent="0.3">
      <c r="A5466" s="5" t="str">
        <f>'Raw Data'!A5466</f>
        <v>3458-IDMFK</v>
      </c>
      <c r="B5466">
        <f>'Raw Data'!F5466</f>
        <v>25</v>
      </c>
      <c r="C5466" t="str">
        <f>'Raw Data'!P5466</f>
        <v>Two year</v>
      </c>
      <c r="D5466" t="str">
        <f>'Raw Data'!I5466</f>
        <v>No</v>
      </c>
      <c r="E5466" t="str">
        <f>'Raw Data'!R5466</f>
        <v>Mailed check</v>
      </c>
      <c r="F5466">
        <f>'Raw Data'!S5466</f>
        <v>20.75</v>
      </c>
      <c r="G5466">
        <f>IFERROR(VALUE('Raw Data'!T5466),0)</f>
        <v>499.4</v>
      </c>
      <c r="H5466" t="str" cm="1">
        <f t="array" ref="H5466">_xlfn.IFS(B5466&lt;=12,"New (0-12 mo)",B5466&lt;=24,"Established (13-24 mo)",B5466&lt;=48,"Loyal (25-48 mo)",TRUE,"Veteran (49+ mo)")</f>
        <v>Loyal (25-48 mo)</v>
      </c>
      <c r="I5466">
        <f>COUNTIF('Raw Data'!G5466:O5466,"Yes")</f>
        <v>1</v>
      </c>
      <c r="J5466">
        <f t="shared" ca="1" si="170"/>
        <v>45444</v>
      </c>
      <c r="K5466" t="str">
        <f>'Raw Data'!U5466</f>
        <v>No</v>
      </c>
      <c r="L5466" t="str">
        <f t="shared" si="171"/>
        <v>Low Risk</v>
      </c>
      <c r="N5466" s="34"/>
    </row>
    <row r="5467" spans="1:14" x14ac:dyDescent="0.3">
      <c r="A5467" s="5" t="str">
        <f>'Raw Data'!A5467</f>
        <v>6933-FHBZC</v>
      </c>
      <c r="B5467">
        <f>'Raw Data'!F5467</f>
        <v>26</v>
      </c>
      <c r="C5467" t="str">
        <f>'Raw Data'!P5467</f>
        <v>One year</v>
      </c>
      <c r="D5467" t="str">
        <f>'Raw Data'!I5467</f>
        <v>DSL</v>
      </c>
      <c r="E5467" t="str">
        <f>'Raw Data'!R5467</f>
        <v>Mailed check</v>
      </c>
      <c r="F5467">
        <f>'Raw Data'!S5467</f>
        <v>56.05</v>
      </c>
      <c r="G5467">
        <f>IFERROR(VALUE('Raw Data'!T5467),0)</f>
        <v>1553.2</v>
      </c>
      <c r="H5467" t="str" cm="1">
        <f t="array" ref="H5467">_xlfn.IFS(B5467&lt;=12,"New (0-12 mo)",B5467&lt;=24,"Established (13-24 mo)",B5467&lt;=48,"Loyal (25-48 mo)",TRUE,"Veteran (49+ mo)")</f>
        <v>Loyal (25-48 mo)</v>
      </c>
      <c r="I5467">
        <f>COUNTIF('Raw Data'!G5467:O5467,"Yes")</f>
        <v>3</v>
      </c>
      <c r="J5467">
        <f t="shared" ca="1" si="170"/>
        <v>45413</v>
      </c>
      <c r="K5467" t="str">
        <f>'Raw Data'!U5467</f>
        <v>No</v>
      </c>
      <c r="L5467" t="str">
        <f t="shared" si="171"/>
        <v>Low Risk</v>
      </c>
      <c r="N5467" s="34"/>
    </row>
    <row r="5468" spans="1:14" x14ac:dyDescent="0.3">
      <c r="A5468" s="5" t="str">
        <f>'Raw Data'!A5468</f>
        <v>0221-NAUXK</v>
      </c>
      <c r="B5468">
        <f>'Raw Data'!F5468</f>
        <v>10</v>
      </c>
      <c r="C5468" t="str">
        <f>'Raw Data'!P5468</f>
        <v>One year</v>
      </c>
      <c r="D5468" t="str">
        <f>'Raw Data'!I5468</f>
        <v>No</v>
      </c>
      <c r="E5468" t="str">
        <f>'Raw Data'!R5468</f>
        <v>Bank transfer (automatic)</v>
      </c>
      <c r="F5468">
        <f>'Raw Data'!S5468</f>
        <v>19.95</v>
      </c>
      <c r="G5468">
        <f>IFERROR(VALUE('Raw Data'!T5468),0)</f>
        <v>219.5</v>
      </c>
      <c r="H5468" t="str" cm="1">
        <f t="array" ref="H5468">_xlfn.IFS(B5468&lt;=12,"New (0-12 mo)",B5468&lt;=24,"Established (13-24 mo)",B5468&lt;=48,"Loyal (25-48 mo)",TRUE,"Veteran (49+ mo)")</f>
        <v>New (0-12 mo)</v>
      </c>
      <c r="I5468">
        <f>COUNTIF('Raw Data'!G5468:O5468,"Yes")</f>
        <v>1</v>
      </c>
      <c r="J5468">
        <f t="shared" ca="1" si="170"/>
        <v>45901</v>
      </c>
      <c r="K5468" t="str">
        <f>'Raw Data'!U5468</f>
        <v>No</v>
      </c>
      <c r="L5468" t="str">
        <f t="shared" si="171"/>
        <v>Low Risk</v>
      </c>
      <c r="N5468" s="34"/>
    </row>
    <row r="5469" spans="1:14" x14ac:dyDescent="0.3">
      <c r="A5469" s="5" t="str">
        <f>'Raw Data'!A5469</f>
        <v>9770-KXGQU</v>
      </c>
      <c r="B5469">
        <f>'Raw Data'!F5469</f>
        <v>53</v>
      </c>
      <c r="C5469" t="str">
        <f>'Raw Data'!P5469</f>
        <v>One year</v>
      </c>
      <c r="D5469" t="str">
        <f>'Raw Data'!I5469</f>
        <v>Fiber optic</v>
      </c>
      <c r="E5469" t="str">
        <f>'Raw Data'!R5469</f>
        <v>Mailed check</v>
      </c>
      <c r="F5469">
        <f>'Raw Data'!S5469</f>
        <v>98.6</v>
      </c>
      <c r="G5469">
        <f>IFERROR(VALUE('Raw Data'!T5469),0)</f>
        <v>5311.85</v>
      </c>
      <c r="H5469" t="str" cm="1">
        <f t="array" ref="H5469">_xlfn.IFS(B5469&lt;=12,"New (0-12 mo)",B5469&lt;=24,"Established (13-24 mo)",B5469&lt;=48,"Loyal (25-48 mo)",TRUE,"Veteran (49+ mo)")</f>
        <v>Veteran (49+ mo)</v>
      </c>
      <c r="I5469">
        <f>COUNTIF('Raw Data'!G5469:O5469,"Yes")</f>
        <v>6</v>
      </c>
      <c r="J5469">
        <f t="shared" ca="1" si="170"/>
        <v>44593</v>
      </c>
      <c r="K5469" t="str">
        <f>'Raw Data'!U5469</f>
        <v>No</v>
      </c>
      <c r="L5469" t="str">
        <f t="shared" si="171"/>
        <v>Low Risk</v>
      </c>
      <c r="N5469" s="34"/>
    </row>
    <row r="5470" spans="1:14" x14ac:dyDescent="0.3">
      <c r="A5470" s="5" t="str">
        <f>'Raw Data'!A5470</f>
        <v>6437-UKHMV</v>
      </c>
      <c r="B5470">
        <f>'Raw Data'!F5470</f>
        <v>7</v>
      </c>
      <c r="C5470" t="str">
        <f>'Raw Data'!P5470</f>
        <v>Month-to-month</v>
      </c>
      <c r="D5470" t="str">
        <f>'Raw Data'!I5470</f>
        <v>Fiber optic</v>
      </c>
      <c r="E5470" t="str">
        <f>'Raw Data'!R5470</f>
        <v>Electronic check</v>
      </c>
      <c r="F5470">
        <f>'Raw Data'!S5470</f>
        <v>79.7</v>
      </c>
      <c r="G5470">
        <f>IFERROR(VALUE('Raw Data'!T5470),0)</f>
        <v>586.04999999999995</v>
      </c>
      <c r="H5470" t="str" cm="1">
        <f t="array" ref="H5470">_xlfn.IFS(B5470&lt;=12,"New (0-12 mo)",B5470&lt;=24,"Established (13-24 mo)",B5470&lt;=48,"Loyal (25-48 mo)",TRUE,"Veteran (49+ mo)")</f>
        <v>New (0-12 mo)</v>
      </c>
      <c r="I5470">
        <f>COUNTIF('Raw Data'!G5470:O5470,"Yes")</f>
        <v>2</v>
      </c>
      <c r="J5470">
        <f t="shared" ca="1" si="170"/>
        <v>45992</v>
      </c>
      <c r="K5470" t="str">
        <f>'Raw Data'!U5470</f>
        <v>Yes</v>
      </c>
      <c r="L5470" t="str">
        <f t="shared" si="171"/>
        <v>High Risk</v>
      </c>
      <c r="N5470" s="34"/>
    </row>
    <row r="5471" spans="1:14" x14ac:dyDescent="0.3">
      <c r="A5471" s="5" t="str">
        <f>'Raw Data'!A5471</f>
        <v>6538-POCHL</v>
      </c>
      <c r="B5471">
        <f>'Raw Data'!F5471</f>
        <v>33</v>
      </c>
      <c r="C5471" t="str">
        <f>'Raw Data'!P5471</f>
        <v>Month-to-month</v>
      </c>
      <c r="D5471" t="str">
        <f>'Raw Data'!I5471</f>
        <v>Fiber optic</v>
      </c>
      <c r="E5471" t="str">
        <f>'Raw Data'!R5471</f>
        <v>Credit card (automatic)</v>
      </c>
      <c r="F5471">
        <f>'Raw Data'!S5471</f>
        <v>79</v>
      </c>
      <c r="G5471">
        <f>IFERROR(VALUE('Raw Data'!T5471),0)</f>
        <v>2576.8000000000002</v>
      </c>
      <c r="H5471" t="str" cm="1">
        <f t="array" ref="H5471">_xlfn.IFS(B5471&lt;=12,"New (0-12 mo)",B5471&lt;=24,"Established (13-24 mo)",B5471&lt;=48,"Loyal (25-48 mo)",TRUE,"Veteran (49+ mo)")</f>
        <v>Loyal (25-48 mo)</v>
      </c>
      <c r="I5471">
        <f>COUNTIF('Raw Data'!G5471:O5471,"Yes")</f>
        <v>3</v>
      </c>
      <c r="J5471">
        <f t="shared" ca="1" si="170"/>
        <v>45200</v>
      </c>
      <c r="K5471" t="str">
        <f>'Raw Data'!U5471</f>
        <v>No</v>
      </c>
      <c r="L5471" t="str">
        <f t="shared" si="171"/>
        <v>Low-Medium Risk</v>
      </c>
      <c r="N5471" s="34"/>
    </row>
    <row r="5472" spans="1:14" x14ac:dyDescent="0.3">
      <c r="A5472" s="5" t="str">
        <f>'Raw Data'!A5472</f>
        <v>6726-NNFWD</v>
      </c>
      <c r="B5472">
        <f>'Raw Data'!F5472</f>
        <v>71</v>
      </c>
      <c r="C5472" t="str">
        <f>'Raw Data'!P5472</f>
        <v>Two year</v>
      </c>
      <c r="D5472" t="str">
        <f>'Raw Data'!I5472</f>
        <v>Fiber optic</v>
      </c>
      <c r="E5472" t="str">
        <f>'Raw Data'!R5472</f>
        <v>Credit card (automatic)</v>
      </c>
      <c r="F5472">
        <f>'Raw Data'!S5472</f>
        <v>89.45</v>
      </c>
      <c r="G5472">
        <f>IFERROR(VALUE('Raw Data'!T5472),0)</f>
        <v>6435.25</v>
      </c>
      <c r="H5472" t="str" cm="1">
        <f t="array" ref="H5472">_xlfn.IFS(B5472&lt;=12,"New (0-12 mo)",B5472&lt;=24,"Established (13-24 mo)",B5472&lt;=48,"Loyal (25-48 mo)",TRUE,"Veteran (49+ mo)")</f>
        <v>Veteran (49+ mo)</v>
      </c>
      <c r="I5472">
        <f>COUNTIF('Raw Data'!G5472:O5472,"Yes")</f>
        <v>4</v>
      </c>
      <c r="J5472">
        <f t="shared" ca="1" si="170"/>
        <v>44044</v>
      </c>
      <c r="K5472" t="str">
        <f>'Raw Data'!U5472</f>
        <v>No</v>
      </c>
      <c r="L5472" t="str">
        <f t="shared" si="171"/>
        <v>Low Risk</v>
      </c>
      <c r="N5472" s="34"/>
    </row>
    <row r="5473" spans="1:14" x14ac:dyDescent="0.3">
      <c r="A5473" s="5" t="str">
        <f>'Raw Data'!A5473</f>
        <v>3002-WQZWT</v>
      </c>
      <c r="B5473">
        <f>'Raw Data'!F5473</f>
        <v>29</v>
      </c>
      <c r="C5473" t="str">
        <f>'Raw Data'!P5473</f>
        <v>Month-to-month</v>
      </c>
      <c r="D5473" t="str">
        <f>'Raw Data'!I5473</f>
        <v>Fiber optic</v>
      </c>
      <c r="E5473" t="str">
        <f>'Raw Data'!R5473</f>
        <v>Electronic check</v>
      </c>
      <c r="F5473">
        <f>'Raw Data'!S5473</f>
        <v>74.2</v>
      </c>
      <c r="G5473">
        <f>IFERROR(VALUE('Raw Data'!T5473),0)</f>
        <v>1993.25</v>
      </c>
      <c r="H5473" t="str" cm="1">
        <f t="array" ref="H5473">_xlfn.IFS(B5473&lt;=12,"New (0-12 mo)",B5473&lt;=24,"Established (13-24 mo)",B5473&lt;=48,"Loyal (25-48 mo)",TRUE,"Veteran (49+ mo)")</f>
        <v>Loyal (25-48 mo)</v>
      </c>
      <c r="I5473">
        <f>COUNTIF('Raw Data'!G5473:O5473,"Yes")</f>
        <v>2</v>
      </c>
      <c r="J5473">
        <f t="shared" ca="1" si="170"/>
        <v>45323</v>
      </c>
      <c r="K5473" t="str">
        <f>'Raw Data'!U5473</f>
        <v>No</v>
      </c>
      <c r="L5473" t="str">
        <f t="shared" si="171"/>
        <v>Low-Medium Risk</v>
      </c>
      <c r="N5473" s="34"/>
    </row>
    <row r="5474" spans="1:14" x14ac:dyDescent="0.3">
      <c r="A5474" s="5" t="str">
        <f>'Raw Data'!A5474</f>
        <v>4277-UDIEF</v>
      </c>
      <c r="B5474">
        <f>'Raw Data'!F5474</f>
        <v>24</v>
      </c>
      <c r="C5474" t="str">
        <f>'Raw Data'!P5474</f>
        <v>Month-to-month</v>
      </c>
      <c r="D5474" t="str">
        <f>'Raw Data'!I5474</f>
        <v>DSL</v>
      </c>
      <c r="E5474" t="str">
        <f>'Raw Data'!R5474</f>
        <v>Bank transfer (automatic)</v>
      </c>
      <c r="F5474">
        <f>'Raw Data'!S5474</f>
        <v>81</v>
      </c>
      <c r="G5474">
        <f>IFERROR(VALUE('Raw Data'!T5474),0)</f>
        <v>1923.85</v>
      </c>
      <c r="H5474" t="str" cm="1">
        <f t="array" ref="H5474">_xlfn.IFS(B5474&lt;=12,"New (0-12 mo)",B5474&lt;=24,"Established (13-24 mo)",B5474&lt;=48,"Loyal (25-48 mo)",TRUE,"Veteran (49+ mo)")</f>
        <v>Established (13-24 mo)</v>
      </c>
      <c r="I5474">
        <f>COUNTIF('Raw Data'!G5474:O5474,"Yes")</f>
        <v>6</v>
      </c>
      <c r="J5474">
        <f t="shared" ca="1" si="170"/>
        <v>45474</v>
      </c>
      <c r="K5474" t="str">
        <f>'Raw Data'!U5474</f>
        <v>No</v>
      </c>
      <c r="L5474" t="str">
        <f t="shared" si="171"/>
        <v>Medium Risk</v>
      </c>
      <c r="N5474" s="34"/>
    </row>
    <row r="5475" spans="1:14" x14ac:dyDescent="0.3">
      <c r="A5475" s="5" t="str">
        <f>'Raw Data'!A5475</f>
        <v>1208-NBVFH</v>
      </c>
      <c r="B5475">
        <f>'Raw Data'!F5475</f>
        <v>20</v>
      </c>
      <c r="C5475" t="str">
        <f>'Raw Data'!P5475</f>
        <v>Month-to-month</v>
      </c>
      <c r="D5475" t="str">
        <f>'Raw Data'!I5475</f>
        <v>DSL</v>
      </c>
      <c r="E5475" t="str">
        <f>'Raw Data'!R5475</f>
        <v>Electronic check</v>
      </c>
      <c r="F5475">
        <f>'Raw Data'!S5475</f>
        <v>49.6</v>
      </c>
      <c r="G5475">
        <f>IFERROR(VALUE('Raw Data'!T5475),0)</f>
        <v>939.8</v>
      </c>
      <c r="H5475" t="str" cm="1">
        <f t="array" ref="H5475">_xlfn.IFS(B5475&lt;=12,"New (0-12 mo)",B5475&lt;=24,"Established (13-24 mo)",B5475&lt;=48,"Loyal (25-48 mo)",TRUE,"Veteran (49+ mo)")</f>
        <v>Established (13-24 mo)</v>
      </c>
      <c r="I5475">
        <f>COUNTIF('Raw Data'!G5475:O5475,"Yes")</f>
        <v>2</v>
      </c>
      <c r="J5475">
        <f t="shared" ca="1" si="170"/>
        <v>45597</v>
      </c>
      <c r="K5475" t="str">
        <f>'Raw Data'!U5475</f>
        <v>No</v>
      </c>
      <c r="L5475" t="str">
        <f t="shared" si="171"/>
        <v>Medium Risk</v>
      </c>
      <c r="N5475" s="34"/>
    </row>
    <row r="5476" spans="1:14" x14ac:dyDescent="0.3">
      <c r="A5476" s="5" t="str">
        <f>'Raw Data'!A5476</f>
        <v>4912-PIGUY</v>
      </c>
      <c r="B5476">
        <f>'Raw Data'!F5476</f>
        <v>1</v>
      </c>
      <c r="C5476" t="str">
        <f>'Raw Data'!P5476</f>
        <v>Month-to-month</v>
      </c>
      <c r="D5476" t="str">
        <f>'Raw Data'!I5476</f>
        <v>Fiber optic</v>
      </c>
      <c r="E5476" t="str">
        <f>'Raw Data'!R5476</f>
        <v>Electronic check</v>
      </c>
      <c r="F5476">
        <f>'Raw Data'!S5476</f>
        <v>84.6</v>
      </c>
      <c r="G5476">
        <f>IFERROR(VALUE('Raw Data'!T5476),0)</f>
        <v>84.6</v>
      </c>
      <c r="H5476" t="str" cm="1">
        <f t="array" ref="H5476">_xlfn.IFS(B5476&lt;=12,"New (0-12 mo)",B5476&lt;=24,"Established (13-24 mo)",B5476&lt;=48,"Loyal (25-48 mo)",TRUE,"Veteran (49+ mo)")</f>
        <v>New (0-12 mo)</v>
      </c>
      <c r="I5476">
        <f>COUNTIF('Raw Data'!G5476:O5476,"Yes")</f>
        <v>3</v>
      </c>
      <c r="J5476">
        <f t="shared" ca="1" si="170"/>
        <v>46174</v>
      </c>
      <c r="K5476" t="str">
        <f>'Raw Data'!U5476</f>
        <v>No</v>
      </c>
      <c r="L5476" t="str">
        <f t="shared" si="171"/>
        <v>High Risk</v>
      </c>
      <c r="N5476" s="34"/>
    </row>
    <row r="5477" spans="1:14" x14ac:dyDescent="0.3">
      <c r="A5477" s="5" t="str">
        <f>'Raw Data'!A5477</f>
        <v>1114-CENIM</v>
      </c>
      <c r="B5477">
        <f>'Raw Data'!F5477</f>
        <v>54</v>
      </c>
      <c r="C5477" t="str">
        <f>'Raw Data'!P5477</f>
        <v>Month-to-month</v>
      </c>
      <c r="D5477" t="str">
        <f>'Raw Data'!I5477</f>
        <v>DSL</v>
      </c>
      <c r="E5477" t="str">
        <f>'Raw Data'!R5477</f>
        <v>Credit card (automatic)</v>
      </c>
      <c r="F5477">
        <f>'Raw Data'!S5477</f>
        <v>55</v>
      </c>
      <c r="G5477">
        <f>IFERROR(VALUE('Raw Data'!T5477),0)</f>
        <v>3092.65</v>
      </c>
      <c r="H5477" t="str" cm="1">
        <f t="array" ref="H5477">_xlfn.IFS(B5477&lt;=12,"New (0-12 mo)",B5477&lt;=24,"Established (13-24 mo)",B5477&lt;=48,"Loyal (25-48 mo)",TRUE,"Veteran (49+ mo)")</f>
        <v>Veteran (49+ mo)</v>
      </c>
      <c r="I5477">
        <f>COUNTIF('Raw Data'!G5477:O5477,"Yes")</f>
        <v>3</v>
      </c>
      <c r="J5477">
        <f t="shared" ca="1" si="170"/>
        <v>44562</v>
      </c>
      <c r="K5477" t="str">
        <f>'Raw Data'!U5477</f>
        <v>Yes</v>
      </c>
      <c r="L5477" t="str">
        <f t="shared" si="171"/>
        <v>Low-Medium Risk</v>
      </c>
      <c r="N5477" s="34"/>
    </row>
    <row r="5478" spans="1:14" x14ac:dyDescent="0.3">
      <c r="A5478" s="5" t="str">
        <f>'Raw Data'!A5478</f>
        <v>6060-DRTNL</v>
      </c>
      <c r="B5478">
        <f>'Raw Data'!F5478</f>
        <v>5</v>
      </c>
      <c r="C5478" t="str">
        <f>'Raw Data'!P5478</f>
        <v>Month-to-month</v>
      </c>
      <c r="D5478" t="str">
        <f>'Raw Data'!I5478</f>
        <v>Fiber optic</v>
      </c>
      <c r="E5478" t="str">
        <f>'Raw Data'!R5478</f>
        <v>Mailed check</v>
      </c>
      <c r="F5478">
        <f>'Raw Data'!S5478</f>
        <v>84.85</v>
      </c>
      <c r="G5478">
        <f>IFERROR(VALUE('Raw Data'!T5478),0)</f>
        <v>415.55</v>
      </c>
      <c r="H5478" t="str" cm="1">
        <f t="array" ref="H5478">_xlfn.IFS(B5478&lt;=12,"New (0-12 mo)",B5478&lt;=24,"Established (13-24 mo)",B5478&lt;=48,"Loyal (25-48 mo)",TRUE,"Veteran (49+ mo)")</f>
        <v>New (0-12 mo)</v>
      </c>
      <c r="I5478">
        <f>COUNTIF('Raw Data'!G5478:O5478,"Yes")</f>
        <v>3</v>
      </c>
      <c r="J5478">
        <f t="shared" ca="1" si="170"/>
        <v>46054</v>
      </c>
      <c r="K5478" t="str">
        <f>'Raw Data'!U5478</f>
        <v>Yes</v>
      </c>
      <c r="L5478" t="str">
        <f t="shared" si="171"/>
        <v>High Risk</v>
      </c>
      <c r="N5478" s="34"/>
    </row>
    <row r="5479" spans="1:14" x14ac:dyDescent="0.3">
      <c r="A5479" s="5" t="str">
        <f>'Raw Data'!A5479</f>
        <v>2725-TTRIQ</v>
      </c>
      <c r="B5479">
        <f>'Raw Data'!F5479</f>
        <v>72</v>
      </c>
      <c r="C5479" t="str">
        <f>'Raw Data'!P5479</f>
        <v>Two year</v>
      </c>
      <c r="D5479" t="str">
        <f>'Raw Data'!I5479</f>
        <v>DSL</v>
      </c>
      <c r="E5479" t="str">
        <f>'Raw Data'!R5479</f>
        <v>Bank transfer (automatic)</v>
      </c>
      <c r="F5479">
        <f>'Raw Data'!S5479</f>
        <v>84.2</v>
      </c>
      <c r="G5479">
        <f>IFERROR(VALUE('Raw Data'!T5479),0)</f>
        <v>5986.55</v>
      </c>
      <c r="H5479" t="str" cm="1">
        <f t="array" ref="H5479">_xlfn.IFS(B5479&lt;=12,"New (0-12 mo)",B5479&lt;=24,"Established (13-24 mo)",B5479&lt;=48,"Loyal (25-48 mo)",TRUE,"Veteran (49+ mo)")</f>
        <v>Veteran (49+ mo)</v>
      </c>
      <c r="I5479">
        <f>COUNTIF('Raw Data'!G5479:O5479,"Yes")</f>
        <v>7</v>
      </c>
      <c r="J5479">
        <f t="shared" ca="1" si="170"/>
        <v>44013</v>
      </c>
      <c r="K5479" t="str">
        <f>'Raw Data'!U5479</f>
        <v>No</v>
      </c>
      <c r="L5479" t="str">
        <f t="shared" si="171"/>
        <v>Low Risk</v>
      </c>
      <c r="N5479" s="34"/>
    </row>
    <row r="5480" spans="1:14" x14ac:dyDescent="0.3">
      <c r="A5480" s="5" t="str">
        <f>'Raw Data'!A5480</f>
        <v>3374-TTZTK</v>
      </c>
      <c r="B5480">
        <f>'Raw Data'!F5480</f>
        <v>52</v>
      </c>
      <c r="C5480" t="str">
        <f>'Raw Data'!P5480</f>
        <v>Two year</v>
      </c>
      <c r="D5480" t="str">
        <f>'Raw Data'!I5480</f>
        <v>Fiber optic</v>
      </c>
      <c r="E5480" t="str">
        <f>'Raw Data'!R5480</f>
        <v>Electronic check</v>
      </c>
      <c r="F5480">
        <f>'Raw Data'!S5480</f>
        <v>106.3</v>
      </c>
      <c r="G5480">
        <f>IFERROR(VALUE('Raw Data'!T5480),0)</f>
        <v>5487</v>
      </c>
      <c r="H5480" t="str" cm="1">
        <f t="array" ref="H5480">_xlfn.IFS(B5480&lt;=12,"New (0-12 mo)",B5480&lt;=24,"Established (13-24 mo)",B5480&lt;=48,"Loyal (25-48 mo)",TRUE,"Veteran (49+ mo)")</f>
        <v>Veteran (49+ mo)</v>
      </c>
      <c r="I5480">
        <f>COUNTIF('Raw Data'!G5480:O5480,"Yes")</f>
        <v>7</v>
      </c>
      <c r="J5480">
        <f t="shared" ca="1" si="170"/>
        <v>44621</v>
      </c>
      <c r="K5480" t="str">
        <f>'Raw Data'!U5480</f>
        <v>No</v>
      </c>
      <c r="L5480" t="str">
        <f t="shared" si="171"/>
        <v>Low Risk</v>
      </c>
      <c r="N5480" s="34"/>
    </row>
    <row r="5481" spans="1:14" x14ac:dyDescent="0.3">
      <c r="A5481" s="5" t="str">
        <f>'Raw Data'!A5481</f>
        <v>8990-ZXLSU</v>
      </c>
      <c r="B5481">
        <f>'Raw Data'!F5481</f>
        <v>9</v>
      </c>
      <c r="C5481" t="str">
        <f>'Raw Data'!P5481</f>
        <v>Month-to-month</v>
      </c>
      <c r="D5481" t="str">
        <f>'Raw Data'!I5481</f>
        <v>Fiber optic</v>
      </c>
      <c r="E5481" t="str">
        <f>'Raw Data'!R5481</f>
        <v>Electronic check</v>
      </c>
      <c r="F5481">
        <f>'Raw Data'!S5481</f>
        <v>69.05</v>
      </c>
      <c r="G5481">
        <f>IFERROR(VALUE('Raw Data'!T5481),0)</f>
        <v>651.5</v>
      </c>
      <c r="H5481" t="str" cm="1">
        <f t="array" ref="H5481">_xlfn.IFS(B5481&lt;=12,"New (0-12 mo)",B5481&lt;=24,"Established (13-24 mo)",B5481&lt;=48,"Loyal (25-48 mo)",TRUE,"Veteran (49+ mo)")</f>
        <v>New (0-12 mo)</v>
      </c>
      <c r="I5481">
        <f>COUNTIF('Raw Data'!G5481:O5481,"Yes")</f>
        <v>1</v>
      </c>
      <c r="J5481">
        <f t="shared" ca="1" si="170"/>
        <v>45931</v>
      </c>
      <c r="K5481" t="str">
        <f>'Raw Data'!U5481</f>
        <v>No</v>
      </c>
      <c r="L5481" t="str">
        <f t="shared" si="171"/>
        <v>High Risk</v>
      </c>
      <c r="N5481" s="34"/>
    </row>
    <row r="5482" spans="1:14" x14ac:dyDescent="0.3">
      <c r="A5482" s="5" t="str">
        <f>'Raw Data'!A5482</f>
        <v>2275-RBYQS</v>
      </c>
      <c r="B5482">
        <f>'Raw Data'!F5482</f>
        <v>1</v>
      </c>
      <c r="C5482" t="str">
        <f>'Raw Data'!P5482</f>
        <v>Month-to-month</v>
      </c>
      <c r="D5482" t="str">
        <f>'Raw Data'!I5482</f>
        <v>DSL</v>
      </c>
      <c r="E5482" t="str">
        <f>'Raw Data'!R5482</f>
        <v>Mailed check</v>
      </c>
      <c r="F5482">
        <f>'Raw Data'!S5482</f>
        <v>45.4</v>
      </c>
      <c r="G5482">
        <f>IFERROR(VALUE('Raw Data'!T5482),0)</f>
        <v>45.4</v>
      </c>
      <c r="H5482" t="str" cm="1">
        <f t="array" ref="H5482">_xlfn.IFS(B5482&lt;=12,"New (0-12 mo)",B5482&lt;=24,"Established (13-24 mo)",B5482&lt;=48,"Loyal (25-48 mo)",TRUE,"Veteran (49+ mo)")</f>
        <v>New (0-12 mo)</v>
      </c>
      <c r="I5482">
        <f>COUNTIF('Raw Data'!G5482:O5482,"Yes")</f>
        <v>1</v>
      </c>
      <c r="J5482">
        <f t="shared" ca="1" si="170"/>
        <v>46174</v>
      </c>
      <c r="K5482" t="str">
        <f>'Raw Data'!U5482</f>
        <v>No</v>
      </c>
      <c r="L5482" t="str">
        <f t="shared" si="171"/>
        <v>High Risk</v>
      </c>
      <c r="N5482" s="34"/>
    </row>
    <row r="5483" spans="1:14" x14ac:dyDescent="0.3">
      <c r="A5483" s="5" t="str">
        <f>'Raw Data'!A5483</f>
        <v>8473-VUVJN</v>
      </c>
      <c r="B5483">
        <f>'Raw Data'!F5483</f>
        <v>1</v>
      </c>
      <c r="C5483" t="str">
        <f>'Raw Data'!P5483</f>
        <v>Month-to-month</v>
      </c>
      <c r="D5483" t="str">
        <f>'Raw Data'!I5483</f>
        <v>Fiber optic</v>
      </c>
      <c r="E5483" t="str">
        <f>'Raw Data'!R5483</f>
        <v>Electronic check</v>
      </c>
      <c r="F5483">
        <f>'Raw Data'!S5483</f>
        <v>73.650000000000006</v>
      </c>
      <c r="G5483">
        <f>IFERROR(VALUE('Raw Data'!T5483),0)</f>
        <v>73.650000000000006</v>
      </c>
      <c r="H5483" t="str" cm="1">
        <f t="array" ref="H5483">_xlfn.IFS(B5483&lt;=12,"New (0-12 mo)",B5483&lt;=24,"Established (13-24 mo)",B5483&lt;=48,"Loyal (25-48 mo)",TRUE,"Veteran (49+ mo)")</f>
        <v>New (0-12 mo)</v>
      </c>
      <c r="I5483">
        <f>COUNTIF('Raw Data'!G5483:O5483,"Yes")</f>
        <v>2</v>
      </c>
      <c r="J5483">
        <f t="shared" ca="1" si="170"/>
        <v>46174</v>
      </c>
      <c r="K5483" t="str">
        <f>'Raw Data'!U5483</f>
        <v>Yes</v>
      </c>
      <c r="L5483" t="str">
        <f t="shared" si="171"/>
        <v>High Risk</v>
      </c>
      <c r="N5483" s="34"/>
    </row>
    <row r="5484" spans="1:14" x14ac:dyDescent="0.3">
      <c r="A5484" s="5" t="str">
        <f>'Raw Data'!A5484</f>
        <v>6289-CPNLD</v>
      </c>
      <c r="B5484">
        <f>'Raw Data'!F5484</f>
        <v>33</v>
      </c>
      <c r="C5484" t="str">
        <f>'Raw Data'!P5484</f>
        <v>One year</v>
      </c>
      <c r="D5484" t="str">
        <f>'Raw Data'!I5484</f>
        <v>DSL</v>
      </c>
      <c r="E5484" t="str">
        <f>'Raw Data'!R5484</f>
        <v>Mailed check</v>
      </c>
      <c r="F5484">
        <f>'Raw Data'!S5484</f>
        <v>73.900000000000006</v>
      </c>
      <c r="G5484">
        <f>IFERROR(VALUE('Raw Data'!T5484),0)</f>
        <v>2405.0500000000002</v>
      </c>
      <c r="H5484" t="str" cm="1">
        <f t="array" ref="H5484">_xlfn.IFS(B5484&lt;=12,"New (0-12 mo)",B5484&lt;=24,"Established (13-24 mo)",B5484&lt;=48,"Loyal (25-48 mo)",TRUE,"Veteran (49+ mo)")</f>
        <v>Loyal (25-48 mo)</v>
      </c>
      <c r="I5484">
        <f>COUNTIF('Raw Data'!G5484:O5484,"Yes")</f>
        <v>5</v>
      </c>
      <c r="J5484">
        <f t="shared" ca="1" si="170"/>
        <v>45200</v>
      </c>
      <c r="K5484" t="str">
        <f>'Raw Data'!U5484</f>
        <v>Yes</v>
      </c>
      <c r="L5484" t="str">
        <f t="shared" si="171"/>
        <v>Low Risk</v>
      </c>
      <c r="N5484" s="34"/>
    </row>
    <row r="5485" spans="1:14" x14ac:dyDescent="0.3">
      <c r="A5485" s="5" t="str">
        <f>'Raw Data'!A5485</f>
        <v>5536-SLHPM</v>
      </c>
      <c r="B5485">
        <f>'Raw Data'!F5485</f>
        <v>55</v>
      </c>
      <c r="C5485" t="str">
        <f>'Raw Data'!P5485</f>
        <v>Month-to-month</v>
      </c>
      <c r="D5485" t="str">
        <f>'Raw Data'!I5485</f>
        <v>Fiber optic</v>
      </c>
      <c r="E5485" t="str">
        <f>'Raw Data'!R5485</f>
        <v>Electronic check</v>
      </c>
      <c r="F5485">
        <f>'Raw Data'!S5485</f>
        <v>77.75</v>
      </c>
      <c r="G5485">
        <f>IFERROR(VALUE('Raw Data'!T5485),0)</f>
        <v>4458.1499999999996</v>
      </c>
      <c r="H5485" t="str" cm="1">
        <f t="array" ref="H5485">_xlfn.IFS(B5485&lt;=12,"New (0-12 mo)",B5485&lt;=24,"Established (13-24 mo)",B5485&lt;=48,"Loyal (25-48 mo)",TRUE,"Veteran (49+ mo)")</f>
        <v>Veteran (49+ mo)</v>
      </c>
      <c r="I5485">
        <f>COUNTIF('Raw Data'!G5485:O5485,"Yes")</f>
        <v>3</v>
      </c>
      <c r="J5485">
        <f t="shared" ca="1" si="170"/>
        <v>44531</v>
      </c>
      <c r="K5485" t="str">
        <f>'Raw Data'!U5485</f>
        <v>Yes</v>
      </c>
      <c r="L5485" t="str">
        <f t="shared" si="171"/>
        <v>Low-Medium Risk</v>
      </c>
      <c r="N5485" s="34"/>
    </row>
    <row r="5486" spans="1:14" x14ac:dyDescent="0.3">
      <c r="A5486" s="5" t="str">
        <f>'Raw Data'!A5486</f>
        <v>4419-UJMUS</v>
      </c>
      <c r="B5486">
        <f>'Raw Data'!F5486</f>
        <v>69</v>
      </c>
      <c r="C5486" t="str">
        <f>'Raw Data'!P5486</f>
        <v>Two year</v>
      </c>
      <c r="D5486" t="str">
        <f>'Raw Data'!I5486</f>
        <v>Fiber optic</v>
      </c>
      <c r="E5486" t="str">
        <f>'Raw Data'!R5486</f>
        <v>Electronic check</v>
      </c>
      <c r="F5486">
        <f>'Raw Data'!S5486</f>
        <v>99.35</v>
      </c>
      <c r="G5486">
        <f>IFERROR(VALUE('Raw Data'!T5486),0)</f>
        <v>6856.45</v>
      </c>
      <c r="H5486" t="str" cm="1">
        <f t="array" ref="H5486">_xlfn.IFS(B5486&lt;=12,"New (0-12 mo)",B5486&lt;=24,"Established (13-24 mo)",B5486&lt;=48,"Loyal (25-48 mo)",TRUE,"Veteran (49+ mo)")</f>
        <v>Veteran (49+ mo)</v>
      </c>
      <c r="I5486">
        <f>COUNTIF('Raw Data'!G5486:O5486,"Yes")</f>
        <v>5</v>
      </c>
      <c r="J5486">
        <f t="shared" ca="1" si="170"/>
        <v>44105</v>
      </c>
      <c r="K5486" t="str">
        <f>'Raw Data'!U5486</f>
        <v>No</v>
      </c>
      <c r="L5486" t="str">
        <f t="shared" si="171"/>
        <v>Low Risk</v>
      </c>
      <c r="N5486" s="34"/>
    </row>
    <row r="5487" spans="1:14" x14ac:dyDescent="0.3">
      <c r="A5487" s="5" t="str">
        <f>'Raw Data'!A5487</f>
        <v>7794-JASDG</v>
      </c>
      <c r="B5487">
        <f>'Raw Data'!F5487</f>
        <v>1</v>
      </c>
      <c r="C5487" t="str">
        <f>'Raw Data'!P5487</f>
        <v>Month-to-month</v>
      </c>
      <c r="D5487" t="str">
        <f>'Raw Data'!I5487</f>
        <v>DSL</v>
      </c>
      <c r="E5487" t="str">
        <f>'Raw Data'!R5487</f>
        <v>Mailed check</v>
      </c>
      <c r="F5487">
        <f>'Raw Data'!S5487</f>
        <v>50.75</v>
      </c>
      <c r="G5487">
        <f>IFERROR(VALUE('Raw Data'!T5487),0)</f>
        <v>50.75</v>
      </c>
      <c r="H5487" t="str" cm="1">
        <f t="array" ref="H5487">_xlfn.IFS(B5487&lt;=12,"New (0-12 mo)",B5487&lt;=24,"Established (13-24 mo)",B5487&lt;=48,"Loyal (25-48 mo)",TRUE,"Veteran (49+ mo)")</f>
        <v>New (0-12 mo)</v>
      </c>
      <c r="I5487">
        <f>COUNTIF('Raw Data'!G5487:O5487,"Yes")</f>
        <v>2</v>
      </c>
      <c r="J5487">
        <f t="shared" ca="1" si="170"/>
        <v>46174</v>
      </c>
      <c r="K5487" t="str">
        <f>'Raw Data'!U5487</f>
        <v>No</v>
      </c>
      <c r="L5487" t="str">
        <f t="shared" si="171"/>
        <v>High Risk</v>
      </c>
      <c r="N5487" s="34"/>
    </row>
    <row r="5488" spans="1:14" x14ac:dyDescent="0.3">
      <c r="A5488" s="5" t="str">
        <f>'Raw Data'!A5488</f>
        <v>7609-YBPXG</v>
      </c>
      <c r="B5488">
        <f>'Raw Data'!F5488</f>
        <v>54</v>
      </c>
      <c r="C5488" t="str">
        <f>'Raw Data'!P5488</f>
        <v>Two year</v>
      </c>
      <c r="D5488" t="str">
        <f>'Raw Data'!I5488</f>
        <v>DSL</v>
      </c>
      <c r="E5488" t="str">
        <f>'Raw Data'!R5488</f>
        <v>Bank transfer (automatic)</v>
      </c>
      <c r="F5488">
        <f>'Raw Data'!S5488</f>
        <v>87.1</v>
      </c>
      <c r="G5488">
        <f>IFERROR(VALUE('Raw Data'!T5488),0)</f>
        <v>4735.2</v>
      </c>
      <c r="H5488" t="str" cm="1">
        <f t="array" ref="H5488">_xlfn.IFS(B5488&lt;=12,"New (0-12 mo)",B5488&lt;=24,"Established (13-24 mo)",B5488&lt;=48,"Loyal (25-48 mo)",TRUE,"Veteran (49+ mo)")</f>
        <v>Veteran (49+ mo)</v>
      </c>
      <c r="I5488">
        <f>COUNTIF('Raw Data'!G5488:O5488,"Yes")</f>
        <v>7</v>
      </c>
      <c r="J5488">
        <f t="shared" ca="1" si="170"/>
        <v>44562</v>
      </c>
      <c r="K5488" t="str">
        <f>'Raw Data'!U5488</f>
        <v>No</v>
      </c>
      <c r="L5488" t="str">
        <f t="shared" si="171"/>
        <v>Low Risk</v>
      </c>
      <c r="N5488" s="34"/>
    </row>
    <row r="5489" spans="1:14" x14ac:dyDescent="0.3">
      <c r="A5489" s="5" t="str">
        <f>'Raw Data'!A5489</f>
        <v>5519-TEEUH</v>
      </c>
      <c r="B5489">
        <f>'Raw Data'!F5489</f>
        <v>33</v>
      </c>
      <c r="C5489" t="str">
        <f>'Raw Data'!P5489</f>
        <v>One year</v>
      </c>
      <c r="D5489" t="str">
        <f>'Raw Data'!I5489</f>
        <v>No</v>
      </c>
      <c r="E5489" t="str">
        <f>'Raw Data'!R5489</f>
        <v>Mailed check</v>
      </c>
      <c r="F5489">
        <f>'Raw Data'!S5489</f>
        <v>20.149999999999999</v>
      </c>
      <c r="G5489">
        <f>IFERROR(VALUE('Raw Data'!T5489),0)</f>
        <v>682.15</v>
      </c>
      <c r="H5489" t="str" cm="1">
        <f t="array" ref="H5489">_xlfn.IFS(B5489&lt;=12,"New (0-12 mo)",B5489&lt;=24,"Established (13-24 mo)",B5489&lt;=48,"Loyal (25-48 mo)",TRUE,"Veteran (49+ mo)")</f>
        <v>Loyal (25-48 mo)</v>
      </c>
      <c r="I5489">
        <f>COUNTIF('Raw Data'!G5489:O5489,"Yes")</f>
        <v>1</v>
      </c>
      <c r="J5489">
        <f t="shared" ca="1" si="170"/>
        <v>45200</v>
      </c>
      <c r="K5489" t="str">
        <f>'Raw Data'!U5489</f>
        <v>No</v>
      </c>
      <c r="L5489" t="str">
        <f t="shared" si="171"/>
        <v>Low Risk</v>
      </c>
      <c r="N5489" s="34"/>
    </row>
    <row r="5490" spans="1:14" x14ac:dyDescent="0.3">
      <c r="A5490" s="5" t="str">
        <f>'Raw Data'!A5490</f>
        <v>7856-GANIL</v>
      </c>
      <c r="B5490">
        <f>'Raw Data'!F5490</f>
        <v>45</v>
      </c>
      <c r="C5490" t="str">
        <f>'Raw Data'!P5490</f>
        <v>One year</v>
      </c>
      <c r="D5490" t="str">
        <f>'Raw Data'!I5490</f>
        <v>Fiber optic</v>
      </c>
      <c r="E5490" t="str">
        <f>'Raw Data'!R5490</f>
        <v>Bank transfer (automatic)</v>
      </c>
      <c r="F5490">
        <f>'Raw Data'!S5490</f>
        <v>98.7</v>
      </c>
      <c r="G5490">
        <f>IFERROR(VALUE('Raw Data'!T5490),0)</f>
        <v>4525.8</v>
      </c>
      <c r="H5490" t="str" cm="1">
        <f t="array" ref="H5490">_xlfn.IFS(B5490&lt;=12,"New (0-12 mo)",B5490&lt;=24,"Established (13-24 mo)",B5490&lt;=48,"Loyal (25-48 mo)",TRUE,"Veteran (49+ mo)")</f>
        <v>Loyal (25-48 mo)</v>
      </c>
      <c r="I5490">
        <f>COUNTIF('Raw Data'!G5490:O5490,"Yes")</f>
        <v>6</v>
      </c>
      <c r="J5490">
        <f t="shared" ca="1" si="170"/>
        <v>44835</v>
      </c>
      <c r="K5490" t="str">
        <f>'Raw Data'!U5490</f>
        <v>No</v>
      </c>
      <c r="L5490" t="str">
        <f t="shared" si="171"/>
        <v>Low Risk</v>
      </c>
      <c r="N5490" s="34"/>
    </row>
    <row r="5491" spans="1:14" x14ac:dyDescent="0.3">
      <c r="A5491" s="5" t="str">
        <f>'Raw Data'!A5491</f>
        <v>0804-XBFBV</v>
      </c>
      <c r="B5491">
        <f>'Raw Data'!F5491</f>
        <v>11</v>
      </c>
      <c r="C5491" t="str">
        <f>'Raw Data'!P5491</f>
        <v>Month-to-month</v>
      </c>
      <c r="D5491" t="str">
        <f>'Raw Data'!I5491</f>
        <v>DSL</v>
      </c>
      <c r="E5491" t="str">
        <f>'Raw Data'!R5491</f>
        <v>Electronic check</v>
      </c>
      <c r="F5491">
        <f>'Raw Data'!S5491</f>
        <v>25.2</v>
      </c>
      <c r="G5491">
        <f>IFERROR(VALUE('Raw Data'!T5491),0)</f>
        <v>321.05</v>
      </c>
      <c r="H5491" t="str" cm="1">
        <f t="array" ref="H5491">_xlfn.IFS(B5491&lt;=12,"New (0-12 mo)",B5491&lt;=24,"Established (13-24 mo)",B5491&lt;=48,"Loyal (25-48 mo)",TRUE,"Veteran (49+ mo)")</f>
        <v>New (0-12 mo)</v>
      </c>
      <c r="I5491">
        <f>COUNTIF('Raw Data'!G5491:O5491,"Yes")</f>
        <v>0</v>
      </c>
      <c r="J5491">
        <f t="shared" ca="1" si="170"/>
        <v>45870</v>
      </c>
      <c r="K5491" t="str">
        <f>'Raw Data'!U5491</f>
        <v>No</v>
      </c>
      <c r="L5491" t="str">
        <f t="shared" si="171"/>
        <v>High Risk</v>
      </c>
      <c r="N5491" s="34"/>
    </row>
    <row r="5492" spans="1:14" x14ac:dyDescent="0.3">
      <c r="A5492" s="5" t="str">
        <f>'Raw Data'!A5492</f>
        <v>2676-OXPPQ</v>
      </c>
      <c r="B5492">
        <f>'Raw Data'!F5492</f>
        <v>6</v>
      </c>
      <c r="C5492" t="str">
        <f>'Raw Data'!P5492</f>
        <v>Month-to-month</v>
      </c>
      <c r="D5492" t="str">
        <f>'Raw Data'!I5492</f>
        <v>DSL</v>
      </c>
      <c r="E5492" t="str">
        <f>'Raw Data'!R5492</f>
        <v>Bank transfer (automatic)</v>
      </c>
      <c r="F5492">
        <f>'Raw Data'!S5492</f>
        <v>55.7</v>
      </c>
      <c r="G5492">
        <f>IFERROR(VALUE('Raw Data'!T5492),0)</f>
        <v>335.65</v>
      </c>
      <c r="H5492" t="str" cm="1">
        <f t="array" ref="H5492">_xlfn.IFS(B5492&lt;=12,"New (0-12 mo)",B5492&lt;=24,"Established (13-24 mo)",B5492&lt;=48,"Loyal (25-48 mo)",TRUE,"Veteran (49+ mo)")</f>
        <v>New (0-12 mo)</v>
      </c>
      <c r="I5492">
        <f>COUNTIF('Raw Data'!G5492:O5492,"Yes")</f>
        <v>3</v>
      </c>
      <c r="J5492">
        <f t="shared" ca="1" si="170"/>
        <v>46023</v>
      </c>
      <c r="K5492" t="str">
        <f>'Raw Data'!U5492</f>
        <v>No</v>
      </c>
      <c r="L5492" t="str">
        <f t="shared" si="171"/>
        <v>High Risk</v>
      </c>
      <c r="N5492" s="34"/>
    </row>
    <row r="5493" spans="1:14" x14ac:dyDescent="0.3">
      <c r="A5493" s="5" t="str">
        <f>'Raw Data'!A5493</f>
        <v>3703-TTEPD</v>
      </c>
      <c r="B5493">
        <f>'Raw Data'!F5493</f>
        <v>21</v>
      </c>
      <c r="C5493" t="str">
        <f>'Raw Data'!P5493</f>
        <v>Month-to-month</v>
      </c>
      <c r="D5493" t="str">
        <f>'Raw Data'!I5493</f>
        <v>DSL</v>
      </c>
      <c r="E5493" t="str">
        <f>'Raw Data'!R5493</f>
        <v>Bank transfer (automatic)</v>
      </c>
      <c r="F5493">
        <f>'Raw Data'!S5493</f>
        <v>65.349999999999994</v>
      </c>
      <c r="G5493">
        <f>IFERROR(VALUE('Raw Data'!T5493),0)</f>
        <v>1424.4</v>
      </c>
      <c r="H5493" t="str" cm="1">
        <f t="array" ref="H5493">_xlfn.IFS(B5493&lt;=12,"New (0-12 mo)",B5493&lt;=24,"Established (13-24 mo)",B5493&lt;=48,"Loyal (25-48 mo)",TRUE,"Veteran (49+ mo)")</f>
        <v>Established (13-24 mo)</v>
      </c>
      <c r="I5493">
        <f>COUNTIF('Raw Data'!G5493:O5493,"Yes")</f>
        <v>4</v>
      </c>
      <c r="J5493">
        <f t="shared" ca="1" si="170"/>
        <v>45566</v>
      </c>
      <c r="K5493" t="str">
        <f>'Raw Data'!U5493</f>
        <v>No</v>
      </c>
      <c r="L5493" t="str">
        <f t="shared" si="171"/>
        <v>Medium Risk</v>
      </c>
      <c r="N5493" s="34"/>
    </row>
    <row r="5494" spans="1:14" x14ac:dyDescent="0.3">
      <c r="A5494" s="5" t="str">
        <f>'Raw Data'!A5494</f>
        <v>2799-TSLAG</v>
      </c>
      <c r="B5494">
        <f>'Raw Data'!F5494</f>
        <v>65</v>
      </c>
      <c r="C5494" t="str">
        <f>'Raw Data'!P5494</f>
        <v>Two year</v>
      </c>
      <c r="D5494" t="str">
        <f>'Raw Data'!I5494</f>
        <v>No</v>
      </c>
      <c r="E5494" t="str">
        <f>'Raw Data'!R5494</f>
        <v>Bank transfer (automatic)</v>
      </c>
      <c r="F5494">
        <f>'Raw Data'!S5494</f>
        <v>25.3</v>
      </c>
      <c r="G5494">
        <f>IFERROR(VALUE('Raw Data'!T5494),0)</f>
        <v>1748.55</v>
      </c>
      <c r="H5494" t="str" cm="1">
        <f t="array" ref="H5494">_xlfn.IFS(B5494&lt;=12,"New (0-12 mo)",B5494&lt;=24,"Established (13-24 mo)",B5494&lt;=48,"Loyal (25-48 mo)",TRUE,"Veteran (49+ mo)")</f>
        <v>Veteran (49+ mo)</v>
      </c>
      <c r="I5494">
        <f>COUNTIF('Raw Data'!G5494:O5494,"Yes")</f>
        <v>2</v>
      </c>
      <c r="J5494">
        <f t="shared" ca="1" si="170"/>
        <v>44228</v>
      </c>
      <c r="K5494" t="str">
        <f>'Raw Data'!U5494</f>
        <v>No</v>
      </c>
      <c r="L5494" t="str">
        <f t="shared" si="171"/>
        <v>Low Risk</v>
      </c>
      <c r="N5494" s="34"/>
    </row>
    <row r="5495" spans="1:14" x14ac:dyDescent="0.3">
      <c r="A5495" s="5" t="str">
        <f>'Raw Data'!A5495</f>
        <v>0196-VULGZ</v>
      </c>
      <c r="B5495">
        <f>'Raw Data'!F5495</f>
        <v>6</v>
      </c>
      <c r="C5495" t="str">
        <f>'Raw Data'!P5495</f>
        <v>Month-to-month</v>
      </c>
      <c r="D5495" t="str">
        <f>'Raw Data'!I5495</f>
        <v>Fiber optic</v>
      </c>
      <c r="E5495" t="str">
        <f>'Raw Data'!R5495</f>
        <v>Electronic check</v>
      </c>
      <c r="F5495">
        <f>'Raw Data'!S5495</f>
        <v>84.35</v>
      </c>
      <c r="G5495">
        <f>IFERROR(VALUE('Raw Data'!T5495),0)</f>
        <v>474.9</v>
      </c>
      <c r="H5495" t="str" cm="1">
        <f t="array" ref="H5495">_xlfn.IFS(B5495&lt;=12,"New (0-12 mo)",B5495&lt;=24,"Established (13-24 mo)",B5495&lt;=48,"Loyal (25-48 mo)",TRUE,"Veteran (49+ mo)")</f>
        <v>New (0-12 mo)</v>
      </c>
      <c r="I5495">
        <f>COUNTIF('Raw Data'!G5495:O5495,"Yes")</f>
        <v>3</v>
      </c>
      <c r="J5495">
        <f t="shared" ca="1" si="170"/>
        <v>46023</v>
      </c>
      <c r="K5495" t="str">
        <f>'Raw Data'!U5495</f>
        <v>Yes</v>
      </c>
      <c r="L5495" t="str">
        <f t="shared" si="171"/>
        <v>High Risk</v>
      </c>
      <c r="N5495" s="34"/>
    </row>
    <row r="5496" spans="1:14" x14ac:dyDescent="0.3">
      <c r="A5496" s="5" t="str">
        <f>'Raw Data'!A5496</f>
        <v>8837-VVWLQ</v>
      </c>
      <c r="B5496">
        <f>'Raw Data'!F5496</f>
        <v>8</v>
      </c>
      <c r="C5496" t="str">
        <f>'Raw Data'!P5496</f>
        <v>Month-to-month</v>
      </c>
      <c r="D5496" t="str">
        <f>'Raw Data'!I5496</f>
        <v>Fiber optic</v>
      </c>
      <c r="E5496" t="str">
        <f>'Raw Data'!R5496</f>
        <v>Electronic check</v>
      </c>
      <c r="F5496">
        <f>'Raw Data'!S5496</f>
        <v>84.95</v>
      </c>
      <c r="G5496">
        <f>IFERROR(VALUE('Raw Data'!T5496),0)</f>
        <v>668.4</v>
      </c>
      <c r="H5496" t="str" cm="1">
        <f t="array" ref="H5496">_xlfn.IFS(B5496&lt;=12,"New (0-12 mo)",B5496&lt;=24,"Established (13-24 mo)",B5496&lt;=48,"Loyal (25-48 mo)",TRUE,"Veteran (49+ mo)")</f>
        <v>New (0-12 mo)</v>
      </c>
      <c r="I5496">
        <f>COUNTIF('Raw Data'!G5496:O5496,"Yes")</f>
        <v>3</v>
      </c>
      <c r="J5496">
        <f t="shared" ca="1" si="170"/>
        <v>45962</v>
      </c>
      <c r="K5496" t="str">
        <f>'Raw Data'!U5496</f>
        <v>Yes</v>
      </c>
      <c r="L5496" t="str">
        <f t="shared" si="171"/>
        <v>High Risk</v>
      </c>
      <c r="N5496" s="34"/>
    </row>
    <row r="5497" spans="1:14" x14ac:dyDescent="0.3">
      <c r="A5497" s="5" t="str">
        <f>'Raw Data'!A5497</f>
        <v>2696-NARTR</v>
      </c>
      <c r="B5497">
        <f>'Raw Data'!F5497</f>
        <v>11</v>
      </c>
      <c r="C5497" t="str">
        <f>'Raw Data'!P5497</f>
        <v>Month-to-month</v>
      </c>
      <c r="D5497" t="str">
        <f>'Raw Data'!I5497</f>
        <v>Fiber optic</v>
      </c>
      <c r="E5497" t="str">
        <f>'Raw Data'!R5497</f>
        <v>Electronic check</v>
      </c>
      <c r="F5497">
        <f>'Raw Data'!S5497</f>
        <v>73.849999999999994</v>
      </c>
      <c r="G5497">
        <f>IFERROR(VALUE('Raw Data'!T5497),0)</f>
        <v>926.25</v>
      </c>
      <c r="H5497" t="str" cm="1">
        <f t="array" ref="H5497">_xlfn.IFS(B5497&lt;=12,"New (0-12 mo)",B5497&lt;=24,"Established (13-24 mo)",B5497&lt;=48,"Loyal (25-48 mo)",TRUE,"Veteran (49+ mo)")</f>
        <v>New (0-12 mo)</v>
      </c>
      <c r="I5497">
        <f>COUNTIF('Raw Data'!G5497:O5497,"Yes")</f>
        <v>2</v>
      </c>
      <c r="J5497">
        <f t="shared" ca="1" si="170"/>
        <v>45870</v>
      </c>
      <c r="K5497" t="str">
        <f>'Raw Data'!U5497</f>
        <v>Yes</v>
      </c>
      <c r="L5497" t="str">
        <f t="shared" si="171"/>
        <v>High Risk</v>
      </c>
      <c r="N5497" s="34"/>
    </row>
    <row r="5498" spans="1:14" x14ac:dyDescent="0.3">
      <c r="A5498" s="5" t="str">
        <f>'Raw Data'!A5498</f>
        <v>2208-NKVVH</v>
      </c>
      <c r="B5498">
        <f>'Raw Data'!F5498</f>
        <v>43</v>
      </c>
      <c r="C5498" t="str">
        <f>'Raw Data'!P5498</f>
        <v>Two year</v>
      </c>
      <c r="D5498" t="str">
        <f>'Raw Data'!I5498</f>
        <v>No</v>
      </c>
      <c r="E5498" t="str">
        <f>'Raw Data'!R5498</f>
        <v>Mailed check</v>
      </c>
      <c r="F5498">
        <f>'Raw Data'!S5498</f>
        <v>24.25</v>
      </c>
      <c r="G5498">
        <f>IFERROR(VALUE('Raw Data'!T5498),0)</f>
        <v>1077.95</v>
      </c>
      <c r="H5498" t="str" cm="1">
        <f t="array" ref="H5498">_xlfn.IFS(B5498&lt;=12,"New (0-12 mo)",B5498&lt;=24,"Established (13-24 mo)",B5498&lt;=48,"Loyal (25-48 mo)",TRUE,"Veteran (49+ mo)")</f>
        <v>Loyal (25-48 mo)</v>
      </c>
      <c r="I5498">
        <f>COUNTIF('Raw Data'!G5498:O5498,"Yes")</f>
        <v>2</v>
      </c>
      <c r="J5498">
        <f t="shared" ca="1" si="170"/>
        <v>44896</v>
      </c>
      <c r="K5498" t="str">
        <f>'Raw Data'!U5498</f>
        <v>No</v>
      </c>
      <c r="L5498" t="str">
        <f t="shared" si="171"/>
        <v>Low Risk</v>
      </c>
      <c r="N5498" s="34"/>
    </row>
    <row r="5499" spans="1:14" x14ac:dyDescent="0.3">
      <c r="A5499" s="5" t="str">
        <f>'Raw Data'!A5499</f>
        <v>7614-QVWQL</v>
      </c>
      <c r="B5499">
        <f>'Raw Data'!F5499</f>
        <v>49</v>
      </c>
      <c r="C5499" t="str">
        <f>'Raw Data'!P5499</f>
        <v>One year</v>
      </c>
      <c r="D5499" t="str">
        <f>'Raw Data'!I5499</f>
        <v>DSL</v>
      </c>
      <c r="E5499" t="str">
        <f>'Raw Data'!R5499</f>
        <v>Bank transfer (automatic)</v>
      </c>
      <c r="F5499">
        <f>'Raw Data'!S5499</f>
        <v>51.8</v>
      </c>
      <c r="G5499">
        <f>IFERROR(VALUE('Raw Data'!T5499),0)</f>
        <v>2541.25</v>
      </c>
      <c r="H5499" t="str" cm="1">
        <f t="array" ref="H5499">_xlfn.IFS(B5499&lt;=12,"New (0-12 mo)",B5499&lt;=24,"Established (13-24 mo)",B5499&lt;=48,"Loyal (25-48 mo)",TRUE,"Veteran (49+ mo)")</f>
        <v>Veteran (49+ mo)</v>
      </c>
      <c r="I5499">
        <f>COUNTIF('Raw Data'!G5499:O5499,"Yes")</f>
        <v>3</v>
      </c>
      <c r="J5499">
        <f t="shared" ca="1" si="170"/>
        <v>44713</v>
      </c>
      <c r="K5499" t="str">
        <f>'Raw Data'!U5499</f>
        <v>Yes</v>
      </c>
      <c r="L5499" t="str">
        <f t="shared" si="171"/>
        <v>Low Risk</v>
      </c>
      <c r="N5499" s="34"/>
    </row>
    <row r="5500" spans="1:14" x14ac:dyDescent="0.3">
      <c r="A5500" s="5" t="str">
        <f>'Raw Data'!A5500</f>
        <v>1976-CFOCS</v>
      </c>
      <c r="B5500">
        <f>'Raw Data'!F5500</f>
        <v>1</v>
      </c>
      <c r="C5500" t="str">
        <f>'Raw Data'!P5500</f>
        <v>Month-to-month</v>
      </c>
      <c r="D5500" t="str">
        <f>'Raw Data'!I5500</f>
        <v>DSL</v>
      </c>
      <c r="E5500" t="str">
        <f>'Raw Data'!R5500</f>
        <v>Electronic check</v>
      </c>
      <c r="F5500">
        <f>'Raw Data'!S5500</f>
        <v>46</v>
      </c>
      <c r="G5500">
        <f>IFERROR(VALUE('Raw Data'!T5500),0)</f>
        <v>46</v>
      </c>
      <c r="H5500" t="str" cm="1">
        <f t="array" ref="H5500">_xlfn.IFS(B5500&lt;=12,"New (0-12 mo)",B5500&lt;=24,"Established (13-24 mo)",B5500&lt;=48,"Loyal (25-48 mo)",TRUE,"Veteran (49+ mo)")</f>
        <v>New (0-12 mo)</v>
      </c>
      <c r="I5500">
        <f>COUNTIF('Raw Data'!G5500:O5500,"Yes")</f>
        <v>1</v>
      </c>
      <c r="J5500">
        <f t="shared" ca="1" si="170"/>
        <v>46174</v>
      </c>
      <c r="K5500" t="str">
        <f>'Raw Data'!U5500</f>
        <v>Yes</v>
      </c>
      <c r="L5500" t="str">
        <f t="shared" si="171"/>
        <v>High Risk</v>
      </c>
      <c r="N5500" s="34"/>
    </row>
    <row r="5501" spans="1:14" x14ac:dyDescent="0.3">
      <c r="A5501" s="5" t="str">
        <f>'Raw Data'!A5501</f>
        <v>4631-OACRM</v>
      </c>
      <c r="B5501">
        <f>'Raw Data'!F5501</f>
        <v>15</v>
      </c>
      <c r="C5501" t="str">
        <f>'Raw Data'!P5501</f>
        <v>Month-to-month</v>
      </c>
      <c r="D5501" t="str">
        <f>'Raw Data'!I5501</f>
        <v>Fiber optic</v>
      </c>
      <c r="E5501" t="str">
        <f>'Raw Data'!R5501</f>
        <v>Electronic check</v>
      </c>
      <c r="F5501">
        <f>'Raw Data'!S5501</f>
        <v>79.400000000000006</v>
      </c>
      <c r="G5501">
        <f>IFERROR(VALUE('Raw Data'!T5501),0)</f>
        <v>1156.0999999999999</v>
      </c>
      <c r="H5501" t="str" cm="1">
        <f t="array" ref="H5501">_xlfn.IFS(B5501&lt;=12,"New (0-12 mo)",B5501&lt;=24,"Established (13-24 mo)",B5501&lt;=48,"Loyal (25-48 mo)",TRUE,"Veteran (49+ mo)")</f>
        <v>Established (13-24 mo)</v>
      </c>
      <c r="I5501">
        <f>COUNTIF('Raw Data'!G5501:O5501,"Yes")</f>
        <v>2</v>
      </c>
      <c r="J5501">
        <f t="shared" ca="1" si="170"/>
        <v>45748</v>
      </c>
      <c r="K5501" t="str">
        <f>'Raw Data'!U5501</f>
        <v>Yes</v>
      </c>
      <c r="L5501" t="str">
        <f t="shared" si="171"/>
        <v>Medium Risk</v>
      </c>
      <c r="N5501" s="34"/>
    </row>
    <row r="5502" spans="1:14" x14ac:dyDescent="0.3">
      <c r="A5502" s="5" t="str">
        <f>'Raw Data'!A5502</f>
        <v>7139-JZFVG</v>
      </c>
      <c r="B5502">
        <f>'Raw Data'!F5502</f>
        <v>60</v>
      </c>
      <c r="C5502" t="str">
        <f>'Raw Data'!P5502</f>
        <v>Two year</v>
      </c>
      <c r="D5502" t="str">
        <f>'Raw Data'!I5502</f>
        <v>DSL</v>
      </c>
      <c r="E5502" t="str">
        <f>'Raw Data'!R5502</f>
        <v>Bank transfer (automatic)</v>
      </c>
      <c r="F5502">
        <f>'Raw Data'!S5502</f>
        <v>60.5</v>
      </c>
      <c r="G5502">
        <f>IFERROR(VALUE('Raw Data'!T5502),0)</f>
        <v>3694.45</v>
      </c>
      <c r="H5502" t="str" cm="1">
        <f t="array" ref="H5502">_xlfn.IFS(B5502&lt;=12,"New (0-12 mo)",B5502&lt;=24,"Established (13-24 mo)",B5502&lt;=48,"Loyal (25-48 mo)",TRUE,"Veteran (49+ mo)")</f>
        <v>Veteran (49+ mo)</v>
      </c>
      <c r="I5502">
        <f>COUNTIF('Raw Data'!G5502:O5502,"Yes")</f>
        <v>4</v>
      </c>
      <c r="J5502">
        <f t="shared" ca="1" si="170"/>
        <v>44378</v>
      </c>
      <c r="K5502" t="str">
        <f>'Raw Data'!U5502</f>
        <v>No</v>
      </c>
      <c r="L5502" t="str">
        <f t="shared" si="171"/>
        <v>Low Risk</v>
      </c>
      <c r="N5502" s="34"/>
    </row>
    <row r="5503" spans="1:14" x14ac:dyDescent="0.3">
      <c r="A5503" s="5" t="str">
        <f>'Raw Data'!A5503</f>
        <v>4987-GQWPO</v>
      </c>
      <c r="B5503">
        <f>'Raw Data'!F5503</f>
        <v>17</v>
      </c>
      <c r="C5503" t="str">
        <f>'Raw Data'!P5503</f>
        <v>Month-to-month</v>
      </c>
      <c r="D5503" t="str">
        <f>'Raw Data'!I5503</f>
        <v>DSL</v>
      </c>
      <c r="E5503" t="str">
        <f>'Raw Data'!R5503</f>
        <v>Credit card (automatic)</v>
      </c>
      <c r="F5503">
        <f>'Raw Data'!S5503</f>
        <v>25.1</v>
      </c>
      <c r="G5503">
        <f>IFERROR(VALUE('Raw Data'!T5503),0)</f>
        <v>382.8</v>
      </c>
      <c r="H5503" t="str" cm="1">
        <f t="array" ref="H5503">_xlfn.IFS(B5503&lt;=12,"New (0-12 mo)",B5503&lt;=24,"Established (13-24 mo)",B5503&lt;=48,"Loyal (25-48 mo)",TRUE,"Veteran (49+ mo)")</f>
        <v>Established (13-24 mo)</v>
      </c>
      <c r="I5503">
        <f>COUNTIF('Raw Data'!G5503:O5503,"Yes")</f>
        <v>0</v>
      </c>
      <c r="J5503">
        <f t="shared" ca="1" si="170"/>
        <v>45689</v>
      </c>
      <c r="K5503" t="str">
        <f>'Raw Data'!U5503</f>
        <v>No</v>
      </c>
      <c r="L5503" t="str">
        <f t="shared" si="171"/>
        <v>Medium Risk</v>
      </c>
      <c r="N5503" s="34"/>
    </row>
    <row r="5504" spans="1:14" x14ac:dyDescent="0.3">
      <c r="A5504" s="5" t="str">
        <f>'Raw Data'!A5504</f>
        <v>3755-JBMNH</v>
      </c>
      <c r="B5504">
        <f>'Raw Data'!F5504</f>
        <v>16</v>
      </c>
      <c r="C5504" t="str">
        <f>'Raw Data'!P5504</f>
        <v>Month-to-month</v>
      </c>
      <c r="D5504" t="str">
        <f>'Raw Data'!I5504</f>
        <v>Fiber optic</v>
      </c>
      <c r="E5504" t="str">
        <f>'Raw Data'!R5504</f>
        <v>Bank transfer (automatic)</v>
      </c>
      <c r="F5504">
        <f>'Raw Data'!S5504</f>
        <v>71.8</v>
      </c>
      <c r="G5504">
        <f>IFERROR(VALUE('Raw Data'!T5504),0)</f>
        <v>1167.8</v>
      </c>
      <c r="H5504" t="str" cm="1">
        <f t="array" ref="H5504">_xlfn.IFS(B5504&lt;=12,"New (0-12 mo)",B5504&lt;=24,"Established (13-24 mo)",B5504&lt;=48,"Loyal (25-48 mo)",TRUE,"Veteran (49+ mo)")</f>
        <v>Established (13-24 mo)</v>
      </c>
      <c r="I5504">
        <f>COUNTIF('Raw Data'!G5504:O5504,"Yes")</f>
        <v>1</v>
      </c>
      <c r="J5504">
        <f t="shared" ca="1" si="170"/>
        <v>45717</v>
      </c>
      <c r="K5504" t="str">
        <f>'Raw Data'!U5504</f>
        <v>Yes</v>
      </c>
      <c r="L5504" t="str">
        <f t="shared" si="171"/>
        <v>Medium Risk</v>
      </c>
      <c r="N5504" s="34"/>
    </row>
    <row r="5505" spans="1:14" x14ac:dyDescent="0.3">
      <c r="A5505" s="5" t="str">
        <f>'Raw Data'!A5505</f>
        <v>1757-TCATG</v>
      </c>
      <c r="B5505">
        <f>'Raw Data'!F5505</f>
        <v>35</v>
      </c>
      <c r="C5505" t="str">
        <f>'Raw Data'!P5505</f>
        <v>One year</v>
      </c>
      <c r="D5505" t="str">
        <f>'Raw Data'!I5505</f>
        <v>No</v>
      </c>
      <c r="E5505" t="str">
        <f>'Raw Data'!R5505</f>
        <v>Bank transfer (automatic)</v>
      </c>
      <c r="F5505">
        <f>'Raw Data'!S5505</f>
        <v>20.05</v>
      </c>
      <c r="G5505">
        <f>IFERROR(VALUE('Raw Data'!T5505),0)</f>
        <v>746.75</v>
      </c>
      <c r="H5505" t="str" cm="1">
        <f t="array" ref="H5505">_xlfn.IFS(B5505&lt;=12,"New (0-12 mo)",B5505&lt;=24,"Established (13-24 mo)",B5505&lt;=48,"Loyal (25-48 mo)",TRUE,"Veteran (49+ mo)")</f>
        <v>Loyal (25-48 mo)</v>
      </c>
      <c r="I5505">
        <f>COUNTIF('Raw Data'!G5505:O5505,"Yes")</f>
        <v>1</v>
      </c>
      <c r="J5505">
        <f t="shared" ca="1" si="170"/>
        <v>45139</v>
      </c>
      <c r="K5505" t="str">
        <f>'Raw Data'!U5505</f>
        <v>No</v>
      </c>
      <c r="L5505" t="str">
        <f t="shared" si="171"/>
        <v>Low Risk</v>
      </c>
      <c r="N5505" s="34"/>
    </row>
    <row r="5506" spans="1:14" x14ac:dyDescent="0.3">
      <c r="A5506" s="5" t="str">
        <f>'Raw Data'!A5506</f>
        <v>6345-ULYRW</v>
      </c>
      <c r="B5506">
        <f>'Raw Data'!F5506</f>
        <v>44</v>
      </c>
      <c r="C5506" t="str">
        <f>'Raw Data'!P5506</f>
        <v>One year</v>
      </c>
      <c r="D5506" t="str">
        <f>'Raw Data'!I5506</f>
        <v>Fiber optic</v>
      </c>
      <c r="E5506" t="str">
        <f>'Raw Data'!R5506</f>
        <v>Mailed check</v>
      </c>
      <c r="F5506">
        <f>'Raw Data'!S5506</f>
        <v>88.4</v>
      </c>
      <c r="G5506">
        <f>IFERROR(VALUE('Raw Data'!T5506),0)</f>
        <v>3912.9</v>
      </c>
      <c r="H5506" t="str" cm="1">
        <f t="array" ref="H5506">_xlfn.IFS(B5506&lt;=12,"New (0-12 mo)",B5506&lt;=24,"Established (13-24 mo)",B5506&lt;=48,"Loyal (25-48 mo)",TRUE,"Veteran (49+ mo)")</f>
        <v>Loyal (25-48 mo)</v>
      </c>
      <c r="I5506">
        <f>COUNTIF('Raw Data'!G5506:O5506,"Yes")</f>
        <v>4</v>
      </c>
      <c r="J5506">
        <f t="shared" ref="J5506:J5569" ca="1" si="172">EDATE(TODAY(),-B5506)</f>
        <v>44866</v>
      </c>
      <c r="K5506" t="str">
        <f>'Raw Data'!U5506</f>
        <v>Yes</v>
      </c>
      <c r="L5506" t="str">
        <f t="shared" ref="L5506:L5569" si="173">IF(AND(C5506="Month-to-month",B5506&lt;=12),"High Risk",IF(AND(C5506="Month-to-month",B5506&lt;=24),"Medium Risk",IF(C5506="Month-to-month","Low-Medium Risk","Low Risk")))</f>
        <v>Low Risk</v>
      </c>
      <c r="N5506" s="34"/>
    </row>
    <row r="5507" spans="1:14" x14ac:dyDescent="0.3">
      <c r="A5507" s="5" t="str">
        <f>'Raw Data'!A5507</f>
        <v>4776-XSKYQ</v>
      </c>
      <c r="B5507">
        <f>'Raw Data'!F5507</f>
        <v>12</v>
      </c>
      <c r="C5507" t="str">
        <f>'Raw Data'!P5507</f>
        <v>One year</v>
      </c>
      <c r="D5507" t="str">
        <f>'Raw Data'!I5507</f>
        <v>DSL</v>
      </c>
      <c r="E5507" t="str">
        <f>'Raw Data'!R5507</f>
        <v>Credit card (automatic)</v>
      </c>
      <c r="F5507">
        <f>'Raw Data'!S5507</f>
        <v>30.25</v>
      </c>
      <c r="G5507">
        <f>IFERROR(VALUE('Raw Data'!T5507),0)</f>
        <v>368.85</v>
      </c>
      <c r="H5507" t="str" cm="1">
        <f t="array" ref="H5507">_xlfn.IFS(B5507&lt;=12,"New (0-12 mo)",B5507&lt;=24,"Established (13-24 mo)",B5507&lt;=48,"Loyal (25-48 mo)",TRUE,"Veteran (49+ mo)")</f>
        <v>New (0-12 mo)</v>
      </c>
      <c r="I5507">
        <f>COUNTIF('Raw Data'!G5507:O5507,"Yes")</f>
        <v>1</v>
      </c>
      <c r="J5507">
        <f t="shared" ca="1" si="172"/>
        <v>45839</v>
      </c>
      <c r="K5507" t="str">
        <f>'Raw Data'!U5507</f>
        <v>No</v>
      </c>
      <c r="L5507" t="str">
        <f t="shared" si="173"/>
        <v>Low Risk</v>
      </c>
      <c r="N5507" s="34"/>
    </row>
    <row r="5508" spans="1:14" x14ac:dyDescent="0.3">
      <c r="A5508" s="5" t="str">
        <f>'Raw Data'!A5508</f>
        <v>8048-DSDFQ</v>
      </c>
      <c r="B5508">
        <f>'Raw Data'!F5508</f>
        <v>1</v>
      </c>
      <c r="C5508" t="str">
        <f>'Raw Data'!P5508</f>
        <v>Month-to-month</v>
      </c>
      <c r="D5508" t="str">
        <f>'Raw Data'!I5508</f>
        <v>No</v>
      </c>
      <c r="E5508" t="str">
        <f>'Raw Data'!R5508</f>
        <v>Mailed check</v>
      </c>
      <c r="F5508">
        <f>'Raw Data'!S5508</f>
        <v>20.2</v>
      </c>
      <c r="G5508">
        <f>IFERROR(VALUE('Raw Data'!T5508),0)</f>
        <v>20.2</v>
      </c>
      <c r="H5508" t="str" cm="1">
        <f t="array" ref="H5508">_xlfn.IFS(B5508&lt;=12,"New (0-12 mo)",B5508&lt;=24,"Established (13-24 mo)",B5508&lt;=48,"Loyal (25-48 mo)",TRUE,"Veteran (49+ mo)")</f>
        <v>New (0-12 mo)</v>
      </c>
      <c r="I5508">
        <f>COUNTIF('Raw Data'!G5508:O5508,"Yes")</f>
        <v>1</v>
      </c>
      <c r="J5508">
        <f t="shared" ca="1" si="172"/>
        <v>46174</v>
      </c>
      <c r="K5508" t="str">
        <f>'Raw Data'!U5508</f>
        <v>No</v>
      </c>
      <c r="L5508" t="str">
        <f t="shared" si="173"/>
        <v>High Risk</v>
      </c>
      <c r="N5508" s="34"/>
    </row>
    <row r="5509" spans="1:14" x14ac:dyDescent="0.3">
      <c r="A5509" s="5" t="str">
        <f>'Raw Data'!A5509</f>
        <v>5753-QQWPW</v>
      </c>
      <c r="B5509">
        <f>'Raw Data'!F5509</f>
        <v>28</v>
      </c>
      <c r="C5509" t="str">
        <f>'Raw Data'!P5509</f>
        <v>One year</v>
      </c>
      <c r="D5509" t="str">
        <f>'Raw Data'!I5509</f>
        <v>DSL</v>
      </c>
      <c r="E5509" t="str">
        <f>'Raw Data'!R5509</f>
        <v>Electronic check</v>
      </c>
      <c r="F5509">
        <f>'Raw Data'!S5509</f>
        <v>59.9</v>
      </c>
      <c r="G5509">
        <f>IFERROR(VALUE('Raw Data'!T5509),0)</f>
        <v>1654.7</v>
      </c>
      <c r="H5509" t="str" cm="1">
        <f t="array" ref="H5509">_xlfn.IFS(B5509&lt;=12,"New (0-12 mo)",B5509&lt;=24,"Established (13-24 mo)",B5509&lt;=48,"Loyal (25-48 mo)",TRUE,"Veteran (49+ mo)")</f>
        <v>Loyal (25-48 mo)</v>
      </c>
      <c r="I5509">
        <f>COUNTIF('Raw Data'!G5509:O5509,"Yes")</f>
        <v>4</v>
      </c>
      <c r="J5509">
        <f t="shared" ca="1" si="172"/>
        <v>45352</v>
      </c>
      <c r="K5509" t="str">
        <f>'Raw Data'!U5509</f>
        <v>No</v>
      </c>
      <c r="L5509" t="str">
        <f t="shared" si="173"/>
        <v>Low Risk</v>
      </c>
      <c r="N5509" s="34"/>
    </row>
    <row r="5510" spans="1:14" x14ac:dyDescent="0.3">
      <c r="A5510" s="5" t="str">
        <f>'Raw Data'!A5510</f>
        <v>6010-DDPPW</v>
      </c>
      <c r="B5510">
        <f>'Raw Data'!F5510</f>
        <v>70</v>
      </c>
      <c r="C5510" t="str">
        <f>'Raw Data'!P5510</f>
        <v>Two year</v>
      </c>
      <c r="D5510" t="str">
        <f>'Raw Data'!I5510</f>
        <v>No</v>
      </c>
      <c r="E5510" t="str">
        <f>'Raw Data'!R5510</f>
        <v>Bank transfer (automatic)</v>
      </c>
      <c r="F5510">
        <f>'Raw Data'!S5510</f>
        <v>25.15</v>
      </c>
      <c r="G5510">
        <f>IFERROR(VALUE('Raw Data'!T5510),0)</f>
        <v>1940.85</v>
      </c>
      <c r="H5510" t="str" cm="1">
        <f t="array" ref="H5510">_xlfn.IFS(B5510&lt;=12,"New (0-12 mo)",B5510&lt;=24,"Established (13-24 mo)",B5510&lt;=48,"Loyal (25-48 mo)",TRUE,"Veteran (49+ mo)")</f>
        <v>Veteran (49+ mo)</v>
      </c>
      <c r="I5510">
        <f>COUNTIF('Raw Data'!G5510:O5510,"Yes")</f>
        <v>2</v>
      </c>
      <c r="J5510">
        <f t="shared" ca="1" si="172"/>
        <v>44075</v>
      </c>
      <c r="K5510" t="str">
        <f>'Raw Data'!U5510</f>
        <v>No</v>
      </c>
      <c r="L5510" t="str">
        <f t="shared" si="173"/>
        <v>Low Risk</v>
      </c>
      <c r="N5510" s="34"/>
    </row>
    <row r="5511" spans="1:14" x14ac:dyDescent="0.3">
      <c r="A5511" s="5" t="str">
        <f>'Raw Data'!A5511</f>
        <v>1809-DMJHQ</v>
      </c>
      <c r="B5511">
        <f>'Raw Data'!F5511</f>
        <v>5</v>
      </c>
      <c r="C5511" t="str">
        <f>'Raw Data'!P5511</f>
        <v>Month-to-month</v>
      </c>
      <c r="D5511" t="str">
        <f>'Raw Data'!I5511</f>
        <v>DSL</v>
      </c>
      <c r="E5511" t="str">
        <f>'Raw Data'!R5511</f>
        <v>Mailed check</v>
      </c>
      <c r="F5511">
        <f>'Raw Data'!S5511</f>
        <v>46</v>
      </c>
      <c r="G5511">
        <f>IFERROR(VALUE('Raw Data'!T5511),0)</f>
        <v>221.7</v>
      </c>
      <c r="H5511" t="str" cm="1">
        <f t="array" ref="H5511">_xlfn.IFS(B5511&lt;=12,"New (0-12 mo)",B5511&lt;=24,"Established (13-24 mo)",B5511&lt;=48,"Loyal (25-48 mo)",TRUE,"Veteran (49+ mo)")</f>
        <v>New (0-12 mo)</v>
      </c>
      <c r="I5511">
        <f>COUNTIF('Raw Data'!G5511:O5511,"Yes")</f>
        <v>1</v>
      </c>
      <c r="J5511">
        <f t="shared" ca="1" si="172"/>
        <v>46054</v>
      </c>
      <c r="K5511" t="str">
        <f>'Raw Data'!U5511</f>
        <v>Yes</v>
      </c>
      <c r="L5511" t="str">
        <f t="shared" si="173"/>
        <v>High Risk</v>
      </c>
      <c r="N5511" s="34"/>
    </row>
    <row r="5512" spans="1:14" x14ac:dyDescent="0.3">
      <c r="A5512" s="5" t="str">
        <f>'Raw Data'!A5512</f>
        <v>6693-FRIRW</v>
      </c>
      <c r="B5512">
        <f>'Raw Data'!F5512</f>
        <v>18</v>
      </c>
      <c r="C5512" t="str">
        <f>'Raw Data'!P5512</f>
        <v>Month-to-month</v>
      </c>
      <c r="D5512" t="str">
        <f>'Raw Data'!I5512</f>
        <v>Fiber optic</v>
      </c>
      <c r="E5512" t="str">
        <f>'Raw Data'!R5512</f>
        <v>Credit card (automatic)</v>
      </c>
      <c r="F5512">
        <f>'Raw Data'!S5512</f>
        <v>101.3</v>
      </c>
      <c r="G5512">
        <f>IFERROR(VALUE('Raw Data'!T5512),0)</f>
        <v>1794.65</v>
      </c>
      <c r="H5512" t="str" cm="1">
        <f t="array" ref="H5512">_xlfn.IFS(B5512&lt;=12,"New (0-12 mo)",B5512&lt;=24,"Established (13-24 mo)",B5512&lt;=48,"Loyal (25-48 mo)",TRUE,"Veteran (49+ mo)")</f>
        <v>Established (13-24 mo)</v>
      </c>
      <c r="I5512">
        <f>COUNTIF('Raw Data'!G5512:O5512,"Yes")</f>
        <v>5</v>
      </c>
      <c r="J5512">
        <f t="shared" ca="1" si="172"/>
        <v>45658</v>
      </c>
      <c r="K5512" t="str">
        <f>'Raw Data'!U5512</f>
        <v>No</v>
      </c>
      <c r="L5512" t="str">
        <f t="shared" si="173"/>
        <v>Medium Risk</v>
      </c>
      <c r="N5512" s="34"/>
    </row>
    <row r="5513" spans="1:14" x14ac:dyDescent="0.3">
      <c r="A5513" s="5" t="str">
        <f>'Raw Data'!A5513</f>
        <v>6586-MYGKD</v>
      </c>
      <c r="B5513">
        <f>'Raw Data'!F5513</f>
        <v>70</v>
      </c>
      <c r="C5513" t="str">
        <f>'Raw Data'!P5513</f>
        <v>Two year</v>
      </c>
      <c r="D5513" t="str">
        <f>'Raw Data'!I5513</f>
        <v>DSL</v>
      </c>
      <c r="E5513" t="str">
        <f>'Raw Data'!R5513</f>
        <v>Credit card (automatic)</v>
      </c>
      <c r="F5513">
        <f>'Raw Data'!S5513</f>
        <v>76.95</v>
      </c>
      <c r="G5513">
        <f>IFERROR(VALUE('Raw Data'!T5513),0)</f>
        <v>5289.8</v>
      </c>
      <c r="H5513" t="str" cm="1">
        <f t="array" ref="H5513">_xlfn.IFS(B5513&lt;=12,"New (0-12 mo)",B5513&lt;=24,"Established (13-24 mo)",B5513&lt;=48,"Loyal (25-48 mo)",TRUE,"Veteran (49+ mo)")</f>
        <v>Veteran (49+ mo)</v>
      </c>
      <c r="I5513">
        <f>COUNTIF('Raw Data'!G5513:O5513,"Yes")</f>
        <v>6</v>
      </c>
      <c r="J5513">
        <f t="shared" ca="1" si="172"/>
        <v>44075</v>
      </c>
      <c r="K5513" t="str">
        <f>'Raw Data'!U5513</f>
        <v>No</v>
      </c>
      <c r="L5513" t="str">
        <f t="shared" si="173"/>
        <v>Low Risk</v>
      </c>
      <c r="N5513" s="34"/>
    </row>
    <row r="5514" spans="1:14" x14ac:dyDescent="0.3">
      <c r="A5514" s="5" t="str">
        <f>'Raw Data'!A5514</f>
        <v>3173-NVMPX</v>
      </c>
      <c r="B5514">
        <f>'Raw Data'!F5514</f>
        <v>9</v>
      </c>
      <c r="C5514" t="str">
        <f>'Raw Data'!P5514</f>
        <v>Month-to-month</v>
      </c>
      <c r="D5514" t="str">
        <f>'Raw Data'!I5514</f>
        <v>DSL</v>
      </c>
      <c r="E5514" t="str">
        <f>'Raw Data'!R5514</f>
        <v>Mailed check</v>
      </c>
      <c r="F5514">
        <f>'Raw Data'!S5514</f>
        <v>55.3</v>
      </c>
      <c r="G5514">
        <f>IFERROR(VALUE('Raw Data'!T5514),0)</f>
        <v>501.2</v>
      </c>
      <c r="H5514" t="str" cm="1">
        <f t="array" ref="H5514">_xlfn.IFS(B5514&lt;=12,"New (0-12 mo)",B5514&lt;=24,"Established (13-24 mo)",B5514&lt;=48,"Loyal (25-48 mo)",TRUE,"Veteran (49+ mo)")</f>
        <v>New (0-12 mo)</v>
      </c>
      <c r="I5514">
        <f>COUNTIF('Raw Data'!G5514:O5514,"Yes")</f>
        <v>3</v>
      </c>
      <c r="J5514">
        <f t="shared" ca="1" si="172"/>
        <v>45931</v>
      </c>
      <c r="K5514" t="str">
        <f>'Raw Data'!U5514</f>
        <v>No</v>
      </c>
      <c r="L5514" t="str">
        <f t="shared" si="173"/>
        <v>High Risk</v>
      </c>
      <c r="N5514" s="34"/>
    </row>
    <row r="5515" spans="1:14" x14ac:dyDescent="0.3">
      <c r="A5515" s="5" t="str">
        <f>'Raw Data'!A5515</f>
        <v>0248-PGHBZ</v>
      </c>
      <c r="B5515">
        <f>'Raw Data'!F5515</f>
        <v>67</v>
      </c>
      <c r="C5515" t="str">
        <f>'Raw Data'!P5515</f>
        <v>Two year</v>
      </c>
      <c r="D5515" t="str">
        <f>'Raw Data'!I5515</f>
        <v>Fiber optic</v>
      </c>
      <c r="E5515" t="str">
        <f>'Raw Data'!R5515</f>
        <v>Bank transfer (automatic)</v>
      </c>
      <c r="F5515">
        <f>'Raw Data'!S5515</f>
        <v>92.45</v>
      </c>
      <c r="G5515">
        <f>IFERROR(VALUE('Raw Data'!T5515),0)</f>
        <v>6140.85</v>
      </c>
      <c r="H5515" t="str" cm="1">
        <f t="array" ref="H5515">_xlfn.IFS(B5515&lt;=12,"New (0-12 mo)",B5515&lt;=24,"Established (13-24 mo)",B5515&lt;=48,"Loyal (25-48 mo)",TRUE,"Veteran (49+ mo)")</f>
        <v>Veteran (49+ mo)</v>
      </c>
      <c r="I5515">
        <f>COUNTIF('Raw Data'!G5515:O5515,"Yes")</f>
        <v>5</v>
      </c>
      <c r="J5515">
        <f t="shared" ca="1" si="172"/>
        <v>44166</v>
      </c>
      <c r="K5515" t="str">
        <f>'Raw Data'!U5515</f>
        <v>No</v>
      </c>
      <c r="L5515" t="str">
        <f t="shared" si="173"/>
        <v>Low Risk</v>
      </c>
      <c r="N5515" s="34"/>
    </row>
    <row r="5516" spans="1:14" x14ac:dyDescent="0.3">
      <c r="A5516" s="5" t="str">
        <f>'Raw Data'!A5516</f>
        <v>0623-GDISB</v>
      </c>
      <c r="B5516">
        <f>'Raw Data'!F5516</f>
        <v>1</v>
      </c>
      <c r="C5516" t="str">
        <f>'Raw Data'!P5516</f>
        <v>Month-to-month</v>
      </c>
      <c r="D5516" t="str">
        <f>'Raw Data'!I5516</f>
        <v>DSL</v>
      </c>
      <c r="E5516" t="str">
        <f>'Raw Data'!R5516</f>
        <v>Bank transfer (automatic)</v>
      </c>
      <c r="F5516">
        <f>'Raw Data'!S5516</f>
        <v>48.45</v>
      </c>
      <c r="G5516">
        <f>IFERROR(VALUE('Raw Data'!T5516),0)</f>
        <v>48.45</v>
      </c>
      <c r="H5516" t="str" cm="1">
        <f t="array" ref="H5516">_xlfn.IFS(B5516&lt;=12,"New (0-12 mo)",B5516&lt;=24,"Established (13-24 mo)",B5516&lt;=48,"Loyal (25-48 mo)",TRUE,"Veteran (49+ mo)")</f>
        <v>New (0-12 mo)</v>
      </c>
      <c r="I5516">
        <f>COUNTIF('Raw Data'!G5516:O5516,"Yes")</f>
        <v>2</v>
      </c>
      <c r="J5516">
        <f t="shared" ca="1" si="172"/>
        <v>46174</v>
      </c>
      <c r="K5516" t="str">
        <f>'Raw Data'!U5516</f>
        <v>No</v>
      </c>
      <c r="L5516" t="str">
        <f t="shared" si="173"/>
        <v>High Risk</v>
      </c>
      <c r="N5516" s="34"/>
    </row>
    <row r="5517" spans="1:14" x14ac:dyDescent="0.3">
      <c r="A5517" s="5" t="str">
        <f>'Raw Data'!A5517</f>
        <v>2892-GESUL</v>
      </c>
      <c r="B5517">
        <f>'Raw Data'!F5517</f>
        <v>18</v>
      </c>
      <c r="C5517" t="str">
        <f>'Raw Data'!P5517</f>
        <v>Two year</v>
      </c>
      <c r="D5517" t="str">
        <f>'Raw Data'!I5517</f>
        <v>No</v>
      </c>
      <c r="E5517" t="str">
        <f>'Raw Data'!R5517</f>
        <v>Mailed check</v>
      </c>
      <c r="F5517">
        <f>'Raw Data'!S5517</f>
        <v>19.350000000000001</v>
      </c>
      <c r="G5517">
        <f>IFERROR(VALUE('Raw Data'!T5517),0)</f>
        <v>309.25</v>
      </c>
      <c r="H5517" t="str" cm="1">
        <f t="array" ref="H5517">_xlfn.IFS(B5517&lt;=12,"New (0-12 mo)",B5517&lt;=24,"Established (13-24 mo)",B5517&lt;=48,"Loyal (25-48 mo)",TRUE,"Veteran (49+ mo)")</f>
        <v>Established (13-24 mo)</v>
      </c>
      <c r="I5517">
        <f>COUNTIF('Raw Data'!G5517:O5517,"Yes")</f>
        <v>1</v>
      </c>
      <c r="J5517">
        <f t="shared" ca="1" si="172"/>
        <v>45658</v>
      </c>
      <c r="K5517" t="str">
        <f>'Raw Data'!U5517</f>
        <v>No</v>
      </c>
      <c r="L5517" t="str">
        <f t="shared" si="173"/>
        <v>Low Risk</v>
      </c>
      <c r="N5517" s="34"/>
    </row>
    <row r="5518" spans="1:14" x14ac:dyDescent="0.3">
      <c r="A5518" s="5" t="str">
        <f>'Raw Data'!A5518</f>
        <v>6923-EFPNL</v>
      </c>
      <c r="B5518">
        <f>'Raw Data'!F5518</f>
        <v>4</v>
      </c>
      <c r="C5518" t="str">
        <f>'Raw Data'!P5518</f>
        <v>Month-to-month</v>
      </c>
      <c r="D5518" t="str">
        <f>'Raw Data'!I5518</f>
        <v>DSL</v>
      </c>
      <c r="E5518" t="str">
        <f>'Raw Data'!R5518</f>
        <v>Credit card (automatic)</v>
      </c>
      <c r="F5518">
        <f>'Raw Data'!S5518</f>
        <v>51.75</v>
      </c>
      <c r="G5518">
        <f>IFERROR(VALUE('Raw Data'!T5518),0)</f>
        <v>201.1</v>
      </c>
      <c r="H5518" t="str" cm="1">
        <f t="array" ref="H5518">_xlfn.IFS(B5518&lt;=12,"New (0-12 mo)",B5518&lt;=24,"Established (13-24 mo)",B5518&lt;=48,"Loyal (25-48 mo)",TRUE,"Veteran (49+ mo)")</f>
        <v>New (0-12 mo)</v>
      </c>
      <c r="I5518">
        <f>COUNTIF('Raw Data'!G5518:O5518,"Yes")</f>
        <v>2</v>
      </c>
      <c r="J5518">
        <f t="shared" ca="1" si="172"/>
        <v>46082</v>
      </c>
      <c r="K5518" t="str">
        <f>'Raw Data'!U5518</f>
        <v>Yes</v>
      </c>
      <c r="L5518" t="str">
        <f t="shared" si="173"/>
        <v>High Risk</v>
      </c>
      <c r="N5518" s="34"/>
    </row>
    <row r="5519" spans="1:14" x14ac:dyDescent="0.3">
      <c r="A5519" s="5" t="str">
        <f>'Raw Data'!A5519</f>
        <v>7472-EQOAV</v>
      </c>
      <c r="B5519">
        <f>'Raw Data'!F5519</f>
        <v>71</v>
      </c>
      <c r="C5519" t="str">
        <f>'Raw Data'!P5519</f>
        <v>One year</v>
      </c>
      <c r="D5519" t="str">
        <f>'Raw Data'!I5519</f>
        <v>Fiber optic</v>
      </c>
      <c r="E5519" t="str">
        <f>'Raw Data'!R5519</f>
        <v>Bank transfer (automatic)</v>
      </c>
      <c r="F5519">
        <f>'Raw Data'!S5519</f>
        <v>86.7</v>
      </c>
      <c r="G5519">
        <f>IFERROR(VALUE('Raw Data'!T5519),0)</f>
        <v>6179.35</v>
      </c>
      <c r="H5519" t="str" cm="1">
        <f t="array" ref="H5519">_xlfn.IFS(B5519&lt;=12,"New (0-12 mo)",B5519&lt;=24,"Established (13-24 mo)",B5519&lt;=48,"Loyal (25-48 mo)",TRUE,"Veteran (49+ mo)")</f>
        <v>Veteran (49+ mo)</v>
      </c>
      <c r="I5519">
        <f>COUNTIF('Raw Data'!G5519:O5519,"Yes")</f>
        <v>4</v>
      </c>
      <c r="J5519">
        <f t="shared" ca="1" si="172"/>
        <v>44044</v>
      </c>
      <c r="K5519" t="str">
        <f>'Raw Data'!U5519</f>
        <v>No</v>
      </c>
      <c r="L5519" t="str">
        <f t="shared" si="173"/>
        <v>Low Risk</v>
      </c>
      <c r="N5519" s="34"/>
    </row>
    <row r="5520" spans="1:14" x14ac:dyDescent="0.3">
      <c r="A5520" s="5" t="str">
        <f>'Raw Data'!A5520</f>
        <v>9574-RKJIF</v>
      </c>
      <c r="B5520">
        <f>'Raw Data'!F5520</f>
        <v>30</v>
      </c>
      <c r="C5520" t="str">
        <f>'Raw Data'!P5520</f>
        <v>Month-to-month</v>
      </c>
      <c r="D5520" t="str">
        <f>'Raw Data'!I5520</f>
        <v>Fiber optic</v>
      </c>
      <c r="E5520" t="str">
        <f>'Raw Data'!R5520</f>
        <v>Electronic check</v>
      </c>
      <c r="F5520">
        <f>'Raw Data'!S5520</f>
        <v>94.4</v>
      </c>
      <c r="G5520">
        <f>IFERROR(VALUE('Raw Data'!T5520),0)</f>
        <v>2838.7</v>
      </c>
      <c r="H5520" t="str" cm="1">
        <f t="array" ref="H5520">_xlfn.IFS(B5520&lt;=12,"New (0-12 mo)",B5520&lt;=24,"Established (13-24 mo)",B5520&lt;=48,"Loyal (25-48 mo)",TRUE,"Veteran (49+ mo)")</f>
        <v>Loyal (25-48 mo)</v>
      </c>
      <c r="I5520">
        <f>COUNTIF('Raw Data'!G5520:O5520,"Yes")</f>
        <v>5</v>
      </c>
      <c r="J5520">
        <f t="shared" ca="1" si="172"/>
        <v>45292</v>
      </c>
      <c r="K5520" t="str">
        <f>'Raw Data'!U5520</f>
        <v>Yes</v>
      </c>
      <c r="L5520" t="str">
        <f t="shared" si="173"/>
        <v>Low-Medium Risk</v>
      </c>
      <c r="N5520" s="34"/>
    </row>
    <row r="5521" spans="1:14" x14ac:dyDescent="0.3">
      <c r="A5521" s="5" t="str">
        <f>'Raw Data'!A5521</f>
        <v>2043-WVTQJ</v>
      </c>
      <c r="B5521">
        <f>'Raw Data'!F5521</f>
        <v>1</v>
      </c>
      <c r="C5521" t="str">
        <f>'Raw Data'!P5521</f>
        <v>Month-to-month</v>
      </c>
      <c r="D5521" t="str">
        <f>'Raw Data'!I5521</f>
        <v>DSL</v>
      </c>
      <c r="E5521" t="str">
        <f>'Raw Data'!R5521</f>
        <v>Mailed check</v>
      </c>
      <c r="F5521">
        <f>'Raw Data'!S5521</f>
        <v>55.7</v>
      </c>
      <c r="G5521">
        <f>IFERROR(VALUE('Raw Data'!T5521),0)</f>
        <v>55.7</v>
      </c>
      <c r="H5521" t="str" cm="1">
        <f t="array" ref="H5521">_xlfn.IFS(B5521&lt;=12,"New (0-12 mo)",B5521&lt;=24,"Established (13-24 mo)",B5521&lt;=48,"Loyal (25-48 mo)",TRUE,"Veteran (49+ mo)")</f>
        <v>New (0-12 mo)</v>
      </c>
      <c r="I5521">
        <f>COUNTIF('Raw Data'!G5521:O5521,"Yes")</f>
        <v>3</v>
      </c>
      <c r="J5521">
        <f t="shared" ca="1" si="172"/>
        <v>46174</v>
      </c>
      <c r="K5521" t="str">
        <f>'Raw Data'!U5521</f>
        <v>No</v>
      </c>
      <c r="L5521" t="str">
        <f t="shared" si="173"/>
        <v>High Risk</v>
      </c>
      <c r="N5521" s="34"/>
    </row>
    <row r="5522" spans="1:14" x14ac:dyDescent="0.3">
      <c r="A5522" s="5" t="str">
        <f>'Raw Data'!A5522</f>
        <v>8034-RYTVV</v>
      </c>
      <c r="B5522">
        <f>'Raw Data'!F5522</f>
        <v>55</v>
      </c>
      <c r="C5522" t="str">
        <f>'Raw Data'!P5522</f>
        <v>One year</v>
      </c>
      <c r="D5522" t="str">
        <f>'Raw Data'!I5522</f>
        <v>Fiber optic</v>
      </c>
      <c r="E5522" t="str">
        <f>'Raw Data'!R5522</f>
        <v>Credit card (automatic)</v>
      </c>
      <c r="F5522">
        <f>'Raw Data'!S5522</f>
        <v>84.25</v>
      </c>
      <c r="G5522">
        <f>IFERROR(VALUE('Raw Data'!T5522),0)</f>
        <v>4589.8500000000004</v>
      </c>
      <c r="H5522" t="str" cm="1">
        <f t="array" ref="H5522">_xlfn.IFS(B5522&lt;=12,"New (0-12 mo)",B5522&lt;=24,"Established (13-24 mo)",B5522&lt;=48,"Loyal (25-48 mo)",TRUE,"Veteran (49+ mo)")</f>
        <v>Veteran (49+ mo)</v>
      </c>
      <c r="I5522">
        <f>COUNTIF('Raw Data'!G5522:O5522,"Yes")</f>
        <v>4</v>
      </c>
      <c r="J5522">
        <f t="shared" ca="1" si="172"/>
        <v>44531</v>
      </c>
      <c r="K5522" t="str">
        <f>'Raw Data'!U5522</f>
        <v>No</v>
      </c>
      <c r="L5522" t="str">
        <f t="shared" si="173"/>
        <v>Low Risk</v>
      </c>
      <c r="N5522" s="34"/>
    </row>
    <row r="5523" spans="1:14" x14ac:dyDescent="0.3">
      <c r="A5523" s="5" t="str">
        <f>'Raw Data'!A5523</f>
        <v>3863-QSTYI</v>
      </c>
      <c r="B5523">
        <f>'Raw Data'!F5523</f>
        <v>59</v>
      </c>
      <c r="C5523" t="str">
        <f>'Raw Data'!P5523</f>
        <v>Month-to-month</v>
      </c>
      <c r="D5523" t="str">
        <f>'Raw Data'!I5523</f>
        <v>DSL</v>
      </c>
      <c r="E5523" t="str">
        <f>'Raw Data'!R5523</f>
        <v>Electronic check</v>
      </c>
      <c r="F5523">
        <f>'Raw Data'!S5523</f>
        <v>64.650000000000006</v>
      </c>
      <c r="G5523">
        <f>IFERROR(VALUE('Raw Data'!T5523),0)</f>
        <v>3735.45</v>
      </c>
      <c r="H5523" t="str" cm="1">
        <f t="array" ref="H5523">_xlfn.IFS(B5523&lt;=12,"New (0-12 mo)",B5523&lt;=24,"Established (13-24 mo)",B5523&lt;=48,"Loyal (25-48 mo)",TRUE,"Veteran (49+ mo)")</f>
        <v>Veteran (49+ mo)</v>
      </c>
      <c r="I5523">
        <f>COUNTIF('Raw Data'!G5523:O5523,"Yes")</f>
        <v>4</v>
      </c>
      <c r="J5523">
        <f t="shared" ca="1" si="172"/>
        <v>44409</v>
      </c>
      <c r="K5523" t="str">
        <f>'Raw Data'!U5523</f>
        <v>No</v>
      </c>
      <c r="L5523" t="str">
        <f t="shared" si="173"/>
        <v>Low-Medium Risk</v>
      </c>
      <c r="N5523" s="34"/>
    </row>
    <row r="5524" spans="1:14" x14ac:dyDescent="0.3">
      <c r="A5524" s="5" t="str">
        <f>'Raw Data'!A5524</f>
        <v>2619-WFQWU</v>
      </c>
      <c r="B5524">
        <f>'Raw Data'!F5524</f>
        <v>1</v>
      </c>
      <c r="C5524" t="str">
        <f>'Raw Data'!P5524</f>
        <v>Month-to-month</v>
      </c>
      <c r="D5524" t="str">
        <f>'Raw Data'!I5524</f>
        <v>Fiber optic</v>
      </c>
      <c r="E5524" t="str">
        <f>'Raw Data'!R5524</f>
        <v>Mailed check</v>
      </c>
      <c r="F5524">
        <f>'Raw Data'!S5524</f>
        <v>70.150000000000006</v>
      </c>
      <c r="G5524">
        <f>IFERROR(VALUE('Raw Data'!T5524),0)</f>
        <v>70.150000000000006</v>
      </c>
      <c r="H5524" t="str" cm="1">
        <f t="array" ref="H5524">_xlfn.IFS(B5524&lt;=12,"New (0-12 mo)",B5524&lt;=24,"Established (13-24 mo)",B5524&lt;=48,"Loyal (25-48 mo)",TRUE,"Veteran (49+ mo)")</f>
        <v>New (0-12 mo)</v>
      </c>
      <c r="I5524">
        <f>COUNTIF('Raw Data'!G5524:O5524,"Yes")</f>
        <v>1</v>
      </c>
      <c r="J5524">
        <f t="shared" ca="1" si="172"/>
        <v>46174</v>
      </c>
      <c r="K5524" t="str">
        <f>'Raw Data'!U5524</f>
        <v>Yes</v>
      </c>
      <c r="L5524" t="str">
        <f t="shared" si="173"/>
        <v>High Risk</v>
      </c>
      <c r="N5524" s="34"/>
    </row>
    <row r="5525" spans="1:14" x14ac:dyDescent="0.3">
      <c r="A5525" s="5" t="str">
        <f>'Raw Data'!A5525</f>
        <v>5044-LRQAQ</v>
      </c>
      <c r="B5525">
        <f>'Raw Data'!F5525</f>
        <v>7</v>
      </c>
      <c r="C5525" t="str">
        <f>'Raw Data'!P5525</f>
        <v>Month-to-month</v>
      </c>
      <c r="D5525" t="str">
        <f>'Raw Data'!I5525</f>
        <v>Fiber optic</v>
      </c>
      <c r="E5525" t="str">
        <f>'Raw Data'!R5525</f>
        <v>Bank transfer (automatic)</v>
      </c>
      <c r="F5525">
        <f>'Raw Data'!S5525</f>
        <v>69.2</v>
      </c>
      <c r="G5525">
        <f>IFERROR(VALUE('Raw Data'!T5525),0)</f>
        <v>477.55</v>
      </c>
      <c r="H5525" t="str" cm="1">
        <f t="array" ref="H5525">_xlfn.IFS(B5525&lt;=12,"New (0-12 mo)",B5525&lt;=24,"Established (13-24 mo)",B5525&lt;=48,"Loyal (25-48 mo)",TRUE,"Veteran (49+ mo)")</f>
        <v>New (0-12 mo)</v>
      </c>
      <c r="I5525">
        <f>COUNTIF('Raw Data'!G5525:O5525,"Yes")</f>
        <v>1</v>
      </c>
      <c r="J5525">
        <f t="shared" ca="1" si="172"/>
        <v>45992</v>
      </c>
      <c r="K5525" t="str">
        <f>'Raw Data'!U5525</f>
        <v>No</v>
      </c>
      <c r="L5525" t="str">
        <f t="shared" si="173"/>
        <v>High Risk</v>
      </c>
      <c r="N5525" s="34"/>
    </row>
    <row r="5526" spans="1:14" x14ac:dyDescent="0.3">
      <c r="A5526" s="5" t="str">
        <f>'Raw Data'!A5526</f>
        <v>1716-LSAMB</v>
      </c>
      <c r="B5526">
        <f>'Raw Data'!F5526</f>
        <v>45</v>
      </c>
      <c r="C5526" t="str">
        <f>'Raw Data'!P5526</f>
        <v>Two year</v>
      </c>
      <c r="D5526" t="str">
        <f>'Raw Data'!I5526</f>
        <v>DSL</v>
      </c>
      <c r="E5526" t="str">
        <f>'Raw Data'!R5526</f>
        <v>Bank transfer (automatic)</v>
      </c>
      <c r="F5526">
        <f>'Raw Data'!S5526</f>
        <v>54.65</v>
      </c>
      <c r="G5526">
        <f>IFERROR(VALUE('Raw Data'!T5526),0)</f>
        <v>2553.6999999999998</v>
      </c>
      <c r="H5526" t="str" cm="1">
        <f t="array" ref="H5526">_xlfn.IFS(B5526&lt;=12,"New (0-12 mo)",B5526&lt;=24,"Established (13-24 mo)",B5526&lt;=48,"Loyal (25-48 mo)",TRUE,"Veteran (49+ mo)")</f>
        <v>Loyal (25-48 mo)</v>
      </c>
      <c r="I5526">
        <f>COUNTIF('Raw Data'!G5526:O5526,"Yes")</f>
        <v>3</v>
      </c>
      <c r="J5526">
        <f t="shared" ca="1" si="172"/>
        <v>44835</v>
      </c>
      <c r="K5526" t="str">
        <f>'Raw Data'!U5526</f>
        <v>No</v>
      </c>
      <c r="L5526" t="str">
        <f t="shared" si="173"/>
        <v>Low Risk</v>
      </c>
      <c r="N5526" s="34"/>
    </row>
    <row r="5527" spans="1:14" x14ac:dyDescent="0.3">
      <c r="A5527" s="5" t="str">
        <f>'Raw Data'!A5527</f>
        <v>1333-PBMXB</v>
      </c>
      <c r="B5527">
        <f>'Raw Data'!F5527</f>
        <v>54</v>
      </c>
      <c r="C5527" t="str">
        <f>'Raw Data'!P5527</f>
        <v>One year</v>
      </c>
      <c r="D5527" t="str">
        <f>'Raw Data'!I5527</f>
        <v>No</v>
      </c>
      <c r="E5527" t="str">
        <f>'Raw Data'!R5527</f>
        <v>Bank transfer (automatic)</v>
      </c>
      <c r="F5527">
        <f>'Raw Data'!S5527</f>
        <v>24.75</v>
      </c>
      <c r="G5527">
        <f>IFERROR(VALUE('Raw Data'!T5527),0)</f>
        <v>1342.15</v>
      </c>
      <c r="H5527" t="str" cm="1">
        <f t="array" ref="H5527">_xlfn.IFS(B5527&lt;=12,"New (0-12 mo)",B5527&lt;=24,"Established (13-24 mo)",B5527&lt;=48,"Loyal (25-48 mo)",TRUE,"Veteran (49+ mo)")</f>
        <v>Veteran (49+ mo)</v>
      </c>
      <c r="I5527">
        <f>COUNTIF('Raw Data'!G5527:O5527,"Yes")</f>
        <v>2</v>
      </c>
      <c r="J5527">
        <f t="shared" ca="1" si="172"/>
        <v>44562</v>
      </c>
      <c r="K5527" t="str">
        <f>'Raw Data'!U5527</f>
        <v>No</v>
      </c>
      <c r="L5527" t="str">
        <f t="shared" si="173"/>
        <v>Low Risk</v>
      </c>
      <c r="N5527" s="34"/>
    </row>
    <row r="5528" spans="1:14" x14ac:dyDescent="0.3">
      <c r="A5528" s="5" t="str">
        <f>'Raw Data'!A5528</f>
        <v>6546-OPBBH</v>
      </c>
      <c r="B5528">
        <f>'Raw Data'!F5528</f>
        <v>51</v>
      </c>
      <c r="C5528" t="str">
        <f>'Raw Data'!P5528</f>
        <v>One year</v>
      </c>
      <c r="D5528" t="str">
        <f>'Raw Data'!I5528</f>
        <v>No</v>
      </c>
      <c r="E5528" t="str">
        <f>'Raw Data'!R5528</f>
        <v>Mailed check</v>
      </c>
      <c r="F5528">
        <f>'Raw Data'!S5528</f>
        <v>23.95</v>
      </c>
      <c r="G5528">
        <f>IFERROR(VALUE('Raw Data'!T5528),0)</f>
        <v>1216.3499999999999</v>
      </c>
      <c r="H5528" t="str" cm="1">
        <f t="array" ref="H5528">_xlfn.IFS(B5528&lt;=12,"New (0-12 mo)",B5528&lt;=24,"Established (13-24 mo)",B5528&lt;=48,"Loyal (25-48 mo)",TRUE,"Veteran (49+ mo)")</f>
        <v>Veteran (49+ mo)</v>
      </c>
      <c r="I5528">
        <f>COUNTIF('Raw Data'!G5528:O5528,"Yes")</f>
        <v>2</v>
      </c>
      <c r="J5528">
        <f t="shared" ca="1" si="172"/>
        <v>44652</v>
      </c>
      <c r="K5528" t="str">
        <f>'Raw Data'!U5528</f>
        <v>No</v>
      </c>
      <c r="L5528" t="str">
        <f t="shared" si="173"/>
        <v>Low Risk</v>
      </c>
      <c r="N5528" s="34"/>
    </row>
    <row r="5529" spans="1:14" x14ac:dyDescent="0.3">
      <c r="A5529" s="5" t="str">
        <f>'Raw Data'!A5529</f>
        <v>5985-BEHZK</v>
      </c>
      <c r="B5529">
        <f>'Raw Data'!F5529</f>
        <v>72</v>
      </c>
      <c r="C5529" t="str">
        <f>'Raw Data'!P5529</f>
        <v>One year</v>
      </c>
      <c r="D5529" t="str">
        <f>'Raw Data'!I5529</f>
        <v>Fiber optic</v>
      </c>
      <c r="E5529" t="str">
        <f>'Raw Data'!R5529</f>
        <v>Credit card (automatic)</v>
      </c>
      <c r="F5529">
        <f>'Raw Data'!S5529</f>
        <v>105</v>
      </c>
      <c r="G5529">
        <f>IFERROR(VALUE('Raw Data'!T5529),0)</f>
        <v>7578.05</v>
      </c>
      <c r="H5529" t="str" cm="1">
        <f t="array" ref="H5529">_xlfn.IFS(B5529&lt;=12,"New (0-12 mo)",B5529&lt;=24,"Established (13-24 mo)",B5529&lt;=48,"Loyal (25-48 mo)",TRUE,"Veteran (49+ mo)")</f>
        <v>Veteran (49+ mo)</v>
      </c>
      <c r="I5529">
        <f>COUNTIF('Raw Data'!G5529:O5529,"Yes")</f>
        <v>6</v>
      </c>
      <c r="J5529">
        <f t="shared" ca="1" si="172"/>
        <v>44013</v>
      </c>
      <c r="K5529" t="str">
        <f>'Raw Data'!U5529</f>
        <v>No</v>
      </c>
      <c r="L5529" t="str">
        <f t="shared" si="173"/>
        <v>Low Risk</v>
      </c>
      <c r="N5529" s="34"/>
    </row>
    <row r="5530" spans="1:14" x14ac:dyDescent="0.3">
      <c r="A5530" s="5" t="str">
        <f>'Raw Data'!A5530</f>
        <v>9127-QRZMH</v>
      </c>
      <c r="B5530">
        <f>'Raw Data'!F5530</f>
        <v>44</v>
      </c>
      <c r="C5530" t="str">
        <f>'Raw Data'!P5530</f>
        <v>One year</v>
      </c>
      <c r="D5530" t="str">
        <f>'Raw Data'!I5530</f>
        <v>DSL</v>
      </c>
      <c r="E5530" t="str">
        <f>'Raw Data'!R5530</f>
        <v>Bank transfer (automatic)</v>
      </c>
      <c r="F5530">
        <f>'Raw Data'!S5530</f>
        <v>59.85</v>
      </c>
      <c r="G5530">
        <f>IFERROR(VALUE('Raw Data'!T5530),0)</f>
        <v>2603.9499999999998</v>
      </c>
      <c r="H5530" t="str" cm="1">
        <f t="array" ref="H5530">_xlfn.IFS(B5530&lt;=12,"New (0-12 mo)",B5530&lt;=24,"Established (13-24 mo)",B5530&lt;=48,"Loyal (25-48 mo)",TRUE,"Veteran (49+ mo)")</f>
        <v>Loyal (25-48 mo)</v>
      </c>
      <c r="I5530">
        <f>COUNTIF('Raw Data'!G5530:O5530,"Yes")</f>
        <v>4</v>
      </c>
      <c r="J5530">
        <f t="shared" ca="1" si="172"/>
        <v>44866</v>
      </c>
      <c r="K5530" t="str">
        <f>'Raw Data'!U5530</f>
        <v>No</v>
      </c>
      <c r="L5530" t="str">
        <f t="shared" si="173"/>
        <v>Low Risk</v>
      </c>
      <c r="N5530" s="34"/>
    </row>
    <row r="5531" spans="1:14" x14ac:dyDescent="0.3">
      <c r="A5531" s="5" t="str">
        <f>'Raw Data'!A5531</f>
        <v>5919-VCZYM</v>
      </c>
      <c r="B5531">
        <f>'Raw Data'!F5531</f>
        <v>2</v>
      </c>
      <c r="C5531" t="str">
        <f>'Raw Data'!P5531</f>
        <v>Month-to-month</v>
      </c>
      <c r="D5531" t="str">
        <f>'Raw Data'!I5531</f>
        <v>No</v>
      </c>
      <c r="E5531" t="str">
        <f>'Raw Data'!R5531</f>
        <v>Mailed check</v>
      </c>
      <c r="F5531">
        <f>'Raw Data'!S5531</f>
        <v>20.05</v>
      </c>
      <c r="G5531">
        <f>IFERROR(VALUE('Raw Data'!T5531),0)</f>
        <v>42.7</v>
      </c>
      <c r="H5531" t="str" cm="1">
        <f t="array" ref="H5531">_xlfn.IFS(B5531&lt;=12,"New (0-12 mo)",B5531&lt;=24,"Established (13-24 mo)",B5531&lt;=48,"Loyal (25-48 mo)",TRUE,"Veteran (49+ mo)")</f>
        <v>New (0-12 mo)</v>
      </c>
      <c r="I5531">
        <f>COUNTIF('Raw Data'!G5531:O5531,"Yes")</f>
        <v>1</v>
      </c>
      <c r="J5531">
        <f t="shared" ca="1" si="172"/>
        <v>46143</v>
      </c>
      <c r="K5531" t="str">
        <f>'Raw Data'!U5531</f>
        <v>No</v>
      </c>
      <c r="L5531" t="str">
        <f t="shared" si="173"/>
        <v>High Risk</v>
      </c>
      <c r="N5531" s="34"/>
    </row>
    <row r="5532" spans="1:14" x14ac:dyDescent="0.3">
      <c r="A5532" s="5" t="str">
        <f>'Raw Data'!A5532</f>
        <v>9644-KVCNC</v>
      </c>
      <c r="B5532">
        <f>'Raw Data'!F5532</f>
        <v>66</v>
      </c>
      <c r="C5532" t="str">
        <f>'Raw Data'!P5532</f>
        <v>One year</v>
      </c>
      <c r="D5532" t="str">
        <f>'Raw Data'!I5532</f>
        <v>Fiber optic</v>
      </c>
      <c r="E5532" t="str">
        <f>'Raw Data'!R5532</f>
        <v>Bank transfer (automatic)</v>
      </c>
      <c r="F5532">
        <f>'Raw Data'!S5532</f>
        <v>92.15</v>
      </c>
      <c r="G5532">
        <f>IFERROR(VALUE('Raw Data'!T5532),0)</f>
        <v>6056.9</v>
      </c>
      <c r="H5532" t="str" cm="1">
        <f t="array" ref="H5532">_xlfn.IFS(B5532&lt;=12,"New (0-12 mo)",B5532&lt;=24,"Established (13-24 mo)",B5532&lt;=48,"Loyal (25-48 mo)",TRUE,"Veteran (49+ mo)")</f>
        <v>Veteran (49+ mo)</v>
      </c>
      <c r="I5532">
        <f>COUNTIF('Raw Data'!G5532:O5532,"Yes")</f>
        <v>4</v>
      </c>
      <c r="J5532">
        <f t="shared" ca="1" si="172"/>
        <v>44197</v>
      </c>
      <c r="K5532" t="str">
        <f>'Raw Data'!U5532</f>
        <v>No</v>
      </c>
      <c r="L5532" t="str">
        <f t="shared" si="173"/>
        <v>Low Risk</v>
      </c>
      <c r="N5532" s="34"/>
    </row>
    <row r="5533" spans="1:14" x14ac:dyDescent="0.3">
      <c r="A5533" s="5" t="str">
        <f>'Raw Data'!A5533</f>
        <v>2137-DQMEV</v>
      </c>
      <c r="B5533">
        <f>'Raw Data'!F5533</f>
        <v>68</v>
      </c>
      <c r="C5533" t="str">
        <f>'Raw Data'!P5533</f>
        <v>One year</v>
      </c>
      <c r="D5533" t="str">
        <f>'Raw Data'!I5533</f>
        <v>DSL</v>
      </c>
      <c r="E5533" t="str">
        <f>'Raw Data'!R5533</f>
        <v>Mailed check</v>
      </c>
      <c r="F5533">
        <f>'Raw Data'!S5533</f>
        <v>44.8</v>
      </c>
      <c r="G5533">
        <f>IFERROR(VALUE('Raw Data'!T5533),0)</f>
        <v>2983.65</v>
      </c>
      <c r="H5533" t="str" cm="1">
        <f t="array" ref="H5533">_xlfn.IFS(B5533&lt;=12,"New (0-12 mo)",B5533&lt;=24,"Established (13-24 mo)",B5533&lt;=48,"Loyal (25-48 mo)",TRUE,"Veteran (49+ mo)")</f>
        <v>Veteran (49+ mo)</v>
      </c>
      <c r="I5533">
        <f>COUNTIF('Raw Data'!G5533:O5533,"Yes")</f>
        <v>3</v>
      </c>
      <c r="J5533">
        <f t="shared" ca="1" si="172"/>
        <v>44136</v>
      </c>
      <c r="K5533" t="str">
        <f>'Raw Data'!U5533</f>
        <v>No</v>
      </c>
      <c r="L5533" t="str">
        <f t="shared" si="173"/>
        <v>Low Risk</v>
      </c>
      <c r="N5533" s="34"/>
    </row>
    <row r="5534" spans="1:14" x14ac:dyDescent="0.3">
      <c r="A5534" s="5" t="str">
        <f>'Raw Data'!A5534</f>
        <v>8174-LNWMW</v>
      </c>
      <c r="B5534">
        <f>'Raw Data'!F5534</f>
        <v>31</v>
      </c>
      <c r="C5534" t="str">
        <f>'Raw Data'!P5534</f>
        <v>Two year</v>
      </c>
      <c r="D5534" t="str">
        <f>'Raw Data'!I5534</f>
        <v>No</v>
      </c>
      <c r="E5534" t="str">
        <f>'Raw Data'!R5534</f>
        <v>Credit card (automatic)</v>
      </c>
      <c r="F5534">
        <f>'Raw Data'!S5534</f>
        <v>20.9</v>
      </c>
      <c r="G5534">
        <f>IFERROR(VALUE('Raw Data'!T5534),0)</f>
        <v>689.35</v>
      </c>
      <c r="H5534" t="str" cm="1">
        <f t="array" ref="H5534">_xlfn.IFS(B5534&lt;=12,"New (0-12 mo)",B5534&lt;=24,"Established (13-24 mo)",B5534&lt;=48,"Loyal (25-48 mo)",TRUE,"Veteran (49+ mo)")</f>
        <v>Loyal (25-48 mo)</v>
      </c>
      <c r="I5534">
        <f>COUNTIF('Raw Data'!G5534:O5534,"Yes")</f>
        <v>1</v>
      </c>
      <c r="J5534">
        <f t="shared" ca="1" si="172"/>
        <v>45261</v>
      </c>
      <c r="K5534" t="str">
        <f>'Raw Data'!U5534</f>
        <v>No</v>
      </c>
      <c r="L5534" t="str">
        <f t="shared" si="173"/>
        <v>Low Risk</v>
      </c>
      <c r="N5534" s="34"/>
    </row>
    <row r="5535" spans="1:14" x14ac:dyDescent="0.3">
      <c r="A5535" s="5" t="str">
        <f>'Raw Data'!A5535</f>
        <v>9279-CJEOJ</v>
      </c>
      <c r="B5535">
        <f>'Raw Data'!F5535</f>
        <v>21</v>
      </c>
      <c r="C5535" t="str">
        <f>'Raw Data'!P5535</f>
        <v>Month-to-month</v>
      </c>
      <c r="D5535" t="str">
        <f>'Raw Data'!I5535</f>
        <v>Fiber optic</v>
      </c>
      <c r="E5535" t="str">
        <f>'Raw Data'!R5535</f>
        <v>Bank transfer (automatic)</v>
      </c>
      <c r="F5535">
        <f>'Raw Data'!S5535</f>
        <v>95.4</v>
      </c>
      <c r="G5535">
        <f>IFERROR(VALUE('Raw Data'!T5535),0)</f>
        <v>2025.1</v>
      </c>
      <c r="H5535" t="str" cm="1">
        <f t="array" ref="H5535">_xlfn.IFS(B5535&lt;=12,"New (0-12 mo)",B5535&lt;=24,"Established (13-24 mo)",B5535&lt;=48,"Loyal (25-48 mo)",TRUE,"Veteran (49+ mo)")</f>
        <v>Established (13-24 mo)</v>
      </c>
      <c r="I5535">
        <f>COUNTIF('Raw Data'!G5535:O5535,"Yes")</f>
        <v>4</v>
      </c>
      <c r="J5535">
        <f t="shared" ca="1" si="172"/>
        <v>45566</v>
      </c>
      <c r="K5535" t="str">
        <f>'Raw Data'!U5535</f>
        <v>No</v>
      </c>
      <c r="L5535" t="str">
        <f t="shared" si="173"/>
        <v>Medium Risk</v>
      </c>
      <c r="N5535" s="34"/>
    </row>
    <row r="5536" spans="1:14" x14ac:dyDescent="0.3">
      <c r="A5536" s="5" t="str">
        <f>'Raw Data'!A5536</f>
        <v>7964-VEXDG</v>
      </c>
      <c r="B5536">
        <f>'Raw Data'!F5536</f>
        <v>21</v>
      </c>
      <c r="C5536" t="str">
        <f>'Raw Data'!P5536</f>
        <v>Month-to-month</v>
      </c>
      <c r="D5536" t="str">
        <f>'Raw Data'!I5536</f>
        <v>Fiber optic</v>
      </c>
      <c r="E5536" t="str">
        <f>'Raw Data'!R5536</f>
        <v>Electronic check</v>
      </c>
      <c r="F5536">
        <f>'Raw Data'!S5536</f>
        <v>80.349999999999994</v>
      </c>
      <c r="G5536">
        <f>IFERROR(VALUE('Raw Data'!T5536),0)</f>
        <v>1747.2</v>
      </c>
      <c r="H5536" t="str" cm="1">
        <f t="array" ref="H5536">_xlfn.IFS(B5536&lt;=12,"New (0-12 mo)",B5536&lt;=24,"Established (13-24 mo)",B5536&lt;=48,"Loyal (25-48 mo)",TRUE,"Veteran (49+ mo)")</f>
        <v>Established (13-24 mo)</v>
      </c>
      <c r="I5536">
        <f>COUNTIF('Raw Data'!G5536:O5536,"Yes")</f>
        <v>3</v>
      </c>
      <c r="J5536">
        <f t="shared" ca="1" si="172"/>
        <v>45566</v>
      </c>
      <c r="K5536" t="str">
        <f>'Raw Data'!U5536</f>
        <v>No</v>
      </c>
      <c r="L5536" t="str">
        <f t="shared" si="173"/>
        <v>Medium Risk</v>
      </c>
      <c r="N5536" s="34"/>
    </row>
    <row r="5537" spans="1:14" x14ac:dyDescent="0.3">
      <c r="A5537" s="5" t="str">
        <f>'Raw Data'!A5537</f>
        <v>2404-JIBFC</v>
      </c>
      <c r="B5537">
        <f>'Raw Data'!F5537</f>
        <v>55</v>
      </c>
      <c r="C5537" t="str">
        <f>'Raw Data'!P5537</f>
        <v>Two year</v>
      </c>
      <c r="D5537" t="str">
        <f>'Raw Data'!I5537</f>
        <v>DSL</v>
      </c>
      <c r="E5537" t="str">
        <f>'Raw Data'!R5537</f>
        <v>Bank transfer (automatic)</v>
      </c>
      <c r="F5537">
        <f>'Raw Data'!S5537</f>
        <v>85.1</v>
      </c>
      <c r="G5537">
        <f>IFERROR(VALUE('Raw Data'!T5537),0)</f>
        <v>4657.95</v>
      </c>
      <c r="H5537" t="str" cm="1">
        <f t="array" ref="H5537">_xlfn.IFS(B5537&lt;=12,"New (0-12 mo)",B5537&lt;=24,"Established (13-24 mo)",B5537&lt;=48,"Loyal (25-48 mo)",TRUE,"Veteran (49+ mo)")</f>
        <v>Veteran (49+ mo)</v>
      </c>
      <c r="I5537">
        <f>COUNTIF('Raw Data'!G5537:O5537,"Yes")</f>
        <v>7</v>
      </c>
      <c r="J5537">
        <f t="shared" ca="1" si="172"/>
        <v>44531</v>
      </c>
      <c r="K5537" t="str">
        <f>'Raw Data'!U5537</f>
        <v>No</v>
      </c>
      <c r="L5537" t="str">
        <f t="shared" si="173"/>
        <v>Low Risk</v>
      </c>
      <c r="N5537" s="34"/>
    </row>
    <row r="5538" spans="1:14" x14ac:dyDescent="0.3">
      <c r="A5538" s="5" t="str">
        <f>'Raw Data'!A5538</f>
        <v>0778-NELLA</v>
      </c>
      <c r="B5538">
        <f>'Raw Data'!F5538</f>
        <v>9</v>
      </c>
      <c r="C5538" t="str">
        <f>'Raw Data'!P5538</f>
        <v>Month-to-month</v>
      </c>
      <c r="D5538" t="str">
        <f>'Raw Data'!I5538</f>
        <v>DSL</v>
      </c>
      <c r="E5538" t="str">
        <f>'Raw Data'!R5538</f>
        <v>Credit card (automatic)</v>
      </c>
      <c r="F5538">
        <f>'Raw Data'!S5538</f>
        <v>34.700000000000003</v>
      </c>
      <c r="G5538">
        <f>IFERROR(VALUE('Raw Data'!T5538),0)</f>
        <v>296.10000000000002</v>
      </c>
      <c r="H5538" t="str" cm="1">
        <f t="array" ref="H5538">_xlfn.IFS(B5538&lt;=12,"New (0-12 mo)",B5538&lt;=24,"Established (13-24 mo)",B5538&lt;=48,"Loyal (25-48 mo)",TRUE,"Veteran (49+ mo)")</f>
        <v>New (0-12 mo)</v>
      </c>
      <c r="I5538">
        <f>COUNTIF('Raw Data'!G5538:O5538,"Yes")</f>
        <v>1</v>
      </c>
      <c r="J5538">
        <f t="shared" ca="1" si="172"/>
        <v>45931</v>
      </c>
      <c r="K5538" t="str">
        <f>'Raw Data'!U5538</f>
        <v>Yes</v>
      </c>
      <c r="L5538" t="str">
        <f t="shared" si="173"/>
        <v>High Risk</v>
      </c>
      <c r="N5538" s="34"/>
    </row>
    <row r="5539" spans="1:14" x14ac:dyDescent="0.3">
      <c r="A5539" s="5" t="str">
        <f>'Raw Data'!A5539</f>
        <v>8029-XYPWT</v>
      </c>
      <c r="B5539">
        <f>'Raw Data'!F5539</f>
        <v>71</v>
      </c>
      <c r="C5539" t="str">
        <f>'Raw Data'!P5539</f>
        <v>Two year</v>
      </c>
      <c r="D5539" t="str">
        <f>'Raw Data'!I5539</f>
        <v>Fiber optic</v>
      </c>
      <c r="E5539" t="str">
        <f>'Raw Data'!R5539</f>
        <v>Bank transfer (automatic)</v>
      </c>
      <c r="F5539">
        <f>'Raw Data'!S5539</f>
        <v>115.05</v>
      </c>
      <c r="G5539">
        <f>IFERROR(VALUE('Raw Data'!T5539),0)</f>
        <v>8016.6</v>
      </c>
      <c r="H5539" t="str" cm="1">
        <f t="array" ref="H5539">_xlfn.IFS(B5539&lt;=12,"New (0-12 mo)",B5539&lt;=24,"Established (13-24 mo)",B5539&lt;=48,"Loyal (25-48 mo)",TRUE,"Veteran (49+ mo)")</f>
        <v>Veteran (49+ mo)</v>
      </c>
      <c r="I5539">
        <f>COUNTIF('Raw Data'!G5539:O5539,"Yes")</f>
        <v>8</v>
      </c>
      <c r="J5539">
        <f t="shared" ca="1" si="172"/>
        <v>44044</v>
      </c>
      <c r="K5539" t="str">
        <f>'Raw Data'!U5539</f>
        <v>No</v>
      </c>
      <c r="L5539" t="str">
        <f t="shared" si="173"/>
        <v>Low Risk</v>
      </c>
      <c r="N5539" s="34"/>
    </row>
    <row r="5540" spans="1:14" x14ac:dyDescent="0.3">
      <c r="A5540" s="5" t="str">
        <f>'Raw Data'!A5540</f>
        <v>4614-NUVZD</v>
      </c>
      <c r="B5540">
        <f>'Raw Data'!F5540</f>
        <v>1</v>
      </c>
      <c r="C5540" t="str">
        <f>'Raw Data'!P5540</f>
        <v>Month-to-month</v>
      </c>
      <c r="D5540" t="str">
        <f>'Raw Data'!I5540</f>
        <v>Fiber optic</v>
      </c>
      <c r="E5540" t="str">
        <f>'Raw Data'!R5540</f>
        <v>Electronic check</v>
      </c>
      <c r="F5540">
        <f>'Raw Data'!S5540</f>
        <v>81.099999999999994</v>
      </c>
      <c r="G5540">
        <f>IFERROR(VALUE('Raw Data'!T5540),0)</f>
        <v>81.099999999999994</v>
      </c>
      <c r="H5540" t="str" cm="1">
        <f t="array" ref="H5540">_xlfn.IFS(B5540&lt;=12,"New (0-12 mo)",B5540&lt;=24,"Established (13-24 mo)",B5540&lt;=48,"Loyal (25-48 mo)",TRUE,"Veteran (49+ mo)")</f>
        <v>New (0-12 mo)</v>
      </c>
      <c r="I5540">
        <f>COUNTIF('Raw Data'!G5540:O5540,"Yes")</f>
        <v>2</v>
      </c>
      <c r="J5540">
        <f t="shared" ca="1" si="172"/>
        <v>46174</v>
      </c>
      <c r="K5540" t="str">
        <f>'Raw Data'!U5540</f>
        <v>Yes</v>
      </c>
      <c r="L5540" t="str">
        <f t="shared" si="173"/>
        <v>High Risk</v>
      </c>
      <c r="N5540" s="34"/>
    </row>
    <row r="5541" spans="1:14" x14ac:dyDescent="0.3">
      <c r="A5541" s="5" t="str">
        <f>'Raw Data'!A5541</f>
        <v>4632-PAOYU</v>
      </c>
      <c r="B5541">
        <f>'Raw Data'!F5541</f>
        <v>22</v>
      </c>
      <c r="C5541" t="str">
        <f>'Raw Data'!P5541</f>
        <v>One year</v>
      </c>
      <c r="D5541" t="str">
        <f>'Raw Data'!I5541</f>
        <v>No</v>
      </c>
      <c r="E5541" t="str">
        <f>'Raw Data'!R5541</f>
        <v>Mailed check</v>
      </c>
      <c r="F5541">
        <f>'Raw Data'!S5541</f>
        <v>19.95</v>
      </c>
      <c r="G5541">
        <f>IFERROR(VALUE('Raw Data'!T5541),0)</f>
        <v>433.5</v>
      </c>
      <c r="H5541" t="str" cm="1">
        <f t="array" ref="H5541">_xlfn.IFS(B5541&lt;=12,"New (0-12 mo)",B5541&lt;=24,"Established (13-24 mo)",B5541&lt;=48,"Loyal (25-48 mo)",TRUE,"Veteran (49+ mo)")</f>
        <v>Established (13-24 mo)</v>
      </c>
      <c r="I5541">
        <f>COUNTIF('Raw Data'!G5541:O5541,"Yes")</f>
        <v>1</v>
      </c>
      <c r="J5541">
        <f t="shared" ca="1" si="172"/>
        <v>45536</v>
      </c>
      <c r="K5541" t="str">
        <f>'Raw Data'!U5541</f>
        <v>No</v>
      </c>
      <c r="L5541" t="str">
        <f t="shared" si="173"/>
        <v>Low Risk</v>
      </c>
      <c r="N5541" s="34"/>
    </row>
    <row r="5542" spans="1:14" x14ac:dyDescent="0.3">
      <c r="A5542" s="5" t="str">
        <f>'Raw Data'!A5542</f>
        <v>3803-KMQFW</v>
      </c>
      <c r="B5542">
        <f>'Raw Data'!F5542</f>
        <v>1</v>
      </c>
      <c r="C5542" t="str">
        <f>'Raw Data'!P5542</f>
        <v>Month-to-month</v>
      </c>
      <c r="D5542" t="str">
        <f>'Raw Data'!I5542</f>
        <v>No</v>
      </c>
      <c r="E5542" t="str">
        <f>'Raw Data'!R5542</f>
        <v>Mailed check</v>
      </c>
      <c r="F5542">
        <f>'Raw Data'!S5542</f>
        <v>20.55</v>
      </c>
      <c r="G5542">
        <f>IFERROR(VALUE('Raw Data'!T5542),0)</f>
        <v>20.55</v>
      </c>
      <c r="H5542" t="str" cm="1">
        <f t="array" ref="H5542">_xlfn.IFS(B5542&lt;=12,"New (0-12 mo)",B5542&lt;=24,"Established (13-24 mo)",B5542&lt;=48,"Loyal (25-48 mo)",TRUE,"Veteran (49+ mo)")</f>
        <v>New (0-12 mo)</v>
      </c>
      <c r="I5542">
        <f>COUNTIF('Raw Data'!G5542:O5542,"Yes")</f>
        <v>1</v>
      </c>
      <c r="J5542">
        <f t="shared" ca="1" si="172"/>
        <v>46174</v>
      </c>
      <c r="K5542" t="str">
        <f>'Raw Data'!U5542</f>
        <v>Yes</v>
      </c>
      <c r="L5542" t="str">
        <f t="shared" si="173"/>
        <v>High Risk</v>
      </c>
      <c r="N5542" s="34"/>
    </row>
    <row r="5543" spans="1:14" x14ac:dyDescent="0.3">
      <c r="A5543" s="5" t="str">
        <f>'Raw Data'!A5543</f>
        <v>6804-GDMOI</v>
      </c>
      <c r="B5543">
        <f>'Raw Data'!F5543</f>
        <v>61</v>
      </c>
      <c r="C5543" t="str">
        <f>'Raw Data'!P5543</f>
        <v>Two year</v>
      </c>
      <c r="D5543" t="str">
        <f>'Raw Data'!I5543</f>
        <v>Fiber optic</v>
      </c>
      <c r="E5543" t="str">
        <f>'Raw Data'!R5543</f>
        <v>Electronic check</v>
      </c>
      <c r="F5543">
        <f>'Raw Data'!S5543</f>
        <v>106.6</v>
      </c>
      <c r="G5543">
        <f>IFERROR(VALUE('Raw Data'!T5543),0)</f>
        <v>6428.4</v>
      </c>
      <c r="H5543" t="str" cm="1">
        <f t="array" ref="H5543">_xlfn.IFS(B5543&lt;=12,"New (0-12 mo)",B5543&lt;=24,"Established (13-24 mo)",B5543&lt;=48,"Loyal (25-48 mo)",TRUE,"Veteran (49+ mo)")</f>
        <v>Veteran (49+ mo)</v>
      </c>
      <c r="I5543">
        <f>COUNTIF('Raw Data'!G5543:O5543,"Yes")</f>
        <v>6</v>
      </c>
      <c r="J5543">
        <f t="shared" ca="1" si="172"/>
        <v>44348</v>
      </c>
      <c r="K5543" t="str">
        <f>'Raw Data'!U5543</f>
        <v>Yes</v>
      </c>
      <c r="L5543" t="str">
        <f t="shared" si="173"/>
        <v>Low Risk</v>
      </c>
      <c r="N5543" s="34"/>
    </row>
    <row r="5544" spans="1:14" x14ac:dyDescent="0.3">
      <c r="A5544" s="5" t="str">
        <f>'Raw Data'!A5544</f>
        <v>2990-OGYTD</v>
      </c>
      <c r="B5544">
        <f>'Raw Data'!F5544</f>
        <v>67</v>
      </c>
      <c r="C5544" t="str">
        <f>'Raw Data'!P5544</f>
        <v>Two year</v>
      </c>
      <c r="D5544" t="str">
        <f>'Raw Data'!I5544</f>
        <v>DSL</v>
      </c>
      <c r="E5544" t="str">
        <f>'Raw Data'!R5544</f>
        <v>Bank transfer (automatic)</v>
      </c>
      <c r="F5544">
        <f>'Raw Data'!S5544</f>
        <v>86.15</v>
      </c>
      <c r="G5544">
        <f>IFERROR(VALUE('Raw Data'!T5544),0)</f>
        <v>5883.85</v>
      </c>
      <c r="H5544" t="str" cm="1">
        <f t="array" ref="H5544">_xlfn.IFS(B5544&lt;=12,"New (0-12 mo)",B5544&lt;=24,"Established (13-24 mo)",B5544&lt;=48,"Loyal (25-48 mo)",TRUE,"Veteran (49+ mo)")</f>
        <v>Veteran (49+ mo)</v>
      </c>
      <c r="I5544">
        <f>COUNTIF('Raw Data'!G5544:O5544,"Yes")</f>
        <v>7</v>
      </c>
      <c r="J5544">
        <f t="shared" ca="1" si="172"/>
        <v>44166</v>
      </c>
      <c r="K5544" t="str">
        <f>'Raw Data'!U5544</f>
        <v>No</v>
      </c>
      <c r="L5544" t="str">
        <f t="shared" si="173"/>
        <v>Low Risk</v>
      </c>
      <c r="N5544" s="34"/>
    </row>
    <row r="5545" spans="1:14" x14ac:dyDescent="0.3">
      <c r="A5545" s="5" t="str">
        <f>'Raw Data'!A5545</f>
        <v>6646-JPPHA</v>
      </c>
      <c r="B5545">
        <f>'Raw Data'!F5545</f>
        <v>14</v>
      </c>
      <c r="C5545" t="str">
        <f>'Raw Data'!P5545</f>
        <v>Month-to-month</v>
      </c>
      <c r="D5545" t="str">
        <f>'Raw Data'!I5545</f>
        <v>Fiber optic</v>
      </c>
      <c r="E5545" t="str">
        <f>'Raw Data'!R5545</f>
        <v>Electronic check</v>
      </c>
      <c r="F5545">
        <f>'Raw Data'!S5545</f>
        <v>78.849999999999994</v>
      </c>
      <c r="G5545">
        <f>IFERROR(VALUE('Raw Data'!T5545),0)</f>
        <v>1043.8</v>
      </c>
      <c r="H5545" t="str" cm="1">
        <f t="array" ref="H5545">_xlfn.IFS(B5545&lt;=12,"New (0-12 mo)",B5545&lt;=24,"Established (13-24 mo)",B5545&lt;=48,"Loyal (25-48 mo)",TRUE,"Veteran (49+ mo)")</f>
        <v>Established (13-24 mo)</v>
      </c>
      <c r="I5545">
        <f>COUNTIF('Raw Data'!G5545:O5545,"Yes")</f>
        <v>3</v>
      </c>
      <c r="J5545">
        <f t="shared" ca="1" si="172"/>
        <v>45778</v>
      </c>
      <c r="K5545" t="str">
        <f>'Raw Data'!U5545</f>
        <v>No</v>
      </c>
      <c r="L5545" t="str">
        <f t="shared" si="173"/>
        <v>Medium Risk</v>
      </c>
      <c r="N5545" s="34"/>
    </row>
    <row r="5546" spans="1:14" x14ac:dyDescent="0.3">
      <c r="A5546" s="5" t="str">
        <f>'Raw Data'!A5546</f>
        <v>9572-MTILT</v>
      </c>
      <c r="B5546">
        <f>'Raw Data'!F5546</f>
        <v>59</v>
      </c>
      <c r="C5546" t="str">
        <f>'Raw Data'!P5546</f>
        <v>Month-to-month</v>
      </c>
      <c r="D5546" t="str">
        <f>'Raw Data'!I5546</f>
        <v>Fiber optic</v>
      </c>
      <c r="E5546" t="str">
        <f>'Raw Data'!R5546</f>
        <v>Electronic check</v>
      </c>
      <c r="F5546">
        <f>'Raw Data'!S5546</f>
        <v>106.75</v>
      </c>
      <c r="G5546">
        <f>IFERROR(VALUE('Raw Data'!T5546),0)</f>
        <v>6252.9</v>
      </c>
      <c r="H5546" t="str" cm="1">
        <f t="array" ref="H5546">_xlfn.IFS(B5546&lt;=12,"New (0-12 mo)",B5546&lt;=24,"Established (13-24 mo)",B5546&lt;=48,"Loyal (25-48 mo)",TRUE,"Veteran (49+ mo)")</f>
        <v>Veteran (49+ mo)</v>
      </c>
      <c r="I5546">
        <f>COUNTIF('Raw Data'!G5546:O5546,"Yes")</f>
        <v>7</v>
      </c>
      <c r="J5546">
        <f t="shared" ca="1" si="172"/>
        <v>44409</v>
      </c>
      <c r="K5546" t="str">
        <f>'Raw Data'!U5546</f>
        <v>Yes</v>
      </c>
      <c r="L5546" t="str">
        <f t="shared" si="173"/>
        <v>Low-Medium Risk</v>
      </c>
      <c r="N5546" s="34"/>
    </row>
    <row r="5547" spans="1:14" x14ac:dyDescent="0.3">
      <c r="A5547" s="5" t="str">
        <f>'Raw Data'!A5547</f>
        <v>7658-UYUQS</v>
      </c>
      <c r="B5547">
        <f>'Raw Data'!F5547</f>
        <v>21</v>
      </c>
      <c r="C5547" t="str">
        <f>'Raw Data'!P5547</f>
        <v>Month-to-month</v>
      </c>
      <c r="D5547" t="str">
        <f>'Raw Data'!I5547</f>
        <v>Fiber optic</v>
      </c>
      <c r="E5547" t="str">
        <f>'Raw Data'!R5547</f>
        <v>Bank transfer (automatic)</v>
      </c>
      <c r="F5547">
        <f>'Raw Data'!S5547</f>
        <v>86.55</v>
      </c>
      <c r="G5547">
        <f>IFERROR(VALUE('Raw Data'!T5547),0)</f>
        <v>1857.25</v>
      </c>
      <c r="H5547" t="str" cm="1">
        <f t="array" ref="H5547">_xlfn.IFS(B5547&lt;=12,"New (0-12 mo)",B5547&lt;=24,"Established (13-24 mo)",B5547&lt;=48,"Loyal (25-48 mo)",TRUE,"Veteran (49+ mo)")</f>
        <v>Established (13-24 mo)</v>
      </c>
      <c r="I5547">
        <f>COUNTIF('Raw Data'!G5547:O5547,"Yes")</f>
        <v>3</v>
      </c>
      <c r="J5547">
        <f t="shared" ca="1" si="172"/>
        <v>45566</v>
      </c>
      <c r="K5547" t="str">
        <f>'Raw Data'!U5547</f>
        <v>No</v>
      </c>
      <c r="L5547" t="str">
        <f t="shared" si="173"/>
        <v>Medium Risk</v>
      </c>
      <c r="N5547" s="34"/>
    </row>
    <row r="5548" spans="1:14" x14ac:dyDescent="0.3">
      <c r="A5548" s="5" t="str">
        <f>'Raw Data'!A5548</f>
        <v>7880-XSOJX</v>
      </c>
      <c r="B5548">
        <f>'Raw Data'!F5548</f>
        <v>4</v>
      </c>
      <c r="C5548" t="str">
        <f>'Raw Data'!P5548</f>
        <v>Month-to-month</v>
      </c>
      <c r="D5548" t="str">
        <f>'Raw Data'!I5548</f>
        <v>DSL</v>
      </c>
      <c r="E5548" t="str">
        <f>'Raw Data'!R5548</f>
        <v>Mailed check</v>
      </c>
      <c r="F5548">
        <f>'Raw Data'!S5548</f>
        <v>42.4</v>
      </c>
      <c r="G5548">
        <f>IFERROR(VALUE('Raw Data'!T5548),0)</f>
        <v>146.4</v>
      </c>
      <c r="H5548" t="str" cm="1">
        <f t="array" ref="H5548">_xlfn.IFS(B5548&lt;=12,"New (0-12 mo)",B5548&lt;=24,"Established (13-24 mo)",B5548&lt;=48,"Loyal (25-48 mo)",TRUE,"Veteran (49+ mo)")</f>
        <v>New (0-12 mo)</v>
      </c>
      <c r="I5548">
        <f>COUNTIF('Raw Data'!G5548:O5548,"Yes")</f>
        <v>3</v>
      </c>
      <c r="J5548">
        <f t="shared" ca="1" si="172"/>
        <v>46082</v>
      </c>
      <c r="K5548" t="str">
        <f>'Raw Data'!U5548</f>
        <v>No</v>
      </c>
      <c r="L5548" t="str">
        <f t="shared" si="173"/>
        <v>High Risk</v>
      </c>
      <c r="N5548" s="34"/>
    </row>
    <row r="5549" spans="1:14" x14ac:dyDescent="0.3">
      <c r="A5549" s="5" t="str">
        <f>'Raw Data'!A5549</f>
        <v>9611-CTWIH</v>
      </c>
      <c r="B5549">
        <f>'Raw Data'!F5549</f>
        <v>3</v>
      </c>
      <c r="C5549" t="str">
        <f>'Raw Data'!P5549</f>
        <v>Month-to-month</v>
      </c>
      <c r="D5549" t="str">
        <f>'Raw Data'!I5549</f>
        <v>Fiber optic</v>
      </c>
      <c r="E5549" t="str">
        <f>'Raw Data'!R5549</f>
        <v>Electronic check</v>
      </c>
      <c r="F5549">
        <f>'Raw Data'!S5549</f>
        <v>89.45</v>
      </c>
      <c r="G5549">
        <f>IFERROR(VALUE('Raw Data'!T5549),0)</f>
        <v>240.45</v>
      </c>
      <c r="H5549" t="str" cm="1">
        <f t="array" ref="H5549">_xlfn.IFS(B5549&lt;=12,"New (0-12 mo)",B5549&lt;=24,"Established (13-24 mo)",B5549&lt;=48,"Loyal (25-48 mo)",TRUE,"Veteran (49+ mo)")</f>
        <v>New (0-12 mo)</v>
      </c>
      <c r="I5549">
        <f>COUNTIF('Raw Data'!G5549:O5549,"Yes")</f>
        <v>3</v>
      </c>
      <c r="J5549">
        <f t="shared" ca="1" si="172"/>
        <v>46113</v>
      </c>
      <c r="K5549" t="str">
        <f>'Raw Data'!U5549</f>
        <v>Yes</v>
      </c>
      <c r="L5549" t="str">
        <f t="shared" si="173"/>
        <v>High Risk</v>
      </c>
      <c r="N5549" s="34"/>
    </row>
    <row r="5550" spans="1:14" x14ac:dyDescent="0.3">
      <c r="A5550" s="5" t="str">
        <f>'Raw Data'!A5550</f>
        <v>4589-IUAJB</v>
      </c>
      <c r="B5550">
        <f>'Raw Data'!F5550</f>
        <v>70</v>
      </c>
      <c r="C5550" t="str">
        <f>'Raw Data'!P5550</f>
        <v>Two year</v>
      </c>
      <c r="D5550" t="str">
        <f>'Raw Data'!I5550</f>
        <v>No</v>
      </c>
      <c r="E5550" t="str">
        <f>'Raw Data'!R5550</f>
        <v>Bank transfer (automatic)</v>
      </c>
      <c r="F5550">
        <f>'Raw Data'!S5550</f>
        <v>24.25</v>
      </c>
      <c r="G5550">
        <f>IFERROR(VALUE('Raw Data'!T5550),0)</f>
        <v>1724.15</v>
      </c>
      <c r="H5550" t="str" cm="1">
        <f t="array" ref="H5550">_xlfn.IFS(B5550&lt;=12,"New (0-12 mo)",B5550&lt;=24,"Established (13-24 mo)",B5550&lt;=48,"Loyal (25-48 mo)",TRUE,"Veteran (49+ mo)")</f>
        <v>Veteran (49+ mo)</v>
      </c>
      <c r="I5550">
        <f>COUNTIF('Raw Data'!G5550:O5550,"Yes")</f>
        <v>2</v>
      </c>
      <c r="J5550">
        <f t="shared" ca="1" si="172"/>
        <v>44075</v>
      </c>
      <c r="K5550" t="str">
        <f>'Raw Data'!U5550</f>
        <v>No</v>
      </c>
      <c r="L5550" t="str">
        <f t="shared" si="173"/>
        <v>Low Risk</v>
      </c>
      <c r="N5550" s="34"/>
    </row>
    <row r="5551" spans="1:14" x14ac:dyDescent="0.3">
      <c r="A5551" s="5" t="str">
        <f>'Raw Data'!A5551</f>
        <v>0329-GTIAJ</v>
      </c>
      <c r="B5551">
        <f>'Raw Data'!F5551</f>
        <v>3</v>
      </c>
      <c r="C5551" t="str">
        <f>'Raw Data'!P5551</f>
        <v>Month-to-month</v>
      </c>
      <c r="D5551" t="str">
        <f>'Raw Data'!I5551</f>
        <v>Fiber optic</v>
      </c>
      <c r="E5551" t="str">
        <f>'Raw Data'!R5551</f>
        <v>Electronic check</v>
      </c>
      <c r="F5551">
        <f>'Raw Data'!S5551</f>
        <v>97.9</v>
      </c>
      <c r="G5551">
        <f>IFERROR(VALUE('Raw Data'!T5551),0)</f>
        <v>315.3</v>
      </c>
      <c r="H5551" t="str" cm="1">
        <f t="array" ref="H5551">_xlfn.IFS(B5551&lt;=12,"New (0-12 mo)",B5551&lt;=24,"Established (13-24 mo)",B5551&lt;=48,"Loyal (25-48 mo)",TRUE,"Veteran (49+ mo)")</f>
        <v>New (0-12 mo)</v>
      </c>
      <c r="I5551">
        <f>COUNTIF('Raw Data'!G5551:O5551,"Yes")</f>
        <v>5</v>
      </c>
      <c r="J5551">
        <f t="shared" ca="1" si="172"/>
        <v>46113</v>
      </c>
      <c r="K5551" t="str">
        <f>'Raw Data'!U5551</f>
        <v>Yes</v>
      </c>
      <c r="L5551" t="str">
        <f t="shared" si="173"/>
        <v>High Risk</v>
      </c>
      <c r="N5551" s="34"/>
    </row>
    <row r="5552" spans="1:14" x14ac:dyDescent="0.3">
      <c r="A5552" s="5" t="str">
        <f>'Raw Data'!A5552</f>
        <v>8746-BFOAJ</v>
      </c>
      <c r="B5552">
        <f>'Raw Data'!F5552</f>
        <v>21</v>
      </c>
      <c r="C5552" t="str">
        <f>'Raw Data'!P5552</f>
        <v>One year</v>
      </c>
      <c r="D5552" t="str">
        <f>'Raw Data'!I5552</f>
        <v>No</v>
      </c>
      <c r="E5552" t="str">
        <f>'Raw Data'!R5552</f>
        <v>Bank transfer (automatic)</v>
      </c>
      <c r="F5552">
        <f>'Raw Data'!S5552</f>
        <v>20.5</v>
      </c>
      <c r="G5552">
        <f>IFERROR(VALUE('Raw Data'!T5552),0)</f>
        <v>429.55</v>
      </c>
      <c r="H5552" t="str" cm="1">
        <f t="array" ref="H5552">_xlfn.IFS(B5552&lt;=12,"New (0-12 mo)",B5552&lt;=24,"Established (13-24 mo)",B5552&lt;=48,"Loyal (25-48 mo)",TRUE,"Veteran (49+ mo)")</f>
        <v>Established (13-24 mo)</v>
      </c>
      <c r="I5552">
        <f>COUNTIF('Raw Data'!G5552:O5552,"Yes")</f>
        <v>1</v>
      </c>
      <c r="J5552">
        <f t="shared" ca="1" si="172"/>
        <v>45566</v>
      </c>
      <c r="K5552" t="str">
        <f>'Raw Data'!U5552</f>
        <v>No</v>
      </c>
      <c r="L5552" t="str">
        <f t="shared" si="173"/>
        <v>Low Risk</v>
      </c>
      <c r="N5552" s="34"/>
    </row>
    <row r="5553" spans="1:14" x14ac:dyDescent="0.3">
      <c r="A5553" s="5" t="str">
        <f>'Raw Data'!A5553</f>
        <v>8457-XIGKN</v>
      </c>
      <c r="B5553">
        <f>'Raw Data'!F5553</f>
        <v>20</v>
      </c>
      <c r="C5553" t="str">
        <f>'Raw Data'!P5553</f>
        <v>Month-to-month</v>
      </c>
      <c r="D5553" t="str">
        <f>'Raw Data'!I5553</f>
        <v>No</v>
      </c>
      <c r="E5553" t="str">
        <f>'Raw Data'!R5553</f>
        <v>Credit card (automatic)</v>
      </c>
      <c r="F5553">
        <f>'Raw Data'!S5553</f>
        <v>19.600000000000001</v>
      </c>
      <c r="G5553">
        <f>IFERROR(VALUE('Raw Data'!T5553),0)</f>
        <v>356.15</v>
      </c>
      <c r="H5553" t="str" cm="1">
        <f t="array" ref="H5553">_xlfn.IFS(B5553&lt;=12,"New (0-12 mo)",B5553&lt;=24,"Established (13-24 mo)",B5553&lt;=48,"Loyal (25-48 mo)",TRUE,"Veteran (49+ mo)")</f>
        <v>Established (13-24 mo)</v>
      </c>
      <c r="I5553">
        <f>COUNTIF('Raw Data'!G5553:O5553,"Yes")</f>
        <v>1</v>
      </c>
      <c r="J5553">
        <f t="shared" ca="1" si="172"/>
        <v>45597</v>
      </c>
      <c r="K5553" t="str">
        <f>'Raw Data'!U5553</f>
        <v>No</v>
      </c>
      <c r="L5553" t="str">
        <f t="shared" si="173"/>
        <v>Medium Risk</v>
      </c>
      <c r="N5553" s="34"/>
    </row>
    <row r="5554" spans="1:14" x14ac:dyDescent="0.3">
      <c r="A5554" s="5" t="str">
        <f>'Raw Data'!A5554</f>
        <v>6072-NUQCB</v>
      </c>
      <c r="B5554">
        <f>'Raw Data'!F5554</f>
        <v>22</v>
      </c>
      <c r="C5554" t="str">
        <f>'Raw Data'!P5554</f>
        <v>One year</v>
      </c>
      <c r="D5554" t="str">
        <f>'Raw Data'!I5554</f>
        <v>No</v>
      </c>
      <c r="E5554" t="str">
        <f>'Raw Data'!R5554</f>
        <v>Bank transfer (automatic)</v>
      </c>
      <c r="F5554">
        <f>'Raw Data'!S5554</f>
        <v>20.25</v>
      </c>
      <c r="G5554">
        <f>IFERROR(VALUE('Raw Data'!T5554),0)</f>
        <v>488.25</v>
      </c>
      <c r="H5554" t="str" cm="1">
        <f t="array" ref="H5554">_xlfn.IFS(B5554&lt;=12,"New (0-12 mo)",B5554&lt;=24,"Established (13-24 mo)",B5554&lt;=48,"Loyal (25-48 mo)",TRUE,"Veteran (49+ mo)")</f>
        <v>Established (13-24 mo)</v>
      </c>
      <c r="I5554">
        <f>COUNTIF('Raw Data'!G5554:O5554,"Yes")</f>
        <v>1</v>
      </c>
      <c r="J5554">
        <f t="shared" ca="1" si="172"/>
        <v>45536</v>
      </c>
      <c r="K5554" t="str">
        <f>'Raw Data'!U5554</f>
        <v>No</v>
      </c>
      <c r="L5554" t="str">
        <f t="shared" si="173"/>
        <v>Low Risk</v>
      </c>
      <c r="N5554" s="34"/>
    </row>
    <row r="5555" spans="1:14" x14ac:dyDescent="0.3">
      <c r="A5555" s="5" t="str">
        <f>'Raw Data'!A5555</f>
        <v>6629-CZTTH</v>
      </c>
      <c r="B5555">
        <f>'Raw Data'!F5555</f>
        <v>1</v>
      </c>
      <c r="C5555" t="str">
        <f>'Raw Data'!P5555</f>
        <v>Month-to-month</v>
      </c>
      <c r="D5555" t="str">
        <f>'Raw Data'!I5555</f>
        <v>DSL</v>
      </c>
      <c r="E5555" t="str">
        <f>'Raw Data'!R5555</f>
        <v>Mailed check</v>
      </c>
      <c r="F5555">
        <f>'Raw Data'!S5555</f>
        <v>55.7</v>
      </c>
      <c r="G5555">
        <f>IFERROR(VALUE('Raw Data'!T5555),0)</f>
        <v>55.7</v>
      </c>
      <c r="H5555" t="str" cm="1">
        <f t="array" ref="H5555">_xlfn.IFS(B5555&lt;=12,"New (0-12 mo)",B5555&lt;=24,"Established (13-24 mo)",B5555&lt;=48,"Loyal (25-48 mo)",TRUE,"Veteran (49+ mo)")</f>
        <v>New (0-12 mo)</v>
      </c>
      <c r="I5555">
        <f>COUNTIF('Raw Data'!G5555:O5555,"Yes")</f>
        <v>2</v>
      </c>
      <c r="J5555">
        <f t="shared" ca="1" si="172"/>
        <v>46174</v>
      </c>
      <c r="K5555" t="str">
        <f>'Raw Data'!U5555</f>
        <v>Yes</v>
      </c>
      <c r="L5555" t="str">
        <f t="shared" si="173"/>
        <v>High Risk</v>
      </c>
      <c r="N5555" s="34"/>
    </row>
    <row r="5556" spans="1:14" x14ac:dyDescent="0.3">
      <c r="A5556" s="5" t="str">
        <f>'Raw Data'!A5556</f>
        <v>8838-GPHZP</v>
      </c>
      <c r="B5556">
        <f>'Raw Data'!F5556</f>
        <v>63</v>
      </c>
      <c r="C5556" t="str">
        <f>'Raw Data'!P5556</f>
        <v>Two year</v>
      </c>
      <c r="D5556" t="str">
        <f>'Raw Data'!I5556</f>
        <v>No</v>
      </c>
      <c r="E5556" t="str">
        <f>'Raw Data'!R5556</f>
        <v>Mailed check</v>
      </c>
      <c r="F5556">
        <f>'Raw Data'!S5556</f>
        <v>20.6</v>
      </c>
      <c r="G5556">
        <f>IFERROR(VALUE('Raw Data'!T5556),0)</f>
        <v>1298.7</v>
      </c>
      <c r="H5556" t="str" cm="1">
        <f t="array" ref="H5556">_xlfn.IFS(B5556&lt;=12,"New (0-12 mo)",B5556&lt;=24,"Established (13-24 mo)",B5556&lt;=48,"Loyal (25-48 mo)",TRUE,"Veteran (49+ mo)")</f>
        <v>Veteran (49+ mo)</v>
      </c>
      <c r="I5556">
        <f>COUNTIF('Raw Data'!G5556:O5556,"Yes")</f>
        <v>1</v>
      </c>
      <c r="J5556">
        <f t="shared" ca="1" si="172"/>
        <v>44287</v>
      </c>
      <c r="K5556" t="str">
        <f>'Raw Data'!U5556</f>
        <v>No</v>
      </c>
      <c r="L5556" t="str">
        <f t="shared" si="173"/>
        <v>Low Risk</v>
      </c>
      <c r="N5556" s="34"/>
    </row>
    <row r="5557" spans="1:14" x14ac:dyDescent="0.3">
      <c r="A5557" s="5" t="str">
        <f>'Raw Data'!A5557</f>
        <v>8750-QWZAJ</v>
      </c>
      <c r="B5557">
        <f>'Raw Data'!F5557</f>
        <v>70</v>
      </c>
      <c r="C5557" t="str">
        <f>'Raw Data'!P5557</f>
        <v>Two year</v>
      </c>
      <c r="D5557" t="str">
        <f>'Raw Data'!I5557</f>
        <v>No</v>
      </c>
      <c r="E5557" t="str">
        <f>'Raw Data'!R5557</f>
        <v>Bank transfer (automatic)</v>
      </c>
      <c r="F5557">
        <f>'Raw Data'!S5557</f>
        <v>19.8</v>
      </c>
      <c r="G5557">
        <f>IFERROR(VALUE('Raw Data'!T5557),0)</f>
        <v>1378.75</v>
      </c>
      <c r="H5557" t="str" cm="1">
        <f t="array" ref="H5557">_xlfn.IFS(B5557&lt;=12,"New (0-12 mo)",B5557&lt;=24,"Established (13-24 mo)",B5557&lt;=48,"Loyal (25-48 mo)",TRUE,"Veteran (49+ mo)")</f>
        <v>Veteran (49+ mo)</v>
      </c>
      <c r="I5557">
        <f>COUNTIF('Raw Data'!G5557:O5557,"Yes")</f>
        <v>1</v>
      </c>
      <c r="J5557">
        <f t="shared" ca="1" si="172"/>
        <v>44075</v>
      </c>
      <c r="K5557" t="str">
        <f>'Raw Data'!U5557</f>
        <v>No</v>
      </c>
      <c r="L5557" t="str">
        <f t="shared" si="173"/>
        <v>Low Risk</v>
      </c>
      <c r="N5557" s="34"/>
    </row>
    <row r="5558" spans="1:14" x14ac:dyDescent="0.3">
      <c r="A5558" s="5" t="str">
        <f>'Raw Data'!A5558</f>
        <v>5364-EVNIB</v>
      </c>
      <c r="B5558">
        <f>'Raw Data'!F5558</f>
        <v>13</v>
      </c>
      <c r="C5558" t="str">
        <f>'Raw Data'!P5558</f>
        <v>Month-to-month</v>
      </c>
      <c r="D5558" t="str">
        <f>'Raw Data'!I5558</f>
        <v>Fiber optic</v>
      </c>
      <c r="E5558" t="str">
        <f>'Raw Data'!R5558</f>
        <v>Electronic check</v>
      </c>
      <c r="F5558">
        <f>'Raw Data'!S5558</f>
        <v>79.8</v>
      </c>
      <c r="G5558">
        <f>IFERROR(VALUE('Raw Data'!T5558),0)</f>
        <v>973.45</v>
      </c>
      <c r="H5558" t="str" cm="1">
        <f t="array" ref="H5558">_xlfn.IFS(B5558&lt;=12,"New (0-12 mo)",B5558&lt;=24,"Established (13-24 mo)",B5558&lt;=48,"Loyal (25-48 mo)",TRUE,"Veteran (49+ mo)")</f>
        <v>Established (13-24 mo)</v>
      </c>
      <c r="I5558">
        <f>COUNTIF('Raw Data'!G5558:O5558,"Yes")</f>
        <v>3</v>
      </c>
      <c r="J5558">
        <f t="shared" ca="1" si="172"/>
        <v>45809</v>
      </c>
      <c r="K5558" t="str">
        <f>'Raw Data'!U5558</f>
        <v>Yes</v>
      </c>
      <c r="L5558" t="str">
        <f t="shared" si="173"/>
        <v>Medium Risk</v>
      </c>
      <c r="N5558" s="34"/>
    </row>
    <row r="5559" spans="1:14" x14ac:dyDescent="0.3">
      <c r="A5559" s="5" t="str">
        <f>'Raw Data'!A5559</f>
        <v>6918-UMQCG</v>
      </c>
      <c r="B5559">
        <f>'Raw Data'!F5559</f>
        <v>5</v>
      </c>
      <c r="C5559" t="str">
        <f>'Raw Data'!P5559</f>
        <v>Month-to-month</v>
      </c>
      <c r="D5559" t="str">
        <f>'Raw Data'!I5559</f>
        <v>Fiber optic</v>
      </c>
      <c r="E5559" t="str">
        <f>'Raw Data'!R5559</f>
        <v>Electronic check</v>
      </c>
      <c r="F5559">
        <f>'Raw Data'!S5559</f>
        <v>80.2</v>
      </c>
      <c r="G5559">
        <f>IFERROR(VALUE('Raw Data'!T5559),0)</f>
        <v>384.25</v>
      </c>
      <c r="H5559" t="str" cm="1">
        <f t="array" ref="H5559">_xlfn.IFS(B5559&lt;=12,"New (0-12 mo)",B5559&lt;=24,"Established (13-24 mo)",B5559&lt;=48,"Loyal (25-48 mo)",TRUE,"Veteran (49+ mo)")</f>
        <v>New (0-12 mo)</v>
      </c>
      <c r="I5559">
        <f>COUNTIF('Raw Data'!G5559:O5559,"Yes")</f>
        <v>2</v>
      </c>
      <c r="J5559">
        <f t="shared" ca="1" si="172"/>
        <v>46054</v>
      </c>
      <c r="K5559" t="str">
        <f>'Raw Data'!U5559</f>
        <v>No</v>
      </c>
      <c r="L5559" t="str">
        <f t="shared" si="173"/>
        <v>High Risk</v>
      </c>
      <c r="N5559" s="34"/>
    </row>
    <row r="5560" spans="1:14" x14ac:dyDescent="0.3">
      <c r="A5560" s="5" t="str">
        <f>'Raw Data'!A5560</f>
        <v>0675-NCDYU</v>
      </c>
      <c r="B5560">
        <f>'Raw Data'!F5560</f>
        <v>72</v>
      </c>
      <c r="C5560" t="str">
        <f>'Raw Data'!P5560</f>
        <v>Two year</v>
      </c>
      <c r="D5560" t="str">
        <f>'Raw Data'!I5560</f>
        <v>Fiber optic</v>
      </c>
      <c r="E5560" t="str">
        <f>'Raw Data'!R5560</f>
        <v>Credit card (automatic)</v>
      </c>
      <c r="F5560">
        <f>'Raw Data'!S5560</f>
        <v>116.4</v>
      </c>
      <c r="G5560">
        <f>IFERROR(VALUE('Raw Data'!T5560),0)</f>
        <v>8543.25</v>
      </c>
      <c r="H5560" t="str" cm="1">
        <f t="array" ref="H5560">_xlfn.IFS(B5560&lt;=12,"New (0-12 mo)",B5560&lt;=24,"Established (13-24 mo)",B5560&lt;=48,"Loyal (25-48 mo)",TRUE,"Veteran (49+ mo)")</f>
        <v>Veteran (49+ mo)</v>
      </c>
      <c r="I5560">
        <f>COUNTIF('Raw Data'!G5560:O5560,"Yes")</f>
        <v>8</v>
      </c>
      <c r="J5560">
        <f t="shared" ca="1" si="172"/>
        <v>44013</v>
      </c>
      <c r="K5560" t="str">
        <f>'Raw Data'!U5560</f>
        <v>No</v>
      </c>
      <c r="L5560" t="str">
        <f t="shared" si="173"/>
        <v>Low Risk</v>
      </c>
      <c r="N5560" s="34"/>
    </row>
    <row r="5561" spans="1:14" x14ac:dyDescent="0.3">
      <c r="A5561" s="5" t="str">
        <f>'Raw Data'!A5561</f>
        <v>6339-DKLMK</v>
      </c>
      <c r="B5561">
        <f>'Raw Data'!F5561</f>
        <v>13</v>
      </c>
      <c r="C5561" t="str">
        <f>'Raw Data'!P5561</f>
        <v>Month-to-month</v>
      </c>
      <c r="D5561" t="str">
        <f>'Raw Data'!I5561</f>
        <v>DSL</v>
      </c>
      <c r="E5561" t="str">
        <f>'Raw Data'!R5561</f>
        <v>Electronic check</v>
      </c>
      <c r="F5561">
        <f>'Raw Data'!S5561</f>
        <v>31.65</v>
      </c>
      <c r="G5561">
        <f>IFERROR(VALUE('Raw Data'!T5561),0)</f>
        <v>389.95</v>
      </c>
      <c r="H5561" t="str" cm="1">
        <f t="array" ref="H5561">_xlfn.IFS(B5561&lt;=12,"New (0-12 mo)",B5561&lt;=24,"Established (13-24 mo)",B5561&lt;=48,"Loyal (25-48 mo)",TRUE,"Veteran (49+ mo)")</f>
        <v>Established (13-24 mo)</v>
      </c>
      <c r="I5561">
        <f>COUNTIF('Raw Data'!G5561:O5561,"Yes")</f>
        <v>1</v>
      </c>
      <c r="J5561">
        <f t="shared" ca="1" si="172"/>
        <v>45809</v>
      </c>
      <c r="K5561" t="str">
        <f>'Raw Data'!U5561</f>
        <v>No</v>
      </c>
      <c r="L5561" t="str">
        <f t="shared" si="173"/>
        <v>Medium Risk</v>
      </c>
      <c r="N5561" s="34"/>
    </row>
    <row r="5562" spans="1:14" x14ac:dyDescent="0.3">
      <c r="A5562" s="5" t="str">
        <f>'Raw Data'!A5562</f>
        <v>1346-PJWTK</v>
      </c>
      <c r="B5562">
        <f>'Raw Data'!F5562</f>
        <v>61</v>
      </c>
      <c r="C5562" t="str">
        <f>'Raw Data'!P5562</f>
        <v>Month-to-month</v>
      </c>
      <c r="D5562" t="str">
        <f>'Raw Data'!I5562</f>
        <v>Fiber optic</v>
      </c>
      <c r="E5562" t="str">
        <f>'Raw Data'!R5562</f>
        <v>Credit card (automatic)</v>
      </c>
      <c r="F5562">
        <f>'Raw Data'!S5562</f>
        <v>94.15</v>
      </c>
      <c r="G5562">
        <f>IFERROR(VALUE('Raw Data'!T5562),0)</f>
        <v>5731.85</v>
      </c>
      <c r="H5562" t="str" cm="1">
        <f t="array" ref="H5562">_xlfn.IFS(B5562&lt;=12,"New (0-12 mo)",B5562&lt;=24,"Established (13-24 mo)",B5562&lt;=48,"Loyal (25-48 mo)",TRUE,"Veteran (49+ mo)")</f>
        <v>Veteran (49+ mo)</v>
      </c>
      <c r="I5562">
        <f>COUNTIF('Raw Data'!G5562:O5562,"Yes")</f>
        <v>5</v>
      </c>
      <c r="J5562">
        <f t="shared" ca="1" si="172"/>
        <v>44348</v>
      </c>
      <c r="K5562" t="str">
        <f>'Raw Data'!U5562</f>
        <v>No</v>
      </c>
      <c r="L5562" t="str">
        <f t="shared" si="173"/>
        <v>Low-Medium Risk</v>
      </c>
      <c r="N5562" s="34"/>
    </row>
    <row r="5563" spans="1:14" x14ac:dyDescent="0.3">
      <c r="A5563" s="5" t="str">
        <f>'Raw Data'!A5563</f>
        <v>5088-QZLRL</v>
      </c>
      <c r="B5563">
        <f>'Raw Data'!F5563</f>
        <v>1</v>
      </c>
      <c r="C5563" t="str">
        <f>'Raw Data'!P5563</f>
        <v>Month-to-month</v>
      </c>
      <c r="D5563" t="str">
        <f>'Raw Data'!I5563</f>
        <v>No</v>
      </c>
      <c r="E5563" t="str">
        <f>'Raw Data'!R5563</f>
        <v>Electronic check</v>
      </c>
      <c r="F5563">
        <f>'Raw Data'!S5563</f>
        <v>20.65</v>
      </c>
      <c r="G5563">
        <f>IFERROR(VALUE('Raw Data'!T5563),0)</f>
        <v>20.65</v>
      </c>
      <c r="H5563" t="str" cm="1">
        <f t="array" ref="H5563">_xlfn.IFS(B5563&lt;=12,"New (0-12 mo)",B5563&lt;=24,"Established (13-24 mo)",B5563&lt;=48,"Loyal (25-48 mo)",TRUE,"Veteran (49+ mo)")</f>
        <v>New (0-12 mo)</v>
      </c>
      <c r="I5563">
        <f>COUNTIF('Raw Data'!G5563:O5563,"Yes")</f>
        <v>1</v>
      </c>
      <c r="J5563">
        <f t="shared" ca="1" si="172"/>
        <v>46174</v>
      </c>
      <c r="K5563" t="str">
        <f>'Raw Data'!U5563</f>
        <v>No</v>
      </c>
      <c r="L5563" t="str">
        <f t="shared" si="173"/>
        <v>High Risk</v>
      </c>
      <c r="N5563" s="34"/>
    </row>
    <row r="5564" spans="1:14" x14ac:dyDescent="0.3">
      <c r="A5564" s="5" t="str">
        <f>'Raw Data'!A5564</f>
        <v>8023-QHAIO</v>
      </c>
      <c r="B5564">
        <f>'Raw Data'!F5564</f>
        <v>56</v>
      </c>
      <c r="C5564" t="str">
        <f>'Raw Data'!P5564</f>
        <v>Month-to-month</v>
      </c>
      <c r="D5564" t="str">
        <f>'Raw Data'!I5564</f>
        <v>Fiber optic</v>
      </c>
      <c r="E5564" t="str">
        <f>'Raw Data'!R5564</f>
        <v>Bank transfer (automatic)</v>
      </c>
      <c r="F5564">
        <f>'Raw Data'!S5564</f>
        <v>76.849999999999994</v>
      </c>
      <c r="G5564">
        <f>IFERROR(VALUE('Raw Data'!T5564),0)</f>
        <v>4275.75</v>
      </c>
      <c r="H5564" t="str" cm="1">
        <f t="array" ref="H5564">_xlfn.IFS(B5564&lt;=12,"New (0-12 mo)",B5564&lt;=24,"Established (13-24 mo)",B5564&lt;=48,"Loyal (25-48 mo)",TRUE,"Veteran (49+ mo)")</f>
        <v>Veteran (49+ mo)</v>
      </c>
      <c r="I5564">
        <f>COUNTIF('Raw Data'!G5564:O5564,"Yes")</f>
        <v>3</v>
      </c>
      <c r="J5564">
        <f t="shared" ca="1" si="172"/>
        <v>44501</v>
      </c>
      <c r="K5564" t="str">
        <f>'Raw Data'!U5564</f>
        <v>No</v>
      </c>
      <c r="L5564" t="str">
        <f t="shared" si="173"/>
        <v>Low-Medium Risk</v>
      </c>
      <c r="N5564" s="34"/>
    </row>
    <row r="5565" spans="1:14" x14ac:dyDescent="0.3">
      <c r="A5565" s="5" t="str">
        <f>'Raw Data'!A5565</f>
        <v>4397-FRLTA</v>
      </c>
      <c r="B5565">
        <f>'Raw Data'!F5565</f>
        <v>4</v>
      </c>
      <c r="C5565" t="str">
        <f>'Raw Data'!P5565</f>
        <v>Month-to-month</v>
      </c>
      <c r="D5565" t="str">
        <f>'Raw Data'!I5565</f>
        <v>No</v>
      </c>
      <c r="E5565" t="str">
        <f>'Raw Data'!R5565</f>
        <v>Mailed check</v>
      </c>
      <c r="F5565">
        <f>'Raw Data'!S5565</f>
        <v>20.149999999999999</v>
      </c>
      <c r="G5565">
        <f>IFERROR(VALUE('Raw Data'!T5565),0)</f>
        <v>84.5</v>
      </c>
      <c r="H5565" t="str" cm="1">
        <f t="array" ref="H5565">_xlfn.IFS(B5565&lt;=12,"New (0-12 mo)",B5565&lt;=24,"Established (13-24 mo)",B5565&lt;=48,"Loyal (25-48 mo)",TRUE,"Veteran (49+ mo)")</f>
        <v>New (0-12 mo)</v>
      </c>
      <c r="I5565">
        <f>COUNTIF('Raw Data'!G5565:O5565,"Yes")</f>
        <v>1</v>
      </c>
      <c r="J5565">
        <f t="shared" ca="1" si="172"/>
        <v>46082</v>
      </c>
      <c r="K5565" t="str">
        <f>'Raw Data'!U5565</f>
        <v>No</v>
      </c>
      <c r="L5565" t="str">
        <f t="shared" si="173"/>
        <v>High Risk</v>
      </c>
      <c r="N5565" s="34"/>
    </row>
    <row r="5566" spans="1:14" x14ac:dyDescent="0.3">
      <c r="A5566" s="5" t="str">
        <f>'Raw Data'!A5566</f>
        <v>3057-VJJQE</v>
      </c>
      <c r="B5566">
        <f>'Raw Data'!F5566</f>
        <v>35</v>
      </c>
      <c r="C5566" t="str">
        <f>'Raw Data'!P5566</f>
        <v>Two year</v>
      </c>
      <c r="D5566" t="str">
        <f>'Raw Data'!I5566</f>
        <v>DSL</v>
      </c>
      <c r="E5566" t="str">
        <f>'Raw Data'!R5566</f>
        <v>Mailed check</v>
      </c>
      <c r="F5566">
        <f>'Raw Data'!S5566</f>
        <v>55.25</v>
      </c>
      <c r="G5566">
        <f>IFERROR(VALUE('Raw Data'!T5566),0)</f>
        <v>1924.1</v>
      </c>
      <c r="H5566" t="str" cm="1">
        <f t="array" ref="H5566">_xlfn.IFS(B5566&lt;=12,"New (0-12 mo)",B5566&lt;=24,"Established (13-24 mo)",B5566&lt;=48,"Loyal (25-48 mo)",TRUE,"Veteran (49+ mo)")</f>
        <v>Loyal (25-48 mo)</v>
      </c>
      <c r="I5566">
        <f>COUNTIF('Raw Data'!G5566:O5566,"Yes")</f>
        <v>3</v>
      </c>
      <c r="J5566">
        <f t="shared" ca="1" si="172"/>
        <v>45139</v>
      </c>
      <c r="K5566" t="str">
        <f>'Raw Data'!U5566</f>
        <v>No</v>
      </c>
      <c r="L5566" t="str">
        <f t="shared" si="173"/>
        <v>Low Risk</v>
      </c>
      <c r="N5566" s="34"/>
    </row>
    <row r="5567" spans="1:14" x14ac:dyDescent="0.3">
      <c r="A5567" s="5" t="str">
        <f>'Raw Data'!A5567</f>
        <v>5087-SUURX</v>
      </c>
      <c r="B5567">
        <f>'Raw Data'!F5567</f>
        <v>18</v>
      </c>
      <c r="C5567" t="str">
        <f>'Raw Data'!P5567</f>
        <v>Month-to-month</v>
      </c>
      <c r="D5567" t="str">
        <f>'Raw Data'!I5567</f>
        <v>DSL</v>
      </c>
      <c r="E5567" t="str">
        <f>'Raw Data'!R5567</f>
        <v>Electronic check</v>
      </c>
      <c r="F5567">
        <f>'Raw Data'!S5567</f>
        <v>39.049999999999997</v>
      </c>
      <c r="G5567">
        <f>IFERROR(VALUE('Raw Data'!T5567),0)</f>
        <v>669.85</v>
      </c>
      <c r="H5567" t="str" cm="1">
        <f t="array" ref="H5567">_xlfn.IFS(B5567&lt;=12,"New (0-12 mo)",B5567&lt;=24,"Established (13-24 mo)",B5567&lt;=48,"Loyal (25-48 mo)",TRUE,"Veteran (49+ mo)")</f>
        <v>Established (13-24 mo)</v>
      </c>
      <c r="I5567">
        <f>COUNTIF('Raw Data'!G5567:O5567,"Yes")</f>
        <v>2</v>
      </c>
      <c r="J5567">
        <f t="shared" ca="1" si="172"/>
        <v>45658</v>
      </c>
      <c r="K5567" t="str">
        <f>'Raw Data'!U5567</f>
        <v>Yes</v>
      </c>
      <c r="L5567" t="str">
        <f t="shared" si="173"/>
        <v>Medium Risk</v>
      </c>
      <c r="N5567" s="34"/>
    </row>
    <row r="5568" spans="1:14" x14ac:dyDescent="0.3">
      <c r="A5568" s="5" t="str">
        <f>'Raw Data'!A5568</f>
        <v>2302-OUZXB</v>
      </c>
      <c r="B5568">
        <f>'Raw Data'!F5568</f>
        <v>72</v>
      </c>
      <c r="C5568" t="str">
        <f>'Raw Data'!P5568</f>
        <v>Two year</v>
      </c>
      <c r="D5568" t="str">
        <f>'Raw Data'!I5568</f>
        <v>DSL</v>
      </c>
      <c r="E5568" t="str">
        <f>'Raw Data'!R5568</f>
        <v>Bank transfer (automatic)</v>
      </c>
      <c r="F5568">
        <f>'Raw Data'!S5568</f>
        <v>82.15</v>
      </c>
      <c r="G5568">
        <f>IFERROR(VALUE('Raw Data'!T5568),0)</f>
        <v>5784.3</v>
      </c>
      <c r="H5568" t="str" cm="1">
        <f t="array" ref="H5568">_xlfn.IFS(B5568&lt;=12,"New (0-12 mo)",B5568&lt;=24,"Established (13-24 mo)",B5568&lt;=48,"Loyal (25-48 mo)",TRUE,"Veteran (49+ mo)")</f>
        <v>Veteran (49+ mo)</v>
      </c>
      <c r="I5568">
        <f>COUNTIF('Raw Data'!G5568:O5568,"Yes")</f>
        <v>6</v>
      </c>
      <c r="J5568">
        <f t="shared" ca="1" si="172"/>
        <v>44013</v>
      </c>
      <c r="K5568" t="str">
        <f>'Raw Data'!U5568</f>
        <v>No</v>
      </c>
      <c r="L5568" t="str">
        <f t="shared" si="173"/>
        <v>Low Risk</v>
      </c>
      <c r="N5568" s="34"/>
    </row>
    <row r="5569" spans="1:14" x14ac:dyDescent="0.3">
      <c r="A5569" s="5" t="str">
        <f>'Raw Data'!A5569</f>
        <v>8133-ANHHJ</v>
      </c>
      <c r="B5569">
        <f>'Raw Data'!F5569</f>
        <v>49</v>
      </c>
      <c r="C5569" t="str">
        <f>'Raw Data'!P5569</f>
        <v>One year</v>
      </c>
      <c r="D5569" t="str">
        <f>'Raw Data'!I5569</f>
        <v>Fiber optic</v>
      </c>
      <c r="E5569" t="str">
        <f>'Raw Data'!R5569</f>
        <v>Bank transfer (automatic)</v>
      </c>
      <c r="F5569">
        <f>'Raw Data'!S5569</f>
        <v>103</v>
      </c>
      <c r="G5569">
        <f>IFERROR(VALUE('Raw Data'!T5569),0)</f>
        <v>5166.2</v>
      </c>
      <c r="H5569" t="str" cm="1">
        <f t="array" ref="H5569">_xlfn.IFS(B5569&lt;=12,"New (0-12 mo)",B5569&lt;=24,"Established (13-24 mo)",B5569&lt;=48,"Loyal (25-48 mo)",TRUE,"Veteran (49+ mo)")</f>
        <v>Veteran (49+ mo)</v>
      </c>
      <c r="I5569">
        <f>COUNTIF('Raw Data'!G5569:O5569,"Yes")</f>
        <v>7</v>
      </c>
      <c r="J5569">
        <f t="shared" ca="1" si="172"/>
        <v>44713</v>
      </c>
      <c r="K5569" t="str">
        <f>'Raw Data'!U5569</f>
        <v>No</v>
      </c>
      <c r="L5569" t="str">
        <f t="shared" si="173"/>
        <v>Low Risk</v>
      </c>
      <c r="N5569" s="34"/>
    </row>
    <row r="5570" spans="1:14" x14ac:dyDescent="0.3">
      <c r="A5570" s="5" t="str">
        <f>'Raw Data'!A5570</f>
        <v>2270-CHBFN</v>
      </c>
      <c r="B5570">
        <f>'Raw Data'!F5570</f>
        <v>44</v>
      </c>
      <c r="C5570" t="str">
        <f>'Raw Data'!P5570</f>
        <v>Month-to-month</v>
      </c>
      <c r="D5570" t="str">
        <f>'Raw Data'!I5570</f>
        <v>Fiber optic</v>
      </c>
      <c r="E5570" t="str">
        <f>'Raw Data'!R5570</f>
        <v>Credit card (automatic)</v>
      </c>
      <c r="F5570">
        <f>'Raw Data'!S5570</f>
        <v>95.1</v>
      </c>
      <c r="G5570">
        <f>IFERROR(VALUE('Raw Data'!T5570),0)</f>
        <v>4060.55</v>
      </c>
      <c r="H5570" t="str" cm="1">
        <f t="array" ref="H5570">_xlfn.IFS(B5570&lt;=12,"New (0-12 mo)",B5570&lt;=24,"Established (13-24 mo)",B5570&lt;=48,"Loyal (25-48 mo)",TRUE,"Veteran (49+ mo)")</f>
        <v>Loyal (25-48 mo)</v>
      </c>
      <c r="I5570">
        <f>COUNTIF('Raw Data'!G5570:O5570,"Yes")</f>
        <v>6</v>
      </c>
      <c r="J5570">
        <f t="shared" ref="J5570:J5633" ca="1" si="174">EDATE(TODAY(),-B5570)</f>
        <v>44866</v>
      </c>
      <c r="K5570" t="str">
        <f>'Raw Data'!U5570</f>
        <v>No</v>
      </c>
      <c r="L5570" t="str">
        <f t="shared" ref="L5570:L5633" si="175">IF(AND(C5570="Month-to-month",B5570&lt;=12),"High Risk",IF(AND(C5570="Month-to-month",B5570&lt;=24),"Medium Risk",IF(C5570="Month-to-month","Low-Medium Risk","Low Risk")))</f>
        <v>Low-Medium Risk</v>
      </c>
      <c r="N5570" s="34"/>
    </row>
    <row r="5571" spans="1:14" x14ac:dyDescent="0.3">
      <c r="A5571" s="5" t="str">
        <f>'Raw Data'!A5571</f>
        <v>0013-EXCHZ</v>
      </c>
      <c r="B5571">
        <f>'Raw Data'!F5571</f>
        <v>3</v>
      </c>
      <c r="C5571" t="str">
        <f>'Raw Data'!P5571</f>
        <v>Month-to-month</v>
      </c>
      <c r="D5571" t="str">
        <f>'Raw Data'!I5571</f>
        <v>Fiber optic</v>
      </c>
      <c r="E5571" t="str">
        <f>'Raw Data'!R5571</f>
        <v>Mailed check</v>
      </c>
      <c r="F5571">
        <f>'Raw Data'!S5571</f>
        <v>83.9</v>
      </c>
      <c r="G5571">
        <f>IFERROR(VALUE('Raw Data'!T5571),0)</f>
        <v>267.39999999999998</v>
      </c>
      <c r="H5571" t="str" cm="1">
        <f t="array" ref="H5571">_xlfn.IFS(B5571&lt;=12,"New (0-12 mo)",B5571&lt;=24,"Established (13-24 mo)",B5571&lt;=48,"Loyal (25-48 mo)",TRUE,"Veteran (49+ mo)")</f>
        <v>New (0-12 mo)</v>
      </c>
      <c r="I5571">
        <f>COUNTIF('Raw Data'!G5571:O5571,"Yes")</f>
        <v>3</v>
      </c>
      <c r="J5571">
        <f t="shared" ca="1" si="174"/>
        <v>46113</v>
      </c>
      <c r="K5571" t="str">
        <f>'Raw Data'!U5571</f>
        <v>Yes</v>
      </c>
      <c r="L5571" t="str">
        <f t="shared" si="175"/>
        <v>High Risk</v>
      </c>
      <c r="N5571" s="34"/>
    </row>
    <row r="5572" spans="1:14" x14ac:dyDescent="0.3">
      <c r="A5572" s="5" t="str">
        <f>'Raw Data'!A5572</f>
        <v>5982-FPVQN</v>
      </c>
      <c r="B5572">
        <f>'Raw Data'!F5572</f>
        <v>37</v>
      </c>
      <c r="C5572" t="str">
        <f>'Raw Data'!P5572</f>
        <v>Month-to-month</v>
      </c>
      <c r="D5572" t="str">
        <f>'Raw Data'!I5572</f>
        <v>Fiber optic</v>
      </c>
      <c r="E5572" t="str">
        <f>'Raw Data'!R5572</f>
        <v>Electronic check</v>
      </c>
      <c r="F5572">
        <f>'Raw Data'!S5572</f>
        <v>95.15</v>
      </c>
      <c r="G5572">
        <f>IFERROR(VALUE('Raw Data'!T5572),0)</f>
        <v>3532.85</v>
      </c>
      <c r="H5572" t="str" cm="1">
        <f t="array" ref="H5572">_xlfn.IFS(B5572&lt;=12,"New (0-12 mo)",B5572&lt;=24,"Established (13-24 mo)",B5572&lt;=48,"Loyal (25-48 mo)",TRUE,"Veteran (49+ mo)")</f>
        <v>Loyal (25-48 mo)</v>
      </c>
      <c r="I5572">
        <f>COUNTIF('Raw Data'!G5572:O5572,"Yes")</f>
        <v>5</v>
      </c>
      <c r="J5572">
        <f t="shared" ca="1" si="174"/>
        <v>45078</v>
      </c>
      <c r="K5572" t="str">
        <f>'Raw Data'!U5572</f>
        <v>No</v>
      </c>
      <c r="L5572" t="str">
        <f t="shared" si="175"/>
        <v>Low-Medium Risk</v>
      </c>
      <c r="N5572" s="34"/>
    </row>
    <row r="5573" spans="1:14" x14ac:dyDescent="0.3">
      <c r="A5573" s="5" t="str">
        <f>'Raw Data'!A5573</f>
        <v>9107-UKCKY</v>
      </c>
      <c r="B5573">
        <f>'Raw Data'!F5573</f>
        <v>61</v>
      </c>
      <c r="C5573" t="str">
        <f>'Raw Data'!P5573</f>
        <v>One year</v>
      </c>
      <c r="D5573" t="str">
        <f>'Raw Data'!I5573</f>
        <v>DSL</v>
      </c>
      <c r="E5573" t="str">
        <f>'Raw Data'!R5573</f>
        <v>Electronic check</v>
      </c>
      <c r="F5573">
        <f>'Raw Data'!S5573</f>
        <v>79.8</v>
      </c>
      <c r="G5573">
        <f>IFERROR(VALUE('Raw Data'!T5573),0)</f>
        <v>4914.8</v>
      </c>
      <c r="H5573" t="str" cm="1">
        <f t="array" ref="H5573">_xlfn.IFS(B5573&lt;=12,"New (0-12 mo)",B5573&lt;=24,"Established (13-24 mo)",B5573&lt;=48,"Loyal (25-48 mo)",TRUE,"Veteran (49+ mo)")</f>
        <v>Veteran (49+ mo)</v>
      </c>
      <c r="I5573">
        <f>COUNTIF('Raw Data'!G5573:O5573,"Yes")</f>
        <v>6</v>
      </c>
      <c r="J5573">
        <f t="shared" ca="1" si="174"/>
        <v>44348</v>
      </c>
      <c r="K5573" t="str">
        <f>'Raw Data'!U5573</f>
        <v>No</v>
      </c>
      <c r="L5573" t="str">
        <f t="shared" si="175"/>
        <v>Low Risk</v>
      </c>
      <c r="N5573" s="34"/>
    </row>
    <row r="5574" spans="1:14" x14ac:dyDescent="0.3">
      <c r="A5574" s="5" t="str">
        <f>'Raw Data'!A5574</f>
        <v>4654-ULTTN</v>
      </c>
      <c r="B5574">
        <f>'Raw Data'!F5574</f>
        <v>70</v>
      </c>
      <c r="C5574" t="str">
        <f>'Raw Data'!P5574</f>
        <v>Two year</v>
      </c>
      <c r="D5574" t="str">
        <f>'Raw Data'!I5574</f>
        <v>DSL</v>
      </c>
      <c r="E5574" t="str">
        <f>'Raw Data'!R5574</f>
        <v>Credit card (automatic)</v>
      </c>
      <c r="F5574">
        <f>'Raw Data'!S5574</f>
        <v>74.8</v>
      </c>
      <c r="G5574">
        <f>IFERROR(VALUE('Raw Data'!T5574),0)</f>
        <v>5315.8</v>
      </c>
      <c r="H5574" t="str" cm="1">
        <f t="array" ref="H5574">_xlfn.IFS(B5574&lt;=12,"New (0-12 mo)",B5574&lt;=24,"Established (13-24 mo)",B5574&lt;=48,"Loyal (25-48 mo)",TRUE,"Veteran (49+ mo)")</f>
        <v>Veteran (49+ mo)</v>
      </c>
      <c r="I5574">
        <f>COUNTIF('Raw Data'!G5574:O5574,"Yes")</f>
        <v>6</v>
      </c>
      <c r="J5574">
        <f t="shared" ca="1" si="174"/>
        <v>44075</v>
      </c>
      <c r="K5574" t="str">
        <f>'Raw Data'!U5574</f>
        <v>No</v>
      </c>
      <c r="L5574" t="str">
        <f t="shared" si="175"/>
        <v>Low Risk</v>
      </c>
      <c r="N5574" s="34"/>
    </row>
    <row r="5575" spans="1:14" x14ac:dyDescent="0.3">
      <c r="A5575" s="5" t="str">
        <f>'Raw Data'!A5575</f>
        <v>5550-VFRLC</v>
      </c>
      <c r="B5575">
        <f>'Raw Data'!F5575</f>
        <v>1</v>
      </c>
      <c r="C5575" t="str">
        <f>'Raw Data'!P5575</f>
        <v>Month-to-month</v>
      </c>
      <c r="D5575" t="str">
        <f>'Raw Data'!I5575</f>
        <v>Fiber optic</v>
      </c>
      <c r="E5575" t="str">
        <f>'Raw Data'!R5575</f>
        <v>Electronic check</v>
      </c>
      <c r="F5575">
        <f>'Raw Data'!S5575</f>
        <v>69.849999999999994</v>
      </c>
      <c r="G5575">
        <f>IFERROR(VALUE('Raw Data'!T5575),0)</f>
        <v>69.849999999999994</v>
      </c>
      <c r="H5575" t="str" cm="1">
        <f t="array" ref="H5575">_xlfn.IFS(B5575&lt;=12,"New (0-12 mo)",B5575&lt;=24,"Established (13-24 mo)",B5575&lt;=48,"Loyal (25-48 mo)",TRUE,"Veteran (49+ mo)")</f>
        <v>New (0-12 mo)</v>
      </c>
      <c r="I5575">
        <f>COUNTIF('Raw Data'!G5575:O5575,"Yes")</f>
        <v>1</v>
      </c>
      <c r="J5575">
        <f t="shared" ca="1" si="174"/>
        <v>46174</v>
      </c>
      <c r="K5575" t="str">
        <f>'Raw Data'!U5575</f>
        <v>Yes</v>
      </c>
      <c r="L5575" t="str">
        <f t="shared" si="175"/>
        <v>High Risk</v>
      </c>
      <c r="N5575" s="34"/>
    </row>
    <row r="5576" spans="1:14" x14ac:dyDescent="0.3">
      <c r="A5576" s="5" t="str">
        <f>'Raw Data'!A5576</f>
        <v>5546-BYZSM</v>
      </c>
      <c r="B5576">
        <f>'Raw Data'!F5576</f>
        <v>41</v>
      </c>
      <c r="C5576" t="str">
        <f>'Raw Data'!P5576</f>
        <v>Month-to-month</v>
      </c>
      <c r="D5576" t="str">
        <f>'Raw Data'!I5576</f>
        <v>No</v>
      </c>
      <c r="E5576" t="str">
        <f>'Raw Data'!R5576</f>
        <v>Electronic check</v>
      </c>
      <c r="F5576">
        <f>'Raw Data'!S5576</f>
        <v>20.45</v>
      </c>
      <c r="G5576">
        <f>IFERROR(VALUE('Raw Data'!T5576),0)</f>
        <v>775.6</v>
      </c>
      <c r="H5576" t="str" cm="1">
        <f t="array" ref="H5576">_xlfn.IFS(B5576&lt;=12,"New (0-12 mo)",B5576&lt;=24,"Established (13-24 mo)",B5576&lt;=48,"Loyal (25-48 mo)",TRUE,"Veteran (49+ mo)")</f>
        <v>Loyal (25-48 mo)</v>
      </c>
      <c r="I5576">
        <f>COUNTIF('Raw Data'!G5576:O5576,"Yes")</f>
        <v>1</v>
      </c>
      <c r="J5576">
        <f t="shared" ca="1" si="174"/>
        <v>44958</v>
      </c>
      <c r="K5576" t="str">
        <f>'Raw Data'!U5576</f>
        <v>No</v>
      </c>
      <c r="L5576" t="str">
        <f t="shared" si="175"/>
        <v>Low-Medium Risk</v>
      </c>
      <c r="N5576" s="34"/>
    </row>
    <row r="5577" spans="1:14" x14ac:dyDescent="0.3">
      <c r="A5577" s="5" t="str">
        <f>'Raw Data'!A5577</f>
        <v>1492-KGETH</v>
      </c>
      <c r="B5577">
        <f>'Raw Data'!F5577</f>
        <v>70</v>
      </c>
      <c r="C5577" t="str">
        <f>'Raw Data'!P5577</f>
        <v>One year</v>
      </c>
      <c r="D5577" t="str">
        <f>'Raw Data'!I5577</f>
        <v>DSL</v>
      </c>
      <c r="E5577" t="str">
        <f>'Raw Data'!R5577</f>
        <v>Bank transfer (automatic)</v>
      </c>
      <c r="F5577">
        <f>'Raw Data'!S5577</f>
        <v>78.349999999999994</v>
      </c>
      <c r="G5577">
        <f>IFERROR(VALUE('Raw Data'!T5577),0)</f>
        <v>5445.95</v>
      </c>
      <c r="H5577" t="str" cm="1">
        <f t="array" ref="H5577">_xlfn.IFS(B5577&lt;=12,"New (0-12 mo)",B5577&lt;=24,"Established (13-24 mo)",B5577&lt;=48,"Loyal (25-48 mo)",TRUE,"Veteran (49+ mo)")</f>
        <v>Veteran (49+ mo)</v>
      </c>
      <c r="I5577">
        <f>COUNTIF('Raw Data'!G5577:O5577,"Yes")</f>
        <v>7</v>
      </c>
      <c r="J5577">
        <f t="shared" ca="1" si="174"/>
        <v>44075</v>
      </c>
      <c r="K5577" t="str">
        <f>'Raw Data'!U5577</f>
        <v>No</v>
      </c>
      <c r="L5577" t="str">
        <f t="shared" si="175"/>
        <v>Low Risk</v>
      </c>
      <c r="N5577" s="34"/>
    </row>
    <row r="5578" spans="1:14" x14ac:dyDescent="0.3">
      <c r="A5578" s="5" t="str">
        <f>'Raw Data'!A5578</f>
        <v>4929-BSTRX</v>
      </c>
      <c r="B5578">
        <f>'Raw Data'!F5578</f>
        <v>1</v>
      </c>
      <c r="C5578" t="str">
        <f>'Raw Data'!P5578</f>
        <v>Month-to-month</v>
      </c>
      <c r="D5578" t="str">
        <f>'Raw Data'!I5578</f>
        <v>DSL</v>
      </c>
      <c r="E5578" t="str">
        <f>'Raw Data'!R5578</f>
        <v>Mailed check</v>
      </c>
      <c r="F5578">
        <f>'Raw Data'!S5578</f>
        <v>53.55</v>
      </c>
      <c r="G5578">
        <f>IFERROR(VALUE('Raw Data'!T5578),0)</f>
        <v>53.55</v>
      </c>
      <c r="H5578" t="str" cm="1">
        <f t="array" ref="H5578">_xlfn.IFS(B5578&lt;=12,"New (0-12 mo)",B5578&lt;=24,"Established (13-24 mo)",B5578&lt;=48,"Loyal (25-48 mo)",TRUE,"Veteran (49+ mo)")</f>
        <v>New (0-12 mo)</v>
      </c>
      <c r="I5578">
        <f>COUNTIF('Raw Data'!G5578:O5578,"Yes")</f>
        <v>2</v>
      </c>
      <c r="J5578">
        <f t="shared" ca="1" si="174"/>
        <v>46174</v>
      </c>
      <c r="K5578" t="str">
        <f>'Raw Data'!U5578</f>
        <v>Yes</v>
      </c>
      <c r="L5578" t="str">
        <f t="shared" si="175"/>
        <v>High Risk</v>
      </c>
      <c r="N5578" s="34"/>
    </row>
    <row r="5579" spans="1:14" x14ac:dyDescent="0.3">
      <c r="A5579" s="5" t="str">
        <f>'Raw Data'!A5579</f>
        <v>4163-HFTUK</v>
      </c>
      <c r="B5579">
        <f>'Raw Data'!F5579</f>
        <v>51</v>
      </c>
      <c r="C5579" t="str">
        <f>'Raw Data'!P5579</f>
        <v>One year</v>
      </c>
      <c r="D5579" t="str">
        <f>'Raw Data'!I5579</f>
        <v>No</v>
      </c>
      <c r="E5579" t="str">
        <f>'Raw Data'!R5579</f>
        <v>Electronic check</v>
      </c>
      <c r="F5579">
        <f>'Raw Data'!S5579</f>
        <v>19.100000000000001</v>
      </c>
      <c r="G5579">
        <f>IFERROR(VALUE('Raw Data'!T5579),0)</f>
        <v>1007.8</v>
      </c>
      <c r="H5579" t="str" cm="1">
        <f t="array" ref="H5579">_xlfn.IFS(B5579&lt;=12,"New (0-12 mo)",B5579&lt;=24,"Established (13-24 mo)",B5579&lt;=48,"Loyal (25-48 mo)",TRUE,"Veteran (49+ mo)")</f>
        <v>Veteran (49+ mo)</v>
      </c>
      <c r="I5579">
        <f>COUNTIF('Raw Data'!G5579:O5579,"Yes")</f>
        <v>1</v>
      </c>
      <c r="J5579">
        <f t="shared" ca="1" si="174"/>
        <v>44652</v>
      </c>
      <c r="K5579" t="str">
        <f>'Raw Data'!U5579</f>
        <v>No</v>
      </c>
      <c r="L5579" t="str">
        <f t="shared" si="175"/>
        <v>Low Risk</v>
      </c>
      <c r="N5579" s="34"/>
    </row>
    <row r="5580" spans="1:14" x14ac:dyDescent="0.3">
      <c r="A5580" s="5" t="str">
        <f>'Raw Data'!A5580</f>
        <v>8215-NGSPE</v>
      </c>
      <c r="B5580">
        <f>'Raw Data'!F5580</f>
        <v>42</v>
      </c>
      <c r="C5580" t="str">
        <f>'Raw Data'!P5580</f>
        <v>Two year</v>
      </c>
      <c r="D5580" t="str">
        <f>'Raw Data'!I5580</f>
        <v>No</v>
      </c>
      <c r="E5580" t="str">
        <f>'Raw Data'!R5580</f>
        <v>Mailed check</v>
      </c>
      <c r="F5580">
        <f>'Raw Data'!S5580</f>
        <v>20</v>
      </c>
      <c r="G5580">
        <f>IFERROR(VALUE('Raw Data'!T5580),0)</f>
        <v>833.55</v>
      </c>
      <c r="H5580" t="str" cm="1">
        <f t="array" ref="H5580">_xlfn.IFS(B5580&lt;=12,"New (0-12 mo)",B5580&lt;=24,"Established (13-24 mo)",B5580&lt;=48,"Loyal (25-48 mo)",TRUE,"Veteran (49+ mo)")</f>
        <v>Loyal (25-48 mo)</v>
      </c>
      <c r="I5580">
        <f>COUNTIF('Raw Data'!G5580:O5580,"Yes")</f>
        <v>1</v>
      </c>
      <c r="J5580">
        <f t="shared" ca="1" si="174"/>
        <v>44927</v>
      </c>
      <c r="K5580" t="str">
        <f>'Raw Data'!U5580</f>
        <v>No</v>
      </c>
      <c r="L5580" t="str">
        <f t="shared" si="175"/>
        <v>Low Risk</v>
      </c>
      <c r="N5580" s="34"/>
    </row>
    <row r="5581" spans="1:14" x14ac:dyDescent="0.3">
      <c r="A5581" s="5" t="str">
        <f>'Raw Data'!A5581</f>
        <v>2225-ZRGSG</v>
      </c>
      <c r="B5581">
        <f>'Raw Data'!F5581</f>
        <v>70</v>
      </c>
      <c r="C5581" t="str">
        <f>'Raw Data'!P5581</f>
        <v>Two year</v>
      </c>
      <c r="D5581" t="str">
        <f>'Raw Data'!I5581</f>
        <v>Fiber optic</v>
      </c>
      <c r="E5581" t="str">
        <f>'Raw Data'!R5581</f>
        <v>Bank transfer (automatic)</v>
      </c>
      <c r="F5581">
        <f>'Raw Data'!S5581</f>
        <v>93.9</v>
      </c>
      <c r="G5581">
        <f>IFERROR(VALUE('Raw Data'!T5581),0)</f>
        <v>6579.05</v>
      </c>
      <c r="H5581" t="str" cm="1">
        <f t="array" ref="H5581">_xlfn.IFS(B5581&lt;=12,"New (0-12 mo)",B5581&lt;=24,"Established (13-24 mo)",B5581&lt;=48,"Loyal (25-48 mo)",TRUE,"Veteran (49+ mo)")</f>
        <v>Veteran (49+ mo)</v>
      </c>
      <c r="I5581">
        <f>COUNTIF('Raw Data'!G5581:O5581,"Yes")</f>
        <v>6</v>
      </c>
      <c r="J5581">
        <f t="shared" ca="1" si="174"/>
        <v>44075</v>
      </c>
      <c r="K5581" t="str">
        <f>'Raw Data'!U5581</f>
        <v>Yes</v>
      </c>
      <c r="L5581" t="str">
        <f t="shared" si="175"/>
        <v>Low Risk</v>
      </c>
      <c r="N5581" s="34"/>
    </row>
    <row r="5582" spans="1:14" x14ac:dyDescent="0.3">
      <c r="A5582" s="5" t="str">
        <f>'Raw Data'!A5582</f>
        <v>8859-YSTWS</v>
      </c>
      <c r="B5582">
        <f>'Raw Data'!F5582</f>
        <v>48</v>
      </c>
      <c r="C5582" t="str">
        <f>'Raw Data'!P5582</f>
        <v>One year</v>
      </c>
      <c r="D5582" t="str">
        <f>'Raw Data'!I5582</f>
        <v>No</v>
      </c>
      <c r="E5582" t="str">
        <f>'Raw Data'!R5582</f>
        <v>Bank transfer (automatic)</v>
      </c>
      <c r="F5582">
        <f>'Raw Data'!S5582</f>
        <v>19.95</v>
      </c>
      <c r="G5582">
        <f>IFERROR(VALUE('Raw Data'!T5582),0)</f>
        <v>1004.5</v>
      </c>
      <c r="H5582" t="str" cm="1">
        <f t="array" ref="H5582">_xlfn.IFS(B5582&lt;=12,"New (0-12 mo)",B5582&lt;=24,"Established (13-24 mo)",B5582&lt;=48,"Loyal (25-48 mo)",TRUE,"Veteran (49+ mo)")</f>
        <v>Loyal (25-48 mo)</v>
      </c>
      <c r="I5582">
        <f>COUNTIF('Raw Data'!G5582:O5582,"Yes")</f>
        <v>1</v>
      </c>
      <c r="J5582">
        <f t="shared" ca="1" si="174"/>
        <v>44743</v>
      </c>
      <c r="K5582" t="str">
        <f>'Raw Data'!U5582</f>
        <v>No</v>
      </c>
      <c r="L5582" t="str">
        <f t="shared" si="175"/>
        <v>Low Risk</v>
      </c>
      <c r="N5582" s="34"/>
    </row>
    <row r="5583" spans="1:14" x14ac:dyDescent="0.3">
      <c r="A5583" s="5" t="str">
        <f>'Raw Data'!A5583</f>
        <v>5271-YNWVR</v>
      </c>
      <c r="B5583">
        <f>'Raw Data'!F5583</f>
        <v>68</v>
      </c>
      <c r="C5583" t="str">
        <f>'Raw Data'!P5583</f>
        <v>Two year</v>
      </c>
      <c r="D5583" t="str">
        <f>'Raw Data'!I5583</f>
        <v>Fiber optic</v>
      </c>
      <c r="E5583" t="str">
        <f>'Raw Data'!R5583</f>
        <v>Electronic check</v>
      </c>
      <c r="F5583">
        <f>'Raw Data'!S5583</f>
        <v>113.15</v>
      </c>
      <c r="G5583">
        <f>IFERROR(VALUE('Raw Data'!T5583),0)</f>
        <v>7856</v>
      </c>
      <c r="H5583" t="str" cm="1">
        <f t="array" ref="H5583">_xlfn.IFS(B5583&lt;=12,"New (0-12 mo)",B5583&lt;=24,"Established (13-24 mo)",B5583&lt;=48,"Loyal (25-48 mo)",TRUE,"Veteran (49+ mo)")</f>
        <v>Veteran (49+ mo)</v>
      </c>
      <c r="I5583">
        <f>COUNTIF('Raw Data'!G5583:O5583,"Yes")</f>
        <v>8</v>
      </c>
      <c r="J5583">
        <f t="shared" ca="1" si="174"/>
        <v>44136</v>
      </c>
      <c r="K5583" t="str">
        <f>'Raw Data'!U5583</f>
        <v>Yes</v>
      </c>
      <c r="L5583" t="str">
        <f t="shared" si="175"/>
        <v>Low Risk</v>
      </c>
      <c r="N5583" s="34"/>
    </row>
    <row r="5584" spans="1:14" x14ac:dyDescent="0.3">
      <c r="A5584" s="5" t="str">
        <f>'Raw Data'!A5584</f>
        <v>7601-DHFWZ</v>
      </c>
      <c r="B5584">
        <f>'Raw Data'!F5584</f>
        <v>48</v>
      </c>
      <c r="C5584" t="str">
        <f>'Raw Data'!P5584</f>
        <v>Two year</v>
      </c>
      <c r="D5584" t="str">
        <f>'Raw Data'!I5584</f>
        <v>No</v>
      </c>
      <c r="E5584" t="str">
        <f>'Raw Data'!R5584</f>
        <v>Credit card (automatic)</v>
      </c>
      <c r="F5584">
        <f>'Raw Data'!S5584</f>
        <v>24</v>
      </c>
      <c r="G5584">
        <f>IFERROR(VALUE('Raw Data'!T5584),0)</f>
        <v>1183.05</v>
      </c>
      <c r="H5584" t="str" cm="1">
        <f t="array" ref="H5584">_xlfn.IFS(B5584&lt;=12,"New (0-12 mo)",B5584&lt;=24,"Established (13-24 mo)",B5584&lt;=48,"Loyal (25-48 mo)",TRUE,"Veteran (49+ mo)")</f>
        <v>Loyal (25-48 mo)</v>
      </c>
      <c r="I5584">
        <f>COUNTIF('Raw Data'!G5584:O5584,"Yes")</f>
        <v>2</v>
      </c>
      <c r="J5584">
        <f t="shared" ca="1" si="174"/>
        <v>44743</v>
      </c>
      <c r="K5584" t="str">
        <f>'Raw Data'!U5584</f>
        <v>No</v>
      </c>
      <c r="L5584" t="str">
        <f t="shared" si="175"/>
        <v>Low Risk</v>
      </c>
      <c r="N5584" s="34"/>
    </row>
    <row r="5585" spans="1:14" x14ac:dyDescent="0.3">
      <c r="A5585" s="5" t="str">
        <f>'Raw Data'!A5585</f>
        <v>2657-ALMWY</v>
      </c>
      <c r="B5585">
        <f>'Raw Data'!F5585</f>
        <v>26</v>
      </c>
      <c r="C5585" t="str">
        <f>'Raw Data'!P5585</f>
        <v>Month-to-month</v>
      </c>
      <c r="D5585" t="str">
        <f>'Raw Data'!I5585</f>
        <v>Fiber optic</v>
      </c>
      <c r="E5585" t="str">
        <f>'Raw Data'!R5585</f>
        <v>Electronic check</v>
      </c>
      <c r="F5585">
        <f>'Raw Data'!S5585</f>
        <v>84.95</v>
      </c>
      <c r="G5585">
        <f>IFERROR(VALUE('Raw Data'!T5585),0)</f>
        <v>2169.75</v>
      </c>
      <c r="H5585" t="str" cm="1">
        <f t="array" ref="H5585">_xlfn.IFS(B5585&lt;=12,"New (0-12 mo)",B5585&lt;=24,"Established (13-24 mo)",B5585&lt;=48,"Loyal (25-48 mo)",TRUE,"Veteran (49+ mo)")</f>
        <v>Loyal (25-48 mo)</v>
      </c>
      <c r="I5585">
        <f>COUNTIF('Raw Data'!G5585:O5585,"Yes")</f>
        <v>3</v>
      </c>
      <c r="J5585">
        <f t="shared" ca="1" si="174"/>
        <v>45413</v>
      </c>
      <c r="K5585" t="str">
        <f>'Raw Data'!U5585</f>
        <v>Yes</v>
      </c>
      <c r="L5585" t="str">
        <f t="shared" si="175"/>
        <v>Low-Medium Risk</v>
      </c>
      <c r="N5585" s="34"/>
    </row>
    <row r="5586" spans="1:14" x14ac:dyDescent="0.3">
      <c r="A5586" s="5" t="str">
        <f>'Raw Data'!A5586</f>
        <v>6330-JKLPC</v>
      </c>
      <c r="B5586">
        <f>'Raw Data'!F5586</f>
        <v>11</v>
      </c>
      <c r="C5586" t="str">
        <f>'Raw Data'!P5586</f>
        <v>Month-to-month</v>
      </c>
      <c r="D5586" t="str">
        <f>'Raw Data'!I5586</f>
        <v>Fiber optic</v>
      </c>
      <c r="E5586" t="str">
        <f>'Raw Data'!R5586</f>
        <v>Bank transfer (automatic)</v>
      </c>
      <c r="F5586">
        <f>'Raw Data'!S5586</f>
        <v>80.5</v>
      </c>
      <c r="G5586">
        <f>IFERROR(VALUE('Raw Data'!T5586),0)</f>
        <v>896.9</v>
      </c>
      <c r="H5586" t="str" cm="1">
        <f t="array" ref="H5586">_xlfn.IFS(B5586&lt;=12,"New (0-12 mo)",B5586&lt;=24,"Established (13-24 mo)",B5586&lt;=48,"Loyal (25-48 mo)",TRUE,"Veteran (49+ mo)")</f>
        <v>New (0-12 mo)</v>
      </c>
      <c r="I5586">
        <f>COUNTIF('Raw Data'!G5586:O5586,"Yes")</f>
        <v>3</v>
      </c>
      <c r="J5586">
        <f t="shared" ca="1" si="174"/>
        <v>45870</v>
      </c>
      <c r="K5586" t="str">
        <f>'Raw Data'!U5586</f>
        <v>Yes</v>
      </c>
      <c r="L5586" t="str">
        <f t="shared" si="175"/>
        <v>High Risk</v>
      </c>
      <c r="N5586" s="34"/>
    </row>
    <row r="5587" spans="1:14" x14ac:dyDescent="0.3">
      <c r="A5587" s="5" t="str">
        <f>'Raw Data'!A5587</f>
        <v>4667-OHGKG</v>
      </c>
      <c r="B5587">
        <f>'Raw Data'!F5587</f>
        <v>1</v>
      </c>
      <c r="C5587" t="str">
        <f>'Raw Data'!P5587</f>
        <v>Month-to-month</v>
      </c>
      <c r="D5587" t="str">
        <f>'Raw Data'!I5587</f>
        <v>No</v>
      </c>
      <c r="E5587" t="str">
        <f>'Raw Data'!R5587</f>
        <v>Mailed check</v>
      </c>
      <c r="F5587">
        <f>'Raw Data'!S5587</f>
        <v>19.3</v>
      </c>
      <c r="G5587">
        <f>IFERROR(VALUE('Raw Data'!T5587),0)</f>
        <v>19.3</v>
      </c>
      <c r="H5587" t="str" cm="1">
        <f t="array" ref="H5587">_xlfn.IFS(B5587&lt;=12,"New (0-12 mo)",B5587&lt;=24,"Established (13-24 mo)",B5587&lt;=48,"Loyal (25-48 mo)",TRUE,"Veteran (49+ mo)")</f>
        <v>New (0-12 mo)</v>
      </c>
      <c r="I5587">
        <f>COUNTIF('Raw Data'!G5587:O5587,"Yes")</f>
        <v>1</v>
      </c>
      <c r="J5587">
        <f t="shared" ca="1" si="174"/>
        <v>46174</v>
      </c>
      <c r="K5587" t="str">
        <f>'Raw Data'!U5587</f>
        <v>Yes</v>
      </c>
      <c r="L5587" t="str">
        <f t="shared" si="175"/>
        <v>High Risk</v>
      </c>
      <c r="N5587" s="34"/>
    </row>
    <row r="5588" spans="1:14" x14ac:dyDescent="0.3">
      <c r="A5588" s="5" t="str">
        <f>'Raw Data'!A5588</f>
        <v>1998-VHJHK</v>
      </c>
      <c r="B5588">
        <f>'Raw Data'!F5588</f>
        <v>27</v>
      </c>
      <c r="C5588" t="str">
        <f>'Raw Data'!P5588</f>
        <v>One year</v>
      </c>
      <c r="D5588" t="str">
        <f>'Raw Data'!I5588</f>
        <v>No</v>
      </c>
      <c r="E5588" t="str">
        <f>'Raw Data'!R5588</f>
        <v>Mailed check</v>
      </c>
      <c r="F5588">
        <f>'Raw Data'!S5588</f>
        <v>19.149999999999999</v>
      </c>
      <c r="G5588">
        <f>IFERROR(VALUE('Raw Data'!T5588),0)</f>
        <v>501.35</v>
      </c>
      <c r="H5588" t="str" cm="1">
        <f t="array" ref="H5588">_xlfn.IFS(B5588&lt;=12,"New (0-12 mo)",B5588&lt;=24,"Established (13-24 mo)",B5588&lt;=48,"Loyal (25-48 mo)",TRUE,"Veteran (49+ mo)")</f>
        <v>Loyal (25-48 mo)</v>
      </c>
      <c r="I5588">
        <f>COUNTIF('Raw Data'!G5588:O5588,"Yes")</f>
        <v>1</v>
      </c>
      <c r="J5588">
        <f t="shared" ca="1" si="174"/>
        <v>45383</v>
      </c>
      <c r="K5588" t="str">
        <f>'Raw Data'!U5588</f>
        <v>No</v>
      </c>
      <c r="L5588" t="str">
        <f t="shared" si="175"/>
        <v>Low Risk</v>
      </c>
      <c r="N5588" s="34"/>
    </row>
    <row r="5589" spans="1:14" x14ac:dyDescent="0.3">
      <c r="A5589" s="5" t="str">
        <f>'Raw Data'!A5589</f>
        <v>1707-HABPF</v>
      </c>
      <c r="B5589">
        <f>'Raw Data'!F5589</f>
        <v>46</v>
      </c>
      <c r="C5589" t="str">
        <f>'Raw Data'!P5589</f>
        <v>One year</v>
      </c>
      <c r="D5589" t="str">
        <f>'Raw Data'!I5589</f>
        <v>Fiber optic</v>
      </c>
      <c r="E5589" t="str">
        <f>'Raw Data'!R5589</f>
        <v>Bank transfer (automatic)</v>
      </c>
      <c r="F5589">
        <f>'Raw Data'!S5589</f>
        <v>91.3</v>
      </c>
      <c r="G5589">
        <f>IFERROR(VALUE('Raw Data'!T5589),0)</f>
        <v>4126.3500000000004</v>
      </c>
      <c r="H5589" t="str" cm="1">
        <f t="array" ref="H5589">_xlfn.IFS(B5589&lt;=12,"New (0-12 mo)",B5589&lt;=24,"Established (13-24 mo)",B5589&lt;=48,"Loyal (25-48 mo)",TRUE,"Veteran (49+ mo)")</f>
        <v>Loyal (25-48 mo)</v>
      </c>
      <c r="I5589">
        <f>COUNTIF('Raw Data'!G5589:O5589,"Yes")</f>
        <v>4</v>
      </c>
      <c r="J5589">
        <f t="shared" ca="1" si="174"/>
        <v>44805</v>
      </c>
      <c r="K5589" t="str">
        <f>'Raw Data'!U5589</f>
        <v>No</v>
      </c>
      <c r="L5589" t="str">
        <f t="shared" si="175"/>
        <v>Low Risk</v>
      </c>
      <c r="N5589" s="34"/>
    </row>
    <row r="5590" spans="1:14" x14ac:dyDescent="0.3">
      <c r="A5590" s="5" t="str">
        <f>'Raw Data'!A5590</f>
        <v>1660-HSOOQ</v>
      </c>
      <c r="B5590">
        <f>'Raw Data'!F5590</f>
        <v>1</v>
      </c>
      <c r="C5590" t="str">
        <f>'Raw Data'!P5590</f>
        <v>Month-to-month</v>
      </c>
      <c r="D5590" t="str">
        <f>'Raw Data'!I5590</f>
        <v>DSL</v>
      </c>
      <c r="E5590" t="str">
        <f>'Raw Data'!R5590</f>
        <v>Mailed check</v>
      </c>
      <c r="F5590">
        <f>'Raw Data'!S5590</f>
        <v>49.65</v>
      </c>
      <c r="G5590">
        <f>IFERROR(VALUE('Raw Data'!T5590),0)</f>
        <v>49.65</v>
      </c>
      <c r="H5590" t="str" cm="1">
        <f t="array" ref="H5590">_xlfn.IFS(B5590&lt;=12,"New (0-12 mo)",B5590&lt;=24,"Established (13-24 mo)",B5590&lt;=48,"Loyal (25-48 mo)",TRUE,"Veteran (49+ mo)")</f>
        <v>New (0-12 mo)</v>
      </c>
      <c r="I5590">
        <f>COUNTIF('Raw Data'!G5590:O5590,"Yes")</f>
        <v>2</v>
      </c>
      <c r="J5590">
        <f t="shared" ca="1" si="174"/>
        <v>46174</v>
      </c>
      <c r="K5590" t="str">
        <f>'Raw Data'!U5590</f>
        <v>Yes</v>
      </c>
      <c r="L5590" t="str">
        <f t="shared" si="175"/>
        <v>High Risk</v>
      </c>
      <c r="N5590" s="34"/>
    </row>
    <row r="5591" spans="1:14" x14ac:dyDescent="0.3">
      <c r="A5591" s="5" t="str">
        <f>'Raw Data'!A5591</f>
        <v>7253-UVNDW</v>
      </c>
      <c r="B5591">
        <f>'Raw Data'!F5591</f>
        <v>46</v>
      </c>
      <c r="C5591" t="str">
        <f>'Raw Data'!P5591</f>
        <v>Two year</v>
      </c>
      <c r="D5591" t="str">
        <f>'Raw Data'!I5591</f>
        <v>DSL</v>
      </c>
      <c r="E5591" t="str">
        <f>'Raw Data'!R5591</f>
        <v>Credit card (automatic)</v>
      </c>
      <c r="F5591">
        <f>'Raw Data'!S5591</f>
        <v>54.35</v>
      </c>
      <c r="G5591">
        <f>IFERROR(VALUE('Raw Data'!T5591),0)</f>
        <v>2460.15</v>
      </c>
      <c r="H5591" t="str" cm="1">
        <f t="array" ref="H5591">_xlfn.IFS(B5591&lt;=12,"New (0-12 mo)",B5591&lt;=24,"Established (13-24 mo)",B5591&lt;=48,"Loyal (25-48 mo)",TRUE,"Veteran (49+ mo)")</f>
        <v>Loyal (25-48 mo)</v>
      </c>
      <c r="I5591">
        <f>COUNTIF('Raw Data'!G5591:O5591,"Yes")</f>
        <v>3</v>
      </c>
      <c r="J5591">
        <f t="shared" ca="1" si="174"/>
        <v>44805</v>
      </c>
      <c r="K5591" t="str">
        <f>'Raw Data'!U5591</f>
        <v>Yes</v>
      </c>
      <c r="L5591" t="str">
        <f t="shared" si="175"/>
        <v>Low Risk</v>
      </c>
      <c r="N5591" s="34"/>
    </row>
    <row r="5592" spans="1:14" x14ac:dyDescent="0.3">
      <c r="A5592" s="5" t="str">
        <f>'Raw Data'!A5592</f>
        <v>0487-VVUVK</v>
      </c>
      <c r="B5592">
        <f>'Raw Data'!F5592</f>
        <v>25</v>
      </c>
      <c r="C5592" t="str">
        <f>'Raw Data'!P5592</f>
        <v>Month-to-month</v>
      </c>
      <c r="D5592" t="str">
        <f>'Raw Data'!I5592</f>
        <v>No</v>
      </c>
      <c r="E5592" t="str">
        <f>'Raw Data'!R5592</f>
        <v>Mailed check</v>
      </c>
      <c r="F5592">
        <f>'Raw Data'!S5592</f>
        <v>19.149999999999999</v>
      </c>
      <c r="G5592">
        <f>IFERROR(VALUE('Raw Data'!T5592),0)</f>
        <v>477.6</v>
      </c>
      <c r="H5592" t="str" cm="1">
        <f t="array" ref="H5592">_xlfn.IFS(B5592&lt;=12,"New (0-12 mo)",B5592&lt;=24,"Established (13-24 mo)",B5592&lt;=48,"Loyal (25-48 mo)",TRUE,"Veteran (49+ mo)")</f>
        <v>Loyal (25-48 mo)</v>
      </c>
      <c r="I5592">
        <f>COUNTIF('Raw Data'!G5592:O5592,"Yes")</f>
        <v>1</v>
      </c>
      <c r="J5592">
        <f t="shared" ca="1" si="174"/>
        <v>45444</v>
      </c>
      <c r="K5592" t="str">
        <f>'Raw Data'!U5592</f>
        <v>No</v>
      </c>
      <c r="L5592" t="str">
        <f t="shared" si="175"/>
        <v>Low-Medium Risk</v>
      </c>
      <c r="N5592" s="34"/>
    </row>
    <row r="5593" spans="1:14" x14ac:dyDescent="0.3">
      <c r="A5593" s="5" t="str">
        <f>'Raw Data'!A5593</f>
        <v>7228-OMTPN</v>
      </c>
      <c r="B5593">
        <f>'Raw Data'!F5593</f>
        <v>4</v>
      </c>
      <c r="C5593" t="str">
        <f>'Raw Data'!P5593</f>
        <v>Month-to-month</v>
      </c>
      <c r="D5593" t="str">
        <f>'Raw Data'!I5593</f>
        <v>Fiber optic</v>
      </c>
      <c r="E5593" t="str">
        <f>'Raw Data'!R5593</f>
        <v>Electronic check</v>
      </c>
      <c r="F5593">
        <f>'Raw Data'!S5593</f>
        <v>88.45</v>
      </c>
      <c r="G5593">
        <f>IFERROR(VALUE('Raw Data'!T5593),0)</f>
        <v>370.65</v>
      </c>
      <c r="H5593" t="str" cm="1">
        <f t="array" ref="H5593">_xlfn.IFS(B5593&lt;=12,"New (0-12 mo)",B5593&lt;=24,"Established (13-24 mo)",B5593&lt;=48,"Loyal (25-48 mo)",TRUE,"Veteran (49+ mo)")</f>
        <v>New (0-12 mo)</v>
      </c>
      <c r="I5593">
        <f>COUNTIF('Raw Data'!G5593:O5593,"Yes")</f>
        <v>3</v>
      </c>
      <c r="J5593">
        <f t="shared" ca="1" si="174"/>
        <v>46082</v>
      </c>
      <c r="K5593" t="str">
        <f>'Raw Data'!U5593</f>
        <v>Yes</v>
      </c>
      <c r="L5593" t="str">
        <f t="shared" si="175"/>
        <v>High Risk</v>
      </c>
      <c r="N5593" s="34"/>
    </row>
    <row r="5594" spans="1:14" x14ac:dyDescent="0.3">
      <c r="A5594" s="5" t="str">
        <f>'Raw Data'!A5594</f>
        <v>5063-IUOKK</v>
      </c>
      <c r="B5594">
        <f>'Raw Data'!F5594</f>
        <v>13</v>
      </c>
      <c r="C5594" t="str">
        <f>'Raw Data'!P5594</f>
        <v>Two year</v>
      </c>
      <c r="D5594" t="str">
        <f>'Raw Data'!I5594</f>
        <v>No</v>
      </c>
      <c r="E5594" t="str">
        <f>'Raw Data'!R5594</f>
        <v>Mailed check</v>
      </c>
      <c r="F5594">
        <f>'Raw Data'!S5594</f>
        <v>19.75</v>
      </c>
      <c r="G5594">
        <f>IFERROR(VALUE('Raw Data'!T5594),0)</f>
        <v>265.75</v>
      </c>
      <c r="H5594" t="str" cm="1">
        <f t="array" ref="H5594">_xlfn.IFS(B5594&lt;=12,"New (0-12 mo)",B5594&lt;=24,"Established (13-24 mo)",B5594&lt;=48,"Loyal (25-48 mo)",TRUE,"Veteran (49+ mo)")</f>
        <v>Established (13-24 mo)</v>
      </c>
      <c r="I5594">
        <f>COUNTIF('Raw Data'!G5594:O5594,"Yes")</f>
        <v>1</v>
      </c>
      <c r="J5594">
        <f t="shared" ca="1" si="174"/>
        <v>45809</v>
      </c>
      <c r="K5594" t="str">
        <f>'Raw Data'!U5594</f>
        <v>No</v>
      </c>
      <c r="L5594" t="str">
        <f t="shared" si="175"/>
        <v>Low Risk</v>
      </c>
      <c r="N5594" s="34"/>
    </row>
    <row r="5595" spans="1:14" x14ac:dyDescent="0.3">
      <c r="A5595" s="5" t="str">
        <f>'Raw Data'!A5595</f>
        <v>4508-OEBEY</v>
      </c>
      <c r="B5595">
        <f>'Raw Data'!F5595</f>
        <v>31</v>
      </c>
      <c r="C5595" t="str">
        <f>'Raw Data'!P5595</f>
        <v>One year</v>
      </c>
      <c r="D5595" t="str">
        <f>'Raw Data'!I5595</f>
        <v>DSL</v>
      </c>
      <c r="E5595" t="str">
        <f>'Raw Data'!R5595</f>
        <v>Credit card (automatic)</v>
      </c>
      <c r="F5595">
        <f>'Raw Data'!S5595</f>
        <v>75.5</v>
      </c>
      <c r="G5595">
        <f>IFERROR(VALUE('Raw Data'!T5595),0)</f>
        <v>2424.4499999999998</v>
      </c>
      <c r="H5595" t="str" cm="1">
        <f t="array" ref="H5595">_xlfn.IFS(B5595&lt;=12,"New (0-12 mo)",B5595&lt;=24,"Established (13-24 mo)",B5595&lt;=48,"Loyal (25-48 mo)",TRUE,"Veteran (49+ mo)")</f>
        <v>Loyal (25-48 mo)</v>
      </c>
      <c r="I5595">
        <f>COUNTIF('Raw Data'!G5595:O5595,"Yes")</f>
        <v>6</v>
      </c>
      <c r="J5595">
        <f t="shared" ca="1" si="174"/>
        <v>45261</v>
      </c>
      <c r="K5595" t="str">
        <f>'Raw Data'!U5595</f>
        <v>No</v>
      </c>
      <c r="L5595" t="str">
        <f t="shared" si="175"/>
        <v>Low Risk</v>
      </c>
      <c r="N5595" s="34"/>
    </row>
    <row r="5596" spans="1:14" x14ac:dyDescent="0.3">
      <c r="A5596" s="5" t="str">
        <f>'Raw Data'!A5596</f>
        <v>0027-KWYKW</v>
      </c>
      <c r="B5596">
        <f>'Raw Data'!F5596</f>
        <v>23</v>
      </c>
      <c r="C5596" t="str">
        <f>'Raw Data'!P5596</f>
        <v>Month-to-month</v>
      </c>
      <c r="D5596" t="str">
        <f>'Raw Data'!I5596</f>
        <v>Fiber optic</v>
      </c>
      <c r="E5596" t="str">
        <f>'Raw Data'!R5596</f>
        <v>Electronic check</v>
      </c>
      <c r="F5596">
        <f>'Raw Data'!S5596</f>
        <v>83.75</v>
      </c>
      <c r="G5596">
        <f>IFERROR(VALUE('Raw Data'!T5596),0)</f>
        <v>1849.95</v>
      </c>
      <c r="H5596" t="str" cm="1">
        <f t="array" ref="H5596">_xlfn.IFS(B5596&lt;=12,"New (0-12 mo)",B5596&lt;=24,"Established (13-24 mo)",B5596&lt;=48,"Loyal (25-48 mo)",TRUE,"Veteran (49+ mo)")</f>
        <v>Established (13-24 mo)</v>
      </c>
      <c r="I5596">
        <f>COUNTIF('Raw Data'!G5596:O5596,"Yes")</f>
        <v>3</v>
      </c>
      <c r="J5596">
        <f t="shared" ca="1" si="174"/>
        <v>45505</v>
      </c>
      <c r="K5596" t="str">
        <f>'Raw Data'!U5596</f>
        <v>No</v>
      </c>
      <c r="L5596" t="str">
        <f t="shared" si="175"/>
        <v>Medium Risk</v>
      </c>
      <c r="N5596" s="34"/>
    </row>
    <row r="5597" spans="1:14" x14ac:dyDescent="0.3">
      <c r="A5597" s="5" t="str">
        <f>'Raw Data'!A5597</f>
        <v>2308-STERM</v>
      </c>
      <c r="B5597">
        <f>'Raw Data'!F5597</f>
        <v>2</v>
      </c>
      <c r="C5597" t="str">
        <f>'Raw Data'!P5597</f>
        <v>Month-to-month</v>
      </c>
      <c r="D5597" t="str">
        <f>'Raw Data'!I5597</f>
        <v>No</v>
      </c>
      <c r="E5597" t="str">
        <f>'Raw Data'!R5597</f>
        <v>Mailed check</v>
      </c>
      <c r="F5597">
        <f>'Raw Data'!S5597</f>
        <v>19.399999999999999</v>
      </c>
      <c r="G5597">
        <f>IFERROR(VALUE('Raw Data'!T5597),0)</f>
        <v>61.05</v>
      </c>
      <c r="H5597" t="str" cm="1">
        <f t="array" ref="H5597">_xlfn.IFS(B5597&lt;=12,"New (0-12 mo)",B5597&lt;=24,"Established (13-24 mo)",B5597&lt;=48,"Loyal (25-48 mo)",TRUE,"Veteran (49+ mo)")</f>
        <v>New (0-12 mo)</v>
      </c>
      <c r="I5597">
        <f>COUNTIF('Raw Data'!G5597:O5597,"Yes")</f>
        <v>1</v>
      </c>
      <c r="J5597">
        <f t="shared" ca="1" si="174"/>
        <v>46143</v>
      </c>
      <c r="K5597" t="str">
        <f>'Raw Data'!U5597</f>
        <v>No</v>
      </c>
      <c r="L5597" t="str">
        <f t="shared" si="175"/>
        <v>High Risk</v>
      </c>
      <c r="N5597" s="34"/>
    </row>
    <row r="5598" spans="1:14" x14ac:dyDescent="0.3">
      <c r="A5598" s="5" t="str">
        <f>'Raw Data'!A5598</f>
        <v>5982-XMDEX</v>
      </c>
      <c r="B5598">
        <f>'Raw Data'!F5598</f>
        <v>65</v>
      </c>
      <c r="C5598" t="str">
        <f>'Raw Data'!P5598</f>
        <v>Two year</v>
      </c>
      <c r="D5598" t="str">
        <f>'Raw Data'!I5598</f>
        <v>No</v>
      </c>
      <c r="E5598" t="str">
        <f>'Raw Data'!R5598</f>
        <v>Bank transfer (automatic)</v>
      </c>
      <c r="F5598">
        <f>'Raw Data'!S5598</f>
        <v>26.5</v>
      </c>
      <c r="G5598">
        <f>IFERROR(VALUE('Raw Data'!T5598),0)</f>
        <v>1698.55</v>
      </c>
      <c r="H5598" t="str" cm="1">
        <f t="array" ref="H5598">_xlfn.IFS(B5598&lt;=12,"New (0-12 mo)",B5598&lt;=24,"Established (13-24 mo)",B5598&lt;=48,"Loyal (25-48 mo)",TRUE,"Veteran (49+ mo)")</f>
        <v>Veteran (49+ mo)</v>
      </c>
      <c r="I5598">
        <f>COUNTIF('Raw Data'!G5598:O5598,"Yes")</f>
        <v>2</v>
      </c>
      <c r="J5598">
        <f t="shared" ca="1" si="174"/>
        <v>44228</v>
      </c>
      <c r="K5598" t="str">
        <f>'Raw Data'!U5598</f>
        <v>No</v>
      </c>
      <c r="L5598" t="str">
        <f t="shared" si="175"/>
        <v>Low Risk</v>
      </c>
      <c r="N5598" s="34"/>
    </row>
    <row r="5599" spans="1:14" x14ac:dyDescent="0.3">
      <c r="A5599" s="5" t="str">
        <f>'Raw Data'!A5599</f>
        <v>6284-AHOOQ</v>
      </c>
      <c r="B5599">
        <f>'Raw Data'!F5599</f>
        <v>22</v>
      </c>
      <c r="C5599" t="str">
        <f>'Raw Data'!P5599</f>
        <v>Month-to-month</v>
      </c>
      <c r="D5599" t="str">
        <f>'Raw Data'!I5599</f>
        <v>Fiber optic</v>
      </c>
      <c r="E5599" t="str">
        <f>'Raw Data'!R5599</f>
        <v>Bank transfer (automatic)</v>
      </c>
      <c r="F5599">
        <f>'Raw Data'!S5599</f>
        <v>90.5</v>
      </c>
      <c r="G5599">
        <f>IFERROR(VALUE('Raw Data'!T5599),0)</f>
        <v>1910.6</v>
      </c>
      <c r="H5599" t="str" cm="1">
        <f t="array" ref="H5599">_xlfn.IFS(B5599&lt;=12,"New (0-12 mo)",B5599&lt;=24,"Established (13-24 mo)",B5599&lt;=48,"Loyal (25-48 mo)",TRUE,"Veteran (49+ mo)")</f>
        <v>Established (13-24 mo)</v>
      </c>
      <c r="I5599">
        <f>COUNTIF('Raw Data'!G5599:O5599,"Yes")</f>
        <v>4</v>
      </c>
      <c r="J5599">
        <f t="shared" ca="1" si="174"/>
        <v>45536</v>
      </c>
      <c r="K5599" t="str">
        <f>'Raw Data'!U5599</f>
        <v>Yes</v>
      </c>
      <c r="L5599" t="str">
        <f t="shared" si="175"/>
        <v>Medium Risk</v>
      </c>
      <c r="N5599" s="34"/>
    </row>
    <row r="5600" spans="1:14" x14ac:dyDescent="0.3">
      <c r="A5600" s="5" t="str">
        <f>'Raw Data'!A5600</f>
        <v>6051-PTVNS</v>
      </c>
      <c r="B5600">
        <f>'Raw Data'!F5600</f>
        <v>55</v>
      </c>
      <c r="C5600" t="str">
        <f>'Raw Data'!P5600</f>
        <v>One year</v>
      </c>
      <c r="D5600" t="str">
        <f>'Raw Data'!I5600</f>
        <v>No</v>
      </c>
      <c r="E5600" t="str">
        <f>'Raw Data'!R5600</f>
        <v>Credit card (automatic)</v>
      </c>
      <c r="F5600">
        <f>'Raw Data'!S5600</f>
        <v>19.149999999999999</v>
      </c>
      <c r="G5600">
        <f>IFERROR(VALUE('Raw Data'!T5600),0)</f>
        <v>998.1</v>
      </c>
      <c r="H5600" t="str" cm="1">
        <f t="array" ref="H5600">_xlfn.IFS(B5600&lt;=12,"New (0-12 mo)",B5600&lt;=24,"Established (13-24 mo)",B5600&lt;=48,"Loyal (25-48 mo)",TRUE,"Veteran (49+ mo)")</f>
        <v>Veteran (49+ mo)</v>
      </c>
      <c r="I5600">
        <f>COUNTIF('Raw Data'!G5600:O5600,"Yes")</f>
        <v>1</v>
      </c>
      <c r="J5600">
        <f t="shared" ca="1" si="174"/>
        <v>44531</v>
      </c>
      <c r="K5600" t="str">
        <f>'Raw Data'!U5600</f>
        <v>No</v>
      </c>
      <c r="L5600" t="str">
        <f t="shared" si="175"/>
        <v>Low Risk</v>
      </c>
      <c r="N5600" s="34"/>
    </row>
    <row r="5601" spans="1:14" x14ac:dyDescent="0.3">
      <c r="A5601" s="5" t="str">
        <f>'Raw Data'!A5601</f>
        <v>2344-JMOGN</v>
      </c>
      <c r="B5601">
        <f>'Raw Data'!F5601</f>
        <v>9</v>
      </c>
      <c r="C5601" t="str">
        <f>'Raw Data'!P5601</f>
        <v>Month-to-month</v>
      </c>
      <c r="D5601" t="str">
        <f>'Raw Data'!I5601</f>
        <v>Fiber optic</v>
      </c>
      <c r="E5601" t="str">
        <f>'Raw Data'!R5601</f>
        <v>Mailed check</v>
      </c>
      <c r="F5601">
        <f>'Raw Data'!S5601</f>
        <v>94.85</v>
      </c>
      <c r="G5601">
        <f>IFERROR(VALUE('Raw Data'!T5601),0)</f>
        <v>890.6</v>
      </c>
      <c r="H5601" t="str" cm="1">
        <f t="array" ref="H5601">_xlfn.IFS(B5601&lt;=12,"New (0-12 mo)",B5601&lt;=24,"Established (13-24 mo)",B5601&lt;=48,"Loyal (25-48 mo)",TRUE,"Veteran (49+ mo)")</f>
        <v>New (0-12 mo)</v>
      </c>
      <c r="I5601">
        <f>COUNTIF('Raw Data'!G5601:O5601,"Yes")</f>
        <v>5</v>
      </c>
      <c r="J5601">
        <f t="shared" ca="1" si="174"/>
        <v>45931</v>
      </c>
      <c r="K5601" t="str">
        <f>'Raw Data'!U5601</f>
        <v>Yes</v>
      </c>
      <c r="L5601" t="str">
        <f t="shared" si="175"/>
        <v>High Risk</v>
      </c>
      <c r="N5601" s="34"/>
    </row>
    <row r="5602" spans="1:14" x14ac:dyDescent="0.3">
      <c r="A5602" s="5" t="str">
        <f>'Raw Data'!A5602</f>
        <v>3799-ISUZQ</v>
      </c>
      <c r="B5602">
        <f>'Raw Data'!F5602</f>
        <v>7</v>
      </c>
      <c r="C5602" t="str">
        <f>'Raw Data'!P5602</f>
        <v>Month-to-month</v>
      </c>
      <c r="D5602" t="str">
        <f>'Raw Data'!I5602</f>
        <v>Fiber optic</v>
      </c>
      <c r="E5602" t="str">
        <f>'Raw Data'!R5602</f>
        <v>Bank transfer (automatic)</v>
      </c>
      <c r="F5602">
        <f>'Raw Data'!S5602</f>
        <v>69.95</v>
      </c>
      <c r="G5602">
        <f>IFERROR(VALUE('Raw Data'!T5602),0)</f>
        <v>529.5</v>
      </c>
      <c r="H5602" t="str" cm="1">
        <f t="array" ref="H5602">_xlfn.IFS(B5602&lt;=12,"New (0-12 mo)",B5602&lt;=24,"Established (13-24 mo)",B5602&lt;=48,"Loyal (25-48 mo)",TRUE,"Veteran (49+ mo)")</f>
        <v>New (0-12 mo)</v>
      </c>
      <c r="I5602">
        <f>COUNTIF('Raw Data'!G5602:O5602,"Yes")</f>
        <v>1</v>
      </c>
      <c r="J5602">
        <f t="shared" ca="1" si="174"/>
        <v>45992</v>
      </c>
      <c r="K5602" t="str">
        <f>'Raw Data'!U5602</f>
        <v>Yes</v>
      </c>
      <c r="L5602" t="str">
        <f t="shared" si="175"/>
        <v>High Risk</v>
      </c>
      <c r="N5602" s="34"/>
    </row>
    <row r="5603" spans="1:14" x14ac:dyDescent="0.3">
      <c r="A5603" s="5" t="str">
        <f>'Raw Data'!A5603</f>
        <v>2877-VDUER</v>
      </c>
      <c r="B5603">
        <f>'Raw Data'!F5603</f>
        <v>35</v>
      </c>
      <c r="C5603" t="str">
        <f>'Raw Data'!P5603</f>
        <v>One year</v>
      </c>
      <c r="D5603" t="str">
        <f>'Raw Data'!I5603</f>
        <v>DSL</v>
      </c>
      <c r="E5603" t="str">
        <f>'Raw Data'!R5603</f>
        <v>Mailed check</v>
      </c>
      <c r="F5603">
        <f>'Raw Data'!S5603</f>
        <v>40.9</v>
      </c>
      <c r="G5603">
        <f>IFERROR(VALUE('Raw Data'!T5603),0)</f>
        <v>1383.6</v>
      </c>
      <c r="H5603" t="str" cm="1">
        <f t="array" ref="H5603">_xlfn.IFS(B5603&lt;=12,"New (0-12 mo)",B5603&lt;=24,"Established (13-24 mo)",B5603&lt;=48,"Loyal (25-48 mo)",TRUE,"Veteran (49+ mo)")</f>
        <v>Loyal (25-48 mo)</v>
      </c>
      <c r="I5603">
        <f>COUNTIF('Raw Data'!G5603:O5603,"Yes")</f>
        <v>2</v>
      </c>
      <c r="J5603">
        <f t="shared" ca="1" si="174"/>
        <v>45139</v>
      </c>
      <c r="K5603" t="str">
        <f>'Raw Data'!U5603</f>
        <v>No</v>
      </c>
      <c r="L5603" t="str">
        <f t="shared" si="175"/>
        <v>Low Risk</v>
      </c>
      <c r="N5603" s="34"/>
    </row>
    <row r="5604" spans="1:14" x14ac:dyDescent="0.3">
      <c r="A5604" s="5" t="str">
        <f>'Raw Data'!A5604</f>
        <v>9152-AMKAK</v>
      </c>
      <c r="B5604">
        <f>'Raw Data'!F5604</f>
        <v>6</v>
      </c>
      <c r="C5604" t="str">
        <f>'Raw Data'!P5604</f>
        <v>Two year</v>
      </c>
      <c r="D5604" t="str">
        <f>'Raw Data'!I5604</f>
        <v>DSL</v>
      </c>
      <c r="E5604" t="str">
        <f>'Raw Data'!R5604</f>
        <v>Mailed check</v>
      </c>
      <c r="F5604">
        <f>'Raw Data'!S5604</f>
        <v>80.25</v>
      </c>
      <c r="G5604">
        <f>IFERROR(VALUE('Raw Data'!T5604),0)</f>
        <v>493.4</v>
      </c>
      <c r="H5604" t="str" cm="1">
        <f t="array" ref="H5604">_xlfn.IFS(B5604&lt;=12,"New (0-12 mo)",B5604&lt;=24,"Established (13-24 mo)",B5604&lt;=48,"Loyal (25-48 mo)",TRUE,"Veteran (49+ mo)")</f>
        <v>New (0-12 mo)</v>
      </c>
      <c r="I5604">
        <f>COUNTIF('Raw Data'!G5604:O5604,"Yes")</f>
        <v>6</v>
      </c>
      <c r="J5604">
        <f t="shared" ca="1" si="174"/>
        <v>46023</v>
      </c>
      <c r="K5604" t="str">
        <f>'Raw Data'!U5604</f>
        <v>No</v>
      </c>
      <c r="L5604" t="str">
        <f t="shared" si="175"/>
        <v>Low Risk</v>
      </c>
      <c r="N5604" s="34"/>
    </row>
    <row r="5605" spans="1:14" x14ac:dyDescent="0.3">
      <c r="A5605" s="5" t="str">
        <f>'Raw Data'!A5605</f>
        <v>1794-HBQTJ</v>
      </c>
      <c r="B5605">
        <f>'Raw Data'!F5605</f>
        <v>1</v>
      </c>
      <c r="C5605" t="str">
        <f>'Raw Data'!P5605</f>
        <v>Month-to-month</v>
      </c>
      <c r="D5605" t="str">
        <f>'Raw Data'!I5605</f>
        <v>DSL</v>
      </c>
      <c r="E5605" t="str">
        <f>'Raw Data'!R5605</f>
        <v>Credit card (automatic)</v>
      </c>
      <c r="F5605">
        <f>'Raw Data'!S5605</f>
        <v>48.6</v>
      </c>
      <c r="G5605">
        <f>IFERROR(VALUE('Raw Data'!T5605),0)</f>
        <v>48.6</v>
      </c>
      <c r="H5605" t="str" cm="1">
        <f t="array" ref="H5605">_xlfn.IFS(B5605&lt;=12,"New (0-12 mo)",B5605&lt;=24,"Established (13-24 mo)",B5605&lt;=48,"Loyal (25-48 mo)",TRUE,"Veteran (49+ mo)")</f>
        <v>New (0-12 mo)</v>
      </c>
      <c r="I5605">
        <f>COUNTIF('Raw Data'!G5605:O5605,"Yes")</f>
        <v>2</v>
      </c>
      <c r="J5605">
        <f t="shared" ca="1" si="174"/>
        <v>46174</v>
      </c>
      <c r="K5605" t="str">
        <f>'Raw Data'!U5605</f>
        <v>Yes</v>
      </c>
      <c r="L5605" t="str">
        <f t="shared" si="175"/>
        <v>High Risk</v>
      </c>
      <c r="N5605" s="34"/>
    </row>
    <row r="5606" spans="1:14" x14ac:dyDescent="0.3">
      <c r="A5606" s="5" t="str">
        <f>'Raw Data'!A5606</f>
        <v>9432-VOFYX</v>
      </c>
      <c r="B5606">
        <f>'Raw Data'!F5606</f>
        <v>17</v>
      </c>
      <c r="C5606" t="str">
        <f>'Raw Data'!P5606</f>
        <v>Month-to-month</v>
      </c>
      <c r="D5606" t="str">
        <f>'Raw Data'!I5606</f>
        <v>Fiber optic</v>
      </c>
      <c r="E5606" t="str">
        <f>'Raw Data'!R5606</f>
        <v>Electronic check</v>
      </c>
      <c r="F5606">
        <f>'Raw Data'!S5606</f>
        <v>70.8</v>
      </c>
      <c r="G5606">
        <f>IFERROR(VALUE('Raw Data'!T5606),0)</f>
        <v>1207</v>
      </c>
      <c r="H5606" t="str" cm="1">
        <f t="array" ref="H5606">_xlfn.IFS(B5606&lt;=12,"New (0-12 mo)",B5606&lt;=24,"Established (13-24 mo)",B5606&lt;=48,"Loyal (25-48 mo)",TRUE,"Veteran (49+ mo)")</f>
        <v>Established (13-24 mo)</v>
      </c>
      <c r="I5606">
        <f>COUNTIF('Raw Data'!G5606:O5606,"Yes")</f>
        <v>1</v>
      </c>
      <c r="J5606">
        <f t="shared" ca="1" si="174"/>
        <v>45689</v>
      </c>
      <c r="K5606" t="str">
        <f>'Raw Data'!U5606</f>
        <v>No</v>
      </c>
      <c r="L5606" t="str">
        <f t="shared" si="175"/>
        <v>Medium Risk</v>
      </c>
      <c r="N5606" s="34"/>
    </row>
    <row r="5607" spans="1:14" x14ac:dyDescent="0.3">
      <c r="A5607" s="5" t="str">
        <f>'Raw Data'!A5607</f>
        <v>8049-WJCLQ</v>
      </c>
      <c r="B5607">
        <f>'Raw Data'!F5607</f>
        <v>10</v>
      </c>
      <c r="C5607" t="str">
        <f>'Raw Data'!P5607</f>
        <v>Month-to-month</v>
      </c>
      <c r="D5607" t="str">
        <f>'Raw Data'!I5607</f>
        <v>DSL</v>
      </c>
      <c r="E5607" t="str">
        <f>'Raw Data'!R5607</f>
        <v>Mailed check</v>
      </c>
      <c r="F5607">
        <f>'Raw Data'!S5607</f>
        <v>60.2</v>
      </c>
      <c r="G5607">
        <f>IFERROR(VALUE('Raw Data'!T5607),0)</f>
        <v>563.5</v>
      </c>
      <c r="H5607" t="str" cm="1">
        <f t="array" ref="H5607">_xlfn.IFS(B5607&lt;=12,"New (0-12 mo)",B5607&lt;=24,"Established (13-24 mo)",B5607&lt;=48,"Loyal (25-48 mo)",TRUE,"Veteran (49+ mo)")</f>
        <v>New (0-12 mo)</v>
      </c>
      <c r="I5607">
        <f>COUNTIF('Raw Data'!G5607:O5607,"Yes")</f>
        <v>3</v>
      </c>
      <c r="J5607">
        <f t="shared" ca="1" si="174"/>
        <v>45901</v>
      </c>
      <c r="K5607" t="str">
        <f>'Raw Data'!U5607</f>
        <v>No</v>
      </c>
      <c r="L5607" t="str">
        <f t="shared" si="175"/>
        <v>High Risk</v>
      </c>
      <c r="N5607" s="34"/>
    </row>
    <row r="5608" spans="1:14" x14ac:dyDescent="0.3">
      <c r="A5608" s="5" t="str">
        <f>'Raw Data'!A5608</f>
        <v>6586-PSJOX</v>
      </c>
      <c r="B5608">
        <f>'Raw Data'!F5608</f>
        <v>15</v>
      </c>
      <c r="C5608" t="str">
        <f>'Raw Data'!P5608</f>
        <v>One year</v>
      </c>
      <c r="D5608" t="str">
        <f>'Raw Data'!I5608</f>
        <v>DSL</v>
      </c>
      <c r="E5608" t="str">
        <f>'Raw Data'!R5608</f>
        <v>Credit card (automatic)</v>
      </c>
      <c r="F5608">
        <f>'Raw Data'!S5608</f>
        <v>55.2</v>
      </c>
      <c r="G5608">
        <f>IFERROR(VALUE('Raw Data'!T5608),0)</f>
        <v>864.55</v>
      </c>
      <c r="H5608" t="str" cm="1">
        <f t="array" ref="H5608">_xlfn.IFS(B5608&lt;=12,"New (0-12 mo)",B5608&lt;=24,"Established (13-24 mo)",B5608&lt;=48,"Loyal (25-48 mo)",TRUE,"Veteran (49+ mo)")</f>
        <v>Established (13-24 mo)</v>
      </c>
      <c r="I5608">
        <f>COUNTIF('Raw Data'!G5608:O5608,"Yes")</f>
        <v>3</v>
      </c>
      <c r="J5608">
        <f t="shared" ca="1" si="174"/>
        <v>45748</v>
      </c>
      <c r="K5608" t="str">
        <f>'Raw Data'!U5608</f>
        <v>No</v>
      </c>
      <c r="L5608" t="str">
        <f t="shared" si="175"/>
        <v>Low Risk</v>
      </c>
      <c r="N5608" s="34"/>
    </row>
    <row r="5609" spans="1:14" x14ac:dyDescent="0.3">
      <c r="A5609" s="5" t="str">
        <f>'Raw Data'!A5609</f>
        <v>2460-FPSYH</v>
      </c>
      <c r="B5609">
        <f>'Raw Data'!F5609</f>
        <v>40</v>
      </c>
      <c r="C5609" t="str">
        <f>'Raw Data'!P5609</f>
        <v>Month-to-month</v>
      </c>
      <c r="D5609" t="str">
        <f>'Raw Data'!I5609</f>
        <v>DSL</v>
      </c>
      <c r="E5609" t="str">
        <f>'Raw Data'!R5609</f>
        <v>Electronic check</v>
      </c>
      <c r="F5609">
        <f>'Raw Data'!S5609</f>
        <v>55.8</v>
      </c>
      <c r="G5609">
        <f>IFERROR(VALUE('Raw Data'!T5609),0)</f>
        <v>2109.35</v>
      </c>
      <c r="H5609" t="str" cm="1">
        <f t="array" ref="H5609">_xlfn.IFS(B5609&lt;=12,"New (0-12 mo)",B5609&lt;=24,"Established (13-24 mo)",B5609&lt;=48,"Loyal (25-48 mo)",TRUE,"Veteran (49+ mo)")</f>
        <v>Loyal (25-48 mo)</v>
      </c>
      <c r="I5609">
        <f>COUNTIF('Raw Data'!G5609:O5609,"Yes")</f>
        <v>4</v>
      </c>
      <c r="J5609">
        <f t="shared" ca="1" si="174"/>
        <v>44986</v>
      </c>
      <c r="K5609" t="str">
        <f>'Raw Data'!U5609</f>
        <v>Yes</v>
      </c>
      <c r="L5609" t="str">
        <f t="shared" si="175"/>
        <v>Low-Medium Risk</v>
      </c>
      <c r="N5609" s="34"/>
    </row>
    <row r="5610" spans="1:14" x14ac:dyDescent="0.3">
      <c r="A5610" s="5" t="str">
        <f>'Raw Data'!A5610</f>
        <v>9705-ZJBCG</v>
      </c>
      <c r="B5610">
        <f>'Raw Data'!F5610</f>
        <v>13</v>
      </c>
      <c r="C5610" t="str">
        <f>'Raw Data'!P5610</f>
        <v>One year</v>
      </c>
      <c r="D5610" t="str">
        <f>'Raw Data'!I5610</f>
        <v>DSL</v>
      </c>
      <c r="E5610" t="str">
        <f>'Raw Data'!R5610</f>
        <v>Bank transfer (automatic)</v>
      </c>
      <c r="F5610">
        <f>'Raw Data'!S5610</f>
        <v>54.15</v>
      </c>
      <c r="G5610">
        <f>IFERROR(VALUE('Raw Data'!T5610),0)</f>
        <v>701.05</v>
      </c>
      <c r="H5610" t="str" cm="1">
        <f t="array" ref="H5610">_xlfn.IFS(B5610&lt;=12,"New (0-12 mo)",B5610&lt;=24,"Established (13-24 mo)",B5610&lt;=48,"Loyal (25-48 mo)",TRUE,"Veteran (49+ mo)")</f>
        <v>Established (13-24 mo)</v>
      </c>
      <c r="I5610">
        <f>COUNTIF('Raw Data'!G5610:O5610,"Yes")</f>
        <v>3</v>
      </c>
      <c r="J5610">
        <f t="shared" ca="1" si="174"/>
        <v>45809</v>
      </c>
      <c r="K5610" t="str">
        <f>'Raw Data'!U5610</f>
        <v>No</v>
      </c>
      <c r="L5610" t="str">
        <f t="shared" si="175"/>
        <v>Low Risk</v>
      </c>
      <c r="N5610" s="34"/>
    </row>
    <row r="5611" spans="1:14" x14ac:dyDescent="0.3">
      <c r="A5611" s="5" t="str">
        <f>'Raw Data'!A5611</f>
        <v>4818-DRBQT</v>
      </c>
      <c r="B5611">
        <f>'Raw Data'!F5611</f>
        <v>29</v>
      </c>
      <c r="C5611" t="str">
        <f>'Raw Data'!P5611</f>
        <v>Month-to-month</v>
      </c>
      <c r="D5611" t="str">
        <f>'Raw Data'!I5611</f>
        <v>Fiber optic</v>
      </c>
      <c r="E5611" t="str">
        <f>'Raw Data'!R5611</f>
        <v>Bank transfer (automatic)</v>
      </c>
      <c r="F5611">
        <f>'Raw Data'!S5611</f>
        <v>80.150000000000006</v>
      </c>
      <c r="G5611">
        <f>IFERROR(VALUE('Raw Data'!T5611),0)</f>
        <v>2265.25</v>
      </c>
      <c r="H5611" t="str" cm="1">
        <f t="array" ref="H5611">_xlfn.IFS(B5611&lt;=12,"New (0-12 mo)",B5611&lt;=24,"Established (13-24 mo)",B5611&lt;=48,"Loyal (25-48 mo)",TRUE,"Veteran (49+ mo)")</f>
        <v>Loyal (25-48 mo)</v>
      </c>
      <c r="I5611">
        <f>COUNTIF('Raw Data'!G5611:O5611,"Yes")</f>
        <v>3</v>
      </c>
      <c r="J5611">
        <f t="shared" ca="1" si="174"/>
        <v>45323</v>
      </c>
      <c r="K5611" t="str">
        <f>'Raw Data'!U5611</f>
        <v>Yes</v>
      </c>
      <c r="L5611" t="str">
        <f t="shared" si="175"/>
        <v>Low-Medium Risk</v>
      </c>
      <c r="N5611" s="34"/>
    </row>
    <row r="5612" spans="1:14" x14ac:dyDescent="0.3">
      <c r="A5612" s="5" t="str">
        <f>'Raw Data'!A5612</f>
        <v>1320-HTRDR</v>
      </c>
      <c r="B5612">
        <f>'Raw Data'!F5612</f>
        <v>3</v>
      </c>
      <c r="C5612" t="str">
        <f>'Raw Data'!P5612</f>
        <v>Month-to-month</v>
      </c>
      <c r="D5612" t="str">
        <f>'Raw Data'!I5612</f>
        <v>Fiber optic</v>
      </c>
      <c r="E5612" t="str">
        <f>'Raw Data'!R5612</f>
        <v>Electronic check</v>
      </c>
      <c r="F5612">
        <f>'Raw Data'!S5612</f>
        <v>75.5</v>
      </c>
      <c r="G5612">
        <f>IFERROR(VALUE('Raw Data'!T5612),0)</f>
        <v>220.6</v>
      </c>
      <c r="H5612" t="str" cm="1">
        <f t="array" ref="H5612">_xlfn.IFS(B5612&lt;=12,"New (0-12 mo)",B5612&lt;=24,"Established (13-24 mo)",B5612&lt;=48,"Loyal (25-48 mo)",TRUE,"Veteran (49+ mo)")</f>
        <v>New (0-12 mo)</v>
      </c>
      <c r="I5612">
        <f>COUNTIF('Raw Data'!G5612:O5612,"Yes")</f>
        <v>2</v>
      </c>
      <c r="J5612">
        <f t="shared" ca="1" si="174"/>
        <v>46113</v>
      </c>
      <c r="K5612" t="str">
        <f>'Raw Data'!U5612</f>
        <v>Yes</v>
      </c>
      <c r="L5612" t="str">
        <f t="shared" si="175"/>
        <v>High Risk</v>
      </c>
      <c r="N5612" s="34"/>
    </row>
    <row r="5613" spans="1:14" x14ac:dyDescent="0.3">
      <c r="A5613" s="5" t="str">
        <f>'Raw Data'!A5613</f>
        <v>6847-KJLTS</v>
      </c>
      <c r="B5613">
        <f>'Raw Data'!F5613</f>
        <v>58</v>
      </c>
      <c r="C5613" t="str">
        <f>'Raw Data'!P5613</f>
        <v>Month-to-month</v>
      </c>
      <c r="D5613" t="str">
        <f>'Raw Data'!I5613</f>
        <v>Fiber optic</v>
      </c>
      <c r="E5613" t="str">
        <f>'Raw Data'!R5613</f>
        <v>Bank transfer (automatic)</v>
      </c>
      <c r="F5613">
        <f>'Raw Data'!S5613</f>
        <v>100.4</v>
      </c>
      <c r="G5613">
        <f>IFERROR(VALUE('Raw Data'!T5613),0)</f>
        <v>5749.8</v>
      </c>
      <c r="H5613" t="str" cm="1">
        <f t="array" ref="H5613">_xlfn.IFS(B5613&lt;=12,"New (0-12 mo)",B5613&lt;=24,"Established (13-24 mo)",B5613&lt;=48,"Loyal (25-48 mo)",TRUE,"Veteran (49+ mo)")</f>
        <v>Veteran (49+ mo)</v>
      </c>
      <c r="I5613">
        <f>COUNTIF('Raw Data'!G5613:O5613,"Yes")</f>
        <v>5</v>
      </c>
      <c r="J5613">
        <f t="shared" ca="1" si="174"/>
        <v>44440</v>
      </c>
      <c r="K5613" t="str">
        <f>'Raw Data'!U5613</f>
        <v>No</v>
      </c>
      <c r="L5613" t="str">
        <f t="shared" si="175"/>
        <v>Low-Medium Risk</v>
      </c>
      <c r="N5613" s="34"/>
    </row>
    <row r="5614" spans="1:14" x14ac:dyDescent="0.3">
      <c r="A5614" s="5" t="str">
        <f>'Raw Data'!A5614</f>
        <v>9670-BPNXF</v>
      </c>
      <c r="B5614">
        <f>'Raw Data'!F5614</f>
        <v>45</v>
      </c>
      <c r="C5614" t="str">
        <f>'Raw Data'!P5614</f>
        <v>One year</v>
      </c>
      <c r="D5614" t="str">
        <f>'Raw Data'!I5614</f>
        <v>DSL</v>
      </c>
      <c r="E5614" t="str">
        <f>'Raw Data'!R5614</f>
        <v>Credit card (automatic)</v>
      </c>
      <c r="F5614">
        <f>'Raw Data'!S5614</f>
        <v>62.55</v>
      </c>
      <c r="G5614">
        <f>IFERROR(VALUE('Raw Data'!T5614),0)</f>
        <v>2796.45</v>
      </c>
      <c r="H5614" t="str" cm="1">
        <f t="array" ref="H5614">_xlfn.IFS(B5614&lt;=12,"New (0-12 mo)",B5614&lt;=24,"Established (13-24 mo)",B5614&lt;=48,"Loyal (25-48 mo)",TRUE,"Veteran (49+ mo)")</f>
        <v>Loyal (25-48 mo)</v>
      </c>
      <c r="I5614">
        <f>COUNTIF('Raw Data'!G5614:O5614,"Yes")</f>
        <v>4</v>
      </c>
      <c r="J5614">
        <f t="shared" ca="1" si="174"/>
        <v>44835</v>
      </c>
      <c r="K5614" t="str">
        <f>'Raw Data'!U5614</f>
        <v>No</v>
      </c>
      <c r="L5614" t="str">
        <f t="shared" si="175"/>
        <v>Low Risk</v>
      </c>
      <c r="N5614" s="34"/>
    </row>
    <row r="5615" spans="1:14" x14ac:dyDescent="0.3">
      <c r="A5615" s="5" t="str">
        <f>'Raw Data'!A5615</f>
        <v>3913-FCUUW</v>
      </c>
      <c r="B5615">
        <f>'Raw Data'!F5615</f>
        <v>72</v>
      </c>
      <c r="C5615" t="str">
        <f>'Raw Data'!P5615</f>
        <v>Two year</v>
      </c>
      <c r="D5615" t="str">
        <f>'Raw Data'!I5615</f>
        <v>DSL</v>
      </c>
      <c r="E5615" t="str">
        <f>'Raw Data'!R5615</f>
        <v>Bank transfer (automatic)</v>
      </c>
      <c r="F5615">
        <f>'Raw Data'!S5615</f>
        <v>70.45</v>
      </c>
      <c r="G5615">
        <f>IFERROR(VALUE('Raw Data'!T5615),0)</f>
        <v>5165.7</v>
      </c>
      <c r="H5615" t="str" cm="1">
        <f t="array" ref="H5615">_xlfn.IFS(B5615&lt;=12,"New (0-12 mo)",B5615&lt;=24,"Established (13-24 mo)",B5615&lt;=48,"Loyal (25-48 mo)",TRUE,"Veteran (49+ mo)")</f>
        <v>Veteran (49+ mo)</v>
      </c>
      <c r="I5615">
        <f>COUNTIF('Raw Data'!G5615:O5615,"Yes")</f>
        <v>6</v>
      </c>
      <c r="J5615">
        <f t="shared" ca="1" si="174"/>
        <v>44013</v>
      </c>
      <c r="K5615" t="str">
        <f>'Raw Data'!U5615</f>
        <v>No</v>
      </c>
      <c r="L5615" t="str">
        <f t="shared" si="175"/>
        <v>Low Risk</v>
      </c>
      <c r="N5615" s="34"/>
    </row>
    <row r="5616" spans="1:14" x14ac:dyDescent="0.3">
      <c r="A5616" s="5" t="str">
        <f>'Raw Data'!A5616</f>
        <v>3301-VKTGC</v>
      </c>
      <c r="B5616">
        <f>'Raw Data'!F5616</f>
        <v>68</v>
      </c>
      <c r="C5616" t="str">
        <f>'Raw Data'!P5616</f>
        <v>One year</v>
      </c>
      <c r="D5616" t="str">
        <f>'Raw Data'!I5616</f>
        <v>Fiber optic</v>
      </c>
      <c r="E5616" t="str">
        <f>'Raw Data'!R5616</f>
        <v>Bank transfer (automatic)</v>
      </c>
      <c r="F5616">
        <f>'Raw Data'!S5616</f>
        <v>85.5</v>
      </c>
      <c r="G5616">
        <f>IFERROR(VALUE('Raw Data'!T5616),0)</f>
        <v>5696.6</v>
      </c>
      <c r="H5616" t="str" cm="1">
        <f t="array" ref="H5616">_xlfn.IFS(B5616&lt;=12,"New (0-12 mo)",B5616&lt;=24,"Established (13-24 mo)",B5616&lt;=48,"Loyal (25-48 mo)",TRUE,"Veteran (49+ mo)")</f>
        <v>Veteran (49+ mo)</v>
      </c>
      <c r="I5616">
        <f>COUNTIF('Raw Data'!G5616:O5616,"Yes")</f>
        <v>4</v>
      </c>
      <c r="J5616">
        <f t="shared" ca="1" si="174"/>
        <v>44136</v>
      </c>
      <c r="K5616" t="str">
        <f>'Raw Data'!U5616</f>
        <v>No</v>
      </c>
      <c r="L5616" t="str">
        <f t="shared" si="175"/>
        <v>Low Risk</v>
      </c>
      <c r="N5616" s="34"/>
    </row>
    <row r="5617" spans="1:14" x14ac:dyDescent="0.3">
      <c r="A5617" s="5" t="str">
        <f>'Raw Data'!A5617</f>
        <v>1493-AMTIE</v>
      </c>
      <c r="B5617">
        <f>'Raw Data'!F5617</f>
        <v>1</v>
      </c>
      <c r="C5617" t="str">
        <f>'Raw Data'!P5617</f>
        <v>Month-to-month</v>
      </c>
      <c r="D5617" t="str">
        <f>'Raw Data'!I5617</f>
        <v>No</v>
      </c>
      <c r="E5617" t="str">
        <f>'Raw Data'!R5617</f>
        <v>Bank transfer (automatic)</v>
      </c>
      <c r="F5617">
        <f>'Raw Data'!S5617</f>
        <v>20.2</v>
      </c>
      <c r="G5617">
        <f>IFERROR(VALUE('Raw Data'!T5617),0)</f>
        <v>20.2</v>
      </c>
      <c r="H5617" t="str" cm="1">
        <f t="array" ref="H5617">_xlfn.IFS(B5617&lt;=12,"New (0-12 mo)",B5617&lt;=24,"Established (13-24 mo)",B5617&lt;=48,"Loyal (25-48 mo)",TRUE,"Veteran (49+ mo)")</f>
        <v>New (0-12 mo)</v>
      </c>
      <c r="I5617">
        <f>COUNTIF('Raw Data'!G5617:O5617,"Yes")</f>
        <v>1</v>
      </c>
      <c r="J5617">
        <f t="shared" ca="1" si="174"/>
        <v>46174</v>
      </c>
      <c r="K5617" t="str">
        <f>'Raw Data'!U5617</f>
        <v>Yes</v>
      </c>
      <c r="L5617" t="str">
        <f t="shared" si="175"/>
        <v>High Risk</v>
      </c>
      <c r="N5617" s="34"/>
    </row>
    <row r="5618" spans="1:14" x14ac:dyDescent="0.3">
      <c r="A5618" s="5" t="str">
        <f>'Raw Data'!A5618</f>
        <v>9555-SAHUZ</v>
      </c>
      <c r="B5618">
        <f>'Raw Data'!F5618</f>
        <v>38</v>
      </c>
      <c r="C5618" t="str">
        <f>'Raw Data'!P5618</f>
        <v>Month-to-month</v>
      </c>
      <c r="D5618" t="str">
        <f>'Raw Data'!I5618</f>
        <v>DSL</v>
      </c>
      <c r="E5618" t="str">
        <f>'Raw Data'!R5618</f>
        <v>Electronic check</v>
      </c>
      <c r="F5618">
        <f>'Raw Data'!S5618</f>
        <v>54.5</v>
      </c>
      <c r="G5618">
        <f>IFERROR(VALUE('Raw Data'!T5618),0)</f>
        <v>2076.0500000000002</v>
      </c>
      <c r="H5618" t="str" cm="1">
        <f t="array" ref="H5618">_xlfn.IFS(B5618&lt;=12,"New (0-12 mo)",B5618&lt;=24,"Established (13-24 mo)",B5618&lt;=48,"Loyal (25-48 mo)",TRUE,"Veteran (49+ mo)")</f>
        <v>Loyal (25-48 mo)</v>
      </c>
      <c r="I5618">
        <f>COUNTIF('Raw Data'!G5618:O5618,"Yes")</f>
        <v>3</v>
      </c>
      <c r="J5618">
        <f t="shared" ca="1" si="174"/>
        <v>45047</v>
      </c>
      <c r="K5618" t="str">
        <f>'Raw Data'!U5618</f>
        <v>No</v>
      </c>
      <c r="L5618" t="str">
        <f t="shared" si="175"/>
        <v>Low-Medium Risk</v>
      </c>
      <c r="N5618" s="34"/>
    </row>
    <row r="5619" spans="1:14" x14ac:dyDescent="0.3">
      <c r="A5619" s="5" t="str">
        <f>'Raw Data'!A5619</f>
        <v>0816-TSPHQ</v>
      </c>
      <c r="B5619">
        <f>'Raw Data'!F5619</f>
        <v>2</v>
      </c>
      <c r="C5619" t="str">
        <f>'Raw Data'!P5619</f>
        <v>Month-to-month</v>
      </c>
      <c r="D5619" t="str">
        <f>'Raw Data'!I5619</f>
        <v>No</v>
      </c>
      <c r="E5619" t="str">
        <f>'Raw Data'!R5619</f>
        <v>Mailed check</v>
      </c>
      <c r="F5619">
        <f>'Raw Data'!S5619</f>
        <v>20.75</v>
      </c>
      <c r="G5619">
        <f>IFERROR(VALUE('Raw Data'!T5619),0)</f>
        <v>44.2</v>
      </c>
      <c r="H5619" t="str" cm="1">
        <f t="array" ref="H5619">_xlfn.IFS(B5619&lt;=12,"New (0-12 mo)",B5619&lt;=24,"Established (13-24 mo)",B5619&lt;=48,"Loyal (25-48 mo)",TRUE,"Veteran (49+ mo)")</f>
        <v>New (0-12 mo)</v>
      </c>
      <c r="I5619">
        <f>COUNTIF('Raw Data'!G5619:O5619,"Yes")</f>
        <v>1</v>
      </c>
      <c r="J5619">
        <f t="shared" ca="1" si="174"/>
        <v>46143</v>
      </c>
      <c r="K5619" t="str">
        <f>'Raw Data'!U5619</f>
        <v>No</v>
      </c>
      <c r="L5619" t="str">
        <f t="shared" si="175"/>
        <v>High Risk</v>
      </c>
      <c r="N5619" s="34"/>
    </row>
    <row r="5620" spans="1:14" x14ac:dyDescent="0.3">
      <c r="A5620" s="5" t="str">
        <f>'Raw Data'!A5620</f>
        <v>9932-WBWIK</v>
      </c>
      <c r="B5620">
        <f>'Raw Data'!F5620</f>
        <v>11</v>
      </c>
      <c r="C5620" t="str">
        <f>'Raw Data'!P5620</f>
        <v>Month-to-month</v>
      </c>
      <c r="D5620" t="str">
        <f>'Raw Data'!I5620</f>
        <v>No</v>
      </c>
      <c r="E5620" t="str">
        <f>'Raw Data'!R5620</f>
        <v>Mailed check</v>
      </c>
      <c r="F5620">
        <f>'Raw Data'!S5620</f>
        <v>20.350000000000001</v>
      </c>
      <c r="G5620">
        <f>IFERROR(VALUE('Raw Data'!T5620),0)</f>
        <v>215.25</v>
      </c>
      <c r="H5620" t="str" cm="1">
        <f t="array" ref="H5620">_xlfn.IFS(B5620&lt;=12,"New (0-12 mo)",B5620&lt;=24,"Established (13-24 mo)",B5620&lt;=48,"Loyal (25-48 mo)",TRUE,"Veteran (49+ mo)")</f>
        <v>New (0-12 mo)</v>
      </c>
      <c r="I5620">
        <f>COUNTIF('Raw Data'!G5620:O5620,"Yes")</f>
        <v>1</v>
      </c>
      <c r="J5620">
        <f t="shared" ca="1" si="174"/>
        <v>45870</v>
      </c>
      <c r="K5620" t="str">
        <f>'Raw Data'!U5620</f>
        <v>No</v>
      </c>
      <c r="L5620" t="str">
        <f t="shared" si="175"/>
        <v>High Risk</v>
      </c>
      <c r="N5620" s="34"/>
    </row>
    <row r="5621" spans="1:14" x14ac:dyDescent="0.3">
      <c r="A5621" s="5" t="str">
        <f>'Raw Data'!A5621</f>
        <v>4619-EVPHY</v>
      </c>
      <c r="B5621">
        <f>'Raw Data'!F5621</f>
        <v>20</v>
      </c>
      <c r="C5621" t="str">
        <f>'Raw Data'!P5621</f>
        <v>One year</v>
      </c>
      <c r="D5621" t="str">
        <f>'Raw Data'!I5621</f>
        <v>Fiber optic</v>
      </c>
      <c r="E5621" t="str">
        <f>'Raw Data'!R5621</f>
        <v>Bank transfer (automatic)</v>
      </c>
      <c r="F5621">
        <f>'Raw Data'!S5621</f>
        <v>91</v>
      </c>
      <c r="G5621">
        <f>IFERROR(VALUE('Raw Data'!T5621),0)</f>
        <v>1859.5</v>
      </c>
      <c r="H5621" t="str" cm="1">
        <f t="array" ref="H5621">_xlfn.IFS(B5621&lt;=12,"New (0-12 mo)",B5621&lt;=24,"Established (13-24 mo)",B5621&lt;=48,"Loyal (25-48 mo)",TRUE,"Veteran (49+ mo)")</f>
        <v>Established (13-24 mo)</v>
      </c>
      <c r="I5621">
        <f>COUNTIF('Raw Data'!G5621:O5621,"Yes")</f>
        <v>3</v>
      </c>
      <c r="J5621">
        <f t="shared" ca="1" si="174"/>
        <v>45597</v>
      </c>
      <c r="K5621" t="str">
        <f>'Raw Data'!U5621</f>
        <v>No</v>
      </c>
      <c r="L5621" t="str">
        <f t="shared" si="175"/>
        <v>Low Risk</v>
      </c>
      <c r="N5621" s="34"/>
    </row>
    <row r="5622" spans="1:14" x14ac:dyDescent="0.3">
      <c r="A5622" s="5" t="str">
        <f>'Raw Data'!A5622</f>
        <v>5286-YHCVC</v>
      </c>
      <c r="B5622">
        <f>'Raw Data'!F5622</f>
        <v>72</v>
      </c>
      <c r="C5622" t="str">
        <f>'Raw Data'!P5622</f>
        <v>Two year</v>
      </c>
      <c r="D5622" t="str">
        <f>'Raw Data'!I5622</f>
        <v>Fiber optic</v>
      </c>
      <c r="E5622" t="str">
        <f>'Raw Data'!R5622</f>
        <v>Bank transfer (automatic)</v>
      </c>
      <c r="F5622">
        <f>'Raw Data'!S5622</f>
        <v>104.8</v>
      </c>
      <c r="G5622">
        <f>IFERROR(VALUE('Raw Data'!T5622),0)</f>
        <v>7470.1</v>
      </c>
      <c r="H5622" t="str" cm="1">
        <f t="array" ref="H5622">_xlfn.IFS(B5622&lt;=12,"New (0-12 mo)",B5622&lt;=24,"Established (13-24 mo)",B5622&lt;=48,"Loyal (25-48 mo)",TRUE,"Veteran (49+ mo)")</f>
        <v>Veteran (49+ mo)</v>
      </c>
      <c r="I5622">
        <f>COUNTIF('Raw Data'!G5622:O5622,"Yes")</f>
        <v>6</v>
      </c>
      <c r="J5622">
        <f t="shared" ca="1" si="174"/>
        <v>44013</v>
      </c>
      <c r="K5622" t="str">
        <f>'Raw Data'!U5622</f>
        <v>No</v>
      </c>
      <c r="L5622" t="str">
        <f t="shared" si="175"/>
        <v>Low Risk</v>
      </c>
      <c r="N5622" s="34"/>
    </row>
    <row r="5623" spans="1:14" x14ac:dyDescent="0.3">
      <c r="A5623" s="5" t="str">
        <f>'Raw Data'!A5623</f>
        <v>6424-ELEYH</v>
      </c>
      <c r="B5623">
        <f>'Raw Data'!F5623</f>
        <v>3</v>
      </c>
      <c r="C5623" t="str">
        <f>'Raw Data'!P5623</f>
        <v>Month-to-month</v>
      </c>
      <c r="D5623" t="str">
        <f>'Raw Data'!I5623</f>
        <v>Fiber optic</v>
      </c>
      <c r="E5623" t="str">
        <f>'Raw Data'!R5623</f>
        <v>Credit card (automatic)</v>
      </c>
      <c r="F5623">
        <f>'Raw Data'!S5623</f>
        <v>74.75</v>
      </c>
      <c r="G5623">
        <f>IFERROR(VALUE('Raw Data'!T5623),0)</f>
        <v>229.5</v>
      </c>
      <c r="H5623" t="str" cm="1">
        <f t="array" ref="H5623">_xlfn.IFS(B5623&lt;=12,"New (0-12 mo)",B5623&lt;=24,"Established (13-24 mo)",B5623&lt;=48,"Loyal (25-48 mo)",TRUE,"Veteran (49+ mo)")</f>
        <v>New (0-12 mo)</v>
      </c>
      <c r="I5623">
        <f>COUNTIF('Raw Data'!G5623:O5623,"Yes")</f>
        <v>2</v>
      </c>
      <c r="J5623">
        <f t="shared" ca="1" si="174"/>
        <v>46113</v>
      </c>
      <c r="K5623" t="str">
        <f>'Raw Data'!U5623</f>
        <v>Yes</v>
      </c>
      <c r="L5623" t="str">
        <f t="shared" si="175"/>
        <v>High Risk</v>
      </c>
      <c r="N5623" s="34"/>
    </row>
    <row r="5624" spans="1:14" x14ac:dyDescent="0.3">
      <c r="A5624" s="5" t="str">
        <f>'Raw Data'!A5624</f>
        <v>4391-RESHN</v>
      </c>
      <c r="B5624">
        <f>'Raw Data'!F5624</f>
        <v>23</v>
      </c>
      <c r="C5624" t="str">
        <f>'Raw Data'!P5624</f>
        <v>Month-to-month</v>
      </c>
      <c r="D5624" t="str">
        <f>'Raw Data'!I5624</f>
        <v>Fiber optic</v>
      </c>
      <c r="E5624" t="str">
        <f>'Raw Data'!R5624</f>
        <v>Mailed check</v>
      </c>
      <c r="F5624">
        <f>'Raw Data'!S5624</f>
        <v>104.05</v>
      </c>
      <c r="G5624">
        <f>IFERROR(VALUE('Raw Data'!T5624),0)</f>
        <v>2470.1</v>
      </c>
      <c r="H5624" t="str" cm="1">
        <f t="array" ref="H5624">_xlfn.IFS(B5624&lt;=12,"New (0-12 mo)",B5624&lt;=24,"Established (13-24 mo)",B5624&lt;=48,"Loyal (25-48 mo)",TRUE,"Veteran (49+ mo)")</f>
        <v>Established (13-24 mo)</v>
      </c>
      <c r="I5624">
        <f>COUNTIF('Raw Data'!G5624:O5624,"Yes")</f>
        <v>6</v>
      </c>
      <c r="J5624">
        <f t="shared" ca="1" si="174"/>
        <v>45505</v>
      </c>
      <c r="K5624" t="str">
        <f>'Raw Data'!U5624</f>
        <v>Yes</v>
      </c>
      <c r="L5624" t="str">
        <f t="shared" si="175"/>
        <v>Medium Risk</v>
      </c>
      <c r="N5624" s="34"/>
    </row>
    <row r="5625" spans="1:14" x14ac:dyDescent="0.3">
      <c r="A5625" s="5" t="str">
        <f>'Raw Data'!A5625</f>
        <v>9115-YQHGA</v>
      </c>
      <c r="B5625">
        <f>'Raw Data'!F5625</f>
        <v>40</v>
      </c>
      <c r="C5625" t="str">
        <f>'Raw Data'!P5625</f>
        <v>Month-to-month</v>
      </c>
      <c r="D5625" t="str">
        <f>'Raw Data'!I5625</f>
        <v>DSL</v>
      </c>
      <c r="E5625" t="str">
        <f>'Raw Data'!R5625</f>
        <v>Electronic check</v>
      </c>
      <c r="F5625">
        <f>'Raw Data'!S5625</f>
        <v>51.1</v>
      </c>
      <c r="G5625">
        <f>IFERROR(VALUE('Raw Data'!T5625),0)</f>
        <v>2092.9</v>
      </c>
      <c r="H5625" t="str" cm="1">
        <f t="array" ref="H5625">_xlfn.IFS(B5625&lt;=12,"New (0-12 mo)",B5625&lt;=24,"Established (13-24 mo)",B5625&lt;=48,"Loyal (25-48 mo)",TRUE,"Veteran (49+ mo)")</f>
        <v>Loyal (25-48 mo)</v>
      </c>
      <c r="I5625">
        <f>COUNTIF('Raw Data'!G5625:O5625,"Yes")</f>
        <v>2</v>
      </c>
      <c r="J5625">
        <f t="shared" ca="1" si="174"/>
        <v>44986</v>
      </c>
      <c r="K5625" t="str">
        <f>'Raw Data'!U5625</f>
        <v>No</v>
      </c>
      <c r="L5625" t="str">
        <f t="shared" si="175"/>
        <v>Low-Medium Risk</v>
      </c>
      <c r="N5625" s="34"/>
    </row>
    <row r="5626" spans="1:14" x14ac:dyDescent="0.3">
      <c r="A5626" s="5" t="str">
        <f>'Raw Data'!A5626</f>
        <v>4462-CYWMH</v>
      </c>
      <c r="B5626">
        <f>'Raw Data'!F5626</f>
        <v>62</v>
      </c>
      <c r="C5626" t="str">
        <f>'Raw Data'!P5626</f>
        <v>Month-to-month</v>
      </c>
      <c r="D5626" t="str">
        <f>'Raw Data'!I5626</f>
        <v>Fiber optic</v>
      </c>
      <c r="E5626" t="str">
        <f>'Raw Data'!R5626</f>
        <v>Bank transfer (automatic)</v>
      </c>
      <c r="F5626">
        <f>'Raw Data'!S5626</f>
        <v>89.8</v>
      </c>
      <c r="G5626">
        <f>IFERROR(VALUE('Raw Data'!T5626),0)</f>
        <v>5629.55</v>
      </c>
      <c r="H5626" t="str" cm="1">
        <f t="array" ref="H5626">_xlfn.IFS(B5626&lt;=12,"New (0-12 mo)",B5626&lt;=24,"Established (13-24 mo)",B5626&lt;=48,"Loyal (25-48 mo)",TRUE,"Veteran (49+ mo)")</f>
        <v>Veteran (49+ mo)</v>
      </c>
      <c r="I5626">
        <f>COUNTIF('Raw Data'!G5626:O5626,"Yes")</f>
        <v>4</v>
      </c>
      <c r="J5626">
        <f t="shared" ca="1" si="174"/>
        <v>44317</v>
      </c>
      <c r="K5626" t="str">
        <f>'Raw Data'!U5626</f>
        <v>No</v>
      </c>
      <c r="L5626" t="str">
        <f t="shared" si="175"/>
        <v>Low-Medium Risk</v>
      </c>
      <c r="N5626" s="34"/>
    </row>
    <row r="5627" spans="1:14" x14ac:dyDescent="0.3">
      <c r="A5627" s="5" t="str">
        <f>'Raw Data'!A5627</f>
        <v>8963-MQVYN</v>
      </c>
      <c r="B5627">
        <f>'Raw Data'!F5627</f>
        <v>22</v>
      </c>
      <c r="C5627" t="str">
        <f>'Raw Data'!P5627</f>
        <v>Month-to-month</v>
      </c>
      <c r="D5627" t="str">
        <f>'Raw Data'!I5627</f>
        <v>No</v>
      </c>
      <c r="E5627" t="str">
        <f>'Raw Data'!R5627</f>
        <v>Electronic check</v>
      </c>
      <c r="F5627">
        <f>'Raw Data'!S5627</f>
        <v>20.55</v>
      </c>
      <c r="G5627">
        <f>IFERROR(VALUE('Raw Data'!T5627),0)</f>
        <v>469.85</v>
      </c>
      <c r="H5627" t="str" cm="1">
        <f t="array" ref="H5627">_xlfn.IFS(B5627&lt;=12,"New (0-12 mo)",B5627&lt;=24,"Established (13-24 mo)",B5627&lt;=48,"Loyal (25-48 mo)",TRUE,"Veteran (49+ mo)")</f>
        <v>Established (13-24 mo)</v>
      </c>
      <c r="I5627">
        <f>COUNTIF('Raw Data'!G5627:O5627,"Yes")</f>
        <v>1</v>
      </c>
      <c r="J5627">
        <f t="shared" ca="1" si="174"/>
        <v>45536</v>
      </c>
      <c r="K5627" t="str">
        <f>'Raw Data'!U5627</f>
        <v>No</v>
      </c>
      <c r="L5627" t="str">
        <f t="shared" si="175"/>
        <v>Medium Risk</v>
      </c>
      <c r="N5627" s="34"/>
    </row>
    <row r="5628" spans="1:14" x14ac:dyDescent="0.3">
      <c r="A5628" s="5" t="str">
        <f>'Raw Data'!A5628</f>
        <v>2458-EOMRE</v>
      </c>
      <c r="B5628">
        <f>'Raw Data'!F5628</f>
        <v>11</v>
      </c>
      <c r="C5628" t="str">
        <f>'Raw Data'!P5628</f>
        <v>Month-to-month</v>
      </c>
      <c r="D5628" t="str">
        <f>'Raw Data'!I5628</f>
        <v>DSL</v>
      </c>
      <c r="E5628" t="str">
        <f>'Raw Data'!R5628</f>
        <v>Bank transfer (automatic)</v>
      </c>
      <c r="F5628">
        <f>'Raw Data'!S5628</f>
        <v>64.05</v>
      </c>
      <c r="G5628">
        <f>IFERROR(VALUE('Raw Data'!T5628),0)</f>
        <v>733.95</v>
      </c>
      <c r="H5628" t="str" cm="1">
        <f t="array" ref="H5628">_xlfn.IFS(B5628&lt;=12,"New (0-12 mo)",B5628&lt;=24,"Established (13-24 mo)",B5628&lt;=48,"Loyal (25-48 mo)",TRUE,"Veteran (49+ mo)")</f>
        <v>New (0-12 mo)</v>
      </c>
      <c r="I5628">
        <f>COUNTIF('Raw Data'!G5628:O5628,"Yes")</f>
        <v>4</v>
      </c>
      <c r="J5628">
        <f t="shared" ca="1" si="174"/>
        <v>45870</v>
      </c>
      <c r="K5628" t="str">
        <f>'Raw Data'!U5628</f>
        <v>No</v>
      </c>
      <c r="L5628" t="str">
        <f t="shared" si="175"/>
        <v>High Risk</v>
      </c>
      <c r="N5628" s="34"/>
    </row>
    <row r="5629" spans="1:14" x14ac:dyDescent="0.3">
      <c r="A5629" s="5" t="str">
        <f>'Raw Data'!A5629</f>
        <v>9334-GWGOW</v>
      </c>
      <c r="B5629">
        <f>'Raw Data'!F5629</f>
        <v>7</v>
      </c>
      <c r="C5629" t="str">
        <f>'Raw Data'!P5629</f>
        <v>Month-to-month</v>
      </c>
      <c r="D5629" t="str">
        <f>'Raw Data'!I5629</f>
        <v>Fiber optic</v>
      </c>
      <c r="E5629" t="str">
        <f>'Raw Data'!R5629</f>
        <v>Electronic check</v>
      </c>
      <c r="F5629">
        <f>'Raw Data'!S5629</f>
        <v>74.849999999999994</v>
      </c>
      <c r="G5629">
        <f>IFERROR(VALUE('Raw Data'!T5629),0)</f>
        <v>485.25</v>
      </c>
      <c r="H5629" t="str" cm="1">
        <f t="array" ref="H5629">_xlfn.IFS(B5629&lt;=12,"New (0-12 mo)",B5629&lt;=24,"Established (13-24 mo)",B5629&lt;=48,"Loyal (25-48 mo)",TRUE,"Veteran (49+ mo)")</f>
        <v>New (0-12 mo)</v>
      </c>
      <c r="I5629">
        <f>COUNTIF('Raw Data'!G5629:O5629,"Yes")</f>
        <v>2</v>
      </c>
      <c r="J5629">
        <f t="shared" ca="1" si="174"/>
        <v>45992</v>
      </c>
      <c r="K5629" t="str">
        <f>'Raw Data'!U5629</f>
        <v>No</v>
      </c>
      <c r="L5629" t="str">
        <f t="shared" si="175"/>
        <v>High Risk</v>
      </c>
      <c r="N5629" s="34"/>
    </row>
    <row r="5630" spans="1:14" x14ac:dyDescent="0.3">
      <c r="A5630" s="5" t="str">
        <f>'Raw Data'!A5630</f>
        <v>6821-BUXUX</v>
      </c>
      <c r="B5630">
        <f>'Raw Data'!F5630</f>
        <v>13</v>
      </c>
      <c r="C5630" t="str">
        <f>'Raw Data'!P5630</f>
        <v>Month-to-month</v>
      </c>
      <c r="D5630" t="str">
        <f>'Raw Data'!I5630</f>
        <v>Fiber optic</v>
      </c>
      <c r="E5630" t="str">
        <f>'Raw Data'!R5630</f>
        <v>Electronic check</v>
      </c>
      <c r="F5630">
        <f>'Raw Data'!S5630</f>
        <v>96.65</v>
      </c>
      <c r="G5630">
        <f>IFERROR(VALUE('Raw Data'!T5630),0)</f>
        <v>1244.5</v>
      </c>
      <c r="H5630" t="str" cm="1">
        <f t="array" ref="H5630">_xlfn.IFS(B5630&lt;=12,"New (0-12 mo)",B5630&lt;=24,"Established (13-24 mo)",B5630&lt;=48,"Loyal (25-48 mo)",TRUE,"Veteran (49+ mo)")</f>
        <v>Established (13-24 mo)</v>
      </c>
      <c r="I5630">
        <f>COUNTIF('Raw Data'!G5630:O5630,"Yes")</f>
        <v>5</v>
      </c>
      <c r="J5630">
        <f t="shared" ca="1" si="174"/>
        <v>45809</v>
      </c>
      <c r="K5630" t="str">
        <f>'Raw Data'!U5630</f>
        <v>Yes</v>
      </c>
      <c r="L5630" t="str">
        <f t="shared" si="175"/>
        <v>Medium Risk</v>
      </c>
      <c r="N5630" s="34"/>
    </row>
    <row r="5631" spans="1:14" x14ac:dyDescent="0.3">
      <c r="A5631" s="5" t="str">
        <f>'Raw Data'!A5631</f>
        <v>5028-HTLJB</v>
      </c>
      <c r="B5631">
        <f>'Raw Data'!F5631</f>
        <v>1</v>
      </c>
      <c r="C5631" t="str">
        <f>'Raw Data'!P5631</f>
        <v>Month-to-month</v>
      </c>
      <c r="D5631" t="str">
        <f>'Raw Data'!I5631</f>
        <v>No</v>
      </c>
      <c r="E5631" t="str">
        <f>'Raw Data'!R5631</f>
        <v>Mailed check</v>
      </c>
      <c r="F5631">
        <f>'Raw Data'!S5631</f>
        <v>20.05</v>
      </c>
      <c r="G5631">
        <f>IFERROR(VALUE('Raw Data'!T5631),0)</f>
        <v>20.05</v>
      </c>
      <c r="H5631" t="str" cm="1">
        <f t="array" ref="H5631">_xlfn.IFS(B5631&lt;=12,"New (0-12 mo)",B5631&lt;=24,"Established (13-24 mo)",B5631&lt;=48,"Loyal (25-48 mo)",TRUE,"Veteran (49+ mo)")</f>
        <v>New (0-12 mo)</v>
      </c>
      <c r="I5631">
        <f>COUNTIF('Raw Data'!G5631:O5631,"Yes")</f>
        <v>1</v>
      </c>
      <c r="J5631">
        <f t="shared" ca="1" si="174"/>
        <v>46174</v>
      </c>
      <c r="K5631" t="str">
        <f>'Raw Data'!U5631</f>
        <v>Yes</v>
      </c>
      <c r="L5631" t="str">
        <f t="shared" si="175"/>
        <v>High Risk</v>
      </c>
      <c r="N5631" s="34"/>
    </row>
    <row r="5632" spans="1:14" x14ac:dyDescent="0.3">
      <c r="A5632" s="5" t="str">
        <f>'Raw Data'!A5632</f>
        <v>9801-GDWGV</v>
      </c>
      <c r="B5632">
        <f>'Raw Data'!F5632</f>
        <v>39</v>
      </c>
      <c r="C5632" t="str">
        <f>'Raw Data'!P5632</f>
        <v>Month-to-month</v>
      </c>
      <c r="D5632" t="str">
        <f>'Raw Data'!I5632</f>
        <v>Fiber optic</v>
      </c>
      <c r="E5632" t="str">
        <f>'Raw Data'!R5632</f>
        <v>Electronic check</v>
      </c>
      <c r="F5632">
        <f>'Raw Data'!S5632</f>
        <v>103.45</v>
      </c>
      <c r="G5632">
        <f>IFERROR(VALUE('Raw Data'!T5632),0)</f>
        <v>3994.45</v>
      </c>
      <c r="H5632" t="str" cm="1">
        <f t="array" ref="H5632">_xlfn.IFS(B5632&lt;=12,"New (0-12 mo)",B5632&lt;=24,"Established (13-24 mo)",B5632&lt;=48,"Loyal (25-48 mo)",TRUE,"Veteran (49+ mo)")</f>
        <v>Loyal (25-48 mo)</v>
      </c>
      <c r="I5632">
        <f>COUNTIF('Raw Data'!G5632:O5632,"Yes")</f>
        <v>6</v>
      </c>
      <c r="J5632">
        <f t="shared" ca="1" si="174"/>
        <v>45017</v>
      </c>
      <c r="K5632" t="str">
        <f>'Raw Data'!U5632</f>
        <v>Yes</v>
      </c>
      <c r="L5632" t="str">
        <f t="shared" si="175"/>
        <v>Low-Medium Risk</v>
      </c>
      <c r="N5632" s="34"/>
    </row>
    <row r="5633" spans="1:14" x14ac:dyDescent="0.3">
      <c r="A5633" s="5" t="str">
        <f>'Raw Data'!A5633</f>
        <v>6542-LWGXJ</v>
      </c>
      <c r="B5633">
        <f>'Raw Data'!F5633</f>
        <v>3</v>
      </c>
      <c r="C5633" t="str">
        <f>'Raw Data'!P5633</f>
        <v>Month-to-month</v>
      </c>
      <c r="D5633" t="str">
        <f>'Raw Data'!I5633</f>
        <v>DSL</v>
      </c>
      <c r="E5633" t="str">
        <f>'Raw Data'!R5633</f>
        <v>Mailed check</v>
      </c>
      <c r="F5633">
        <f>'Raw Data'!S5633</f>
        <v>25</v>
      </c>
      <c r="G5633">
        <f>IFERROR(VALUE('Raw Data'!T5633),0)</f>
        <v>78.25</v>
      </c>
      <c r="H5633" t="str" cm="1">
        <f t="array" ref="H5633">_xlfn.IFS(B5633&lt;=12,"New (0-12 mo)",B5633&lt;=24,"Established (13-24 mo)",B5633&lt;=48,"Loyal (25-48 mo)",TRUE,"Veteran (49+ mo)")</f>
        <v>New (0-12 mo)</v>
      </c>
      <c r="I5633">
        <f>COUNTIF('Raw Data'!G5633:O5633,"Yes")</f>
        <v>0</v>
      </c>
      <c r="J5633">
        <f t="shared" ca="1" si="174"/>
        <v>46113</v>
      </c>
      <c r="K5633" t="str">
        <f>'Raw Data'!U5633</f>
        <v>No</v>
      </c>
      <c r="L5633" t="str">
        <f t="shared" si="175"/>
        <v>High Risk</v>
      </c>
      <c r="N5633" s="34"/>
    </row>
    <row r="5634" spans="1:14" x14ac:dyDescent="0.3">
      <c r="A5634" s="5" t="str">
        <f>'Raw Data'!A5634</f>
        <v>5567-GZKQY</v>
      </c>
      <c r="B5634">
        <f>'Raw Data'!F5634</f>
        <v>58</v>
      </c>
      <c r="C5634" t="str">
        <f>'Raw Data'!P5634</f>
        <v>Two year</v>
      </c>
      <c r="D5634" t="str">
        <f>'Raw Data'!I5634</f>
        <v>No</v>
      </c>
      <c r="E5634" t="str">
        <f>'Raw Data'!R5634</f>
        <v>Credit card (automatic)</v>
      </c>
      <c r="F5634">
        <f>'Raw Data'!S5634</f>
        <v>20.3</v>
      </c>
      <c r="G5634">
        <f>IFERROR(VALUE('Raw Data'!T5634),0)</f>
        <v>1131.5</v>
      </c>
      <c r="H5634" t="str" cm="1">
        <f t="array" ref="H5634">_xlfn.IFS(B5634&lt;=12,"New (0-12 mo)",B5634&lt;=24,"Established (13-24 mo)",B5634&lt;=48,"Loyal (25-48 mo)",TRUE,"Veteran (49+ mo)")</f>
        <v>Veteran (49+ mo)</v>
      </c>
      <c r="I5634">
        <f>COUNTIF('Raw Data'!G5634:O5634,"Yes")</f>
        <v>1</v>
      </c>
      <c r="J5634">
        <f t="shared" ref="J5634:J5697" ca="1" si="176">EDATE(TODAY(),-B5634)</f>
        <v>44440</v>
      </c>
      <c r="K5634" t="str">
        <f>'Raw Data'!U5634</f>
        <v>No</v>
      </c>
      <c r="L5634" t="str">
        <f t="shared" ref="L5634:L5697" si="177">IF(AND(C5634="Month-to-month",B5634&lt;=12),"High Risk",IF(AND(C5634="Month-to-month",B5634&lt;=24),"Medium Risk",IF(C5634="Month-to-month","Low-Medium Risk","Low Risk")))</f>
        <v>Low Risk</v>
      </c>
      <c r="N5634" s="34"/>
    </row>
    <row r="5635" spans="1:14" x14ac:dyDescent="0.3">
      <c r="A5635" s="5" t="str">
        <f>'Raw Data'!A5635</f>
        <v>1222-LRYKO</v>
      </c>
      <c r="B5635">
        <f>'Raw Data'!F5635</f>
        <v>6</v>
      </c>
      <c r="C5635" t="str">
        <f>'Raw Data'!P5635</f>
        <v>Month-to-month</v>
      </c>
      <c r="D5635" t="str">
        <f>'Raw Data'!I5635</f>
        <v>No</v>
      </c>
      <c r="E5635" t="str">
        <f>'Raw Data'!R5635</f>
        <v>Mailed check</v>
      </c>
      <c r="F5635">
        <f>'Raw Data'!S5635</f>
        <v>26.35</v>
      </c>
      <c r="G5635">
        <f>IFERROR(VALUE('Raw Data'!T5635),0)</f>
        <v>184.05</v>
      </c>
      <c r="H5635" t="str" cm="1">
        <f t="array" ref="H5635">_xlfn.IFS(B5635&lt;=12,"New (0-12 mo)",B5635&lt;=24,"Established (13-24 mo)",B5635&lt;=48,"Loyal (25-48 mo)",TRUE,"Veteran (49+ mo)")</f>
        <v>New (0-12 mo)</v>
      </c>
      <c r="I5635">
        <f>COUNTIF('Raw Data'!G5635:O5635,"Yes")</f>
        <v>2</v>
      </c>
      <c r="J5635">
        <f t="shared" ca="1" si="176"/>
        <v>46023</v>
      </c>
      <c r="K5635" t="str">
        <f>'Raw Data'!U5635</f>
        <v>No</v>
      </c>
      <c r="L5635" t="str">
        <f t="shared" si="177"/>
        <v>High Risk</v>
      </c>
      <c r="N5635" s="34"/>
    </row>
    <row r="5636" spans="1:14" x14ac:dyDescent="0.3">
      <c r="A5636" s="5" t="str">
        <f>'Raw Data'!A5636</f>
        <v>2320-JRSDE</v>
      </c>
      <c r="B5636">
        <f>'Raw Data'!F5636</f>
        <v>1</v>
      </c>
      <c r="C5636" t="str">
        <f>'Raw Data'!P5636</f>
        <v>Month-to-month</v>
      </c>
      <c r="D5636" t="str">
        <f>'Raw Data'!I5636</f>
        <v>No</v>
      </c>
      <c r="E5636" t="str">
        <f>'Raw Data'!R5636</f>
        <v>Electronic check</v>
      </c>
      <c r="F5636">
        <f>'Raw Data'!S5636</f>
        <v>19.899999999999999</v>
      </c>
      <c r="G5636">
        <f>IFERROR(VALUE('Raw Data'!T5636),0)</f>
        <v>19.899999999999999</v>
      </c>
      <c r="H5636" t="str" cm="1">
        <f t="array" ref="H5636">_xlfn.IFS(B5636&lt;=12,"New (0-12 mo)",B5636&lt;=24,"Established (13-24 mo)",B5636&lt;=48,"Loyal (25-48 mo)",TRUE,"Veteran (49+ mo)")</f>
        <v>New (0-12 mo)</v>
      </c>
      <c r="I5636">
        <f>COUNTIF('Raw Data'!G5636:O5636,"Yes")</f>
        <v>1</v>
      </c>
      <c r="J5636">
        <f t="shared" ca="1" si="176"/>
        <v>46174</v>
      </c>
      <c r="K5636" t="str">
        <f>'Raw Data'!U5636</f>
        <v>Yes</v>
      </c>
      <c r="L5636" t="str">
        <f t="shared" si="177"/>
        <v>High Risk</v>
      </c>
      <c r="N5636" s="34"/>
    </row>
    <row r="5637" spans="1:14" x14ac:dyDescent="0.3">
      <c r="A5637" s="5" t="str">
        <f>'Raw Data'!A5637</f>
        <v>2087-QAREY</v>
      </c>
      <c r="B5637">
        <f>'Raw Data'!F5637</f>
        <v>22</v>
      </c>
      <c r="C5637" t="str">
        <f>'Raw Data'!P5637</f>
        <v>Month-to-month</v>
      </c>
      <c r="D5637" t="str">
        <f>'Raw Data'!I5637</f>
        <v>DSL</v>
      </c>
      <c r="E5637" t="str">
        <f>'Raw Data'!R5637</f>
        <v>Mailed check</v>
      </c>
      <c r="F5637">
        <f>'Raw Data'!S5637</f>
        <v>54.7</v>
      </c>
      <c r="G5637">
        <f>IFERROR(VALUE('Raw Data'!T5637),0)</f>
        <v>1178.75</v>
      </c>
      <c r="H5637" t="str" cm="1">
        <f t="array" ref="H5637">_xlfn.IFS(B5637&lt;=12,"New (0-12 mo)",B5637&lt;=24,"Established (13-24 mo)",B5637&lt;=48,"Loyal (25-48 mo)",TRUE,"Veteran (49+ mo)")</f>
        <v>Established (13-24 mo)</v>
      </c>
      <c r="I5637">
        <f>COUNTIF('Raw Data'!G5637:O5637,"Yes")</f>
        <v>3</v>
      </c>
      <c r="J5637">
        <f t="shared" ca="1" si="176"/>
        <v>45536</v>
      </c>
      <c r="K5637" t="str">
        <f>'Raw Data'!U5637</f>
        <v>No</v>
      </c>
      <c r="L5637" t="str">
        <f t="shared" si="177"/>
        <v>Medium Risk</v>
      </c>
      <c r="N5637" s="34"/>
    </row>
    <row r="5638" spans="1:14" x14ac:dyDescent="0.3">
      <c r="A5638" s="5" t="str">
        <f>'Raw Data'!A5638</f>
        <v>0601-WZHJF</v>
      </c>
      <c r="B5638">
        <f>'Raw Data'!F5638</f>
        <v>14</v>
      </c>
      <c r="C5638" t="str">
        <f>'Raw Data'!P5638</f>
        <v>Month-to-month</v>
      </c>
      <c r="D5638" t="str">
        <f>'Raw Data'!I5638</f>
        <v>DSL</v>
      </c>
      <c r="E5638" t="str">
        <f>'Raw Data'!R5638</f>
        <v>Electronic check</v>
      </c>
      <c r="F5638">
        <f>'Raw Data'!S5638</f>
        <v>46.35</v>
      </c>
      <c r="G5638">
        <f>IFERROR(VALUE('Raw Data'!T5638),0)</f>
        <v>667.7</v>
      </c>
      <c r="H5638" t="str" cm="1">
        <f t="array" ref="H5638">_xlfn.IFS(B5638&lt;=12,"New (0-12 mo)",B5638&lt;=24,"Established (13-24 mo)",B5638&lt;=48,"Loyal (25-48 mo)",TRUE,"Veteran (49+ mo)")</f>
        <v>Established (13-24 mo)</v>
      </c>
      <c r="I5638">
        <f>COUNTIF('Raw Data'!G5638:O5638,"Yes")</f>
        <v>2</v>
      </c>
      <c r="J5638">
        <f t="shared" ca="1" si="176"/>
        <v>45778</v>
      </c>
      <c r="K5638" t="str">
        <f>'Raw Data'!U5638</f>
        <v>Yes</v>
      </c>
      <c r="L5638" t="str">
        <f t="shared" si="177"/>
        <v>Medium Risk</v>
      </c>
      <c r="N5638" s="34"/>
    </row>
    <row r="5639" spans="1:14" x14ac:dyDescent="0.3">
      <c r="A5639" s="5" t="str">
        <f>'Raw Data'!A5639</f>
        <v>4423-JWZJN</v>
      </c>
      <c r="B5639">
        <f>'Raw Data'!F5639</f>
        <v>64</v>
      </c>
      <c r="C5639" t="str">
        <f>'Raw Data'!P5639</f>
        <v>One year</v>
      </c>
      <c r="D5639" t="str">
        <f>'Raw Data'!I5639</f>
        <v>Fiber optic</v>
      </c>
      <c r="E5639" t="str">
        <f>'Raw Data'!R5639</f>
        <v>Credit card (automatic)</v>
      </c>
      <c r="F5639">
        <f>'Raw Data'!S5639</f>
        <v>90.25</v>
      </c>
      <c r="G5639">
        <f>IFERROR(VALUE('Raw Data'!T5639),0)</f>
        <v>5629.15</v>
      </c>
      <c r="H5639" t="str" cm="1">
        <f t="array" ref="H5639">_xlfn.IFS(B5639&lt;=12,"New (0-12 mo)",B5639&lt;=24,"Established (13-24 mo)",B5639&lt;=48,"Loyal (25-48 mo)",TRUE,"Veteran (49+ mo)")</f>
        <v>Veteran (49+ mo)</v>
      </c>
      <c r="I5639">
        <f>COUNTIF('Raw Data'!G5639:O5639,"Yes")</f>
        <v>4</v>
      </c>
      <c r="J5639">
        <f t="shared" ca="1" si="176"/>
        <v>44256</v>
      </c>
      <c r="K5639" t="str">
        <f>'Raw Data'!U5639</f>
        <v>No</v>
      </c>
      <c r="L5639" t="str">
        <f t="shared" si="177"/>
        <v>Low Risk</v>
      </c>
      <c r="N5639" s="34"/>
    </row>
    <row r="5640" spans="1:14" x14ac:dyDescent="0.3">
      <c r="A5640" s="5" t="str">
        <f>'Raw Data'!A5640</f>
        <v>5143-WMWOG</v>
      </c>
      <c r="B5640">
        <f>'Raw Data'!F5640</f>
        <v>1</v>
      </c>
      <c r="C5640" t="str">
        <f>'Raw Data'!P5640</f>
        <v>Month-to-month</v>
      </c>
      <c r="D5640" t="str">
        <f>'Raw Data'!I5640</f>
        <v>No</v>
      </c>
      <c r="E5640" t="str">
        <f>'Raw Data'!R5640</f>
        <v>Electronic check</v>
      </c>
      <c r="F5640">
        <f>'Raw Data'!S5640</f>
        <v>19.95</v>
      </c>
      <c r="G5640">
        <f>IFERROR(VALUE('Raw Data'!T5640),0)</f>
        <v>19.95</v>
      </c>
      <c r="H5640" t="str" cm="1">
        <f t="array" ref="H5640">_xlfn.IFS(B5640&lt;=12,"New (0-12 mo)",B5640&lt;=24,"Established (13-24 mo)",B5640&lt;=48,"Loyal (25-48 mo)",TRUE,"Veteran (49+ mo)")</f>
        <v>New (0-12 mo)</v>
      </c>
      <c r="I5640">
        <f>COUNTIF('Raw Data'!G5640:O5640,"Yes")</f>
        <v>1</v>
      </c>
      <c r="J5640">
        <f t="shared" ca="1" si="176"/>
        <v>46174</v>
      </c>
      <c r="K5640" t="str">
        <f>'Raw Data'!U5640</f>
        <v>Yes</v>
      </c>
      <c r="L5640" t="str">
        <f t="shared" si="177"/>
        <v>High Risk</v>
      </c>
      <c r="N5640" s="34"/>
    </row>
    <row r="5641" spans="1:14" x14ac:dyDescent="0.3">
      <c r="A5641" s="5" t="str">
        <f>'Raw Data'!A5641</f>
        <v>6490-FGZAT</v>
      </c>
      <c r="B5641">
        <f>'Raw Data'!F5641</f>
        <v>6</v>
      </c>
      <c r="C5641" t="str">
        <f>'Raw Data'!P5641</f>
        <v>Month-to-month</v>
      </c>
      <c r="D5641" t="str">
        <f>'Raw Data'!I5641</f>
        <v>No</v>
      </c>
      <c r="E5641" t="str">
        <f>'Raw Data'!R5641</f>
        <v>Mailed check</v>
      </c>
      <c r="F5641">
        <f>'Raw Data'!S5641</f>
        <v>20.65</v>
      </c>
      <c r="G5641">
        <f>IFERROR(VALUE('Raw Data'!T5641),0)</f>
        <v>109.3</v>
      </c>
      <c r="H5641" t="str" cm="1">
        <f t="array" ref="H5641">_xlfn.IFS(B5641&lt;=12,"New (0-12 mo)",B5641&lt;=24,"Established (13-24 mo)",B5641&lt;=48,"Loyal (25-48 mo)",TRUE,"Veteran (49+ mo)")</f>
        <v>New (0-12 mo)</v>
      </c>
      <c r="I5641">
        <f>COUNTIF('Raw Data'!G5641:O5641,"Yes")</f>
        <v>1</v>
      </c>
      <c r="J5641">
        <f t="shared" ca="1" si="176"/>
        <v>46023</v>
      </c>
      <c r="K5641" t="str">
        <f>'Raw Data'!U5641</f>
        <v>No</v>
      </c>
      <c r="L5641" t="str">
        <f t="shared" si="177"/>
        <v>High Risk</v>
      </c>
      <c r="N5641" s="34"/>
    </row>
    <row r="5642" spans="1:14" x14ac:dyDescent="0.3">
      <c r="A5642" s="5" t="str">
        <f>'Raw Data'!A5642</f>
        <v>5393-RXQSZ</v>
      </c>
      <c r="B5642">
        <f>'Raw Data'!F5642</f>
        <v>1</v>
      </c>
      <c r="C5642" t="str">
        <f>'Raw Data'!P5642</f>
        <v>Month-to-month</v>
      </c>
      <c r="D5642" t="str">
        <f>'Raw Data'!I5642</f>
        <v>Fiber optic</v>
      </c>
      <c r="E5642" t="str">
        <f>'Raw Data'!R5642</f>
        <v>Electronic check</v>
      </c>
      <c r="F5642">
        <f>'Raw Data'!S5642</f>
        <v>79.599999999999994</v>
      </c>
      <c r="G5642">
        <f>IFERROR(VALUE('Raw Data'!T5642),0)</f>
        <v>79.599999999999994</v>
      </c>
      <c r="H5642" t="str" cm="1">
        <f t="array" ref="H5642">_xlfn.IFS(B5642&lt;=12,"New (0-12 mo)",B5642&lt;=24,"Established (13-24 mo)",B5642&lt;=48,"Loyal (25-48 mo)",TRUE,"Veteran (49+ mo)")</f>
        <v>New (0-12 mo)</v>
      </c>
      <c r="I5642">
        <f>COUNTIF('Raw Data'!G5642:O5642,"Yes")</f>
        <v>2</v>
      </c>
      <c r="J5642">
        <f t="shared" ca="1" si="176"/>
        <v>46174</v>
      </c>
      <c r="K5642" t="str">
        <f>'Raw Data'!U5642</f>
        <v>Yes</v>
      </c>
      <c r="L5642" t="str">
        <f t="shared" si="177"/>
        <v>High Risk</v>
      </c>
      <c r="N5642" s="34"/>
    </row>
    <row r="5643" spans="1:14" x14ac:dyDescent="0.3">
      <c r="A5643" s="5" t="str">
        <f>'Raw Data'!A5643</f>
        <v>7452-FOLON</v>
      </c>
      <c r="B5643">
        <f>'Raw Data'!F5643</f>
        <v>39</v>
      </c>
      <c r="C5643" t="str">
        <f>'Raw Data'!P5643</f>
        <v>One year</v>
      </c>
      <c r="D5643" t="str">
        <f>'Raw Data'!I5643</f>
        <v>No</v>
      </c>
      <c r="E5643" t="str">
        <f>'Raw Data'!R5643</f>
        <v>Bank transfer (automatic)</v>
      </c>
      <c r="F5643">
        <f>'Raw Data'!S5643</f>
        <v>25.45</v>
      </c>
      <c r="G5643">
        <f>IFERROR(VALUE('Raw Data'!T5643),0)</f>
        <v>958.45</v>
      </c>
      <c r="H5643" t="str" cm="1">
        <f t="array" ref="H5643">_xlfn.IFS(B5643&lt;=12,"New (0-12 mo)",B5643&lt;=24,"Established (13-24 mo)",B5643&lt;=48,"Loyal (25-48 mo)",TRUE,"Veteran (49+ mo)")</f>
        <v>Loyal (25-48 mo)</v>
      </c>
      <c r="I5643">
        <f>COUNTIF('Raw Data'!G5643:O5643,"Yes")</f>
        <v>2</v>
      </c>
      <c r="J5643">
        <f t="shared" ca="1" si="176"/>
        <v>45017</v>
      </c>
      <c r="K5643" t="str">
        <f>'Raw Data'!U5643</f>
        <v>No</v>
      </c>
      <c r="L5643" t="str">
        <f t="shared" si="177"/>
        <v>Low Risk</v>
      </c>
      <c r="N5643" s="34"/>
    </row>
    <row r="5644" spans="1:14" x14ac:dyDescent="0.3">
      <c r="A5644" s="5" t="str">
        <f>'Raw Data'!A5644</f>
        <v>2320-TZRRH</v>
      </c>
      <c r="B5644">
        <f>'Raw Data'!F5644</f>
        <v>20</v>
      </c>
      <c r="C5644" t="str">
        <f>'Raw Data'!P5644</f>
        <v>One year</v>
      </c>
      <c r="D5644" t="str">
        <f>'Raw Data'!I5644</f>
        <v>No</v>
      </c>
      <c r="E5644" t="str">
        <f>'Raw Data'!R5644</f>
        <v>Mailed check</v>
      </c>
      <c r="F5644">
        <f>'Raw Data'!S5644</f>
        <v>19.5</v>
      </c>
      <c r="G5644">
        <f>IFERROR(VALUE('Raw Data'!T5644),0)</f>
        <v>403.15</v>
      </c>
      <c r="H5644" t="str" cm="1">
        <f t="array" ref="H5644">_xlfn.IFS(B5644&lt;=12,"New (0-12 mo)",B5644&lt;=24,"Established (13-24 mo)",B5644&lt;=48,"Loyal (25-48 mo)",TRUE,"Veteran (49+ mo)")</f>
        <v>Established (13-24 mo)</v>
      </c>
      <c r="I5644">
        <f>COUNTIF('Raw Data'!G5644:O5644,"Yes")</f>
        <v>1</v>
      </c>
      <c r="J5644">
        <f t="shared" ca="1" si="176"/>
        <v>45597</v>
      </c>
      <c r="K5644" t="str">
        <f>'Raw Data'!U5644</f>
        <v>No</v>
      </c>
      <c r="L5644" t="str">
        <f t="shared" si="177"/>
        <v>Low Risk</v>
      </c>
      <c r="N5644" s="34"/>
    </row>
    <row r="5645" spans="1:14" x14ac:dyDescent="0.3">
      <c r="A5645" s="5" t="str">
        <f>'Raw Data'!A5645</f>
        <v>0231-LXVAP</v>
      </c>
      <c r="B5645">
        <f>'Raw Data'!F5645</f>
        <v>1</v>
      </c>
      <c r="C5645" t="str">
        <f>'Raw Data'!P5645</f>
        <v>Month-to-month</v>
      </c>
      <c r="D5645" t="str">
        <f>'Raw Data'!I5645</f>
        <v>Fiber optic</v>
      </c>
      <c r="E5645" t="str">
        <f>'Raw Data'!R5645</f>
        <v>Electronic check</v>
      </c>
      <c r="F5645">
        <f>'Raw Data'!S5645</f>
        <v>75.900000000000006</v>
      </c>
      <c r="G5645">
        <f>IFERROR(VALUE('Raw Data'!T5645),0)</f>
        <v>75.900000000000006</v>
      </c>
      <c r="H5645" t="str" cm="1">
        <f t="array" ref="H5645">_xlfn.IFS(B5645&lt;=12,"New (0-12 mo)",B5645&lt;=24,"Established (13-24 mo)",B5645&lt;=48,"Loyal (25-48 mo)",TRUE,"Veteran (49+ mo)")</f>
        <v>New (0-12 mo)</v>
      </c>
      <c r="I5645">
        <f>COUNTIF('Raw Data'!G5645:O5645,"Yes")</f>
        <v>2</v>
      </c>
      <c r="J5645">
        <f t="shared" ca="1" si="176"/>
        <v>46174</v>
      </c>
      <c r="K5645" t="str">
        <f>'Raw Data'!U5645</f>
        <v>Yes</v>
      </c>
      <c r="L5645" t="str">
        <f t="shared" si="177"/>
        <v>High Risk</v>
      </c>
      <c r="N5645" s="34"/>
    </row>
    <row r="5646" spans="1:14" x14ac:dyDescent="0.3">
      <c r="A5646" s="5" t="str">
        <f>'Raw Data'!A5646</f>
        <v>9444-JTXHZ</v>
      </c>
      <c r="B5646">
        <f>'Raw Data'!F5646</f>
        <v>1</v>
      </c>
      <c r="C5646" t="str">
        <f>'Raw Data'!P5646</f>
        <v>Month-to-month</v>
      </c>
      <c r="D5646" t="str">
        <f>'Raw Data'!I5646</f>
        <v>Fiber optic</v>
      </c>
      <c r="E5646" t="str">
        <f>'Raw Data'!R5646</f>
        <v>Electronic check</v>
      </c>
      <c r="F5646">
        <f>'Raw Data'!S5646</f>
        <v>76.2</v>
      </c>
      <c r="G5646">
        <f>IFERROR(VALUE('Raw Data'!T5646),0)</f>
        <v>76.2</v>
      </c>
      <c r="H5646" t="str" cm="1">
        <f t="array" ref="H5646">_xlfn.IFS(B5646&lt;=12,"New (0-12 mo)",B5646&lt;=24,"Established (13-24 mo)",B5646&lt;=48,"Loyal (25-48 mo)",TRUE,"Veteran (49+ mo)")</f>
        <v>New (0-12 mo)</v>
      </c>
      <c r="I5646">
        <f>COUNTIF('Raw Data'!G5646:O5646,"Yes")</f>
        <v>2</v>
      </c>
      <c r="J5646">
        <f t="shared" ca="1" si="176"/>
        <v>46174</v>
      </c>
      <c r="K5646" t="str">
        <f>'Raw Data'!U5646</f>
        <v>Yes</v>
      </c>
      <c r="L5646" t="str">
        <f t="shared" si="177"/>
        <v>High Risk</v>
      </c>
      <c r="N5646" s="34"/>
    </row>
    <row r="5647" spans="1:14" x14ac:dyDescent="0.3">
      <c r="A5647" s="5" t="str">
        <f>'Raw Data'!A5647</f>
        <v>4942-VZZOM</v>
      </c>
      <c r="B5647">
        <f>'Raw Data'!F5647</f>
        <v>64</v>
      </c>
      <c r="C5647" t="str">
        <f>'Raw Data'!P5647</f>
        <v>One year</v>
      </c>
      <c r="D5647" t="str">
        <f>'Raw Data'!I5647</f>
        <v>DSL</v>
      </c>
      <c r="E5647" t="str">
        <f>'Raw Data'!R5647</f>
        <v>Credit card (automatic)</v>
      </c>
      <c r="F5647">
        <f>'Raw Data'!S5647</f>
        <v>66.150000000000006</v>
      </c>
      <c r="G5647">
        <f>IFERROR(VALUE('Raw Data'!T5647),0)</f>
        <v>4392.5</v>
      </c>
      <c r="H5647" t="str" cm="1">
        <f t="array" ref="H5647">_xlfn.IFS(B5647&lt;=12,"New (0-12 mo)",B5647&lt;=24,"Established (13-24 mo)",B5647&lt;=48,"Loyal (25-48 mo)",TRUE,"Veteran (49+ mo)")</f>
        <v>Veteran (49+ mo)</v>
      </c>
      <c r="I5647">
        <f>COUNTIF('Raw Data'!G5647:O5647,"Yes")</f>
        <v>4</v>
      </c>
      <c r="J5647">
        <f t="shared" ca="1" si="176"/>
        <v>44256</v>
      </c>
      <c r="K5647" t="str">
        <f>'Raw Data'!U5647</f>
        <v>No</v>
      </c>
      <c r="L5647" t="str">
        <f t="shared" si="177"/>
        <v>Low Risk</v>
      </c>
      <c r="N5647" s="34"/>
    </row>
    <row r="5648" spans="1:14" x14ac:dyDescent="0.3">
      <c r="A5648" s="5" t="str">
        <f>'Raw Data'!A5648</f>
        <v>5510-BOIUJ</v>
      </c>
      <c r="B5648">
        <f>'Raw Data'!F5648</f>
        <v>1</v>
      </c>
      <c r="C5648" t="str">
        <f>'Raw Data'!P5648</f>
        <v>Month-to-month</v>
      </c>
      <c r="D5648" t="str">
        <f>'Raw Data'!I5648</f>
        <v>No</v>
      </c>
      <c r="E5648" t="str">
        <f>'Raw Data'!R5648</f>
        <v>Mailed check</v>
      </c>
      <c r="F5648">
        <f>'Raw Data'!S5648</f>
        <v>19.25</v>
      </c>
      <c r="G5648">
        <f>IFERROR(VALUE('Raw Data'!T5648),0)</f>
        <v>19.25</v>
      </c>
      <c r="H5648" t="str" cm="1">
        <f t="array" ref="H5648">_xlfn.IFS(B5648&lt;=12,"New (0-12 mo)",B5648&lt;=24,"Established (13-24 mo)",B5648&lt;=48,"Loyal (25-48 mo)",TRUE,"Veteran (49+ mo)")</f>
        <v>New (0-12 mo)</v>
      </c>
      <c r="I5648">
        <f>COUNTIF('Raw Data'!G5648:O5648,"Yes")</f>
        <v>1</v>
      </c>
      <c r="J5648">
        <f t="shared" ca="1" si="176"/>
        <v>46174</v>
      </c>
      <c r="K5648" t="str">
        <f>'Raw Data'!U5648</f>
        <v>Yes</v>
      </c>
      <c r="L5648" t="str">
        <f t="shared" si="177"/>
        <v>High Risk</v>
      </c>
      <c r="N5648" s="34"/>
    </row>
    <row r="5649" spans="1:14" x14ac:dyDescent="0.3">
      <c r="A5649" s="5" t="str">
        <f>'Raw Data'!A5649</f>
        <v>7502-BNYGS</v>
      </c>
      <c r="B5649">
        <f>'Raw Data'!F5649</f>
        <v>46</v>
      </c>
      <c r="C5649" t="str">
        <f>'Raw Data'!P5649</f>
        <v>Month-to-month</v>
      </c>
      <c r="D5649" t="str">
        <f>'Raw Data'!I5649</f>
        <v>DSL</v>
      </c>
      <c r="E5649" t="str">
        <f>'Raw Data'!R5649</f>
        <v>Credit card (automatic)</v>
      </c>
      <c r="F5649">
        <f>'Raw Data'!S5649</f>
        <v>69.099999999999994</v>
      </c>
      <c r="G5649">
        <f>IFERROR(VALUE('Raw Data'!T5649),0)</f>
        <v>3168</v>
      </c>
      <c r="H5649" t="str" cm="1">
        <f t="array" ref="H5649">_xlfn.IFS(B5649&lt;=12,"New (0-12 mo)",B5649&lt;=24,"Established (13-24 mo)",B5649&lt;=48,"Loyal (25-48 mo)",TRUE,"Veteran (49+ mo)")</f>
        <v>Loyal (25-48 mo)</v>
      </c>
      <c r="I5649">
        <f>COUNTIF('Raw Data'!G5649:O5649,"Yes")</f>
        <v>4</v>
      </c>
      <c r="J5649">
        <f t="shared" ca="1" si="176"/>
        <v>44805</v>
      </c>
      <c r="K5649" t="str">
        <f>'Raw Data'!U5649</f>
        <v>No</v>
      </c>
      <c r="L5649" t="str">
        <f t="shared" si="177"/>
        <v>Low-Medium Risk</v>
      </c>
      <c r="N5649" s="34"/>
    </row>
    <row r="5650" spans="1:14" x14ac:dyDescent="0.3">
      <c r="A5650" s="5" t="str">
        <f>'Raw Data'!A5650</f>
        <v>4291-HYEBC</v>
      </c>
      <c r="B5650">
        <f>'Raw Data'!F5650</f>
        <v>28</v>
      </c>
      <c r="C5650" t="str">
        <f>'Raw Data'!P5650</f>
        <v>One year</v>
      </c>
      <c r="D5650" t="str">
        <f>'Raw Data'!I5650</f>
        <v>DSL</v>
      </c>
      <c r="E5650" t="str">
        <f>'Raw Data'!R5650</f>
        <v>Electronic check</v>
      </c>
      <c r="F5650">
        <f>'Raw Data'!S5650</f>
        <v>39.1</v>
      </c>
      <c r="G5650">
        <f>IFERROR(VALUE('Raw Data'!T5650),0)</f>
        <v>1096.5999999999999</v>
      </c>
      <c r="H5650" t="str" cm="1">
        <f t="array" ref="H5650">_xlfn.IFS(B5650&lt;=12,"New (0-12 mo)",B5650&lt;=24,"Established (13-24 mo)",B5650&lt;=48,"Loyal (25-48 mo)",TRUE,"Veteran (49+ mo)")</f>
        <v>Loyal (25-48 mo)</v>
      </c>
      <c r="I5650">
        <f>COUNTIF('Raw Data'!G5650:O5650,"Yes")</f>
        <v>2</v>
      </c>
      <c r="J5650">
        <f t="shared" ca="1" si="176"/>
        <v>45352</v>
      </c>
      <c r="K5650" t="str">
        <f>'Raw Data'!U5650</f>
        <v>No</v>
      </c>
      <c r="L5650" t="str">
        <f t="shared" si="177"/>
        <v>Low Risk</v>
      </c>
      <c r="N5650" s="34"/>
    </row>
    <row r="5651" spans="1:14" x14ac:dyDescent="0.3">
      <c r="A5651" s="5" t="str">
        <f>'Raw Data'!A5651</f>
        <v>6147-CBCRA</v>
      </c>
      <c r="B5651">
        <f>'Raw Data'!F5651</f>
        <v>33</v>
      </c>
      <c r="C5651" t="str">
        <f>'Raw Data'!P5651</f>
        <v>Month-to-month</v>
      </c>
      <c r="D5651" t="str">
        <f>'Raw Data'!I5651</f>
        <v>No</v>
      </c>
      <c r="E5651" t="str">
        <f>'Raw Data'!R5651</f>
        <v>Mailed check</v>
      </c>
      <c r="F5651">
        <f>'Raw Data'!S5651</f>
        <v>20.05</v>
      </c>
      <c r="G5651">
        <f>IFERROR(VALUE('Raw Data'!T5651),0)</f>
        <v>669.45</v>
      </c>
      <c r="H5651" t="str" cm="1">
        <f t="array" ref="H5651">_xlfn.IFS(B5651&lt;=12,"New (0-12 mo)",B5651&lt;=24,"Established (13-24 mo)",B5651&lt;=48,"Loyal (25-48 mo)",TRUE,"Veteran (49+ mo)")</f>
        <v>Loyal (25-48 mo)</v>
      </c>
      <c r="I5651">
        <f>COUNTIF('Raw Data'!G5651:O5651,"Yes")</f>
        <v>1</v>
      </c>
      <c r="J5651">
        <f t="shared" ca="1" si="176"/>
        <v>45200</v>
      </c>
      <c r="K5651" t="str">
        <f>'Raw Data'!U5651</f>
        <v>No</v>
      </c>
      <c r="L5651" t="str">
        <f t="shared" si="177"/>
        <v>Low-Medium Risk</v>
      </c>
      <c r="N5651" s="34"/>
    </row>
    <row r="5652" spans="1:14" x14ac:dyDescent="0.3">
      <c r="A5652" s="5" t="str">
        <f>'Raw Data'!A5652</f>
        <v>6047-SUHPR</v>
      </c>
      <c r="B5652">
        <f>'Raw Data'!F5652</f>
        <v>39</v>
      </c>
      <c r="C5652" t="str">
        <f>'Raw Data'!P5652</f>
        <v>One year</v>
      </c>
      <c r="D5652" t="str">
        <f>'Raw Data'!I5652</f>
        <v>DSL</v>
      </c>
      <c r="E5652" t="str">
        <f>'Raw Data'!R5652</f>
        <v>Electronic check</v>
      </c>
      <c r="F5652">
        <f>'Raw Data'!S5652</f>
        <v>59.8</v>
      </c>
      <c r="G5652">
        <f>IFERROR(VALUE('Raw Data'!T5652),0)</f>
        <v>2343.85</v>
      </c>
      <c r="H5652" t="str" cm="1">
        <f t="array" ref="H5652">_xlfn.IFS(B5652&lt;=12,"New (0-12 mo)",B5652&lt;=24,"Established (13-24 mo)",B5652&lt;=48,"Loyal (25-48 mo)",TRUE,"Veteran (49+ mo)")</f>
        <v>Loyal (25-48 mo)</v>
      </c>
      <c r="I5652">
        <f>COUNTIF('Raw Data'!G5652:O5652,"Yes")</f>
        <v>4</v>
      </c>
      <c r="J5652">
        <f t="shared" ca="1" si="176"/>
        <v>45017</v>
      </c>
      <c r="K5652" t="str">
        <f>'Raw Data'!U5652</f>
        <v>No</v>
      </c>
      <c r="L5652" t="str">
        <f t="shared" si="177"/>
        <v>Low Risk</v>
      </c>
      <c r="N5652" s="34"/>
    </row>
    <row r="5653" spans="1:14" x14ac:dyDescent="0.3">
      <c r="A5653" s="5" t="str">
        <f>'Raw Data'!A5653</f>
        <v>4471-KXAUH</v>
      </c>
      <c r="B5653">
        <f>'Raw Data'!F5653</f>
        <v>42</v>
      </c>
      <c r="C5653" t="str">
        <f>'Raw Data'!P5653</f>
        <v>Month-to-month</v>
      </c>
      <c r="D5653" t="str">
        <f>'Raw Data'!I5653</f>
        <v>Fiber optic</v>
      </c>
      <c r="E5653" t="str">
        <f>'Raw Data'!R5653</f>
        <v>Electronic check</v>
      </c>
      <c r="F5653">
        <f>'Raw Data'!S5653</f>
        <v>84.3</v>
      </c>
      <c r="G5653">
        <f>IFERROR(VALUE('Raw Data'!T5653),0)</f>
        <v>3588.4</v>
      </c>
      <c r="H5653" t="str" cm="1">
        <f t="array" ref="H5653">_xlfn.IFS(B5653&lt;=12,"New (0-12 mo)",B5653&lt;=24,"Established (13-24 mo)",B5653&lt;=48,"Loyal (25-48 mo)",TRUE,"Veteran (49+ mo)")</f>
        <v>Loyal (25-48 mo)</v>
      </c>
      <c r="I5653">
        <f>COUNTIF('Raw Data'!G5653:O5653,"Yes")</f>
        <v>4</v>
      </c>
      <c r="J5653">
        <f t="shared" ca="1" si="176"/>
        <v>44927</v>
      </c>
      <c r="K5653" t="str">
        <f>'Raw Data'!U5653</f>
        <v>Yes</v>
      </c>
      <c r="L5653" t="str">
        <f t="shared" si="177"/>
        <v>Low-Medium Risk</v>
      </c>
      <c r="N5653" s="34"/>
    </row>
    <row r="5654" spans="1:14" x14ac:dyDescent="0.3">
      <c r="A5654" s="5" t="str">
        <f>'Raw Data'!A5654</f>
        <v>9752-ZNQUT</v>
      </c>
      <c r="B5654">
        <f>'Raw Data'!F5654</f>
        <v>1</v>
      </c>
      <c r="C5654" t="str">
        <f>'Raw Data'!P5654</f>
        <v>Month-to-month</v>
      </c>
      <c r="D5654" t="str">
        <f>'Raw Data'!I5654</f>
        <v>DSL</v>
      </c>
      <c r="E5654" t="str">
        <f>'Raw Data'!R5654</f>
        <v>Electronic check</v>
      </c>
      <c r="F5654">
        <f>'Raw Data'!S5654</f>
        <v>48.6</v>
      </c>
      <c r="G5654">
        <f>IFERROR(VALUE('Raw Data'!T5654),0)</f>
        <v>48.6</v>
      </c>
      <c r="H5654" t="str" cm="1">
        <f t="array" ref="H5654">_xlfn.IFS(B5654&lt;=12,"New (0-12 mo)",B5654&lt;=24,"Established (13-24 mo)",B5654&lt;=48,"Loyal (25-48 mo)",TRUE,"Veteran (49+ mo)")</f>
        <v>New (0-12 mo)</v>
      </c>
      <c r="I5654">
        <f>COUNTIF('Raw Data'!G5654:O5654,"Yes")</f>
        <v>2</v>
      </c>
      <c r="J5654">
        <f t="shared" ca="1" si="176"/>
        <v>46174</v>
      </c>
      <c r="K5654" t="str">
        <f>'Raw Data'!U5654</f>
        <v>No</v>
      </c>
      <c r="L5654" t="str">
        <f t="shared" si="177"/>
        <v>High Risk</v>
      </c>
      <c r="N5654" s="34"/>
    </row>
    <row r="5655" spans="1:14" x14ac:dyDescent="0.3">
      <c r="A5655" s="5" t="str">
        <f>'Raw Data'!A5655</f>
        <v>7638-QVMVY</v>
      </c>
      <c r="B5655">
        <f>'Raw Data'!F5655</f>
        <v>7</v>
      </c>
      <c r="C5655" t="str">
        <f>'Raw Data'!P5655</f>
        <v>Month-to-month</v>
      </c>
      <c r="D5655" t="str">
        <f>'Raw Data'!I5655</f>
        <v>Fiber optic</v>
      </c>
      <c r="E5655" t="str">
        <f>'Raw Data'!R5655</f>
        <v>Electronic check</v>
      </c>
      <c r="F5655">
        <f>'Raw Data'!S5655</f>
        <v>79</v>
      </c>
      <c r="G5655">
        <f>IFERROR(VALUE('Raw Data'!T5655),0)</f>
        <v>522.95000000000005</v>
      </c>
      <c r="H5655" t="str" cm="1">
        <f t="array" ref="H5655">_xlfn.IFS(B5655&lt;=12,"New (0-12 mo)",B5655&lt;=24,"Established (13-24 mo)",B5655&lt;=48,"Loyal (25-48 mo)",TRUE,"Veteran (49+ mo)")</f>
        <v>New (0-12 mo)</v>
      </c>
      <c r="I5655">
        <f>COUNTIF('Raw Data'!G5655:O5655,"Yes")</f>
        <v>2</v>
      </c>
      <c r="J5655">
        <f t="shared" ca="1" si="176"/>
        <v>45992</v>
      </c>
      <c r="K5655" t="str">
        <f>'Raw Data'!U5655</f>
        <v>Yes</v>
      </c>
      <c r="L5655" t="str">
        <f t="shared" si="177"/>
        <v>High Risk</v>
      </c>
      <c r="N5655" s="34"/>
    </row>
    <row r="5656" spans="1:14" x14ac:dyDescent="0.3">
      <c r="A5656" s="5" t="str">
        <f>'Raw Data'!A5656</f>
        <v>1576-PFZIW</v>
      </c>
      <c r="B5656">
        <f>'Raw Data'!F5656</f>
        <v>70</v>
      </c>
      <c r="C5656" t="str">
        <f>'Raw Data'!P5656</f>
        <v>Two year</v>
      </c>
      <c r="D5656" t="str">
        <f>'Raw Data'!I5656</f>
        <v>Fiber optic</v>
      </c>
      <c r="E5656" t="str">
        <f>'Raw Data'!R5656</f>
        <v>Credit card (automatic)</v>
      </c>
      <c r="F5656">
        <f>'Raw Data'!S5656</f>
        <v>105.35</v>
      </c>
      <c r="G5656">
        <f>IFERROR(VALUE('Raw Data'!T5656),0)</f>
        <v>7511.9</v>
      </c>
      <c r="H5656" t="str" cm="1">
        <f t="array" ref="H5656">_xlfn.IFS(B5656&lt;=12,"New (0-12 mo)",B5656&lt;=24,"Established (13-24 mo)",B5656&lt;=48,"Loyal (25-48 mo)",TRUE,"Veteran (49+ mo)")</f>
        <v>Veteran (49+ mo)</v>
      </c>
      <c r="I5656">
        <f>COUNTIF('Raw Data'!G5656:O5656,"Yes")</f>
        <v>6</v>
      </c>
      <c r="J5656">
        <f t="shared" ca="1" si="176"/>
        <v>44075</v>
      </c>
      <c r="K5656" t="str">
        <f>'Raw Data'!U5656</f>
        <v>No</v>
      </c>
      <c r="L5656" t="str">
        <f t="shared" si="177"/>
        <v>Low Risk</v>
      </c>
      <c r="N5656" s="34"/>
    </row>
    <row r="5657" spans="1:14" x14ac:dyDescent="0.3">
      <c r="A5657" s="5" t="str">
        <f>'Raw Data'!A5657</f>
        <v>5666-MBJPT</v>
      </c>
      <c r="B5657">
        <f>'Raw Data'!F5657</f>
        <v>65</v>
      </c>
      <c r="C5657" t="str">
        <f>'Raw Data'!P5657</f>
        <v>Two year</v>
      </c>
      <c r="D5657" t="str">
        <f>'Raw Data'!I5657</f>
        <v>No</v>
      </c>
      <c r="E5657" t="str">
        <f>'Raw Data'!R5657</f>
        <v>Bank transfer (automatic)</v>
      </c>
      <c r="F5657">
        <f>'Raw Data'!S5657</f>
        <v>25.1</v>
      </c>
      <c r="G5657">
        <f>IFERROR(VALUE('Raw Data'!T5657),0)</f>
        <v>1725</v>
      </c>
      <c r="H5657" t="str" cm="1">
        <f t="array" ref="H5657">_xlfn.IFS(B5657&lt;=12,"New (0-12 mo)",B5657&lt;=24,"Established (13-24 mo)",B5657&lt;=48,"Loyal (25-48 mo)",TRUE,"Veteran (49+ mo)")</f>
        <v>Veteran (49+ mo)</v>
      </c>
      <c r="I5657">
        <f>COUNTIF('Raw Data'!G5657:O5657,"Yes")</f>
        <v>2</v>
      </c>
      <c r="J5657">
        <f t="shared" ca="1" si="176"/>
        <v>44228</v>
      </c>
      <c r="K5657" t="str">
        <f>'Raw Data'!U5657</f>
        <v>No</v>
      </c>
      <c r="L5657" t="str">
        <f t="shared" si="177"/>
        <v>Low Risk</v>
      </c>
      <c r="N5657" s="34"/>
    </row>
    <row r="5658" spans="1:14" x14ac:dyDescent="0.3">
      <c r="A5658" s="5" t="str">
        <f>'Raw Data'!A5658</f>
        <v>7312-XSBAT</v>
      </c>
      <c r="B5658">
        <f>'Raw Data'!F5658</f>
        <v>1</v>
      </c>
      <c r="C5658" t="str">
        <f>'Raw Data'!P5658</f>
        <v>Month-to-month</v>
      </c>
      <c r="D5658" t="str">
        <f>'Raw Data'!I5658</f>
        <v>DSL</v>
      </c>
      <c r="E5658" t="str">
        <f>'Raw Data'!R5658</f>
        <v>Electronic check</v>
      </c>
      <c r="F5658">
        <f>'Raw Data'!S5658</f>
        <v>49.75</v>
      </c>
      <c r="G5658">
        <f>IFERROR(VALUE('Raw Data'!T5658),0)</f>
        <v>49.75</v>
      </c>
      <c r="H5658" t="str" cm="1">
        <f t="array" ref="H5658">_xlfn.IFS(B5658&lt;=12,"New (0-12 mo)",B5658&lt;=24,"Established (13-24 mo)",B5658&lt;=48,"Loyal (25-48 mo)",TRUE,"Veteran (49+ mo)")</f>
        <v>New (0-12 mo)</v>
      </c>
      <c r="I5658">
        <f>COUNTIF('Raw Data'!G5658:O5658,"Yes")</f>
        <v>2</v>
      </c>
      <c r="J5658">
        <f t="shared" ca="1" si="176"/>
        <v>46174</v>
      </c>
      <c r="K5658" t="str">
        <f>'Raw Data'!U5658</f>
        <v>No</v>
      </c>
      <c r="L5658" t="str">
        <f t="shared" si="177"/>
        <v>High Risk</v>
      </c>
      <c r="N5658" s="34"/>
    </row>
    <row r="5659" spans="1:14" x14ac:dyDescent="0.3">
      <c r="A5659" s="5" t="str">
        <f>'Raw Data'!A5659</f>
        <v>3096-GKWEB</v>
      </c>
      <c r="B5659">
        <f>'Raw Data'!F5659</f>
        <v>18</v>
      </c>
      <c r="C5659" t="str">
        <f>'Raw Data'!P5659</f>
        <v>Month-to-month</v>
      </c>
      <c r="D5659" t="str">
        <f>'Raw Data'!I5659</f>
        <v>Fiber optic</v>
      </c>
      <c r="E5659" t="str">
        <f>'Raw Data'!R5659</f>
        <v>Electronic check</v>
      </c>
      <c r="F5659">
        <f>'Raw Data'!S5659</f>
        <v>94.75</v>
      </c>
      <c r="G5659">
        <f>IFERROR(VALUE('Raw Data'!T5659),0)</f>
        <v>1691.9</v>
      </c>
      <c r="H5659" t="str" cm="1">
        <f t="array" ref="H5659">_xlfn.IFS(B5659&lt;=12,"New (0-12 mo)",B5659&lt;=24,"Established (13-24 mo)",B5659&lt;=48,"Loyal (25-48 mo)",TRUE,"Veteran (49+ mo)")</f>
        <v>Established (13-24 mo)</v>
      </c>
      <c r="I5659">
        <f>COUNTIF('Raw Data'!G5659:O5659,"Yes")</f>
        <v>4</v>
      </c>
      <c r="J5659">
        <f t="shared" ca="1" si="176"/>
        <v>45658</v>
      </c>
      <c r="K5659" t="str">
        <f>'Raw Data'!U5659</f>
        <v>No</v>
      </c>
      <c r="L5659" t="str">
        <f t="shared" si="177"/>
        <v>Medium Risk</v>
      </c>
      <c r="N5659" s="34"/>
    </row>
    <row r="5660" spans="1:14" x14ac:dyDescent="0.3">
      <c r="A5660" s="5" t="str">
        <f>'Raw Data'!A5660</f>
        <v>2371-JQHZZ</v>
      </c>
      <c r="B5660">
        <f>'Raw Data'!F5660</f>
        <v>24</v>
      </c>
      <c r="C5660" t="str">
        <f>'Raw Data'!P5660</f>
        <v>Month-to-month</v>
      </c>
      <c r="D5660" t="str">
        <f>'Raw Data'!I5660</f>
        <v>Fiber optic</v>
      </c>
      <c r="E5660" t="str">
        <f>'Raw Data'!R5660</f>
        <v>Electronic check</v>
      </c>
      <c r="F5660">
        <f>'Raw Data'!S5660</f>
        <v>93</v>
      </c>
      <c r="G5660">
        <f>IFERROR(VALUE('Raw Data'!T5660),0)</f>
        <v>2248.0500000000002</v>
      </c>
      <c r="H5660" t="str" cm="1">
        <f t="array" ref="H5660">_xlfn.IFS(B5660&lt;=12,"New (0-12 mo)",B5660&lt;=24,"Established (13-24 mo)",B5660&lt;=48,"Loyal (25-48 mo)",TRUE,"Veteran (49+ mo)")</f>
        <v>Established (13-24 mo)</v>
      </c>
      <c r="I5660">
        <f>COUNTIF('Raw Data'!G5660:O5660,"Yes")</f>
        <v>4</v>
      </c>
      <c r="J5660">
        <f t="shared" ca="1" si="176"/>
        <v>45474</v>
      </c>
      <c r="K5660" t="str">
        <f>'Raw Data'!U5660</f>
        <v>No</v>
      </c>
      <c r="L5660" t="str">
        <f t="shared" si="177"/>
        <v>Medium Risk</v>
      </c>
      <c r="N5660" s="34"/>
    </row>
    <row r="5661" spans="1:14" x14ac:dyDescent="0.3">
      <c r="A5661" s="5" t="str">
        <f>'Raw Data'!A5661</f>
        <v>0674-GCDXG</v>
      </c>
      <c r="B5661">
        <f>'Raw Data'!F5661</f>
        <v>63</v>
      </c>
      <c r="C5661" t="str">
        <f>'Raw Data'!P5661</f>
        <v>Two year</v>
      </c>
      <c r="D5661" t="str">
        <f>'Raw Data'!I5661</f>
        <v>DSL</v>
      </c>
      <c r="E5661" t="str">
        <f>'Raw Data'!R5661</f>
        <v>Bank transfer (automatic)</v>
      </c>
      <c r="F5661">
        <f>'Raw Data'!S5661</f>
        <v>71.900000000000006</v>
      </c>
      <c r="G5661">
        <f>IFERROR(VALUE('Raw Data'!T5661),0)</f>
        <v>4479.2</v>
      </c>
      <c r="H5661" t="str" cm="1">
        <f t="array" ref="H5661">_xlfn.IFS(B5661&lt;=12,"New (0-12 mo)",B5661&lt;=24,"Established (13-24 mo)",B5661&lt;=48,"Loyal (25-48 mo)",TRUE,"Veteran (49+ mo)")</f>
        <v>Veteran (49+ mo)</v>
      </c>
      <c r="I5661">
        <f>COUNTIF('Raw Data'!G5661:O5661,"Yes")</f>
        <v>6</v>
      </c>
      <c r="J5661">
        <f t="shared" ca="1" si="176"/>
        <v>44287</v>
      </c>
      <c r="K5661" t="str">
        <f>'Raw Data'!U5661</f>
        <v>No</v>
      </c>
      <c r="L5661" t="str">
        <f t="shared" si="177"/>
        <v>Low Risk</v>
      </c>
      <c r="N5661" s="34"/>
    </row>
    <row r="5662" spans="1:14" x14ac:dyDescent="0.3">
      <c r="A5662" s="5" t="str">
        <f>'Raw Data'!A5662</f>
        <v>1121-QSIVB</v>
      </c>
      <c r="B5662">
        <f>'Raw Data'!F5662</f>
        <v>44</v>
      </c>
      <c r="C5662" t="str">
        <f>'Raw Data'!P5662</f>
        <v>One year</v>
      </c>
      <c r="D5662" t="str">
        <f>'Raw Data'!I5662</f>
        <v>DSL</v>
      </c>
      <c r="E5662" t="str">
        <f>'Raw Data'!R5662</f>
        <v>Mailed check</v>
      </c>
      <c r="F5662">
        <f>'Raw Data'!S5662</f>
        <v>77.55</v>
      </c>
      <c r="G5662">
        <f>IFERROR(VALUE('Raw Data'!T5662),0)</f>
        <v>3471.1</v>
      </c>
      <c r="H5662" t="str" cm="1">
        <f t="array" ref="H5662">_xlfn.IFS(B5662&lt;=12,"New (0-12 mo)",B5662&lt;=24,"Established (13-24 mo)",B5662&lt;=48,"Loyal (25-48 mo)",TRUE,"Veteran (49+ mo)")</f>
        <v>Loyal (25-48 mo)</v>
      </c>
      <c r="I5662">
        <f>COUNTIF('Raw Data'!G5662:O5662,"Yes")</f>
        <v>5</v>
      </c>
      <c r="J5662">
        <f t="shared" ca="1" si="176"/>
        <v>44866</v>
      </c>
      <c r="K5662" t="str">
        <f>'Raw Data'!U5662</f>
        <v>No</v>
      </c>
      <c r="L5662" t="str">
        <f t="shared" si="177"/>
        <v>Low Risk</v>
      </c>
      <c r="N5662" s="34"/>
    </row>
    <row r="5663" spans="1:14" x14ac:dyDescent="0.3">
      <c r="A5663" s="5" t="str">
        <f>'Raw Data'!A5663</f>
        <v>4396-KLSEH</v>
      </c>
      <c r="B5663">
        <f>'Raw Data'!F5663</f>
        <v>4</v>
      </c>
      <c r="C5663" t="str">
        <f>'Raw Data'!P5663</f>
        <v>Month-to-month</v>
      </c>
      <c r="D5663" t="str">
        <f>'Raw Data'!I5663</f>
        <v>No</v>
      </c>
      <c r="E5663" t="str">
        <f>'Raw Data'!R5663</f>
        <v>Electronic check</v>
      </c>
      <c r="F5663">
        <f>'Raw Data'!S5663</f>
        <v>19.850000000000001</v>
      </c>
      <c r="G5663">
        <f>IFERROR(VALUE('Raw Data'!T5663),0)</f>
        <v>63</v>
      </c>
      <c r="H5663" t="str" cm="1">
        <f t="array" ref="H5663">_xlfn.IFS(B5663&lt;=12,"New (0-12 mo)",B5663&lt;=24,"Established (13-24 mo)",B5663&lt;=48,"Loyal (25-48 mo)",TRUE,"Veteran (49+ mo)")</f>
        <v>New (0-12 mo)</v>
      </c>
      <c r="I5663">
        <f>COUNTIF('Raw Data'!G5663:O5663,"Yes")</f>
        <v>1</v>
      </c>
      <c r="J5663">
        <f t="shared" ca="1" si="176"/>
        <v>46082</v>
      </c>
      <c r="K5663" t="str">
        <f>'Raw Data'!U5663</f>
        <v>No</v>
      </c>
      <c r="L5663" t="str">
        <f t="shared" si="177"/>
        <v>High Risk</v>
      </c>
      <c r="N5663" s="34"/>
    </row>
    <row r="5664" spans="1:14" x14ac:dyDescent="0.3">
      <c r="A5664" s="5" t="str">
        <f>'Raw Data'!A5664</f>
        <v>3244-DCJWY</v>
      </c>
      <c r="B5664">
        <f>'Raw Data'!F5664</f>
        <v>1</v>
      </c>
      <c r="C5664" t="str">
        <f>'Raw Data'!P5664</f>
        <v>Month-to-month</v>
      </c>
      <c r="D5664" t="str">
        <f>'Raw Data'!I5664</f>
        <v>Fiber optic</v>
      </c>
      <c r="E5664" t="str">
        <f>'Raw Data'!R5664</f>
        <v>Electronic check</v>
      </c>
      <c r="F5664">
        <f>'Raw Data'!S5664</f>
        <v>70.25</v>
      </c>
      <c r="G5664">
        <f>IFERROR(VALUE('Raw Data'!T5664),0)</f>
        <v>70.25</v>
      </c>
      <c r="H5664" t="str" cm="1">
        <f t="array" ref="H5664">_xlfn.IFS(B5664&lt;=12,"New (0-12 mo)",B5664&lt;=24,"Established (13-24 mo)",B5664&lt;=48,"Loyal (25-48 mo)",TRUE,"Veteran (49+ mo)")</f>
        <v>New (0-12 mo)</v>
      </c>
      <c r="I5664">
        <f>COUNTIF('Raw Data'!G5664:O5664,"Yes")</f>
        <v>1</v>
      </c>
      <c r="J5664">
        <f t="shared" ca="1" si="176"/>
        <v>46174</v>
      </c>
      <c r="K5664" t="str">
        <f>'Raw Data'!U5664</f>
        <v>Yes</v>
      </c>
      <c r="L5664" t="str">
        <f t="shared" si="177"/>
        <v>High Risk</v>
      </c>
      <c r="N5664" s="34"/>
    </row>
    <row r="5665" spans="1:14" x14ac:dyDescent="0.3">
      <c r="A5665" s="5" t="str">
        <f>'Raw Data'!A5665</f>
        <v>2824-MYYBN</v>
      </c>
      <c r="B5665">
        <f>'Raw Data'!F5665</f>
        <v>37</v>
      </c>
      <c r="C5665" t="str">
        <f>'Raw Data'!P5665</f>
        <v>Month-to-month</v>
      </c>
      <c r="D5665" t="str">
        <f>'Raw Data'!I5665</f>
        <v>Fiber optic</v>
      </c>
      <c r="E5665" t="str">
        <f>'Raw Data'!R5665</f>
        <v>Electronic check</v>
      </c>
      <c r="F5665">
        <f>'Raw Data'!S5665</f>
        <v>95.25</v>
      </c>
      <c r="G5665">
        <f>IFERROR(VALUE('Raw Data'!T5665),0)</f>
        <v>3314.15</v>
      </c>
      <c r="H5665" t="str" cm="1">
        <f t="array" ref="H5665">_xlfn.IFS(B5665&lt;=12,"New (0-12 mo)",B5665&lt;=24,"Established (13-24 mo)",B5665&lt;=48,"Loyal (25-48 mo)",TRUE,"Veteran (49+ mo)")</f>
        <v>Loyal (25-48 mo)</v>
      </c>
      <c r="I5665">
        <f>COUNTIF('Raw Data'!G5665:O5665,"Yes")</f>
        <v>4</v>
      </c>
      <c r="J5665">
        <f t="shared" ca="1" si="176"/>
        <v>45078</v>
      </c>
      <c r="K5665" t="str">
        <f>'Raw Data'!U5665</f>
        <v>No</v>
      </c>
      <c r="L5665" t="str">
        <f t="shared" si="177"/>
        <v>Low-Medium Risk</v>
      </c>
      <c r="N5665" s="34"/>
    </row>
    <row r="5666" spans="1:14" x14ac:dyDescent="0.3">
      <c r="A5666" s="5" t="str">
        <f>'Raw Data'!A5666</f>
        <v>0875-CABNR</v>
      </c>
      <c r="B5666">
        <f>'Raw Data'!F5666</f>
        <v>10</v>
      </c>
      <c r="C5666" t="str">
        <f>'Raw Data'!P5666</f>
        <v>Month-to-month</v>
      </c>
      <c r="D5666" t="str">
        <f>'Raw Data'!I5666</f>
        <v>Fiber optic</v>
      </c>
      <c r="E5666" t="str">
        <f>'Raw Data'!R5666</f>
        <v>Credit card (automatic)</v>
      </c>
      <c r="F5666">
        <f>'Raw Data'!S5666</f>
        <v>84.6</v>
      </c>
      <c r="G5666">
        <f>IFERROR(VALUE('Raw Data'!T5666),0)</f>
        <v>865.55</v>
      </c>
      <c r="H5666" t="str" cm="1">
        <f t="array" ref="H5666">_xlfn.IFS(B5666&lt;=12,"New (0-12 mo)",B5666&lt;=24,"Established (13-24 mo)",B5666&lt;=48,"Loyal (25-48 mo)",TRUE,"Veteran (49+ mo)")</f>
        <v>New (0-12 mo)</v>
      </c>
      <c r="I5666">
        <f>COUNTIF('Raw Data'!G5666:O5666,"Yes")</f>
        <v>3</v>
      </c>
      <c r="J5666">
        <f t="shared" ca="1" si="176"/>
        <v>45901</v>
      </c>
      <c r="K5666" t="str">
        <f>'Raw Data'!U5666</f>
        <v>Yes</v>
      </c>
      <c r="L5666" t="str">
        <f t="shared" si="177"/>
        <v>High Risk</v>
      </c>
      <c r="N5666" s="34"/>
    </row>
    <row r="5667" spans="1:14" x14ac:dyDescent="0.3">
      <c r="A5667" s="5" t="str">
        <f>'Raw Data'!A5667</f>
        <v>6345-HOVES</v>
      </c>
      <c r="B5667">
        <f>'Raw Data'!F5667</f>
        <v>34</v>
      </c>
      <c r="C5667" t="str">
        <f>'Raw Data'!P5667</f>
        <v>Month-to-month</v>
      </c>
      <c r="D5667" t="str">
        <f>'Raw Data'!I5667</f>
        <v>DSL</v>
      </c>
      <c r="E5667" t="str">
        <f>'Raw Data'!R5667</f>
        <v>Bank transfer (automatic)</v>
      </c>
      <c r="F5667">
        <f>'Raw Data'!S5667</f>
        <v>25.05</v>
      </c>
      <c r="G5667">
        <f>IFERROR(VALUE('Raw Data'!T5667),0)</f>
        <v>852.7</v>
      </c>
      <c r="H5667" t="str" cm="1">
        <f t="array" ref="H5667">_xlfn.IFS(B5667&lt;=12,"New (0-12 mo)",B5667&lt;=24,"Established (13-24 mo)",B5667&lt;=48,"Loyal (25-48 mo)",TRUE,"Veteran (49+ mo)")</f>
        <v>Loyal (25-48 mo)</v>
      </c>
      <c r="I5667">
        <f>COUNTIF('Raw Data'!G5667:O5667,"Yes")</f>
        <v>0</v>
      </c>
      <c r="J5667">
        <f t="shared" ca="1" si="176"/>
        <v>45170</v>
      </c>
      <c r="K5667" t="str">
        <f>'Raw Data'!U5667</f>
        <v>No</v>
      </c>
      <c r="L5667" t="str">
        <f t="shared" si="177"/>
        <v>Low-Medium Risk</v>
      </c>
      <c r="N5667" s="34"/>
    </row>
    <row r="5668" spans="1:14" x14ac:dyDescent="0.3">
      <c r="A5668" s="5" t="str">
        <f>'Raw Data'!A5668</f>
        <v>8318-LCNBW</v>
      </c>
      <c r="B5668">
        <f>'Raw Data'!F5668</f>
        <v>35</v>
      </c>
      <c r="C5668" t="str">
        <f>'Raw Data'!P5668</f>
        <v>One year</v>
      </c>
      <c r="D5668" t="str">
        <f>'Raw Data'!I5668</f>
        <v>DSL</v>
      </c>
      <c r="E5668" t="str">
        <f>'Raw Data'!R5668</f>
        <v>Credit card (automatic)</v>
      </c>
      <c r="F5668">
        <f>'Raw Data'!S5668</f>
        <v>53.15</v>
      </c>
      <c r="G5668">
        <f>IFERROR(VALUE('Raw Data'!T5668),0)</f>
        <v>1930.9</v>
      </c>
      <c r="H5668" t="str" cm="1">
        <f t="array" ref="H5668">_xlfn.IFS(B5668&lt;=12,"New (0-12 mo)",B5668&lt;=24,"Established (13-24 mo)",B5668&lt;=48,"Loyal (25-48 mo)",TRUE,"Veteran (49+ mo)")</f>
        <v>Loyal (25-48 mo)</v>
      </c>
      <c r="I5668">
        <f>COUNTIF('Raw Data'!G5668:O5668,"Yes")</f>
        <v>4</v>
      </c>
      <c r="J5668">
        <f t="shared" ca="1" si="176"/>
        <v>45139</v>
      </c>
      <c r="K5668" t="str">
        <f>'Raw Data'!U5668</f>
        <v>No</v>
      </c>
      <c r="L5668" t="str">
        <f t="shared" si="177"/>
        <v>Low Risk</v>
      </c>
      <c r="N5668" s="34"/>
    </row>
    <row r="5669" spans="1:14" x14ac:dyDescent="0.3">
      <c r="A5669" s="5" t="str">
        <f>'Raw Data'!A5669</f>
        <v>6469-QJKZW</v>
      </c>
      <c r="B5669">
        <f>'Raw Data'!F5669</f>
        <v>4</v>
      </c>
      <c r="C5669" t="str">
        <f>'Raw Data'!P5669</f>
        <v>Month-to-month</v>
      </c>
      <c r="D5669" t="str">
        <f>'Raw Data'!I5669</f>
        <v>No</v>
      </c>
      <c r="E5669" t="str">
        <f>'Raw Data'!R5669</f>
        <v>Electronic check</v>
      </c>
      <c r="F5669">
        <f>'Raw Data'!S5669</f>
        <v>20.149999999999999</v>
      </c>
      <c r="G5669">
        <f>IFERROR(VALUE('Raw Data'!T5669),0)</f>
        <v>91.4</v>
      </c>
      <c r="H5669" t="str" cm="1">
        <f t="array" ref="H5669">_xlfn.IFS(B5669&lt;=12,"New (0-12 mo)",B5669&lt;=24,"Established (13-24 mo)",B5669&lt;=48,"Loyal (25-48 mo)",TRUE,"Veteran (49+ mo)")</f>
        <v>New (0-12 mo)</v>
      </c>
      <c r="I5669">
        <f>COUNTIF('Raw Data'!G5669:O5669,"Yes")</f>
        <v>1</v>
      </c>
      <c r="J5669">
        <f t="shared" ca="1" si="176"/>
        <v>46082</v>
      </c>
      <c r="K5669" t="str">
        <f>'Raw Data'!U5669</f>
        <v>No</v>
      </c>
      <c r="L5669" t="str">
        <f t="shared" si="177"/>
        <v>High Risk</v>
      </c>
      <c r="N5669" s="34"/>
    </row>
    <row r="5670" spans="1:14" x14ac:dyDescent="0.3">
      <c r="A5670" s="5" t="str">
        <f>'Raw Data'!A5670</f>
        <v>0147-ESWWR</v>
      </c>
      <c r="B5670">
        <f>'Raw Data'!F5670</f>
        <v>39</v>
      </c>
      <c r="C5670" t="str">
        <f>'Raw Data'!P5670</f>
        <v>Month-to-month</v>
      </c>
      <c r="D5670" t="str">
        <f>'Raw Data'!I5670</f>
        <v>Fiber optic</v>
      </c>
      <c r="E5670" t="str">
        <f>'Raw Data'!R5670</f>
        <v>Electronic check</v>
      </c>
      <c r="F5670">
        <f>'Raw Data'!S5670</f>
        <v>101.25</v>
      </c>
      <c r="G5670">
        <f>IFERROR(VALUE('Raw Data'!T5670),0)</f>
        <v>3949.15</v>
      </c>
      <c r="H5670" t="str" cm="1">
        <f t="array" ref="H5670">_xlfn.IFS(B5670&lt;=12,"New (0-12 mo)",B5670&lt;=24,"Established (13-24 mo)",B5670&lt;=48,"Loyal (25-48 mo)",TRUE,"Veteran (49+ mo)")</f>
        <v>Loyal (25-48 mo)</v>
      </c>
      <c r="I5670">
        <f>COUNTIF('Raw Data'!G5670:O5670,"Yes")</f>
        <v>5</v>
      </c>
      <c r="J5670">
        <f t="shared" ca="1" si="176"/>
        <v>45017</v>
      </c>
      <c r="K5670" t="str">
        <f>'Raw Data'!U5670</f>
        <v>No</v>
      </c>
      <c r="L5670" t="str">
        <f t="shared" si="177"/>
        <v>Low-Medium Risk</v>
      </c>
      <c r="N5670" s="34"/>
    </row>
    <row r="5671" spans="1:14" x14ac:dyDescent="0.3">
      <c r="A5671" s="5" t="str">
        <f>'Raw Data'!A5671</f>
        <v>1217-VASWC</v>
      </c>
      <c r="B5671">
        <f>'Raw Data'!F5671</f>
        <v>43</v>
      </c>
      <c r="C5671" t="str">
        <f>'Raw Data'!P5671</f>
        <v>One year</v>
      </c>
      <c r="D5671" t="str">
        <f>'Raw Data'!I5671</f>
        <v>Fiber optic</v>
      </c>
      <c r="E5671" t="str">
        <f>'Raw Data'!R5671</f>
        <v>Bank transfer (automatic)</v>
      </c>
      <c r="F5671">
        <f>'Raw Data'!S5671</f>
        <v>100.55</v>
      </c>
      <c r="G5671">
        <f>IFERROR(VALUE('Raw Data'!T5671),0)</f>
        <v>4304</v>
      </c>
      <c r="H5671" t="str" cm="1">
        <f t="array" ref="H5671">_xlfn.IFS(B5671&lt;=12,"New (0-12 mo)",B5671&lt;=24,"Established (13-24 mo)",B5671&lt;=48,"Loyal (25-48 mo)",TRUE,"Veteran (49+ mo)")</f>
        <v>Loyal (25-48 mo)</v>
      </c>
      <c r="I5671">
        <f>COUNTIF('Raw Data'!G5671:O5671,"Yes")</f>
        <v>5</v>
      </c>
      <c r="J5671">
        <f t="shared" ca="1" si="176"/>
        <v>44896</v>
      </c>
      <c r="K5671" t="str">
        <f>'Raw Data'!U5671</f>
        <v>No</v>
      </c>
      <c r="L5671" t="str">
        <f t="shared" si="177"/>
        <v>Low Risk</v>
      </c>
      <c r="N5671" s="34"/>
    </row>
    <row r="5672" spans="1:14" x14ac:dyDescent="0.3">
      <c r="A5672" s="5" t="str">
        <f>'Raw Data'!A5672</f>
        <v>7812-FZHPE</v>
      </c>
      <c r="B5672">
        <f>'Raw Data'!F5672</f>
        <v>17</v>
      </c>
      <c r="C5672" t="str">
        <f>'Raw Data'!P5672</f>
        <v>Month-to-month</v>
      </c>
      <c r="D5672" t="str">
        <f>'Raw Data'!I5672</f>
        <v>No</v>
      </c>
      <c r="E5672" t="str">
        <f>'Raw Data'!R5672</f>
        <v>Mailed check</v>
      </c>
      <c r="F5672">
        <f>'Raw Data'!S5672</f>
        <v>24.1</v>
      </c>
      <c r="G5672">
        <f>IFERROR(VALUE('Raw Data'!T5672),0)</f>
        <v>409.9</v>
      </c>
      <c r="H5672" t="str" cm="1">
        <f t="array" ref="H5672">_xlfn.IFS(B5672&lt;=12,"New (0-12 mo)",B5672&lt;=24,"Established (13-24 mo)",B5672&lt;=48,"Loyal (25-48 mo)",TRUE,"Veteran (49+ mo)")</f>
        <v>Established (13-24 mo)</v>
      </c>
      <c r="I5672">
        <f>COUNTIF('Raw Data'!G5672:O5672,"Yes")</f>
        <v>2</v>
      </c>
      <c r="J5672">
        <f t="shared" ca="1" si="176"/>
        <v>45689</v>
      </c>
      <c r="K5672" t="str">
        <f>'Raw Data'!U5672</f>
        <v>Yes</v>
      </c>
      <c r="L5672" t="str">
        <f t="shared" si="177"/>
        <v>Medium Risk</v>
      </c>
      <c r="N5672" s="34"/>
    </row>
    <row r="5673" spans="1:14" x14ac:dyDescent="0.3">
      <c r="A5673" s="5" t="str">
        <f>'Raw Data'!A5673</f>
        <v>6370-ZVHDV</v>
      </c>
      <c r="B5673">
        <f>'Raw Data'!F5673</f>
        <v>61</v>
      </c>
      <c r="C5673" t="str">
        <f>'Raw Data'!P5673</f>
        <v>Two year</v>
      </c>
      <c r="D5673" t="str">
        <f>'Raw Data'!I5673</f>
        <v>No</v>
      </c>
      <c r="E5673" t="str">
        <f>'Raw Data'!R5673</f>
        <v>Bank transfer (automatic)</v>
      </c>
      <c r="F5673">
        <f>'Raw Data'!S5673</f>
        <v>25.3</v>
      </c>
      <c r="G5673">
        <f>IFERROR(VALUE('Raw Data'!T5673),0)</f>
        <v>1554.9</v>
      </c>
      <c r="H5673" t="str" cm="1">
        <f t="array" ref="H5673">_xlfn.IFS(B5673&lt;=12,"New (0-12 mo)",B5673&lt;=24,"Established (13-24 mo)",B5673&lt;=48,"Loyal (25-48 mo)",TRUE,"Veteran (49+ mo)")</f>
        <v>Veteran (49+ mo)</v>
      </c>
      <c r="I5673">
        <f>COUNTIF('Raw Data'!G5673:O5673,"Yes")</f>
        <v>2</v>
      </c>
      <c r="J5673">
        <f t="shared" ca="1" si="176"/>
        <v>44348</v>
      </c>
      <c r="K5673" t="str">
        <f>'Raw Data'!U5673</f>
        <v>No</v>
      </c>
      <c r="L5673" t="str">
        <f t="shared" si="177"/>
        <v>Low Risk</v>
      </c>
      <c r="N5673" s="34"/>
    </row>
    <row r="5674" spans="1:14" x14ac:dyDescent="0.3">
      <c r="A5674" s="5" t="str">
        <f>'Raw Data'!A5674</f>
        <v>5915-DGNVC</v>
      </c>
      <c r="B5674">
        <f>'Raw Data'!F5674</f>
        <v>49</v>
      </c>
      <c r="C5674" t="str">
        <f>'Raw Data'!P5674</f>
        <v>One year</v>
      </c>
      <c r="D5674" t="str">
        <f>'Raw Data'!I5674</f>
        <v>DSL</v>
      </c>
      <c r="E5674" t="str">
        <f>'Raw Data'!R5674</f>
        <v>Electronic check</v>
      </c>
      <c r="F5674">
        <f>'Raw Data'!S5674</f>
        <v>71.8</v>
      </c>
      <c r="G5674">
        <f>IFERROR(VALUE('Raw Data'!T5674),0)</f>
        <v>3472.05</v>
      </c>
      <c r="H5674" t="str" cm="1">
        <f t="array" ref="H5674">_xlfn.IFS(B5674&lt;=12,"New (0-12 mo)",B5674&lt;=24,"Established (13-24 mo)",B5674&lt;=48,"Loyal (25-48 mo)",TRUE,"Veteran (49+ mo)")</f>
        <v>Veteran (49+ mo)</v>
      </c>
      <c r="I5674">
        <f>COUNTIF('Raw Data'!G5674:O5674,"Yes")</f>
        <v>6</v>
      </c>
      <c r="J5674">
        <f t="shared" ca="1" si="176"/>
        <v>44713</v>
      </c>
      <c r="K5674" t="str">
        <f>'Raw Data'!U5674</f>
        <v>No</v>
      </c>
      <c r="L5674" t="str">
        <f t="shared" si="177"/>
        <v>Low Risk</v>
      </c>
      <c r="N5674" s="34"/>
    </row>
    <row r="5675" spans="1:14" x14ac:dyDescent="0.3">
      <c r="A5675" s="5" t="str">
        <f>'Raw Data'!A5675</f>
        <v>6260-XLACS</v>
      </c>
      <c r="B5675">
        <f>'Raw Data'!F5675</f>
        <v>4</v>
      </c>
      <c r="C5675" t="str">
        <f>'Raw Data'!P5675</f>
        <v>One year</v>
      </c>
      <c r="D5675" t="str">
        <f>'Raw Data'!I5675</f>
        <v>No</v>
      </c>
      <c r="E5675" t="str">
        <f>'Raw Data'!R5675</f>
        <v>Mailed check</v>
      </c>
      <c r="F5675">
        <f>'Raw Data'!S5675</f>
        <v>19.7</v>
      </c>
      <c r="G5675">
        <f>IFERROR(VALUE('Raw Data'!T5675),0)</f>
        <v>117.8</v>
      </c>
      <c r="H5675" t="str" cm="1">
        <f t="array" ref="H5675">_xlfn.IFS(B5675&lt;=12,"New (0-12 mo)",B5675&lt;=24,"Established (13-24 mo)",B5675&lt;=48,"Loyal (25-48 mo)",TRUE,"Veteran (49+ mo)")</f>
        <v>New (0-12 mo)</v>
      </c>
      <c r="I5675">
        <f>COUNTIF('Raw Data'!G5675:O5675,"Yes")</f>
        <v>1</v>
      </c>
      <c r="J5675">
        <f t="shared" ca="1" si="176"/>
        <v>46082</v>
      </c>
      <c r="K5675" t="str">
        <f>'Raw Data'!U5675</f>
        <v>No</v>
      </c>
      <c r="L5675" t="str">
        <f t="shared" si="177"/>
        <v>Low Risk</v>
      </c>
      <c r="N5675" s="34"/>
    </row>
    <row r="5676" spans="1:14" x14ac:dyDescent="0.3">
      <c r="A5676" s="5" t="str">
        <f>'Raw Data'!A5676</f>
        <v>3566-CAAYU</v>
      </c>
      <c r="B5676">
        <f>'Raw Data'!F5676</f>
        <v>64</v>
      </c>
      <c r="C5676" t="str">
        <f>'Raw Data'!P5676</f>
        <v>Two year</v>
      </c>
      <c r="D5676" t="str">
        <f>'Raw Data'!I5676</f>
        <v>DSL</v>
      </c>
      <c r="E5676" t="str">
        <f>'Raw Data'!R5676</f>
        <v>Electronic check</v>
      </c>
      <c r="F5676">
        <f>'Raw Data'!S5676</f>
        <v>49.85</v>
      </c>
      <c r="G5676">
        <f>IFERROR(VALUE('Raw Data'!T5676),0)</f>
        <v>3210.35</v>
      </c>
      <c r="H5676" t="str" cm="1">
        <f t="array" ref="H5676">_xlfn.IFS(B5676&lt;=12,"New (0-12 mo)",B5676&lt;=24,"Established (13-24 mo)",B5676&lt;=48,"Loyal (25-48 mo)",TRUE,"Veteran (49+ mo)")</f>
        <v>Veteran (49+ mo)</v>
      </c>
      <c r="I5676">
        <f>COUNTIF('Raw Data'!G5676:O5676,"Yes")</f>
        <v>4</v>
      </c>
      <c r="J5676">
        <f t="shared" ca="1" si="176"/>
        <v>44256</v>
      </c>
      <c r="K5676" t="str">
        <f>'Raw Data'!U5676</f>
        <v>No</v>
      </c>
      <c r="L5676" t="str">
        <f t="shared" si="177"/>
        <v>Low Risk</v>
      </c>
      <c r="N5676" s="34"/>
    </row>
    <row r="5677" spans="1:14" x14ac:dyDescent="0.3">
      <c r="A5677" s="5" t="str">
        <f>'Raw Data'!A5677</f>
        <v>4983-CCWMC</v>
      </c>
      <c r="B5677">
        <f>'Raw Data'!F5677</f>
        <v>3</v>
      </c>
      <c r="C5677" t="str">
        <f>'Raw Data'!P5677</f>
        <v>Month-to-month</v>
      </c>
      <c r="D5677" t="str">
        <f>'Raw Data'!I5677</f>
        <v>Fiber optic</v>
      </c>
      <c r="E5677" t="str">
        <f>'Raw Data'!R5677</f>
        <v>Mailed check</v>
      </c>
      <c r="F5677">
        <f>'Raw Data'!S5677</f>
        <v>69.599999999999994</v>
      </c>
      <c r="G5677">
        <f>IFERROR(VALUE('Raw Data'!T5677),0)</f>
        <v>207.4</v>
      </c>
      <c r="H5677" t="str" cm="1">
        <f t="array" ref="H5677">_xlfn.IFS(B5677&lt;=12,"New (0-12 mo)",B5677&lt;=24,"Established (13-24 mo)",B5677&lt;=48,"Loyal (25-48 mo)",TRUE,"Veteran (49+ mo)")</f>
        <v>New (0-12 mo)</v>
      </c>
      <c r="I5677">
        <f>COUNTIF('Raw Data'!G5677:O5677,"Yes")</f>
        <v>1</v>
      </c>
      <c r="J5677">
        <f t="shared" ca="1" si="176"/>
        <v>46113</v>
      </c>
      <c r="K5677" t="str">
        <f>'Raw Data'!U5677</f>
        <v>No</v>
      </c>
      <c r="L5677" t="str">
        <f t="shared" si="177"/>
        <v>High Risk</v>
      </c>
      <c r="N5677" s="34"/>
    </row>
    <row r="5678" spans="1:14" x14ac:dyDescent="0.3">
      <c r="A5678" s="5" t="str">
        <f>'Raw Data'!A5678</f>
        <v>9103-CXVOK</v>
      </c>
      <c r="B5678">
        <f>'Raw Data'!F5678</f>
        <v>1</v>
      </c>
      <c r="C5678" t="str">
        <f>'Raw Data'!P5678</f>
        <v>Month-to-month</v>
      </c>
      <c r="D5678" t="str">
        <f>'Raw Data'!I5678</f>
        <v>No</v>
      </c>
      <c r="E5678" t="str">
        <f>'Raw Data'!R5678</f>
        <v>Electronic check</v>
      </c>
      <c r="F5678">
        <f>'Raw Data'!S5678</f>
        <v>19.75</v>
      </c>
      <c r="G5678">
        <f>IFERROR(VALUE('Raw Data'!T5678),0)</f>
        <v>19.75</v>
      </c>
      <c r="H5678" t="str" cm="1">
        <f t="array" ref="H5678">_xlfn.IFS(B5678&lt;=12,"New (0-12 mo)",B5678&lt;=24,"Established (13-24 mo)",B5678&lt;=48,"Loyal (25-48 mo)",TRUE,"Veteran (49+ mo)")</f>
        <v>New (0-12 mo)</v>
      </c>
      <c r="I5678">
        <f>COUNTIF('Raw Data'!G5678:O5678,"Yes")</f>
        <v>1</v>
      </c>
      <c r="J5678">
        <f t="shared" ca="1" si="176"/>
        <v>46174</v>
      </c>
      <c r="K5678" t="str">
        <f>'Raw Data'!U5678</f>
        <v>No</v>
      </c>
      <c r="L5678" t="str">
        <f t="shared" si="177"/>
        <v>High Risk</v>
      </c>
      <c r="N5678" s="34"/>
    </row>
    <row r="5679" spans="1:14" x14ac:dyDescent="0.3">
      <c r="A5679" s="5" t="str">
        <f>'Raw Data'!A5679</f>
        <v>2896-TBNBE</v>
      </c>
      <c r="B5679">
        <f>'Raw Data'!F5679</f>
        <v>40</v>
      </c>
      <c r="C5679" t="str">
        <f>'Raw Data'!P5679</f>
        <v>One year</v>
      </c>
      <c r="D5679" t="str">
        <f>'Raw Data'!I5679</f>
        <v>Fiber optic</v>
      </c>
      <c r="E5679" t="str">
        <f>'Raw Data'!R5679</f>
        <v>Electronic check</v>
      </c>
      <c r="F5679">
        <f>'Raw Data'!S5679</f>
        <v>80.8</v>
      </c>
      <c r="G5679">
        <f>IFERROR(VALUE('Raw Data'!T5679),0)</f>
        <v>3132.75</v>
      </c>
      <c r="H5679" t="str" cm="1">
        <f t="array" ref="H5679">_xlfn.IFS(B5679&lt;=12,"New (0-12 mo)",B5679&lt;=24,"Established (13-24 mo)",B5679&lt;=48,"Loyal (25-48 mo)",TRUE,"Veteran (49+ mo)")</f>
        <v>Loyal (25-48 mo)</v>
      </c>
      <c r="I5679">
        <f>COUNTIF('Raw Data'!G5679:O5679,"Yes")</f>
        <v>3</v>
      </c>
      <c r="J5679">
        <f t="shared" ca="1" si="176"/>
        <v>44986</v>
      </c>
      <c r="K5679" t="str">
        <f>'Raw Data'!U5679</f>
        <v>No</v>
      </c>
      <c r="L5679" t="str">
        <f t="shared" si="177"/>
        <v>Low Risk</v>
      </c>
      <c r="N5679" s="34"/>
    </row>
    <row r="5680" spans="1:14" x14ac:dyDescent="0.3">
      <c r="A5680" s="5" t="str">
        <f>'Raw Data'!A5680</f>
        <v>4797-AXPXK</v>
      </c>
      <c r="B5680">
        <f>'Raw Data'!F5680</f>
        <v>1</v>
      </c>
      <c r="C5680" t="str">
        <f>'Raw Data'!P5680</f>
        <v>Month-to-month</v>
      </c>
      <c r="D5680" t="str">
        <f>'Raw Data'!I5680</f>
        <v>DSL</v>
      </c>
      <c r="E5680" t="str">
        <f>'Raw Data'!R5680</f>
        <v>Electronic check</v>
      </c>
      <c r="F5680">
        <f>'Raw Data'!S5680</f>
        <v>60</v>
      </c>
      <c r="G5680">
        <f>IFERROR(VALUE('Raw Data'!T5680),0)</f>
        <v>60</v>
      </c>
      <c r="H5680" t="str" cm="1">
        <f t="array" ref="H5680">_xlfn.IFS(B5680&lt;=12,"New (0-12 mo)",B5680&lt;=24,"Established (13-24 mo)",B5680&lt;=48,"Loyal (25-48 mo)",TRUE,"Veteran (49+ mo)")</f>
        <v>New (0-12 mo)</v>
      </c>
      <c r="I5680">
        <f>COUNTIF('Raw Data'!G5680:O5680,"Yes")</f>
        <v>4</v>
      </c>
      <c r="J5680">
        <f t="shared" ca="1" si="176"/>
        <v>46174</v>
      </c>
      <c r="K5680" t="str">
        <f>'Raw Data'!U5680</f>
        <v>Yes</v>
      </c>
      <c r="L5680" t="str">
        <f t="shared" si="177"/>
        <v>High Risk</v>
      </c>
      <c r="N5680" s="34"/>
    </row>
    <row r="5681" spans="1:14" x14ac:dyDescent="0.3">
      <c r="A5681" s="5" t="str">
        <f>'Raw Data'!A5681</f>
        <v>5229-PRWKT</v>
      </c>
      <c r="B5681">
        <f>'Raw Data'!F5681</f>
        <v>8</v>
      </c>
      <c r="C5681" t="str">
        <f>'Raw Data'!P5681</f>
        <v>Month-to-month</v>
      </c>
      <c r="D5681" t="str">
        <f>'Raw Data'!I5681</f>
        <v>Fiber optic</v>
      </c>
      <c r="E5681" t="str">
        <f>'Raw Data'!R5681</f>
        <v>Electronic check</v>
      </c>
      <c r="F5681">
        <f>'Raw Data'!S5681</f>
        <v>86.55</v>
      </c>
      <c r="G5681">
        <f>IFERROR(VALUE('Raw Data'!T5681),0)</f>
        <v>649.65</v>
      </c>
      <c r="H5681" t="str" cm="1">
        <f t="array" ref="H5681">_xlfn.IFS(B5681&lt;=12,"New (0-12 mo)",B5681&lt;=24,"Established (13-24 mo)",B5681&lt;=48,"Loyal (25-48 mo)",TRUE,"Veteran (49+ mo)")</f>
        <v>New (0-12 mo)</v>
      </c>
      <c r="I5681">
        <f>COUNTIF('Raw Data'!G5681:O5681,"Yes")</f>
        <v>3</v>
      </c>
      <c r="J5681">
        <f t="shared" ca="1" si="176"/>
        <v>45962</v>
      </c>
      <c r="K5681" t="str">
        <f>'Raw Data'!U5681</f>
        <v>Yes</v>
      </c>
      <c r="L5681" t="str">
        <f t="shared" si="177"/>
        <v>High Risk</v>
      </c>
      <c r="N5681" s="34"/>
    </row>
    <row r="5682" spans="1:14" x14ac:dyDescent="0.3">
      <c r="A5682" s="5" t="str">
        <f>'Raw Data'!A5682</f>
        <v>6982-UQZLY</v>
      </c>
      <c r="B5682">
        <f>'Raw Data'!F5682</f>
        <v>1</v>
      </c>
      <c r="C5682" t="str">
        <f>'Raw Data'!P5682</f>
        <v>Month-to-month</v>
      </c>
      <c r="D5682" t="str">
        <f>'Raw Data'!I5682</f>
        <v>No</v>
      </c>
      <c r="E5682" t="str">
        <f>'Raw Data'!R5682</f>
        <v>Mailed check</v>
      </c>
      <c r="F5682">
        <f>'Raw Data'!S5682</f>
        <v>20.85</v>
      </c>
      <c r="G5682">
        <f>IFERROR(VALUE('Raw Data'!T5682),0)</f>
        <v>20.85</v>
      </c>
      <c r="H5682" t="str" cm="1">
        <f t="array" ref="H5682">_xlfn.IFS(B5682&lt;=12,"New (0-12 mo)",B5682&lt;=24,"Established (13-24 mo)",B5682&lt;=48,"Loyal (25-48 mo)",TRUE,"Veteran (49+ mo)")</f>
        <v>New (0-12 mo)</v>
      </c>
      <c r="I5682">
        <f>COUNTIF('Raw Data'!G5682:O5682,"Yes")</f>
        <v>1</v>
      </c>
      <c r="J5682">
        <f t="shared" ca="1" si="176"/>
        <v>46174</v>
      </c>
      <c r="K5682" t="str">
        <f>'Raw Data'!U5682</f>
        <v>Yes</v>
      </c>
      <c r="L5682" t="str">
        <f t="shared" si="177"/>
        <v>High Risk</v>
      </c>
      <c r="N5682" s="34"/>
    </row>
    <row r="5683" spans="1:14" x14ac:dyDescent="0.3">
      <c r="A5683" s="5" t="str">
        <f>'Raw Data'!A5683</f>
        <v>2522-WLNSF</v>
      </c>
      <c r="B5683">
        <f>'Raw Data'!F5683</f>
        <v>34</v>
      </c>
      <c r="C5683" t="str">
        <f>'Raw Data'!P5683</f>
        <v>One year</v>
      </c>
      <c r="D5683" t="str">
        <f>'Raw Data'!I5683</f>
        <v>DSL</v>
      </c>
      <c r="E5683" t="str">
        <f>'Raw Data'!R5683</f>
        <v>Bank transfer (automatic)</v>
      </c>
      <c r="F5683">
        <f>'Raw Data'!S5683</f>
        <v>64.2</v>
      </c>
      <c r="G5683">
        <f>IFERROR(VALUE('Raw Data'!T5683),0)</f>
        <v>2106.3000000000002</v>
      </c>
      <c r="H5683" t="str" cm="1">
        <f t="array" ref="H5683">_xlfn.IFS(B5683&lt;=12,"New (0-12 mo)",B5683&lt;=24,"Established (13-24 mo)",B5683&lt;=48,"Loyal (25-48 mo)",TRUE,"Veteran (49+ mo)")</f>
        <v>Loyal (25-48 mo)</v>
      </c>
      <c r="I5683">
        <f>COUNTIF('Raw Data'!G5683:O5683,"Yes")</f>
        <v>4</v>
      </c>
      <c r="J5683">
        <f t="shared" ca="1" si="176"/>
        <v>45170</v>
      </c>
      <c r="K5683" t="str">
        <f>'Raw Data'!U5683</f>
        <v>No</v>
      </c>
      <c r="L5683" t="str">
        <f t="shared" si="177"/>
        <v>Low Risk</v>
      </c>
      <c r="N5683" s="34"/>
    </row>
    <row r="5684" spans="1:14" x14ac:dyDescent="0.3">
      <c r="A5684" s="5" t="str">
        <f>'Raw Data'!A5684</f>
        <v>3841-CONLJ</v>
      </c>
      <c r="B5684">
        <f>'Raw Data'!F5684</f>
        <v>1</v>
      </c>
      <c r="C5684" t="str">
        <f>'Raw Data'!P5684</f>
        <v>Month-to-month</v>
      </c>
      <c r="D5684" t="str">
        <f>'Raw Data'!I5684</f>
        <v>DSL</v>
      </c>
      <c r="E5684" t="str">
        <f>'Raw Data'!R5684</f>
        <v>Electronic check</v>
      </c>
      <c r="F5684">
        <f>'Raw Data'!S5684</f>
        <v>35</v>
      </c>
      <c r="G5684">
        <f>IFERROR(VALUE('Raw Data'!T5684),0)</f>
        <v>35</v>
      </c>
      <c r="H5684" t="str" cm="1">
        <f t="array" ref="H5684">_xlfn.IFS(B5684&lt;=12,"New (0-12 mo)",B5684&lt;=24,"Established (13-24 mo)",B5684&lt;=48,"Loyal (25-48 mo)",TRUE,"Veteran (49+ mo)")</f>
        <v>New (0-12 mo)</v>
      </c>
      <c r="I5684">
        <f>COUNTIF('Raw Data'!G5684:O5684,"Yes")</f>
        <v>1</v>
      </c>
      <c r="J5684">
        <f t="shared" ca="1" si="176"/>
        <v>46174</v>
      </c>
      <c r="K5684" t="str">
        <f>'Raw Data'!U5684</f>
        <v>No</v>
      </c>
      <c r="L5684" t="str">
        <f t="shared" si="177"/>
        <v>High Risk</v>
      </c>
      <c r="N5684" s="34"/>
    </row>
    <row r="5685" spans="1:14" x14ac:dyDescent="0.3">
      <c r="A5685" s="5" t="str">
        <f>'Raw Data'!A5685</f>
        <v>5057-LCOUI</v>
      </c>
      <c r="B5685">
        <f>'Raw Data'!F5685</f>
        <v>39</v>
      </c>
      <c r="C5685" t="str">
        <f>'Raw Data'!P5685</f>
        <v>Month-to-month</v>
      </c>
      <c r="D5685" t="str">
        <f>'Raw Data'!I5685</f>
        <v>DSL</v>
      </c>
      <c r="E5685" t="str">
        <f>'Raw Data'!R5685</f>
        <v>Electronic check</v>
      </c>
      <c r="F5685">
        <f>'Raw Data'!S5685</f>
        <v>50.75</v>
      </c>
      <c r="G5685">
        <f>IFERROR(VALUE('Raw Data'!T5685),0)</f>
        <v>2011.4</v>
      </c>
      <c r="H5685" t="str" cm="1">
        <f t="array" ref="H5685">_xlfn.IFS(B5685&lt;=12,"New (0-12 mo)",B5685&lt;=24,"Established (13-24 mo)",B5685&lt;=48,"Loyal (25-48 mo)",TRUE,"Veteran (49+ mo)")</f>
        <v>Loyal (25-48 mo)</v>
      </c>
      <c r="I5685">
        <f>COUNTIF('Raw Data'!G5685:O5685,"Yes")</f>
        <v>3</v>
      </c>
      <c r="J5685">
        <f t="shared" ca="1" si="176"/>
        <v>45017</v>
      </c>
      <c r="K5685" t="str">
        <f>'Raw Data'!U5685</f>
        <v>Yes</v>
      </c>
      <c r="L5685" t="str">
        <f t="shared" si="177"/>
        <v>Low-Medium Risk</v>
      </c>
      <c r="N5685" s="34"/>
    </row>
    <row r="5686" spans="1:14" x14ac:dyDescent="0.3">
      <c r="A5686" s="5" t="str">
        <f>'Raw Data'!A5686</f>
        <v>0193-ESZXP</v>
      </c>
      <c r="B5686">
        <f>'Raw Data'!F5686</f>
        <v>58</v>
      </c>
      <c r="C5686" t="str">
        <f>'Raw Data'!P5686</f>
        <v>One year</v>
      </c>
      <c r="D5686" t="str">
        <f>'Raw Data'!I5686</f>
        <v>Fiber optic</v>
      </c>
      <c r="E5686" t="str">
        <f>'Raw Data'!R5686</f>
        <v>Credit card (automatic)</v>
      </c>
      <c r="F5686">
        <f>'Raw Data'!S5686</f>
        <v>105.5</v>
      </c>
      <c r="G5686">
        <f>IFERROR(VALUE('Raw Data'!T5686),0)</f>
        <v>6205.5</v>
      </c>
      <c r="H5686" t="str" cm="1">
        <f t="array" ref="H5686">_xlfn.IFS(B5686&lt;=12,"New (0-12 mo)",B5686&lt;=24,"Established (13-24 mo)",B5686&lt;=48,"Loyal (25-48 mo)",TRUE,"Veteran (49+ mo)")</f>
        <v>Veteran (49+ mo)</v>
      </c>
      <c r="I5686">
        <f>COUNTIF('Raw Data'!G5686:O5686,"Yes")</f>
        <v>6</v>
      </c>
      <c r="J5686">
        <f t="shared" ca="1" si="176"/>
        <v>44440</v>
      </c>
      <c r="K5686" t="str">
        <f>'Raw Data'!U5686</f>
        <v>Yes</v>
      </c>
      <c r="L5686" t="str">
        <f t="shared" si="177"/>
        <v>Low Risk</v>
      </c>
      <c r="N5686" s="34"/>
    </row>
    <row r="5687" spans="1:14" x14ac:dyDescent="0.3">
      <c r="A5687" s="5" t="str">
        <f>'Raw Data'!A5687</f>
        <v>4475-NVTLU</v>
      </c>
      <c r="B5687">
        <f>'Raw Data'!F5687</f>
        <v>45</v>
      </c>
      <c r="C5687" t="str">
        <f>'Raw Data'!P5687</f>
        <v>Two year</v>
      </c>
      <c r="D5687" t="str">
        <f>'Raw Data'!I5687</f>
        <v>No</v>
      </c>
      <c r="E5687" t="str">
        <f>'Raw Data'!R5687</f>
        <v>Electronic check</v>
      </c>
      <c r="F5687">
        <f>'Raw Data'!S5687</f>
        <v>19.2</v>
      </c>
      <c r="G5687">
        <f>IFERROR(VALUE('Raw Data'!T5687),0)</f>
        <v>903.7</v>
      </c>
      <c r="H5687" t="str" cm="1">
        <f t="array" ref="H5687">_xlfn.IFS(B5687&lt;=12,"New (0-12 mo)",B5687&lt;=24,"Established (13-24 mo)",B5687&lt;=48,"Loyal (25-48 mo)",TRUE,"Veteran (49+ mo)")</f>
        <v>Loyal (25-48 mo)</v>
      </c>
      <c r="I5687">
        <f>COUNTIF('Raw Data'!G5687:O5687,"Yes")</f>
        <v>1</v>
      </c>
      <c r="J5687">
        <f t="shared" ca="1" si="176"/>
        <v>44835</v>
      </c>
      <c r="K5687" t="str">
        <f>'Raw Data'!U5687</f>
        <v>No</v>
      </c>
      <c r="L5687" t="str">
        <f t="shared" si="177"/>
        <v>Low Risk</v>
      </c>
      <c r="N5687" s="34"/>
    </row>
    <row r="5688" spans="1:14" x14ac:dyDescent="0.3">
      <c r="A5688" s="5" t="str">
        <f>'Raw Data'!A5688</f>
        <v>4369-HTUIF</v>
      </c>
      <c r="B5688">
        <f>'Raw Data'!F5688</f>
        <v>6</v>
      </c>
      <c r="C5688" t="str">
        <f>'Raw Data'!P5688</f>
        <v>Month-to-month</v>
      </c>
      <c r="D5688" t="str">
        <f>'Raw Data'!I5688</f>
        <v>Fiber optic</v>
      </c>
      <c r="E5688" t="str">
        <f>'Raw Data'!R5688</f>
        <v>Bank transfer (automatic)</v>
      </c>
      <c r="F5688">
        <f>'Raw Data'!S5688</f>
        <v>85.15</v>
      </c>
      <c r="G5688">
        <f>IFERROR(VALUE('Raw Data'!T5688),0)</f>
        <v>503.6</v>
      </c>
      <c r="H5688" t="str" cm="1">
        <f t="array" ref="H5688">_xlfn.IFS(B5688&lt;=12,"New (0-12 mo)",B5688&lt;=24,"Established (13-24 mo)",B5688&lt;=48,"Loyal (25-48 mo)",TRUE,"Veteran (49+ mo)")</f>
        <v>New (0-12 mo)</v>
      </c>
      <c r="I5688">
        <f>COUNTIF('Raw Data'!G5688:O5688,"Yes")</f>
        <v>3</v>
      </c>
      <c r="J5688">
        <f t="shared" ca="1" si="176"/>
        <v>46023</v>
      </c>
      <c r="K5688" t="str">
        <f>'Raw Data'!U5688</f>
        <v>Yes</v>
      </c>
      <c r="L5688" t="str">
        <f t="shared" si="177"/>
        <v>High Risk</v>
      </c>
      <c r="N5688" s="34"/>
    </row>
    <row r="5689" spans="1:14" x14ac:dyDescent="0.3">
      <c r="A5689" s="5" t="str">
        <f>'Raw Data'!A5689</f>
        <v>9386-LDCZR</v>
      </c>
      <c r="B5689">
        <f>'Raw Data'!F5689</f>
        <v>43</v>
      </c>
      <c r="C5689" t="str">
        <f>'Raw Data'!P5689</f>
        <v>One year</v>
      </c>
      <c r="D5689" t="str">
        <f>'Raw Data'!I5689</f>
        <v>Fiber optic</v>
      </c>
      <c r="E5689" t="str">
        <f>'Raw Data'!R5689</f>
        <v>Credit card (automatic)</v>
      </c>
      <c r="F5689">
        <f>'Raw Data'!S5689</f>
        <v>90.65</v>
      </c>
      <c r="G5689">
        <f>IFERROR(VALUE('Raw Data'!T5689),0)</f>
        <v>3882.3</v>
      </c>
      <c r="H5689" t="str" cm="1">
        <f t="array" ref="H5689">_xlfn.IFS(B5689&lt;=12,"New (0-12 mo)",B5689&lt;=24,"Established (13-24 mo)",B5689&lt;=48,"Loyal (25-48 mo)",TRUE,"Veteran (49+ mo)")</f>
        <v>Loyal (25-48 mo)</v>
      </c>
      <c r="I5689">
        <f>COUNTIF('Raw Data'!G5689:O5689,"Yes")</f>
        <v>5</v>
      </c>
      <c r="J5689">
        <f t="shared" ca="1" si="176"/>
        <v>44896</v>
      </c>
      <c r="K5689" t="str">
        <f>'Raw Data'!U5689</f>
        <v>No</v>
      </c>
      <c r="L5689" t="str">
        <f t="shared" si="177"/>
        <v>Low Risk</v>
      </c>
      <c r="N5689" s="34"/>
    </row>
    <row r="5690" spans="1:14" x14ac:dyDescent="0.3">
      <c r="A5690" s="5" t="str">
        <f>'Raw Data'!A5690</f>
        <v>9585-KKMFD</v>
      </c>
      <c r="B5690">
        <f>'Raw Data'!F5690</f>
        <v>41</v>
      </c>
      <c r="C5690" t="str">
        <f>'Raw Data'!P5690</f>
        <v>Two year</v>
      </c>
      <c r="D5690" t="str">
        <f>'Raw Data'!I5690</f>
        <v>No</v>
      </c>
      <c r="E5690" t="str">
        <f>'Raw Data'!R5690</f>
        <v>Mailed check</v>
      </c>
      <c r="F5690">
        <f>'Raw Data'!S5690</f>
        <v>20</v>
      </c>
      <c r="G5690">
        <f>IFERROR(VALUE('Raw Data'!T5690),0)</f>
        <v>879.8</v>
      </c>
      <c r="H5690" t="str" cm="1">
        <f t="array" ref="H5690">_xlfn.IFS(B5690&lt;=12,"New (0-12 mo)",B5690&lt;=24,"Established (13-24 mo)",B5690&lt;=48,"Loyal (25-48 mo)",TRUE,"Veteran (49+ mo)")</f>
        <v>Loyal (25-48 mo)</v>
      </c>
      <c r="I5690">
        <f>COUNTIF('Raw Data'!G5690:O5690,"Yes")</f>
        <v>1</v>
      </c>
      <c r="J5690">
        <f t="shared" ca="1" si="176"/>
        <v>44958</v>
      </c>
      <c r="K5690" t="str">
        <f>'Raw Data'!U5690</f>
        <v>No</v>
      </c>
      <c r="L5690" t="str">
        <f t="shared" si="177"/>
        <v>Low Risk</v>
      </c>
      <c r="N5690" s="34"/>
    </row>
    <row r="5691" spans="1:14" x14ac:dyDescent="0.3">
      <c r="A5691" s="5" t="str">
        <f>'Raw Data'!A5691</f>
        <v>5399-ZIMKF</v>
      </c>
      <c r="B5691">
        <f>'Raw Data'!F5691</f>
        <v>5</v>
      </c>
      <c r="C5691" t="str">
        <f>'Raw Data'!P5691</f>
        <v>Month-to-month</v>
      </c>
      <c r="D5691" t="str">
        <f>'Raw Data'!I5691</f>
        <v>Fiber optic</v>
      </c>
      <c r="E5691" t="str">
        <f>'Raw Data'!R5691</f>
        <v>Electronic check</v>
      </c>
      <c r="F5691">
        <f>'Raw Data'!S5691</f>
        <v>74.650000000000006</v>
      </c>
      <c r="G5691">
        <f>IFERROR(VALUE('Raw Data'!T5691),0)</f>
        <v>383.65</v>
      </c>
      <c r="H5691" t="str" cm="1">
        <f t="array" ref="H5691">_xlfn.IFS(B5691&lt;=12,"New (0-12 mo)",B5691&lt;=24,"Established (13-24 mo)",B5691&lt;=48,"Loyal (25-48 mo)",TRUE,"Veteran (49+ mo)")</f>
        <v>New (0-12 mo)</v>
      </c>
      <c r="I5691">
        <f>COUNTIF('Raw Data'!G5691:O5691,"Yes")</f>
        <v>2</v>
      </c>
      <c r="J5691">
        <f t="shared" ca="1" si="176"/>
        <v>46054</v>
      </c>
      <c r="K5691" t="str">
        <f>'Raw Data'!U5691</f>
        <v>No</v>
      </c>
      <c r="L5691" t="str">
        <f t="shared" si="177"/>
        <v>High Risk</v>
      </c>
      <c r="N5691" s="34"/>
    </row>
    <row r="5692" spans="1:14" x14ac:dyDescent="0.3">
      <c r="A5692" s="5" t="str">
        <f>'Raw Data'!A5692</f>
        <v>0336-KXKFK</v>
      </c>
      <c r="B5692">
        <f>'Raw Data'!F5692</f>
        <v>72</v>
      </c>
      <c r="C5692" t="str">
        <f>'Raw Data'!P5692</f>
        <v>Two year</v>
      </c>
      <c r="D5692" t="str">
        <f>'Raw Data'!I5692</f>
        <v>DSL</v>
      </c>
      <c r="E5692" t="str">
        <f>'Raw Data'!R5692</f>
        <v>Credit card (automatic)</v>
      </c>
      <c r="F5692">
        <f>'Raw Data'!S5692</f>
        <v>61.2</v>
      </c>
      <c r="G5692">
        <f>IFERROR(VALUE('Raw Data'!T5692),0)</f>
        <v>4390.25</v>
      </c>
      <c r="H5692" t="str" cm="1">
        <f t="array" ref="H5692">_xlfn.IFS(B5692&lt;=12,"New (0-12 mo)",B5692&lt;=24,"Established (13-24 mo)",B5692&lt;=48,"Loyal (25-48 mo)",TRUE,"Veteran (49+ mo)")</f>
        <v>Veteran (49+ mo)</v>
      </c>
      <c r="I5692">
        <f>COUNTIF('Raw Data'!G5692:O5692,"Yes")</f>
        <v>5</v>
      </c>
      <c r="J5692">
        <f t="shared" ca="1" si="176"/>
        <v>44013</v>
      </c>
      <c r="K5692" t="str">
        <f>'Raw Data'!U5692</f>
        <v>No</v>
      </c>
      <c r="L5692" t="str">
        <f t="shared" si="177"/>
        <v>Low Risk</v>
      </c>
      <c r="N5692" s="34"/>
    </row>
    <row r="5693" spans="1:14" x14ac:dyDescent="0.3">
      <c r="A5693" s="5" t="str">
        <f>'Raw Data'!A5693</f>
        <v>5619-XZZKR</v>
      </c>
      <c r="B5693">
        <f>'Raw Data'!F5693</f>
        <v>4</v>
      </c>
      <c r="C5693" t="str">
        <f>'Raw Data'!P5693</f>
        <v>One year</v>
      </c>
      <c r="D5693" t="str">
        <f>'Raw Data'!I5693</f>
        <v>No</v>
      </c>
      <c r="E5693" t="str">
        <f>'Raw Data'!R5693</f>
        <v>Mailed check</v>
      </c>
      <c r="F5693">
        <f>'Raw Data'!S5693</f>
        <v>19.95</v>
      </c>
      <c r="G5693">
        <f>IFERROR(VALUE('Raw Data'!T5693),0)</f>
        <v>68.2</v>
      </c>
      <c r="H5693" t="str" cm="1">
        <f t="array" ref="H5693">_xlfn.IFS(B5693&lt;=12,"New (0-12 mo)",B5693&lt;=24,"Established (13-24 mo)",B5693&lt;=48,"Loyal (25-48 mo)",TRUE,"Veteran (49+ mo)")</f>
        <v>New (0-12 mo)</v>
      </c>
      <c r="I5693">
        <f>COUNTIF('Raw Data'!G5693:O5693,"Yes")</f>
        <v>1</v>
      </c>
      <c r="J5693">
        <f t="shared" ca="1" si="176"/>
        <v>46082</v>
      </c>
      <c r="K5693" t="str">
        <f>'Raw Data'!U5693</f>
        <v>No</v>
      </c>
      <c r="L5693" t="str">
        <f t="shared" si="177"/>
        <v>Low Risk</v>
      </c>
      <c r="N5693" s="34"/>
    </row>
    <row r="5694" spans="1:14" x14ac:dyDescent="0.3">
      <c r="A5694" s="5" t="str">
        <f>'Raw Data'!A5694</f>
        <v>3948-FVVRP</v>
      </c>
      <c r="B5694">
        <f>'Raw Data'!F5694</f>
        <v>9</v>
      </c>
      <c r="C5694" t="str">
        <f>'Raw Data'!P5694</f>
        <v>Month-to-month</v>
      </c>
      <c r="D5694" t="str">
        <f>'Raw Data'!I5694</f>
        <v>DSL</v>
      </c>
      <c r="E5694" t="str">
        <f>'Raw Data'!R5694</f>
        <v>Mailed check</v>
      </c>
      <c r="F5694">
        <f>'Raw Data'!S5694</f>
        <v>54.8</v>
      </c>
      <c r="G5694">
        <f>IFERROR(VALUE('Raw Data'!T5694),0)</f>
        <v>452.8</v>
      </c>
      <c r="H5694" t="str" cm="1">
        <f t="array" ref="H5694">_xlfn.IFS(B5694&lt;=12,"New (0-12 mo)",B5694&lt;=24,"Established (13-24 mo)",B5694&lt;=48,"Loyal (25-48 mo)",TRUE,"Veteran (49+ mo)")</f>
        <v>New (0-12 mo)</v>
      </c>
      <c r="I5694">
        <f>COUNTIF('Raw Data'!G5694:O5694,"Yes")</f>
        <v>3</v>
      </c>
      <c r="J5694">
        <f t="shared" ca="1" si="176"/>
        <v>45931</v>
      </c>
      <c r="K5694" t="str">
        <f>'Raw Data'!U5694</f>
        <v>No</v>
      </c>
      <c r="L5694" t="str">
        <f t="shared" si="177"/>
        <v>High Risk</v>
      </c>
      <c r="N5694" s="34"/>
    </row>
    <row r="5695" spans="1:14" x14ac:dyDescent="0.3">
      <c r="A5695" s="5" t="str">
        <f>'Raw Data'!A5695</f>
        <v>5327-XOKKY</v>
      </c>
      <c r="B5695">
        <f>'Raw Data'!F5695</f>
        <v>72</v>
      </c>
      <c r="C5695" t="str">
        <f>'Raw Data'!P5695</f>
        <v>Two year</v>
      </c>
      <c r="D5695" t="str">
        <f>'Raw Data'!I5695</f>
        <v>DSL</v>
      </c>
      <c r="E5695" t="str">
        <f>'Raw Data'!R5695</f>
        <v>Credit card (automatic)</v>
      </c>
      <c r="F5695">
        <f>'Raw Data'!S5695</f>
        <v>73.45</v>
      </c>
      <c r="G5695">
        <f>IFERROR(VALUE('Raw Data'!T5695),0)</f>
        <v>5329</v>
      </c>
      <c r="H5695" t="str" cm="1">
        <f t="array" ref="H5695">_xlfn.IFS(B5695&lt;=12,"New (0-12 mo)",B5695&lt;=24,"Established (13-24 mo)",B5695&lt;=48,"Loyal (25-48 mo)",TRUE,"Veteran (49+ mo)")</f>
        <v>Veteran (49+ mo)</v>
      </c>
      <c r="I5695">
        <f>COUNTIF('Raw Data'!G5695:O5695,"Yes")</f>
        <v>5</v>
      </c>
      <c r="J5695">
        <f t="shared" ca="1" si="176"/>
        <v>44013</v>
      </c>
      <c r="K5695" t="str">
        <f>'Raw Data'!U5695</f>
        <v>No</v>
      </c>
      <c r="L5695" t="str">
        <f t="shared" si="177"/>
        <v>Low Risk</v>
      </c>
      <c r="N5695" s="34"/>
    </row>
    <row r="5696" spans="1:14" x14ac:dyDescent="0.3">
      <c r="A5696" s="5" t="str">
        <f>'Raw Data'!A5696</f>
        <v>0983-TATYJ</v>
      </c>
      <c r="B5696">
        <f>'Raw Data'!F5696</f>
        <v>33</v>
      </c>
      <c r="C5696" t="str">
        <f>'Raw Data'!P5696</f>
        <v>One year</v>
      </c>
      <c r="D5696" t="str">
        <f>'Raw Data'!I5696</f>
        <v>DSL</v>
      </c>
      <c r="E5696" t="str">
        <f>'Raw Data'!R5696</f>
        <v>Mailed check</v>
      </c>
      <c r="F5696">
        <f>'Raw Data'!S5696</f>
        <v>51.45</v>
      </c>
      <c r="G5696">
        <f>IFERROR(VALUE('Raw Data'!T5696),0)</f>
        <v>1758.9</v>
      </c>
      <c r="H5696" t="str" cm="1">
        <f t="array" ref="H5696">_xlfn.IFS(B5696&lt;=12,"New (0-12 mo)",B5696&lt;=24,"Established (13-24 mo)",B5696&lt;=48,"Loyal (25-48 mo)",TRUE,"Veteran (49+ mo)")</f>
        <v>Loyal (25-48 mo)</v>
      </c>
      <c r="I5696">
        <f>COUNTIF('Raw Data'!G5696:O5696,"Yes")</f>
        <v>2</v>
      </c>
      <c r="J5696">
        <f t="shared" ca="1" si="176"/>
        <v>45200</v>
      </c>
      <c r="K5696" t="str">
        <f>'Raw Data'!U5696</f>
        <v>No</v>
      </c>
      <c r="L5696" t="str">
        <f t="shared" si="177"/>
        <v>Low Risk</v>
      </c>
      <c r="N5696" s="34"/>
    </row>
    <row r="5697" spans="1:14" x14ac:dyDescent="0.3">
      <c r="A5697" s="5" t="str">
        <f>'Raw Data'!A5697</f>
        <v>1813-JYWTO</v>
      </c>
      <c r="B5697">
        <f>'Raw Data'!F5697</f>
        <v>72</v>
      </c>
      <c r="C5697" t="str">
        <f>'Raw Data'!P5697</f>
        <v>Two year</v>
      </c>
      <c r="D5697" t="str">
        <f>'Raw Data'!I5697</f>
        <v>Fiber optic</v>
      </c>
      <c r="E5697" t="str">
        <f>'Raw Data'!R5697</f>
        <v>Bank transfer (automatic)</v>
      </c>
      <c r="F5697">
        <f>'Raw Data'!S5697</f>
        <v>80.45</v>
      </c>
      <c r="G5697">
        <f>IFERROR(VALUE('Raw Data'!T5697),0)</f>
        <v>5737.6</v>
      </c>
      <c r="H5697" t="str" cm="1">
        <f t="array" ref="H5697">_xlfn.IFS(B5697&lt;=12,"New (0-12 mo)",B5697&lt;=24,"Established (13-24 mo)",B5697&lt;=48,"Loyal (25-48 mo)",TRUE,"Veteran (49+ mo)")</f>
        <v>Veteran (49+ mo)</v>
      </c>
      <c r="I5697">
        <f>COUNTIF('Raw Data'!G5697:O5697,"Yes")</f>
        <v>3</v>
      </c>
      <c r="J5697">
        <f t="shared" ca="1" si="176"/>
        <v>44013</v>
      </c>
      <c r="K5697" t="str">
        <f>'Raw Data'!U5697</f>
        <v>No</v>
      </c>
      <c r="L5697" t="str">
        <f t="shared" si="177"/>
        <v>Low Risk</v>
      </c>
      <c r="N5697" s="34"/>
    </row>
    <row r="5698" spans="1:14" x14ac:dyDescent="0.3">
      <c r="A5698" s="5" t="str">
        <f>'Raw Data'!A5698</f>
        <v>0156-FVPTA</v>
      </c>
      <c r="B5698">
        <f>'Raw Data'!F5698</f>
        <v>22</v>
      </c>
      <c r="C5698" t="str">
        <f>'Raw Data'!P5698</f>
        <v>Month-to-month</v>
      </c>
      <c r="D5698" t="str">
        <f>'Raw Data'!I5698</f>
        <v>DSL</v>
      </c>
      <c r="E5698" t="str">
        <f>'Raw Data'!R5698</f>
        <v>Electronic check</v>
      </c>
      <c r="F5698">
        <f>'Raw Data'!S5698</f>
        <v>54.2</v>
      </c>
      <c r="G5698">
        <f>IFERROR(VALUE('Raw Data'!T5698),0)</f>
        <v>1152.7</v>
      </c>
      <c r="H5698" t="str" cm="1">
        <f t="array" ref="H5698">_xlfn.IFS(B5698&lt;=12,"New (0-12 mo)",B5698&lt;=24,"Established (13-24 mo)",B5698&lt;=48,"Loyal (25-48 mo)",TRUE,"Veteran (49+ mo)")</f>
        <v>Established (13-24 mo)</v>
      </c>
      <c r="I5698">
        <f>COUNTIF('Raw Data'!G5698:O5698,"Yes")</f>
        <v>3</v>
      </c>
      <c r="J5698">
        <f t="shared" ref="J5698:J5761" ca="1" si="178">EDATE(TODAY(),-B5698)</f>
        <v>45536</v>
      </c>
      <c r="K5698" t="str">
        <f>'Raw Data'!U5698</f>
        <v>Yes</v>
      </c>
      <c r="L5698" t="str">
        <f t="shared" ref="L5698:L5761" si="179">IF(AND(C5698="Month-to-month",B5698&lt;=12),"High Risk",IF(AND(C5698="Month-to-month",B5698&lt;=24),"Medium Risk",IF(C5698="Month-to-month","Low-Medium Risk","Low Risk")))</f>
        <v>Medium Risk</v>
      </c>
      <c r="N5698" s="34"/>
    </row>
    <row r="5699" spans="1:14" x14ac:dyDescent="0.3">
      <c r="A5699" s="5" t="str">
        <f>'Raw Data'!A5699</f>
        <v>1984-FCOWB</v>
      </c>
      <c r="B5699">
        <f>'Raw Data'!F5699</f>
        <v>70</v>
      </c>
      <c r="C5699" t="str">
        <f>'Raw Data'!P5699</f>
        <v>One year</v>
      </c>
      <c r="D5699" t="str">
        <f>'Raw Data'!I5699</f>
        <v>Fiber optic</v>
      </c>
      <c r="E5699" t="str">
        <f>'Raw Data'!R5699</f>
        <v>Electronic check</v>
      </c>
      <c r="F5699">
        <f>'Raw Data'!S5699</f>
        <v>109.5</v>
      </c>
      <c r="G5699">
        <f>IFERROR(VALUE('Raw Data'!T5699),0)</f>
        <v>7674.55</v>
      </c>
      <c r="H5699" t="str" cm="1">
        <f t="array" ref="H5699">_xlfn.IFS(B5699&lt;=12,"New (0-12 mo)",B5699&lt;=24,"Established (13-24 mo)",B5699&lt;=48,"Loyal (25-48 mo)",TRUE,"Veteran (49+ mo)")</f>
        <v>Veteran (49+ mo)</v>
      </c>
      <c r="I5699">
        <f>COUNTIF('Raw Data'!G5699:O5699,"Yes")</f>
        <v>7</v>
      </c>
      <c r="J5699">
        <f t="shared" ca="1" si="178"/>
        <v>44075</v>
      </c>
      <c r="K5699" t="str">
        <f>'Raw Data'!U5699</f>
        <v>Yes</v>
      </c>
      <c r="L5699" t="str">
        <f t="shared" si="179"/>
        <v>Low Risk</v>
      </c>
      <c r="N5699" s="34"/>
    </row>
    <row r="5700" spans="1:14" x14ac:dyDescent="0.3">
      <c r="A5700" s="5" t="str">
        <f>'Raw Data'!A5700</f>
        <v>0654-HMSHN</v>
      </c>
      <c r="B5700">
        <f>'Raw Data'!F5700</f>
        <v>21</v>
      </c>
      <c r="C5700" t="str">
        <f>'Raw Data'!P5700</f>
        <v>Month-to-month</v>
      </c>
      <c r="D5700" t="str">
        <f>'Raw Data'!I5700</f>
        <v>Fiber optic</v>
      </c>
      <c r="E5700" t="str">
        <f>'Raw Data'!R5700</f>
        <v>Electronic check</v>
      </c>
      <c r="F5700">
        <f>'Raw Data'!S5700</f>
        <v>104.4</v>
      </c>
      <c r="G5700">
        <f>IFERROR(VALUE('Raw Data'!T5700),0)</f>
        <v>2157.9499999999998</v>
      </c>
      <c r="H5700" t="str" cm="1">
        <f t="array" ref="H5700">_xlfn.IFS(B5700&lt;=12,"New (0-12 mo)",B5700&lt;=24,"Established (13-24 mo)",B5700&lt;=48,"Loyal (25-48 mo)",TRUE,"Veteran (49+ mo)")</f>
        <v>Established (13-24 mo)</v>
      </c>
      <c r="I5700">
        <f>COUNTIF('Raw Data'!G5700:O5700,"Yes")</f>
        <v>6</v>
      </c>
      <c r="J5700">
        <f t="shared" ca="1" si="178"/>
        <v>45566</v>
      </c>
      <c r="K5700" t="str">
        <f>'Raw Data'!U5700</f>
        <v>Yes</v>
      </c>
      <c r="L5700" t="str">
        <f t="shared" si="179"/>
        <v>Medium Risk</v>
      </c>
      <c r="N5700" s="34"/>
    </row>
    <row r="5701" spans="1:14" x14ac:dyDescent="0.3">
      <c r="A5701" s="5" t="str">
        <f>'Raw Data'!A5701</f>
        <v>6719-OXYBR</v>
      </c>
      <c r="B5701">
        <f>'Raw Data'!F5701</f>
        <v>15</v>
      </c>
      <c r="C5701" t="str">
        <f>'Raw Data'!P5701</f>
        <v>Month-to-month</v>
      </c>
      <c r="D5701" t="str">
        <f>'Raw Data'!I5701</f>
        <v>Fiber optic</v>
      </c>
      <c r="E5701" t="str">
        <f>'Raw Data'!R5701</f>
        <v>Electronic check</v>
      </c>
      <c r="F5701">
        <f>'Raw Data'!S5701</f>
        <v>85.3</v>
      </c>
      <c r="G5701">
        <f>IFERROR(VALUE('Raw Data'!T5701),0)</f>
        <v>1219.8499999999999</v>
      </c>
      <c r="H5701" t="str" cm="1">
        <f t="array" ref="H5701">_xlfn.IFS(B5701&lt;=12,"New (0-12 mo)",B5701&lt;=24,"Established (13-24 mo)",B5701&lt;=48,"Loyal (25-48 mo)",TRUE,"Veteran (49+ mo)")</f>
        <v>Established (13-24 mo)</v>
      </c>
      <c r="I5701">
        <f>COUNTIF('Raw Data'!G5701:O5701,"Yes")</f>
        <v>3</v>
      </c>
      <c r="J5701">
        <f t="shared" ca="1" si="178"/>
        <v>45748</v>
      </c>
      <c r="K5701" t="str">
        <f>'Raw Data'!U5701</f>
        <v>No</v>
      </c>
      <c r="L5701" t="str">
        <f t="shared" si="179"/>
        <v>Medium Risk</v>
      </c>
      <c r="N5701" s="34"/>
    </row>
    <row r="5702" spans="1:14" x14ac:dyDescent="0.3">
      <c r="A5702" s="5" t="str">
        <f>'Raw Data'!A5702</f>
        <v>3312-ZWLGF</v>
      </c>
      <c r="B5702">
        <f>'Raw Data'!F5702</f>
        <v>29</v>
      </c>
      <c r="C5702" t="str">
        <f>'Raw Data'!P5702</f>
        <v>Month-to-month</v>
      </c>
      <c r="D5702" t="str">
        <f>'Raw Data'!I5702</f>
        <v>Fiber optic</v>
      </c>
      <c r="E5702" t="str">
        <f>'Raw Data'!R5702</f>
        <v>Electronic check</v>
      </c>
      <c r="F5702">
        <f>'Raw Data'!S5702</f>
        <v>79.3</v>
      </c>
      <c r="G5702">
        <f>IFERROR(VALUE('Raw Data'!T5702),0)</f>
        <v>2414.5500000000002</v>
      </c>
      <c r="H5702" t="str" cm="1">
        <f t="array" ref="H5702">_xlfn.IFS(B5702&lt;=12,"New (0-12 mo)",B5702&lt;=24,"Established (13-24 mo)",B5702&lt;=48,"Loyal (25-48 mo)",TRUE,"Veteran (49+ mo)")</f>
        <v>Loyal (25-48 mo)</v>
      </c>
      <c r="I5702">
        <f>COUNTIF('Raw Data'!G5702:O5702,"Yes")</f>
        <v>3</v>
      </c>
      <c r="J5702">
        <f t="shared" ca="1" si="178"/>
        <v>45323</v>
      </c>
      <c r="K5702" t="str">
        <f>'Raw Data'!U5702</f>
        <v>No</v>
      </c>
      <c r="L5702" t="str">
        <f t="shared" si="179"/>
        <v>Low-Medium Risk</v>
      </c>
      <c r="N5702" s="34"/>
    </row>
    <row r="5703" spans="1:14" x14ac:dyDescent="0.3">
      <c r="A5703" s="5" t="str">
        <f>'Raw Data'!A5703</f>
        <v>6476-YHMGA</v>
      </c>
      <c r="B5703">
        <f>'Raw Data'!F5703</f>
        <v>15</v>
      </c>
      <c r="C5703" t="str">
        <f>'Raw Data'!P5703</f>
        <v>Month-to-month</v>
      </c>
      <c r="D5703" t="str">
        <f>'Raw Data'!I5703</f>
        <v>DSL</v>
      </c>
      <c r="E5703" t="str">
        <f>'Raw Data'!R5703</f>
        <v>Bank transfer (automatic)</v>
      </c>
      <c r="F5703">
        <f>'Raw Data'!S5703</f>
        <v>76.5</v>
      </c>
      <c r="G5703">
        <f>IFERROR(VALUE('Raw Data'!T5703),0)</f>
        <v>1155.5999999999999</v>
      </c>
      <c r="H5703" t="str" cm="1">
        <f t="array" ref="H5703">_xlfn.IFS(B5703&lt;=12,"New (0-12 mo)",B5703&lt;=24,"Established (13-24 mo)",B5703&lt;=48,"Loyal (25-48 mo)",TRUE,"Veteran (49+ mo)")</f>
        <v>Established (13-24 mo)</v>
      </c>
      <c r="I5703">
        <f>COUNTIF('Raw Data'!G5703:O5703,"Yes")</f>
        <v>6</v>
      </c>
      <c r="J5703">
        <f t="shared" ca="1" si="178"/>
        <v>45748</v>
      </c>
      <c r="K5703" t="str">
        <f>'Raw Data'!U5703</f>
        <v>No</v>
      </c>
      <c r="L5703" t="str">
        <f t="shared" si="179"/>
        <v>Medium Risk</v>
      </c>
      <c r="N5703" s="34"/>
    </row>
    <row r="5704" spans="1:14" x14ac:dyDescent="0.3">
      <c r="A5704" s="5" t="str">
        <f>'Raw Data'!A5704</f>
        <v>5287-QWLKY</v>
      </c>
      <c r="B5704">
        <f>'Raw Data'!F5704</f>
        <v>71</v>
      </c>
      <c r="C5704" t="str">
        <f>'Raw Data'!P5704</f>
        <v>Month-to-month</v>
      </c>
      <c r="D5704" t="str">
        <f>'Raw Data'!I5704</f>
        <v>Fiber optic</v>
      </c>
      <c r="E5704" t="str">
        <f>'Raw Data'!R5704</f>
        <v>Credit card (automatic)</v>
      </c>
      <c r="F5704">
        <f>'Raw Data'!S5704</f>
        <v>105.1</v>
      </c>
      <c r="G5704">
        <f>IFERROR(VALUE('Raw Data'!T5704),0)</f>
        <v>7548.1</v>
      </c>
      <c r="H5704" t="str" cm="1">
        <f t="array" ref="H5704">_xlfn.IFS(B5704&lt;=12,"New (0-12 mo)",B5704&lt;=24,"Established (13-24 mo)",B5704&lt;=48,"Loyal (25-48 mo)",TRUE,"Veteran (49+ mo)")</f>
        <v>Veteran (49+ mo)</v>
      </c>
      <c r="I5704">
        <f>COUNTIF('Raw Data'!G5704:O5704,"Yes")</f>
        <v>6</v>
      </c>
      <c r="J5704">
        <f t="shared" ca="1" si="178"/>
        <v>44044</v>
      </c>
      <c r="K5704" t="str">
        <f>'Raw Data'!U5704</f>
        <v>Yes</v>
      </c>
      <c r="L5704" t="str">
        <f t="shared" si="179"/>
        <v>Low-Medium Risk</v>
      </c>
      <c r="N5704" s="34"/>
    </row>
    <row r="5705" spans="1:14" x14ac:dyDescent="0.3">
      <c r="A5705" s="5" t="str">
        <f>'Raw Data'!A5705</f>
        <v>0795-XCCTE</v>
      </c>
      <c r="B5705">
        <f>'Raw Data'!F5705</f>
        <v>72</v>
      </c>
      <c r="C5705" t="str">
        <f>'Raw Data'!P5705</f>
        <v>Two year</v>
      </c>
      <c r="D5705" t="str">
        <f>'Raw Data'!I5705</f>
        <v>No</v>
      </c>
      <c r="E5705" t="str">
        <f>'Raw Data'!R5705</f>
        <v>Bank transfer (automatic)</v>
      </c>
      <c r="F5705">
        <f>'Raw Data'!S5705</f>
        <v>25.4</v>
      </c>
      <c r="G5705">
        <f>IFERROR(VALUE('Raw Data'!T5705),0)</f>
        <v>1809.35</v>
      </c>
      <c r="H5705" t="str" cm="1">
        <f t="array" ref="H5705">_xlfn.IFS(B5705&lt;=12,"New (0-12 mo)",B5705&lt;=24,"Established (13-24 mo)",B5705&lt;=48,"Loyal (25-48 mo)",TRUE,"Veteran (49+ mo)")</f>
        <v>Veteran (49+ mo)</v>
      </c>
      <c r="I5705">
        <f>COUNTIF('Raw Data'!G5705:O5705,"Yes")</f>
        <v>2</v>
      </c>
      <c r="J5705">
        <f t="shared" ca="1" si="178"/>
        <v>44013</v>
      </c>
      <c r="K5705" t="str">
        <f>'Raw Data'!U5705</f>
        <v>No</v>
      </c>
      <c r="L5705" t="str">
        <f t="shared" si="179"/>
        <v>Low Risk</v>
      </c>
      <c r="N5705" s="34"/>
    </row>
    <row r="5706" spans="1:14" x14ac:dyDescent="0.3">
      <c r="A5706" s="5" t="str">
        <f>'Raw Data'!A5706</f>
        <v>0168-XZKBB</v>
      </c>
      <c r="B5706">
        <f>'Raw Data'!F5706</f>
        <v>19</v>
      </c>
      <c r="C5706" t="str">
        <f>'Raw Data'!P5706</f>
        <v>Month-to-month</v>
      </c>
      <c r="D5706" t="str">
        <f>'Raw Data'!I5706</f>
        <v>Fiber optic</v>
      </c>
      <c r="E5706" t="str">
        <f>'Raw Data'!R5706</f>
        <v>Electronic check</v>
      </c>
      <c r="F5706">
        <f>'Raw Data'!S5706</f>
        <v>86.85</v>
      </c>
      <c r="G5706">
        <f>IFERROR(VALUE('Raw Data'!T5706),0)</f>
        <v>1564.4</v>
      </c>
      <c r="H5706" t="str" cm="1">
        <f t="array" ref="H5706">_xlfn.IFS(B5706&lt;=12,"New (0-12 mo)",B5706&lt;=24,"Established (13-24 mo)",B5706&lt;=48,"Loyal (25-48 mo)",TRUE,"Veteran (49+ mo)")</f>
        <v>Established (13-24 mo)</v>
      </c>
      <c r="I5706">
        <f>COUNTIF('Raw Data'!G5706:O5706,"Yes")</f>
        <v>3</v>
      </c>
      <c r="J5706">
        <f t="shared" ca="1" si="178"/>
        <v>45627</v>
      </c>
      <c r="K5706" t="str">
        <f>'Raw Data'!U5706</f>
        <v>No</v>
      </c>
      <c r="L5706" t="str">
        <f t="shared" si="179"/>
        <v>Medium Risk</v>
      </c>
      <c r="N5706" s="34"/>
    </row>
    <row r="5707" spans="1:14" x14ac:dyDescent="0.3">
      <c r="A5707" s="5" t="str">
        <f>'Raw Data'!A5707</f>
        <v>3785-NRHYR</v>
      </c>
      <c r="B5707">
        <f>'Raw Data'!F5707</f>
        <v>1</v>
      </c>
      <c r="C5707" t="str">
        <f>'Raw Data'!P5707</f>
        <v>Month-to-month</v>
      </c>
      <c r="D5707" t="str">
        <f>'Raw Data'!I5707</f>
        <v>No</v>
      </c>
      <c r="E5707" t="str">
        <f>'Raw Data'!R5707</f>
        <v>Mailed check</v>
      </c>
      <c r="F5707">
        <f>'Raw Data'!S5707</f>
        <v>19.649999999999999</v>
      </c>
      <c r="G5707">
        <f>IFERROR(VALUE('Raw Data'!T5707),0)</f>
        <v>19.649999999999999</v>
      </c>
      <c r="H5707" t="str" cm="1">
        <f t="array" ref="H5707">_xlfn.IFS(B5707&lt;=12,"New (0-12 mo)",B5707&lt;=24,"Established (13-24 mo)",B5707&lt;=48,"Loyal (25-48 mo)",TRUE,"Veteran (49+ mo)")</f>
        <v>New (0-12 mo)</v>
      </c>
      <c r="I5707">
        <f>COUNTIF('Raw Data'!G5707:O5707,"Yes")</f>
        <v>1</v>
      </c>
      <c r="J5707">
        <f t="shared" ca="1" si="178"/>
        <v>46174</v>
      </c>
      <c r="K5707" t="str">
        <f>'Raw Data'!U5707</f>
        <v>No</v>
      </c>
      <c r="L5707" t="str">
        <f t="shared" si="179"/>
        <v>High Risk</v>
      </c>
      <c r="N5707" s="34"/>
    </row>
    <row r="5708" spans="1:14" x14ac:dyDescent="0.3">
      <c r="A5708" s="5" t="str">
        <f>'Raw Data'!A5708</f>
        <v>5196-SGOAK</v>
      </c>
      <c r="B5708">
        <f>'Raw Data'!F5708</f>
        <v>1</v>
      </c>
      <c r="C5708" t="str">
        <f>'Raw Data'!P5708</f>
        <v>Month-to-month</v>
      </c>
      <c r="D5708" t="str">
        <f>'Raw Data'!I5708</f>
        <v>Fiber optic</v>
      </c>
      <c r="E5708" t="str">
        <f>'Raw Data'!R5708</f>
        <v>Electronic check</v>
      </c>
      <c r="F5708">
        <f>'Raw Data'!S5708</f>
        <v>75.7</v>
      </c>
      <c r="G5708">
        <f>IFERROR(VALUE('Raw Data'!T5708),0)</f>
        <v>75.7</v>
      </c>
      <c r="H5708" t="str" cm="1">
        <f t="array" ref="H5708">_xlfn.IFS(B5708&lt;=12,"New (0-12 mo)",B5708&lt;=24,"Established (13-24 mo)",B5708&lt;=48,"Loyal (25-48 mo)",TRUE,"Veteran (49+ mo)")</f>
        <v>New (0-12 mo)</v>
      </c>
      <c r="I5708">
        <f>COUNTIF('Raw Data'!G5708:O5708,"Yes")</f>
        <v>2</v>
      </c>
      <c r="J5708">
        <f t="shared" ca="1" si="178"/>
        <v>46174</v>
      </c>
      <c r="K5708" t="str">
        <f>'Raw Data'!U5708</f>
        <v>Yes</v>
      </c>
      <c r="L5708" t="str">
        <f t="shared" si="179"/>
        <v>High Risk</v>
      </c>
      <c r="N5708" s="34"/>
    </row>
    <row r="5709" spans="1:14" x14ac:dyDescent="0.3">
      <c r="A5709" s="5" t="str">
        <f>'Raw Data'!A5709</f>
        <v>4537-DKTAL</v>
      </c>
      <c r="B5709">
        <f>'Raw Data'!F5709</f>
        <v>2</v>
      </c>
      <c r="C5709" t="str">
        <f>'Raw Data'!P5709</f>
        <v>Month-to-month</v>
      </c>
      <c r="D5709" t="str">
        <f>'Raw Data'!I5709</f>
        <v>DSL</v>
      </c>
      <c r="E5709" t="str">
        <f>'Raw Data'!R5709</f>
        <v>Electronic check</v>
      </c>
      <c r="F5709">
        <f>'Raw Data'!S5709</f>
        <v>45.55</v>
      </c>
      <c r="G5709">
        <f>IFERROR(VALUE('Raw Data'!T5709),0)</f>
        <v>84.4</v>
      </c>
      <c r="H5709" t="str" cm="1">
        <f t="array" ref="H5709">_xlfn.IFS(B5709&lt;=12,"New (0-12 mo)",B5709&lt;=24,"Established (13-24 mo)",B5709&lt;=48,"Loyal (25-48 mo)",TRUE,"Veteran (49+ mo)")</f>
        <v>New (0-12 mo)</v>
      </c>
      <c r="I5709">
        <f>COUNTIF('Raw Data'!G5709:O5709,"Yes")</f>
        <v>1</v>
      </c>
      <c r="J5709">
        <f t="shared" ca="1" si="178"/>
        <v>46143</v>
      </c>
      <c r="K5709" t="str">
        <f>'Raw Data'!U5709</f>
        <v>No</v>
      </c>
      <c r="L5709" t="str">
        <f t="shared" si="179"/>
        <v>High Risk</v>
      </c>
      <c r="N5709" s="34"/>
    </row>
    <row r="5710" spans="1:14" x14ac:dyDescent="0.3">
      <c r="A5710" s="5" t="str">
        <f>'Raw Data'!A5710</f>
        <v>7072-MBHEV</v>
      </c>
      <c r="B5710">
        <f>'Raw Data'!F5710</f>
        <v>11</v>
      </c>
      <c r="C5710" t="str">
        <f>'Raw Data'!P5710</f>
        <v>Month-to-month</v>
      </c>
      <c r="D5710" t="str">
        <f>'Raw Data'!I5710</f>
        <v>Fiber optic</v>
      </c>
      <c r="E5710" t="str">
        <f>'Raw Data'!R5710</f>
        <v>Credit card (automatic)</v>
      </c>
      <c r="F5710">
        <f>'Raw Data'!S5710</f>
        <v>78.099999999999994</v>
      </c>
      <c r="G5710">
        <f>IFERROR(VALUE('Raw Data'!T5710),0)</f>
        <v>864.85</v>
      </c>
      <c r="H5710" t="str" cm="1">
        <f t="array" ref="H5710">_xlfn.IFS(B5710&lt;=12,"New (0-12 mo)",B5710&lt;=24,"Established (13-24 mo)",B5710&lt;=48,"Loyal (25-48 mo)",TRUE,"Veteran (49+ mo)")</f>
        <v>New (0-12 mo)</v>
      </c>
      <c r="I5710">
        <f>COUNTIF('Raw Data'!G5710:O5710,"Yes")</f>
        <v>3</v>
      </c>
      <c r="J5710">
        <f t="shared" ca="1" si="178"/>
        <v>45870</v>
      </c>
      <c r="K5710" t="str">
        <f>'Raw Data'!U5710</f>
        <v>No</v>
      </c>
      <c r="L5710" t="str">
        <f t="shared" si="179"/>
        <v>High Risk</v>
      </c>
      <c r="N5710" s="34"/>
    </row>
    <row r="5711" spans="1:14" x14ac:dyDescent="0.3">
      <c r="A5711" s="5" t="str">
        <f>'Raw Data'!A5711</f>
        <v>5602-BVFMK</v>
      </c>
      <c r="B5711">
        <f>'Raw Data'!F5711</f>
        <v>12</v>
      </c>
      <c r="C5711" t="str">
        <f>'Raw Data'!P5711</f>
        <v>One year</v>
      </c>
      <c r="D5711" t="str">
        <f>'Raw Data'!I5711</f>
        <v>No</v>
      </c>
      <c r="E5711" t="str">
        <f>'Raw Data'!R5711</f>
        <v>Mailed check</v>
      </c>
      <c r="F5711">
        <f>'Raw Data'!S5711</f>
        <v>19.3</v>
      </c>
      <c r="G5711">
        <f>IFERROR(VALUE('Raw Data'!T5711),0)</f>
        <v>228.75</v>
      </c>
      <c r="H5711" t="str" cm="1">
        <f t="array" ref="H5711">_xlfn.IFS(B5711&lt;=12,"New (0-12 mo)",B5711&lt;=24,"Established (13-24 mo)",B5711&lt;=48,"Loyal (25-48 mo)",TRUE,"Veteran (49+ mo)")</f>
        <v>New (0-12 mo)</v>
      </c>
      <c r="I5711">
        <f>COUNTIF('Raw Data'!G5711:O5711,"Yes")</f>
        <v>1</v>
      </c>
      <c r="J5711">
        <f t="shared" ca="1" si="178"/>
        <v>45839</v>
      </c>
      <c r="K5711" t="str">
        <f>'Raw Data'!U5711</f>
        <v>No</v>
      </c>
      <c r="L5711" t="str">
        <f t="shared" si="179"/>
        <v>Low Risk</v>
      </c>
      <c r="N5711" s="34"/>
    </row>
    <row r="5712" spans="1:14" x14ac:dyDescent="0.3">
      <c r="A5712" s="5" t="str">
        <f>'Raw Data'!A5712</f>
        <v>6297-NOOPG</v>
      </c>
      <c r="B5712">
        <f>'Raw Data'!F5712</f>
        <v>70</v>
      </c>
      <c r="C5712" t="str">
        <f>'Raw Data'!P5712</f>
        <v>Two year</v>
      </c>
      <c r="D5712" t="str">
        <f>'Raw Data'!I5712</f>
        <v>Fiber optic</v>
      </c>
      <c r="E5712" t="str">
        <f>'Raw Data'!R5712</f>
        <v>Electronic check</v>
      </c>
      <c r="F5712">
        <f>'Raw Data'!S5712</f>
        <v>110.5</v>
      </c>
      <c r="G5712">
        <f>IFERROR(VALUE('Raw Data'!T5712),0)</f>
        <v>7752.05</v>
      </c>
      <c r="H5712" t="str" cm="1">
        <f t="array" ref="H5712">_xlfn.IFS(B5712&lt;=12,"New (0-12 mo)",B5712&lt;=24,"Established (13-24 mo)",B5712&lt;=48,"Loyal (25-48 mo)",TRUE,"Veteran (49+ mo)")</f>
        <v>Veteran (49+ mo)</v>
      </c>
      <c r="I5712">
        <f>COUNTIF('Raw Data'!G5712:O5712,"Yes")</f>
        <v>7</v>
      </c>
      <c r="J5712">
        <f t="shared" ca="1" si="178"/>
        <v>44075</v>
      </c>
      <c r="K5712" t="str">
        <f>'Raw Data'!U5712</f>
        <v>No</v>
      </c>
      <c r="L5712" t="str">
        <f t="shared" si="179"/>
        <v>Low Risk</v>
      </c>
      <c r="N5712" s="34"/>
    </row>
    <row r="5713" spans="1:14" x14ac:dyDescent="0.3">
      <c r="A5713" s="5" t="str">
        <f>'Raw Data'!A5713</f>
        <v>1891-UAWWU</v>
      </c>
      <c r="B5713">
        <f>'Raw Data'!F5713</f>
        <v>20</v>
      </c>
      <c r="C5713" t="str">
        <f>'Raw Data'!P5713</f>
        <v>Month-to-month</v>
      </c>
      <c r="D5713" t="str">
        <f>'Raw Data'!I5713</f>
        <v>Fiber optic</v>
      </c>
      <c r="E5713" t="str">
        <f>'Raw Data'!R5713</f>
        <v>Electronic check</v>
      </c>
      <c r="F5713">
        <f>'Raw Data'!S5713</f>
        <v>90.8</v>
      </c>
      <c r="G5713">
        <f>IFERROR(VALUE('Raw Data'!T5713),0)</f>
        <v>1951</v>
      </c>
      <c r="H5713" t="str" cm="1">
        <f t="array" ref="H5713">_xlfn.IFS(B5713&lt;=12,"New (0-12 mo)",B5713&lt;=24,"Established (13-24 mo)",B5713&lt;=48,"Loyal (25-48 mo)",TRUE,"Veteran (49+ mo)")</f>
        <v>Established (13-24 mo)</v>
      </c>
      <c r="I5713">
        <f>COUNTIF('Raw Data'!G5713:O5713,"Yes")</f>
        <v>4</v>
      </c>
      <c r="J5713">
        <f t="shared" ca="1" si="178"/>
        <v>45597</v>
      </c>
      <c r="K5713" t="str">
        <f>'Raw Data'!U5713</f>
        <v>Yes</v>
      </c>
      <c r="L5713" t="str">
        <f t="shared" si="179"/>
        <v>Medium Risk</v>
      </c>
      <c r="N5713" s="34"/>
    </row>
    <row r="5714" spans="1:14" x14ac:dyDescent="0.3">
      <c r="A5714" s="5" t="str">
        <f>'Raw Data'!A5714</f>
        <v>8204-TIFGJ</v>
      </c>
      <c r="B5714">
        <f>'Raw Data'!F5714</f>
        <v>23</v>
      </c>
      <c r="C5714" t="str">
        <f>'Raw Data'!P5714</f>
        <v>Month-to-month</v>
      </c>
      <c r="D5714" t="str">
        <f>'Raw Data'!I5714</f>
        <v>No</v>
      </c>
      <c r="E5714" t="str">
        <f>'Raw Data'!R5714</f>
        <v>Bank transfer (automatic)</v>
      </c>
      <c r="F5714">
        <f>'Raw Data'!S5714</f>
        <v>20.3</v>
      </c>
      <c r="G5714">
        <f>IFERROR(VALUE('Raw Data'!T5714),0)</f>
        <v>470.6</v>
      </c>
      <c r="H5714" t="str" cm="1">
        <f t="array" ref="H5714">_xlfn.IFS(B5714&lt;=12,"New (0-12 mo)",B5714&lt;=24,"Established (13-24 mo)",B5714&lt;=48,"Loyal (25-48 mo)",TRUE,"Veteran (49+ mo)")</f>
        <v>Established (13-24 mo)</v>
      </c>
      <c r="I5714">
        <f>COUNTIF('Raw Data'!G5714:O5714,"Yes")</f>
        <v>1</v>
      </c>
      <c r="J5714">
        <f t="shared" ca="1" si="178"/>
        <v>45505</v>
      </c>
      <c r="K5714" t="str">
        <f>'Raw Data'!U5714</f>
        <v>No</v>
      </c>
      <c r="L5714" t="str">
        <f t="shared" si="179"/>
        <v>Medium Risk</v>
      </c>
      <c r="N5714" s="34"/>
    </row>
    <row r="5715" spans="1:14" x14ac:dyDescent="0.3">
      <c r="A5715" s="5" t="str">
        <f>'Raw Data'!A5715</f>
        <v>8050-DVOJX</v>
      </c>
      <c r="B5715">
        <f>'Raw Data'!F5715</f>
        <v>49</v>
      </c>
      <c r="C5715" t="str">
        <f>'Raw Data'!P5715</f>
        <v>Two year</v>
      </c>
      <c r="D5715" t="str">
        <f>'Raw Data'!I5715</f>
        <v>DSL</v>
      </c>
      <c r="E5715" t="str">
        <f>'Raw Data'!R5715</f>
        <v>Credit card (automatic)</v>
      </c>
      <c r="F5715">
        <f>'Raw Data'!S5715</f>
        <v>81.349999999999994</v>
      </c>
      <c r="G5715">
        <f>IFERROR(VALUE('Raw Data'!T5715),0)</f>
        <v>4060.9</v>
      </c>
      <c r="H5715" t="str" cm="1">
        <f t="array" ref="H5715">_xlfn.IFS(B5715&lt;=12,"New (0-12 mo)",B5715&lt;=24,"Established (13-24 mo)",B5715&lt;=48,"Loyal (25-48 mo)",TRUE,"Veteran (49+ mo)")</f>
        <v>Veteran (49+ mo)</v>
      </c>
      <c r="I5715">
        <f>COUNTIF('Raw Data'!G5715:O5715,"Yes")</f>
        <v>7</v>
      </c>
      <c r="J5715">
        <f t="shared" ca="1" si="178"/>
        <v>44713</v>
      </c>
      <c r="K5715" t="str">
        <f>'Raw Data'!U5715</f>
        <v>No</v>
      </c>
      <c r="L5715" t="str">
        <f t="shared" si="179"/>
        <v>Low Risk</v>
      </c>
      <c r="N5715" s="34"/>
    </row>
    <row r="5716" spans="1:14" x14ac:dyDescent="0.3">
      <c r="A5716" s="5" t="str">
        <f>'Raw Data'!A5716</f>
        <v>6108-OQZDQ</v>
      </c>
      <c r="B5716">
        <f>'Raw Data'!F5716</f>
        <v>4</v>
      </c>
      <c r="C5716" t="str">
        <f>'Raw Data'!P5716</f>
        <v>Month-to-month</v>
      </c>
      <c r="D5716" t="str">
        <f>'Raw Data'!I5716</f>
        <v>Fiber optic</v>
      </c>
      <c r="E5716" t="str">
        <f>'Raw Data'!R5716</f>
        <v>Electronic check</v>
      </c>
      <c r="F5716">
        <f>'Raw Data'!S5716</f>
        <v>97.95</v>
      </c>
      <c r="G5716">
        <f>IFERROR(VALUE('Raw Data'!T5716),0)</f>
        <v>384.5</v>
      </c>
      <c r="H5716" t="str" cm="1">
        <f t="array" ref="H5716">_xlfn.IFS(B5716&lt;=12,"New (0-12 mo)",B5716&lt;=24,"Established (13-24 mo)",B5716&lt;=48,"Loyal (25-48 mo)",TRUE,"Veteran (49+ mo)")</f>
        <v>New (0-12 mo)</v>
      </c>
      <c r="I5716">
        <f>COUNTIF('Raw Data'!G5716:O5716,"Yes")</f>
        <v>5</v>
      </c>
      <c r="J5716">
        <f t="shared" ca="1" si="178"/>
        <v>46082</v>
      </c>
      <c r="K5716" t="str">
        <f>'Raw Data'!U5716</f>
        <v>Yes</v>
      </c>
      <c r="L5716" t="str">
        <f t="shared" si="179"/>
        <v>High Risk</v>
      </c>
      <c r="N5716" s="34"/>
    </row>
    <row r="5717" spans="1:14" x14ac:dyDescent="0.3">
      <c r="A5717" s="5" t="str">
        <f>'Raw Data'!A5717</f>
        <v>0363-QJVFX</v>
      </c>
      <c r="B5717">
        <f>'Raw Data'!F5717</f>
        <v>32</v>
      </c>
      <c r="C5717" t="str">
        <f>'Raw Data'!P5717</f>
        <v>Month-to-month</v>
      </c>
      <c r="D5717" t="str">
        <f>'Raw Data'!I5717</f>
        <v>Fiber optic</v>
      </c>
      <c r="E5717" t="str">
        <f>'Raw Data'!R5717</f>
        <v>Credit card (automatic)</v>
      </c>
      <c r="F5717">
        <f>'Raw Data'!S5717</f>
        <v>108.15</v>
      </c>
      <c r="G5717">
        <f>IFERROR(VALUE('Raw Data'!T5717),0)</f>
        <v>3432.9</v>
      </c>
      <c r="H5717" t="str" cm="1">
        <f t="array" ref="H5717">_xlfn.IFS(B5717&lt;=12,"New (0-12 mo)",B5717&lt;=24,"Established (13-24 mo)",B5717&lt;=48,"Loyal (25-48 mo)",TRUE,"Veteran (49+ mo)")</f>
        <v>Loyal (25-48 mo)</v>
      </c>
      <c r="I5717">
        <f>COUNTIF('Raw Data'!G5717:O5717,"Yes")</f>
        <v>7</v>
      </c>
      <c r="J5717">
        <f t="shared" ca="1" si="178"/>
        <v>45231</v>
      </c>
      <c r="K5717" t="str">
        <f>'Raw Data'!U5717</f>
        <v>Yes</v>
      </c>
      <c r="L5717" t="str">
        <f t="shared" si="179"/>
        <v>Low-Medium Risk</v>
      </c>
      <c r="N5717" s="34"/>
    </row>
    <row r="5718" spans="1:14" x14ac:dyDescent="0.3">
      <c r="A5718" s="5" t="str">
        <f>'Raw Data'!A5718</f>
        <v>8903-XEBGX</v>
      </c>
      <c r="B5718">
        <f>'Raw Data'!F5718</f>
        <v>2</v>
      </c>
      <c r="C5718" t="str">
        <f>'Raw Data'!P5718</f>
        <v>Month-to-month</v>
      </c>
      <c r="D5718" t="str">
        <f>'Raw Data'!I5718</f>
        <v>DSL</v>
      </c>
      <c r="E5718" t="str">
        <f>'Raw Data'!R5718</f>
        <v>Electronic check</v>
      </c>
      <c r="F5718">
        <f>'Raw Data'!S5718</f>
        <v>55.3</v>
      </c>
      <c r="G5718">
        <f>IFERROR(VALUE('Raw Data'!T5718),0)</f>
        <v>108.65</v>
      </c>
      <c r="H5718" t="str" cm="1">
        <f t="array" ref="H5718">_xlfn.IFS(B5718&lt;=12,"New (0-12 mo)",B5718&lt;=24,"Established (13-24 mo)",B5718&lt;=48,"Loyal (25-48 mo)",TRUE,"Veteran (49+ mo)")</f>
        <v>New (0-12 mo)</v>
      </c>
      <c r="I5718">
        <f>COUNTIF('Raw Data'!G5718:O5718,"Yes")</f>
        <v>2</v>
      </c>
      <c r="J5718">
        <f t="shared" ca="1" si="178"/>
        <v>46143</v>
      </c>
      <c r="K5718" t="str">
        <f>'Raw Data'!U5718</f>
        <v>No</v>
      </c>
      <c r="L5718" t="str">
        <f t="shared" si="179"/>
        <v>High Risk</v>
      </c>
      <c r="N5718" s="34"/>
    </row>
    <row r="5719" spans="1:14" x14ac:dyDescent="0.3">
      <c r="A5719" s="5" t="str">
        <f>'Raw Data'!A5719</f>
        <v>8169-SAEJD</v>
      </c>
      <c r="B5719">
        <f>'Raw Data'!F5719</f>
        <v>69</v>
      </c>
      <c r="C5719" t="str">
        <f>'Raw Data'!P5719</f>
        <v>Two year</v>
      </c>
      <c r="D5719" t="str">
        <f>'Raw Data'!I5719</f>
        <v>DSL</v>
      </c>
      <c r="E5719" t="str">
        <f>'Raw Data'!R5719</f>
        <v>Credit card (automatic)</v>
      </c>
      <c r="F5719">
        <f>'Raw Data'!S5719</f>
        <v>56.55</v>
      </c>
      <c r="G5719">
        <f>IFERROR(VALUE('Raw Data'!T5719),0)</f>
        <v>3952.65</v>
      </c>
      <c r="H5719" t="str" cm="1">
        <f t="array" ref="H5719">_xlfn.IFS(B5719&lt;=12,"New (0-12 mo)",B5719&lt;=24,"Established (13-24 mo)",B5719&lt;=48,"Loyal (25-48 mo)",TRUE,"Veteran (49+ mo)")</f>
        <v>Veteran (49+ mo)</v>
      </c>
      <c r="I5719">
        <f>COUNTIF('Raw Data'!G5719:O5719,"Yes")</f>
        <v>4</v>
      </c>
      <c r="J5719">
        <f t="shared" ca="1" si="178"/>
        <v>44105</v>
      </c>
      <c r="K5719" t="str">
        <f>'Raw Data'!U5719</f>
        <v>No</v>
      </c>
      <c r="L5719" t="str">
        <f t="shared" si="179"/>
        <v>Low Risk</v>
      </c>
      <c r="N5719" s="34"/>
    </row>
    <row r="5720" spans="1:14" x14ac:dyDescent="0.3">
      <c r="A5720" s="5" t="str">
        <f>'Raw Data'!A5720</f>
        <v>9840-DVNDC</v>
      </c>
      <c r="B5720">
        <f>'Raw Data'!F5720</f>
        <v>6</v>
      </c>
      <c r="C5720" t="str">
        <f>'Raw Data'!P5720</f>
        <v>Month-to-month</v>
      </c>
      <c r="D5720" t="str">
        <f>'Raw Data'!I5720</f>
        <v>Fiber optic</v>
      </c>
      <c r="E5720" t="str">
        <f>'Raw Data'!R5720</f>
        <v>Credit card (automatic)</v>
      </c>
      <c r="F5720">
        <f>'Raw Data'!S5720</f>
        <v>80.5</v>
      </c>
      <c r="G5720">
        <f>IFERROR(VALUE('Raw Data'!T5720),0)</f>
        <v>463.05</v>
      </c>
      <c r="H5720" t="str" cm="1">
        <f t="array" ref="H5720">_xlfn.IFS(B5720&lt;=12,"New (0-12 mo)",B5720&lt;=24,"Established (13-24 mo)",B5720&lt;=48,"Loyal (25-48 mo)",TRUE,"Veteran (49+ mo)")</f>
        <v>New (0-12 mo)</v>
      </c>
      <c r="I5720">
        <f>COUNTIF('Raw Data'!G5720:O5720,"Yes")</f>
        <v>2</v>
      </c>
      <c r="J5720">
        <f t="shared" ca="1" si="178"/>
        <v>46023</v>
      </c>
      <c r="K5720" t="str">
        <f>'Raw Data'!U5720</f>
        <v>Yes</v>
      </c>
      <c r="L5720" t="str">
        <f t="shared" si="179"/>
        <v>High Risk</v>
      </c>
      <c r="N5720" s="34"/>
    </row>
    <row r="5721" spans="1:14" x14ac:dyDescent="0.3">
      <c r="A5721" s="5" t="str">
        <f>'Raw Data'!A5721</f>
        <v>1089-XZWHH</v>
      </c>
      <c r="B5721">
        <f>'Raw Data'!F5721</f>
        <v>24</v>
      </c>
      <c r="C5721" t="str">
        <f>'Raw Data'!P5721</f>
        <v>Two year</v>
      </c>
      <c r="D5721" t="str">
        <f>'Raw Data'!I5721</f>
        <v>No</v>
      </c>
      <c r="E5721" t="str">
        <f>'Raw Data'!R5721</f>
        <v>Mailed check</v>
      </c>
      <c r="F5721">
        <f>'Raw Data'!S5721</f>
        <v>19.7</v>
      </c>
      <c r="G5721">
        <f>IFERROR(VALUE('Raw Data'!T5721),0)</f>
        <v>494.05</v>
      </c>
      <c r="H5721" t="str" cm="1">
        <f t="array" ref="H5721">_xlfn.IFS(B5721&lt;=12,"New (0-12 mo)",B5721&lt;=24,"Established (13-24 mo)",B5721&lt;=48,"Loyal (25-48 mo)",TRUE,"Veteran (49+ mo)")</f>
        <v>Established (13-24 mo)</v>
      </c>
      <c r="I5721">
        <f>COUNTIF('Raw Data'!G5721:O5721,"Yes")</f>
        <v>1</v>
      </c>
      <c r="J5721">
        <f t="shared" ca="1" si="178"/>
        <v>45474</v>
      </c>
      <c r="K5721" t="str">
        <f>'Raw Data'!U5721</f>
        <v>No</v>
      </c>
      <c r="L5721" t="str">
        <f t="shared" si="179"/>
        <v>Low Risk</v>
      </c>
      <c r="N5721" s="34"/>
    </row>
    <row r="5722" spans="1:14" x14ac:dyDescent="0.3">
      <c r="A5722" s="5" t="str">
        <f>'Raw Data'!A5722</f>
        <v>2325-WINES</v>
      </c>
      <c r="B5722">
        <f>'Raw Data'!F5722</f>
        <v>32</v>
      </c>
      <c r="C5722" t="str">
        <f>'Raw Data'!P5722</f>
        <v>One year</v>
      </c>
      <c r="D5722" t="str">
        <f>'Raw Data'!I5722</f>
        <v>Fiber optic</v>
      </c>
      <c r="E5722" t="str">
        <f>'Raw Data'!R5722</f>
        <v>Credit card (automatic)</v>
      </c>
      <c r="F5722">
        <f>'Raw Data'!S5722</f>
        <v>104.05</v>
      </c>
      <c r="G5722">
        <f>IFERROR(VALUE('Raw Data'!T5722),0)</f>
        <v>3416.85</v>
      </c>
      <c r="H5722" t="str" cm="1">
        <f t="array" ref="H5722">_xlfn.IFS(B5722&lt;=12,"New (0-12 mo)",B5722&lt;=24,"Established (13-24 mo)",B5722&lt;=48,"Loyal (25-48 mo)",TRUE,"Veteran (49+ mo)")</f>
        <v>Loyal (25-48 mo)</v>
      </c>
      <c r="I5722">
        <f>COUNTIF('Raw Data'!G5722:O5722,"Yes")</f>
        <v>6</v>
      </c>
      <c r="J5722">
        <f t="shared" ca="1" si="178"/>
        <v>45231</v>
      </c>
      <c r="K5722" t="str">
        <f>'Raw Data'!U5722</f>
        <v>No</v>
      </c>
      <c r="L5722" t="str">
        <f t="shared" si="179"/>
        <v>Low Risk</v>
      </c>
      <c r="N5722" s="34"/>
    </row>
    <row r="5723" spans="1:14" x14ac:dyDescent="0.3">
      <c r="A5723" s="5" t="str">
        <f>'Raw Data'!A5723</f>
        <v>6064-ZATLR</v>
      </c>
      <c r="B5723">
        <f>'Raw Data'!F5723</f>
        <v>27</v>
      </c>
      <c r="C5723" t="str">
        <f>'Raw Data'!P5723</f>
        <v>Two year</v>
      </c>
      <c r="D5723" t="str">
        <f>'Raw Data'!I5723</f>
        <v>DSL</v>
      </c>
      <c r="E5723" t="str">
        <f>'Raw Data'!R5723</f>
        <v>Bank transfer (automatic)</v>
      </c>
      <c r="F5723">
        <f>'Raw Data'!S5723</f>
        <v>52.85</v>
      </c>
      <c r="G5723">
        <f>IFERROR(VALUE('Raw Data'!T5723),0)</f>
        <v>1498.65</v>
      </c>
      <c r="H5723" t="str" cm="1">
        <f t="array" ref="H5723">_xlfn.IFS(B5723&lt;=12,"New (0-12 mo)",B5723&lt;=24,"Established (13-24 mo)",B5723&lt;=48,"Loyal (25-48 mo)",TRUE,"Veteran (49+ mo)")</f>
        <v>Loyal (25-48 mo)</v>
      </c>
      <c r="I5723">
        <f>COUNTIF('Raw Data'!G5723:O5723,"Yes")</f>
        <v>3</v>
      </c>
      <c r="J5723">
        <f t="shared" ca="1" si="178"/>
        <v>45383</v>
      </c>
      <c r="K5723" t="str">
        <f>'Raw Data'!U5723</f>
        <v>No</v>
      </c>
      <c r="L5723" t="str">
        <f t="shared" si="179"/>
        <v>Low Risk</v>
      </c>
      <c r="N5723" s="34"/>
    </row>
    <row r="5724" spans="1:14" x14ac:dyDescent="0.3">
      <c r="A5724" s="5" t="str">
        <f>'Raw Data'!A5724</f>
        <v>3096-JRDSO</v>
      </c>
      <c r="B5724">
        <f>'Raw Data'!F5724</f>
        <v>27</v>
      </c>
      <c r="C5724" t="str">
        <f>'Raw Data'!P5724</f>
        <v>Month-to-month</v>
      </c>
      <c r="D5724" t="str">
        <f>'Raw Data'!I5724</f>
        <v>Fiber optic</v>
      </c>
      <c r="E5724" t="str">
        <f>'Raw Data'!R5724</f>
        <v>Bank transfer (automatic)</v>
      </c>
      <c r="F5724">
        <f>'Raw Data'!S5724</f>
        <v>104.3</v>
      </c>
      <c r="G5724">
        <f>IFERROR(VALUE('Raw Data'!T5724),0)</f>
        <v>2867.75</v>
      </c>
      <c r="H5724" t="str" cm="1">
        <f t="array" ref="H5724">_xlfn.IFS(B5724&lt;=12,"New (0-12 mo)",B5724&lt;=24,"Established (13-24 mo)",B5724&lt;=48,"Loyal (25-48 mo)",TRUE,"Veteran (49+ mo)")</f>
        <v>Loyal (25-48 mo)</v>
      </c>
      <c r="I5724">
        <f>COUNTIF('Raw Data'!G5724:O5724,"Yes")</f>
        <v>6</v>
      </c>
      <c r="J5724">
        <f t="shared" ca="1" si="178"/>
        <v>45383</v>
      </c>
      <c r="K5724" t="str">
        <f>'Raw Data'!U5724</f>
        <v>Yes</v>
      </c>
      <c r="L5724" t="str">
        <f t="shared" si="179"/>
        <v>Low-Medium Risk</v>
      </c>
      <c r="N5724" s="34"/>
    </row>
    <row r="5725" spans="1:14" x14ac:dyDescent="0.3">
      <c r="A5725" s="5" t="str">
        <f>'Raw Data'!A5725</f>
        <v>7824-PANSQ</v>
      </c>
      <c r="B5725">
        <f>'Raw Data'!F5725</f>
        <v>58</v>
      </c>
      <c r="C5725" t="str">
        <f>'Raw Data'!P5725</f>
        <v>Month-to-month</v>
      </c>
      <c r="D5725" t="str">
        <f>'Raw Data'!I5725</f>
        <v>Fiber optic</v>
      </c>
      <c r="E5725" t="str">
        <f>'Raw Data'!R5725</f>
        <v>Bank transfer (automatic)</v>
      </c>
      <c r="F5725">
        <f>'Raw Data'!S5725</f>
        <v>80.650000000000006</v>
      </c>
      <c r="G5725">
        <f>IFERROR(VALUE('Raw Data'!T5725),0)</f>
        <v>4807.3500000000004</v>
      </c>
      <c r="H5725" t="str" cm="1">
        <f t="array" ref="H5725">_xlfn.IFS(B5725&lt;=12,"New (0-12 mo)",B5725&lt;=24,"Established (13-24 mo)",B5725&lt;=48,"Loyal (25-48 mo)",TRUE,"Veteran (49+ mo)")</f>
        <v>Veteran (49+ mo)</v>
      </c>
      <c r="I5725">
        <f>COUNTIF('Raw Data'!G5725:O5725,"Yes")</f>
        <v>3</v>
      </c>
      <c r="J5725">
        <f t="shared" ca="1" si="178"/>
        <v>44440</v>
      </c>
      <c r="K5725" t="str">
        <f>'Raw Data'!U5725</f>
        <v>No</v>
      </c>
      <c r="L5725" t="str">
        <f t="shared" si="179"/>
        <v>Low-Medium Risk</v>
      </c>
      <c r="N5725" s="34"/>
    </row>
    <row r="5726" spans="1:14" x14ac:dyDescent="0.3">
      <c r="A5726" s="5" t="str">
        <f>'Raw Data'!A5726</f>
        <v>8042-JVNFH</v>
      </c>
      <c r="B5726">
        <f>'Raw Data'!F5726</f>
        <v>1</v>
      </c>
      <c r="C5726" t="str">
        <f>'Raw Data'!P5726</f>
        <v>Month-to-month</v>
      </c>
      <c r="D5726" t="str">
        <f>'Raw Data'!I5726</f>
        <v>Fiber optic</v>
      </c>
      <c r="E5726" t="str">
        <f>'Raw Data'!R5726</f>
        <v>Mailed check</v>
      </c>
      <c r="F5726">
        <f>'Raw Data'!S5726</f>
        <v>71.349999999999994</v>
      </c>
      <c r="G5726">
        <f>IFERROR(VALUE('Raw Data'!T5726),0)</f>
        <v>71.349999999999994</v>
      </c>
      <c r="H5726" t="str" cm="1">
        <f t="array" ref="H5726">_xlfn.IFS(B5726&lt;=12,"New (0-12 mo)",B5726&lt;=24,"Established (13-24 mo)",B5726&lt;=48,"Loyal (25-48 mo)",TRUE,"Veteran (49+ mo)")</f>
        <v>New (0-12 mo)</v>
      </c>
      <c r="I5726">
        <f>COUNTIF('Raw Data'!G5726:O5726,"Yes")</f>
        <v>1</v>
      </c>
      <c r="J5726">
        <f t="shared" ca="1" si="178"/>
        <v>46174</v>
      </c>
      <c r="K5726" t="str">
        <f>'Raw Data'!U5726</f>
        <v>Yes</v>
      </c>
      <c r="L5726" t="str">
        <f t="shared" si="179"/>
        <v>High Risk</v>
      </c>
      <c r="N5726" s="34"/>
    </row>
    <row r="5727" spans="1:14" x14ac:dyDescent="0.3">
      <c r="A5727" s="5" t="str">
        <f>'Raw Data'!A5727</f>
        <v>9648-BCHKM</v>
      </c>
      <c r="B5727">
        <f>'Raw Data'!F5727</f>
        <v>18</v>
      </c>
      <c r="C5727" t="str">
        <f>'Raw Data'!P5727</f>
        <v>Two year</v>
      </c>
      <c r="D5727" t="str">
        <f>'Raw Data'!I5727</f>
        <v>No</v>
      </c>
      <c r="E5727" t="str">
        <f>'Raw Data'!R5727</f>
        <v>Credit card (automatic)</v>
      </c>
      <c r="F5727">
        <f>'Raw Data'!S5727</f>
        <v>24.65</v>
      </c>
      <c r="G5727">
        <f>IFERROR(VALUE('Raw Data'!T5727),0)</f>
        <v>471.35</v>
      </c>
      <c r="H5727" t="str" cm="1">
        <f t="array" ref="H5727">_xlfn.IFS(B5727&lt;=12,"New (0-12 mo)",B5727&lt;=24,"Established (13-24 mo)",B5727&lt;=48,"Loyal (25-48 mo)",TRUE,"Veteran (49+ mo)")</f>
        <v>Established (13-24 mo)</v>
      </c>
      <c r="I5727">
        <f>COUNTIF('Raw Data'!G5727:O5727,"Yes")</f>
        <v>2</v>
      </c>
      <c r="J5727">
        <f t="shared" ca="1" si="178"/>
        <v>45658</v>
      </c>
      <c r="K5727" t="str">
        <f>'Raw Data'!U5727</f>
        <v>No</v>
      </c>
      <c r="L5727" t="str">
        <f t="shared" si="179"/>
        <v>Low Risk</v>
      </c>
      <c r="N5727" s="34"/>
    </row>
    <row r="5728" spans="1:14" x14ac:dyDescent="0.3">
      <c r="A5728" s="5" t="str">
        <f>'Raw Data'!A5728</f>
        <v>2888-ADFAO</v>
      </c>
      <c r="B5728">
        <f>'Raw Data'!F5728</f>
        <v>47</v>
      </c>
      <c r="C5728" t="str">
        <f>'Raw Data'!P5728</f>
        <v>Two year</v>
      </c>
      <c r="D5728" t="str">
        <f>'Raw Data'!I5728</f>
        <v>No</v>
      </c>
      <c r="E5728" t="str">
        <f>'Raw Data'!R5728</f>
        <v>Bank transfer (automatic)</v>
      </c>
      <c r="F5728">
        <f>'Raw Data'!S5728</f>
        <v>21.3</v>
      </c>
      <c r="G5728">
        <f>IFERROR(VALUE('Raw Data'!T5728),0)</f>
        <v>1041.8</v>
      </c>
      <c r="H5728" t="str" cm="1">
        <f t="array" ref="H5728">_xlfn.IFS(B5728&lt;=12,"New (0-12 mo)",B5728&lt;=24,"Established (13-24 mo)",B5728&lt;=48,"Loyal (25-48 mo)",TRUE,"Veteran (49+ mo)")</f>
        <v>Loyal (25-48 mo)</v>
      </c>
      <c r="I5728">
        <f>COUNTIF('Raw Data'!G5728:O5728,"Yes")</f>
        <v>1</v>
      </c>
      <c r="J5728">
        <f t="shared" ca="1" si="178"/>
        <v>44774</v>
      </c>
      <c r="K5728" t="str">
        <f>'Raw Data'!U5728</f>
        <v>No</v>
      </c>
      <c r="L5728" t="str">
        <f t="shared" si="179"/>
        <v>Low Risk</v>
      </c>
      <c r="N5728" s="34"/>
    </row>
    <row r="5729" spans="1:14" x14ac:dyDescent="0.3">
      <c r="A5729" s="5" t="str">
        <f>'Raw Data'!A5729</f>
        <v>8707-HOEDG</v>
      </c>
      <c r="B5729">
        <f>'Raw Data'!F5729</f>
        <v>70</v>
      </c>
      <c r="C5729" t="str">
        <f>'Raw Data'!P5729</f>
        <v>Two year</v>
      </c>
      <c r="D5729" t="str">
        <f>'Raw Data'!I5729</f>
        <v>Fiber optic</v>
      </c>
      <c r="E5729" t="str">
        <f>'Raw Data'!R5729</f>
        <v>Electronic check</v>
      </c>
      <c r="F5729">
        <f>'Raw Data'!S5729</f>
        <v>110.2</v>
      </c>
      <c r="G5729">
        <f>IFERROR(VALUE('Raw Data'!T5729),0)</f>
        <v>7689.8</v>
      </c>
      <c r="H5729" t="str" cm="1">
        <f t="array" ref="H5729">_xlfn.IFS(B5729&lt;=12,"New (0-12 mo)",B5729&lt;=24,"Established (13-24 mo)",B5729&lt;=48,"Loyal (25-48 mo)",TRUE,"Veteran (49+ mo)")</f>
        <v>Veteran (49+ mo)</v>
      </c>
      <c r="I5729">
        <f>COUNTIF('Raw Data'!G5729:O5729,"Yes")</f>
        <v>7</v>
      </c>
      <c r="J5729">
        <f t="shared" ca="1" si="178"/>
        <v>44075</v>
      </c>
      <c r="K5729" t="str">
        <f>'Raw Data'!U5729</f>
        <v>No</v>
      </c>
      <c r="L5729" t="str">
        <f t="shared" si="179"/>
        <v>Low Risk</v>
      </c>
      <c r="N5729" s="34"/>
    </row>
    <row r="5730" spans="1:14" x14ac:dyDescent="0.3">
      <c r="A5730" s="5" t="str">
        <f>'Raw Data'!A5730</f>
        <v>3374-LXDEV</v>
      </c>
      <c r="B5730">
        <f>'Raw Data'!F5730</f>
        <v>13</v>
      </c>
      <c r="C5730" t="str">
        <f>'Raw Data'!P5730</f>
        <v>Month-to-month</v>
      </c>
      <c r="D5730" t="str">
        <f>'Raw Data'!I5730</f>
        <v>Fiber optic</v>
      </c>
      <c r="E5730" t="str">
        <f>'Raw Data'!R5730</f>
        <v>Electronic check</v>
      </c>
      <c r="F5730">
        <f>'Raw Data'!S5730</f>
        <v>89.4</v>
      </c>
      <c r="G5730">
        <f>IFERROR(VALUE('Raw Data'!T5730),0)</f>
        <v>1132.3499999999999</v>
      </c>
      <c r="H5730" t="str" cm="1">
        <f t="array" ref="H5730">_xlfn.IFS(B5730&lt;=12,"New (0-12 mo)",B5730&lt;=24,"Established (13-24 mo)",B5730&lt;=48,"Loyal (25-48 mo)",TRUE,"Veteran (49+ mo)")</f>
        <v>Established (13-24 mo)</v>
      </c>
      <c r="I5730">
        <f>COUNTIF('Raw Data'!G5730:O5730,"Yes")</f>
        <v>5</v>
      </c>
      <c r="J5730">
        <f t="shared" ca="1" si="178"/>
        <v>45809</v>
      </c>
      <c r="K5730" t="str">
        <f>'Raw Data'!U5730</f>
        <v>Yes</v>
      </c>
      <c r="L5730" t="str">
        <f t="shared" si="179"/>
        <v>Medium Risk</v>
      </c>
      <c r="N5730" s="34"/>
    </row>
    <row r="5731" spans="1:14" x14ac:dyDescent="0.3">
      <c r="A5731" s="5" t="str">
        <f>'Raw Data'!A5731</f>
        <v>4072-IPYLT</v>
      </c>
      <c r="B5731">
        <f>'Raw Data'!F5731</f>
        <v>36</v>
      </c>
      <c r="C5731" t="str">
        <f>'Raw Data'!P5731</f>
        <v>Month-to-month</v>
      </c>
      <c r="D5731" t="str">
        <f>'Raw Data'!I5731</f>
        <v>DSL</v>
      </c>
      <c r="E5731" t="str">
        <f>'Raw Data'!R5731</f>
        <v>Credit card (automatic)</v>
      </c>
      <c r="F5731">
        <f>'Raw Data'!S5731</f>
        <v>51.05</v>
      </c>
      <c r="G5731">
        <f>IFERROR(VALUE('Raw Data'!T5731),0)</f>
        <v>1815</v>
      </c>
      <c r="H5731" t="str" cm="1">
        <f t="array" ref="H5731">_xlfn.IFS(B5731&lt;=12,"New (0-12 mo)",B5731&lt;=24,"Established (13-24 mo)",B5731&lt;=48,"Loyal (25-48 mo)",TRUE,"Veteran (49+ mo)")</f>
        <v>Loyal (25-48 mo)</v>
      </c>
      <c r="I5731">
        <f>COUNTIF('Raw Data'!G5731:O5731,"Yes")</f>
        <v>2</v>
      </c>
      <c r="J5731">
        <f t="shared" ca="1" si="178"/>
        <v>45108</v>
      </c>
      <c r="K5731" t="str">
        <f>'Raw Data'!U5731</f>
        <v>No</v>
      </c>
      <c r="L5731" t="str">
        <f t="shared" si="179"/>
        <v>Low-Medium Risk</v>
      </c>
      <c r="N5731" s="34"/>
    </row>
    <row r="5732" spans="1:14" x14ac:dyDescent="0.3">
      <c r="A5732" s="5" t="str">
        <f>'Raw Data'!A5732</f>
        <v>7167-PCEYD</v>
      </c>
      <c r="B5732">
        <f>'Raw Data'!F5732</f>
        <v>67</v>
      </c>
      <c r="C5732" t="str">
        <f>'Raw Data'!P5732</f>
        <v>Two year</v>
      </c>
      <c r="D5732" t="str">
        <f>'Raw Data'!I5732</f>
        <v>No</v>
      </c>
      <c r="E5732" t="str">
        <f>'Raw Data'!R5732</f>
        <v>Mailed check</v>
      </c>
      <c r="F5732">
        <f>'Raw Data'!S5732</f>
        <v>19.8</v>
      </c>
      <c r="G5732">
        <f>IFERROR(VALUE('Raw Data'!T5732),0)</f>
        <v>1311.3</v>
      </c>
      <c r="H5732" t="str" cm="1">
        <f t="array" ref="H5732">_xlfn.IFS(B5732&lt;=12,"New (0-12 mo)",B5732&lt;=24,"Established (13-24 mo)",B5732&lt;=48,"Loyal (25-48 mo)",TRUE,"Veteran (49+ mo)")</f>
        <v>Veteran (49+ mo)</v>
      </c>
      <c r="I5732">
        <f>COUNTIF('Raw Data'!G5732:O5732,"Yes")</f>
        <v>1</v>
      </c>
      <c r="J5732">
        <f t="shared" ca="1" si="178"/>
        <v>44166</v>
      </c>
      <c r="K5732" t="str">
        <f>'Raw Data'!U5732</f>
        <v>No</v>
      </c>
      <c r="L5732" t="str">
        <f t="shared" si="179"/>
        <v>Low Risk</v>
      </c>
      <c r="N5732" s="34"/>
    </row>
    <row r="5733" spans="1:14" x14ac:dyDescent="0.3">
      <c r="A5733" s="5" t="str">
        <f>'Raw Data'!A5733</f>
        <v>4936-YPJNK</v>
      </c>
      <c r="B5733">
        <f>'Raw Data'!F5733</f>
        <v>10</v>
      </c>
      <c r="C5733" t="str">
        <f>'Raw Data'!P5733</f>
        <v>Month-to-month</v>
      </c>
      <c r="D5733" t="str">
        <f>'Raw Data'!I5733</f>
        <v>No</v>
      </c>
      <c r="E5733" t="str">
        <f>'Raw Data'!R5733</f>
        <v>Mailed check</v>
      </c>
      <c r="F5733">
        <f>'Raw Data'!S5733</f>
        <v>19.899999999999999</v>
      </c>
      <c r="G5733">
        <f>IFERROR(VALUE('Raw Data'!T5733),0)</f>
        <v>199.45</v>
      </c>
      <c r="H5733" t="str" cm="1">
        <f t="array" ref="H5733">_xlfn.IFS(B5733&lt;=12,"New (0-12 mo)",B5733&lt;=24,"Established (13-24 mo)",B5733&lt;=48,"Loyal (25-48 mo)",TRUE,"Veteran (49+ mo)")</f>
        <v>New (0-12 mo)</v>
      </c>
      <c r="I5733">
        <f>COUNTIF('Raw Data'!G5733:O5733,"Yes")</f>
        <v>1</v>
      </c>
      <c r="J5733">
        <f t="shared" ca="1" si="178"/>
        <v>45901</v>
      </c>
      <c r="K5733" t="str">
        <f>'Raw Data'!U5733</f>
        <v>No</v>
      </c>
      <c r="L5733" t="str">
        <f t="shared" si="179"/>
        <v>High Risk</v>
      </c>
      <c r="N5733" s="34"/>
    </row>
    <row r="5734" spans="1:14" x14ac:dyDescent="0.3">
      <c r="A5734" s="5" t="str">
        <f>'Raw Data'!A5734</f>
        <v>1580-BMCMR</v>
      </c>
      <c r="B5734">
        <f>'Raw Data'!F5734</f>
        <v>19</v>
      </c>
      <c r="C5734" t="str">
        <f>'Raw Data'!P5734</f>
        <v>Month-to-month</v>
      </c>
      <c r="D5734" t="str">
        <f>'Raw Data'!I5734</f>
        <v>Fiber optic</v>
      </c>
      <c r="E5734" t="str">
        <f>'Raw Data'!R5734</f>
        <v>Electronic check</v>
      </c>
      <c r="F5734">
        <f>'Raw Data'!S5734</f>
        <v>87.3</v>
      </c>
      <c r="G5734">
        <f>IFERROR(VALUE('Raw Data'!T5734),0)</f>
        <v>1637.3</v>
      </c>
      <c r="H5734" t="str" cm="1">
        <f t="array" ref="H5734">_xlfn.IFS(B5734&lt;=12,"New (0-12 mo)",B5734&lt;=24,"Established (13-24 mo)",B5734&lt;=48,"Loyal (25-48 mo)",TRUE,"Veteran (49+ mo)")</f>
        <v>Established (13-24 mo)</v>
      </c>
      <c r="I5734">
        <f>COUNTIF('Raw Data'!G5734:O5734,"Yes")</f>
        <v>3</v>
      </c>
      <c r="J5734">
        <f t="shared" ca="1" si="178"/>
        <v>45627</v>
      </c>
      <c r="K5734" t="str">
        <f>'Raw Data'!U5734</f>
        <v>No</v>
      </c>
      <c r="L5734" t="str">
        <f t="shared" si="179"/>
        <v>Medium Risk</v>
      </c>
      <c r="N5734" s="34"/>
    </row>
    <row r="5735" spans="1:14" x14ac:dyDescent="0.3">
      <c r="A5735" s="5" t="str">
        <f>'Raw Data'!A5735</f>
        <v>4817-KEQSP</v>
      </c>
      <c r="B5735">
        <f>'Raw Data'!F5735</f>
        <v>71</v>
      </c>
      <c r="C5735" t="str">
        <f>'Raw Data'!P5735</f>
        <v>Two year</v>
      </c>
      <c r="D5735" t="str">
        <f>'Raw Data'!I5735</f>
        <v>No</v>
      </c>
      <c r="E5735" t="str">
        <f>'Raw Data'!R5735</f>
        <v>Bank transfer (automatic)</v>
      </c>
      <c r="F5735">
        <f>'Raw Data'!S5735</f>
        <v>19.850000000000001</v>
      </c>
      <c r="G5735">
        <f>IFERROR(VALUE('Raw Data'!T5735),0)</f>
        <v>1326.35</v>
      </c>
      <c r="H5735" t="str" cm="1">
        <f t="array" ref="H5735">_xlfn.IFS(B5735&lt;=12,"New (0-12 mo)",B5735&lt;=24,"Established (13-24 mo)",B5735&lt;=48,"Loyal (25-48 mo)",TRUE,"Veteran (49+ mo)")</f>
        <v>Veteran (49+ mo)</v>
      </c>
      <c r="I5735">
        <f>COUNTIF('Raw Data'!G5735:O5735,"Yes")</f>
        <v>1</v>
      </c>
      <c r="J5735">
        <f t="shared" ca="1" si="178"/>
        <v>44044</v>
      </c>
      <c r="K5735" t="str">
        <f>'Raw Data'!U5735</f>
        <v>No</v>
      </c>
      <c r="L5735" t="str">
        <f t="shared" si="179"/>
        <v>Low Risk</v>
      </c>
      <c r="N5735" s="34"/>
    </row>
    <row r="5736" spans="1:14" x14ac:dyDescent="0.3">
      <c r="A5736" s="5" t="str">
        <f>'Raw Data'!A5736</f>
        <v>6408-WHTEF</v>
      </c>
      <c r="B5736">
        <f>'Raw Data'!F5736</f>
        <v>72</v>
      </c>
      <c r="C5736" t="str">
        <f>'Raw Data'!P5736</f>
        <v>Two year</v>
      </c>
      <c r="D5736" t="str">
        <f>'Raw Data'!I5736</f>
        <v>DSL</v>
      </c>
      <c r="E5736" t="str">
        <f>'Raw Data'!R5736</f>
        <v>Mailed check</v>
      </c>
      <c r="F5736">
        <f>'Raw Data'!S5736</f>
        <v>89.4</v>
      </c>
      <c r="G5736">
        <f>IFERROR(VALUE('Raw Data'!T5736),0)</f>
        <v>6376.55</v>
      </c>
      <c r="H5736" t="str" cm="1">
        <f t="array" ref="H5736">_xlfn.IFS(B5736&lt;=12,"New (0-12 mo)",B5736&lt;=24,"Established (13-24 mo)",B5736&lt;=48,"Loyal (25-48 mo)",TRUE,"Veteran (49+ mo)")</f>
        <v>Veteran (49+ mo)</v>
      </c>
      <c r="I5736">
        <f>COUNTIF('Raw Data'!G5736:O5736,"Yes")</f>
        <v>8</v>
      </c>
      <c r="J5736">
        <f t="shared" ca="1" si="178"/>
        <v>44013</v>
      </c>
      <c r="K5736" t="str">
        <f>'Raw Data'!U5736</f>
        <v>No</v>
      </c>
      <c r="L5736" t="str">
        <f t="shared" si="179"/>
        <v>Low Risk</v>
      </c>
      <c r="N5736" s="34"/>
    </row>
    <row r="5737" spans="1:14" x14ac:dyDescent="0.3">
      <c r="A5737" s="5" t="str">
        <f>'Raw Data'!A5737</f>
        <v>9251-AWQGT</v>
      </c>
      <c r="B5737">
        <f>'Raw Data'!F5737</f>
        <v>48</v>
      </c>
      <c r="C5737" t="str">
        <f>'Raw Data'!P5737</f>
        <v>Two year</v>
      </c>
      <c r="D5737" t="str">
        <f>'Raw Data'!I5737</f>
        <v>No</v>
      </c>
      <c r="E5737" t="str">
        <f>'Raw Data'!R5737</f>
        <v>Mailed check</v>
      </c>
      <c r="F5737">
        <f>'Raw Data'!S5737</f>
        <v>20</v>
      </c>
      <c r="G5737">
        <f>IFERROR(VALUE('Raw Data'!T5737),0)</f>
        <v>935.9</v>
      </c>
      <c r="H5737" t="str" cm="1">
        <f t="array" ref="H5737">_xlfn.IFS(B5737&lt;=12,"New (0-12 mo)",B5737&lt;=24,"Established (13-24 mo)",B5737&lt;=48,"Loyal (25-48 mo)",TRUE,"Veteran (49+ mo)")</f>
        <v>Loyal (25-48 mo)</v>
      </c>
      <c r="I5737">
        <f>COUNTIF('Raw Data'!G5737:O5737,"Yes")</f>
        <v>1</v>
      </c>
      <c r="J5737">
        <f t="shared" ca="1" si="178"/>
        <v>44743</v>
      </c>
      <c r="K5737" t="str">
        <f>'Raw Data'!U5737</f>
        <v>No</v>
      </c>
      <c r="L5737" t="str">
        <f t="shared" si="179"/>
        <v>Low Risk</v>
      </c>
      <c r="N5737" s="34"/>
    </row>
    <row r="5738" spans="1:14" x14ac:dyDescent="0.3">
      <c r="A5738" s="5" t="str">
        <f>'Raw Data'!A5738</f>
        <v>8749-CLJXC</v>
      </c>
      <c r="B5738">
        <f>'Raw Data'!F5738</f>
        <v>1</v>
      </c>
      <c r="C5738" t="str">
        <f>'Raw Data'!P5738</f>
        <v>Month-to-month</v>
      </c>
      <c r="D5738" t="str">
        <f>'Raw Data'!I5738</f>
        <v>No</v>
      </c>
      <c r="E5738" t="str">
        <f>'Raw Data'!R5738</f>
        <v>Mailed check</v>
      </c>
      <c r="F5738">
        <f>'Raw Data'!S5738</f>
        <v>20.05</v>
      </c>
      <c r="G5738">
        <f>IFERROR(VALUE('Raw Data'!T5738),0)</f>
        <v>20.05</v>
      </c>
      <c r="H5738" t="str" cm="1">
        <f t="array" ref="H5738">_xlfn.IFS(B5738&lt;=12,"New (0-12 mo)",B5738&lt;=24,"Established (13-24 mo)",B5738&lt;=48,"Loyal (25-48 mo)",TRUE,"Veteran (49+ mo)")</f>
        <v>New (0-12 mo)</v>
      </c>
      <c r="I5738">
        <f>COUNTIF('Raw Data'!G5738:O5738,"Yes")</f>
        <v>1</v>
      </c>
      <c r="J5738">
        <f t="shared" ca="1" si="178"/>
        <v>46174</v>
      </c>
      <c r="K5738" t="str">
        <f>'Raw Data'!U5738</f>
        <v>No</v>
      </c>
      <c r="L5738" t="str">
        <f t="shared" si="179"/>
        <v>High Risk</v>
      </c>
      <c r="N5738" s="34"/>
    </row>
    <row r="5739" spans="1:14" x14ac:dyDescent="0.3">
      <c r="A5739" s="5" t="str">
        <f>'Raw Data'!A5739</f>
        <v>7989-VCQOH</v>
      </c>
      <c r="B5739">
        <f>'Raw Data'!F5739</f>
        <v>18</v>
      </c>
      <c r="C5739" t="str">
        <f>'Raw Data'!P5739</f>
        <v>Month-to-month</v>
      </c>
      <c r="D5739" t="str">
        <f>'Raw Data'!I5739</f>
        <v>DSL</v>
      </c>
      <c r="E5739" t="str">
        <f>'Raw Data'!R5739</f>
        <v>Electronic check</v>
      </c>
      <c r="F5739">
        <f>'Raw Data'!S5739</f>
        <v>83.25</v>
      </c>
      <c r="G5739">
        <f>IFERROR(VALUE('Raw Data'!T5739),0)</f>
        <v>1611.15</v>
      </c>
      <c r="H5739" t="str" cm="1">
        <f t="array" ref="H5739">_xlfn.IFS(B5739&lt;=12,"New (0-12 mo)",B5739&lt;=24,"Established (13-24 mo)",B5739&lt;=48,"Loyal (25-48 mo)",TRUE,"Veteran (49+ mo)")</f>
        <v>Established (13-24 mo)</v>
      </c>
      <c r="I5739">
        <f>COUNTIF('Raw Data'!G5739:O5739,"Yes")</f>
        <v>6</v>
      </c>
      <c r="J5739">
        <f t="shared" ca="1" si="178"/>
        <v>45658</v>
      </c>
      <c r="K5739" t="str">
        <f>'Raw Data'!U5739</f>
        <v>No</v>
      </c>
      <c r="L5739" t="str">
        <f t="shared" si="179"/>
        <v>Medium Risk</v>
      </c>
      <c r="N5739" s="34"/>
    </row>
    <row r="5740" spans="1:14" x14ac:dyDescent="0.3">
      <c r="A5740" s="5" t="str">
        <f>'Raw Data'!A5740</f>
        <v>5049-GLYVG</v>
      </c>
      <c r="B5740">
        <f>'Raw Data'!F5740</f>
        <v>1</v>
      </c>
      <c r="C5740" t="str">
        <f>'Raw Data'!P5740</f>
        <v>Month-to-month</v>
      </c>
      <c r="D5740" t="str">
        <f>'Raw Data'!I5740</f>
        <v>No</v>
      </c>
      <c r="E5740" t="str">
        <f>'Raw Data'!R5740</f>
        <v>Mailed check</v>
      </c>
      <c r="F5740">
        <f>'Raw Data'!S5740</f>
        <v>20.6</v>
      </c>
      <c r="G5740">
        <f>IFERROR(VALUE('Raw Data'!T5740),0)</f>
        <v>20.6</v>
      </c>
      <c r="H5740" t="str" cm="1">
        <f t="array" ref="H5740">_xlfn.IFS(B5740&lt;=12,"New (0-12 mo)",B5740&lt;=24,"Established (13-24 mo)",B5740&lt;=48,"Loyal (25-48 mo)",TRUE,"Veteran (49+ mo)")</f>
        <v>New (0-12 mo)</v>
      </c>
      <c r="I5740">
        <f>COUNTIF('Raw Data'!G5740:O5740,"Yes")</f>
        <v>1</v>
      </c>
      <c r="J5740">
        <f t="shared" ca="1" si="178"/>
        <v>46174</v>
      </c>
      <c r="K5740" t="str">
        <f>'Raw Data'!U5740</f>
        <v>Yes</v>
      </c>
      <c r="L5740" t="str">
        <f t="shared" si="179"/>
        <v>High Risk</v>
      </c>
      <c r="N5740" s="34"/>
    </row>
    <row r="5741" spans="1:14" x14ac:dyDescent="0.3">
      <c r="A5741" s="5" t="str">
        <f>'Raw Data'!A5741</f>
        <v>4199-QHJNM</v>
      </c>
      <c r="B5741">
        <f>'Raw Data'!F5741</f>
        <v>67</v>
      </c>
      <c r="C5741" t="str">
        <f>'Raw Data'!P5741</f>
        <v>Two year</v>
      </c>
      <c r="D5741" t="str">
        <f>'Raw Data'!I5741</f>
        <v>Fiber optic</v>
      </c>
      <c r="E5741" t="str">
        <f>'Raw Data'!R5741</f>
        <v>Bank transfer (automatic)</v>
      </c>
      <c r="F5741">
        <f>'Raw Data'!S5741</f>
        <v>102.9</v>
      </c>
      <c r="G5741">
        <f>IFERROR(VALUE('Raw Data'!T5741),0)</f>
        <v>6989.7</v>
      </c>
      <c r="H5741" t="str" cm="1">
        <f t="array" ref="H5741">_xlfn.IFS(B5741&lt;=12,"New (0-12 mo)",B5741&lt;=24,"Established (13-24 mo)",B5741&lt;=48,"Loyal (25-48 mo)",TRUE,"Veteran (49+ mo)")</f>
        <v>Veteran (49+ mo)</v>
      </c>
      <c r="I5741">
        <f>COUNTIF('Raw Data'!G5741:O5741,"Yes")</f>
        <v>6</v>
      </c>
      <c r="J5741">
        <f t="shared" ca="1" si="178"/>
        <v>44166</v>
      </c>
      <c r="K5741" t="str">
        <f>'Raw Data'!U5741</f>
        <v>No</v>
      </c>
      <c r="L5741" t="str">
        <f t="shared" si="179"/>
        <v>Low Risk</v>
      </c>
      <c r="N5741" s="34"/>
    </row>
    <row r="5742" spans="1:14" x14ac:dyDescent="0.3">
      <c r="A5742" s="5" t="str">
        <f>'Raw Data'!A5742</f>
        <v>8882-TLVRW</v>
      </c>
      <c r="B5742">
        <f>'Raw Data'!F5742</f>
        <v>69</v>
      </c>
      <c r="C5742" t="str">
        <f>'Raw Data'!P5742</f>
        <v>Two year</v>
      </c>
      <c r="D5742" t="str">
        <f>'Raw Data'!I5742</f>
        <v>DSL</v>
      </c>
      <c r="E5742" t="str">
        <f>'Raw Data'!R5742</f>
        <v>Mailed check</v>
      </c>
      <c r="F5742">
        <f>'Raw Data'!S5742</f>
        <v>39.1</v>
      </c>
      <c r="G5742">
        <f>IFERROR(VALUE('Raw Data'!T5742),0)</f>
        <v>2779.5</v>
      </c>
      <c r="H5742" t="str" cm="1">
        <f t="array" ref="H5742">_xlfn.IFS(B5742&lt;=12,"New (0-12 mo)",B5742&lt;=24,"Established (13-24 mo)",B5742&lt;=48,"Loyal (25-48 mo)",TRUE,"Veteran (49+ mo)")</f>
        <v>Veteran (49+ mo)</v>
      </c>
      <c r="I5742">
        <f>COUNTIF('Raw Data'!G5742:O5742,"Yes")</f>
        <v>3</v>
      </c>
      <c r="J5742">
        <f t="shared" ca="1" si="178"/>
        <v>44105</v>
      </c>
      <c r="K5742" t="str">
        <f>'Raw Data'!U5742</f>
        <v>No</v>
      </c>
      <c r="L5742" t="str">
        <f t="shared" si="179"/>
        <v>Low Risk</v>
      </c>
      <c r="N5742" s="34"/>
    </row>
    <row r="5743" spans="1:14" x14ac:dyDescent="0.3">
      <c r="A5743" s="5" t="str">
        <f>'Raw Data'!A5743</f>
        <v>5883-GTGVD</v>
      </c>
      <c r="B5743">
        <f>'Raw Data'!F5743</f>
        <v>19</v>
      </c>
      <c r="C5743" t="str">
        <f>'Raw Data'!P5743</f>
        <v>Month-to-month</v>
      </c>
      <c r="D5743" t="str">
        <f>'Raw Data'!I5743</f>
        <v>Fiber optic</v>
      </c>
      <c r="E5743" t="str">
        <f>'Raw Data'!R5743</f>
        <v>Electronic check</v>
      </c>
      <c r="F5743">
        <f>'Raw Data'!S5743</f>
        <v>99.95</v>
      </c>
      <c r="G5743">
        <f>IFERROR(VALUE('Raw Data'!T5743),0)</f>
        <v>1931.75</v>
      </c>
      <c r="H5743" t="str" cm="1">
        <f t="array" ref="H5743">_xlfn.IFS(B5743&lt;=12,"New (0-12 mo)",B5743&lt;=24,"Established (13-24 mo)",B5743&lt;=48,"Loyal (25-48 mo)",TRUE,"Veteran (49+ mo)")</f>
        <v>Established (13-24 mo)</v>
      </c>
      <c r="I5743">
        <f>COUNTIF('Raw Data'!G5743:O5743,"Yes")</f>
        <v>5</v>
      </c>
      <c r="J5743">
        <f t="shared" ca="1" si="178"/>
        <v>45627</v>
      </c>
      <c r="K5743" t="str">
        <f>'Raw Data'!U5743</f>
        <v>Yes</v>
      </c>
      <c r="L5743" t="str">
        <f t="shared" si="179"/>
        <v>Medium Risk</v>
      </c>
      <c r="N5743" s="34"/>
    </row>
    <row r="5744" spans="1:14" x14ac:dyDescent="0.3">
      <c r="A5744" s="5" t="str">
        <f>'Raw Data'!A5744</f>
        <v>5135-GRQJV</v>
      </c>
      <c r="B5744">
        <f>'Raw Data'!F5744</f>
        <v>72</v>
      </c>
      <c r="C5744" t="str">
        <f>'Raw Data'!P5744</f>
        <v>Two year</v>
      </c>
      <c r="D5744" t="str">
        <f>'Raw Data'!I5744</f>
        <v>Fiber optic</v>
      </c>
      <c r="E5744" t="str">
        <f>'Raw Data'!R5744</f>
        <v>Mailed check</v>
      </c>
      <c r="F5744">
        <f>'Raw Data'!S5744</f>
        <v>114.5</v>
      </c>
      <c r="G5744">
        <f>IFERROR(VALUE('Raw Data'!T5744),0)</f>
        <v>8331.9500000000007</v>
      </c>
      <c r="H5744" t="str" cm="1">
        <f t="array" ref="H5744">_xlfn.IFS(B5744&lt;=12,"New (0-12 mo)",B5744&lt;=24,"Established (13-24 mo)",B5744&lt;=48,"Loyal (25-48 mo)",TRUE,"Veteran (49+ mo)")</f>
        <v>Veteran (49+ mo)</v>
      </c>
      <c r="I5744">
        <f>COUNTIF('Raw Data'!G5744:O5744,"Yes")</f>
        <v>8</v>
      </c>
      <c r="J5744">
        <f t="shared" ca="1" si="178"/>
        <v>44013</v>
      </c>
      <c r="K5744" t="str">
        <f>'Raw Data'!U5744</f>
        <v>No</v>
      </c>
      <c r="L5744" t="str">
        <f t="shared" si="179"/>
        <v>Low Risk</v>
      </c>
      <c r="N5744" s="34"/>
    </row>
    <row r="5745" spans="1:14" x14ac:dyDescent="0.3">
      <c r="A5745" s="5" t="str">
        <f>'Raw Data'!A5745</f>
        <v>2384-OVPSA</v>
      </c>
      <c r="B5745">
        <f>'Raw Data'!F5745</f>
        <v>38</v>
      </c>
      <c r="C5745" t="str">
        <f>'Raw Data'!P5745</f>
        <v>Two year</v>
      </c>
      <c r="D5745" t="str">
        <f>'Raw Data'!I5745</f>
        <v>No</v>
      </c>
      <c r="E5745" t="str">
        <f>'Raw Data'!R5745</f>
        <v>Mailed check</v>
      </c>
      <c r="F5745">
        <f>'Raw Data'!S5745</f>
        <v>20.2</v>
      </c>
      <c r="G5745">
        <f>IFERROR(VALUE('Raw Data'!T5745),0)</f>
        <v>735.9</v>
      </c>
      <c r="H5745" t="str" cm="1">
        <f t="array" ref="H5745">_xlfn.IFS(B5745&lt;=12,"New (0-12 mo)",B5745&lt;=24,"Established (13-24 mo)",B5745&lt;=48,"Loyal (25-48 mo)",TRUE,"Veteran (49+ mo)")</f>
        <v>Loyal (25-48 mo)</v>
      </c>
      <c r="I5745">
        <f>COUNTIF('Raw Data'!G5745:O5745,"Yes")</f>
        <v>1</v>
      </c>
      <c r="J5745">
        <f t="shared" ca="1" si="178"/>
        <v>45047</v>
      </c>
      <c r="K5745" t="str">
        <f>'Raw Data'!U5745</f>
        <v>No</v>
      </c>
      <c r="L5745" t="str">
        <f t="shared" si="179"/>
        <v>Low Risk</v>
      </c>
      <c r="N5745" s="34"/>
    </row>
    <row r="5746" spans="1:14" x14ac:dyDescent="0.3">
      <c r="A5746" s="5" t="str">
        <f>'Raw Data'!A5746</f>
        <v>1371-WEPDS</v>
      </c>
      <c r="B5746">
        <f>'Raw Data'!F5746</f>
        <v>40</v>
      </c>
      <c r="C5746" t="str">
        <f>'Raw Data'!P5746</f>
        <v>One year</v>
      </c>
      <c r="D5746" t="str">
        <f>'Raw Data'!I5746</f>
        <v>DSL</v>
      </c>
      <c r="E5746" t="str">
        <f>'Raw Data'!R5746</f>
        <v>Electronic check</v>
      </c>
      <c r="F5746">
        <f>'Raw Data'!S5746</f>
        <v>55.8</v>
      </c>
      <c r="G5746">
        <f>IFERROR(VALUE('Raw Data'!T5746),0)</f>
        <v>2283.3000000000002</v>
      </c>
      <c r="H5746" t="str" cm="1">
        <f t="array" ref="H5746">_xlfn.IFS(B5746&lt;=12,"New (0-12 mo)",B5746&lt;=24,"Established (13-24 mo)",B5746&lt;=48,"Loyal (25-48 mo)",TRUE,"Veteran (49+ mo)")</f>
        <v>Loyal (25-48 mo)</v>
      </c>
      <c r="I5746">
        <f>COUNTIF('Raw Data'!G5746:O5746,"Yes")</f>
        <v>2</v>
      </c>
      <c r="J5746">
        <f t="shared" ca="1" si="178"/>
        <v>44986</v>
      </c>
      <c r="K5746" t="str">
        <f>'Raw Data'!U5746</f>
        <v>No</v>
      </c>
      <c r="L5746" t="str">
        <f t="shared" si="179"/>
        <v>Low Risk</v>
      </c>
      <c r="N5746" s="34"/>
    </row>
    <row r="5747" spans="1:14" x14ac:dyDescent="0.3">
      <c r="A5747" s="5" t="str">
        <f>'Raw Data'!A5747</f>
        <v>3580-GICBM</v>
      </c>
      <c r="B5747">
        <f>'Raw Data'!F5747</f>
        <v>61</v>
      </c>
      <c r="C5747" t="str">
        <f>'Raw Data'!P5747</f>
        <v>Two year</v>
      </c>
      <c r="D5747" t="str">
        <f>'Raw Data'!I5747</f>
        <v>No</v>
      </c>
      <c r="E5747" t="str">
        <f>'Raw Data'!R5747</f>
        <v>Mailed check</v>
      </c>
      <c r="F5747">
        <f>'Raw Data'!S5747</f>
        <v>24.2</v>
      </c>
      <c r="G5747">
        <f>IFERROR(VALUE('Raw Data'!T5747),0)</f>
        <v>1445.2</v>
      </c>
      <c r="H5747" t="str" cm="1">
        <f t="array" ref="H5747">_xlfn.IFS(B5747&lt;=12,"New (0-12 mo)",B5747&lt;=24,"Established (13-24 mo)",B5747&lt;=48,"Loyal (25-48 mo)",TRUE,"Veteran (49+ mo)")</f>
        <v>Veteran (49+ mo)</v>
      </c>
      <c r="I5747">
        <f>COUNTIF('Raw Data'!G5747:O5747,"Yes")</f>
        <v>2</v>
      </c>
      <c r="J5747">
        <f t="shared" ca="1" si="178"/>
        <v>44348</v>
      </c>
      <c r="K5747" t="str">
        <f>'Raw Data'!U5747</f>
        <v>No</v>
      </c>
      <c r="L5747" t="str">
        <f t="shared" si="179"/>
        <v>Low Risk</v>
      </c>
      <c r="N5747" s="34"/>
    </row>
    <row r="5748" spans="1:14" x14ac:dyDescent="0.3">
      <c r="A5748" s="5" t="str">
        <f>'Raw Data'!A5748</f>
        <v>4817-QRJSX</v>
      </c>
      <c r="B5748">
        <f>'Raw Data'!F5748</f>
        <v>10</v>
      </c>
      <c r="C5748" t="str">
        <f>'Raw Data'!P5748</f>
        <v>Month-to-month</v>
      </c>
      <c r="D5748" t="str">
        <f>'Raw Data'!I5748</f>
        <v>Fiber optic</v>
      </c>
      <c r="E5748" t="str">
        <f>'Raw Data'!R5748</f>
        <v>Credit card (automatic)</v>
      </c>
      <c r="F5748">
        <f>'Raw Data'!S5748</f>
        <v>81</v>
      </c>
      <c r="G5748">
        <f>IFERROR(VALUE('Raw Data'!T5748),0)</f>
        <v>818.05</v>
      </c>
      <c r="H5748" t="str" cm="1">
        <f t="array" ref="H5748">_xlfn.IFS(B5748&lt;=12,"New (0-12 mo)",B5748&lt;=24,"Established (13-24 mo)",B5748&lt;=48,"Loyal (25-48 mo)",TRUE,"Veteran (49+ mo)")</f>
        <v>New (0-12 mo)</v>
      </c>
      <c r="I5748">
        <f>COUNTIF('Raw Data'!G5748:O5748,"Yes")</f>
        <v>3</v>
      </c>
      <c r="J5748">
        <f t="shared" ca="1" si="178"/>
        <v>45901</v>
      </c>
      <c r="K5748" t="str">
        <f>'Raw Data'!U5748</f>
        <v>Yes</v>
      </c>
      <c r="L5748" t="str">
        <f t="shared" si="179"/>
        <v>High Risk</v>
      </c>
      <c r="N5748" s="34"/>
    </row>
    <row r="5749" spans="1:14" x14ac:dyDescent="0.3">
      <c r="A5749" s="5" t="str">
        <f>'Raw Data'!A5749</f>
        <v>9730-DRTMJ</v>
      </c>
      <c r="B5749">
        <f>'Raw Data'!F5749</f>
        <v>32</v>
      </c>
      <c r="C5749" t="str">
        <f>'Raw Data'!P5749</f>
        <v>One year</v>
      </c>
      <c r="D5749" t="str">
        <f>'Raw Data'!I5749</f>
        <v>DSL</v>
      </c>
      <c r="E5749" t="str">
        <f>'Raw Data'!R5749</f>
        <v>Credit card (automatic)</v>
      </c>
      <c r="F5749">
        <f>'Raw Data'!S5749</f>
        <v>72.8</v>
      </c>
      <c r="G5749">
        <f>IFERROR(VALUE('Raw Data'!T5749),0)</f>
        <v>2333.0500000000002</v>
      </c>
      <c r="H5749" t="str" cm="1">
        <f t="array" ref="H5749">_xlfn.IFS(B5749&lt;=12,"New (0-12 mo)",B5749&lt;=24,"Established (13-24 mo)",B5749&lt;=48,"Loyal (25-48 mo)",TRUE,"Veteran (49+ mo)")</f>
        <v>Loyal (25-48 mo)</v>
      </c>
      <c r="I5749">
        <f>COUNTIF('Raw Data'!G5749:O5749,"Yes")</f>
        <v>5</v>
      </c>
      <c r="J5749">
        <f t="shared" ca="1" si="178"/>
        <v>45231</v>
      </c>
      <c r="K5749" t="str">
        <f>'Raw Data'!U5749</f>
        <v>No</v>
      </c>
      <c r="L5749" t="str">
        <f t="shared" si="179"/>
        <v>Low Risk</v>
      </c>
      <c r="N5749" s="34"/>
    </row>
    <row r="5750" spans="1:14" x14ac:dyDescent="0.3">
      <c r="A5750" s="5" t="str">
        <f>'Raw Data'!A5750</f>
        <v>4686-UXDML</v>
      </c>
      <c r="B5750">
        <f>'Raw Data'!F5750</f>
        <v>21</v>
      </c>
      <c r="C5750" t="str">
        <f>'Raw Data'!P5750</f>
        <v>Month-to-month</v>
      </c>
      <c r="D5750" t="str">
        <f>'Raw Data'!I5750</f>
        <v>Fiber optic</v>
      </c>
      <c r="E5750" t="str">
        <f>'Raw Data'!R5750</f>
        <v>Credit card (automatic)</v>
      </c>
      <c r="F5750">
        <f>'Raw Data'!S5750</f>
        <v>99.85</v>
      </c>
      <c r="G5750">
        <f>IFERROR(VALUE('Raw Data'!T5750),0)</f>
        <v>1992.55</v>
      </c>
      <c r="H5750" t="str" cm="1">
        <f t="array" ref="H5750">_xlfn.IFS(B5750&lt;=12,"New (0-12 mo)",B5750&lt;=24,"Established (13-24 mo)",B5750&lt;=48,"Loyal (25-48 mo)",TRUE,"Veteran (49+ mo)")</f>
        <v>Established (13-24 mo)</v>
      </c>
      <c r="I5750">
        <f>COUNTIF('Raw Data'!G5750:O5750,"Yes")</f>
        <v>5</v>
      </c>
      <c r="J5750">
        <f t="shared" ca="1" si="178"/>
        <v>45566</v>
      </c>
      <c r="K5750" t="str">
        <f>'Raw Data'!U5750</f>
        <v>No</v>
      </c>
      <c r="L5750" t="str">
        <f t="shared" si="179"/>
        <v>Medium Risk</v>
      </c>
      <c r="N5750" s="34"/>
    </row>
    <row r="5751" spans="1:14" x14ac:dyDescent="0.3">
      <c r="A5751" s="5" t="str">
        <f>'Raw Data'!A5751</f>
        <v>3349-ANQNH</v>
      </c>
      <c r="B5751">
        <f>'Raw Data'!F5751</f>
        <v>59</v>
      </c>
      <c r="C5751" t="str">
        <f>'Raw Data'!P5751</f>
        <v>One year</v>
      </c>
      <c r="D5751" t="str">
        <f>'Raw Data'!I5751</f>
        <v>Fiber optic</v>
      </c>
      <c r="E5751" t="str">
        <f>'Raw Data'!R5751</f>
        <v>Electronic check</v>
      </c>
      <c r="F5751">
        <f>'Raw Data'!S5751</f>
        <v>99.5</v>
      </c>
      <c r="G5751">
        <f>IFERROR(VALUE('Raw Data'!T5751),0)</f>
        <v>5890</v>
      </c>
      <c r="H5751" t="str" cm="1">
        <f t="array" ref="H5751">_xlfn.IFS(B5751&lt;=12,"New (0-12 mo)",B5751&lt;=24,"Established (13-24 mo)",B5751&lt;=48,"Loyal (25-48 mo)",TRUE,"Veteran (49+ mo)")</f>
        <v>Veteran (49+ mo)</v>
      </c>
      <c r="I5751">
        <f>COUNTIF('Raw Data'!G5751:O5751,"Yes")</f>
        <v>5</v>
      </c>
      <c r="J5751">
        <f t="shared" ca="1" si="178"/>
        <v>44409</v>
      </c>
      <c r="K5751" t="str">
        <f>'Raw Data'!U5751</f>
        <v>No</v>
      </c>
      <c r="L5751" t="str">
        <f t="shared" si="179"/>
        <v>Low Risk</v>
      </c>
      <c r="N5751" s="34"/>
    </row>
    <row r="5752" spans="1:14" x14ac:dyDescent="0.3">
      <c r="A5752" s="5" t="str">
        <f>'Raw Data'!A5752</f>
        <v>2398-YPMUR</v>
      </c>
      <c r="B5752">
        <f>'Raw Data'!F5752</f>
        <v>13</v>
      </c>
      <c r="C5752" t="str">
        <f>'Raw Data'!P5752</f>
        <v>Month-to-month</v>
      </c>
      <c r="D5752" t="str">
        <f>'Raw Data'!I5752</f>
        <v>Fiber optic</v>
      </c>
      <c r="E5752" t="str">
        <f>'Raw Data'!R5752</f>
        <v>Electronic check</v>
      </c>
      <c r="F5752">
        <f>'Raw Data'!S5752</f>
        <v>70.150000000000006</v>
      </c>
      <c r="G5752">
        <f>IFERROR(VALUE('Raw Data'!T5752),0)</f>
        <v>916.75</v>
      </c>
      <c r="H5752" t="str" cm="1">
        <f t="array" ref="H5752">_xlfn.IFS(B5752&lt;=12,"New (0-12 mo)",B5752&lt;=24,"Established (13-24 mo)",B5752&lt;=48,"Loyal (25-48 mo)",TRUE,"Veteran (49+ mo)")</f>
        <v>Established (13-24 mo)</v>
      </c>
      <c r="I5752">
        <f>COUNTIF('Raw Data'!G5752:O5752,"Yes")</f>
        <v>1</v>
      </c>
      <c r="J5752">
        <f t="shared" ca="1" si="178"/>
        <v>45809</v>
      </c>
      <c r="K5752" t="str">
        <f>'Raw Data'!U5752</f>
        <v>Yes</v>
      </c>
      <c r="L5752" t="str">
        <f t="shared" si="179"/>
        <v>Medium Risk</v>
      </c>
      <c r="N5752" s="34"/>
    </row>
    <row r="5753" spans="1:14" x14ac:dyDescent="0.3">
      <c r="A5753" s="5" t="str">
        <f>'Raw Data'!A5753</f>
        <v>0932-YIXYU</v>
      </c>
      <c r="B5753">
        <f>'Raw Data'!F5753</f>
        <v>47</v>
      </c>
      <c r="C5753" t="str">
        <f>'Raw Data'!P5753</f>
        <v>Two year</v>
      </c>
      <c r="D5753" t="str">
        <f>'Raw Data'!I5753</f>
        <v>No</v>
      </c>
      <c r="E5753" t="str">
        <f>'Raw Data'!R5753</f>
        <v>Credit card (automatic)</v>
      </c>
      <c r="F5753">
        <f>'Raw Data'!S5753</f>
        <v>20.25</v>
      </c>
      <c r="G5753">
        <f>IFERROR(VALUE('Raw Data'!T5753),0)</f>
        <v>1029.8</v>
      </c>
      <c r="H5753" t="str" cm="1">
        <f t="array" ref="H5753">_xlfn.IFS(B5753&lt;=12,"New (0-12 mo)",B5753&lt;=24,"Established (13-24 mo)",B5753&lt;=48,"Loyal (25-48 mo)",TRUE,"Veteran (49+ mo)")</f>
        <v>Loyal (25-48 mo)</v>
      </c>
      <c r="I5753">
        <f>COUNTIF('Raw Data'!G5753:O5753,"Yes")</f>
        <v>1</v>
      </c>
      <c r="J5753">
        <f t="shared" ca="1" si="178"/>
        <v>44774</v>
      </c>
      <c r="K5753" t="str">
        <f>'Raw Data'!U5753</f>
        <v>No</v>
      </c>
      <c r="L5753" t="str">
        <f t="shared" si="179"/>
        <v>Low Risk</v>
      </c>
      <c r="N5753" s="34"/>
    </row>
    <row r="5754" spans="1:14" x14ac:dyDescent="0.3">
      <c r="A5754" s="5" t="str">
        <f>'Raw Data'!A5754</f>
        <v>7480-SPLEF</v>
      </c>
      <c r="B5754">
        <f>'Raw Data'!F5754</f>
        <v>69</v>
      </c>
      <c r="C5754" t="str">
        <f>'Raw Data'!P5754</f>
        <v>Two year</v>
      </c>
      <c r="D5754" t="str">
        <f>'Raw Data'!I5754</f>
        <v>No</v>
      </c>
      <c r="E5754" t="str">
        <f>'Raw Data'!R5754</f>
        <v>Bank transfer (automatic)</v>
      </c>
      <c r="F5754">
        <f>'Raw Data'!S5754</f>
        <v>26</v>
      </c>
      <c r="G5754">
        <f>IFERROR(VALUE('Raw Data'!T5754),0)</f>
        <v>1796.55</v>
      </c>
      <c r="H5754" t="str" cm="1">
        <f t="array" ref="H5754">_xlfn.IFS(B5754&lt;=12,"New (0-12 mo)",B5754&lt;=24,"Established (13-24 mo)",B5754&lt;=48,"Loyal (25-48 mo)",TRUE,"Veteran (49+ mo)")</f>
        <v>Veteran (49+ mo)</v>
      </c>
      <c r="I5754">
        <f>COUNTIF('Raw Data'!G5754:O5754,"Yes")</f>
        <v>2</v>
      </c>
      <c r="J5754">
        <f t="shared" ca="1" si="178"/>
        <v>44105</v>
      </c>
      <c r="K5754" t="str">
        <f>'Raw Data'!U5754</f>
        <v>No</v>
      </c>
      <c r="L5754" t="str">
        <f t="shared" si="179"/>
        <v>Low Risk</v>
      </c>
      <c r="N5754" s="34"/>
    </row>
    <row r="5755" spans="1:14" x14ac:dyDescent="0.3">
      <c r="A5755" s="5" t="str">
        <f>'Raw Data'!A5755</f>
        <v>7636-XUHWW</v>
      </c>
      <c r="B5755">
        <f>'Raw Data'!F5755</f>
        <v>2</v>
      </c>
      <c r="C5755" t="str">
        <f>'Raw Data'!P5755</f>
        <v>Month-to-month</v>
      </c>
      <c r="D5755" t="str">
        <f>'Raw Data'!I5755</f>
        <v>No</v>
      </c>
      <c r="E5755" t="str">
        <f>'Raw Data'!R5755</f>
        <v>Credit card (automatic)</v>
      </c>
      <c r="F5755">
        <f>'Raw Data'!S5755</f>
        <v>19.899999999999999</v>
      </c>
      <c r="G5755">
        <f>IFERROR(VALUE('Raw Data'!T5755),0)</f>
        <v>33.700000000000003</v>
      </c>
      <c r="H5755" t="str" cm="1">
        <f t="array" ref="H5755">_xlfn.IFS(B5755&lt;=12,"New (0-12 mo)",B5755&lt;=24,"Established (13-24 mo)",B5755&lt;=48,"Loyal (25-48 mo)",TRUE,"Veteran (49+ mo)")</f>
        <v>New (0-12 mo)</v>
      </c>
      <c r="I5755">
        <f>COUNTIF('Raw Data'!G5755:O5755,"Yes")</f>
        <v>1</v>
      </c>
      <c r="J5755">
        <f t="shared" ca="1" si="178"/>
        <v>46143</v>
      </c>
      <c r="K5755" t="str">
        <f>'Raw Data'!U5755</f>
        <v>No</v>
      </c>
      <c r="L5755" t="str">
        <f t="shared" si="179"/>
        <v>High Risk</v>
      </c>
      <c r="N5755" s="34"/>
    </row>
    <row r="5756" spans="1:14" x14ac:dyDescent="0.3">
      <c r="A5756" s="5" t="str">
        <f>'Raw Data'!A5756</f>
        <v>1431-CYWMH</v>
      </c>
      <c r="B5756">
        <f>'Raw Data'!F5756</f>
        <v>22</v>
      </c>
      <c r="C5756" t="str">
        <f>'Raw Data'!P5756</f>
        <v>Month-to-month</v>
      </c>
      <c r="D5756" t="str">
        <f>'Raw Data'!I5756</f>
        <v>No</v>
      </c>
      <c r="E5756" t="str">
        <f>'Raw Data'!R5756</f>
        <v>Bank transfer (automatic)</v>
      </c>
      <c r="F5756">
        <f>'Raw Data'!S5756</f>
        <v>19.05</v>
      </c>
      <c r="G5756">
        <f>IFERROR(VALUE('Raw Data'!T5756),0)</f>
        <v>454.05</v>
      </c>
      <c r="H5756" t="str" cm="1">
        <f t="array" ref="H5756">_xlfn.IFS(B5756&lt;=12,"New (0-12 mo)",B5756&lt;=24,"Established (13-24 mo)",B5756&lt;=48,"Loyal (25-48 mo)",TRUE,"Veteran (49+ mo)")</f>
        <v>Established (13-24 mo)</v>
      </c>
      <c r="I5756">
        <f>COUNTIF('Raw Data'!G5756:O5756,"Yes")</f>
        <v>1</v>
      </c>
      <c r="J5756">
        <f t="shared" ca="1" si="178"/>
        <v>45536</v>
      </c>
      <c r="K5756" t="str">
        <f>'Raw Data'!U5756</f>
        <v>No</v>
      </c>
      <c r="L5756" t="str">
        <f t="shared" si="179"/>
        <v>Medium Risk</v>
      </c>
      <c r="N5756" s="34"/>
    </row>
    <row r="5757" spans="1:14" x14ac:dyDescent="0.3">
      <c r="A5757" s="5" t="str">
        <f>'Raw Data'!A5757</f>
        <v>5937-EORGB</v>
      </c>
      <c r="B5757">
        <f>'Raw Data'!F5757</f>
        <v>15</v>
      </c>
      <c r="C5757" t="str">
        <f>'Raw Data'!P5757</f>
        <v>Month-to-month</v>
      </c>
      <c r="D5757" t="str">
        <f>'Raw Data'!I5757</f>
        <v>Fiber optic</v>
      </c>
      <c r="E5757" t="str">
        <f>'Raw Data'!R5757</f>
        <v>Electronic check</v>
      </c>
      <c r="F5757">
        <f>'Raw Data'!S5757</f>
        <v>96.5</v>
      </c>
      <c r="G5757">
        <f>IFERROR(VALUE('Raw Data'!T5757),0)</f>
        <v>1392.25</v>
      </c>
      <c r="H5757" t="str" cm="1">
        <f t="array" ref="H5757">_xlfn.IFS(B5757&lt;=12,"New (0-12 mo)",B5757&lt;=24,"Established (13-24 mo)",B5757&lt;=48,"Loyal (25-48 mo)",TRUE,"Veteran (49+ mo)")</f>
        <v>Established (13-24 mo)</v>
      </c>
      <c r="I5757">
        <f>COUNTIF('Raw Data'!G5757:O5757,"Yes")</f>
        <v>5</v>
      </c>
      <c r="J5757">
        <f t="shared" ca="1" si="178"/>
        <v>45748</v>
      </c>
      <c r="K5757" t="str">
        <f>'Raw Data'!U5757</f>
        <v>No</v>
      </c>
      <c r="L5757" t="str">
        <f t="shared" si="179"/>
        <v>Medium Risk</v>
      </c>
      <c r="N5757" s="34"/>
    </row>
    <row r="5758" spans="1:14" x14ac:dyDescent="0.3">
      <c r="A5758" s="5" t="str">
        <f>'Raw Data'!A5758</f>
        <v>6349-JDHQP</v>
      </c>
      <c r="B5758">
        <f>'Raw Data'!F5758</f>
        <v>53</v>
      </c>
      <c r="C5758" t="str">
        <f>'Raw Data'!P5758</f>
        <v>Two year</v>
      </c>
      <c r="D5758" t="str">
        <f>'Raw Data'!I5758</f>
        <v>No</v>
      </c>
      <c r="E5758" t="str">
        <f>'Raw Data'!R5758</f>
        <v>Credit card (automatic)</v>
      </c>
      <c r="F5758">
        <f>'Raw Data'!S5758</f>
        <v>19.850000000000001</v>
      </c>
      <c r="G5758">
        <f>IFERROR(VALUE('Raw Data'!T5758),0)</f>
        <v>1049.5999999999999</v>
      </c>
      <c r="H5758" t="str" cm="1">
        <f t="array" ref="H5758">_xlfn.IFS(B5758&lt;=12,"New (0-12 mo)",B5758&lt;=24,"Established (13-24 mo)",B5758&lt;=48,"Loyal (25-48 mo)",TRUE,"Veteran (49+ mo)")</f>
        <v>Veteran (49+ mo)</v>
      </c>
      <c r="I5758">
        <f>COUNTIF('Raw Data'!G5758:O5758,"Yes")</f>
        <v>1</v>
      </c>
      <c r="J5758">
        <f t="shared" ca="1" si="178"/>
        <v>44593</v>
      </c>
      <c r="K5758" t="str">
        <f>'Raw Data'!U5758</f>
        <v>No</v>
      </c>
      <c r="L5758" t="str">
        <f t="shared" si="179"/>
        <v>Low Risk</v>
      </c>
      <c r="N5758" s="34"/>
    </row>
    <row r="5759" spans="1:14" x14ac:dyDescent="0.3">
      <c r="A5759" s="5" t="str">
        <f>'Raw Data'!A5759</f>
        <v>5539-HIVAK</v>
      </c>
      <c r="B5759">
        <f>'Raw Data'!F5759</f>
        <v>28</v>
      </c>
      <c r="C5759" t="str">
        <f>'Raw Data'!P5759</f>
        <v>Month-to-month</v>
      </c>
      <c r="D5759" t="str">
        <f>'Raw Data'!I5759</f>
        <v>No</v>
      </c>
      <c r="E5759" t="str">
        <f>'Raw Data'!R5759</f>
        <v>Mailed check</v>
      </c>
      <c r="F5759">
        <f>'Raw Data'!S5759</f>
        <v>25.7</v>
      </c>
      <c r="G5759">
        <f>IFERROR(VALUE('Raw Data'!T5759),0)</f>
        <v>734.6</v>
      </c>
      <c r="H5759" t="str" cm="1">
        <f t="array" ref="H5759">_xlfn.IFS(B5759&lt;=12,"New (0-12 mo)",B5759&lt;=24,"Established (13-24 mo)",B5759&lt;=48,"Loyal (25-48 mo)",TRUE,"Veteran (49+ mo)")</f>
        <v>Loyal (25-48 mo)</v>
      </c>
      <c r="I5759">
        <f>COUNTIF('Raw Data'!G5759:O5759,"Yes")</f>
        <v>2</v>
      </c>
      <c r="J5759">
        <f t="shared" ca="1" si="178"/>
        <v>45352</v>
      </c>
      <c r="K5759" t="str">
        <f>'Raw Data'!U5759</f>
        <v>No</v>
      </c>
      <c r="L5759" t="str">
        <f t="shared" si="179"/>
        <v>Low-Medium Risk</v>
      </c>
      <c r="N5759" s="34"/>
    </row>
    <row r="5760" spans="1:14" x14ac:dyDescent="0.3">
      <c r="A5760" s="5" t="str">
        <f>'Raw Data'!A5760</f>
        <v>5847-MXBEO</v>
      </c>
      <c r="B5760">
        <f>'Raw Data'!F5760</f>
        <v>22</v>
      </c>
      <c r="C5760" t="str">
        <f>'Raw Data'!P5760</f>
        <v>One year</v>
      </c>
      <c r="D5760" t="str">
        <f>'Raw Data'!I5760</f>
        <v>No</v>
      </c>
      <c r="E5760" t="str">
        <f>'Raw Data'!R5760</f>
        <v>Mailed check</v>
      </c>
      <c r="F5760">
        <f>'Raw Data'!S5760</f>
        <v>20.3</v>
      </c>
      <c r="G5760">
        <f>IFERROR(VALUE('Raw Data'!T5760),0)</f>
        <v>475.1</v>
      </c>
      <c r="H5760" t="str" cm="1">
        <f t="array" ref="H5760">_xlfn.IFS(B5760&lt;=12,"New (0-12 mo)",B5760&lt;=24,"Established (13-24 mo)",B5760&lt;=48,"Loyal (25-48 mo)",TRUE,"Veteran (49+ mo)")</f>
        <v>Established (13-24 mo)</v>
      </c>
      <c r="I5760">
        <f>COUNTIF('Raw Data'!G5760:O5760,"Yes")</f>
        <v>1</v>
      </c>
      <c r="J5760">
        <f t="shared" ca="1" si="178"/>
        <v>45536</v>
      </c>
      <c r="K5760" t="str">
        <f>'Raw Data'!U5760</f>
        <v>No</v>
      </c>
      <c r="L5760" t="str">
        <f t="shared" si="179"/>
        <v>Low Risk</v>
      </c>
      <c r="N5760" s="34"/>
    </row>
    <row r="5761" spans="1:14" x14ac:dyDescent="0.3">
      <c r="A5761" s="5" t="str">
        <f>'Raw Data'!A5761</f>
        <v>9985-MWVIX</v>
      </c>
      <c r="B5761">
        <f>'Raw Data'!F5761</f>
        <v>1</v>
      </c>
      <c r="C5761" t="str">
        <f>'Raw Data'!P5761</f>
        <v>Month-to-month</v>
      </c>
      <c r="D5761" t="str">
        <f>'Raw Data'!I5761</f>
        <v>Fiber optic</v>
      </c>
      <c r="E5761" t="str">
        <f>'Raw Data'!R5761</f>
        <v>Mailed check</v>
      </c>
      <c r="F5761">
        <f>'Raw Data'!S5761</f>
        <v>70.150000000000006</v>
      </c>
      <c r="G5761">
        <f>IFERROR(VALUE('Raw Data'!T5761),0)</f>
        <v>70.150000000000006</v>
      </c>
      <c r="H5761" t="str" cm="1">
        <f t="array" ref="H5761">_xlfn.IFS(B5761&lt;=12,"New (0-12 mo)",B5761&lt;=24,"Established (13-24 mo)",B5761&lt;=48,"Loyal (25-48 mo)",TRUE,"Veteran (49+ mo)")</f>
        <v>New (0-12 mo)</v>
      </c>
      <c r="I5761">
        <f>COUNTIF('Raw Data'!G5761:O5761,"Yes")</f>
        <v>1</v>
      </c>
      <c r="J5761">
        <f t="shared" ca="1" si="178"/>
        <v>46174</v>
      </c>
      <c r="K5761" t="str">
        <f>'Raw Data'!U5761</f>
        <v>Yes</v>
      </c>
      <c r="L5761" t="str">
        <f t="shared" si="179"/>
        <v>High Risk</v>
      </c>
      <c r="N5761" s="34"/>
    </row>
    <row r="5762" spans="1:14" x14ac:dyDescent="0.3">
      <c r="A5762" s="5" t="str">
        <f>'Raw Data'!A5762</f>
        <v>4583-PARNH</v>
      </c>
      <c r="B5762">
        <f>'Raw Data'!F5762</f>
        <v>16</v>
      </c>
      <c r="C5762" t="str">
        <f>'Raw Data'!P5762</f>
        <v>Month-to-month</v>
      </c>
      <c r="D5762" t="str">
        <f>'Raw Data'!I5762</f>
        <v>Fiber optic</v>
      </c>
      <c r="E5762" t="str">
        <f>'Raw Data'!R5762</f>
        <v>Electronic check</v>
      </c>
      <c r="F5762">
        <f>'Raw Data'!S5762</f>
        <v>91.55</v>
      </c>
      <c r="G5762">
        <f>IFERROR(VALUE('Raw Data'!T5762),0)</f>
        <v>1540.05</v>
      </c>
      <c r="H5762" t="str" cm="1">
        <f t="array" ref="H5762">_xlfn.IFS(B5762&lt;=12,"New (0-12 mo)",B5762&lt;=24,"Established (13-24 mo)",B5762&lt;=48,"Loyal (25-48 mo)",TRUE,"Veteran (49+ mo)")</f>
        <v>Established (13-24 mo)</v>
      </c>
      <c r="I5762">
        <f>COUNTIF('Raw Data'!G5762:O5762,"Yes")</f>
        <v>4</v>
      </c>
      <c r="J5762">
        <f t="shared" ref="J5762:J5825" ca="1" si="180">EDATE(TODAY(),-B5762)</f>
        <v>45717</v>
      </c>
      <c r="K5762" t="str">
        <f>'Raw Data'!U5762</f>
        <v>No</v>
      </c>
      <c r="L5762" t="str">
        <f t="shared" ref="L5762:L5825" si="181">IF(AND(C5762="Month-to-month",B5762&lt;=12),"High Risk",IF(AND(C5762="Month-to-month",B5762&lt;=24),"Medium Risk",IF(C5762="Month-to-month","Low-Medium Risk","Low Risk")))</f>
        <v>Medium Risk</v>
      </c>
      <c r="N5762" s="34"/>
    </row>
    <row r="5763" spans="1:14" x14ac:dyDescent="0.3">
      <c r="A5763" s="5" t="str">
        <f>'Raw Data'!A5763</f>
        <v>1116-FRYVH</v>
      </c>
      <c r="B5763">
        <f>'Raw Data'!F5763</f>
        <v>48</v>
      </c>
      <c r="C5763" t="str">
        <f>'Raw Data'!P5763</f>
        <v>Two year</v>
      </c>
      <c r="D5763" t="str">
        <f>'Raw Data'!I5763</f>
        <v>DSL</v>
      </c>
      <c r="E5763" t="str">
        <f>'Raw Data'!R5763</f>
        <v>Mailed check</v>
      </c>
      <c r="F5763">
        <f>'Raw Data'!S5763</f>
        <v>39.4</v>
      </c>
      <c r="G5763">
        <f>IFERROR(VALUE('Raw Data'!T5763),0)</f>
        <v>1978.65</v>
      </c>
      <c r="H5763" t="str" cm="1">
        <f t="array" ref="H5763">_xlfn.IFS(B5763&lt;=12,"New (0-12 mo)",B5763&lt;=24,"Established (13-24 mo)",B5763&lt;=48,"Loyal (25-48 mo)",TRUE,"Veteran (49+ mo)")</f>
        <v>Loyal (25-48 mo)</v>
      </c>
      <c r="I5763">
        <f>COUNTIF('Raw Data'!G5763:O5763,"Yes")</f>
        <v>3</v>
      </c>
      <c r="J5763">
        <f t="shared" ca="1" si="180"/>
        <v>44743</v>
      </c>
      <c r="K5763" t="str">
        <f>'Raw Data'!U5763</f>
        <v>No</v>
      </c>
      <c r="L5763" t="str">
        <f t="shared" si="181"/>
        <v>Low Risk</v>
      </c>
      <c r="N5763" s="34"/>
    </row>
    <row r="5764" spans="1:14" x14ac:dyDescent="0.3">
      <c r="A5764" s="5" t="str">
        <f>'Raw Data'!A5764</f>
        <v>1421-HCERK</v>
      </c>
      <c r="B5764">
        <f>'Raw Data'!F5764</f>
        <v>30</v>
      </c>
      <c r="C5764" t="str">
        <f>'Raw Data'!P5764</f>
        <v>Month-to-month</v>
      </c>
      <c r="D5764" t="str">
        <f>'Raw Data'!I5764</f>
        <v>Fiber optic</v>
      </c>
      <c r="E5764" t="str">
        <f>'Raw Data'!R5764</f>
        <v>Bank transfer (automatic)</v>
      </c>
      <c r="F5764">
        <f>'Raw Data'!S5764</f>
        <v>105.7</v>
      </c>
      <c r="G5764">
        <f>IFERROR(VALUE('Raw Data'!T5764),0)</f>
        <v>3181.8</v>
      </c>
      <c r="H5764" t="str" cm="1">
        <f t="array" ref="H5764">_xlfn.IFS(B5764&lt;=12,"New (0-12 mo)",B5764&lt;=24,"Established (13-24 mo)",B5764&lt;=48,"Loyal (25-48 mo)",TRUE,"Veteran (49+ mo)")</f>
        <v>Loyal (25-48 mo)</v>
      </c>
      <c r="I5764">
        <f>COUNTIF('Raw Data'!G5764:O5764,"Yes")</f>
        <v>7</v>
      </c>
      <c r="J5764">
        <f t="shared" ca="1" si="180"/>
        <v>45292</v>
      </c>
      <c r="K5764" t="str">
        <f>'Raw Data'!U5764</f>
        <v>No</v>
      </c>
      <c r="L5764" t="str">
        <f t="shared" si="181"/>
        <v>Low-Medium Risk</v>
      </c>
      <c r="N5764" s="34"/>
    </row>
    <row r="5765" spans="1:14" x14ac:dyDescent="0.3">
      <c r="A5765" s="5" t="str">
        <f>'Raw Data'!A5765</f>
        <v>9633-XQABV</v>
      </c>
      <c r="B5765">
        <f>'Raw Data'!F5765</f>
        <v>3</v>
      </c>
      <c r="C5765" t="str">
        <f>'Raw Data'!P5765</f>
        <v>Month-to-month</v>
      </c>
      <c r="D5765" t="str">
        <f>'Raw Data'!I5765</f>
        <v>Fiber optic</v>
      </c>
      <c r="E5765" t="str">
        <f>'Raw Data'!R5765</f>
        <v>Electronic check</v>
      </c>
      <c r="F5765">
        <f>'Raw Data'!S5765</f>
        <v>70.25</v>
      </c>
      <c r="G5765">
        <f>IFERROR(VALUE('Raw Data'!T5765),0)</f>
        <v>229.7</v>
      </c>
      <c r="H5765" t="str" cm="1">
        <f t="array" ref="H5765">_xlfn.IFS(B5765&lt;=12,"New (0-12 mo)",B5765&lt;=24,"Established (13-24 mo)",B5765&lt;=48,"Loyal (25-48 mo)",TRUE,"Veteran (49+ mo)")</f>
        <v>New (0-12 mo)</v>
      </c>
      <c r="I5765">
        <f>COUNTIF('Raw Data'!G5765:O5765,"Yes")</f>
        <v>1</v>
      </c>
      <c r="J5765">
        <f t="shared" ca="1" si="180"/>
        <v>46113</v>
      </c>
      <c r="K5765" t="str">
        <f>'Raw Data'!U5765</f>
        <v>No</v>
      </c>
      <c r="L5765" t="str">
        <f t="shared" si="181"/>
        <v>High Risk</v>
      </c>
      <c r="N5765" s="34"/>
    </row>
    <row r="5766" spans="1:14" x14ac:dyDescent="0.3">
      <c r="A5766" s="5" t="str">
        <f>'Raw Data'!A5766</f>
        <v>0716-BQNDX</v>
      </c>
      <c r="B5766">
        <f>'Raw Data'!F5766</f>
        <v>57</v>
      </c>
      <c r="C5766" t="str">
        <f>'Raw Data'!P5766</f>
        <v>Two year</v>
      </c>
      <c r="D5766" t="str">
        <f>'Raw Data'!I5766</f>
        <v>Fiber optic</v>
      </c>
      <c r="E5766" t="str">
        <f>'Raw Data'!R5766</f>
        <v>Electronic check</v>
      </c>
      <c r="F5766">
        <f>'Raw Data'!S5766</f>
        <v>93.75</v>
      </c>
      <c r="G5766">
        <f>IFERROR(VALUE('Raw Data'!T5766),0)</f>
        <v>5625.55</v>
      </c>
      <c r="H5766" t="str" cm="1">
        <f t="array" ref="H5766">_xlfn.IFS(B5766&lt;=12,"New (0-12 mo)",B5766&lt;=24,"Established (13-24 mo)",B5766&lt;=48,"Loyal (25-48 mo)",TRUE,"Veteran (49+ mo)")</f>
        <v>Veteran (49+ mo)</v>
      </c>
      <c r="I5766">
        <f>COUNTIF('Raw Data'!G5766:O5766,"Yes")</f>
        <v>5</v>
      </c>
      <c r="J5766">
        <f t="shared" ca="1" si="180"/>
        <v>44470</v>
      </c>
      <c r="K5766" t="str">
        <f>'Raw Data'!U5766</f>
        <v>No</v>
      </c>
      <c r="L5766" t="str">
        <f t="shared" si="181"/>
        <v>Low Risk</v>
      </c>
      <c r="N5766" s="34"/>
    </row>
    <row r="5767" spans="1:14" x14ac:dyDescent="0.3">
      <c r="A5767" s="5" t="str">
        <f>'Raw Data'!A5767</f>
        <v>1265-XTECC</v>
      </c>
      <c r="B5767">
        <f>'Raw Data'!F5767</f>
        <v>68</v>
      </c>
      <c r="C5767" t="str">
        <f>'Raw Data'!P5767</f>
        <v>One year</v>
      </c>
      <c r="D5767" t="str">
        <f>'Raw Data'!I5767</f>
        <v>Fiber optic</v>
      </c>
      <c r="E5767" t="str">
        <f>'Raw Data'!R5767</f>
        <v>Credit card (automatic)</v>
      </c>
      <c r="F5767">
        <f>'Raw Data'!S5767</f>
        <v>96.55</v>
      </c>
      <c r="G5767">
        <f>IFERROR(VALUE('Raw Data'!T5767),0)</f>
        <v>6581.9</v>
      </c>
      <c r="H5767" t="str" cm="1">
        <f t="array" ref="H5767">_xlfn.IFS(B5767&lt;=12,"New (0-12 mo)",B5767&lt;=24,"Established (13-24 mo)",B5767&lt;=48,"Loyal (25-48 mo)",TRUE,"Veteran (49+ mo)")</f>
        <v>Veteran (49+ mo)</v>
      </c>
      <c r="I5767">
        <f>COUNTIF('Raw Data'!G5767:O5767,"Yes")</f>
        <v>5</v>
      </c>
      <c r="J5767">
        <f t="shared" ca="1" si="180"/>
        <v>44136</v>
      </c>
      <c r="K5767" t="str">
        <f>'Raw Data'!U5767</f>
        <v>Yes</v>
      </c>
      <c r="L5767" t="str">
        <f t="shared" si="181"/>
        <v>Low Risk</v>
      </c>
      <c r="N5767" s="34"/>
    </row>
    <row r="5768" spans="1:14" x14ac:dyDescent="0.3">
      <c r="A5768" s="5" t="str">
        <f>'Raw Data'!A5768</f>
        <v>1183-CANVH</v>
      </c>
      <c r="B5768">
        <f>'Raw Data'!F5768</f>
        <v>23</v>
      </c>
      <c r="C5768" t="str">
        <f>'Raw Data'!P5768</f>
        <v>One year</v>
      </c>
      <c r="D5768" t="str">
        <f>'Raw Data'!I5768</f>
        <v>DSL</v>
      </c>
      <c r="E5768" t="str">
        <f>'Raw Data'!R5768</f>
        <v>Bank transfer (automatic)</v>
      </c>
      <c r="F5768">
        <f>'Raw Data'!S5768</f>
        <v>60</v>
      </c>
      <c r="G5768">
        <f>IFERROR(VALUE('Raw Data'!T5768),0)</f>
        <v>1347.15</v>
      </c>
      <c r="H5768" t="str" cm="1">
        <f t="array" ref="H5768">_xlfn.IFS(B5768&lt;=12,"New (0-12 mo)",B5768&lt;=24,"Established (13-24 mo)",B5768&lt;=48,"Loyal (25-48 mo)",TRUE,"Veteran (49+ mo)")</f>
        <v>Established (13-24 mo)</v>
      </c>
      <c r="I5768">
        <f>COUNTIF('Raw Data'!G5768:O5768,"Yes")</f>
        <v>3</v>
      </c>
      <c r="J5768">
        <f t="shared" ca="1" si="180"/>
        <v>45505</v>
      </c>
      <c r="K5768" t="str">
        <f>'Raw Data'!U5768</f>
        <v>No</v>
      </c>
      <c r="L5768" t="str">
        <f t="shared" si="181"/>
        <v>Low Risk</v>
      </c>
      <c r="N5768" s="34"/>
    </row>
    <row r="5769" spans="1:14" x14ac:dyDescent="0.3">
      <c r="A5769" s="5" t="str">
        <f>'Raw Data'!A5769</f>
        <v>1972-XMUWV</v>
      </c>
      <c r="B5769">
        <f>'Raw Data'!F5769</f>
        <v>65</v>
      </c>
      <c r="C5769" t="str">
        <f>'Raw Data'!P5769</f>
        <v>Two year</v>
      </c>
      <c r="D5769" t="str">
        <f>'Raw Data'!I5769</f>
        <v>DSL</v>
      </c>
      <c r="E5769" t="str">
        <f>'Raw Data'!R5769</f>
        <v>Credit card (automatic)</v>
      </c>
      <c r="F5769">
        <f>'Raw Data'!S5769</f>
        <v>59.8</v>
      </c>
      <c r="G5769">
        <f>IFERROR(VALUE('Raw Data'!T5769),0)</f>
        <v>3808.2</v>
      </c>
      <c r="H5769" t="str" cm="1">
        <f t="array" ref="H5769">_xlfn.IFS(B5769&lt;=12,"New (0-12 mo)",B5769&lt;=24,"Established (13-24 mo)",B5769&lt;=48,"Loyal (25-48 mo)",TRUE,"Veteran (49+ mo)")</f>
        <v>Veteran (49+ mo)</v>
      </c>
      <c r="I5769">
        <f>COUNTIF('Raw Data'!G5769:O5769,"Yes")</f>
        <v>3</v>
      </c>
      <c r="J5769">
        <f t="shared" ca="1" si="180"/>
        <v>44228</v>
      </c>
      <c r="K5769" t="str">
        <f>'Raw Data'!U5769</f>
        <v>No</v>
      </c>
      <c r="L5769" t="str">
        <f t="shared" si="181"/>
        <v>Low Risk</v>
      </c>
      <c r="N5769" s="34"/>
    </row>
    <row r="5770" spans="1:14" x14ac:dyDescent="0.3">
      <c r="A5770" s="5" t="str">
        <f>'Raw Data'!A5770</f>
        <v>8679-LZBMD</v>
      </c>
      <c r="B5770">
        <f>'Raw Data'!F5770</f>
        <v>44</v>
      </c>
      <c r="C5770" t="str">
        <f>'Raw Data'!P5770</f>
        <v>One year</v>
      </c>
      <c r="D5770" t="str">
        <f>'Raw Data'!I5770</f>
        <v>Fiber optic</v>
      </c>
      <c r="E5770" t="str">
        <f>'Raw Data'!R5770</f>
        <v>Bank transfer (automatic)</v>
      </c>
      <c r="F5770">
        <f>'Raw Data'!S5770</f>
        <v>90.65</v>
      </c>
      <c r="G5770">
        <f>IFERROR(VALUE('Raw Data'!T5770),0)</f>
        <v>3974.15</v>
      </c>
      <c r="H5770" t="str" cm="1">
        <f t="array" ref="H5770">_xlfn.IFS(B5770&lt;=12,"New (0-12 mo)",B5770&lt;=24,"Established (13-24 mo)",B5770&lt;=48,"Loyal (25-48 mo)",TRUE,"Veteran (49+ mo)")</f>
        <v>Loyal (25-48 mo)</v>
      </c>
      <c r="I5770">
        <f>COUNTIF('Raw Data'!G5770:O5770,"Yes")</f>
        <v>3</v>
      </c>
      <c r="J5770">
        <f t="shared" ca="1" si="180"/>
        <v>44866</v>
      </c>
      <c r="K5770" t="str">
        <f>'Raw Data'!U5770</f>
        <v>No</v>
      </c>
      <c r="L5770" t="str">
        <f t="shared" si="181"/>
        <v>Low Risk</v>
      </c>
      <c r="N5770" s="34"/>
    </row>
    <row r="5771" spans="1:14" x14ac:dyDescent="0.3">
      <c r="A5771" s="5" t="str">
        <f>'Raw Data'!A5771</f>
        <v>3407-JMJQQ</v>
      </c>
      <c r="B5771">
        <f>'Raw Data'!F5771</f>
        <v>71</v>
      </c>
      <c r="C5771" t="str">
        <f>'Raw Data'!P5771</f>
        <v>Two year</v>
      </c>
      <c r="D5771" t="str">
        <f>'Raw Data'!I5771</f>
        <v>Fiber optic</v>
      </c>
      <c r="E5771" t="str">
        <f>'Raw Data'!R5771</f>
        <v>Bank transfer (automatic)</v>
      </c>
      <c r="F5771">
        <f>'Raw Data'!S5771</f>
        <v>109</v>
      </c>
      <c r="G5771">
        <f>IFERROR(VALUE('Raw Data'!T5771),0)</f>
        <v>7661.8</v>
      </c>
      <c r="H5771" t="str" cm="1">
        <f t="array" ref="H5771">_xlfn.IFS(B5771&lt;=12,"New (0-12 mo)",B5771&lt;=24,"Established (13-24 mo)",B5771&lt;=48,"Loyal (25-48 mo)",TRUE,"Veteran (49+ mo)")</f>
        <v>Veteran (49+ mo)</v>
      </c>
      <c r="I5771">
        <f>COUNTIF('Raw Data'!G5771:O5771,"Yes")</f>
        <v>7</v>
      </c>
      <c r="J5771">
        <f t="shared" ca="1" si="180"/>
        <v>44044</v>
      </c>
      <c r="K5771" t="str">
        <f>'Raw Data'!U5771</f>
        <v>No</v>
      </c>
      <c r="L5771" t="str">
        <f t="shared" si="181"/>
        <v>Low Risk</v>
      </c>
      <c r="N5771" s="34"/>
    </row>
    <row r="5772" spans="1:14" x14ac:dyDescent="0.3">
      <c r="A5772" s="5" t="str">
        <f>'Raw Data'!A5772</f>
        <v>6252-DFGTK</v>
      </c>
      <c r="B5772">
        <f>'Raw Data'!F5772</f>
        <v>37</v>
      </c>
      <c r="C5772" t="str">
        <f>'Raw Data'!P5772</f>
        <v>One year</v>
      </c>
      <c r="D5772" t="str">
        <f>'Raw Data'!I5772</f>
        <v>DSL</v>
      </c>
      <c r="E5772" t="str">
        <f>'Raw Data'!R5772</f>
        <v>Credit card (automatic)</v>
      </c>
      <c r="F5772">
        <f>'Raw Data'!S5772</f>
        <v>68.099999999999994</v>
      </c>
      <c r="G5772">
        <f>IFERROR(VALUE('Raw Data'!T5772),0)</f>
        <v>2479.25</v>
      </c>
      <c r="H5772" t="str" cm="1">
        <f t="array" ref="H5772">_xlfn.IFS(B5772&lt;=12,"New (0-12 mo)",B5772&lt;=24,"Established (13-24 mo)",B5772&lt;=48,"Loyal (25-48 mo)",TRUE,"Veteran (49+ mo)")</f>
        <v>Loyal (25-48 mo)</v>
      </c>
      <c r="I5772">
        <f>COUNTIF('Raw Data'!G5772:O5772,"Yes")</f>
        <v>5</v>
      </c>
      <c r="J5772">
        <f t="shared" ca="1" si="180"/>
        <v>45078</v>
      </c>
      <c r="K5772" t="str">
        <f>'Raw Data'!U5772</f>
        <v>No</v>
      </c>
      <c r="L5772" t="str">
        <f t="shared" si="181"/>
        <v>Low Risk</v>
      </c>
      <c r="N5772" s="34"/>
    </row>
    <row r="5773" spans="1:14" x14ac:dyDescent="0.3">
      <c r="A5773" s="5" t="str">
        <f>'Raw Data'!A5773</f>
        <v>1539-LNKHM</v>
      </c>
      <c r="B5773">
        <f>'Raw Data'!F5773</f>
        <v>12</v>
      </c>
      <c r="C5773" t="str">
        <f>'Raw Data'!P5773</f>
        <v>Month-to-month</v>
      </c>
      <c r="D5773" t="str">
        <f>'Raw Data'!I5773</f>
        <v>No</v>
      </c>
      <c r="E5773" t="str">
        <f>'Raw Data'!R5773</f>
        <v>Mailed check</v>
      </c>
      <c r="F5773">
        <f>'Raw Data'!S5773</f>
        <v>20.399999999999999</v>
      </c>
      <c r="G5773">
        <f>IFERROR(VALUE('Raw Data'!T5773),0)</f>
        <v>266.60000000000002</v>
      </c>
      <c r="H5773" t="str" cm="1">
        <f t="array" ref="H5773">_xlfn.IFS(B5773&lt;=12,"New (0-12 mo)",B5773&lt;=24,"Established (13-24 mo)",B5773&lt;=48,"Loyal (25-48 mo)",TRUE,"Veteran (49+ mo)")</f>
        <v>New (0-12 mo)</v>
      </c>
      <c r="I5773">
        <f>COUNTIF('Raw Data'!G5773:O5773,"Yes")</f>
        <v>1</v>
      </c>
      <c r="J5773">
        <f t="shared" ca="1" si="180"/>
        <v>45839</v>
      </c>
      <c r="K5773" t="str">
        <f>'Raw Data'!U5773</f>
        <v>No</v>
      </c>
      <c r="L5773" t="str">
        <f t="shared" si="181"/>
        <v>High Risk</v>
      </c>
      <c r="N5773" s="34"/>
    </row>
    <row r="5774" spans="1:14" x14ac:dyDescent="0.3">
      <c r="A5774" s="5" t="str">
        <f>'Raw Data'!A5774</f>
        <v>8645-KOMJQ</v>
      </c>
      <c r="B5774">
        <f>'Raw Data'!F5774</f>
        <v>69</v>
      </c>
      <c r="C5774" t="str">
        <f>'Raw Data'!P5774</f>
        <v>Two year</v>
      </c>
      <c r="D5774" t="str">
        <f>'Raw Data'!I5774</f>
        <v>DSL</v>
      </c>
      <c r="E5774" t="str">
        <f>'Raw Data'!R5774</f>
        <v>Bank transfer (automatic)</v>
      </c>
      <c r="F5774">
        <f>'Raw Data'!S5774</f>
        <v>81.95</v>
      </c>
      <c r="G5774">
        <f>IFERROR(VALUE('Raw Data'!T5774),0)</f>
        <v>5601.4</v>
      </c>
      <c r="H5774" t="str" cm="1">
        <f t="array" ref="H5774">_xlfn.IFS(B5774&lt;=12,"New (0-12 mo)",B5774&lt;=24,"Established (13-24 mo)",B5774&lt;=48,"Loyal (25-48 mo)",TRUE,"Veteran (49+ mo)")</f>
        <v>Veteran (49+ mo)</v>
      </c>
      <c r="I5774">
        <f>COUNTIF('Raw Data'!G5774:O5774,"Yes")</f>
        <v>7</v>
      </c>
      <c r="J5774">
        <f t="shared" ca="1" si="180"/>
        <v>44105</v>
      </c>
      <c r="K5774" t="str">
        <f>'Raw Data'!U5774</f>
        <v>No</v>
      </c>
      <c r="L5774" t="str">
        <f t="shared" si="181"/>
        <v>Low Risk</v>
      </c>
      <c r="N5774" s="34"/>
    </row>
    <row r="5775" spans="1:14" x14ac:dyDescent="0.3">
      <c r="A5775" s="5" t="str">
        <f>'Raw Data'!A5775</f>
        <v>0289-IVARM</v>
      </c>
      <c r="B5775">
        <f>'Raw Data'!F5775</f>
        <v>35</v>
      </c>
      <c r="C5775" t="str">
        <f>'Raw Data'!P5775</f>
        <v>Month-to-month</v>
      </c>
      <c r="D5775" t="str">
        <f>'Raw Data'!I5775</f>
        <v>DSL</v>
      </c>
      <c r="E5775" t="str">
        <f>'Raw Data'!R5775</f>
        <v>Electronic check</v>
      </c>
      <c r="F5775">
        <f>'Raw Data'!S5775</f>
        <v>60.55</v>
      </c>
      <c r="G5775">
        <f>IFERROR(VALUE('Raw Data'!T5775),0)</f>
        <v>1982.6</v>
      </c>
      <c r="H5775" t="str" cm="1">
        <f t="array" ref="H5775">_xlfn.IFS(B5775&lt;=12,"New (0-12 mo)",B5775&lt;=24,"Established (13-24 mo)",B5775&lt;=48,"Loyal (25-48 mo)",TRUE,"Veteran (49+ mo)")</f>
        <v>Loyal (25-48 mo)</v>
      </c>
      <c r="I5775">
        <f>COUNTIF('Raw Data'!G5775:O5775,"Yes")</f>
        <v>4</v>
      </c>
      <c r="J5775">
        <f t="shared" ca="1" si="180"/>
        <v>45139</v>
      </c>
      <c r="K5775" t="str">
        <f>'Raw Data'!U5775</f>
        <v>No</v>
      </c>
      <c r="L5775" t="str">
        <f t="shared" si="181"/>
        <v>Low-Medium Risk</v>
      </c>
      <c r="N5775" s="34"/>
    </row>
    <row r="5776" spans="1:14" x14ac:dyDescent="0.3">
      <c r="A5776" s="5" t="str">
        <f>'Raw Data'!A5776</f>
        <v>9761-XUJWD</v>
      </c>
      <c r="B5776">
        <f>'Raw Data'!F5776</f>
        <v>5</v>
      </c>
      <c r="C5776" t="str">
        <f>'Raw Data'!P5776</f>
        <v>Month-to-month</v>
      </c>
      <c r="D5776" t="str">
        <f>'Raw Data'!I5776</f>
        <v>DSL</v>
      </c>
      <c r="E5776" t="str">
        <f>'Raw Data'!R5776</f>
        <v>Bank transfer (automatic)</v>
      </c>
      <c r="F5776">
        <f>'Raw Data'!S5776</f>
        <v>65.599999999999994</v>
      </c>
      <c r="G5776">
        <f>IFERROR(VALUE('Raw Data'!T5776),0)</f>
        <v>339.9</v>
      </c>
      <c r="H5776" t="str" cm="1">
        <f t="array" ref="H5776">_xlfn.IFS(B5776&lt;=12,"New (0-12 mo)",B5776&lt;=24,"Established (13-24 mo)",B5776&lt;=48,"Loyal (25-48 mo)",TRUE,"Veteran (49+ mo)")</f>
        <v>New (0-12 mo)</v>
      </c>
      <c r="I5776">
        <f>COUNTIF('Raw Data'!G5776:O5776,"Yes")</f>
        <v>4</v>
      </c>
      <c r="J5776">
        <f t="shared" ca="1" si="180"/>
        <v>46054</v>
      </c>
      <c r="K5776" t="str">
        <f>'Raw Data'!U5776</f>
        <v>No</v>
      </c>
      <c r="L5776" t="str">
        <f t="shared" si="181"/>
        <v>High Risk</v>
      </c>
      <c r="N5776" s="34"/>
    </row>
    <row r="5777" spans="1:14" x14ac:dyDescent="0.3">
      <c r="A5777" s="5" t="str">
        <f>'Raw Data'!A5777</f>
        <v>4057-FKCZK</v>
      </c>
      <c r="B5777">
        <f>'Raw Data'!F5777</f>
        <v>58</v>
      </c>
      <c r="C5777" t="str">
        <f>'Raw Data'!P5777</f>
        <v>Two year</v>
      </c>
      <c r="D5777" t="str">
        <f>'Raw Data'!I5777</f>
        <v>Fiber optic</v>
      </c>
      <c r="E5777" t="str">
        <f>'Raw Data'!R5777</f>
        <v>Bank transfer (automatic)</v>
      </c>
      <c r="F5777">
        <f>'Raw Data'!S5777</f>
        <v>82.5</v>
      </c>
      <c r="G5777">
        <f>IFERROR(VALUE('Raw Data'!T5777),0)</f>
        <v>4828.05</v>
      </c>
      <c r="H5777" t="str" cm="1">
        <f t="array" ref="H5777">_xlfn.IFS(B5777&lt;=12,"New (0-12 mo)",B5777&lt;=24,"Established (13-24 mo)",B5777&lt;=48,"Loyal (25-48 mo)",TRUE,"Veteran (49+ mo)")</f>
        <v>Veteran (49+ mo)</v>
      </c>
      <c r="I5777">
        <f>COUNTIF('Raw Data'!G5777:O5777,"Yes")</f>
        <v>3</v>
      </c>
      <c r="J5777">
        <f t="shared" ca="1" si="180"/>
        <v>44440</v>
      </c>
      <c r="K5777" t="str">
        <f>'Raw Data'!U5777</f>
        <v>No</v>
      </c>
      <c r="L5777" t="str">
        <f t="shared" si="181"/>
        <v>Low Risk</v>
      </c>
      <c r="N5777" s="34"/>
    </row>
    <row r="5778" spans="1:14" x14ac:dyDescent="0.3">
      <c r="A5778" s="5" t="str">
        <f>'Raw Data'!A5778</f>
        <v>4291-TPNFG</v>
      </c>
      <c r="B5778">
        <f>'Raw Data'!F5778</f>
        <v>72</v>
      </c>
      <c r="C5778" t="str">
        <f>'Raw Data'!P5778</f>
        <v>Two year</v>
      </c>
      <c r="D5778" t="str">
        <f>'Raw Data'!I5778</f>
        <v>DSL</v>
      </c>
      <c r="E5778" t="str">
        <f>'Raw Data'!R5778</f>
        <v>Bank transfer (automatic)</v>
      </c>
      <c r="F5778">
        <f>'Raw Data'!S5778</f>
        <v>82.3</v>
      </c>
      <c r="G5778">
        <f>IFERROR(VALUE('Raw Data'!T5778),0)</f>
        <v>5980.55</v>
      </c>
      <c r="H5778" t="str" cm="1">
        <f t="array" ref="H5778">_xlfn.IFS(B5778&lt;=12,"New (0-12 mo)",B5778&lt;=24,"Established (13-24 mo)",B5778&lt;=48,"Loyal (25-48 mo)",TRUE,"Veteran (49+ mo)")</f>
        <v>Veteran (49+ mo)</v>
      </c>
      <c r="I5778">
        <f>COUNTIF('Raw Data'!G5778:O5778,"Yes")</f>
        <v>7</v>
      </c>
      <c r="J5778">
        <f t="shared" ca="1" si="180"/>
        <v>44013</v>
      </c>
      <c r="K5778" t="str">
        <f>'Raw Data'!U5778</f>
        <v>No</v>
      </c>
      <c r="L5778" t="str">
        <f t="shared" si="181"/>
        <v>Low Risk</v>
      </c>
      <c r="N5778" s="34"/>
    </row>
    <row r="5779" spans="1:14" x14ac:dyDescent="0.3">
      <c r="A5779" s="5" t="str">
        <f>'Raw Data'!A5779</f>
        <v>6087-YPWHO</v>
      </c>
      <c r="B5779">
        <f>'Raw Data'!F5779</f>
        <v>72</v>
      </c>
      <c r="C5779" t="str">
        <f>'Raw Data'!P5779</f>
        <v>Two year</v>
      </c>
      <c r="D5779" t="str">
        <f>'Raw Data'!I5779</f>
        <v>DSL</v>
      </c>
      <c r="E5779" t="str">
        <f>'Raw Data'!R5779</f>
        <v>Mailed check</v>
      </c>
      <c r="F5779">
        <f>'Raw Data'!S5779</f>
        <v>68.150000000000006</v>
      </c>
      <c r="G5779">
        <f>IFERROR(VALUE('Raw Data'!T5779),0)</f>
        <v>4808.7</v>
      </c>
      <c r="H5779" t="str" cm="1">
        <f t="array" ref="H5779">_xlfn.IFS(B5779&lt;=12,"New (0-12 mo)",B5779&lt;=24,"Established (13-24 mo)",B5779&lt;=48,"Loyal (25-48 mo)",TRUE,"Veteran (49+ mo)")</f>
        <v>Veteran (49+ mo)</v>
      </c>
      <c r="I5779">
        <f>COUNTIF('Raw Data'!G5779:O5779,"Yes")</f>
        <v>6</v>
      </c>
      <c r="J5779">
        <f t="shared" ca="1" si="180"/>
        <v>44013</v>
      </c>
      <c r="K5779" t="str">
        <f>'Raw Data'!U5779</f>
        <v>No</v>
      </c>
      <c r="L5779" t="str">
        <f t="shared" si="181"/>
        <v>Low Risk</v>
      </c>
      <c r="N5779" s="34"/>
    </row>
    <row r="5780" spans="1:14" x14ac:dyDescent="0.3">
      <c r="A5780" s="5" t="str">
        <f>'Raw Data'!A5780</f>
        <v>3090-QFUVD</v>
      </c>
      <c r="B5780">
        <f>'Raw Data'!F5780</f>
        <v>1</v>
      </c>
      <c r="C5780" t="str">
        <f>'Raw Data'!P5780</f>
        <v>Month-to-month</v>
      </c>
      <c r="D5780" t="str">
        <f>'Raw Data'!I5780</f>
        <v>No</v>
      </c>
      <c r="E5780" t="str">
        <f>'Raw Data'!R5780</f>
        <v>Credit card (automatic)</v>
      </c>
      <c r="F5780">
        <f>'Raw Data'!S5780</f>
        <v>20.3</v>
      </c>
      <c r="G5780">
        <f>IFERROR(VALUE('Raw Data'!T5780),0)</f>
        <v>20.3</v>
      </c>
      <c r="H5780" t="str" cm="1">
        <f t="array" ref="H5780">_xlfn.IFS(B5780&lt;=12,"New (0-12 mo)",B5780&lt;=24,"Established (13-24 mo)",B5780&lt;=48,"Loyal (25-48 mo)",TRUE,"Veteran (49+ mo)")</f>
        <v>New (0-12 mo)</v>
      </c>
      <c r="I5780">
        <f>COUNTIF('Raw Data'!G5780:O5780,"Yes")</f>
        <v>1</v>
      </c>
      <c r="J5780">
        <f t="shared" ca="1" si="180"/>
        <v>46174</v>
      </c>
      <c r="K5780" t="str">
        <f>'Raw Data'!U5780</f>
        <v>No</v>
      </c>
      <c r="L5780" t="str">
        <f t="shared" si="181"/>
        <v>High Risk</v>
      </c>
      <c r="N5780" s="34"/>
    </row>
    <row r="5781" spans="1:14" x14ac:dyDescent="0.3">
      <c r="A5781" s="5" t="str">
        <f>'Raw Data'!A5781</f>
        <v>2237-ZFSMY</v>
      </c>
      <c r="B5781">
        <f>'Raw Data'!F5781</f>
        <v>39</v>
      </c>
      <c r="C5781" t="str">
        <f>'Raw Data'!P5781</f>
        <v>One year</v>
      </c>
      <c r="D5781" t="str">
        <f>'Raw Data'!I5781</f>
        <v>Fiber optic</v>
      </c>
      <c r="E5781" t="str">
        <f>'Raw Data'!R5781</f>
        <v>Electronic check</v>
      </c>
      <c r="F5781">
        <f>'Raw Data'!S5781</f>
        <v>95.55</v>
      </c>
      <c r="G5781">
        <f>IFERROR(VALUE('Raw Data'!T5781),0)</f>
        <v>3692.85</v>
      </c>
      <c r="H5781" t="str" cm="1">
        <f t="array" ref="H5781">_xlfn.IFS(B5781&lt;=12,"New (0-12 mo)",B5781&lt;=24,"Established (13-24 mo)",B5781&lt;=48,"Loyal (25-48 mo)",TRUE,"Veteran (49+ mo)")</f>
        <v>Loyal (25-48 mo)</v>
      </c>
      <c r="I5781">
        <f>COUNTIF('Raw Data'!G5781:O5781,"Yes")</f>
        <v>5</v>
      </c>
      <c r="J5781">
        <f t="shared" ca="1" si="180"/>
        <v>45017</v>
      </c>
      <c r="K5781" t="str">
        <f>'Raw Data'!U5781</f>
        <v>Yes</v>
      </c>
      <c r="L5781" t="str">
        <f t="shared" si="181"/>
        <v>Low Risk</v>
      </c>
      <c r="N5781" s="34"/>
    </row>
    <row r="5782" spans="1:14" x14ac:dyDescent="0.3">
      <c r="A5782" s="5" t="str">
        <f>'Raw Data'!A5782</f>
        <v>1722-LDZJS</v>
      </c>
      <c r="B5782">
        <f>'Raw Data'!F5782</f>
        <v>53</v>
      </c>
      <c r="C5782" t="str">
        <f>'Raw Data'!P5782</f>
        <v>One year</v>
      </c>
      <c r="D5782" t="str">
        <f>'Raw Data'!I5782</f>
        <v>No</v>
      </c>
      <c r="E5782" t="str">
        <f>'Raw Data'!R5782</f>
        <v>Credit card (automatic)</v>
      </c>
      <c r="F5782">
        <f>'Raw Data'!S5782</f>
        <v>20.2</v>
      </c>
      <c r="G5782">
        <f>IFERROR(VALUE('Raw Data'!T5782),0)</f>
        <v>1068.1500000000001</v>
      </c>
      <c r="H5782" t="str" cm="1">
        <f t="array" ref="H5782">_xlfn.IFS(B5782&lt;=12,"New (0-12 mo)",B5782&lt;=24,"Established (13-24 mo)",B5782&lt;=48,"Loyal (25-48 mo)",TRUE,"Veteran (49+ mo)")</f>
        <v>Veteran (49+ mo)</v>
      </c>
      <c r="I5782">
        <f>COUNTIF('Raw Data'!G5782:O5782,"Yes")</f>
        <v>1</v>
      </c>
      <c r="J5782">
        <f t="shared" ca="1" si="180"/>
        <v>44593</v>
      </c>
      <c r="K5782" t="str">
        <f>'Raw Data'!U5782</f>
        <v>No</v>
      </c>
      <c r="L5782" t="str">
        <f t="shared" si="181"/>
        <v>Low Risk</v>
      </c>
      <c r="N5782" s="34"/>
    </row>
    <row r="5783" spans="1:14" x14ac:dyDescent="0.3">
      <c r="A5783" s="5" t="str">
        <f>'Raw Data'!A5783</f>
        <v>1818-ESQMW</v>
      </c>
      <c r="B5783">
        <f>'Raw Data'!F5783</f>
        <v>27</v>
      </c>
      <c r="C5783" t="str">
        <f>'Raw Data'!P5783</f>
        <v>Month-to-month</v>
      </c>
      <c r="D5783" t="str">
        <f>'Raw Data'!I5783</f>
        <v>Fiber optic</v>
      </c>
      <c r="E5783" t="str">
        <f>'Raw Data'!R5783</f>
        <v>Electronic check</v>
      </c>
      <c r="F5783">
        <f>'Raw Data'!S5783</f>
        <v>89.2</v>
      </c>
      <c r="G5783">
        <f>IFERROR(VALUE('Raw Data'!T5783),0)</f>
        <v>2383.6</v>
      </c>
      <c r="H5783" t="str" cm="1">
        <f t="array" ref="H5783">_xlfn.IFS(B5783&lt;=12,"New (0-12 mo)",B5783&lt;=24,"Established (13-24 mo)",B5783&lt;=48,"Loyal (25-48 mo)",TRUE,"Veteran (49+ mo)")</f>
        <v>Loyal (25-48 mo)</v>
      </c>
      <c r="I5783">
        <f>COUNTIF('Raw Data'!G5783:O5783,"Yes")</f>
        <v>4</v>
      </c>
      <c r="J5783">
        <f t="shared" ca="1" si="180"/>
        <v>45383</v>
      </c>
      <c r="K5783" t="str">
        <f>'Raw Data'!U5783</f>
        <v>No</v>
      </c>
      <c r="L5783" t="str">
        <f t="shared" si="181"/>
        <v>Low-Medium Risk</v>
      </c>
      <c r="N5783" s="34"/>
    </row>
    <row r="5784" spans="1:14" x14ac:dyDescent="0.3">
      <c r="A5784" s="5" t="str">
        <f>'Raw Data'!A5784</f>
        <v>4871-JTKJF</v>
      </c>
      <c r="B5784">
        <f>'Raw Data'!F5784</f>
        <v>1</v>
      </c>
      <c r="C5784" t="str">
        <f>'Raw Data'!P5784</f>
        <v>Month-to-month</v>
      </c>
      <c r="D5784" t="str">
        <f>'Raw Data'!I5784</f>
        <v>Fiber optic</v>
      </c>
      <c r="E5784" t="str">
        <f>'Raw Data'!R5784</f>
        <v>Electronic check</v>
      </c>
      <c r="F5784">
        <f>'Raw Data'!S5784</f>
        <v>69.650000000000006</v>
      </c>
      <c r="G5784">
        <f>IFERROR(VALUE('Raw Data'!T5784),0)</f>
        <v>69.650000000000006</v>
      </c>
      <c r="H5784" t="str" cm="1">
        <f t="array" ref="H5784">_xlfn.IFS(B5784&lt;=12,"New (0-12 mo)",B5784&lt;=24,"Established (13-24 mo)",B5784&lt;=48,"Loyal (25-48 mo)",TRUE,"Veteran (49+ mo)")</f>
        <v>New (0-12 mo)</v>
      </c>
      <c r="I5784">
        <f>COUNTIF('Raw Data'!G5784:O5784,"Yes")</f>
        <v>1</v>
      </c>
      <c r="J5784">
        <f t="shared" ca="1" si="180"/>
        <v>46174</v>
      </c>
      <c r="K5784" t="str">
        <f>'Raw Data'!U5784</f>
        <v>Yes</v>
      </c>
      <c r="L5784" t="str">
        <f t="shared" si="181"/>
        <v>High Risk</v>
      </c>
      <c r="N5784" s="34"/>
    </row>
    <row r="5785" spans="1:14" x14ac:dyDescent="0.3">
      <c r="A5785" s="5" t="str">
        <f>'Raw Data'!A5785</f>
        <v>1415-YFWLT</v>
      </c>
      <c r="B5785">
        <f>'Raw Data'!F5785</f>
        <v>1</v>
      </c>
      <c r="C5785" t="str">
        <f>'Raw Data'!P5785</f>
        <v>Month-to-month</v>
      </c>
      <c r="D5785" t="str">
        <f>'Raw Data'!I5785</f>
        <v>Fiber optic</v>
      </c>
      <c r="E5785" t="str">
        <f>'Raw Data'!R5785</f>
        <v>Electronic check</v>
      </c>
      <c r="F5785">
        <f>'Raw Data'!S5785</f>
        <v>89.3</v>
      </c>
      <c r="G5785">
        <f>IFERROR(VALUE('Raw Data'!T5785),0)</f>
        <v>89.3</v>
      </c>
      <c r="H5785" t="str" cm="1">
        <f t="array" ref="H5785">_xlfn.IFS(B5785&lt;=12,"New (0-12 mo)",B5785&lt;=24,"Established (13-24 mo)",B5785&lt;=48,"Loyal (25-48 mo)",TRUE,"Veteran (49+ mo)")</f>
        <v>New (0-12 mo)</v>
      </c>
      <c r="I5785">
        <f>COUNTIF('Raw Data'!G5785:O5785,"Yes")</f>
        <v>3</v>
      </c>
      <c r="J5785">
        <f t="shared" ca="1" si="180"/>
        <v>46174</v>
      </c>
      <c r="K5785" t="str">
        <f>'Raw Data'!U5785</f>
        <v>Yes</v>
      </c>
      <c r="L5785" t="str">
        <f t="shared" si="181"/>
        <v>High Risk</v>
      </c>
      <c r="N5785" s="34"/>
    </row>
    <row r="5786" spans="1:14" x14ac:dyDescent="0.3">
      <c r="A5786" s="5" t="str">
        <f>'Raw Data'!A5786</f>
        <v>7401-RUBNK</v>
      </c>
      <c r="B5786">
        <f>'Raw Data'!F5786</f>
        <v>18</v>
      </c>
      <c r="C5786" t="str">
        <f>'Raw Data'!P5786</f>
        <v>Month-to-month</v>
      </c>
      <c r="D5786" t="str">
        <f>'Raw Data'!I5786</f>
        <v>Fiber optic</v>
      </c>
      <c r="E5786" t="str">
        <f>'Raw Data'!R5786</f>
        <v>Electronic check</v>
      </c>
      <c r="F5786">
        <f>'Raw Data'!S5786</f>
        <v>74.8</v>
      </c>
      <c r="G5786">
        <f>IFERROR(VALUE('Raw Data'!T5786),0)</f>
        <v>1438.05</v>
      </c>
      <c r="H5786" t="str" cm="1">
        <f t="array" ref="H5786">_xlfn.IFS(B5786&lt;=12,"New (0-12 mo)",B5786&lt;=24,"Established (13-24 mo)",B5786&lt;=48,"Loyal (25-48 mo)",TRUE,"Veteran (49+ mo)")</f>
        <v>Established (13-24 mo)</v>
      </c>
      <c r="I5786">
        <f>COUNTIF('Raw Data'!G5786:O5786,"Yes")</f>
        <v>2</v>
      </c>
      <c r="J5786">
        <f t="shared" ca="1" si="180"/>
        <v>45658</v>
      </c>
      <c r="K5786" t="str">
        <f>'Raw Data'!U5786</f>
        <v>No</v>
      </c>
      <c r="L5786" t="str">
        <f t="shared" si="181"/>
        <v>Medium Risk</v>
      </c>
      <c r="N5786" s="34"/>
    </row>
    <row r="5787" spans="1:14" x14ac:dyDescent="0.3">
      <c r="A5787" s="5" t="str">
        <f>'Raw Data'!A5787</f>
        <v>0506-YLVKJ</v>
      </c>
      <c r="B5787">
        <f>'Raw Data'!F5787</f>
        <v>46</v>
      </c>
      <c r="C5787" t="str">
        <f>'Raw Data'!P5787</f>
        <v>Two year</v>
      </c>
      <c r="D5787" t="str">
        <f>'Raw Data'!I5787</f>
        <v>No</v>
      </c>
      <c r="E5787" t="str">
        <f>'Raw Data'!R5787</f>
        <v>Mailed check</v>
      </c>
      <c r="F5787">
        <f>'Raw Data'!S5787</f>
        <v>20.2</v>
      </c>
      <c r="G5787">
        <f>IFERROR(VALUE('Raw Data'!T5787),0)</f>
        <v>917.45</v>
      </c>
      <c r="H5787" t="str" cm="1">
        <f t="array" ref="H5787">_xlfn.IFS(B5787&lt;=12,"New (0-12 mo)",B5787&lt;=24,"Established (13-24 mo)",B5787&lt;=48,"Loyal (25-48 mo)",TRUE,"Veteran (49+ mo)")</f>
        <v>Loyal (25-48 mo)</v>
      </c>
      <c r="I5787">
        <f>COUNTIF('Raw Data'!G5787:O5787,"Yes")</f>
        <v>1</v>
      </c>
      <c r="J5787">
        <f t="shared" ca="1" si="180"/>
        <v>44805</v>
      </c>
      <c r="K5787" t="str">
        <f>'Raw Data'!U5787</f>
        <v>No</v>
      </c>
      <c r="L5787" t="str">
        <f t="shared" si="181"/>
        <v>Low Risk</v>
      </c>
      <c r="N5787" s="34"/>
    </row>
    <row r="5788" spans="1:14" x14ac:dyDescent="0.3">
      <c r="A5788" s="5" t="str">
        <f>'Raw Data'!A5788</f>
        <v>8661-BOYNW</v>
      </c>
      <c r="B5788">
        <f>'Raw Data'!F5788</f>
        <v>72</v>
      </c>
      <c r="C5788" t="str">
        <f>'Raw Data'!P5788</f>
        <v>Two year</v>
      </c>
      <c r="D5788" t="str">
        <f>'Raw Data'!I5788</f>
        <v>DSL</v>
      </c>
      <c r="E5788" t="str">
        <f>'Raw Data'!R5788</f>
        <v>Credit card (automatic)</v>
      </c>
      <c r="F5788">
        <f>'Raw Data'!S5788</f>
        <v>84.4</v>
      </c>
      <c r="G5788">
        <f>IFERROR(VALUE('Raw Data'!T5788),0)</f>
        <v>6096.45</v>
      </c>
      <c r="H5788" t="str" cm="1">
        <f t="array" ref="H5788">_xlfn.IFS(B5788&lt;=12,"New (0-12 mo)",B5788&lt;=24,"Established (13-24 mo)",B5788&lt;=48,"Loyal (25-48 mo)",TRUE,"Veteran (49+ mo)")</f>
        <v>Veteran (49+ mo)</v>
      </c>
      <c r="I5788">
        <f>COUNTIF('Raw Data'!G5788:O5788,"Yes")</f>
        <v>7</v>
      </c>
      <c r="J5788">
        <f t="shared" ca="1" si="180"/>
        <v>44013</v>
      </c>
      <c r="K5788" t="str">
        <f>'Raw Data'!U5788</f>
        <v>No</v>
      </c>
      <c r="L5788" t="str">
        <f t="shared" si="181"/>
        <v>Low Risk</v>
      </c>
      <c r="N5788" s="34"/>
    </row>
    <row r="5789" spans="1:14" x14ac:dyDescent="0.3">
      <c r="A5789" s="5" t="str">
        <f>'Raw Data'!A5789</f>
        <v>6711-VTNRE</v>
      </c>
      <c r="B5789">
        <f>'Raw Data'!F5789</f>
        <v>36</v>
      </c>
      <c r="C5789" t="str">
        <f>'Raw Data'!P5789</f>
        <v>Month-to-month</v>
      </c>
      <c r="D5789" t="str">
        <f>'Raw Data'!I5789</f>
        <v>Fiber optic</v>
      </c>
      <c r="E5789" t="str">
        <f>'Raw Data'!R5789</f>
        <v>Electronic check</v>
      </c>
      <c r="F5789">
        <f>'Raw Data'!S5789</f>
        <v>87.55</v>
      </c>
      <c r="G5789">
        <f>IFERROR(VALUE('Raw Data'!T5789),0)</f>
        <v>3078.1</v>
      </c>
      <c r="H5789" t="str" cm="1">
        <f t="array" ref="H5789">_xlfn.IFS(B5789&lt;=12,"New (0-12 mo)",B5789&lt;=24,"Established (13-24 mo)",B5789&lt;=48,"Loyal (25-48 mo)",TRUE,"Veteran (49+ mo)")</f>
        <v>Loyal (25-48 mo)</v>
      </c>
      <c r="I5789">
        <f>COUNTIF('Raw Data'!G5789:O5789,"Yes")</f>
        <v>4</v>
      </c>
      <c r="J5789">
        <f t="shared" ca="1" si="180"/>
        <v>45108</v>
      </c>
      <c r="K5789" t="str">
        <f>'Raw Data'!U5789</f>
        <v>Yes</v>
      </c>
      <c r="L5789" t="str">
        <f t="shared" si="181"/>
        <v>Low-Medium Risk</v>
      </c>
      <c r="N5789" s="34"/>
    </row>
    <row r="5790" spans="1:14" x14ac:dyDescent="0.3">
      <c r="A5790" s="5" t="str">
        <f>'Raw Data'!A5790</f>
        <v>4815-GBTCD</v>
      </c>
      <c r="B5790">
        <f>'Raw Data'!F5790</f>
        <v>4</v>
      </c>
      <c r="C5790" t="str">
        <f>'Raw Data'!P5790</f>
        <v>Month-to-month</v>
      </c>
      <c r="D5790" t="str">
        <f>'Raw Data'!I5790</f>
        <v>DSL</v>
      </c>
      <c r="E5790" t="str">
        <f>'Raw Data'!R5790</f>
        <v>Electronic check</v>
      </c>
      <c r="F5790">
        <f>'Raw Data'!S5790</f>
        <v>25.15</v>
      </c>
      <c r="G5790">
        <f>IFERROR(VALUE('Raw Data'!T5790),0)</f>
        <v>99.95</v>
      </c>
      <c r="H5790" t="str" cm="1">
        <f t="array" ref="H5790">_xlfn.IFS(B5790&lt;=12,"New (0-12 mo)",B5790&lt;=24,"Established (13-24 mo)",B5790&lt;=48,"Loyal (25-48 mo)",TRUE,"Veteran (49+ mo)")</f>
        <v>New (0-12 mo)</v>
      </c>
      <c r="I5790">
        <f>COUNTIF('Raw Data'!G5790:O5790,"Yes")</f>
        <v>0</v>
      </c>
      <c r="J5790">
        <f t="shared" ca="1" si="180"/>
        <v>46082</v>
      </c>
      <c r="K5790" t="str">
        <f>'Raw Data'!U5790</f>
        <v>No</v>
      </c>
      <c r="L5790" t="str">
        <f t="shared" si="181"/>
        <v>High Risk</v>
      </c>
      <c r="N5790" s="34"/>
    </row>
    <row r="5791" spans="1:14" x14ac:dyDescent="0.3">
      <c r="A5791" s="5" t="str">
        <f>'Raw Data'!A5791</f>
        <v>2805-AUFQN</v>
      </c>
      <c r="B5791">
        <f>'Raw Data'!F5791</f>
        <v>25</v>
      </c>
      <c r="C5791" t="str">
        <f>'Raw Data'!P5791</f>
        <v>Two year</v>
      </c>
      <c r="D5791" t="str">
        <f>'Raw Data'!I5791</f>
        <v>No</v>
      </c>
      <c r="E5791" t="str">
        <f>'Raw Data'!R5791</f>
        <v>Credit card (automatic)</v>
      </c>
      <c r="F5791">
        <f>'Raw Data'!S5791</f>
        <v>19.8</v>
      </c>
      <c r="G5791">
        <f>IFERROR(VALUE('Raw Data'!T5791),0)</f>
        <v>475.2</v>
      </c>
      <c r="H5791" t="str" cm="1">
        <f t="array" ref="H5791">_xlfn.IFS(B5791&lt;=12,"New (0-12 mo)",B5791&lt;=24,"Established (13-24 mo)",B5791&lt;=48,"Loyal (25-48 mo)",TRUE,"Veteran (49+ mo)")</f>
        <v>Loyal (25-48 mo)</v>
      </c>
      <c r="I5791">
        <f>COUNTIF('Raw Data'!G5791:O5791,"Yes")</f>
        <v>1</v>
      </c>
      <c r="J5791">
        <f t="shared" ca="1" si="180"/>
        <v>45444</v>
      </c>
      <c r="K5791" t="str">
        <f>'Raw Data'!U5791</f>
        <v>No</v>
      </c>
      <c r="L5791" t="str">
        <f t="shared" si="181"/>
        <v>Low Risk</v>
      </c>
      <c r="N5791" s="34"/>
    </row>
    <row r="5792" spans="1:14" x14ac:dyDescent="0.3">
      <c r="A5792" s="5" t="str">
        <f>'Raw Data'!A5792</f>
        <v>0980-PVMRC</v>
      </c>
      <c r="B5792">
        <f>'Raw Data'!F5792</f>
        <v>40</v>
      </c>
      <c r="C5792" t="str">
        <f>'Raw Data'!P5792</f>
        <v>Month-to-month</v>
      </c>
      <c r="D5792" t="str">
        <f>'Raw Data'!I5792</f>
        <v>DSL</v>
      </c>
      <c r="E5792" t="str">
        <f>'Raw Data'!R5792</f>
        <v>Electronic check</v>
      </c>
      <c r="F5792">
        <f>'Raw Data'!S5792</f>
        <v>50.85</v>
      </c>
      <c r="G5792">
        <f>IFERROR(VALUE('Raw Data'!T5792),0)</f>
        <v>2036.55</v>
      </c>
      <c r="H5792" t="str" cm="1">
        <f t="array" ref="H5792">_xlfn.IFS(B5792&lt;=12,"New (0-12 mo)",B5792&lt;=24,"Established (13-24 mo)",B5792&lt;=48,"Loyal (25-48 mo)",TRUE,"Veteran (49+ mo)")</f>
        <v>Loyal (25-48 mo)</v>
      </c>
      <c r="I5792">
        <f>COUNTIF('Raw Data'!G5792:O5792,"Yes")</f>
        <v>3</v>
      </c>
      <c r="J5792">
        <f t="shared" ca="1" si="180"/>
        <v>44986</v>
      </c>
      <c r="K5792" t="str">
        <f>'Raw Data'!U5792</f>
        <v>No</v>
      </c>
      <c r="L5792" t="str">
        <f t="shared" si="181"/>
        <v>Low-Medium Risk</v>
      </c>
      <c r="N5792" s="34"/>
    </row>
    <row r="5793" spans="1:14" x14ac:dyDescent="0.3">
      <c r="A5793" s="5" t="str">
        <f>'Raw Data'!A5793</f>
        <v>7233-DRTRF</v>
      </c>
      <c r="B5793">
        <f>'Raw Data'!F5793</f>
        <v>63</v>
      </c>
      <c r="C5793" t="str">
        <f>'Raw Data'!P5793</f>
        <v>Month-to-month</v>
      </c>
      <c r="D5793" t="str">
        <f>'Raw Data'!I5793</f>
        <v>Fiber optic</v>
      </c>
      <c r="E5793" t="str">
        <f>'Raw Data'!R5793</f>
        <v>Electronic check</v>
      </c>
      <c r="F5793">
        <f>'Raw Data'!S5793</f>
        <v>102.4</v>
      </c>
      <c r="G5793">
        <f>IFERROR(VALUE('Raw Data'!T5793),0)</f>
        <v>6444.05</v>
      </c>
      <c r="H5793" t="str" cm="1">
        <f t="array" ref="H5793">_xlfn.IFS(B5793&lt;=12,"New (0-12 mo)",B5793&lt;=24,"Established (13-24 mo)",B5793&lt;=48,"Loyal (25-48 mo)",TRUE,"Veteran (49+ mo)")</f>
        <v>Veteran (49+ mo)</v>
      </c>
      <c r="I5793">
        <f>COUNTIF('Raw Data'!G5793:O5793,"Yes")</f>
        <v>6</v>
      </c>
      <c r="J5793">
        <f t="shared" ca="1" si="180"/>
        <v>44287</v>
      </c>
      <c r="K5793" t="str">
        <f>'Raw Data'!U5793</f>
        <v>No</v>
      </c>
      <c r="L5793" t="str">
        <f t="shared" si="181"/>
        <v>Low-Medium Risk</v>
      </c>
      <c r="N5793" s="34"/>
    </row>
    <row r="5794" spans="1:14" x14ac:dyDescent="0.3">
      <c r="A5794" s="5" t="str">
        <f>'Raw Data'!A5794</f>
        <v>3500-RMZLT</v>
      </c>
      <c r="B5794">
        <f>'Raw Data'!F5794</f>
        <v>15</v>
      </c>
      <c r="C5794" t="str">
        <f>'Raw Data'!P5794</f>
        <v>Month-to-month</v>
      </c>
      <c r="D5794" t="str">
        <f>'Raw Data'!I5794</f>
        <v>Fiber optic</v>
      </c>
      <c r="E5794" t="str">
        <f>'Raw Data'!R5794</f>
        <v>Mailed check</v>
      </c>
      <c r="F5794">
        <f>'Raw Data'!S5794</f>
        <v>96.3</v>
      </c>
      <c r="G5794">
        <f>IFERROR(VALUE('Raw Data'!T5794),0)</f>
        <v>1426.75</v>
      </c>
      <c r="H5794" t="str" cm="1">
        <f t="array" ref="H5794">_xlfn.IFS(B5794&lt;=12,"New (0-12 mo)",B5794&lt;=24,"Established (13-24 mo)",B5794&lt;=48,"Loyal (25-48 mo)",TRUE,"Veteran (49+ mo)")</f>
        <v>Established (13-24 mo)</v>
      </c>
      <c r="I5794">
        <f>COUNTIF('Raw Data'!G5794:O5794,"Yes")</f>
        <v>5</v>
      </c>
      <c r="J5794">
        <f t="shared" ca="1" si="180"/>
        <v>45748</v>
      </c>
      <c r="K5794" t="str">
        <f>'Raw Data'!U5794</f>
        <v>Yes</v>
      </c>
      <c r="L5794" t="str">
        <f t="shared" si="181"/>
        <v>Medium Risk</v>
      </c>
      <c r="N5794" s="34"/>
    </row>
    <row r="5795" spans="1:14" x14ac:dyDescent="0.3">
      <c r="A5795" s="5" t="str">
        <f>'Raw Data'!A5795</f>
        <v>3873-NFTGI</v>
      </c>
      <c r="B5795">
        <f>'Raw Data'!F5795</f>
        <v>14</v>
      </c>
      <c r="C5795" t="str">
        <f>'Raw Data'!P5795</f>
        <v>Month-to-month</v>
      </c>
      <c r="D5795" t="str">
        <f>'Raw Data'!I5795</f>
        <v>DSL</v>
      </c>
      <c r="E5795" t="str">
        <f>'Raw Data'!R5795</f>
        <v>Credit card (automatic)</v>
      </c>
      <c r="F5795">
        <f>'Raw Data'!S5795</f>
        <v>55.5</v>
      </c>
      <c r="G5795">
        <f>IFERROR(VALUE('Raw Data'!T5795),0)</f>
        <v>767.55</v>
      </c>
      <c r="H5795" t="str" cm="1">
        <f t="array" ref="H5795">_xlfn.IFS(B5795&lt;=12,"New (0-12 mo)",B5795&lt;=24,"Established (13-24 mo)",B5795&lt;=48,"Loyal (25-48 mo)",TRUE,"Veteran (49+ mo)")</f>
        <v>Established (13-24 mo)</v>
      </c>
      <c r="I5795">
        <f>COUNTIF('Raw Data'!G5795:O5795,"Yes")</f>
        <v>3</v>
      </c>
      <c r="J5795">
        <f t="shared" ca="1" si="180"/>
        <v>45778</v>
      </c>
      <c r="K5795" t="str">
        <f>'Raw Data'!U5795</f>
        <v>No</v>
      </c>
      <c r="L5795" t="str">
        <f t="shared" si="181"/>
        <v>Medium Risk</v>
      </c>
      <c r="N5795" s="34"/>
    </row>
    <row r="5796" spans="1:14" x14ac:dyDescent="0.3">
      <c r="A5796" s="5" t="str">
        <f>'Raw Data'!A5796</f>
        <v>1162-ECVII</v>
      </c>
      <c r="B5796">
        <f>'Raw Data'!F5796</f>
        <v>72</v>
      </c>
      <c r="C5796" t="str">
        <f>'Raw Data'!P5796</f>
        <v>Two year</v>
      </c>
      <c r="D5796" t="str">
        <f>'Raw Data'!I5796</f>
        <v>Fiber optic</v>
      </c>
      <c r="E5796" t="str">
        <f>'Raw Data'!R5796</f>
        <v>Bank transfer (automatic)</v>
      </c>
      <c r="F5796">
        <f>'Raw Data'!S5796</f>
        <v>109.75</v>
      </c>
      <c r="G5796">
        <f>IFERROR(VALUE('Raw Data'!T5796),0)</f>
        <v>7932.5</v>
      </c>
      <c r="H5796" t="str" cm="1">
        <f t="array" ref="H5796">_xlfn.IFS(B5796&lt;=12,"New (0-12 mo)",B5796&lt;=24,"Established (13-24 mo)",B5796&lt;=48,"Loyal (25-48 mo)",TRUE,"Veteran (49+ mo)")</f>
        <v>Veteran (49+ mo)</v>
      </c>
      <c r="I5796">
        <f>COUNTIF('Raw Data'!G5796:O5796,"Yes")</f>
        <v>7</v>
      </c>
      <c r="J5796">
        <f t="shared" ca="1" si="180"/>
        <v>44013</v>
      </c>
      <c r="K5796" t="str">
        <f>'Raw Data'!U5796</f>
        <v>No</v>
      </c>
      <c r="L5796" t="str">
        <f t="shared" si="181"/>
        <v>Low Risk</v>
      </c>
      <c r="N5796" s="34"/>
    </row>
    <row r="5797" spans="1:14" x14ac:dyDescent="0.3">
      <c r="A5797" s="5" t="str">
        <f>'Raw Data'!A5797</f>
        <v>7048-GXDAY</v>
      </c>
      <c r="B5797">
        <f>'Raw Data'!F5797</f>
        <v>39</v>
      </c>
      <c r="C5797" t="str">
        <f>'Raw Data'!P5797</f>
        <v>Month-to-month</v>
      </c>
      <c r="D5797" t="str">
        <f>'Raw Data'!I5797</f>
        <v>Fiber optic</v>
      </c>
      <c r="E5797" t="str">
        <f>'Raw Data'!R5797</f>
        <v>Electronic check</v>
      </c>
      <c r="F5797">
        <f>'Raw Data'!S5797</f>
        <v>106.4</v>
      </c>
      <c r="G5797">
        <f>IFERROR(VALUE('Raw Data'!T5797),0)</f>
        <v>4040.65</v>
      </c>
      <c r="H5797" t="str" cm="1">
        <f t="array" ref="H5797">_xlfn.IFS(B5797&lt;=12,"New (0-12 mo)",B5797&lt;=24,"Established (13-24 mo)",B5797&lt;=48,"Loyal (25-48 mo)",TRUE,"Veteran (49+ mo)")</f>
        <v>Loyal (25-48 mo)</v>
      </c>
      <c r="I5797">
        <f>COUNTIF('Raw Data'!G5797:O5797,"Yes")</f>
        <v>6</v>
      </c>
      <c r="J5797">
        <f t="shared" ca="1" si="180"/>
        <v>45017</v>
      </c>
      <c r="K5797" t="str">
        <f>'Raw Data'!U5797</f>
        <v>No</v>
      </c>
      <c r="L5797" t="str">
        <f t="shared" si="181"/>
        <v>Low-Medium Risk</v>
      </c>
      <c r="N5797" s="34"/>
    </row>
    <row r="5798" spans="1:14" x14ac:dyDescent="0.3">
      <c r="A5798" s="5" t="str">
        <f>'Raw Data'!A5798</f>
        <v>8571-ZCMCX</v>
      </c>
      <c r="B5798">
        <f>'Raw Data'!F5798</f>
        <v>47</v>
      </c>
      <c r="C5798" t="str">
        <f>'Raw Data'!P5798</f>
        <v>Two year</v>
      </c>
      <c r="D5798" t="str">
        <f>'Raw Data'!I5798</f>
        <v>DSL</v>
      </c>
      <c r="E5798" t="str">
        <f>'Raw Data'!R5798</f>
        <v>Credit card (automatic)</v>
      </c>
      <c r="F5798">
        <f>'Raw Data'!S5798</f>
        <v>60</v>
      </c>
      <c r="G5798">
        <f>IFERROR(VALUE('Raw Data'!T5798),0)</f>
        <v>2768.65</v>
      </c>
      <c r="H5798" t="str" cm="1">
        <f t="array" ref="H5798">_xlfn.IFS(B5798&lt;=12,"New (0-12 mo)",B5798&lt;=24,"Established (13-24 mo)",B5798&lt;=48,"Loyal (25-48 mo)",TRUE,"Veteran (49+ mo)")</f>
        <v>Loyal (25-48 mo)</v>
      </c>
      <c r="I5798">
        <f>COUNTIF('Raw Data'!G5798:O5798,"Yes")</f>
        <v>5</v>
      </c>
      <c r="J5798">
        <f t="shared" ca="1" si="180"/>
        <v>44774</v>
      </c>
      <c r="K5798" t="str">
        <f>'Raw Data'!U5798</f>
        <v>No</v>
      </c>
      <c r="L5798" t="str">
        <f t="shared" si="181"/>
        <v>Low Risk</v>
      </c>
      <c r="N5798" s="34"/>
    </row>
    <row r="5799" spans="1:14" x14ac:dyDescent="0.3">
      <c r="A5799" s="5" t="str">
        <f>'Raw Data'!A5799</f>
        <v>1169-WCVAK</v>
      </c>
      <c r="B5799">
        <f>'Raw Data'!F5799</f>
        <v>19</v>
      </c>
      <c r="C5799" t="str">
        <f>'Raw Data'!P5799</f>
        <v>Month-to-month</v>
      </c>
      <c r="D5799" t="str">
        <f>'Raw Data'!I5799</f>
        <v>Fiber optic</v>
      </c>
      <c r="E5799" t="str">
        <f>'Raw Data'!R5799</f>
        <v>Credit card (automatic)</v>
      </c>
      <c r="F5799">
        <f>'Raw Data'!S5799</f>
        <v>88.8</v>
      </c>
      <c r="G5799">
        <f>IFERROR(VALUE('Raw Data'!T5799),0)</f>
        <v>1672.35</v>
      </c>
      <c r="H5799" t="str" cm="1">
        <f t="array" ref="H5799">_xlfn.IFS(B5799&lt;=12,"New (0-12 mo)",B5799&lt;=24,"Established (13-24 mo)",B5799&lt;=48,"Loyal (25-48 mo)",TRUE,"Veteran (49+ mo)")</f>
        <v>Established (13-24 mo)</v>
      </c>
      <c r="I5799">
        <f>COUNTIF('Raw Data'!G5799:O5799,"Yes")</f>
        <v>5</v>
      </c>
      <c r="J5799">
        <f t="shared" ca="1" si="180"/>
        <v>45627</v>
      </c>
      <c r="K5799" t="str">
        <f>'Raw Data'!U5799</f>
        <v>No</v>
      </c>
      <c r="L5799" t="str">
        <f t="shared" si="181"/>
        <v>Medium Risk</v>
      </c>
      <c r="N5799" s="34"/>
    </row>
    <row r="5800" spans="1:14" x14ac:dyDescent="0.3">
      <c r="A5800" s="5" t="str">
        <f>'Raw Data'!A5800</f>
        <v>4548-SDBKE</v>
      </c>
      <c r="B5800">
        <f>'Raw Data'!F5800</f>
        <v>5</v>
      </c>
      <c r="C5800" t="str">
        <f>'Raw Data'!P5800</f>
        <v>Month-to-month</v>
      </c>
      <c r="D5800" t="str">
        <f>'Raw Data'!I5800</f>
        <v>Fiber optic</v>
      </c>
      <c r="E5800" t="str">
        <f>'Raw Data'!R5800</f>
        <v>Electronic check</v>
      </c>
      <c r="F5800">
        <f>'Raw Data'!S5800</f>
        <v>85.2</v>
      </c>
      <c r="G5800">
        <f>IFERROR(VALUE('Raw Data'!T5800),0)</f>
        <v>474.8</v>
      </c>
      <c r="H5800" t="str" cm="1">
        <f t="array" ref="H5800">_xlfn.IFS(B5800&lt;=12,"New (0-12 mo)",B5800&lt;=24,"Established (13-24 mo)",B5800&lt;=48,"Loyal (25-48 mo)",TRUE,"Veteran (49+ mo)")</f>
        <v>New (0-12 mo)</v>
      </c>
      <c r="I5800">
        <f>COUNTIF('Raw Data'!G5800:O5800,"Yes")</f>
        <v>3</v>
      </c>
      <c r="J5800">
        <f t="shared" ca="1" si="180"/>
        <v>46054</v>
      </c>
      <c r="K5800" t="str">
        <f>'Raw Data'!U5800</f>
        <v>Yes</v>
      </c>
      <c r="L5800" t="str">
        <f t="shared" si="181"/>
        <v>High Risk</v>
      </c>
      <c r="N5800" s="34"/>
    </row>
    <row r="5801" spans="1:14" x14ac:dyDescent="0.3">
      <c r="A5801" s="5" t="str">
        <f>'Raw Data'!A5801</f>
        <v>8066-POXGX</v>
      </c>
      <c r="B5801">
        <f>'Raw Data'!F5801</f>
        <v>13</v>
      </c>
      <c r="C5801" t="str">
        <f>'Raw Data'!P5801</f>
        <v>Month-to-month</v>
      </c>
      <c r="D5801" t="str">
        <f>'Raw Data'!I5801</f>
        <v>DSL</v>
      </c>
      <c r="E5801" t="str">
        <f>'Raw Data'!R5801</f>
        <v>Electronic check</v>
      </c>
      <c r="F5801">
        <f>'Raw Data'!S5801</f>
        <v>35.1</v>
      </c>
      <c r="G5801">
        <f>IFERROR(VALUE('Raw Data'!T5801),0)</f>
        <v>446.1</v>
      </c>
      <c r="H5801" t="str" cm="1">
        <f t="array" ref="H5801">_xlfn.IFS(B5801&lt;=12,"New (0-12 mo)",B5801&lt;=24,"Established (13-24 mo)",B5801&lt;=48,"Loyal (25-48 mo)",TRUE,"Veteran (49+ mo)")</f>
        <v>Established (13-24 mo)</v>
      </c>
      <c r="I5801">
        <f>COUNTIF('Raw Data'!G5801:O5801,"Yes")</f>
        <v>1</v>
      </c>
      <c r="J5801">
        <f t="shared" ca="1" si="180"/>
        <v>45809</v>
      </c>
      <c r="K5801" t="str">
        <f>'Raw Data'!U5801</f>
        <v>Yes</v>
      </c>
      <c r="L5801" t="str">
        <f t="shared" si="181"/>
        <v>Medium Risk</v>
      </c>
      <c r="N5801" s="34"/>
    </row>
    <row r="5802" spans="1:14" x14ac:dyDescent="0.3">
      <c r="A5802" s="5" t="str">
        <f>'Raw Data'!A5802</f>
        <v>7129-CAKJW</v>
      </c>
      <c r="B5802">
        <f>'Raw Data'!F5802</f>
        <v>17</v>
      </c>
      <c r="C5802" t="str">
        <f>'Raw Data'!P5802</f>
        <v>Month-to-month</v>
      </c>
      <c r="D5802" t="str">
        <f>'Raw Data'!I5802</f>
        <v>Fiber optic</v>
      </c>
      <c r="E5802" t="str">
        <f>'Raw Data'!R5802</f>
        <v>Bank transfer (automatic)</v>
      </c>
      <c r="F5802">
        <f>'Raw Data'!S5802</f>
        <v>80.05</v>
      </c>
      <c r="G5802">
        <f>IFERROR(VALUE('Raw Data'!T5802),0)</f>
        <v>1345.65</v>
      </c>
      <c r="H5802" t="str" cm="1">
        <f t="array" ref="H5802">_xlfn.IFS(B5802&lt;=12,"New (0-12 mo)",B5802&lt;=24,"Established (13-24 mo)",B5802&lt;=48,"Loyal (25-48 mo)",TRUE,"Veteran (49+ mo)")</f>
        <v>Established (13-24 mo)</v>
      </c>
      <c r="I5802">
        <f>COUNTIF('Raw Data'!G5802:O5802,"Yes")</f>
        <v>3</v>
      </c>
      <c r="J5802">
        <f t="shared" ca="1" si="180"/>
        <v>45689</v>
      </c>
      <c r="K5802" t="str">
        <f>'Raw Data'!U5802</f>
        <v>No</v>
      </c>
      <c r="L5802" t="str">
        <f t="shared" si="181"/>
        <v>Medium Risk</v>
      </c>
      <c r="N5802" s="34"/>
    </row>
    <row r="5803" spans="1:14" x14ac:dyDescent="0.3">
      <c r="A5803" s="5" t="str">
        <f>'Raw Data'!A5803</f>
        <v>8695-ARGXZ</v>
      </c>
      <c r="B5803">
        <f>'Raw Data'!F5803</f>
        <v>34</v>
      </c>
      <c r="C5803" t="str">
        <f>'Raw Data'!P5803</f>
        <v>Month-to-month</v>
      </c>
      <c r="D5803" t="str">
        <f>'Raw Data'!I5803</f>
        <v>Fiber optic</v>
      </c>
      <c r="E5803" t="str">
        <f>'Raw Data'!R5803</f>
        <v>Electronic check</v>
      </c>
      <c r="F5803">
        <f>'Raw Data'!S5803</f>
        <v>75.55</v>
      </c>
      <c r="G5803">
        <f>IFERROR(VALUE('Raw Data'!T5803),0)</f>
        <v>2425.4</v>
      </c>
      <c r="H5803" t="str" cm="1">
        <f t="array" ref="H5803">_xlfn.IFS(B5803&lt;=12,"New (0-12 mo)",B5803&lt;=24,"Established (13-24 mo)",B5803&lt;=48,"Loyal (25-48 mo)",TRUE,"Veteran (49+ mo)")</f>
        <v>Loyal (25-48 mo)</v>
      </c>
      <c r="I5803">
        <f>COUNTIF('Raw Data'!G5803:O5803,"Yes")</f>
        <v>2</v>
      </c>
      <c r="J5803">
        <f t="shared" ca="1" si="180"/>
        <v>45170</v>
      </c>
      <c r="K5803" t="str">
        <f>'Raw Data'!U5803</f>
        <v>No</v>
      </c>
      <c r="L5803" t="str">
        <f t="shared" si="181"/>
        <v>Low-Medium Risk</v>
      </c>
      <c r="N5803" s="34"/>
    </row>
    <row r="5804" spans="1:14" x14ac:dyDescent="0.3">
      <c r="A5804" s="5" t="str">
        <f>'Raw Data'!A5804</f>
        <v>3570-YUEKJ</v>
      </c>
      <c r="B5804">
        <f>'Raw Data'!F5804</f>
        <v>42</v>
      </c>
      <c r="C5804" t="str">
        <f>'Raw Data'!P5804</f>
        <v>Month-to-month</v>
      </c>
      <c r="D5804" t="str">
        <f>'Raw Data'!I5804</f>
        <v>DSL</v>
      </c>
      <c r="E5804" t="str">
        <f>'Raw Data'!R5804</f>
        <v>Electronic check</v>
      </c>
      <c r="F5804">
        <f>'Raw Data'!S5804</f>
        <v>49.55</v>
      </c>
      <c r="G5804">
        <f>IFERROR(VALUE('Raw Data'!T5804),0)</f>
        <v>2077.9499999999998</v>
      </c>
      <c r="H5804" t="str" cm="1">
        <f t="array" ref="H5804">_xlfn.IFS(B5804&lt;=12,"New (0-12 mo)",B5804&lt;=24,"Established (13-24 mo)",B5804&lt;=48,"Loyal (25-48 mo)",TRUE,"Veteran (49+ mo)")</f>
        <v>Loyal (25-48 mo)</v>
      </c>
      <c r="I5804">
        <f>COUNTIF('Raw Data'!G5804:O5804,"Yes")</f>
        <v>2</v>
      </c>
      <c r="J5804">
        <f t="shared" ca="1" si="180"/>
        <v>44927</v>
      </c>
      <c r="K5804" t="str">
        <f>'Raw Data'!U5804</f>
        <v>No</v>
      </c>
      <c r="L5804" t="str">
        <f t="shared" si="181"/>
        <v>Low-Medium Risk</v>
      </c>
      <c r="N5804" s="34"/>
    </row>
    <row r="5805" spans="1:14" x14ac:dyDescent="0.3">
      <c r="A5805" s="5" t="str">
        <f>'Raw Data'!A5805</f>
        <v>4143-OOBWZ</v>
      </c>
      <c r="B5805">
        <f>'Raw Data'!F5805</f>
        <v>5</v>
      </c>
      <c r="C5805" t="str">
        <f>'Raw Data'!P5805</f>
        <v>Month-to-month</v>
      </c>
      <c r="D5805" t="str">
        <f>'Raw Data'!I5805</f>
        <v>Fiber optic</v>
      </c>
      <c r="E5805" t="str">
        <f>'Raw Data'!R5805</f>
        <v>Electronic check</v>
      </c>
      <c r="F5805">
        <f>'Raw Data'!S5805</f>
        <v>81.3</v>
      </c>
      <c r="G5805">
        <f>IFERROR(VALUE('Raw Data'!T5805),0)</f>
        <v>416.3</v>
      </c>
      <c r="H5805" t="str" cm="1">
        <f t="array" ref="H5805">_xlfn.IFS(B5805&lt;=12,"New (0-12 mo)",B5805&lt;=24,"Established (13-24 mo)",B5805&lt;=48,"Loyal (25-48 mo)",TRUE,"Veteran (49+ mo)")</f>
        <v>New (0-12 mo)</v>
      </c>
      <c r="I5805">
        <f>COUNTIF('Raw Data'!G5805:O5805,"Yes")</f>
        <v>3</v>
      </c>
      <c r="J5805">
        <f t="shared" ca="1" si="180"/>
        <v>46054</v>
      </c>
      <c r="K5805" t="str">
        <f>'Raw Data'!U5805</f>
        <v>Yes</v>
      </c>
      <c r="L5805" t="str">
        <f t="shared" si="181"/>
        <v>High Risk</v>
      </c>
      <c r="N5805" s="34"/>
    </row>
    <row r="5806" spans="1:14" x14ac:dyDescent="0.3">
      <c r="A5806" s="5" t="str">
        <f>'Raw Data'!A5806</f>
        <v>1555-HAPSU</v>
      </c>
      <c r="B5806">
        <f>'Raw Data'!F5806</f>
        <v>71</v>
      </c>
      <c r="C5806" t="str">
        <f>'Raw Data'!P5806</f>
        <v>Two year</v>
      </c>
      <c r="D5806" t="str">
        <f>'Raw Data'!I5806</f>
        <v>No</v>
      </c>
      <c r="E5806" t="str">
        <f>'Raw Data'!R5806</f>
        <v>Credit card (automatic)</v>
      </c>
      <c r="F5806">
        <f>'Raw Data'!S5806</f>
        <v>23.9</v>
      </c>
      <c r="G5806">
        <f>IFERROR(VALUE('Raw Data'!T5806),0)</f>
        <v>1663.5</v>
      </c>
      <c r="H5806" t="str" cm="1">
        <f t="array" ref="H5806">_xlfn.IFS(B5806&lt;=12,"New (0-12 mo)",B5806&lt;=24,"Established (13-24 mo)",B5806&lt;=48,"Loyal (25-48 mo)",TRUE,"Veteran (49+ mo)")</f>
        <v>Veteran (49+ mo)</v>
      </c>
      <c r="I5806">
        <f>COUNTIF('Raw Data'!G5806:O5806,"Yes")</f>
        <v>2</v>
      </c>
      <c r="J5806">
        <f t="shared" ca="1" si="180"/>
        <v>44044</v>
      </c>
      <c r="K5806" t="str">
        <f>'Raw Data'!U5806</f>
        <v>No</v>
      </c>
      <c r="L5806" t="str">
        <f t="shared" si="181"/>
        <v>Low Risk</v>
      </c>
      <c r="N5806" s="34"/>
    </row>
    <row r="5807" spans="1:14" x14ac:dyDescent="0.3">
      <c r="A5807" s="5" t="str">
        <f>'Raw Data'!A5807</f>
        <v>1697-NVVGY</v>
      </c>
      <c r="B5807">
        <f>'Raw Data'!F5807</f>
        <v>19</v>
      </c>
      <c r="C5807" t="str">
        <f>'Raw Data'!P5807</f>
        <v>Month-to-month</v>
      </c>
      <c r="D5807" t="str">
        <f>'Raw Data'!I5807</f>
        <v>DSL</v>
      </c>
      <c r="E5807" t="str">
        <f>'Raw Data'!R5807</f>
        <v>Bank transfer (automatic)</v>
      </c>
      <c r="F5807">
        <f>'Raw Data'!S5807</f>
        <v>66.400000000000006</v>
      </c>
      <c r="G5807">
        <f>IFERROR(VALUE('Raw Data'!T5807),0)</f>
        <v>1286.05</v>
      </c>
      <c r="H5807" t="str" cm="1">
        <f t="array" ref="H5807">_xlfn.IFS(B5807&lt;=12,"New (0-12 mo)",B5807&lt;=24,"Established (13-24 mo)",B5807&lt;=48,"Loyal (25-48 mo)",TRUE,"Veteran (49+ mo)")</f>
        <v>Established (13-24 mo)</v>
      </c>
      <c r="I5807">
        <f>COUNTIF('Raw Data'!G5807:O5807,"Yes")</f>
        <v>4</v>
      </c>
      <c r="J5807">
        <f t="shared" ca="1" si="180"/>
        <v>45627</v>
      </c>
      <c r="K5807" t="str">
        <f>'Raw Data'!U5807</f>
        <v>No</v>
      </c>
      <c r="L5807" t="str">
        <f t="shared" si="181"/>
        <v>Medium Risk</v>
      </c>
      <c r="N5807" s="34"/>
    </row>
    <row r="5808" spans="1:14" x14ac:dyDescent="0.3">
      <c r="A5808" s="5" t="str">
        <f>'Raw Data'!A5808</f>
        <v>7854-EKTJL</v>
      </c>
      <c r="B5808">
        <f>'Raw Data'!F5808</f>
        <v>2</v>
      </c>
      <c r="C5808" t="str">
        <f>'Raw Data'!P5808</f>
        <v>Month-to-month</v>
      </c>
      <c r="D5808" t="str">
        <f>'Raw Data'!I5808</f>
        <v>No</v>
      </c>
      <c r="E5808" t="str">
        <f>'Raw Data'!R5808</f>
        <v>Electronic check</v>
      </c>
      <c r="F5808">
        <f>'Raw Data'!S5808</f>
        <v>19.600000000000001</v>
      </c>
      <c r="G5808">
        <f>IFERROR(VALUE('Raw Data'!T5808),0)</f>
        <v>35.85</v>
      </c>
      <c r="H5808" t="str" cm="1">
        <f t="array" ref="H5808">_xlfn.IFS(B5808&lt;=12,"New (0-12 mo)",B5808&lt;=24,"Established (13-24 mo)",B5808&lt;=48,"Loyal (25-48 mo)",TRUE,"Veteran (49+ mo)")</f>
        <v>New (0-12 mo)</v>
      </c>
      <c r="I5808">
        <f>COUNTIF('Raw Data'!G5808:O5808,"Yes")</f>
        <v>1</v>
      </c>
      <c r="J5808">
        <f t="shared" ca="1" si="180"/>
        <v>46143</v>
      </c>
      <c r="K5808" t="str">
        <f>'Raw Data'!U5808</f>
        <v>Yes</v>
      </c>
      <c r="L5808" t="str">
        <f t="shared" si="181"/>
        <v>High Risk</v>
      </c>
      <c r="N5808" s="34"/>
    </row>
    <row r="5809" spans="1:14" x14ac:dyDescent="0.3">
      <c r="A5809" s="5" t="str">
        <f>'Raw Data'!A5809</f>
        <v>8464-EETCQ</v>
      </c>
      <c r="B5809">
        <f>'Raw Data'!F5809</f>
        <v>57</v>
      </c>
      <c r="C5809" t="str">
        <f>'Raw Data'!P5809</f>
        <v>Two year</v>
      </c>
      <c r="D5809" t="str">
        <f>'Raw Data'!I5809</f>
        <v>No</v>
      </c>
      <c r="E5809" t="str">
        <f>'Raw Data'!R5809</f>
        <v>Credit card (automatic)</v>
      </c>
      <c r="F5809">
        <f>'Raw Data'!S5809</f>
        <v>18.8</v>
      </c>
      <c r="G5809">
        <f>IFERROR(VALUE('Raw Data'!T5809),0)</f>
        <v>1094.3499999999999</v>
      </c>
      <c r="H5809" t="str" cm="1">
        <f t="array" ref="H5809">_xlfn.IFS(B5809&lt;=12,"New (0-12 mo)",B5809&lt;=24,"Established (13-24 mo)",B5809&lt;=48,"Loyal (25-48 mo)",TRUE,"Veteran (49+ mo)")</f>
        <v>Veteran (49+ mo)</v>
      </c>
      <c r="I5809">
        <f>COUNTIF('Raw Data'!G5809:O5809,"Yes")</f>
        <v>1</v>
      </c>
      <c r="J5809">
        <f t="shared" ca="1" si="180"/>
        <v>44470</v>
      </c>
      <c r="K5809" t="str">
        <f>'Raw Data'!U5809</f>
        <v>No</v>
      </c>
      <c r="L5809" t="str">
        <f t="shared" si="181"/>
        <v>Low Risk</v>
      </c>
      <c r="N5809" s="34"/>
    </row>
    <row r="5810" spans="1:14" x14ac:dyDescent="0.3">
      <c r="A5810" s="5" t="str">
        <f>'Raw Data'!A5810</f>
        <v>2419-FSORS</v>
      </c>
      <c r="B5810">
        <f>'Raw Data'!F5810</f>
        <v>72</v>
      </c>
      <c r="C5810" t="str">
        <f>'Raw Data'!P5810</f>
        <v>Two year</v>
      </c>
      <c r="D5810" t="str">
        <f>'Raw Data'!I5810</f>
        <v>Fiber optic</v>
      </c>
      <c r="E5810" t="str">
        <f>'Raw Data'!R5810</f>
        <v>Electronic check</v>
      </c>
      <c r="F5810">
        <f>'Raw Data'!S5810</f>
        <v>108.4</v>
      </c>
      <c r="G5810">
        <f>IFERROR(VALUE('Raw Data'!T5810),0)</f>
        <v>7719.5</v>
      </c>
      <c r="H5810" t="str" cm="1">
        <f t="array" ref="H5810">_xlfn.IFS(B5810&lt;=12,"New (0-12 mo)",B5810&lt;=24,"Established (13-24 mo)",B5810&lt;=48,"Loyal (25-48 mo)",TRUE,"Veteran (49+ mo)")</f>
        <v>Veteran (49+ mo)</v>
      </c>
      <c r="I5810">
        <f>COUNTIF('Raw Data'!G5810:O5810,"Yes")</f>
        <v>7</v>
      </c>
      <c r="J5810">
        <f t="shared" ca="1" si="180"/>
        <v>44013</v>
      </c>
      <c r="K5810" t="str">
        <f>'Raw Data'!U5810</f>
        <v>No</v>
      </c>
      <c r="L5810" t="str">
        <f t="shared" si="181"/>
        <v>Low Risk</v>
      </c>
      <c r="N5810" s="34"/>
    </row>
    <row r="5811" spans="1:14" x14ac:dyDescent="0.3">
      <c r="A5811" s="5" t="str">
        <f>'Raw Data'!A5811</f>
        <v>8132-YPVBX</v>
      </c>
      <c r="B5811">
        <f>'Raw Data'!F5811</f>
        <v>6</v>
      </c>
      <c r="C5811" t="str">
        <f>'Raw Data'!P5811</f>
        <v>Month-to-month</v>
      </c>
      <c r="D5811" t="str">
        <f>'Raw Data'!I5811</f>
        <v>Fiber optic</v>
      </c>
      <c r="E5811" t="str">
        <f>'Raw Data'!R5811</f>
        <v>Mailed check</v>
      </c>
      <c r="F5811">
        <f>'Raw Data'!S5811</f>
        <v>85.95</v>
      </c>
      <c r="G5811">
        <f>IFERROR(VALUE('Raw Data'!T5811),0)</f>
        <v>514.6</v>
      </c>
      <c r="H5811" t="str" cm="1">
        <f t="array" ref="H5811">_xlfn.IFS(B5811&lt;=12,"New (0-12 mo)",B5811&lt;=24,"Established (13-24 mo)",B5811&lt;=48,"Loyal (25-48 mo)",TRUE,"Veteran (49+ mo)")</f>
        <v>New (0-12 mo)</v>
      </c>
      <c r="I5811">
        <f>COUNTIF('Raw Data'!G5811:O5811,"Yes")</f>
        <v>3</v>
      </c>
      <c r="J5811">
        <f t="shared" ca="1" si="180"/>
        <v>46023</v>
      </c>
      <c r="K5811" t="str">
        <f>'Raw Data'!U5811</f>
        <v>No</v>
      </c>
      <c r="L5811" t="str">
        <f t="shared" si="181"/>
        <v>High Risk</v>
      </c>
      <c r="N5811" s="34"/>
    </row>
    <row r="5812" spans="1:14" x14ac:dyDescent="0.3">
      <c r="A5812" s="5" t="str">
        <f>'Raw Data'!A5812</f>
        <v>9102-IAYHT</v>
      </c>
      <c r="B5812">
        <f>'Raw Data'!F5812</f>
        <v>17</v>
      </c>
      <c r="C5812" t="str">
        <f>'Raw Data'!P5812</f>
        <v>Month-to-month</v>
      </c>
      <c r="D5812" t="str">
        <f>'Raw Data'!I5812</f>
        <v>Fiber optic</v>
      </c>
      <c r="E5812" t="str">
        <f>'Raw Data'!R5812</f>
        <v>Electronic check</v>
      </c>
      <c r="F5812">
        <f>'Raw Data'!S5812</f>
        <v>85.45</v>
      </c>
      <c r="G5812">
        <f>IFERROR(VALUE('Raw Data'!T5812),0)</f>
        <v>1451.6</v>
      </c>
      <c r="H5812" t="str" cm="1">
        <f t="array" ref="H5812">_xlfn.IFS(B5812&lt;=12,"New (0-12 mo)",B5812&lt;=24,"Established (13-24 mo)",B5812&lt;=48,"Loyal (25-48 mo)",TRUE,"Veteran (49+ mo)")</f>
        <v>Established (13-24 mo)</v>
      </c>
      <c r="I5812">
        <f>COUNTIF('Raw Data'!G5812:O5812,"Yes")</f>
        <v>3</v>
      </c>
      <c r="J5812">
        <f t="shared" ca="1" si="180"/>
        <v>45689</v>
      </c>
      <c r="K5812" t="str">
        <f>'Raw Data'!U5812</f>
        <v>Yes</v>
      </c>
      <c r="L5812" t="str">
        <f t="shared" si="181"/>
        <v>Medium Risk</v>
      </c>
      <c r="N5812" s="34"/>
    </row>
    <row r="5813" spans="1:14" x14ac:dyDescent="0.3">
      <c r="A5813" s="5" t="str">
        <f>'Raw Data'!A5813</f>
        <v>6754-LZUKA</v>
      </c>
      <c r="B5813">
        <f>'Raw Data'!F5813</f>
        <v>61</v>
      </c>
      <c r="C5813" t="str">
        <f>'Raw Data'!P5813</f>
        <v>Two year</v>
      </c>
      <c r="D5813" t="str">
        <f>'Raw Data'!I5813</f>
        <v>DSL</v>
      </c>
      <c r="E5813" t="str">
        <f>'Raw Data'!R5813</f>
        <v>Bank transfer (automatic)</v>
      </c>
      <c r="F5813">
        <f>'Raw Data'!S5813</f>
        <v>80.900000000000006</v>
      </c>
      <c r="G5813">
        <f>IFERROR(VALUE('Raw Data'!T5813),0)</f>
        <v>4932.5</v>
      </c>
      <c r="H5813" t="str" cm="1">
        <f t="array" ref="H5813">_xlfn.IFS(B5813&lt;=12,"New (0-12 mo)",B5813&lt;=24,"Established (13-24 mo)",B5813&lt;=48,"Loyal (25-48 mo)",TRUE,"Veteran (49+ mo)")</f>
        <v>Veteran (49+ mo)</v>
      </c>
      <c r="I5813">
        <f>COUNTIF('Raw Data'!G5813:O5813,"Yes")</f>
        <v>6</v>
      </c>
      <c r="J5813">
        <f t="shared" ca="1" si="180"/>
        <v>44348</v>
      </c>
      <c r="K5813" t="str">
        <f>'Raw Data'!U5813</f>
        <v>No</v>
      </c>
      <c r="L5813" t="str">
        <f t="shared" si="181"/>
        <v>Low Risk</v>
      </c>
      <c r="N5813" s="34"/>
    </row>
    <row r="5814" spans="1:14" x14ac:dyDescent="0.3">
      <c r="A5814" s="5" t="str">
        <f>'Raw Data'!A5814</f>
        <v>3422-LYEPQ</v>
      </c>
      <c r="B5814">
        <f>'Raw Data'!F5814</f>
        <v>1</v>
      </c>
      <c r="C5814" t="str">
        <f>'Raw Data'!P5814</f>
        <v>Month-to-month</v>
      </c>
      <c r="D5814" t="str">
        <f>'Raw Data'!I5814</f>
        <v>Fiber optic</v>
      </c>
      <c r="E5814" t="str">
        <f>'Raw Data'!R5814</f>
        <v>Electronic check</v>
      </c>
      <c r="F5814">
        <f>'Raw Data'!S5814</f>
        <v>71</v>
      </c>
      <c r="G5814">
        <f>IFERROR(VALUE('Raw Data'!T5814),0)</f>
        <v>71</v>
      </c>
      <c r="H5814" t="str" cm="1">
        <f t="array" ref="H5814">_xlfn.IFS(B5814&lt;=12,"New (0-12 mo)",B5814&lt;=24,"Established (13-24 mo)",B5814&lt;=48,"Loyal (25-48 mo)",TRUE,"Veteran (49+ mo)")</f>
        <v>New (0-12 mo)</v>
      </c>
      <c r="I5814">
        <f>COUNTIF('Raw Data'!G5814:O5814,"Yes")</f>
        <v>1</v>
      </c>
      <c r="J5814">
        <f t="shared" ca="1" si="180"/>
        <v>46174</v>
      </c>
      <c r="K5814" t="str">
        <f>'Raw Data'!U5814</f>
        <v>Yes</v>
      </c>
      <c r="L5814" t="str">
        <f t="shared" si="181"/>
        <v>High Risk</v>
      </c>
      <c r="N5814" s="34"/>
    </row>
    <row r="5815" spans="1:14" x14ac:dyDescent="0.3">
      <c r="A5815" s="5" t="str">
        <f>'Raw Data'!A5815</f>
        <v>8099-MZPUJ</v>
      </c>
      <c r="B5815">
        <f>'Raw Data'!F5815</f>
        <v>48</v>
      </c>
      <c r="C5815" t="str">
        <f>'Raw Data'!P5815</f>
        <v>Two year</v>
      </c>
      <c r="D5815" t="str">
        <f>'Raw Data'!I5815</f>
        <v>Fiber optic</v>
      </c>
      <c r="E5815" t="str">
        <f>'Raw Data'!R5815</f>
        <v>Credit card (automatic)</v>
      </c>
      <c r="F5815">
        <f>'Raw Data'!S5815</f>
        <v>111.8</v>
      </c>
      <c r="G5815">
        <f>IFERROR(VALUE('Raw Data'!T5815),0)</f>
        <v>5443.65</v>
      </c>
      <c r="H5815" t="str" cm="1">
        <f t="array" ref="H5815">_xlfn.IFS(B5815&lt;=12,"New (0-12 mo)",B5815&lt;=24,"Established (13-24 mo)",B5815&lt;=48,"Loyal (25-48 mo)",TRUE,"Veteran (49+ mo)")</f>
        <v>Loyal (25-48 mo)</v>
      </c>
      <c r="I5815">
        <f>COUNTIF('Raw Data'!G5815:O5815,"Yes")</f>
        <v>8</v>
      </c>
      <c r="J5815">
        <f t="shared" ca="1" si="180"/>
        <v>44743</v>
      </c>
      <c r="K5815" t="str">
        <f>'Raw Data'!U5815</f>
        <v>No</v>
      </c>
      <c r="L5815" t="str">
        <f t="shared" si="181"/>
        <v>Low Risk</v>
      </c>
      <c r="N5815" s="34"/>
    </row>
    <row r="5816" spans="1:14" x14ac:dyDescent="0.3">
      <c r="A5816" s="5" t="str">
        <f>'Raw Data'!A5816</f>
        <v>0787-LHDYT</v>
      </c>
      <c r="B5816">
        <f>'Raw Data'!F5816</f>
        <v>16</v>
      </c>
      <c r="C5816" t="str">
        <f>'Raw Data'!P5816</f>
        <v>Month-to-month</v>
      </c>
      <c r="D5816" t="str">
        <f>'Raw Data'!I5816</f>
        <v>No</v>
      </c>
      <c r="E5816" t="str">
        <f>'Raw Data'!R5816</f>
        <v>Credit card (automatic)</v>
      </c>
      <c r="F5816">
        <f>'Raw Data'!S5816</f>
        <v>20.6</v>
      </c>
      <c r="G5816">
        <f>IFERROR(VALUE('Raw Data'!T5816),0)</f>
        <v>330.25</v>
      </c>
      <c r="H5816" t="str" cm="1">
        <f t="array" ref="H5816">_xlfn.IFS(B5816&lt;=12,"New (0-12 mo)",B5816&lt;=24,"Established (13-24 mo)",B5816&lt;=48,"Loyal (25-48 mo)",TRUE,"Veteran (49+ mo)")</f>
        <v>Established (13-24 mo)</v>
      </c>
      <c r="I5816">
        <f>COUNTIF('Raw Data'!G5816:O5816,"Yes")</f>
        <v>1</v>
      </c>
      <c r="J5816">
        <f t="shared" ca="1" si="180"/>
        <v>45717</v>
      </c>
      <c r="K5816" t="str">
        <f>'Raw Data'!U5816</f>
        <v>No</v>
      </c>
      <c r="L5816" t="str">
        <f t="shared" si="181"/>
        <v>Medium Risk</v>
      </c>
      <c r="N5816" s="34"/>
    </row>
    <row r="5817" spans="1:14" x14ac:dyDescent="0.3">
      <c r="A5817" s="5" t="str">
        <f>'Raw Data'!A5817</f>
        <v>2642-DTVCO</v>
      </c>
      <c r="B5817">
        <f>'Raw Data'!F5817</f>
        <v>9</v>
      </c>
      <c r="C5817" t="str">
        <f>'Raw Data'!P5817</f>
        <v>Month-to-month</v>
      </c>
      <c r="D5817" t="str">
        <f>'Raw Data'!I5817</f>
        <v>Fiber optic</v>
      </c>
      <c r="E5817" t="str">
        <f>'Raw Data'!R5817</f>
        <v>Electronic check</v>
      </c>
      <c r="F5817">
        <f>'Raw Data'!S5817</f>
        <v>85.05</v>
      </c>
      <c r="G5817">
        <f>IFERROR(VALUE('Raw Data'!T5817),0)</f>
        <v>746.5</v>
      </c>
      <c r="H5817" t="str" cm="1">
        <f t="array" ref="H5817">_xlfn.IFS(B5817&lt;=12,"New (0-12 mo)",B5817&lt;=24,"Established (13-24 mo)",B5817&lt;=48,"Loyal (25-48 mo)",TRUE,"Veteran (49+ mo)")</f>
        <v>New (0-12 mo)</v>
      </c>
      <c r="I5817">
        <f>COUNTIF('Raw Data'!G5817:O5817,"Yes")</f>
        <v>3</v>
      </c>
      <c r="J5817">
        <f t="shared" ca="1" si="180"/>
        <v>45931</v>
      </c>
      <c r="K5817" t="str">
        <f>'Raw Data'!U5817</f>
        <v>Yes</v>
      </c>
      <c r="L5817" t="str">
        <f t="shared" si="181"/>
        <v>High Risk</v>
      </c>
      <c r="N5817" s="34"/>
    </row>
    <row r="5818" spans="1:14" x14ac:dyDescent="0.3">
      <c r="A5818" s="5" t="str">
        <f>'Raw Data'!A5818</f>
        <v>0374-IOEGQ</v>
      </c>
      <c r="B5818">
        <f>'Raw Data'!F5818</f>
        <v>3</v>
      </c>
      <c r="C5818" t="str">
        <f>'Raw Data'!P5818</f>
        <v>Month-to-month</v>
      </c>
      <c r="D5818" t="str">
        <f>'Raw Data'!I5818</f>
        <v>DSL</v>
      </c>
      <c r="E5818" t="str">
        <f>'Raw Data'!R5818</f>
        <v>Electronic check</v>
      </c>
      <c r="F5818">
        <f>'Raw Data'!S5818</f>
        <v>44.6</v>
      </c>
      <c r="G5818">
        <f>IFERROR(VALUE('Raw Data'!T5818),0)</f>
        <v>122.7</v>
      </c>
      <c r="H5818" t="str" cm="1">
        <f t="array" ref="H5818">_xlfn.IFS(B5818&lt;=12,"New (0-12 mo)",B5818&lt;=24,"Established (13-24 mo)",B5818&lt;=48,"Loyal (25-48 mo)",TRUE,"Veteran (49+ mo)")</f>
        <v>New (0-12 mo)</v>
      </c>
      <c r="I5818">
        <f>COUNTIF('Raw Data'!G5818:O5818,"Yes")</f>
        <v>1</v>
      </c>
      <c r="J5818">
        <f t="shared" ca="1" si="180"/>
        <v>46113</v>
      </c>
      <c r="K5818" t="str">
        <f>'Raw Data'!U5818</f>
        <v>No</v>
      </c>
      <c r="L5818" t="str">
        <f t="shared" si="181"/>
        <v>High Risk</v>
      </c>
      <c r="N5818" s="34"/>
    </row>
    <row r="5819" spans="1:14" x14ac:dyDescent="0.3">
      <c r="A5819" s="5" t="str">
        <f>'Raw Data'!A5819</f>
        <v>4361-JEIVL</v>
      </c>
      <c r="B5819">
        <f>'Raw Data'!F5819</f>
        <v>1</v>
      </c>
      <c r="C5819" t="str">
        <f>'Raw Data'!P5819</f>
        <v>Month-to-month</v>
      </c>
      <c r="D5819" t="str">
        <f>'Raw Data'!I5819</f>
        <v>DSL</v>
      </c>
      <c r="E5819" t="str">
        <f>'Raw Data'!R5819</f>
        <v>Electronic check</v>
      </c>
      <c r="F5819">
        <f>'Raw Data'!S5819</f>
        <v>44.4</v>
      </c>
      <c r="G5819">
        <f>IFERROR(VALUE('Raw Data'!T5819),0)</f>
        <v>44.4</v>
      </c>
      <c r="H5819" t="str" cm="1">
        <f t="array" ref="H5819">_xlfn.IFS(B5819&lt;=12,"New (0-12 mo)",B5819&lt;=24,"Established (13-24 mo)",B5819&lt;=48,"Loyal (25-48 mo)",TRUE,"Veteran (49+ mo)")</f>
        <v>New (0-12 mo)</v>
      </c>
      <c r="I5819">
        <f>COUNTIF('Raw Data'!G5819:O5819,"Yes")</f>
        <v>1</v>
      </c>
      <c r="J5819">
        <f t="shared" ca="1" si="180"/>
        <v>46174</v>
      </c>
      <c r="K5819" t="str">
        <f>'Raw Data'!U5819</f>
        <v>Yes</v>
      </c>
      <c r="L5819" t="str">
        <f t="shared" si="181"/>
        <v>High Risk</v>
      </c>
      <c r="N5819" s="34"/>
    </row>
    <row r="5820" spans="1:14" x14ac:dyDescent="0.3">
      <c r="A5820" s="5" t="str">
        <f>'Raw Data'!A5820</f>
        <v>3197-NNYNB</v>
      </c>
      <c r="B5820">
        <f>'Raw Data'!F5820</f>
        <v>65</v>
      </c>
      <c r="C5820" t="str">
        <f>'Raw Data'!P5820</f>
        <v>Two year</v>
      </c>
      <c r="D5820" t="str">
        <f>'Raw Data'!I5820</f>
        <v>Fiber optic</v>
      </c>
      <c r="E5820" t="str">
        <f>'Raw Data'!R5820</f>
        <v>Credit card (automatic)</v>
      </c>
      <c r="F5820">
        <f>'Raw Data'!S5820</f>
        <v>105.1</v>
      </c>
      <c r="G5820">
        <f>IFERROR(VALUE('Raw Data'!T5820),0)</f>
        <v>6631.85</v>
      </c>
      <c r="H5820" t="str" cm="1">
        <f t="array" ref="H5820">_xlfn.IFS(B5820&lt;=12,"New (0-12 mo)",B5820&lt;=24,"Established (13-24 mo)",B5820&lt;=48,"Loyal (25-48 mo)",TRUE,"Veteran (49+ mo)")</f>
        <v>Veteran (49+ mo)</v>
      </c>
      <c r="I5820">
        <f>COUNTIF('Raw Data'!G5820:O5820,"Yes")</f>
        <v>6</v>
      </c>
      <c r="J5820">
        <f t="shared" ca="1" si="180"/>
        <v>44228</v>
      </c>
      <c r="K5820" t="str">
        <f>'Raw Data'!U5820</f>
        <v>No</v>
      </c>
      <c r="L5820" t="str">
        <f t="shared" si="181"/>
        <v>Low Risk</v>
      </c>
      <c r="N5820" s="34"/>
    </row>
    <row r="5821" spans="1:14" x14ac:dyDescent="0.3">
      <c r="A5821" s="5" t="str">
        <f>'Raw Data'!A5821</f>
        <v>3396-DKDEL</v>
      </c>
      <c r="B5821">
        <f>'Raw Data'!F5821</f>
        <v>70</v>
      </c>
      <c r="C5821" t="str">
        <f>'Raw Data'!P5821</f>
        <v>Two year</v>
      </c>
      <c r="D5821" t="str">
        <f>'Raw Data'!I5821</f>
        <v>Fiber optic</v>
      </c>
      <c r="E5821" t="str">
        <f>'Raw Data'!R5821</f>
        <v>Credit card (automatic)</v>
      </c>
      <c r="F5821">
        <f>'Raw Data'!S5821</f>
        <v>115.15</v>
      </c>
      <c r="G5821">
        <f>IFERROR(VALUE('Raw Data'!T5821),0)</f>
        <v>8250</v>
      </c>
      <c r="H5821" t="str" cm="1">
        <f t="array" ref="H5821">_xlfn.IFS(B5821&lt;=12,"New (0-12 mo)",B5821&lt;=24,"Established (13-24 mo)",B5821&lt;=48,"Loyal (25-48 mo)",TRUE,"Veteran (49+ mo)")</f>
        <v>Veteran (49+ mo)</v>
      </c>
      <c r="I5821">
        <f>COUNTIF('Raw Data'!G5821:O5821,"Yes")</f>
        <v>8</v>
      </c>
      <c r="J5821">
        <f t="shared" ca="1" si="180"/>
        <v>44075</v>
      </c>
      <c r="K5821" t="str">
        <f>'Raw Data'!U5821</f>
        <v>No</v>
      </c>
      <c r="L5821" t="str">
        <f t="shared" si="181"/>
        <v>Low Risk</v>
      </c>
      <c r="N5821" s="34"/>
    </row>
    <row r="5822" spans="1:14" x14ac:dyDescent="0.3">
      <c r="A5822" s="5" t="str">
        <f>'Raw Data'!A5822</f>
        <v>1752-OZXFY</v>
      </c>
      <c r="B5822">
        <f>'Raw Data'!F5822</f>
        <v>60</v>
      </c>
      <c r="C5822" t="str">
        <f>'Raw Data'!P5822</f>
        <v>One year</v>
      </c>
      <c r="D5822" t="str">
        <f>'Raw Data'!I5822</f>
        <v>DSL</v>
      </c>
      <c r="E5822" t="str">
        <f>'Raw Data'!R5822</f>
        <v>Mailed check</v>
      </c>
      <c r="F5822">
        <f>'Raw Data'!S5822</f>
        <v>59.8</v>
      </c>
      <c r="G5822">
        <f>IFERROR(VALUE('Raw Data'!T5822),0)</f>
        <v>3561.15</v>
      </c>
      <c r="H5822" t="str" cm="1">
        <f t="array" ref="H5822">_xlfn.IFS(B5822&lt;=12,"New (0-12 mo)",B5822&lt;=24,"Established (13-24 mo)",B5822&lt;=48,"Loyal (25-48 mo)",TRUE,"Veteran (49+ mo)")</f>
        <v>Veteran (49+ mo)</v>
      </c>
      <c r="I5822">
        <f>COUNTIF('Raw Data'!G5822:O5822,"Yes")</f>
        <v>3</v>
      </c>
      <c r="J5822">
        <f t="shared" ca="1" si="180"/>
        <v>44378</v>
      </c>
      <c r="K5822" t="str">
        <f>'Raw Data'!U5822</f>
        <v>No</v>
      </c>
      <c r="L5822" t="str">
        <f t="shared" si="181"/>
        <v>Low Risk</v>
      </c>
      <c r="N5822" s="34"/>
    </row>
    <row r="5823" spans="1:14" x14ac:dyDescent="0.3">
      <c r="A5823" s="5" t="str">
        <f>'Raw Data'!A5823</f>
        <v>9066-QRSDU</v>
      </c>
      <c r="B5823">
        <f>'Raw Data'!F5823</f>
        <v>69</v>
      </c>
      <c r="C5823" t="str">
        <f>'Raw Data'!P5823</f>
        <v>One year</v>
      </c>
      <c r="D5823" t="str">
        <f>'Raw Data'!I5823</f>
        <v>No</v>
      </c>
      <c r="E5823" t="str">
        <f>'Raw Data'!R5823</f>
        <v>Electronic check</v>
      </c>
      <c r="F5823">
        <f>'Raw Data'!S5823</f>
        <v>26.3</v>
      </c>
      <c r="G5823">
        <f>IFERROR(VALUE('Raw Data'!T5823),0)</f>
        <v>1763.55</v>
      </c>
      <c r="H5823" t="str" cm="1">
        <f t="array" ref="H5823">_xlfn.IFS(B5823&lt;=12,"New (0-12 mo)",B5823&lt;=24,"Established (13-24 mo)",B5823&lt;=48,"Loyal (25-48 mo)",TRUE,"Veteran (49+ mo)")</f>
        <v>Veteran (49+ mo)</v>
      </c>
      <c r="I5823">
        <f>COUNTIF('Raw Data'!G5823:O5823,"Yes")</f>
        <v>2</v>
      </c>
      <c r="J5823">
        <f t="shared" ca="1" si="180"/>
        <v>44105</v>
      </c>
      <c r="K5823" t="str">
        <f>'Raw Data'!U5823</f>
        <v>No</v>
      </c>
      <c r="L5823" t="str">
        <f t="shared" si="181"/>
        <v>Low Risk</v>
      </c>
      <c r="N5823" s="34"/>
    </row>
    <row r="5824" spans="1:14" x14ac:dyDescent="0.3">
      <c r="A5824" s="5" t="str">
        <f>'Raw Data'!A5824</f>
        <v>9112-WSNPU</v>
      </c>
      <c r="B5824">
        <f>'Raw Data'!F5824</f>
        <v>35</v>
      </c>
      <c r="C5824" t="str">
        <f>'Raw Data'!P5824</f>
        <v>Month-to-month</v>
      </c>
      <c r="D5824" t="str">
        <f>'Raw Data'!I5824</f>
        <v>Fiber optic</v>
      </c>
      <c r="E5824" t="str">
        <f>'Raw Data'!R5824</f>
        <v>Electronic check</v>
      </c>
      <c r="F5824">
        <f>'Raw Data'!S5824</f>
        <v>70.55</v>
      </c>
      <c r="G5824">
        <f>IFERROR(VALUE('Raw Data'!T5824),0)</f>
        <v>2419</v>
      </c>
      <c r="H5824" t="str" cm="1">
        <f t="array" ref="H5824">_xlfn.IFS(B5824&lt;=12,"New (0-12 mo)",B5824&lt;=24,"Established (13-24 mo)",B5824&lt;=48,"Loyal (25-48 mo)",TRUE,"Veteran (49+ mo)")</f>
        <v>Loyal (25-48 mo)</v>
      </c>
      <c r="I5824">
        <f>COUNTIF('Raw Data'!G5824:O5824,"Yes")</f>
        <v>1</v>
      </c>
      <c r="J5824">
        <f t="shared" ca="1" si="180"/>
        <v>45139</v>
      </c>
      <c r="K5824" t="str">
        <f>'Raw Data'!U5824</f>
        <v>No</v>
      </c>
      <c r="L5824" t="str">
        <f t="shared" si="181"/>
        <v>Low-Medium Risk</v>
      </c>
      <c r="N5824" s="34"/>
    </row>
    <row r="5825" spans="1:14" x14ac:dyDescent="0.3">
      <c r="A5825" s="5" t="str">
        <f>'Raw Data'!A5825</f>
        <v>9867-NNXLC</v>
      </c>
      <c r="B5825">
        <f>'Raw Data'!F5825</f>
        <v>22</v>
      </c>
      <c r="C5825" t="str">
        <f>'Raw Data'!P5825</f>
        <v>Month-to-month</v>
      </c>
      <c r="D5825" t="str">
        <f>'Raw Data'!I5825</f>
        <v>No</v>
      </c>
      <c r="E5825" t="str">
        <f>'Raw Data'!R5825</f>
        <v>Mailed check</v>
      </c>
      <c r="F5825">
        <f>'Raw Data'!S5825</f>
        <v>20.05</v>
      </c>
      <c r="G5825">
        <f>IFERROR(VALUE('Raw Data'!T5825),0)</f>
        <v>470.2</v>
      </c>
      <c r="H5825" t="str" cm="1">
        <f t="array" ref="H5825">_xlfn.IFS(B5825&lt;=12,"New (0-12 mo)",B5825&lt;=24,"Established (13-24 mo)",B5825&lt;=48,"Loyal (25-48 mo)",TRUE,"Veteran (49+ mo)")</f>
        <v>Established (13-24 mo)</v>
      </c>
      <c r="I5825">
        <f>COUNTIF('Raw Data'!G5825:O5825,"Yes")</f>
        <v>1</v>
      </c>
      <c r="J5825">
        <f t="shared" ca="1" si="180"/>
        <v>45536</v>
      </c>
      <c r="K5825" t="str">
        <f>'Raw Data'!U5825</f>
        <v>No</v>
      </c>
      <c r="L5825" t="str">
        <f t="shared" si="181"/>
        <v>Medium Risk</v>
      </c>
      <c r="N5825" s="34"/>
    </row>
    <row r="5826" spans="1:14" x14ac:dyDescent="0.3">
      <c r="A5826" s="5" t="str">
        <f>'Raw Data'!A5826</f>
        <v>5321-NTRKC</v>
      </c>
      <c r="B5826">
        <f>'Raw Data'!F5826</f>
        <v>66</v>
      </c>
      <c r="C5826" t="str">
        <f>'Raw Data'!P5826</f>
        <v>Two year</v>
      </c>
      <c r="D5826" t="str">
        <f>'Raw Data'!I5826</f>
        <v>DSL</v>
      </c>
      <c r="E5826" t="str">
        <f>'Raw Data'!R5826</f>
        <v>Bank transfer (automatic)</v>
      </c>
      <c r="F5826">
        <f>'Raw Data'!S5826</f>
        <v>79.849999999999994</v>
      </c>
      <c r="G5826">
        <f>IFERROR(VALUE('Raw Data'!T5826),0)</f>
        <v>5234.95</v>
      </c>
      <c r="H5826" t="str" cm="1">
        <f t="array" ref="H5826">_xlfn.IFS(B5826&lt;=12,"New (0-12 mo)",B5826&lt;=24,"Established (13-24 mo)",B5826&lt;=48,"Loyal (25-48 mo)",TRUE,"Veteran (49+ mo)")</f>
        <v>Veteran (49+ mo)</v>
      </c>
      <c r="I5826">
        <f>COUNTIF('Raw Data'!G5826:O5826,"Yes")</f>
        <v>6</v>
      </c>
      <c r="J5826">
        <f t="shared" ref="J5826:J5889" ca="1" si="182">EDATE(TODAY(),-B5826)</f>
        <v>44197</v>
      </c>
      <c r="K5826" t="str">
        <f>'Raw Data'!U5826</f>
        <v>No</v>
      </c>
      <c r="L5826" t="str">
        <f t="shared" ref="L5826:L5889" si="183">IF(AND(C5826="Month-to-month",B5826&lt;=12),"High Risk",IF(AND(C5826="Month-to-month",B5826&lt;=24),"Medium Risk",IF(C5826="Month-to-month","Low-Medium Risk","Low Risk")))</f>
        <v>Low Risk</v>
      </c>
      <c r="N5826" s="34"/>
    </row>
    <row r="5827" spans="1:14" x14ac:dyDescent="0.3">
      <c r="A5827" s="5" t="str">
        <f>'Raw Data'!A5827</f>
        <v>1363-TXLSL</v>
      </c>
      <c r="B5827">
        <f>'Raw Data'!F5827</f>
        <v>1</v>
      </c>
      <c r="C5827" t="str">
        <f>'Raw Data'!P5827</f>
        <v>Month-to-month</v>
      </c>
      <c r="D5827" t="str">
        <f>'Raw Data'!I5827</f>
        <v>Fiber optic</v>
      </c>
      <c r="E5827" t="str">
        <f>'Raw Data'!R5827</f>
        <v>Electronic check</v>
      </c>
      <c r="F5827">
        <f>'Raw Data'!S5827</f>
        <v>70.3</v>
      </c>
      <c r="G5827">
        <f>IFERROR(VALUE('Raw Data'!T5827),0)</f>
        <v>70.3</v>
      </c>
      <c r="H5827" t="str" cm="1">
        <f t="array" ref="H5827">_xlfn.IFS(B5827&lt;=12,"New (0-12 mo)",B5827&lt;=24,"Established (13-24 mo)",B5827&lt;=48,"Loyal (25-48 mo)",TRUE,"Veteran (49+ mo)")</f>
        <v>New (0-12 mo)</v>
      </c>
      <c r="I5827">
        <f>COUNTIF('Raw Data'!G5827:O5827,"Yes")</f>
        <v>1</v>
      </c>
      <c r="J5827">
        <f t="shared" ca="1" si="182"/>
        <v>46174</v>
      </c>
      <c r="K5827" t="str">
        <f>'Raw Data'!U5827</f>
        <v>Yes</v>
      </c>
      <c r="L5827" t="str">
        <f t="shared" si="183"/>
        <v>High Risk</v>
      </c>
      <c r="N5827" s="34"/>
    </row>
    <row r="5828" spans="1:14" x14ac:dyDescent="0.3">
      <c r="A5828" s="5" t="str">
        <f>'Raw Data'!A5828</f>
        <v>9507-EXLTT</v>
      </c>
      <c r="B5828">
        <f>'Raw Data'!F5828</f>
        <v>1</v>
      </c>
      <c r="C5828" t="str">
        <f>'Raw Data'!P5828</f>
        <v>Month-to-month</v>
      </c>
      <c r="D5828" t="str">
        <f>'Raw Data'!I5828</f>
        <v>Fiber optic</v>
      </c>
      <c r="E5828" t="str">
        <f>'Raw Data'!R5828</f>
        <v>Bank transfer (automatic)</v>
      </c>
      <c r="F5828">
        <f>'Raw Data'!S5828</f>
        <v>79.349999999999994</v>
      </c>
      <c r="G5828">
        <f>IFERROR(VALUE('Raw Data'!T5828),0)</f>
        <v>79.349999999999994</v>
      </c>
      <c r="H5828" t="str" cm="1">
        <f t="array" ref="H5828">_xlfn.IFS(B5828&lt;=12,"New (0-12 mo)",B5828&lt;=24,"Established (13-24 mo)",B5828&lt;=48,"Loyal (25-48 mo)",TRUE,"Veteran (49+ mo)")</f>
        <v>New (0-12 mo)</v>
      </c>
      <c r="I5828">
        <f>COUNTIF('Raw Data'!G5828:O5828,"Yes")</f>
        <v>2</v>
      </c>
      <c r="J5828">
        <f t="shared" ca="1" si="182"/>
        <v>46174</v>
      </c>
      <c r="K5828" t="str">
        <f>'Raw Data'!U5828</f>
        <v>Yes</v>
      </c>
      <c r="L5828" t="str">
        <f t="shared" si="183"/>
        <v>High Risk</v>
      </c>
      <c r="N5828" s="34"/>
    </row>
    <row r="5829" spans="1:14" x14ac:dyDescent="0.3">
      <c r="A5829" s="5" t="str">
        <f>'Raw Data'!A5829</f>
        <v>3161-GETRM</v>
      </c>
      <c r="B5829">
        <f>'Raw Data'!F5829</f>
        <v>34</v>
      </c>
      <c r="C5829" t="str">
        <f>'Raw Data'!P5829</f>
        <v>Month-to-month</v>
      </c>
      <c r="D5829" t="str">
        <f>'Raw Data'!I5829</f>
        <v>Fiber optic</v>
      </c>
      <c r="E5829" t="str">
        <f>'Raw Data'!R5829</f>
        <v>Credit card (automatic)</v>
      </c>
      <c r="F5829">
        <f>'Raw Data'!S5829</f>
        <v>90.05</v>
      </c>
      <c r="G5829">
        <f>IFERROR(VALUE('Raw Data'!T5829),0)</f>
        <v>3097</v>
      </c>
      <c r="H5829" t="str" cm="1">
        <f t="array" ref="H5829">_xlfn.IFS(B5829&lt;=12,"New (0-12 mo)",B5829&lt;=24,"Established (13-24 mo)",B5829&lt;=48,"Loyal (25-48 mo)",TRUE,"Veteran (49+ mo)")</f>
        <v>Loyal (25-48 mo)</v>
      </c>
      <c r="I5829">
        <f>COUNTIF('Raw Data'!G5829:O5829,"Yes")</f>
        <v>4</v>
      </c>
      <c r="J5829">
        <f t="shared" ca="1" si="182"/>
        <v>45170</v>
      </c>
      <c r="K5829" t="str">
        <f>'Raw Data'!U5829</f>
        <v>No</v>
      </c>
      <c r="L5829" t="str">
        <f t="shared" si="183"/>
        <v>Low-Medium Risk</v>
      </c>
      <c r="N5829" s="34"/>
    </row>
    <row r="5830" spans="1:14" x14ac:dyDescent="0.3">
      <c r="A5830" s="5" t="str">
        <f>'Raw Data'!A5830</f>
        <v>0402-OAMEN</v>
      </c>
      <c r="B5830">
        <f>'Raw Data'!F5830</f>
        <v>72</v>
      </c>
      <c r="C5830" t="str">
        <f>'Raw Data'!P5830</f>
        <v>Two year</v>
      </c>
      <c r="D5830" t="str">
        <f>'Raw Data'!I5830</f>
        <v>No</v>
      </c>
      <c r="E5830" t="str">
        <f>'Raw Data'!R5830</f>
        <v>Bank transfer (automatic)</v>
      </c>
      <c r="F5830">
        <f>'Raw Data'!S5830</f>
        <v>24.45</v>
      </c>
      <c r="G5830">
        <f>IFERROR(VALUE('Raw Data'!T5830),0)</f>
        <v>1709.1</v>
      </c>
      <c r="H5830" t="str" cm="1">
        <f t="array" ref="H5830">_xlfn.IFS(B5830&lt;=12,"New (0-12 mo)",B5830&lt;=24,"Established (13-24 mo)",B5830&lt;=48,"Loyal (25-48 mo)",TRUE,"Veteran (49+ mo)")</f>
        <v>Veteran (49+ mo)</v>
      </c>
      <c r="I5830">
        <f>COUNTIF('Raw Data'!G5830:O5830,"Yes")</f>
        <v>2</v>
      </c>
      <c r="J5830">
        <f t="shared" ca="1" si="182"/>
        <v>44013</v>
      </c>
      <c r="K5830" t="str">
        <f>'Raw Data'!U5830</f>
        <v>No</v>
      </c>
      <c r="L5830" t="str">
        <f t="shared" si="183"/>
        <v>Low Risk</v>
      </c>
      <c r="N5830" s="34"/>
    </row>
    <row r="5831" spans="1:14" x14ac:dyDescent="0.3">
      <c r="A5831" s="5" t="str">
        <f>'Raw Data'!A5831</f>
        <v>6933-VLYFX</v>
      </c>
      <c r="B5831">
        <f>'Raw Data'!F5831</f>
        <v>31</v>
      </c>
      <c r="C5831" t="str">
        <f>'Raw Data'!P5831</f>
        <v>One year</v>
      </c>
      <c r="D5831" t="str">
        <f>'Raw Data'!I5831</f>
        <v>DSL</v>
      </c>
      <c r="E5831" t="str">
        <f>'Raw Data'!R5831</f>
        <v>Electronic check</v>
      </c>
      <c r="F5831">
        <f>'Raw Data'!S5831</f>
        <v>59.95</v>
      </c>
      <c r="G5831">
        <f>IFERROR(VALUE('Raw Data'!T5831),0)</f>
        <v>1848.8</v>
      </c>
      <c r="H5831" t="str" cm="1">
        <f t="array" ref="H5831">_xlfn.IFS(B5831&lt;=12,"New (0-12 mo)",B5831&lt;=24,"Established (13-24 mo)",B5831&lt;=48,"Loyal (25-48 mo)",TRUE,"Veteran (49+ mo)")</f>
        <v>Loyal (25-48 mo)</v>
      </c>
      <c r="I5831">
        <f>COUNTIF('Raw Data'!G5831:O5831,"Yes")</f>
        <v>5</v>
      </c>
      <c r="J5831">
        <f t="shared" ca="1" si="182"/>
        <v>45261</v>
      </c>
      <c r="K5831" t="str">
        <f>'Raw Data'!U5831</f>
        <v>No</v>
      </c>
      <c r="L5831" t="str">
        <f t="shared" si="183"/>
        <v>Low Risk</v>
      </c>
      <c r="N5831" s="34"/>
    </row>
    <row r="5832" spans="1:14" x14ac:dyDescent="0.3">
      <c r="A5832" s="5" t="str">
        <f>'Raw Data'!A5832</f>
        <v>6754-WKSHP</v>
      </c>
      <c r="B5832">
        <f>'Raw Data'!F5832</f>
        <v>30</v>
      </c>
      <c r="C5832" t="str">
        <f>'Raw Data'!P5832</f>
        <v>One year</v>
      </c>
      <c r="D5832" t="str">
        <f>'Raw Data'!I5832</f>
        <v>No</v>
      </c>
      <c r="E5832" t="str">
        <f>'Raw Data'!R5832</f>
        <v>Bank transfer (automatic)</v>
      </c>
      <c r="F5832">
        <f>'Raw Data'!S5832</f>
        <v>25.35</v>
      </c>
      <c r="G5832">
        <f>IFERROR(VALUE('Raw Data'!T5832),0)</f>
        <v>723.3</v>
      </c>
      <c r="H5832" t="str" cm="1">
        <f t="array" ref="H5832">_xlfn.IFS(B5832&lt;=12,"New (0-12 mo)",B5832&lt;=24,"Established (13-24 mo)",B5832&lt;=48,"Loyal (25-48 mo)",TRUE,"Veteran (49+ mo)")</f>
        <v>Loyal (25-48 mo)</v>
      </c>
      <c r="I5832">
        <f>COUNTIF('Raw Data'!G5832:O5832,"Yes")</f>
        <v>2</v>
      </c>
      <c r="J5832">
        <f t="shared" ca="1" si="182"/>
        <v>45292</v>
      </c>
      <c r="K5832" t="str">
        <f>'Raw Data'!U5832</f>
        <v>No</v>
      </c>
      <c r="L5832" t="str">
        <f t="shared" si="183"/>
        <v>Low Risk</v>
      </c>
      <c r="N5832" s="34"/>
    </row>
    <row r="5833" spans="1:14" x14ac:dyDescent="0.3">
      <c r="A5833" s="5" t="str">
        <f>'Raw Data'!A5833</f>
        <v>9846-GKXAS</v>
      </c>
      <c r="B5833">
        <f>'Raw Data'!F5833</f>
        <v>9</v>
      </c>
      <c r="C5833" t="str">
        <f>'Raw Data'!P5833</f>
        <v>Month-to-month</v>
      </c>
      <c r="D5833" t="str">
        <f>'Raw Data'!I5833</f>
        <v>Fiber optic</v>
      </c>
      <c r="E5833" t="str">
        <f>'Raw Data'!R5833</f>
        <v>Bank transfer (automatic)</v>
      </c>
      <c r="F5833">
        <f>'Raw Data'!S5833</f>
        <v>90.8</v>
      </c>
      <c r="G5833">
        <f>IFERROR(VALUE('Raw Data'!T5833),0)</f>
        <v>809.75</v>
      </c>
      <c r="H5833" t="str" cm="1">
        <f t="array" ref="H5833">_xlfn.IFS(B5833&lt;=12,"New (0-12 mo)",B5833&lt;=24,"Established (13-24 mo)",B5833&lt;=48,"Loyal (25-48 mo)",TRUE,"Veteran (49+ mo)")</f>
        <v>New (0-12 mo)</v>
      </c>
      <c r="I5833">
        <f>COUNTIF('Raw Data'!G5833:O5833,"Yes")</f>
        <v>3</v>
      </c>
      <c r="J5833">
        <f t="shared" ca="1" si="182"/>
        <v>45931</v>
      </c>
      <c r="K5833" t="str">
        <f>'Raw Data'!U5833</f>
        <v>Yes</v>
      </c>
      <c r="L5833" t="str">
        <f t="shared" si="183"/>
        <v>High Risk</v>
      </c>
      <c r="N5833" s="34"/>
    </row>
    <row r="5834" spans="1:14" x14ac:dyDescent="0.3">
      <c r="A5834" s="5" t="str">
        <f>'Raw Data'!A5834</f>
        <v>6017-PPLPX</v>
      </c>
      <c r="B5834">
        <f>'Raw Data'!F5834</f>
        <v>20</v>
      </c>
      <c r="C5834" t="str">
        <f>'Raw Data'!P5834</f>
        <v>Month-to-month</v>
      </c>
      <c r="D5834" t="str">
        <f>'Raw Data'!I5834</f>
        <v>Fiber optic</v>
      </c>
      <c r="E5834" t="str">
        <f>'Raw Data'!R5834</f>
        <v>Electronic check</v>
      </c>
      <c r="F5834">
        <f>'Raw Data'!S5834</f>
        <v>70.45</v>
      </c>
      <c r="G5834">
        <f>IFERROR(VALUE('Raw Data'!T5834),0)</f>
        <v>1470.95</v>
      </c>
      <c r="H5834" t="str" cm="1">
        <f t="array" ref="H5834">_xlfn.IFS(B5834&lt;=12,"New (0-12 mo)",B5834&lt;=24,"Established (13-24 mo)",B5834&lt;=48,"Loyal (25-48 mo)",TRUE,"Veteran (49+ mo)")</f>
        <v>Established (13-24 mo)</v>
      </c>
      <c r="I5834">
        <f>COUNTIF('Raw Data'!G5834:O5834,"Yes")</f>
        <v>1</v>
      </c>
      <c r="J5834">
        <f t="shared" ca="1" si="182"/>
        <v>45597</v>
      </c>
      <c r="K5834" t="str">
        <f>'Raw Data'!U5834</f>
        <v>Yes</v>
      </c>
      <c r="L5834" t="str">
        <f t="shared" si="183"/>
        <v>Medium Risk</v>
      </c>
      <c r="N5834" s="34"/>
    </row>
    <row r="5835" spans="1:14" x14ac:dyDescent="0.3">
      <c r="A5835" s="5" t="str">
        <f>'Raw Data'!A5835</f>
        <v>4976-LNFVV</v>
      </c>
      <c r="B5835">
        <f>'Raw Data'!F5835</f>
        <v>19</v>
      </c>
      <c r="C5835" t="str">
        <f>'Raw Data'!P5835</f>
        <v>Month-to-month</v>
      </c>
      <c r="D5835" t="str">
        <f>'Raw Data'!I5835</f>
        <v>DSL</v>
      </c>
      <c r="E5835" t="str">
        <f>'Raw Data'!R5835</f>
        <v>Credit card (automatic)</v>
      </c>
      <c r="F5835">
        <f>'Raw Data'!S5835</f>
        <v>34.299999999999997</v>
      </c>
      <c r="G5835">
        <f>IFERROR(VALUE('Raw Data'!T5835),0)</f>
        <v>577.15</v>
      </c>
      <c r="H5835" t="str" cm="1">
        <f t="array" ref="H5835">_xlfn.IFS(B5835&lt;=12,"New (0-12 mo)",B5835&lt;=24,"Established (13-24 mo)",B5835&lt;=48,"Loyal (25-48 mo)",TRUE,"Veteran (49+ mo)")</f>
        <v>Established (13-24 mo)</v>
      </c>
      <c r="I5835">
        <f>COUNTIF('Raw Data'!G5835:O5835,"Yes")</f>
        <v>2</v>
      </c>
      <c r="J5835">
        <f t="shared" ca="1" si="182"/>
        <v>45627</v>
      </c>
      <c r="K5835" t="str">
        <f>'Raw Data'!U5835</f>
        <v>No</v>
      </c>
      <c r="L5835" t="str">
        <f t="shared" si="183"/>
        <v>Medium Risk</v>
      </c>
      <c r="N5835" s="34"/>
    </row>
    <row r="5836" spans="1:14" x14ac:dyDescent="0.3">
      <c r="A5836" s="5" t="str">
        <f>'Raw Data'!A5836</f>
        <v>5055-MGMGF</v>
      </c>
      <c r="B5836">
        <f>'Raw Data'!F5836</f>
        <v>65</v>
      </c>
      <c r="C5836" t="str">
        <f>'Raw Data'!P5836</f>
        <v>Month-to-month</v>
      </c>
      <c r="D5836" t="str">
        <f>'Raw Data'!I5836</f>
        <v>Fiber optic</v>
      </c>
      <c r="E5836" t="str">
        <f>'Raw Data'!R5836</f>
        <v>Electronic check</v>
      </c>
      <c r="F5836">
        <f>'Raw Data'!S5836</f>
        <v>105.05</v>
      </c>
      <c r="G5836">
        <f>IFERROR(VALUE('Raw Data'!T5836),0)</f>
        <v>6914.95</v>
      </c>
      <c r="H5836" t="str" cm="1">
        <f t="array" ref="H5836">_xlfn.IFS(B5836&lt;=12,"New (0-12 mo)",B5836&lt;=24,"Established (13-24 mo)",B5836&lt;=48,"Loyal (25-48 mo)",TRUE,"Veteran (49+ mo)")</f>
        <v>Veteran (49+ mo)</v>
      </c>
      <c r="I5836">
        <f>COUNTIF('Raw Data'!G5836:O5836,"Yes")</f>
        <v>6</v>
      </c>
      <c r="J5836">
        <f t="shared" ca="1" si="182"/>
        <v>44228</v>
      </c>
      <c r="K5836" t="str">
        <f>'Raw Data'!U5836</f>
        <v>No</v>
      </c>
      <c r="L5836" t="str">
        <f t="shared" si="183"/>
        <v>Low-Medium Risk</v>
      </c>
      <c r="N5836" s="34"/>
    </row>
    <row r="5837" spans="1:14" x14ac:dyDescent="0.3">
      <c r="A5837" s="5" t="str">
        <f>'Raw Data'!A5837</f>
        <v>4641-FROLU</v>
      </c>
      <c r="B5837">
        <f>'Raw Data'!F5837</f>
        <v>30</v>
      </c>
      <c r="C5837" t="str">
        <f>'Raw Data'!P5837</f>
        <v>Two year</v>
      </c>
      <c r="D5837" t="str">
        <f>'Raw Data'!I5837</f>
        <v>No</v>
      </c>
      <c r="E5837" t="str">
        <f>'Raw Data'!R5837</f>
        <v>Mailed check</v>
      </c>
      <c r="F5837">
        <f>'Raw Data'!S5837</f>
        <v>19.3</v>
      </c>
      <c r="G5837">
        <f>IFERROR(VALUE('Raw Data'!T5837),0)</f>
        <v>602.9</v>
      </c>
      <c r="H5837" t="str" cm="1">
        <f t="array" ref="H5837">_xlfn.IFS(B5837&lt;=12,"New (0-12 mo)",B5837&lt;=24,"Established (13-24 mo)",B5837&lt;=48,"Loyal (25-48 mo)",TRUE,"Veteran (49+ mo)")</f>
        <v>Loyal (25-48 mo)</v>
      </c>
      <c r="I5837">
        <f>COUNTIF('Raw Data'!G5837:O5837,"Yes")</f>
        <v>1</v>
      </c>
      <c r="J5837">
        <f t="shared" ca="1" si="182"/>
        <v>45292</v>
      </c>
      <c r="K5837" t="str">
        <f>'Raw Data'!U5837</f>
        <v>No</v>
      </c>
      <c r="L5837" t="str">
        <f t="shared" si="183"/>
        <v>Low Risk</v>
      </c>
      <c r="N5837" s="34"/>
    </row>
    <row r="5838" spans="1:14" x14ac:dyDescent="0.3">
      <c r="A5838" s="5" t="str">
        <f>'Raw Data'!A5838</f>
        <v>2862-JVEOY</v>
      </c>
      <c r="B5838">
        <f>'Raw Data'!F5838</f>
        <v>6</v>
      </c>
      <c r="C5838" t="str">
        <f>'Raw Data'!P5838</f>
        <v>One year</v>
      </c>
      <c r="D5838" t="str">
        <f>'Raw Data'!I5838</f>
        <v>No</v>
      </c>
      <c r="E5838" t="str">
        <f>'Raw Data'!R5838</f>
        <v>Mailed check</v>
      </c>
      <c r="F5838">
        <f>'Raw Data'!S5838</f>
        <v>19.149999999999999</v>
      </c>
      <c r="G5838">
        <f>IFERROR(VALUE('Raw Data'!T5838),0)</f>
        <v>124.4</v>
      </c>
      <c r="H5838" t="str" cm="1">
        <f t="array" ref="H5838">_xlfn.IFS(B5838&lt;=12,"New (0-12 mo)",B5838&lt;=24,"Established (13-24 mo)",B5838&lt;=48,"Loyal (25-48 mo)",TRUE,"Veteran (49+ mo)")</f>
        <v>New (0-12 mo)</v>
      </c>
      <c r="I5838">
        <f>COUNTIF('Raw Data'!G5838:O5838,"Yes")</f>
        <v>1</v>
      </c>
      <c r="J5838">
        <f t="shared" ca="1" si="182"/>
        <v>46023</v>
      </c>
      <c r="K5838" t="str">
        <f>'Raw Data'!U5838</f>
        <v>No</v>
      </c>
      <c r="L5838" t="str">
        <f t="shared" si="183"/>
        <v>Low Risk</v>
      </c>
      <c r="N5838" s="34"/>
    </row>
    <row r="5839" spans="1:14" x14ac:dyDescent="0.3">
      <c r="A5839" s="5" t="str">
        <f>'Raw Data'!A5839</f>
        <v>2969-QWUBZ</v>
      </c>
      <c r="B5839">
        <f>'Raw Data'!F5839</f>
        <v>2</v>
      </c>
      <c r="C5839" t="str">
        <f>'Raw Data'!P5839</f>
        <v>Month-to-month</v>
      </c>
      <c r="D5839" t="str">
        <f>'Raw Data'!I5839</f>
        <v>DSL</v>
      </c>
      <c r="E5839" t="str">
        <f>'Raw Data'!R5839</f>
        <v>Electronic check</v>
      </c>
      <c r="F5839">
        <f>'Raw Data'!S5839</f>
        <v>51.4</v>
      </c>
      <c r="G5839">
        <f>IFERROR(VALUE('Raw Data'!T5839),0)</f>
        <v>96.8</v>
      </c>
      <c r="H5839" t="str" cm="1">
        <f t="array" ref="H5839">_xlfn.IFS(B5839&lt;=12,"New (0-12 mo)",B5839&lt;=24,"Established (13-24 mo)",B5839&lt;=48,"Loyal (25-48 mo)",TRUE,"Veteran (49+ mo)")</f>
        <v>New (0-12 mo)</v>
      </c>
      <c r="I5839">
        <f>COUNTIF('Raw Data'!G5839:O5839,"Yes")</f>
        <v>3</v>
      </c>
      <c r="J5839">
        <f t="shared" ca="1" si="182"/>
        <v>46143</v>
      </c>
      <c r="K5839" t="str">
        <f>'Raw Data'!U5839</f>
        <v>No</v>
      </c>
      <c r="L5839" t="str">
        <f t="shared" si="183"/>
        <v>High Risk</v>
      </c>
      <c r="N5839" s="34"/>
    </row>
    <row r="5840" spans="1:14" x14ac:dyDescent="0.3">
      <c r="A5840" s="5" t="str">
        <f>'Raw Data'!A5840</f>
        <v>9822-BIIGN</v>
      </c>
      <c r="B5840">
        <f>'Raw Data'!F5840</f>
        <v>53</v>
      </c>
      <c r="C5840" t="str">
        <f>'Raw Data'!P5840</f>
        <v>Month-to-month</v>
      </c>
      <c r="D5840" t="str">
        <f>'Raw Data'!I5840</f>
        <v>DSL</v>
      </c>
      <c r="E5840" t="str">
        <f>'Raw Data'!R5840</f>
        <v>Electronic check</v>
      </c>
      <c r="F5840">
        <f>'Raw Data'!S5840</f>
        <v>71.849999999999994</v>
      </c>
      <c r="G5840">
        <f>IFERROR(VALUE('Raw Data'!T5840),0)</f>
        <v>3827.9</v>
      </c>
      <c r="H5840" t="str" cm="1">
        <f t="array" ref="H5840">_xlfn.IFS(B5840&lt;=12,"New (0-12 mo)",B5840&lt;=24,"Established (13-24 mo)",B5840&lt;=48,"Loyal (25-48 mo)",TRUE,"Veteran (49+ mo)")</f>
        <v>Veteran (49+ mo)</v>
      </c>
      <c r="I5840">
        <f>COUNTIF('Raw Data'!G5840:O5840,"Yes")</f>
        <v>5</v>
      </c>
      <c r="J5840">
        <f t="shared" ca="1" si="182"/>
        <v>44593</v>
      </c>
      <c r="K5840" t="str">
        <f>'Raw Data'!U5840</f>
        <v>No</v>
      </c>
      <c r="L5840" t="str">
        <f t="shared" si="183"/>
        <v>Low-Medium Risk</v>
      </c>
      <c r="N5840" s="34"/>
    </row>
    <row r="5841" spans="1:14" x14ac:dyDescent="0.3">
      <c r="A5841" s="5" t="str">
        <f>'Raw Data'!A5841</f>
        <v>2077-MPJQO</v>
      </c>
      <c r="B5841">
        <f>'Raw Data'!F5841</f>
        <v>7</v>
      </c>
      <c r="C5841" t="str">
        <f>'Raw Data'!P5841</f>
        <v>Month-to-month</v>
      </c>
      <c r="D5841" t="str">
        <f>'Raw Data'!I5841</f>
        <v>Fiber optic</v>
      </c>
      <c r="E5841" t="str">
        <f>'Raw Data'!R5841</f>
        <v>Electronic check</v>
      </c>
      <c r="F5841">
        <f>'Raw Data'!S5841</f>
        <v>75.400000000000006</v>
      </c>
      <c r="G5841">
        <f>IFERROR(VALUE('Raw Data'!T5841),0)</f>
        <v>533.04999999999995</v>
      </c>
      <c r="H5841" t="str" cm="1">
        <f t="array" ref="H5841">_xlfn.IFS(B5841&lt;=12,"New (0-12 mo)",B5841&lt;=24,"Established (13-24 mo)",B5841&lt;=48,"Loyal (25-48 mo)",TRUE,"Veteran (49+ mo)")</f>
        <v>New (0-12 mo)</v>
      </c>
      <c r="I5841">
        <f>COUNTIF('Raw Data'!G5841:O5841,"Yes")</f>
        <v>2</v>
      </c>
      <c r="J5841">
        <f t="shared" ca="1" si="182"/>
        <v>45992</v>
      </c>
      <c r="K5841" t="str">
        <f>'Raw Data'!U5841</f>
        <v>No</v>
      </c>
      <c r="L5841" t="str">
        <f t="shared" si="183"/>
        <v>High Risk</v>
      </c>
      <c r="N5841" s="34"/>
    </row>
    <row r="5842" spans="1:14" x14ac:dyDescent="0.3">
      <c r="A5842" s="5" t="str">
        <f>'Raw Data'!A5842</f>
        <v>1534-OULXE</v>
      </c>
      <c r="B5842">
        <f>'Raw Data'!F5842</f>
        <v>61</v>
      </c>
      <c r="C5842" t="str">
        <f>'Raw Data'!P5842</f>
        <v>One year</v>
      </c>
      <c r="D5842" t="str">
        <f>'Raw Data'!I5842</f>
        <v>DSL</v>
      </c>
      <c r="E5842" t="str">
        <f>'Raw Data'!R5842</f>
        <v>Bank transfer (automatic)</v>
      </c>
      <c r="F5842">
        <f>'Raw Data'!S5842</f>
        <v>49.7</v>
      </c>
      <c r="G5842">
        <f>IFERROR(VALUE('Raw Data'!T5842),0)</f>
        <v>2961.4</v>
      </c>
      <c r="H5842" t="str" cm="1">
        <f t="array" ref="H5842">_xlfn.IFS(B5842&lt;=12,"New (0-12 mo)",B5842&lt;=24,"Established (13-24 mo)",B5842&lt;=48,"Loyal (25-48 mo)",TRUE,"Veteran (49+ mo)")</f>
        <v>Veteran (49+ mo)</v>
      </c>
      <c r="I5842">
        <f>COUNTIF('Raw Data'!G5842:O5842,"Yes")</f>
        <v>2</v>
      </c>
      <c r="J5842">
        <f t="shared" ca="1" si="182"/>
        <v>44348</v>
      </c>
      <c r="K5842" t="str">
        <f>'Raw Data'!U5842</f>
        <v>No</v>
      </c>
      <c r="L5842" t="str">
        <f t="shared" si="183"/>
        <v>Low Risk</v>
      </c>
      <c r="N5842" s="34"/>
    </row>
    <row r="5843" spans="1:14" x14ac:dyDescent="0.3">
      <c r="A5843" s="5" t="str">
        <f>'Raw Data'!A5843</f>
        <v>7136-RVDTZ</v>
      </c>
      <c r="B5843">
        <f>'Raw Data'!F5843</f>
        <v>70</v>
      </c>
      <c r="C5843" t="str">
        <f>'Raw Data'!P5843</f>
        <v>One year</v>
      </c>
      <c r="D5843" t="str">
        <f>'Raw Data'!I5843</f>
        <v>DSL</v>
      </c>
      <c r="E5843" t="str">
        <f>'Raw Data'!R5843</f>
        <v>Electronic check</v>
      </c>
      <c r="F5843">
        <f>'Raw Data'!S5843</f>
        <v>45.25</v>
      </c>
      <c r="G5843">
        <f>IFERROR(VALUE('Raw Data'!T5843),0)</f>
        <v>3264.45</v>
      </c>
      <c r="H5843" t="str" cm="1">
        <f t="array" ref="H5843">_xlfn.IFS(B5843&lt;=12,"New (0-12 mo)",B5843&lt;=24,"Established (13-24 mo)",B5843&lt;=48,"Loyal (25-48 mo)",TRUE,"Veteran (49+ mo)")</f>
        <v>Veteran (49+ mo)</v>
      </c>
      <c r="I5843">
        <f>COUNTIF('Raw Data'!G5843:O5843,"Yes")</f>
        <v>2</v>
      </c>
      <c r="J5843">
        <f t="shared" ca="1" si="182"/>
        <v>44075</v>
      </c>
      <c r="K5843" t="str">
        <f>'Raw Data'!U5843</f>
        <v>Yes</v>
      </c>
      <c r="L5843" t="str">
        <f t="shared" si="183"/>
        <v>Low Risk</v>
      </c>
      <c r="N5843" s="34"/>
    </row>
    <row r="5844" spans="1:14" x14ac:dyDescent="0.3">
      <c r="A5844" s="5" t="str">
        <f>'Raw Data'!A5844</f>
        <v>2971-SGAFL</v>
      </c>
      <c r="B5844">
        <f>'Raw Data'!F5844</f>
        <v>13</v>
      </c>
      <c r="C5844" t="str">
        <f>'Raw Data'!P5844</f>
        <v>Month-to-month</v>
      </c>
      <c r="D5844" t="str">
        <f>'Raw Data'!I5844</f>
        <v>DSL</v>
      </c>
      <c r="E5844" t="str">
        <f>'Raw Data'!R5844</f>
        <v>Electronic check</v>
      </c>
      <c r="F5844">
        <f>'Raw Data'!S5844</f>
        <v>78.75</v>
      </c>
      <c r="G5844">
        <f>IFERROR(VALUE('Raw Data'!T5844),0)</f>
        <v>995.35</v>
      </c>
      <c r="H5844" t="str" cm="1">
        <f t="array" ref="H5844">_xlfn.IFS(B5844&lt;=12,"New (0-12 mo)",B5844&lt;=24,"Established (13-24 mo)",B5844&lt;=48,"Loyal (25-48 mo)",TRUE,"Veteran (49+ mo)")</f>
        <v>Established (13-24 mo)</v>
      </c>
      <c r="I5844">
        <f>COUNTIF('Raw Data'!G5844:O5844,"Yes")</f>
        <v>6</v>
      </c>
      <c r="J5844">
        <f t="shared" ca="1" si="182"/>
        <v>45809</v>
      </c>
      <c r="K5844" t="str">
        <f>'Raw Data'!U5844</f>
        <v>No</v>
      </c>
      <c r="L5844" t="str">
        <f t="shared" si="183"/>
        <v>Medium Risk</v>
      </c>
      <c r="N5844" s="34"/>
    </row>
    <row r="5845" spans="1:14" x14ac:dyDescent="0.3">
      <c r="A5845" s="5" t="str">
        <f>'Raw Data'!A5845</f>
        <v>1480-IVEVR</v>
      </c>
      <c r="B5845">
        <f>'Raw Data'!F5845</f>
        <v>35</v>
      </c>
      <c r="C5845" t="str">
        <f>'Raw Data'!P5845</f>
        <v>One year</v>
      </c>
      <c r="D5845" t="str">
        <f>'Raw Data'!I5845</f>
        <v>Fiber optic</v>
      </c>
      <c r="E5845" t="str">
        <f>'Raw Data'!R5845</f>
        <v>Bank transfer (automatic)</v>
      </c>
      <c r="F5845">
        <f>'Raw Data'!S5845</f>
        <v>81.599999999999994</v>
      </c>
      <c r="G5845">
        <f>IFERROR(VALUE('Raw Data'!T5845),0)</f>
        <v>2815.25</v>
      </c>
      <c r="H5845" t="str" cm="1">
        <f t="array" ref="H5845">_xlfn.IFS(B5845&lt;=12,"New (0-12 mo)",B5845&lt;=24,"Established (13-24 mo)",B5845&lt;=48,"Loyal (25-48 mo)",TRUE,"Veteran (49+ mo)")</f>
        <v>Loyal (25-48 mo)</v>
      </c>
      <c r="I5845">
        <f>COUNTIF('Raw Data'!G5845:O5845,"Yes")</f>
        <v>3</v>
      </c>
      <c r="J5845">
        <f t="shared" ca="1" si="182"/>
        <v>45139</v>
      </c>
      <c r="K5845" t="str">
        <f>'Raw Data'!U5845</f>
        <v>No</v>
      </c>
      <c r="L5845" t="str">
        <f t="shared" si="183"/>
        <v>Low Risk</v>
      </c>
      <c r="N5845" s="34"/>
    </row>
    <row r="5846" spans="1:14" x14ac:dyDescent="0.3">
      <c r="A5846" s="5" t="str">
        <f>'Raw Data'!A5846</f>
        <v>2905-KFQUV</v>
      </c>
      <c r="B5846">
        <f>'Raw Data'!F5846</f>
        <v>2</v>
      </c>
      <c r="C5846" t="str">
        <f>'Raw Data'!P5846</f>
        <v>Month-to-month</v>
      </c>
      <c r="D5846" t="str">
        <f>'Raw Data'!I5846</f>
        <v>Fiber optic</v>
      </c>
      <c r="E5846" t="str">
        <f>'Raw Data'!R5846</f>
        <v>Credit card (automatic)</v>
      </c>
      <c r="F5846">
        <f>'Raw Data'!S5846</f>
        <v>70.400000000000006</v>
      </c>
      <c r="G5846">
        <f>IFERROR(VALUE('Raw Data'!T5846),0)</f>
        <v>154.80000000000001</v>
      </c>
      <c r="H5846" t="str" cm="1">
        <f t="array" ref="H5846">_xlfn.IFS(B5846&lt;=12,"New (0-12 mo)",B5846&lt;=24,"Established (13-24 mo)",B5846&lt;=48,"Loyal (25-48 mo)",TRUE,"Veteran (49+ mo)")</f>
        <v>New (0-12 mo)</v>
      </c>
      <c r="I5846">
        <f>COUNTIF('Raw Data'!G5846:O5846,"Yes")</f>
        <v>1</v>
      </c>
      <c r="J5846">
        <f t="shared" ca="1" si="182"/>
        <v>46143</v>
      </c>
      <c r="K5846" t="str">
        <f>'Raw Data'!U5846</f>
        <v>No</v>
      </c>
      <c r="L5846" t="str">
        <f t="shared" si="183"/>
        <v>High Risk</v>
      </c>
      <c r="N5846" s="34"/>
    </row>
    <row r="5847" spans="1:14" x14ac:dyDescent="0.3">
      <c r="A5847" s="5" t="str">
        <f>'Raw Data'!A5847</f>
        <v>4581-SSPWD</v>
      </c>
      <c r="B5847">
        <f>'Raw Data'!F5847</f>
        <v>3</v>
      </c>
      <c r="C5847" t="str">
        <f>'Raw Data'!P5847</f>
        <v>Month-to-month</v>
      </c>
      <c r="D5847" t="str">
        <f>'Raw Data'!I5847</f>
        <v>Fiber optic</v>
      </c>
      <c r="E5847" t="str">
        <f>'Raw Data'!R5847</f>
        <v>Electronic check</v>
      </c>
      <c r="F5847">
        <f>'Raw Data'!S5847</f>
        <v>75.8</v>
      </c>
      <c r="G5847">
        <f>IFERROR(VALUE('Raw Data'!T5847),0)</f>
        <v>246.3</v>
      </c>
      <c r="H5847" t="str" cm="1">
        <f t="array" ref="H5847">_xlfn.IFS(B5847&lt;=12,"New (0-12 mo)",B5847&lt;=24,"Established (13-24 mo)",B5847&lt;=48,"Loyal (25-48 mo)",TRUE,"Veteran (49+ mo)")</f>
        <v>New (0-12 mo)</v>
      </c>
      <c r="I5847">
        <f>COUNTIF('Raw Data'!G5847:O5847,"Yes")</f>
        <v>2</v>
      </c>
      <c r="J5847">
        <f t="shared" ca="1" si="182"/>
        <v>46113</v>
      </c>
      <c r="K5847" t="str">
        <f>'Raw Data'!U5847</f>
        <v>Yes</v>
      </c>
      <c r="L5847" t="str">
        <f t="shared" si="183"/>
        <v>High Risk</v>
      </c>
      <c r="N5847" s="34"/>
    </row>
    <row r="5848" spans="1:14" x14ac:dyDescent="0.3">
      <c r="A5848" s="5" t="str">
        <f>'Raw Data'!A5848</f>
        <v>3370-HXOPH</v>
      </c>
      <c r="B5848">
        <f>'Raw Data'!F5848</f>
        <v>3</v>
      </c>
      <c r="C5848" t="str">
        <f>'Raw Data'!P5848</f>
        <v>Month-to-month</v>
      </c>
      <c r="D5848" t="str">
        <f>'Raw Data'!I5848</f>
        <v>Fiber optic</v>
      </c>
      <c r="E5848" t="str">
        <f>'Raw Data'!R5848</f>
        <v>Electronic check</v>
      </c>
      <c r="F5848">
        <f>'Raw Data'!S5848</f>
        <v>76.099999999999994</v>
      </c>
      <c r="G5848">
        <f>IFERROR(VALUE('Raw Data'!T5848),0)</f>
        <v>257.60000000000002</v>
      </c>
      <c r="H5848" t="str" cm="1">
        <f t="array" ref="H5848">_xlfn.IFS(B5848&lt;=12,"New (0-12 mo)",B5848&lt;=24,"Established (13-24 mo)",B5848&lt;=48,"Loyal (25-48 mo)",TRUE,"Veteran (49+ mo)")</f>
        <v>New (0-12 mo)</v>
      </c>
      <c r="I5848">
        <f>COUNTIF('Raw Data'!G5848:O5848,"Yes")</f>
        <v>2</v>
      </c>
      <c r="J5848">
        <f t="shared" ca="1" si="182"/>
        <v>46113</v>
      </c>
      <c r="K5848" t="str">
        <f>'Raw Data'!U5848</f>
        <v>No</v>
      </c>
      <c r="L5848" t="str">
        <f t="shared" si="183"/>
        <v>High Risk</v>
      </c>
      <c r="N5848" s="34"/>
    </row>
    <row r="5849" spans="1:14" x14ac:dyDescent="0.3">
      <c r="A5849" s="5" t="str">
        <f>'Raw Data'!A5849</f>
        <v>9391-YZEJW</v>
      </c>
      <c r="B5849">
        <f>'Raw Data'!F5849</f>
        <v>62</v>
      </c>
      <c r="C5849" t="str">
        <f>'Raw Data'!P5849</f>
        <v>One year</v>
      </c>
      <c r="D5849" t="str">
        <f>'Raw Data'!I5849</f>
        <v>Fiber optic</v>
      </c>
      <c r="E5849" t="str">
        <f>'Raw Data'!R5849</f>
        <v>Bank transfer (automatic)</v>
      </c>
      <c r="F5849">
        <f>'Raw Data'!S5849</f>
        <v>94</v>
      </c>
      <c r="G5849">
        <f>IFERROR(VALUE('Raw Data'!T5849),0)</f>
        <v>5757.2</v>
      </c>
      <c r="H5849" t="str" cm="1">
        <f t="array" ref="H5849">_xlfn.IFS(B5849&lt;=12,"New (0-12 mo)",B5849&lt;=24,"Established (13-24 mo)",B5849&lt;=48,"Loyal (25-48 mo)",TRUE,"Veteran (49+ mo)")</f>
        <v>Veteran (49+ mo)</v>
      </c>
      <c r="I5849">
        <f>COUNTIF('Raw Data'!G5849:O5849,"Yes")</f>
        <v>4</v>
      </c>
      <c r="J5849">
        <f t="shared" ca="1" si="182"/>
        <v>44317</v>
      </c>
      <c r="K5849" t="str">
        <f>'Raw Data'!U5849</f>
        <v>No</v>
      </c>
      <c r="L5849" t="str">
        <f t="shared" si="183"/>
        <v>Low Risk</v>
      </c>
      <c r="N5849" s="34"/>
    </row>
    <row r="5850" spans="1:14" x14ac:dyDescent="0.3">
      <c r="A5850" s="5" t="str">
        <f>'Raw Data'!A5850</f>
        <v>9958-MEKUC</v>
      </c>
      <c r="B5850">
        <f>'Raw Data'!F5850</f>
        <v>72</v>
      </c>
      <c r="C5850" t="str">
        <f>'Raw Data'!P5850</f>
        <v>Two year</v>
      </c>
      <c r="D5850" t="str">
        <f>'Raw Data'!I5850</f>
        <v>Fiber optic</v>
      </c>
      <c r="E5850" t="str">
        <f>'Raw Data'!R5850</f>
        <v>Credit card (automatic)</v>
      </c>
      <c r="F5850">
        <f>'Raw Data'!S5850</f>
        <v>103.95</v>
      </c>
      <c r="G5850">
        <f>IFERROR(VALUE('Raw Data'!T5850),0)</f>
        <v>7517.7</v>
      </c>
      <c r="H5850" t="str" cm="1">
        <f t="array" ref="H5850">_xlfn.IFS(B5850&lt;=12,"New (0-12 mo)",B5850&lt;=24,"Established (13-24 mo)",B5850&lt;=48,"Loyal (25-48 mo)",TRUE,"Veteran (49+ mo)")</f>
        <v>Veteran (49+ mo)</v>
      </c>
      <c r="I5850">
        <f>COUNTIF('Raw Data'!G5850:O5850,"Yes")</f>
        <v>7</v>
      </c>
      <c r="J5850">
        <f t="shared" ca="1" si="182"/>
        <v>44013</v>
      </c>
      <c r="K5850" t="str">
        <f>'Raw Data'!U5850</f>
        <v>No</v>
      </c>
      <c r="L5850" t="str">
        <f t="shared" si="183"/>
        <v>Low Risk</v>
      </c>
      <c r="N5850" s="34"/>
    </row>
    <row r="5851" spans="1:14" x14ac:dyDescent="0.3">
      <c r="A5851" s="5" t="str">
        <f>'Raw Data'!A5851</f>
        <v>0281-CNTZX</v>
      </c>
      <c r="B5851">
        <f>'Raw Data'!F5851</f>
        <v>63</v>
      </c>
      <c r="C5851" t="str">
        <f>'Raw Data'!P5851</f>
        <v>Two year</v>
      </c>
      <c r="D5851" t="str">
        <f>'Raw Data'!I5851</f>
        <v>No</v>
      </c>
      <c r="E5851" t="str">
        <f>'Raw Data'!R5851</f>
        <v>Bank transfer (automatic)</v>
      </c>
      <c r="F5851">
        <f>'Raw Data'!S5851</f>
        <v>19.95</v>
      </c>
      <c r="G5851">
        <f>IFERROR(VALUE('Raw Data'!T5851),0)</f>
        <v>1234.8</v>
      </c>
      <c r="H5851" t="str" cm="1">
        <f t="array" ref="H5851">_xlfn.IFS(B5851&lt;=12,"New (0-12 mo)",B5851&lt;=24,"Established (13-24 mo)",B5851&lt;=48,"Loyal (25-48 mo)",TRUE,"Veteran (49+ mo)")</f>
        <v>Veteran (49+ mo)</v>
      </c>
      <c r="I5851">
        <f>COUNTIF('Raw Data'!G5851:O5851,"Yes")</f>
        <v>1</v>
      </c>
      <c r="J5851">
        <f t="shared" ca="1" si="182"/>
        <v>44287</v>
      </c>
      <c r="K5851" t="str">
        <f>'Raw Data'!U5851</f>
        <v>No</v>
      </c>
      <c r="L5851" t="str">
        <f t="shared" si="183"/>
        <v>Low Risk</v>
      </c>
      <c r="N5851" s="34"/>
    </row>
    <row r="5852" spans="1:14" x14ac:dyDescent="0.3">
      <c r="A5852" s="5" t="str">
        <f>'Raw Data'!A5852</f>
        <v>6927-WTFIV</v>
      </c>
      <c r="B5852">
        <f>'Raw Data'!F5852</f>
        <v>20</v>
      </c>
      <c r="C5852" t="str">
        <f>'Raw Data'!P5852</f>
        <v>Month-to-month</v>
      </c>
      <c r="D5852" t="str">
        <f>'Raw Data'!I5852</f>
        <v>Fiber optic</v>
      </c>
      <c r="E5852" t="str">
        <f>'Raw Data'!R5852</f>
        <v>Credit card (automatic)</v>
      </c>
      <c r="F5852">
        <f>'Raw Data'!S5852</f>
        <v>71.3</v>
      </c>
      <c r="G5852">
        <f>IFERROR(VALUE('Raw Data'!T5852),0)</f>
        <v>1389.2</v>
      </c>
      <c r="H5852" t="str" cm="1">
        <f t="array" ref="H5852">_xlfn.IFS(B5852&lt;=12,"New (0-12 mo)",B5852&lt;=24,"Established (13-24 mo)",B5852&lt;=48,"Loyal (25-48 mo)",TRUE,"Veteran (49+ mo)")</f>
        <v>Established (13-24 mo)</v>
      </c>
      <c r="I5852">
        <f>COUNTIF('Raw Data'!G5852:O5852,"Yes")</f>
        <v>1</v>
      </c>
      <c r="J5852">
        <f t="shared" ca="1" si="182"/>
        <v>45597</v>
      </c>
      <c r="K5852" t="str">
        <f>'Raw Data'!U5852</f>
        <v>Yes</v>
      </c>
      <c r="L5852" t="str">
        <f t="shared" si="183"/>
        <v>Medium Risk</v>
      </c>
      <c r="N5852" s="34"/>
    </row>
    <row r="5853" spans="1:14" x14ac:dyDescent="0.3">
      <c r="A5853" s="5" t="str">
        <f>'Raw Data'!A5853</f>
        <v>4118-CEVPF</v>
      </c>
      <c r="B5853">
        <f>'Raw Data'!F5853</f>
        <v>35</v>
      </c>
      <c r="C5853" t="str">
        <f>'Raw Data'!P5853</f>
        <v>One year</v>
      </c>
      <c r="D5853" t="str">
        <f>'Raw Data'!I5853</f>
        <v>Fiber optic</v>
      </c>
      <c r="E5853" t="str">
        <f>'Raw Data'!R5853</f>
        <v>Bank transfer (automatic)</v>
      </c>
      <c r="F5853">
        <f>'Raw Data'!S5853</f>
        <v>110.8</v>
      </c>
      <c r="G5853">
        <f>IFERROR(VALUE('Raw Data'!T5853),0)</f>
        <v>3836.3</v>
      </c>
      <c r="H5853" t="str" cm="1">
        <f t="array" ref="H5853">_xlfn.IFS(B5853&lt;=12,"New (0-12 mo)",B5853&lt;=24,"Established (13-24 mo)",B5853&lt;=48,"Loyal (25-48 mo)",TRUE,"Veteran (49+ mo)")</f>
        <v>Loyal (25-48 mo)</v>
      </c>
      <c r="I5853">
        <f>COUNTIF('Raw Data'!G5853:O5853,"Yes")</f>
        <v>8</v>
      </c>
      <c r="J5853">
        <f t="shared" ca="1" si="182"/>
        <v>45139</v>
      </c>
      <c r="K5853" t="str">
        <f>'Raw Data'!U5853</f>
        <v>No</v>
      </c>
      <c r="L5853" t="str">
        <f t="shared" si="183"/>
        <v>Low Risk</v>
      </c>
      <c r="N5853" s="34"/>
    </row>
    <row r="5854" spans="1:14" x14ac:dyDescent="0.3">
      <c r="A5854" s="5" t="str">
        <f>'Raw Data'!A5854</f>
        <v>3398-ZOUAA</v>
      </c>
      <c r="B5854">
        <f>'Raw Data'!F5854</f>
        <v>21</v>
      </c>
      <c r="C5854" t="str">
        <f>'Raw Data'!P5854</f>
        <v>Month-to-month</v>
      </c>
      <c r="D5854" t="str">
        <f>'Raw Data'!I5854</f>
        <v>Fiber optic</v>
      </c>
      <c r="E5854" t="str">
        <f>'Raw Data'!R5854</f>
        <v>Electronic check</v>
      </c>
      <c r="F5854">
        <f>'Raw Data'!S5854</f>
        <v>69.099999999999994</v>
      </c>
      <c r="G5854">
        <f>IFERROR(VALUE('Raw Data'!T5854),0)</f>
        <v>1474.75</v>
      </c>
      <c r="H5854" t="str" cm="1">
        <f t="array" ref="H5854">_xlfn.IFS(B5854&lt;=12,"New (0-12 mo)",B5854&lt;=24,"Established (13-24 mo)",B5854&lt;=48,"Loyal (25-48 mo)",TRUE,"Veteran (49+ mo)")</f>
        <v>Established (13-24 mo)</v>
      </c>
      <c r="I5854">
        <f>COUNTIF('Raw Data'!G5854:O5854,"Yes")</f>
        <v>1</v>
      </c>
      <c r="J5854">
        <f t="shared" ca="1" si="182"/>
        <v>45566</v>
      </c>
      <c r="K5854" t="str">
        <f>'Raw Data'!U5854</f>
        <v>Yes</v>
      </c>
      <c r="L5854" t="str">
        <f t="shared" si="183"/>
        <v>Medium Risk</v>
      </c>
      <c r="N5854" s="34"/>
    </row>
    <row r="5855" spans="1:14" x14ac:dyDescent="0.3">
      <c r="A5855" s="5" t="str">
        <f>'Raw Data'!A5855</f>
        <v>9114-VEPUF</v>
      </c>
      <c r="B5855">
        <f>'Raw Data'!F5855</f>
        <v>62</v>
      </c>
      <c r="C5855" t="str">
        <f>'Raw Data'!P5855</f>
        <v>One year</v>
      </c>
      <c r="D5855" t="str">
        <f>'Raw Data'!I5855</f>
        <v>Fiber optic</v>
      </c>
      <c r="E5855" t="str">
        <f>'Raw Data'!R5855</f>
        <v>Electronic check</v>
      </c>
      <c r="F5855">
        <f>'Raw Data'!S5855</f>
        <v>96.1</v>
      </c>
      <c r="G5855">
        <f>IFERROR(VALUE('Raw Data'!T5855),0)</f>
        <v>6001.45</v>
      </c>
      <c r="H5855" t="str" cm="1">
        <f t="array" ref="H5855">_xlfn.IFS(B5855&lt;=12,"New (0-12 mo)",B5855&lt;=24,"Established (13-24 mo)",B5855&lt;=48,"Loyal (25-48 mo)",TRUE,"Veteran (49+ mo)")</f>
        <v>Veteran (49+ mo)</v>
      </c>
      <c r="I5855">
        <f>COUNTIF('Raw Data'!G5855:O5855,"Yes")</f>
        <v>5</v>
      </c>
      <c r="J5855">
        <f t="shared" ca="1" si="182"/>
        <v>44317</v>
      </c>
      <c r="K5855" t="str">
        <f>'Raw Data'!U5855</f>
        <v>No</v>
      </c>
      <c r="L5855" t="str">
        <f t="shared" si="183"/>
        <v>Low Risk</v>
      </c>
      <c r="N5855" s="34"/>
    </row>
    <row r="5856" spans="1:14" x14ac:dyDescent="0.3">
      <c r="A5856" s="5" t="str">
        <f>'Raw Data'!A5856</f>
        <v>7876-BEUTG</v>
      </c>
      <c r="B5856">
        <f>'Raw Data'!F5856</f>
        <v>15</v>
      </c>
      <c r="C5856" t="str">
        <f>'Raw Data'!P5856</f>
        <v>Month-to-month</v>
      </c>
      <c r="D5856" t="str">
        <f>'Raw Data'!I5856</f>
        <v>DSL</v>
      </c>
      <c r="E5856" t="str">
        <f>'Raw Data'!R5856</f>
        <v>Mailed check</v>
      </c>
      <c r="F5856">
        <f>'Raw Data'!S5856</f>
        <v>48.8</v>
      </c>
      <c r="G5856">
        <f>IFERROR(VALUE('Raw Data'!T5856),0)</f>
        <v>720.1</v>
      </c>
      <c r="H5856" t="str" cm="1">
        <f t="array" ref="H5856">_xlfn.IFS(B5856&lt;=12,"New (0-12 mo)",B5856&lt;=24,"Established (13-24 mo)",B5856&lt;=48,"Loyal (25-48 mo)",TRUE,"Veteran (49+ mo)")</f>
        <v>Established (13-24 mo)</v>
      </c>
      <c r="I5856">
        <f>COUNTIF('Raw Data'!G5856:O5856,"Yes")</f>
        <v>2</v>
      </c>
      <c r="J5856">
        <f t="shared" ca="1" si="182"/>
        <v>45748</v>
      </c>
      <c r="K5856" t="str">
        <f>'Raw Data'!U5856</f>
        <v>No</v>
      </c>
      <c r="L5856" t="str">
        <f t="shared" si="183"/>
        <v>Medium Risk</v>
      </c>
      <c r="N5856" s="34"/>
    </row>
    <row r="5857" spans="1:14" x14ac:dyDescent="0.3">
      <c r="A5857" s="5" t="str">
        <f>'Raw Data'!A5857</f>
        <v>2338-BQEZT</v>
      </c>
      <c r="B5857">
        <f>'Raw Data'!F5857</f>
        <v>55</v>
      </c>
      <c r="C5857" t="str">
        <f>'Raw Data'!P5857</f>
        <v>Month-to-month</v>
      </c>
      <c r="D5857" t="str">
        <f>'Raw Data'!I5857</f>
        <v>DSL</v>
      </c>
      <c r="E5857" t="str">
        <f>'Raw Data'!R5857</f>
        <v>Credit card (automatic)</v>
      </c>
      <c r="F5857">
        <f>'Raw Data'!S5857</f>
        <v>50.55</v>
      </c>
      <c r="G5857">
        <f>IFERROR(VALUE('Raw Data'!T5857),0)</f>
        <v>2832.75</v>
      </c>
      <c r="H5857" t="str" cm="1">
        <f t="array" ref="H5857">_xlfn.IFS(B5857&lt;=12,"New (0-12 mo)",B5857&lt;=24,"Established (13-24 mo)",B5857&lt;=48,"Loyal (25-48 mo)",TRUE,"Veteran (49+ mo)")</f>
        <v>Veteran (49+ mo)</v>
      </c>
      <c r="I5857">
        <f>COUNTIF('Raw Data'!G5857:O5857,"Yes")</f>
        <v>2</v>
      </c>
      <c r="J5857">
        <f t="shared" ca="1" si="182"/>
        <v>44531</v>
      </c>
      <c r="K5857" t="str">
        <f>'Raw Data'!U5857</f>
        <v>No</v>
      </c>
      <c r="L5857" t="str">
        <f t="shared" si="183"/>
        <v>Low-Medium Risk</v>
      </c>
      <c r="N5857" s="34"/>
    </row>
    <row r="5858" spans="1:14" x14ac:dyDescent="0.3">
      <c r="A5858" s="5" t="str">
        <f>'Raw Data'!A5858</f>
        <v>9873-MNDKV</v>
      </c>
      <c r="B5858">
        <f>'Raw Data'!F5858</f>
        <v>11</v>
      </c>
      <c r="C5858" t="str">
        <f>'Raw Data'!P5858</f>
        <v>Month-to-month</v>
      </c>
      <c r="D5858" t="str">
        <f>'Raw Data'!I5858</f>
        <v>DSL</v>
      </c>
      <c r="E5858" t="str">
        <f>'Raw Data'!R5858</f>
        <v>Mailed check</v>
      </c>
      <c r="F5858">
        <f>'Raw Data'!S5858</f>
        <v>44.65</v>
      </c>
      <c r="G5858">
        <f>IFERROR(VALUE('Raw Data'!T5858),0)</f>
        <v>472.25</v>
      </c>
      <c r="H5858" t="str" cm="1">
        <f t="array" ref="H5858">_xlfn.IFS(B5858&lt;=12,"New (0-12 mo)",B5858&lt;=24,"Established (13-24 mo)",B5858&lt;=48,"Loyal (25-48 mo)",TRUE,"Veteran (49+ mo)")</f>
        <v>New (0-12 mo)</v>
      </c>
      <c r="I5858">
        <f>COUNTIF('Raw Data'!G5858:O5858,"Yes")</f>
        <v>1</v>
      </c>
      <c r="J5858">
        <f t="shared" ca="1" si="182"/>
        <v>45870</v>
      </c>
      <c r="K5858" t="str">
        <f>'Raw Data'!U5858</f>
        <v>No</v>
      </c>
      <c r="L5858" t="str">
        <f t="shared" si="183"/>
        <v>High Risk</v>
      </c>
      <c r="N5858" s="34"/>
    </row>
    <row r="5859" spans="1:14" x14ac:dyDescent="0.3">
      <c r="A5859" s="5" t="str">
        <f>'Raw Data'!A5859</f>
        <v>0378-NHQXU</v>
      </c>
      <c r="B5859">
        <f>'Raw Data'!F5859</f>
        <v>17</v>
      </c>
      <c r="C5859" t="str">
        <f>'Raw Data'!P5859</f>
        <v>Month-to-month</v>
      </c>
      <c r="D5859" t="str">
        <f>'Raw Data'!I5859</f>
        <v>Fiber optic</v>
      </c>
      <c r="E5859" t="str">
        <f>'Raw Data'!R5859</f>
        <v>Electronic check</v>
      </c>
      <c r="F5859">
        <f>'Raw Data'!S5859</f>
        <v>88.25</v>
      </c>
      <c r="G5859">
        <f>IFERROR(VALUE('Raw Data'!T5859),0)</f>
        <v>1460.65</v>
      </c>
      <c r="H5859" t="str" cm="1">
        <f t="array" ref="H5859">_xlfn.IFS(B5859&lt;=12,"New (0-12 mo)",B5859&lt;=24,"Established (13-24 mo)",B5859&lt;=48,"Loyal (25-48 mo)",TRUE,"Veteran (49+ mo)")</f>
        <v>Established (13-24 mo)</v>
      </c>
      <c r="I5859">
        <f>COUNTIF('Raw Data'!G5859:O5859,"Yes")</f>
        <v>4</v>
      </c>
      <c r="J5859">
        <f t="shared" ca="1" si="182"/>
        <v>45689</v>
      </c>
      <c r="K5859" t="str">
        <f>'Raw Data'!U5859</f>
        <v>Yes</v>
      </c>
      <c r="L5859" t="str">
        <f t="shared" si="183"/>
        <v>Medium Risk</v>
      </c>
      <c r="N5859" s="34"/>
    </row>
    <row r="5860" spans="1:14" x14ac:dyDescent="0.3">
      <c r="A5860" s="5" t="str">
        <f>'Raw Data'!A5860</f>
        <v>8241-JUIQO</v>
      </c>
      <c r="B5860">
        <f>'Raw Data'!F5860</f>
        <v>61</v>
      </c>
      <c r="C5860" t="str">
        <f>'Raw Data'!P5860</f>
        <v>One year</v>
      </c>
      <c r="D5860" t="str">
        <f>'Raw Data'!I5860</f>
        <v>No</v>
      </c>
      <c r="E5860" t="str">
        <f>'Raw Data'!R5860</f>
        <v>Bank transfer (automatic)</v>
      </c>
      <c r="F5860">
        <f>'Raw Data'!S5860</f>
        <v>19.45</v>
      </c>
      <c r="G5860">
        <f>IFERROR(VALUE('Raw Data'!T5860),0)</f>
        <v>1336.35</v>
      </c>
      <c r="H5860" t="str" cm="1">
        <f t="array" ref="H5860">_xlfn.IFS(B5860&lt;=12,"New (0-12 mo)",B5860&lt;=24,"Established (13-24 mo)",B5860&lt;=48,"Loyal (25-48 mo)",TRUE,"Veteran (49+ mo)")</f>
        <v>Veteran (49+ mo)</v>
      </c>
      <c r="I5860">
        <f>COUNTIF('Raw Data'!G5860:O5860,"Yes")</f>
        <v>1</v>
      </c>
      <c r="J5860">
        <f t="shared" ca="1" si="182"/>
        <v>44348</v>
      </c>
      <c r="K5860" t="str">
        <f>'Raw Data'!U5860</f>
        <v>No</v>
      </c>
      <c r="L5860" t="str">
        <f t="shared" si="183"/>
        <v>Low Risk</v>
      </c>
      <c r="N5860" s="34"/>
    </row>
    <row r="5861" spans="1:14" x14ac:dyDescent="0.3">
      <c r="A5861" s="5" t="str">
        <f>'Raw Data'!A5861</f>
        <v>2194-IIQOF</v>
      </c>
      <c r="B5861">
        <f>'Raw Data'!F5861</f>
        <v>71</v>
      </c>
      <c r="C5861" t="str">
        <f>'Raw Data'!P5861</f>
        <v>Two year</v>
      </c>
      <c r="D5861" t="str">
        <f>'Raw Data'!I5861</f>
        <v>DSL</v>
      </c>
      <c r="E5861" t="str">
        <f>'Raw Data'!R5861</f>
        <v>Credit card (automatic)</v>
      </c>
      <c r="F5861">
        <f>'Raw Data'!S5861</f>
        <v>89.3</v>
      </c>
      <c r="G5861">
        <f>IFERROR(VALUE('Raw Data'!T5861),0)</f>
        <v>6388.65</v>
      </c>
      <c r="H5861" t="str" cm="1">
        <f t="array" ref="H5861">_xlfn.IFS(B5861&lt;=12,"New (0-12 mo)",B5861&lt;=24,"Established (13-24 mo)",B5861&lt;=48,"Loyal (25-48 mo)",TRUE,"Veteran (49+ mo)")</f>
        <v>Veteran (49+ mo)</v>
      </c>
      <c r="I5861">
        <f>COUNTIF('Raw Data'!G5861:O5861,"Yes")</f>
        <v>8</v>
      </c>
      <c r="J5861">
        <f t="shared" ca="1" si="182"/>
        <v>44044</v>
      </c>
      <c r="K5861" t="str">
        <f>'Raw Data'!U5861</f>
        <v>No</v>
      </c>
      <c r="L5861" t="str">
        <f t="shared" si="183"/>
        <v>Low Risk</v>
      </c>
      <c r="N5861" s="34"/>
    </row>
    <row r="5862" spans="1:14" x14ac:dyDescent="0.3">
      <c r="A5862" s="5" t="str">
        <f>'Raw Data'!A5862</f>
        <v>4512-ZUIYL</v>
      </c>
      <c r="B5862">
        <f>'Raw Data'!F5862</f>
        <v>2</v>
      </c>
      <c r="C5862" t="str">
        <f>'Raw Data'!P5862</f>
        <v>Month-to-month</v>
      </c>
      <c r="D5862" t="str">
        <f>'Raw Data'!I5862</f>
        <v>Fiber optic</v>
      </c>
      <c r="E5862" t="str">
        <f>'Raw Data'!R5862</f>
        <v>Bank transfer (automatic)</v>
      </c>
      <c r="F5862">
        <f>'Raw Data'!S5862</f>
        <v>70</v>
      </c>
      <c r="G5862">
        <f>IFERROR(VALUE('Raw Data'!T5862),0)</f>
        <v>153.05000000000001</v>
      </c>
      <c r="H5862" t="str" cm="1">
        <f t="array" ref="H5862">_xlfn.IFS(B5862&lt;=12,"New (0-12 mo)",B5862&lt;=24,"Established (13-24 mo)",B5862&lt;=48,"Loyal (25-48 mo)",TRUE,"Veteran (49+ mo)")</f>
        <v>New (0-12 mo)</v>
      </c>
      <c r="I5862">
        <f>COUNTIF('Raw Data'!G5862:O5862,"Yes")</f>
        <v>1</v>
      </c>
      <c r="J5862">
        <f t="shared" ca="1" si="182"/>
        <v>46143</v>
      </c>
      <c r="K5862" t="str">
        <f>'Raw Data'!U5862</f>
        <v>Yes</v>
      </c>
      <c r="L5862" t="str">
        <f t="shared" si="183"/>
        <v>High Risk</v>
      </c>
      <c r="N5862" s="34"/>
    </row>
    <row r="5863" spans="1:14" x14ac:dyDescent="0.3">
      <c r="A5863" s="5" t="str">
        <f>'Raw Data'!A5863</f>
        <v>9631-RXVJM</v>
      </c>
      <c r="B5863">
        <f>'Raw Data'!F5863</f>
        <v>35</v>
      </c>
      <c r="C5863" t="str">
        <f>'Raw Data'!P5863</f>
        <v>Two year</v>
      </c>
      <c r="D5863" t="str">
        <f>'Raw Data'!I5863</f>
        <v>No</v>
      </c>
      <c r="E5863" t="str">
        <f>'Raw Data'!R5863</f>
        <v>Mailed check</v>
      </c>
      <c r="F5863">
        <f>'Raw Data'!S5863</f>
        <v>19.25</v>
      </c>
      <c r="G5863">
        <f>IFERROR(VALUE('Raw Data'!T5863),0)</f>
        <v>677.9</v>
      </c>
      <c r="H5863" t="str" cm="1">
        <f t="array" ref="H5863">_xlfn.IFS(B5863&lt;=12,"New (0-12 mo)",B5863&lt;=24,"Established (13-24 mo)",B5863&lt;=48,"Loyal (25-48 mo)",TRUE,"Veteran (49+ mo)")</f>
        <v>Loyal (25-48 mo)</v>
      </c>
      <c r="I5863">
        <f>COUNTIF('Raw Data'!G5863:O5863,"Yes")</f>
        <v>1</v>
      </c>
      <c r="J5863">
        <f t="shared" ca="1" si="182"/>
        <v>45139</v>
      </c>
      <c r="K5863" t="str">
        <f>'Raw Data'!U5863</f>
        <v>No</v>
      </c>
      <c r="L5863" t="str">
        <f t="shared" si="183"/>
        <v>Low Risk</v>
      </c>
      <c r="N5863" s="34"/>
    </row>
    <row r="5864" spans="1:14" x14ac:dyDescent="0.3">
      <c r="A5864" s="5" t="str">
        <f>'Raw Data'!A5864</f>
        <v>9584-EXCDZ</v>
      </c>
      <c r="B5864">
        <f>'Raw Data'!F5864</f>
        <v>17</v>
      </c>
      <c r="C5864" t="str">
        <f>'Raw Data'!P5864</f>
        <v>Month-to-month</v>
      </c>
      <c r="D5864" t="str">
        <f>'Raw Data'!I5864</f>
        <v>Fiber optic</v>
      </c>
      <c r="E5864" t="str">
        <f>'Raw Data'!R5864</f>
        <v>Bank transfer (automatic)</v>
      </c>
      <c r="F5864">
        <f>'Raw Data'!S5864</f>
        <v>70.5</v>
      </c>
      <c r="G5864">
        <f>IFERROR(VALUE('Raw Data'!T5864),0)</f>
        <v>1165.5999999999999</v>
      </c>
      <c r="H5864" t="str" cm="1">
        <f t="array" ref="H5864">_xlfn.IFS(B5864&lt;=12,"New (0-12 mo)",B5864&lt;=24,"Established (13-24 mo)",B5864&lt;=48,"Loyal (25-48 mo)",TRUE,"Veteran (49+ mo)")</f>
        <v>Established (13-24 mo)</v>
      </c>
      <c r="I5864">
        <f>COUNTIF('Raw Data'!G5864:O5864,"Yes")</f>
        <v>1</v>
      </c>
      <c r="J5864">
        <f t="shared" ca="1" si="182"/>
        <v>45689</v>
      </c>
      <c r="K5864" t="str">
        <f>'Raw Data'!U5864</f>
        <v>No</v>
      </c>
      <c r="L5864" t="str">
        <f t="shared" si="183"/>
        <v>Medium Risk</v>
      </c>
      <c r="N5864" s="34"/>
    </row>
    <row r="5865" spans="1:14" x14ac:dyDescent="0.3">
      <c r="A5865" s="5" t="str">
        <f>'Raw Data'!A5865</f>
        <v>7969-AULMZ</v>
      </c>
      <c r="B5865">
        <f>'Raw Data'!F5865</f>
        <v>21</v>
      </c>
      <c r="C5865" t="str">
        <f>'Raw Data'!P5865</f>
        <v>Month-to-month</v>
      </c>
      <c r="D5865" t="str">
        <f>'Raw Data'!I5865</f>
        <v>Fiber optic</v>
      </c>
      <c r="E5865" t="str">
        <f>'Raw Data'!R5865</f>
        <v>Electronic check</v>
      </c>
      <c r="F5865">
        <f>'Raw Data'!S5865</f>
        <v>97.35</v>
      </c>
      <c r="G5865">
        <f>IFERROR(VALUE('Raw Data'!T5865),0)</f>
        <v>2119.5</v>
      </c>
      <c r="H5865" t="str" cm="1">
        <f t="array" ref="H5865">_xlfn.IFS(B5865&lt;=12,"New (0-12 mo)",B5865&lt;=24,"Established (13-24 mo)",B5865&lt;=48,"Loyal (25-48 mo)",TRUE,"Veteran (49+ mo)")</f>
        <v>Established (13-24 mo)</v>
      </c>
      <c r="I5865">
        <f>COUNTIF('Raw Data'!G5865:O5865,"Yes")</f>
        <v>4</v>
      </c>
      <c r="J5865">
        <f t="shared" ca="1" si="182"/>
        <v>45566</v>
      </c>
      <c r="K5865" t="str">
        <f>'Raw Data'!U5865</f>
        <v>Yes</v>
      </c>
      <c r="L5865" t="str">
        <f t="shared" si="183"/>
        <v>Medium Risk</v>
      </c>
      <c r="N5865" s="34"/>
    </row>
    <row r="5866" spans="1:14" x14ac:dyDescent="0.3">
      <c r="A5866" s="5" t="str">
        <f>'Raw Data'!A5866</f>
        <v>5093-FEGLU</v>
      </c>
      <c r="B5866">
        <f>'Raw Data'!F5866</f>
        <v>47</v>
      </c>
      <c r="C5866" t="str">
        <f>'Raw Data'!P5866</f>
        <v>Two year</v>
      </c>
      <c r="D5866" t="str">
        <f>'Raw Data'!I5866</f>
        <v>No</v>
      </c>
      <c r="E5866" t="str">
        <f>'Raw Data'!R5866</f>
        <v>Bank transfer (automatic)</v>
      </c>
      <c r="F5866">
        <f>'Raw Data'!S5866</f>
        <v>19.649999999999999</v>
      </c>
      <c r="G5866">
        <f>IFERROR(VALUE('Raw Data'!T5866),0)</f>
        <v>921.55</v>
      </c>
      <c r="H5866" t="str" cm="1">
        <f t="array" ref="H5866">_xlfn.IFS(B5866&lt;=12,"New (0-12 mo)",B5866&lt;=24,"Established (13-24 mo)",B5866&lt;=48,"Loyal (25-48 mo)",TRUE,"Veteran (49+ mo)")</f>
        <v>Loyal (25-48 mo)</v>
      </c>
      <c r="I5866">
        <f>COUNTIF('Raw Data'!G5866:O5866,"Yes")</f>
        <v>1</v>
      </c>
      <c r="J5866">
        <f t="shared" ca="1" si="182"/>
        <v>44774</v>
      </c>
      <c r="K5866" t="str">
        <f>'Raw Data'!U5866</f>
        <v>No</v>
      </c>
      <c r="L5866" t="str">
        <f t="shared" si="183"/>
        <v>Low Risk</v>
      </c>
      <c r="N5866" s="34"/>
    </row>
    <row r="5867" spans="1:14" x14ac:dyDescent="0.3">
      <c r="A5867" s="5" t="str">
        <f>'Raw Data'!A5867</f>
        <v>2621-UDNLU</v>
      </c>
      <c r="B5867">
        <f>'Raw Data'!F5867</f>
        <v>3</v>
      </c>
      <c r="C5867" t="str">
        <f>'Raw Data'!P5867</f>
        <v>Month-to-month</v>
      </c>
      <c r="D5867" t="str">
        <f>'Raw Data'!I5867</f>
        <v>No</v>
      </c>
      <c r="E5867" t="str">
        <f>'Raw Data'!R5867</f>
        <v>Mailed check</v>
      </c>
      <c r="F5867">
        <f>'Raw Data'!S5867</f>
        <v>20.85</v>
      </c>
      <c r="G5867">
        <f>IFERROR(VALUE('Raw Data'!T5867),0)</f>
        <v>72</v>
      </c>
      <c r="H5867" t="str" cm="1">
        <f t="array" ref="H5867">_xlfn.IFS(B5867&lt;=12,"New (0-12 mo)",B5867&lt;=24,"Established (13-24 mo)",B5867&lt;=48,"Loyal (25-48 mo)",TRUE,"Veteran (49+ mo)")</f>
        <v>New (0-12 mo)</v>
      </c>
      <c r="I5867">
        <f>COUNTIF('Raw Data'!G5867:O5867,"Yes")</f>
        <v>1</v>
      </c>
      <c r="J5867">
        <f t="shared" ca="1" si="182"/>
        <v>46113</v>
      </c>
      <c r="K5867" t="str">
        <f>'Raw Data'!U5867</f>
        <v>No</v>
      </c>
      <c r="L5867" t="str">
        <f t="shared" si="183"/>
        <v>High Risk</v>
      </c>
      <c r="N5867" s="34"/>
    </row>
    <row r="5868" spans="1:14" x14ac:dyDescent="0.3">
      <c r="A5868" s="5" t="str">
        <f>'Raw Data'!A5868</f>
        <v>7526-IVLYU</v>
      </c>
      <c r="B5868">
        <f>'Raw Data'!F5868</f>
        <v>3</v>
      </c>
      <c r="C5868" t="str">
        <f>'Raw Data'!P5868</f>
        <v>Month-to-month</v>
      </c>
      <c r="D5868" t="str">
        <f>'Raw Data'!I5868</f>
        <v>No</v>
      </c>
      <c r="E5868" t="str">
        <f>'Raw Data'!R5868</f>
        <v>Mailed check</v>
      </c>
      <c r="F5868">
        <f>'Raw Data'!S5868</f>
        <v>19.649999999999999</v>
      </c>
      <c r="G5868">
        <f>IFERROR(VALUE('Raw Data'!T5868),0)</f>
        <v>68.349999999999994</v>
      </c>
      <c r="H5868" t="str" cm="1">
        <f t="array" ref="H5868">_xlfn.IFS(B5868&lt;=12,"New (0-12 mo)",B5868&lt;=24,"Established (13-24 mo)",B5868&lt;=48,"Loyal (25-48 mo)",TRUE,"Veteran (49+ mo)")</f>
        <v>New (0-12 mo)</v>
      </c>
      <c r="I5868">
        <f>COUNTIF('Raw Data'!G5868:O5868,"Yes")</f>
        <v>1</v>
      </c>
      <c r="J5868">
        <f t="shared" ca="1" si="182"/>
        <v>46113</v>
      </c>
      <c r="K5868" t="str">
        <f>'Raw Data'!U5868</f>
        <v>No</v>
      </c>
      <c r="L5868" t="str">
        <f t="shared" si="183"/>
        <v>High Risk</v>
      </c>
      <c r="N5868" s="34"/>
    </row>
    <row r="5869" spans="1:14" x14ac:dyDescent="0.3">
      <c r="A5869" s="5" t="str">
        <f>'Raw Data'!A5869</f>
        <v>2428-HYUNX</v>
      </c>
      <c r="B5869">
        <f>'Raw Data'!F5869</f>
        <v>44</v>
      </c>
      <c r="C5869" t="str">
        <f>'Raw Data'!P5869</f>
        <v>Two year</v>
      </c>
      <c r="D5869" t="str">
        <f>'Raw Data'!I5869</f>
        <v>No</v>
      </c>
      <c r="E5869" t="str">
        <f>'Raw Data'!R5869</f>
        <v>Credit card (automatic)</v>
      </c>
      <c r="F5869">
        <f>'Raw Data'!S5869</f>
        <v>19.350000000000001</v>
      </c>
      <c r="G5869">
        <f>IFERROR(VALUE('Raw Data'!T5869),0)</f>
        <v>847.25</v>
      </c>
      <c r="H5869" t="str" cm="1">
        <f t="array" ref="H5869">_xlfn.IFS(B5869&lt;=12,"New (0-12 mo)",B5869&lt;=24,"Established (13-24 mo)",B5869&lt;=48,"Loyal (25-48 mo)",TRUE,"Veteran (49+ mo)")</f>
        <v>Loyal (25-48 mo)</v>
      </c>
      <c r="I5869">
        <f>COUNTIF('Raw Data'!G5869:O5869,"Yes")</f>
        <v>1</v>
      </c>
      <c r="J5869">
        <f t="shared" ca="1" si="182"/>
        <v>44866</v>
      </c>
      <c r="K5869" t="str">
        <f>'Raw Data'!U5869</f>
        <v>No</v>
      </c>
      <c r="L5869" t="str">
        <f t="shared" si="183"/>
        <v>Low Risk</v>
      </c>
      <c r="N5869" s="34"/>
    </row>
    <row r="5870" spans="1:14" x14ac:dyDescent="0.3">
      <c r="A5870" s="5" t="str">
        <f>'Raw Data'!A5870</f>
        <v>9214-EKVXR</v>
      </c>
      <c r="B5870">
        <f>'Raw Data'!F5870</f>
        <v>1</v>
      </c>
      <c r="C5870" t="str">
        <f>'Raw Data'!P5870</f>
        <v>Month-to-month</v>
      </c>
      <c r="D5870" t="str">
        <f>'Raw Data'!I5870</f>
        <v>DSL</v>
      </c>
      <c r="E5870" t="str">
        <f>'Raw Data'!R5870</f>
        <v>Mailed check</v>
      </c>
      <c r="F5870">
        <f>'Raw Data'!S5870</f>
        <v>44</v>
      </c>
      <c r="G5870">
        <f>IFERROR(VALUE('Raw Data'!T5870),0)</f>
        <v>44</v>
      </c>
      <c r="H5870" t="str" cm="1">
        <f t="array" ref="H5870">_xlfn.IFS(B5870&lt;=12,"New (0-12 mo)",B5870&lt;=24,"Established (13-24 mo)",B5870&lt;=48,"Loyal (25-48 mo)",TRUE,"Veteran (49+ mo)")</f>
        <v>New (0-12 mo)</v>
      </c>
      <c r="I5870">
        <f>COUNTIF('Raw Data'!G5870:O5870,"Yes")</f>
        <v>1</v>
      </c>
      <c r="J5870">
        <f t="shared" ca="1" si="182"/>
        <v>46174</v>
      </c>
      <c r="K5870" t="str">
        <f>'Raw Data'!U5870</f>
        <v>No</v>
      </c>
      <c r="L5870" t="str">
        <f t="shared" si="183"/>
        <v>High Risk</v>
      </c>
      <c r="N5870" s="34"/>
    </row>
    <row r="5871" spans="1:14" x14ac:dyDescent="0.3">
      <c r="A5871" s="5" t="str">
        <f>'Raw Data'!A5871</f>
        <v>3410-MHHUM</v>
      </c>
      <c r="B5871">
        <f>'Raw Data'!F5871</f>
        <v>44</v>
      </c>
      <c r="C5871" t="str">
        <f>'Raw Data'!P5871</f>
        <v>One year</v>
      </c>
      <c r="D5871" t="str">
        <f>'Raw Data'!I5871</f>
        <v>Fiber optic</v>
      </c>
      <c r="E5871" t="str">
        <f>'Raw Data'!R5871</f>
        <v>Electronic check</v>
      </c>
      <c r="F5871">
        <f>'Raw Data'!S5871</f>
        <v>94.4</v>
      </c>
      <c r="G5871">
        <f>IFERROR(VALUE('Raw Data'!T5871),0)</f>
        <v>4295.3500000000004</v>
      </c>
      <c r="H5871" t="str" cm="1">
        <f t="array" ref="H5871">_xlfn.IFS(B5871&lt;=12,"New (0-12 mo)",B5871&lt;=24,"Established (13-24 mo)",B5871&lt;=48,"Loyal (25-48 mo)",TRUE,"Veteran (49+ mo)")</f>
        <v>Loyal (25-48 mo)</v>
      </c>
      <c r="I5871">
        <f>COUNTIF('Raw Data'!G5871:O5871,"Yes")</f>
        <v>5</v>
      </c>
      <c r="J5871">
        <f t="shared" ca="1" si="182"/>
        <v>44866</v>
      </c>
      <c r="K5871" t="str">
        <f>'Raw Data'!U5871</f>
        <v>No</v>
      </c>
      <c r="L5871" t="str">
        <f t="shared" si="183"/>
        <v>Low Risk</v>
      </c>
      <c r="N5871" s="34"/>
    </row>
    <row r="5872" spans="1:14" x14ac:dyDescent="0.3">
      <c r="A5872" s="5" t="str">
        <f>'Raw Data'!A5872</f>
        <v>0568-ONFPC</v>
      </c>
      <c r="B5872">
        <f>'Raw Data'!F5872</f>
        <v>5</v>
      </c>
      <c r="C5872" t="str">
        <f>'Raw Data'!P5872</f>
        <v>Month-to-month</v>
      </c>
      <c r="D5872" t="str">
        <f>'Raw Data'!I5872</f>
        <v>No</v>
      </c>
      <c r="E5872" t="str">
        <f>'Raw Data'!R5872</f>
        <v>Bank transfer (automatic)</v>
      </c>
      <c r="F5872">
        <f>'Raw Data'!S5872</f>
        <v>25.9</v>
      </c>
      <c r="G5872">
        <f>IFERROR(VALUE('Raw Data'!T5872),0)</f>
        <v>135</v>
      </c>
      <c r="H5872" t="str" cm="1">
        <f t="array" ref="H5872">_xlfn.IFS(B5872&lt;=12,"New (0-12 mo)",B5872&lt;=24,"Established (13-24 mo)",B5872&lt;=48,"Loyal (25-48 mo)",TRUE,"Veteran (49+ mo)")</f>
        <v>New (0-12 mo)</v>
      </c>
      <c r="I5872">
        <f>COUNTIF('Raw Data'!G5872:O5872,"Yes")</f>
        <v>2</v>
      </c>
      <c r="J5872">
        <f t="shared" ca="1" si="182"/>
        <v>46054</v>
      </c>
      <c r="K5872" t="str">
        <f>'Raw Data'!U5872</f>
        <v>Yes</v>
      </c>
      <c r="L5872" t="str">
        <f t="shared" si="183"/>
        <v>High Risk</v>
      </c>
      <c r="N5872" s="34"/>
    </row>
    <row r="5873" spans="1:14" x14ac:dyDescent="0.3">
      <c r="A5873" s="5" t="str">
        <f>'Raw Data'!A5873</f>
        <v>0733-VUNUW</v>
      </c>
      <c r="B5873">
        <f>'Raw Data'!F5873</f>
        <v>24</v>
      </c>
      <c r="C5873" t="str">
        <f>'Raw Data'!P5873</f>
        <v>Month-to-month</v>
      </c>
      <c r="D5873" t="str">
        <f>'Raw Data'!I5873</f>
        <v>DSL</v>
      </c>
      <c r="E5873" t="str">
        <f>'Raw Data'!R5873</f>
        <v>Bank transfer (automatic)</v>
      </c>
      <c r="F5873">
        <f>'Raw Data'!S5873</f>
        <v>55.65</v>
      </c>
      <c r="G5873">
        <f>IFERROR(VALUE('Raw Data'!T5873),0)</f>
        <v>1400.55</v>
      </c>
      <c r="H5873" t="str" cm="1">
        <f t="array" ref="H5873">_xlfn.IFS(B5873&lt;=12,"New (0-12 mo)",B5873&lt;=24,"Established (13-24 mo)",B5873&lt;=48,"Loyal (25-48 mo)",TRUE,"Veteran (49+ mo)")</f>
        <v>Established (13-24 mo)</v>
      </c>
      <c r="I5873">
        <f>COUNTIF('Raw Data'!G5873:O5873,"Yes")</f>
        <v>3</v>
      </c>
      <c r="J5873">
        <f t="shared" ca="1" si="182"/>
        <v>45474</v>
      </c>
      <c r="K5873" t="str">
        <f>'Raw Data'!U5873</f>
        <v>Yes</v>
      </c>
      <c r="L5873" t="str">
        <f t="shared" si="183"/>
        <v>Medium Risk</v>
      </c>
      <c r="N5873" s="34"/>
    </row>
    <row r="5874" spans="1:14" x14ac:dyDescent="0.3">
      <c r="A5874" s="5" t="str">
        <f>'Raw Data'!A5874</f>
        <v>4550-EVXNY</v>
      </c>
      <c r="B5874">
        <f>'Raw Data'!F5874</f>
        <v>1</v>
      </c>
      <c r="C5874" t="str">
        <f>'Raw Data'!P5874</f>
        <v>Month-to-month</v>
      </c>
      <c r="D5874" t="str">
        <f>'Raw Data'!I5874</f>
        <v>Fiber optic</v>
      </c>
      <c r="E5874" t="str">
        <f>'Raw Data'!R5874</f>
        <v>Electronic check</v>
      </c>
      <c r="F5874">
        <f>'Raw Data'!S5874</f>
        <v>69.650000000000006</v>
      </c>
      <c r="G5874">
        <f>IFERROR(VALUE('Raw Data'!T5874),0)</f>
        <v>69.650000000000006</v>
      </c>
      <c r="H5874" t="str" cm="1">
        <f t="array" ref="H5874">_xlfn.IFS(B5874&lt;=12,"New (0-12 mo)",B5874&lt;=24,"Established (13-24 mo)",B5874&lt;=48,"Loyal (25-48 mo)",TRUE,"Veteran (49+ mo)")</f>
        <v>New (0-12 mo)</v>
      </c>
      <c r="I5874">
        <f>COUNTIF('Raw Data'!G5874:O5874,"Yes")</f>
        <v>1</v>
      </c>
      <c r="J5874">
        <f t="shared" ca="1" si="182"/>
        <v>46174</v>
      </c>
      <c r="K5874" t="str">
        <f>'Raw Data'!U5874</f>
        <v>Yes</v>
      </c>
      <c r="L5874" t="str">
        <f t="shared" si="183"/>
        <v>High Risk</v>
      </c>
      <c r="N5874" s="34"/>
    </row>
    <row r="5875" spans="1:14" x14ac:dyDescent="0.3">
      <c r="A5875" s="5" t="str">
        <f>'Raw Data'!A5875</f>
        <v>2122-YWVYA</v>
      </c>
      <c r="B5875">
        <f>'Raw Data'!F5875</f>
        <v>18</v>
      </c>
      <c r="C5875" t="str">
        <f>'Raw Data'!P5875</f>
        <v>Month-to-month</v>
      </c>
      <c r="D5875" t="str">
        <f>'Raw Data'!I5875</f>
        <v>Fiber optic</v>
      </c>
      <c r="E5875" t="str">
        <f>'Raw Data'!R5875</f>
        <v>Electronic check</v>
      </c>
      <c r="F5875">
        <f>'Raw Data'!S5875</f>
        <v>75.400000000000006</v>
      </c>
      <c r="G5875">
        <f>IFERROR(VALUE('Raw Data'!T5875),0)</f>
        <v>1380.4</v>
      </c>
      <c r="H5875" t="str" cm="1">
        <f t="array" ref="H5875">_xlfn.IFS(B5875&lt;=12,"New (0-12 mo)",B5875&lt;=24,"Established (13-24 mo)",B5875&lt;=48,"Loyal (25-48 mo)",TRUE,"Veteran (49+ mo)")</f>
        <v>Established (13-24 mo)</v>
      </c>
      <c r="I5875">
        <f>COUNTIF('Raw Data'!G5875:O5875,"Yes")</f>
        <v>2</v>
      </c>
      <c r="J5875">
        <f t="shared" ca="1" si="182"/>
        <v>45658</v>
      </c>
      <c r="K5875" t="str">
        <f>'Raw Data'!U5875</f>
        <v>No</v>
      </c>
      <c r="L5875" t="str">
        <f t="shared" si="183"/>
        <v>Medium Risk</v>
      </c>
      <c r="N5875" s="34"/>
    </row>
    <row r="5876" spans="1:14" x14ac:dyDescent="0.3">
      <c r="A5876" s="5" t="str">
        <f>'Raw Data'!A5876</f>
        <v>2968-SSGAA</v>
      </c>
      <c r="B5876">
        <f>'Raw Data'!F5876</f>
        <v>10</v>
      </c>
      <c r="C5876" t="str">
        <f>'Raw Data'!P5876</f>
        <v>Month-to-month</v>
      </c>
      <c r="D5876" t="str">
        <f>'Raw Data'!I5876</f>
        <v>Fiber optic</v>
      </c>
      <c r="E5876" t="str">
        <f>'Raw Data'!R5876</f>
        <v>Electronic check</v>
      </c>
      <c r="F5876">
        <f>'Raw Data'!S5876</f>
        <v>100.6</v>
      </c>
      <c r="G5876">
        <f>IFERROR(VALUE('Raw Data'!T5876),0)</f>
        <v>1060.2</v>
      </c>
      <c r="H5876" t="str" cm="1">
        <f t="array" ref="H5876">_xlfn.IFS(B5876&lt;=12,"New (0-12 mo)",B5876&lt;=24,"Established (13-24 mo)",B5876&lt;=48,"Loyal (25-48 mo)",TRUE,"Veteran (49+ mo)")</f>
        <v>New (0-12 mo)</v>
      </c>
      <c r="I5876">
        <f>COUNTIF('Raw Data'!G5876:O5876,"Yes")</f>
        <v>5</v>
      </c>
      <c r="J5876">
        <f t="shared" ca="1" si="182"/>
        <v>45901</v>
      </c>
      <c r="K5876" t="str">
        <f>'Raw Data'!U5876</f>
        <v>Yes</v>
      </c>
      <c r="L5876" t="str">
        <f t="shared" si="183"/>
        <v>High Risk</v>
      </c>
      <c r="N5876" s="34"/>
    </row>
    <row r="5877" spans="1:14" x14ac:dyDescent="0.3">
      <c r="A5877" s="5" t="str">
        <f>'Raw Data'!A5877</f>
        <v>2296-DKZFP</v>
      </c>
      <c r="B5877">
        <f>'Raw Data'!F5877</f>
        <v>65</v>
      </c>
      <c r="C5877" t="str">
        <f>'Raw Data'!P5877</f>
        <v>Two year</v>
      </c>
      <c r="D5877" t="str">
        <f>'Raw Data'!I5877</f>
        <v>DSL</v>
      </c>
      <c r="E5877" t="str">
        <f>'Raw Data'!R5877</f>
        <v>Bank transfer (automatic)</v>
      </c>
      <c r="F5877">
        <f>'Raw Data'!S5877</f>
        <v>71</v>
      </c>
      <c r="G5877">
        <f>IFERROR(VALUE('Raw Data'!T5877),0)</f>
        <v>4386.2</v>
      </c>
      <c r="H5877" t="str" cm="1">
        <f t="array" ref="H5877">_xlfn.IFS(B5877&lt;=12,"New (0-12 mo)",B5877&lt;=24,"Established (13-24 mo)",B5877&lt;=48,"Loyal (25-48 mo)",TRUE,"Veteran (49+ mo)")</f>
        <v>Veteran (49+ mo)</v>
      </c>
      <c r="I5877">
        <f>COUNTIF('Raw Data'!G5877:O5877,"Yes")</f>
        <v>5</v>
      </c>
      <c r="J5877">
        <f t="shared" ca="1" si="182"/>
        <v>44228</v>
      </c>
      <c r="K5877" t="str">
        <f>'Raw Data'!U5877</f>
        <v>No</v>
      </c>
      <c r="L5877" t="str">
        <f t="shared" si="183"/>
        <v>Low Risk</v>
      </c>
      <c r="N5877" s="34"/>
    </row>
    <row r="5878" spans="1:14" x14ac:dyDescent="0.3">
      <c r="A5878" s="5" t="str">
        <f>'Raw Data'!A5878</f>
        <v>4844-JJWUY</v>
      </c>
      <c r="B5878">
        <f>'Raw Data'!F5878</f>
        <v>1</v>
      </c>
      <c r="C5878" t="str">
        <f>'Raw Data'!P5878</f>
        <v>Month-to-month</v>
      </c>
      <c r="D5878" t="str">
        <f>'Raw Data'!I5878</f>
        <v>Fiber optic</v>
      </c>
      <c r="E5878" t="str">
        <f>'Raw Data'!R5878</f>
        <v>Electronic check</v>
      </c>
      <c r="F5878">
        <f>'Raw Data'!S5878</f>
        <v>86</v>
      </c>
      <c r="G5878">
        <f>IFERROR(VALUE('Raw Data'!T5878),0)</f>
        <v>86</v>
      </c>
      <c r="H5878" t="str" cm="1">
        <f t="array" ref="H5878">_xlfn.IFS(B5878&lt;=12,"New (0-12 mo)",B5878&lt;=24,"Established (13-24 mo)",B5878&lt;=48,"Loyal (25-48 mo)",TRUE,"Veteran (49+ mo)")</f>
        <v>New (0-12 mo)</v>
      </c>
      <c r="I5878">
        <f>COUNTIF('Raw Data'!G5878:O5878,"Yes")</f>
        <v>3</v>
      </c>
      <c r="J5878">
        <f t="shared" ca="1" si="182"/>
        <v>46174</v>
      </c>
      <c r="K5878" t="str">
        <f>'Raw Data'!U5878</f>
        <v>Yes</v>
      </c>
      <c r="L5878" t="str">
        <f t="shared" si="183"/>
        <v>High Risk</v>
      </c>
      <c r="N5878" s="34"/>
    </row>
    <row r="5879" spans="1:14" x14ac:dyDescent="0.3">
      <c r="A5879" s="5" t="str">
        <f>'Raw Data'!A5879</f>
        <v>6777-TGHTM</v>
      </c>
      <c r="B5879">
        <f>'Raw Data'!F5879</f>
        <v>53</v>
      </c>
      <c r="C5879" t="str">
        <f>'Raw Data'!P5879</f>
        <v>One year</v>
      </c>
      <c r="D5879" t="str">
        <f>'Raw Data'!I5879</f>
        <v>Fiber optic</v>
      </c>
      <c r="E5879" t="str">
        <f>'Raw Data'!R5879</f>
        <v>Credit card (automatic)</v>
      </c>
      <c r="F5879">
        <f>'Raw Data'!S5879</f>
        <v>106.95</v>
      </c>
      <c r="G5879">
        <f>IFERROR(VALUE('Raw Data'!T5879),0)</f>
        <v>5785.5</v>
      </c>
      <c r="H5879" t="str" cm="1">
        <f t="array" ref="H5879">_xlfn.IFS(B5879&lt;=12,"New (0-12 mo)",B5879&lt;=24,"Established (13-24 mo)",B5879&lt;=48,"Loyal (25-48 mo)",TRUE,"Veteran (49+ mo)")</f>
        <v>Veteran (49+ mo)</v>
      </c>
      <c r="I5879">
        <f>COUNTIF('Raw Data'!G5879:O5879,"Yes")</f>
        <v>6</v>
      </c>
      <c r="J5879">
        <f t="shared" ca="1" si="182"/>
        <v>44593</v>
      </c>
      <c r="K5879" t="str">
        <f>'Raw Data'!U5879</f>
        <v>Yes</v>
      </c>
      <c r="L5879" t="str">
        <f t="shared" si="183"/>
        <v>Low Risk</v>
      </c>
      <c r="N5879" s="34"/>
    </row>
    <row r="5880" spans="1:14" x14ac:dyDescent="0.3">
      <c r="A5880" s="5" t="str">
        <f>'Raw Data'!A5880</f>
        <v>8909-BOLNL</v>
      </c>
      <c r="B5880">
        <f>'Raw Data'!F5880</f>
        <v>3</v>
      </c>
      <c r="C5880" t="str">
        <f>'Raw Data'!P5880</f>
        <v>One year</v>
      </c>
      <c r="D5880" t="str">
        <f>'Raw Data'!I5880</f>
        <v>No</v>
      </c>
      <c r="E5880" t="str">
        <f>'Raw Data'!R5880</f>
        <v>Mailed check</v>
      </c>
      <c r="F5880">
        <f>'Raw Data'!S5880</f>
        <v>21.2</v>
      </c>
      <c r="G5880">
        <f>IFERROR(VALUE('Raw Data'!T5880),0)</f>
        <v>52.05</v>
      </c>
      <c r="H5880" t="str" cm="1">
        <f t="array" ref="H5880">_xlfn.IFS(B5880&lt;=12,"New (0-12 mo)",B5880&lt;=24,"Established (13-24 mo)",B5880&lt;=48,"Loyal (25-48 mo)",TRUE,"Veteran (49+ mo)")</f>
        <v>New (0-12 mo)</v>
      </c>
      <c r="I5880">
        <f>COUNTIF('Raw Data'!G5880:O5880,"Yes")</f>
        <v>1</v>
      </c>
      <c r="J5880">
        <f t="shared" ca="1" si="182"/>
        <v>46113</v>
      </c>
      <c r="K5880" t="str">
        <f>'Raw Data'!U5880</f>
        <v>No</v>
      </c>
      <c r="L5880" t="str">
        <f t="shared" si="183"/>
        <v>Low Risk</v>
      </c>
      <c r="N5880" s="34"/>
    </row>
    <row r="5881" spans="1:14" x14ac:dyDescent="0.3">
      <c r="A5881" s="5" t="str">
        <f>'Raw Data'!A5881</f>
        <v>6603-YRDCJ</v>
      </c>
      <c r="B5881">
        <f>'Raw Data'!F5881</f>
        <v>33</v>
      </c>
      <c r="C5881" t="str">
        <f>'Raw Data'!P5881</f>
        <v>Two year</v>
      </c>
      <c r="D5881" t="str">
        <f>'Raw Data'!I5881</f>
        <v>DSL</v>
      </c>
      <c r="E5881" t="str">
        <f>'Raw Data'!R5881</f>
        <v>Mailed check</v>
      </c>
      <c r="F5881">
        <f>'Raw Data'!S5881</f>
        <v>61.05</v>
      </c>
      <c r="G5881">
        <f>IFERROR(VALUE('Raw Data'!T5881),0)</f>
        <v>2018.4</v>
      </c>
      <c r="H5881" t="str" cm="1">
        <f t="array" ref="H5881">_xlfn.IFS(B5881&lt;=12,"New (0-12 mo)",B5881&lt;=24,"Established (13-24 mo)",B5881&lt;=48,"Loyal (25-48 mo)",TRUE,"Veteran (49+ mo)")</f>
        <v>Loyal (25-48 mo)</v>
      </c>
      <c r="I5881">
        <f>COUNTIF('Raw Data'!G5881:O5881,"Yes")</f>
        <v>4</v>
      </c>
      <c r="J5881">
        <f t="shared" ca="1" si="182"/>
        <v>45200</v>
      </c>
      <c r="K5881" t="str">
        <f>'Raw Data'!U5881</f>
        <v>No</v>
      </c>
      <c r="L5881" t="str">
        <f t="shared" si="183"/>
        <v>Low Risk</v>
      </c>
      <c r="N5881" s="34"/>
    </row>
    <row r="5882" spans="1:14" x14ac:dyDescent="0.3">
      <c r="A5882" s="5" t="str">
        <f>'Raw Data'!A5882</f>
        <v>3538-WZPHD</v>
      </c>
      <c r="B5882">
        <f>'Raw Data'!F5882</f>
        <v>3</v>
      </c>
      <c r="C5882" t="str">
        <f>'Raw Data'!P5882</f>
        <v>Month-to-month</v>
      </c>
      <c r="D5882" t="str">
        <f>'Raw Data'!I5882</f>
        <v>DSL</v>
      </c>
      <c r="E5882" t="str">
        <f>'Raw Data'!R5882</f>
        <v>Electronic check</v>
      </c>
      <c r="F5882">
        <f>'Raw Data'!S5882</f>
        <v>29.6</v>
      </c>
      <c r="G5882">
        <f>IFERROR(VALUE('Raw Data'!T5882),0)</f>
        <v>79.45</v>
      </c>
      <c r="H5882" t="str" cm="1">
        <f t="array" ref="H5882">_xlfn.IFS(B5882&lt;=12,"New (0-12 mo)",B5882&lt;=24,"Established (13-24 mo)",B5882&lt;=48,"Loyal (25-48 mo)",TRUE,"Veteran (49+ mo)")</f>
        <v>New (0-12 mo)</v>
      </c>
      <c r="I5882">
        <f>COUNTIF('Raw Data'!G5882:O5882,"Yes")</f>
        <v>1</v>
      </c>
      <c r="J5882">
        <f t="shared" ca="1" si="182"/>
        <v>46113</v>
      </c>
      <c r="K5882" t="str">
        <f>'Raw Data'!U5882</f>
        <v>Yes</v>
      </c>
      <c r="L5882" t="str">
        <f t="shared" si="183"/>
        <v>High Risk</v>
      </c>
      <c r="N5882" s="34"/>
    </row>
    <row r="5883" spans="1:14" x14ac:dyDescent="0.3">
      <c r="A5883" s="5" t="str">
        <f>'Raw Data'!A5883</f>
        <v>3229-USWAR</v>
      </c>
      <c r="B5883">
        <f>'Raw Data'!F5883</f>
        <v>34</v>
      </c>
      <c r="C5883" t="str">
        <f>'Raw Data'!P5883</f>
        <v>One year</v>
      </c>
      <c r="D5883" t="str">
        <f>'Raw Data'!I5883</f>
        <v>DSL</v>
      </c>
      <c r="E5883" t="str">
        <f>'Raw Data'!R5883</f>
        <v>Bank transfer (automatic)</v>
      </c>
      <c r="F5883">
        <f>'Raw Data'!S5883</f>
        <v>79.95</v>
      </c>
      <c r="G5883">
        <f>IFERROR(VALUE('Raw Data'!T5883),0)</f>
        <v>2727.3</v>
      </c>
      <c r="H5883" t="str" cm="1">
        <f t="array" ref="H5883">_xlfn.IFS(B5883&lt;=12,"New (0-12 mo)",B5883&lt;=24,"Established (13-24 mo)",B5883&lt;=48,"Loyal (25-48 mo)",TRUE,"Veteran (49+ mo)")</f>
        <v>Loyal (25-48 mo)</v>
      </c>
      <c r="I5883">
        <f>COUNTIF('Raw Data'!G5883:O5883,"Yes")</f>
        <v>6</v>
      </c>
      <c r="J5883">
        <f t="shared" ca="1" si="182"/>
        <v>45170</v>
      </c>
      <c r="K5883" t="str">
        <f>'Raw Data'!U5883</f>
        <v>No</v>
      </c>
      <c r="L5883" t="str">
        <f t="shared" si="183"/>
        <v>Low Risk</v>
      </c>
      <c r="N5883" s="34"/>
    </row>
    <row r="5884" spans="1:14" x14ac:dyDescent="0.3">
      <c r="A5884" s="5" t="str">
        <f>'Raw Data'!A5884</f>
        <v>2138-VFAPZ</v>
      </c>
      <c r="B5884">
        <f>'Raw Data'!F5884</f>
        <v>14</v>
      </c>
      <c r="C5884" t="str">
        <f>'Raw Data'!P5884</f>
        <v>Two year</v>
      </c>
      <c r="D5884" t="str">
        <f>'Raw Data'!I5884</f>
        <v>No</v>
      </c>
      <c r="E5884" t="str">
        <f>'Raw Data'!R5884</f>
        <v>Mailed check</v>
      </c>
      <c r="F5884">
        <f>'Raw Data'!S5884</f>
        <v>19.7</v>
      </c>
      <c r="G5884">
        <f>IFERROR(VALUE('Raw Data'!T5884),0)</f>
        <v>263.64999999999998</v>
      </c>
      <c r="H5884" t="str" cm="1">
        <f t="array" ref="H5884">_xlfn.IFS(B5884&lt;=12,"New (0-12 mo)",B5884&lt;=24,"Established (13-24 mo)",B5884&lt;=48,"Loyal (25-48 mo)",TRUE,"Veteran (49+ mo)")</f>
        <v>Established (13-24 mo)</v>
      </c>
      <c r="I5884">
        <f>COUNTIF('Raw Data'!G5884:O5884,"Yes")</f>
        <v>1</v>
      </c>
      <c r="J5884">
        <f t="shared" ca="1" si="182"/>
        <v>45778</v>
      </c>
      <c r="K5884" t="str">
        <f>'Raw Data'!U5884</f>
        <v>No</v>
      </c>
      <c r="L5884" t="str">
        <f t="shared" si="183"/>
        <v>Low Risk</v>
      </c>
      <c r="N5884" s="34"/>
    </row>
    <row r="5885" spans="1:14" x14ac:dyDescent="0.3">
      <c r="A5885" s="5" t="str">
        <f>'Raw Data'!A5885</f>
        <v>6131-JLWZM</v>
      </c>
      <c r="B5885">
        <f>'Raw Data'!F5885</f>
        <v>13</v>
      </c>
      <c r="C5885" t="str">
        <f>'Raw Data'!P5885</f>
        <v>Month-to-month</v>
      </c>
      <c r="D5885" t="str">
        <f>'Raw Data'!I5885</f>
        <v>No</v>
      </c>
      <c r="E5885" t="str">
        <f>'Raw Data'!R5885</f>
        <v>Mailed check</v>
      </c>
      <c r="F5885">
        <f>'Raw Data'!S5885</f>
        <v>20.3</v>
      </c>
      <c r="G5885">
        <f>IFERROR(VALUE('Raw Data'!T5885),0)</f>
        <v>275.39999999999998</v>
      </c>
      <c r="H5885" t="str" cm="1">
        <f t="array" ref="H5885">_xlfn.IFS(B5885&lt;=12,"New (0-12 mo)",B5885&lt;=24,"Established (13-24 mo)",B5885&lt;=48,"Loyal (25-48 mo)",TRUE,"Veteran (49+ mo)")</f>
        <v>Established (13-24 mo)</v>
      </c>
      <c r="I5885">
        <f>COUNTIF('Raw Data'!G5885:O5885,"Yes")</f>
        <v>1</v>
      </c>
      <c r="J5885">
        <f t="shared" ca="1" si="182"/>
        <v>45809</v>
      </c>
      <c r="K5885" t="str">
        <f>'Raw Data'!U5885</f>
        <v>No</v>
      </c>
      <c r="L5885" t="str">
        <f t="shared" si="183"/>
        <v>Medium Risk</v>
      </c>
      <c r="N5885" s="34"/>
    </row>
    <row r="5886" spans="1:14" x14ac:dyDescent="0.3">
      <c r="A5886" s="5" t="str">
        <f>'Raw Data'!A5886</f>
        <v>4785-QRJHC</v>
      </c>
      <c r="B5886">
        <f>'Raw Data'!F5886</f>
        <v>46</v>
      </c>
      <c r="C5886" t="str">
        <f>'Raw Data'!P5886</f>
        <v>One year</v>
      </c>
      <c r="D5886" t="str">
        <f>'Raw Data'!I5886</f>
        <v>DSL</v>
      </c>
      <c r="E5886" t="str">
        <f>'Raw Data'!R5886</f>
        <v>Bank transfer (automatic)</v>
      </c>
      <c r="F5886">
        <f>'Raw Data'!S5886</f>
        <v>59.9</v>
      </c>
      <c r="G5886">
        <f>IFERROR(VALUE('Raw Data'!T5886),0)</f>
        <v>2816.65</v>
      </c>
      <c r="H5886" t="str" cm="1">
        <f t="array" ref="H5886">_xlfn.IFS(B5886&lt;=12,"New (0-12 mo)",B5886&lt;=24,"Established (13-24 mo)",B5886&lt;=48,"Loyal (25-48 mo)",TRUE,"Veteran (49+ mo)")</f>
        <v>Loyal (25-48 mo)</v>
      </c>
      <c r="I5886">
        <f>COUNTIF('Raw Data'!G5886:O5886,"Yes")</f>
        <v>5</v>
      </c>
      <c r="J5886">
        <f t="shared" ca="1" si="182"/>
        <v>44805</v>
      </c>
      <c r="K5886" t="str">
        <f>'Raw Data'!U5886</f>
        <v>Yes</v>
      </c>
      <c r="L5886" t="str">
        <f t="shared" si="183"/>
        <v>Low Risk</v>
      </c>
      <c r="N5886" s="34"/>
    </row>
    <row r="5887" spans="1:14" x14ac:dyDescent="0.3">
      <c r="A5887" s="5" t="str">
        <f>'Raw Data'!A5887</f>
        <v>0269-XFESX</v>
      </c>
      <c r="B5887">
        <f>'Raw Data'!F5887</f>
        <v>23</v>
      </c>
      <c r="C5887" t="str">
        <f>'Raw Data'!P5887</f>
        <v>One year</v>
      </c>
      <c r="D5887" t="str">
        <f>'Raw Data'!I5887</f>
        <v>No</v>
      </c>
      <c r="E5887" t="str">
        <f>'Raw Data'!R5887</f>
        <v>Mailed check</v>
      </c>
      <c r="F5887">
        <f>'Raw Data'!S5887</f>
        <v>24.35</v>
      </c>
      <c r="G5887">
        <f>IFERROR(VALUE('Raw Data'!T5887),0)</f>
        <v>538.5</v>
      </c>
      <c r="H5887" t="str" cm="1">
        <f t="array" ref="H5887">_xlfn.IFS(B5887&lt;=12,"New (0-12 mo)",B5887&lt;=24,"Established (13-24 mo)",B5887&lt;=48,"Loyal (25-48 mo)",TRUE,"Veteran (49+ mo)")</f>
        <v>Established (13-24 mo)</v>
      </c>
      <c r="I5887">
        <f>COUNTIF('Raw Data'!G5887:O5887,"Yes")</f>
        <v>2</v>
      </c>
      <c r="J5887">
        <f t="shared" ca="1" si="182"/>
        <v>45505</v>
      </c>
      <c r="K5887" t="str">
        <f>'Raw Data'!U5887</f>
        <v>No</v>
      </c>
      <c r="L5887" t="str">
        <f t="shared" si="183"/>
        <v>Low Risk</v>
      </c>
      <c r="N5887" s="34"/>
    </row>
    <row r="5888" spans="1:14" x14ac:dyDescent="0.3">
      <c r="A5888" s="5" t="str">
        <f>'Raw Data'!A5888</f>
        <v>1709-EJDOX</v>
      </c>
      <c r="B5888">
        <f>'Raw Data'!F5888</f>
        <v>47</v>
      </c>
      <c r="C5888" t="str">
        <f>'Raw Data'!P5888</f>
        <v>Two year</v>
      </c>
      <c r="D5888" t="str">
        <f>'Raw Data'!I5888</f>
        <v>No</v>
      </c>
      <c r="E5888" t="str">
        <f>'Raw Data'!R5888</f>
        <v>Mailed check</v>
      </c>
      <c r="F5888">
        <f>'Raw Data'!S5888</f>
        <v>19.75</v>
      </c>
      <c r="G5888">
        <f>IFERROR(VALUE('Raw Data'!T5888),0)</f>
        <v>948.9</v>
      </c>
      <c r="H5888" t="str" cm="1">
        <f t="array" ref="H5888">_xlfn.IFS(B5888&lt;=12,"New (0-12 mo)",B5888&lt;=24,"Established (13-24 mo)",B5888&lt;=48,"Loyal (25-48 mo)",TRUE,"Veteran (49+ mo)")</f>
        <v>Loyal (25-48 mo)</v>
      </c>
      <c r="I5888">
        <f>COUNTIF('Raw Data'!G5888:O5888,"Yes")</f>
        <v>1</v>
      </c>
      <c r="J5888">
        <f t="shared" ca="1" si="182"/>
        <v>44774</v>
      </c>
      <c r="K5888" t="str">
        <f>'Raw Data'!U5888</f>
        <v>No</v>
      </c>
      <c r="L5888" t="str">
        <f t="shared" si="183"/>
        <v>Low Risk</v>
      </c>
      <c r="N5888" s="34"/>
    </row>
    <row r="5889" spans="1:14" x14ac:dyDescent="0.3">
      <c r="A5889" s="5" t="str">
        <f>'Raw Data'!A5889</f>
        <v>4316-XCSLJ</v>
      </c>
      <c r="B5889">
        <f>'Raw Data'!F5889</f>
        <v>17</v>
      </c>
      <c r="C5889" t="str">
        <f>'Raw Data'!P5889</f>
        <v>Month-to-month</v>
      </c>
      <c r="D5889" t="str">
        <f>'Raw Data'!I5889</f>
        <v>DSL</v>
      </c>
      <c r="E5889" t="str">
        <f>'Raw Data'!R5889</f>
        <v>Mailed check</v>
      </c>
      <c r="F5889">
        <f>'Raw Data'!S5889</f>
        <v>50.3</v>
      </c>
      <c r="G5889">
        <f>IFERROR(VALUE('Raw Data'!T5889),0)</f>
        <v>846.8</v>
      </c>
      <c r="H5889" t="str" cm="1">
        <f t="array" ref="H5889">_xlfn.IFS(B5889&lt;=12,"New (0-12 mo)",B5889&lt;=24,"Established (13-24 mo)",B5889&lt;=48,"Loyal (25-48 mo)",TRUE,"Veteran (49+ mo)")</f>
        <v>Established (13-24 mo)</v>
      </c>
      <c r="I5889">
        <f>COUNTIF('Raw Data'!G5889:O5889,"Yes")</f>
        <v>2</v>
      </c>
      <c r="J5889">
        <f t="shared" ca="1" si="182"/>
        <v>45689</v>
      </c>
      <c r="K5889" t="str">
        <f>'Raw Data'!U5889</f>
        <v>No</v>
      </c>
      <c r="L5889" t="str">
        <f t="shared" si="183"/>
        <v>Medium Risk</v>
      </c>
      <c r="N5889" s="34"/>
    </row>
    <row r="5890" spans="1:14" x14ac:dyDescent="0.3">
      <c r="A5890" s="5" t="str">
        <f>'Raw Data'!A5890</f>
        <v>8610-WFCJF</v>
      </c>
      <c r="B5890">
        <f>'Raw Data'!F5890</f>
        <v>49</v>
      </c>
      <c r="C5890" t="str">
        <f>'Raw Data'!P5890</f>
        <v>Month-to-month</v>
      </c>
      <c r="D5890" t="str">
        <f>'Raw Data'!I5890</f>
        <v>Fiber optic</v>
      </c>
      <c r="E5890" t="str">
        <f>'Raw Data'!R5890</f>
        <v>Electronic check</v>
      </c>
      <c r="F5890">
        <f>'Raw Data'!S5890</f>
        <v>95.6</v>
      </c>
      <c r="G5890">
        <f>IFERROR(VALUE('Raw Data'!T5890),0)</f>
        <v>4783.5</v>
      </c>
      <c r="H5890" t="str" cm="1">
        <f t="array" ref="H5890">_xlfn.IFS(B5890&lt;=12,"New (0-12 mo)",B5890&lt;=24,"Established (13-24 mo)",B5890&lt;=48,"Loyal (25-48 mo)",TRUE,"Veteran (49+ mo)")</f>
        <v>Veteran (49+ mo)</v>
      </c>
      <c r="I5890">
        <f>COUNTIF('Raw Data'!G5890:O5890,"Yes")</f>
        <v>4</v>
      </c>
      <c r="J5890">
        <f t="shared" ref="J5890:J5953" ca="1" si="184">EDATE(TODAY(),-B5890)</f>
        <v>44713</v>
      </c>
      <c r="K5890" t="str">
        <f>'Raw Data'!U5890</f>
        <v>Yes</v>
      </c>
      <c r="L5890" t="str">
        <f t="shared" ref="L5890:L5953" si="185">IF(AND(C5890="Month-to-month",B5890&lt;=12),"High Risk",IF(AND(C5890="Month-to-month",B5890&lt;=24),"Medium Risk",IF(C5890="Month-to-month","Low-Medium Risk","Low Risk")))</f>
        <v>Low-Medium Risk</v>
      </c>
      <c r="N5890" s="34"/>
    </row>
    <row r="5891" spans="1:14" x14ac:dyDescent="0.3">
      <c r="A5891" s="5" t="str">
        <f>'Raw Data'!A5891</f>
        <v>9693-XMUOB</v>
      </c>
      <c r="B5891">
        <f>'Raw Data'!F5891</f>
        <v>59</v>
      </c>
      <c r="C5891" t="str">
        <f>'Raw Data'!P5891</f>
        <v>Month-to-month</v>
      </c>
      <c r="D5891" t="str">
        <f>'Raw Data'!I5891</f>
        <v>DSL</v>
      </c>
      <c r="E5891" t="str">
        <f>'Raw Data'!R5891</f>
        <v>Electronic check</v>
      </c>
      <c r="F5891">
        <f>'Raw Data'!S5891</f>
        <v>50.25</v>
      </c>
      <c r="G5891">
        <f>IFERROR(VALUE('Raw Data'!T5891),0)</f>
        <v>2997.45</v>
      </c>
      <c r="H5891" t="str" cm="1">
        <f t="array" ref="H5891">_xlfn.IFS(B5891&lt;=12,"New (0-12 mo)",B5891&lt;=24,"Established (13-24 mo)",B5891&lt;=48,"Loyal (25-48 mo)",TRUE,"Veteran (49+ mo)")</f>
        <v>Veteran (49+ mo)</v>
      </c>
      <c r="I5891">
        <f>COUNTIF('Raw Data'!G5891:O5891,"Yes")</f>
        <v>3</v>
      </c>
      <c r="J5891">
        <f t="shared" ca="1" si="184"/>
        <v>44409</v>
      </c>
      <c r="K5891" t="str">
        <f>'Raw Data'!U5891</f>
        <v>No</v>
      </c>
      <c r="L5891" t="str">
        <f t="shared" si="185"/>
        <v>Low-Medium Risk</v>
      </c>
      <c r="N5891" s="34"/>
    </row>
    <row r="5892" spans="1:14" x14ac:dyDescent="0.3">
      <c r="A5892" s="5" t="str">
        <f>'Raw Data'!A5892</f>
        <v>0383-CLDDA</v>
      </c>
      <c r="B5892">
        <f>'Raw Data'!F5892</f>
        <v>69</v>
      </c>
      <c r="C5892" t="str">
        <f>'Raw Data'!P5892</f>
        <v>Two year</v>
      </c>
      <c r="D5892" t="str">
        <f>'Raw Data'!I5892</f>
        <v>DSL</v>
      </c>
      <c r="E5892" t="str">
        <f>'Raw Data'!R5892</f>
        <v>Credit card (automatic)</v>
      </c>
      <c r="F5892">
        <f>'Raw Data'!S5892</f>
        <v>85.35</v>
      </c>
      <c r="G5892">
        <f>IFERROR(VALUE('Raw Data'!T5892),0)</f>
        <v>5897.4</v>
      </c>
      <c r="H5892" t="str" cm="1">
        <f t="array" ref="H5892">_xlfn.IFS(B5892&lt;=12,"New (0-12 mo)",B5892&lt;=24,"Established (13-24 mo)",B5892&lt;=48,"Loyal (25-48 mo)",TRUE,"Veteran (49+ mo)")</f>
        <v>Veteran (49+ mo)</v>
      </c>
      <c r="I5892">
        <f>COUNTIF('Raw Data'!G5892:O5892,"Yes")</f>
        <v>7</v>
      </c>
      <c r="J5892">
        <f t="shared" ca="1" si="184"/>
        <v>44105</v>
      </c>
      <c r="K5892" t="str">
        <f>'Raw Data'!U5892</f>
        <v>No</v>
      </c>
      <c r="L5892" t="str">
        <f t="shared" si="185"/>
        <v>Low Risk</v>
      </c>
      <c r="N5892" s="34"/>
    </row>
    <row r="5893" spans="1:14" x14ac:dyDescent="0.3">
      <c r="A5893" s="5" t="str">
        <f>'Raw Data'!A5893</f>
        <v>4905-JEFDW</v>
      </c>
      <c r="B5893">
        <f>'Raw Data'!F5893</f>
        <v>11</v>
      </c>
      <c r="C5893" t="str">
        <f>'Raw Data'!P5893</f>
        <v>One year</v>
      </c>
      <c r="D5893" t="str">
        <f>'Raw Data'!I5893</f>
        <v>DSL</v>
      </c>
      <c r="E5893" t="str">
        <f>'Raw Data'!R5893</f>
        <v>Electronic check</v>
      </c>
      <c r="F5893">
        <f>'Raw Data'!S5893</f>
        <v>41.6</v>
      </c>
      <c r="G5893">
        <f>IFERROR(VALUE('Raw Data'!T5893),0)</f>
        <v>470.6</v>
      </c>
      <c r="H5893" t="str" cm="1">
        <f t="array" ref="H5893">_xlfn.IFS(B5893&lt;=12,"New (0-12 mo)",B5893&lt;=24,"Established (13-24 mo)",B5893&lt;=48,"Loyal (25-48 mo)",TRUE,"Veteran (49+ mo)")</f>
        <v>New (0-12 mo)</v>
      </c>
      <c r="I5893">
        <f>COUNTIF('Raw Data'!G5893:O5893,"Yes")</f>
        <v>2</v>
      </c>
      <c r="J5893">
        <f t="shared" ca="1" si="184"/>
        <v>45870</v>
      </c>
      <c r="K5893" t="str">
        <f>'Raw Data'!U5893</f>
        <v>Yes</v>
      </c>
      <c r="L5893" t="str">
        <f t="shared" si="185"/>
        <v>Low Risk</v>
      </c>
      <c r="N5893" s="34"/>
    </row>
    <row r="5894" spans="1:14" x14ac:dyDescent="0.3">
      <c r="A5894" s="5" t="str">
        <f>'Raw Data'!A5894</f>
        <v>2709-UQGNP</v>
      </c>
      <c r="B5894">
        <f>'Raw Data'!F5894</f>
        <v>10</v>
      </c>
      <c r="C5894" t="str">
        <f>'Raw Data'!P5894</f>
        <v>Month-to-month</v>
      </c>
      <c r="D5894" t="str">
        <f>'Raw Data'!I5894</f>
        <v>DSL</v>
      </c>
      <c r="E5894" t="str">
        <f>'Raw Data'!R5894</f>
        <v>Mailed check</v>
      </c>
      <c r="F5894">
        <f>'Raw Data'!S5894</f>
        <v>51.65</v>
      </c>
      <c r="G5894">
        <f>IFERROR(VALUE('Raw Data'!T5894),0)</f>
        <v>524.5</v>
      </c>
      <c r="H5894" t="str" cm="1">
        <f t="array" ref="H5894">_xlfn.IFS(B5894&lt;=12,"New (0-12 mo)",B5894&lt;=24,"Established (13-24 mo)",B5894&lt;=48,"Loyal (25-48 mo)",TRUE,"Veteran (49+ mo)")</f>
        <v>New (0-12 mo)</v>
      </c>
      <c r="I5894">
        <f>COUNTIF('Raw Data'!G5894:O5894,"Yes")</f>
        <v>2</v>
      </c>
      <c r="J5894">
        <f t="shared" ca="1" si="184"/>
        <v>45901</v>
      </c>
      <c r="K5894" t="str">
        <f>'Raw Data'!U5894</f>
        <v>No</v>
      </c>
      <c r="L5894" t="str">
        <f t="shared" si="185"/>
        <v>High Risk</v>
      </c>
      <c r="N5894" s="34"/>
    </row>
    <row r="5895" spans="1:14" x14ac:dyDescent="0.3">
      <c r="A5895" s="5" t="str">
        <f>'Raw Data'!A5895</f>
        <v>3549-ZTMNH</v>
      </c>
      <c r="B5895">
        <f>'Raw Data'!F5895</f>
        <v>12</v>
      </c>
      <c r="C5895" t="str">
        <f>'Raw Data'!P5895</f>
        <v>Two year</v>
      </c>
      <c r="D5895" t="str">
        <f>'Raw Data'!I5895</f>
        <v>No</v>
      </c>
      <c r="E5895" t="str">
        <f>'Raw Data'!R5895</f>
        <v>Bank transfer (automatic)</v>
      </c>
      <c r="F5895">
        <f>'Raw Data'!S5895</f>
        <v>24</v>
      </c>
      <c r="G5895">
        <f>IFERROR(VALUE('Raw Data'!T5895),0)</f>
        <v>269.64999999999998</v>
      </c>
      <c r="H5895" t="str" cm="1">
        <f t="array" ref="H5895">_xlfn.IFS(B5895&lt;=12,"New (0-12 mo)",B5895&lt;=24,"Established (13-24 mo)",B5895&lt;=48,"Loyal (25-48 mo)",TRUE,"Veteran (49+ mo)")</f>
        <v>New (0-12 mo)</v>
      </c>
      <c r="I5895">
        <f>COUNTIF('Raw Data'!G5895:O5895,"Yes")</f>
        <v>2</v>
      </c>
      <c r="J5895">
        <f t="shared" ca="1" si="184"/>
        <v>45839</v>
      </c>
      <c r="K5895" t="str">
        <f>'Raw Data'!U5895</f>
        <v>No</v>
      </c>
      <c r="L5895" t="str">
        <f t="shared" si="185"/>
        <v>Low Risk</v>
      </c>
      <c r="N5895" s="34"/>
    </row>
    <row r="5896" spans="1:14" x14ac:dyDescent="0.3">
      <c r="A5896" s="5" t="str">
        <f>'Raw Data'!A5896</f>
        <v>7881-INRLC</v>
      </c>
      <c r="B5896">
        <f>'Raw Data'!F5896</f>
        <v>45</v>
      </c>
      <c r="C5896" t="str">
        <f>'Raw Data'!P5896</f>
        <v>Month-to-month</v>
      </c>
      <c r="D5896" t="str">
        <f>'Raw Data'!I5896</f>
        <v>Fiber optic</v>
      </c>
      <c r="E5896" t="str">
        <f>'Raw Data'!R5896</f>
        <v>Credit card (automatic)</v>
      </c>
      <c r="F5896">
        <f>'Raw Data'!S5896</f>
        <v>100.85</v>
      </c>
      <c r="G5896">
        <f>IFERROR(VALUE('Raw Data'!T5896),0)</f>
        <v>4740</v>
      </c>
      <c r="H5896" t="str" cm="1">
        <f t="array" ref="H5896">_xlfn.IFS(B5896&lt;=12,"New (0-12 mo)",B5896&lt;=24,"Established (13-24 mo)",B5896&lt;=48,"Loyal (25-48 mo)",TRUE,"Veteran (49+ mo)")</f>
        <v>Loyal (25-48 mo)</v>
      </c>
      <c r="I5896">
        <f>COUNTIF('Raw Data'!G5896:O5896,"Yes")</f>
        <v>5</v>
      </c>
      <c r="J5896">
        <f t="shared" ca="1" si="184"/>
        <v>44835</v>
      </c>
      <c r="K5896" t="str">
        <f>'Raw Data'!U5896</f>
        <v>Yes</v>
      </c>
      <c r="L5896" t="str">
        <f t="shared" si="185"/>
        <v>Low-Medium Risk</v>
      </c>
      <c r="N5896" s="34"/>
    </row>
    <row r="5897" spans="1:14" x14ac:dyDescent="0.3">
      <c r="A5897" s="5" t="str">
        <f>'Raw Data'!A5897</f>
        <v>8033-ATFAS</v>
      </c>
      <c r="B5897">
        <f>'Raw Data'!F5897</f>
        <v>39</v>
      </c>
      <c r="C5897" t="str">
        <f>'Raw Data'!P5897</f>
        <v>Month-to-month</v>
      </c>
      <c r="D5897" t="str">
        <f>'Raw Data'!I5897</f>
        <v>DSL</v>
      </c>
      <c r="E5897" t="str">
        <f>'Raw Data'!R5897</f>
        <v>Mailed check</v>
      </c>
      <c r="F5897">
        <f>'Raw Data'!S5897</f>
        <v>59.85</v>
      </c>
      <c r="G5897">
        <f>IFERROR(VALUE('Raw Data'!T5897),0)</f>
        <v>2341.5</v>
      </c>
      <c r="H5897" t="str" cm="1">
        <f t="array" ref="H5897">_xlfn.IFS(B5897&lt;=12,"New (0-12 mo)",B5897&lt;=24,"Established (13-24 mo)",B5897&lt;=48,"Loyal (25-48 mo)",TRUE,"Veteran (49+ mo)")</f>
        <v>Loyal (25-48 mo)</v>
      </c>
      <c r="I5897">
        <f>COUNTIF('Raw Data'!G5897:O5897,"Yes")</f>
        <v>3</v>
      </c>
      <c r="J5897">
        <f t="shared" ca="1" si="184"/>
        <v>45017</v>
      </c>
      <c r="K5897" t="str">
        <f>'Raw Data'!U5897</f>
        <v>No</v>
      </c>
      <c r="L5897" t="str">
        <f t="shared" si="185"/>
        <v>Low-Medium Risk</v>
      </c>
      <c r="N5897" s="34"/>
    </row>
    <row r="5898" spans="1:14" x14ac:dyDescent="0.3">
      <c r="A5898" s="5" t="str">
        <f>'Raw Data'!A5898</f>
        <v>1635-NZATJ</v>
      </c>
      <c r="B5898">
        <f>'Raw Data'!F5898</f>
        <v>71</v>
      </c>
      <c r="C5898" t="str">
        <f>'Raw Data'!P5898</f>
        <v>Two year</v>
      </c>
      <c r="D5898" t="str">
        <f>'Raw Data'!I5898</f>
        <v>No</v>
      </c>
      <c r="E5898" t="str">
        <f>'Raw Data'!R5898</f>
        <v>Credit card (automatic)</v>
      </c>
      <c r="F5898">
        <f>'Raw Data'!S5898</f>
        <v>25.45</v>
      </c>
      <c r="G5898">
        <f>IFERROR(VALUE('Raw Data'!T5898),0)</f>
        <v>1789.65</v>
      </c>
      <c r="H5898" t="str" cm="1">
        <f t="array" ref="H5898">_xlfn.IFS(B5898&lt;=12,"New (0-12 mo)",B5898&lt;=24,"Established (13-24 mo)",B5898&lt;=48,"Loyal (25-48 mo)",TRUE,"Veteran (49+ mo)")</f>
        <v>Veteran (49+ mo)</v>
      </c>
      <c r="I5898">
        <f>COUNTIF('Raw Data'!G5898:O5898,"Yes")</f>
        <v>2</v>
      </c>
      <c r="J5898">
        <f t="shared" ca="1" si="184"/>
        <v>44044</v>
      </c>
      <c r="K5898" t="str">
        <f>'Raw Data'!U5898</f>
        <v>No</v>
      </c>
      <c r="L5898" t="str">
        <f t="shared" si="185"/>
        <v>Low Risk</v>
      </c>
      <c r="N5898" s="34"/>
    </row>
    <row r="5899" spans="1:14" x14ac:dyDescent="0.3">
      <c r="A5899" s="5" t="str">
        <f>'Raw Data'!A5899</f>
        <v>0562-HKHML</v>
      </c>
      <c r="B5899">
        <f>'Raw Data'!F5899</f>
        <v>71</v>
      </c>
      <c r="C5899" t="str">
        <f>'Raw Data'!P5899</f>
        <v>Two year</v>
      </c>
      <c r="D5899" t="str">
        <f>'Raw Data'!I5899</f>
        <v>No</v>
      </c>
      <c r="E5899" t="str">
        <f>'Raw Data'!R5899</f>
        <v>Credit card (automatic)</v>
      </c>
      <c r="F5899">
        <f>'Raw Data'!S5899</f>
        <v>23.9</v>
      </c>
      <c r="G5899">
        <f>IFERROR(VALUE('Raw Data'!T5899),0)</f>
        <v>1626.4</v>
      </c>
      <c r="H5899" t="str" cm="1">
        <f t="array" ref="H5899">_xlfn.IFS(B5899&lt;=12,"New (0-12 mo)",B5899&lt;=24,"Established (13-24 mo)",B5899&lt;=48,"Loyal (25-48 mo)",TRUE,"Veteran (49+ mo)")</f>
        <v>Veteran (49+ mo)</v>
      </c>
      <c r="I5899">
        <f>COUNTIF('Raw Data'!G5899:O5899,"Yes")</f>
        <v>2</v>
      </c>
      <c r="J5899">
        <f t="shared" ca="1" si="184"/>
        <v>44044</v>
      </c>
      <c r="K5899" t="str">
        <f>'Raw Data'!U5899</f>
        <v>No</v>
      </c>
      <c r="L5899" t="str">
        <f t="shared" si="185"/>
        <v>Low Risk</v>
      </c>
      <c r="N5899" s="34"/>
    </row>
    <row r="5900" spans="1:14" x14ac:dyDescent="0.3">
      <c r="A5900" s="5" t="str">
        <f>'Raw Data'!A5900</f>
        <v>8277-RVRSV</v>
      </c>
      <c r="B5900">
        <f>'Raw Data'!F5900</f>
        <v>33</v>
      </c>
      <c r="C5900" t="str">
        <f>'Raw Data'!P5900</f>
        <v>One year</v>
      </c>
      <c r="D5900" t="str">
        <f>'Raw Data'!I5900</f>
        <v>No</v>
      </c>
      <c r="E5900" t="str">
        <f>'Raw Data'!R5900</f>
        <v>Credit card (automatic)</v>
      </c>
      <c r="F5900">
        <f>'Raw Data'!S5900</f>
        <v>24.15</v>
      </c>
      <c r="G5900">
        <f>IFERROR(VALUE('Raw Data'!T5900),0)</f>
        <v>800.3</v>
      </c>
      <c r="H5900" t="str" cm="1">
        <f t="array" ref="H5900">_xlfn.IFS(B5900&lt;=12,"New (0-12 mo)",B5900&lt;=24,"Established (13-24 mo)",B5900&lt;=48,"Loyal (25-48 mo)",TRUE,"Veteran (49+ mo)")</f>
        <v>Loyal (25-48 mo)</v>
      </c>
      <c r="I5900">
        <f>COUNTIF('Raw Data'!G5900:O5900,"Yes")</f>
        <v>2</v>
      </c>
      <c r="J5900">
        <f t="shared" ca="1" si="184"/>
        <v>45200</v>
      </c>
      <c r="K5900" t="str">
        <f>'Raw Data'!U5900</f>
        <v>No</v>
      </c>
      <c r="L5900" t="str">
        <f t="shared" si="185"/>
        <v>Low Risk</v>
      </c>
      <c r="N5900" s="34"/>
    </row>
    <row r="5901" spans="1:14" x14ac:dyDescent="0.3">
      <c r="A5901" s="5" t="str">
        <f>'Raw Data'!A5901</f>
        <v>9943-VSZUV</v>
      </c>
      <c r="B5901">
        <f>'Raw Data'!F5901</f>
        <v>67</v>
      </c>
      <c r="C5901" t="str">
        <f>'Raw Data'!P5901</f>
        <v>Month-to-month</v>
      </c>
      <c r="D5901" t="str">
        <f>'Raw Data'!I5901</f>
        <v>Fiber optic</v>
      </c>
      <c r="E5901" t="str">
        <f>'Raw Data'!R5901</f>
        <v>Mailed check</v>
      </c>
      <c r="F5901">
        <f>'Raw Data'!S5901</f>
        <v>75.7</v>
      </c>
      <c r="G5901">
        <f>IFERROR(VALUE('Raw Data'!T5901),0)</f>
        <v>5060.8500000000004</v>
      </c>
      <c r="H5901" t="str" cm="1">
        <f t="array" ref="H5901">_xlfn.IFS(B5901&lt;=12,"New (0-12 mo)",B5901&lt;=24,"Established (13-24 mo)",B5901&lt;=48,"Loyal (25-48 mo)",TRUE,"Veteran (49+ mo)")</f>
        <v>Veteran (49+ mo)</v>
      </c>
      <c r="I5901">
        <f>COUNTIF('Raw Data'!G5901:O5901,"Yes")</f>
        <v>2</v>
      </c>
      <c r="J5901">
        <f t="shared" ca="1" si="184"/>
        <v>44166</v>
      </c>
      <c r="K5901" t="str">
        <f>'Raw Data'!U5901</f>
        <v>No</v>
      </c>
      <c r="L5901" t="str">
        <f t="shared" si="185"/>
        <v>Low-Medium Risk</v>
      </c>
      <c r="N5901" s="34"/>
    </row>
    <row r="5902" spans="1:14" x14ac:dyDescent="0.3">
      <c r="A5902" s="5" t="str">
        <f>'Raw Data'!A5902</f>
        <v>0117-LFRMW</v>
      </c>
      <c r="B5902">
        <f>'Raw Data'!F5902</f>
        <v>37</v>
      </c>
      <c r="C5902" t="str">
        <f>'Raw Data'!P5902</f>
        <v>Month-to-month</v>
      </c>
      <c r="D5902" t="str">
        <f>'Raw Data'!I5902</f>
        <v>DSL</v>
      </c>
      <c r="E5902" t="str">
        <f>'Raw Data'!R5902</f>
        <v>Bank transfer (automatic)</v>
      </c>
      <c r="F5902">
        <f>'Raw Data'!S5902</f>
        <v>40.200000000000003</v>
      </c>
      <c r="G5902">
        <f>IFERROR(VALUE('Raw Data'!T5902),0)</f>
        <v>1448.8</v>
      </c>
      <c r="H5902" t="str" cm="1">
        <f t="array" ref="H5902">_xlfn.IFS(B5902&lt;=12,"New (0-12 mo)",B5902&lt;=24,"Established (13-24 mo)",B5902&lt;=48,"Loyal (25-48 mo)",TRUE,"Veteran (49+ mo)")</f>
        <v>Loyal (25-48 mo)</v>
      </c>
      <c r="I5902">
        <f>COUNTIF('Raw Data'!G5902:O5902,"Yes")</f>
        <v>3</v>
      </c>
      <c r="J5902">
        <f t="shared" ca="1" si="184"/>
        <v>45078</v>
      </c>
      <c r="K5902" t="str">
        <f>'Raw Data'!U5902</f>
        <v>Yes</v>
      </c>
      <c r="L5902" t="str">
        <f t="shared" si="185"/>
        <v>Low-Medium Risk</v>
      </c>
      <c r="N5902" s="34"/>
    </row>
    <row r="5903" spans="1:14" x14ac:dyDescent="0.3">
      <c r="A5903" s="5" t="str">
        <f>'Raw Data'!A5903</f>
        <v>6172-FECYY</v>
      </c>
      <c r="B5903">
        <f>'Raw Data'!F5903</f>
        <v>49</v>
      </c>
      <c r="C5903" t="str">
        <f>'Raw Data'!P5903</f>
        <v>Month-to-month</v>
      </c>
      <c r="D5903" t="str">
        <f>'Raw Data'!I5903</f>
        <v>Fiber optic</v>
      </c>
      <c r="E5903" t="str">
        <f>'Raw Data'!R5903</f>
        <v>Electronic check</v>
      </c>
      <c r="F5903">
        <f>'Raw Data'!S5903</f>
        <v>84.5</v>
      </c>
      <c r="G5903">
        <f>IFERROR(VALUE('Raw Data'!T5903),0)</f>
        <v>4254.8500000000004</v>
      </c>
      <c r="H5903" t="str" cm="1">
        <f t="array" ref="H5903">_xlfn.IFS(B5903&lt;=12,"New (0-12 mo)",B5903&lt;=24,"Established (13-24 mo)",B5903&lt;=48,"Loyal (25-48 mo)",TRUE,"Veteran (49+ mo)")</f>
        <v>Veteran (49+ mo)</v>
      </c>
      <c r="I5903">
        <f>COUNTIF('Raw Data'!G5903:O5903,"Yes")</f>
        <v>3</v>
      </c>
      <c r="J5903">
        <f t="shared" ca="1" si="184"/>
        <v>44713</v>
      </c>
      <c r="K5903" t="str">
        <f>'Raw Data'!U5903</f>
        <v>Yes</v>
      </c>
      <c r="L5903" t="str">
        <f t="shared" si="185"/>
        <v>Low-Medium Risk</v>
      </c>
      <c r="N5903" s="34"/>
    </row>
    <row r="5904" spans="1:14" x14ac:dyDescent="0.3">
      <c r="A5904" s="5" t="str">
        <f>'Raw Data'!A5904</f>
        <v>7054-ENNGU</v>
      </c>
      <c r="B5904">
        <f>'Raw Data'!F5904</f>
        <v>9</v>
      </c>
      <c r="C5904" t="str">
        <f>'Raw Data'!P5904</f>
        <v>Month-to-month</v>
      </c>
      <c r="D5904" t="str">
        <f>'Raw Data'!I5904</f>
        <v>DSL</v>
      </c>
      <c r="E5904" t="str">
        <f>'Raw Data'!R5904</f>
        <v>Mailed check</v>
      </c>
      <c r="F5904">
        <f>'Raw Data'!S5904</f>
        <v>50.85</v>
      </c>
      <c r="G5904">
        <f>IFERROR(VALUE('Raw Data'!T5904),0)</f>
        <v>466.6</v>
      </c>
      <c r="H5904" t="str" cm="1">
        <f t="array" ref="H5904">_xlfn.IFS(B5904&lt;=12,"New (0-12 mo)",B5904&lt;=24,"Established (13-24 mo)",B5904&lt;=48,"Loyal (25-48 mo)",TRUE,"Veteran (49+ mo)")</f>
        <v>New (0-12 mo)</v>
      </c>
      <c r="I5904">
        <f>COUNTIF('Raw Data'!G5904:O5904,"Yes")</f>
        <v>2</v>
      </c>
      <c r="J5904">
        <f t="shared" ca="1" si="184"/>
        <v>45931</v>
      </c>
      <c r="K5904" t="str">
        <f>'Raw Data'!U5904</f>
        <v>No</v>
      </c>
      <c r="L5904" t="str">
        <f t="shared" si="185"/>
        <v>High Risk</v>
      </c>
      <c r="N5904" s="34"/>
    </row>
    <row r="5905" spans="1:14" x14ac:dyDescent="0.3">
      <c r="A5905" s="5" t="str">
        <f>'Raw Data'!A5905</f>
        <v>1455-HFBXA</v>
      </c>
      <c r="B5905">
        <f>'Raw Data'!F5905</f>
        <v>52</v>
      </c>
      <c r="C5905" t="str">
        <f>'Raw Data'!P5905</f>
        <v>Two year</v>
      </c>
      <c r="D5905" t="str">
        <f>'Raw Data'!I5905</f>
        <v>Fiber optic</v>
      </c>
      <c r="E5905" t="str">
        <f>'Raw Data'!R5905</f>
        <v>Credit card (automatic)</v>
      </c>
      <c r="F5905">
        <f>'Raw Data'!S5905</f>
        <v>91.6</v>
      </c>
      <c r="G5905">
        <f>IFERROR(VALUE('Raw Data'!T5905),0)</f>
        <v>4627.8</v>
      </c>
      <c r="H5905" t="str" cm="1">
        <f t="array" ref="H5905">_xlfn.IFS(B5905&lt;=12,"New (0-12 mo)",B5905&lt;=24,"Established (13-24 mo)",B5905&lt;=48,"Loyal (25-48 mo)",TRUE,"Veteran (49+ mo)")</f>
        <v>Veteran (49+ mo)</v>
      </c>
      <c r="I5905">
        <f>COUNTIF('Raw Data'!G5905:O5905,"Yes")</f>
        <v>5</v>
      </c>
      <c r="J5905">
        <f t="shared" ca="1" si="184"/>
        <v>44621</v>
      </c>
      <c r="K5905" t="str">
        <f>'Raw Data'!U5905</f>
        <v>No</v>
      </c>
      <c r="L5905" t="str">
        <f t="shared" si="185"/>
        <v>Low Risk</v>
      </c>
      <c r="N5905" s="34"/>
    </row>
    <row r="5906" spans="1:14" x14ac:dyDescent="0.3">
      <c r="A5906" s="5" t="str">
        <f>'Raw Data'!A5906</f>
        <v>9402-CXWPL</v>
      </c>
      <c r="B5906">
        <f>'Raw Data'!F5906</f>
        <v>70</v>
      </c>
      <c r="C5906" t="str">
        <f>'Raw Data'!P5906</f>
        <v>One year</v>
      </c>
      <c r="D5906" t="str">
        <f>'Raw Data'!I5906</f>
        <v>Fiber optic</v>
      </c>
      <c r="E5906" t="str">
        <f>'Raw Data'!R5906</f>
        <v>Electronic check</v>
      </c>
      <c r="F5906">
        <f>'Raw Data'!S5906</f>
        <v>98.9</v>
      </c>
      <c r="G5906">
        <f>IFERROR(VALUE('Raw Data'!T5906),0)</f>
        <v>6838.6</v>
      </c>
      <c r="H5906" t="str" cm="1">
        <f t="array" ref="H5906">_xlfn.IFS(B5906&lt;=12,"New (0-12 mo)",B5906&lt;=24,"Established (13-24 mo)",B5906&lt;=48,"Loyal (25-48 mo)",TRUE,"Veteran (49+ mo)")</f>
        <v>Veteran (49+ mo)</v>
      </c>
      <c r="I5906">
        <f>COUNTIF('Raw Data'!G5906:O5906,"Yes")</f>
        <v>5</v>
      </c>
      <c r="J5906">
        <f t="shared" ca="1" si="184"/>
        <v>44075</v>
      </c>
      <c r="K5906" t="str">
        <f>'Raw Data'!U5906</f>
        <v>No</v>
      </c>
      <c r="L5906" t="str">
        <f t="shared" si="185"/>
        <v>Low Risk</v>
      </c>
      <c r="N5906" s="34"/>
    </row>
    <row r="5907" spans="1:14" x14ac:dyDescent="0.3">
      <c r="A5907" s="5" t="str">
        <f>'Raw Data'!A5907</f>
        <v>1628-BIZYP</v>
      </c>
      <c r="B5907">
        <f>'Raw Data'!F5907</f>
        <v>1</v>
      </c>
      <c r="C5907" t="str">
        <f>'Raw Data'!P5907</f>
        <v>Month-to-month</v>
      </c>
      <c r="D5907" t="str">
        <f>'Raw Data'!I5907</f>
        <v>Fiber optic</v>
      </c>
      <c r="E5907" t="str">
        <f>'Raw Data'!R5907</f>
        <v>Electronic check</v>
      </c>
      <c r="F5907">
        <f>'Raw Data'!S5907</f>
        <v>85</v>
      </c>
      <c r="G5907">
        <f>IFERROR(VALUE('Raw Data'!T5907),0)</f>
        <v>85</v>
      </c>
      <c r="H5907" t="str" cm="1">
        <f t="array" ref="H5907">_xlfn.IFS(B5907&lt;=12,"New (0-12 mo)",B5907&lt;=24,"Established (13-24 mo)",B5907&lt;=48,"Loyal (25-48 mo)",TRUE,"Veteran (49+ mo)")</f>
        <v>New (0-12 mo)</v>
      </c>
      <c r="I5907">
        <f>COUNTIF('Raw Data'!G5907:O5907,"Yes")</f>
        <v>3</v>
      </c>
      <c r="J5907">
        <f t="shared" ca="1" si="184"/>
        <v>46174</v>
      </c>
      <c r="K5907" t="str">
        <f>'Raw Data'!U5907</f>
        <v>No</v>
      </c>
      <c r="L5907" t="str">
        <f t="shared" si="185"/>
        <v>High Risk</v>
      </c>
      <c r="N5907" s="34"/>
    </row>
    <row r="5908" spans="1:14" x14ac:dyDescent="0.3">
      <c r="A5908" s="5" t="str">
        <f>'Raw Data'!A5908</f>
        <v>1965-AKTSX</v>
      </c>
      <c r="B5908">
        <f>'Raw Data'!F5908</f>
        <v>14</v>
      </c>
      <c r="C5908" t="str">
        <f>'Raw Data'!P5908</f>
        <v>Month-to-month</v>
      </c>
      <c r="D5908" t="str">
        <f>'Raw Data'!I5908</f>
        <v>Fiber optic</v>
      </c>
      <c r="E5908" t="str">
        <f>'Raw Data'!R5908</f>
        <v>Electronic check</v>
      </c>
      <c r="F5908">
        <f>'Raw Data'!S5908</f>
        <v>78.95</v>
      </c>
      <c r="G5908">
        <f>IFERROR(VALUE('Raw Data'!T5908),0)</f>
        <v>1101.8499999999999</v>
      </c>
      <c r="H5908" t="str" cm="1">
        <f t="array" ref="H5908">_xlfn.IFS(B5908&lt;=12,"New (0-12 mo)",B5908&lt;=24,"Established (13-24 mo)",B5908&lt;=48,"Loyal (25-48 mo)",TRUE,"Veteran (49+ mo)")</f>
        <v>Established (13-24 mo)</v>
      </c>
      <c r="I5908">
        <f>COUNTIF('Raw Data'!G5908:O5908,"Yes")</f>
        <v>3</v>
      </c>
      <c r="J5908">
        <f t="shared" ca="1" si="184"/>
        <v>45778</v>
      </c>
      <c r="K5908" t="str">
        <f>'Raw Data'!U5908</f>
        <v>Yes</v>
      </c>
      <c r="L5908" t="str">
        <f t="shared" si="185"/>
        <v>Medium Risk</v>
      </c>
      <c r="N5908" s="34"/>
    </row>
    <row r="5909" spans="1:14" x14ac:dyDescent="0.3">
      <c r="A5909" s="5" t="str">
        <f>'Raw Data'!A5909</f>
        <v>0082-LDZUE</v>
      </c>
      <c r="B5909">
        <f>'Raw Data'!F5909</f>
        <v>1</v>
      </c>
      <c r="C5909" t="str">
        <f>'Raw Data'!P5909</f>
        <v>Month-to-month</v>
      </c>
      <c r="D5909" t="str">
        <f>'Raw Data'!I5909</f>
        <v>DSL</v>
      </c>
      <c r="E5909" t="str">
        <f>'Raw Data'!R5909</f>
        <v>Mailed check</v>
      </c>
      <c r="F5909">
        <f>'Raw Data'!S5909</f>
        <v>44.3</v>
      </c>
      <c r="G5909">
        <f>IFERROR(VALUE('Raw Data'!T5909),0)</f>
        <v>44.3</v>
      </c>
      <c r="H5909" t="str" cm="1">
        <f t="array" ref="H5909">_xlfn.IFS(B5909&lt;=12,"New (0-12 mo)",B5909&lt;=24,"Established (13-24 mo)",B5909&lt;=48,"Loyal (25-48 mo)",TRUE,"Veteran (49+ mo)")</f>
        <v>New (0-12 mo)</v>
      </c>
      <c r="I5909">
        <f>COUNTIF('Raw Data'!G5909:O5909,"Yes")</f>
        <v>1</v>
      </c>
      <c r="J5909">
        <f t="shared" ca="1" si="184"/>
        <v>46174</v>
      </c>
      <c r="K5909" t="str">
        <f>'Raw Data'!U5909</f>
        <v>No</v>
      </c>
      <c r="L5909" t="str">
        <f t="shared" si="185"/>
        <v>High Risk</v>
      </c>
      <c r="N5909" s="34"/>
    </row>
    <row r="5910" spans="1:14" x14ac:dyDescent="0.3">
      <c r="A5910" s="5" t="str">
        <f>'Raw Data'!A5910</f>
        <v>4786-UKSNZ</v>
      </c>
      <c r="B5910">
        <f>'Raw Data'!F5910</f>
        <v>1</v>
      </c>
      <c r="C5910" t="str">
        <f>'Raw Data'!P5910</f>
        <v>Month-to-month</v>
      </c>
      <c r="D5910" t="str">
        <f>'Raw Data'!I5910</f>
        <v>No</v>
      </c>
      <c r="E5910" t="str">
        <f>'Raw Data'!R5910</f>
        <v>Mailed check</v>
      </c>
      <c r="F5910">
        <f>'Raw Data'!S5910</f>
        <v>20.2</v>
      </c>
      <c r="G5910">
        <f>IFERROR(VALUE('Raw Data'!T5910),0)</f>
        <v>20.2</v>
      </c>
      <c r="H5910" t="str" cm="1">
        <f t="array" ref="H5910">_xlfn.IFS(B5910&lt;=12,"New (0-12 mo)",B5910&lt;=24,"Established (13-24 mo)",B5910&lt;=48,"Loyal (25-48 mo)",TRUE,"Veteran (49+ mo)")</f>
        <v>New (0-12 mo)</v>
      </c>
      <c r="I5910">
        <f>COUNTIF('Raw Data'!G5910:O5910,"Yes")</f>
        <v>1</v>
      </c>
      <c r="J5910">
        <f t="shared" ca="1" si="184"/>
        <v>46174</v>
      </c>
      <c r="K5910" t="str">
        <f>'Raw Data'!U5910</f>
        <v>Yes</v>
      </c>
      <c r="L5910" t="str">
        <f t="shared" si="185"/>
        <v>High Risk</v>
      </c>
      <c r="N5910" s="34"/>
    </row>
    <row r="5911" spans="1:14" x14ac:dyDescent="0.3">
      <c r="A5911" s="5" t="str">
        <f>'Raw Data'!A5911</f>
        <v>5343-SGUBI</v>
      </c>
      <c r="B5911">
        <f>'Raw Data'!F5911</f>
        <v>52</v>
      </c>
      <c r="C5911" t="str">
        <f>'Raw Data'!P5911</f>
        <v>One year</v>
      </c>
      <c r="D5911" t="str">
        <f>'Raw Data'!I5911</f>
        <v>Fiber optic</v>
      </c>
      <c r="E5911" t="str">
        <f>'Raw Data'!R5911</f>
        <v>Mailed check</v>
      </c>
      <c r="F5911">
        <f>'Raw Data'!S5911</f>
        <v>80.2</v>
      </c>
      <c r="G5911">
        <f>IFERROR(VALUE('Raw Data'!T5911),0)</f>
        <v>4297.6000000000004</v>
      </c>
      <c r="H5911" t="str" cm="1">
        <f t="array" ref="H5911">_xlfn.IFS(B5911&lt;=12,"New (0-12 mo)",B5911&lt;=24,"Established (13-24 mo)",B5911&lt;=48,"Loyal (25-48 mo)",TRUE,"Veteran (49+ mo)")</f>
        <v>Veteran (49+ mo)</v>
      </c>
      <c r="I5911">
        <f>COUNTIF('Raw Data'!G5911:O5911,"Yes")</f>
        <v>3</v>
      </c>
      <c r="J5911">
        <f t="shared" ca="1" si="184"/>
        <v>44621</v>
      </c>
      <c r="K5911" t="str">
        <f>'Raw Data'!U5911</f>
        <v>No</v>
      </c>
      <c r="L5911" t="str">
        <f t="shared" si="185"/>
        <v>Low Risk</v>
      </c>
      <c r="N5911" s="34"/>
    </row>
    <row r="5912" spans="1:14" x14ac:dyDescent="0.3">
      <c r="A5912" s="5" t="str">
        <f>'Raw Data'!A5912</f>
        <v>0856-NAOES</v>
      </c>
      <c r="B5912">
        <f>'Raw Data'!F5912</f>
        <v>6</v>
      </c>
      <c r="C5912" t="str">
        <f>'Raw Data'!P5912</f>
        <v>Month-to-month</v>
      </c>
      <c r="D5912" t="str">
        <f>'Raw Data'!I5912</f>
        <v>DSL</v>
      </c>
      <c r="E5912" t="str">
        <f>'Raw Data'!R5912</f>
        <v>Mailed check</v>
      </c>
      <c r="F5912">
        <f>'Raw Data'!S5912</f>
        <v>60.9</v>
      </c>
      <c r="G5912">
        <f>IFERROR(VALUE('Raw Data'!T5912),0)</f>
        <v>414.1</v>
      </c>
      <c r="H5912" t="str" cm="1">
        <f t="array" ref="H5912">_xlfn.IFS(B5912&lt;=12,"New (0-12 mo)",B5912&lt;=24,"Established (13-24 mo)",B5912&lt;=48,"Loyal (25-48 mo)",TRUE,"Veteran (49+ mo)")</f>
        <v>New (0-12 mo)</v>
      </c>
      <c r="I5912">
        <f>COUNTIF('Raw Data'!G5912:O5912,"Yes")</f>
        <v>3</v>
      </c>
      <c r="J5912">
        <f t="shared" ca="1" si="184"/>
        <v>46023</v>
      </c>
      <c r="K5912" t="str">
        <f>'Raw Data'!U5912</f>
        <v>No</v>
      </c>
      <c r="L5912" t="str">
        <f t="shared" si="185"/>
        <v>High Risk</v>
      </c>
      <c r="N5912" s="34"/>
    </row>
    <row r="5913" spans="1:14" x14ac:dyDescent="0.3">
      <c r="A5913" s="5" t="str">
        <f>'Raw Data'!A5913</f>
        <v>1976-AZZPJ</v>
      </c>
      <c r="B5913">
        <f>'Raw Data'!F5913</f>
        <v>7</v>
      </c>
      <c r="C5913" t="str">
        <f>'Raw Data'!P5913</f>
        <v>Month-to-month</v>
      </c>
      <c r="D5913" t="str">
        <f>'Raw Data'!I5913</f>
        <v>DSL</v>
      </c>
      <c r="E5913" t="str">
        <f>'Raw Data'!R5913</f>
        <v>Mailed check</v>
      </c>
      <c r="F5913">
        <f>'Raw Data'!S5913</f>
        <v>34.200000000000003</v>
      </c>
      <c r="G5913">
        <f>IFERROR(VALUE('Raw Data'!T5913),0)</f>
        <v>256.60000000000002</v>
      </c>
      <c r="H5913" t="str" cm="1">
        <f t="array" ref="H5913">_xlfn.IFS(B5913&lt;=12,"New (0-12 mo)",B5913&lt;=24,"Established (13-24 mo)",B5913&lt;=48,"Loyal (25-48 mo)",TRUE,"Veteran (49+ mo)")</f>
        <v>New (0-12 mo)</v>
      </c>
      <c r="I5913">
        <f>COUNTIF('Raw Data'!G5913:O5913,"Yes")</f>
        <v>2</v>
      </c>
      <c r="J5913">
        <f t="shared" ca="1" si="184"/>
        <v>45992</v>
      </c>
      <c r="K5913" t="str">
        <f>'Raw Data'!U5913</f>
        <v>No</v>
      </c>
      <c r="L5913" t="str">
        <f t="shared" si="185"/>
        <v>High Risk</v>
      </c>
      <c r="N5913" s="34"/>
    </row>
    <row r="5914" spans="1:14" x14ac:dyDescent="0.3">
      <c r="A5914" s="5" t="str">
        <f>'Raw Data'!A5914</f>
        <v>7248-VZQLC</v>
      </c>
      <c r="B5914">
        <f>'Raw Data'!F5914</f>
        <v>47</v>
      </c>
      <c r="C5914" t="str">
        <f>'Raw Data'!P5914</f>
        <v>Month-to-month</v>
      </c>
      <c r="D5914" t="str">
        <f>'Raw Data'!I5914</f>
        <v>Fiber optic</v>
      </c>
      <c r="E5914" t="str">
        <f>'Raw Data'!R5914</f>
        <v>Bank transfer (automatic)</v>
      </c>
      <c r="F5914">
        <f>'Raw Data'!S5914</f>
        <v>85.2</v>
      </c>
      <c r="G5914">
        <f>IFERROR(VALUE('Raw Data'!T5914),0)</f>
        <v>3969.35</v>
      </c>
      <c r="H5914" t="str" cm="1">
        <f t="array" ref="H5914">_xlfn.IFS(B5914&lt;=12,"New (0-12 mo)",B5914&lt;=24,"Established (13-24 mo)",B5914&lt;=48,"Loyal (25-48 mo)",TRUE,"Veteran (49+ mo)")</f>
        <v>Loyal (25-48 mo)</v>
      </c>
      <c r="I5914">
        <f>COUNTIF('Raw Data'!G5914:O5914,"Yes")</f>
        <v>4</v>
      </c>
      <c r="J5914">
        <f t="shared" ca="1" si="184"/>
        <v>44774</v>
      </c>
      <c r="K5914" t="str">
        <f>'Raw Data'!U5914</f>
        <v>Yes</v>
      </c>
      <c r="L5914" t="str">
        <f t="shared" si="185"/>
        <v>Low-Medium Risk</v>
      </c>
      <c r="N5914" s="34"/>
    </row>
    <row r="5915" spans="1:14" x14ac:dyDescent="0.3">
      <c r="A5915" s="5" t="str">
        <f>'Raw Data'!A5915</f>
        <v>6156-UZDLF</v>
      </c>
      <c r="B5915">
        <f>'Raw Data'!F5915</f>
        <v>26</v>
      </c>
      <c r="C5915" t="str">
        <f>'Raw Data'!P5915</f>
        <v>One year</v>
      </c>
      <c r="D5915" t="str">
        <f>'Raw Data'!I5915</f>
        <v>Fiber optic</v>
      </c>
      <c r="E5915" t="str">
        <f>'Raw Data'!R5915</f>
        <v>Credit card (automatic)</v>
      </c>
      <c r="F5915">
        <f>'Raw Data'!S5915</f>
        <v>87.15</v>
      </c>
      <c r="G5915">
        <f>IFERROR(VALUE('Raw Data'!T5915),0)</f>
        <v>2274.1</v>
      </c>
      <c r="H5915" t="str" cm="1">
        <f t="array" ref="H5915">_xlfn.IFS(B5915&lt;=12,"New (0-12 mo)",B5915&lt;=24,"Established (13-24 mo)",B5915&lt;=48,"Loyal (25-48 mo)",TRUE,"Veteran (49+ mo)")</f>
        <v>Loyal (25-48 mo)</v>
      </c>
      <c r="I5915">
        <f>COUNTIF('Raw Data'!G5915:O5915,"Yes")</f>
        <v>4</v>
      </c>
      <c r="J5915">
        <f t="shared" ca="1" si="184"/>
        <v>45413</v>
      </c>
      <c r="K5915" t="str">
        <f>'Raw Data'!U5915</f>
        <v>No</v>
      </c>
      <c r="L5915" t="str">
        <f t="shared" si="185"/>
        <v>Low Risk</v>
      </c>
      <c r="N5915" s="34"/>
    </row>
    <row r="5916" spans="1:14" x14ac:dyDescent="0.3">
      <c r="A5916" s="5" t="str">
        <f>'Raw Data'!A5916</f>
        <v>3099-OONVS</v>
      </c>
      <c r="B5916">
        <f>'Raw Data'!F5916</f>
        <v>25</v>
      </c>
      <c r="C5916" t="str">
        <f>'Raw Data'!P5916</f>
        <v>Month-to-month</v>
      </c>
      <c r="D5916" t="str">
        <f>'Raw Data'!I5916</f>
        <v>DSL</v>
      </c>
      <c r="E5916" t="str">
        <f>'Raw Data'!R5916</f>
        <v>Electronic check</v>
      </c>
      <c r="F5916">
        <f>'Raw Data'!S5916</f>
        <v>54.3</v>
      </c>
      <c r="G5916">
        <f>IFERROR(VALUE('Raw Data'!T5916),0)</f>
        <v>1296.8</v>
      </c>
      <c r="H5916" t="str" cm="1">
        <f t="array" ref="H5916">_xlfn.IFS(B5916&lt;=12,"New (0-12 mo)",B5916&lt;=24,"Established (13-24 mo)",B5916&lt;=48,"Loyal (25-48 mo)",TRUE,"Veteran (49+ mo)")</f>
        <v>Loyal (25-48 mo)</v>
      </c>
      <c r="I5916">
        <f>COUNTIF('Raw Data'!G5916:O5916,"Yes")</f>
        <v>3</v>
      </c>
      <c r="J5916">
        <f t="shared" ca="1" si="184"/>
        <v>45444</v>
      </c>
      <c r="K5916" t="str">
        <f>'Raw Data'!U5916</f>
        <v>No</v>
      </c>
      <c r="L5916" t="str">
        <f t="shared" si="185"/>
        <v>Low-Medium Risk</v>
      </c>
      <c r="N5916" s="34"/>
    </row>
    <row r="5917" spans="1:14" x14ac:dyDescent="0.3">
      <c r="A5917" s="5" t="str">
        <f>'Raw Data'!A5917</f>
        <v>9500-WBGRP</v>
      </c>
      <c r="B5917">
        <f>'Raw Data'!F5917</f>
        <v>69</v>
      </c>
      <c r="C5917" t="str">
        <f>'Raw Data'!P5917</f>
        <v>Two year</v>
      </c>
      <c r="D5917" t="str">
        <f>'Raw Data'!I5917</f>
        <v>No</v>
      </c>
      <c r="E5917" t="str">
        <f>'Raw Data'!R5917</f>
        <v>Mailed check</v>
      </c>
      <c r="F5917">
        <f>'Raw Data'!S5917</f>
        <v>19.100000000000001</v>
      </c>
      <c r="G5917">
        <f>IFERROR(VALUE('Raw Data'!T5917),0)</f>
        <v>1268.8499999999999</v>
      </c>
      <c r="H5917" t="str" cm="1">
        <f t="array" ref="H5917">_xlfn.IFS(B5917&lt;=12,"New (0-12 mo)",B5917&lt;=24,"Established (13-24 mo)",B5917&lt;=48,"Loyal (25-48 mo)",TRUE,"Veteran (49+ mo)")</f>
        <v>Veteran (49+ mo)</v>
      </c>
      <c r="I5917">
        <f>COUNTIF('Raw Data'!G5917:O5917,"Yes")</f>
        <v>1</v>
      </c>
      <c r="J5917">
        <f t="shared" ca="1" si="184"/>
        <v>44105</v>
      </c>
      <c r="K5917" t="str">
        <f>'Raw Data'!U5917</f>
        <v>No</v>
      </c>
      <c r="L5917" t="str">
        <f t="shared" si="185"/>
        <v>Low Risk</v>
      </c>
      <c r="N5917" s="34"/>
    </row>
    <row r="5918" spans="1:14" x14ac:dyDescent="0.3">
      <c r="A5918" s="5" t="str">
        <f>'Raw Data'!A5918</f>
        <v>5183-KLYEM</v>
      </c>
      <c r="B5918">
        <f>'Raw Data'!F5918</f>
        <v>72</v>
      </c>
      <c r="C5918" t="str">
        <f>'Raw Data'!P5918</f>
        <v>Two year</v>
      </c>
      <c r="D5918" t="str">
        <f>'Raw Data'!I5918</f>
        <v>Fiber optic</v>
      </c>
      <c r="E5918" t="str">
        <f>'Raw Data'!R5918</f>
        <v>Credit card (automatic)</v>
      </c>
      <c r="F5918">
        <f>'Raw Data'!S5918</f>
        <v>112.75</v>
      </c>
      <c r="G5918">
        <f>IFERROR(VALUE('Raw Data'!T5918),0)</f>
        <v>8192.6</v>
      </c>
      <c r="H5918" t="str" cm="1">
        <f t="array" ref="H5918">_xlfn.IFS(B5918&lt;=12,"New (0-12 mo)",B5918&lt;=24,"Established (13-24 mo)",B5918&lt;=48,"Loyal (25-48 mo)",TRUE,"Veteran (49+ mo)")</f>
        <v>Veteran (49+ mo)</v>
      </c>
      <c r="I5918">
        <f>COUNTIF('Raw Data'!G5918:O5918,"Yes")</f>
        <v>8</v>
      </c>
      <c r="J5918">
        <f t="shared" ca="1" si="184"/>
        <v>44013</v>
      </c>
      <c r="K5918" t="str">
        <f>'Raw Data'!U5918</f>
        <v>No</v>
      </c>
      <c r="L5918" t="str">
        <f t="shared" si="185"/>
        <v>Low Risk</v>
      </c>
      <c r="N5918" s="34"/>
    </row>
    <row r="5919" spans="1:14" x14ac:dyDescent="0.3">
      <c r="A5919" s="5" t="str">
        <f>'Raw Data'!A5919</f>
        <v>5144-PQCDZ</v>
      </c>
      <c r="B5919">
        <f>'Raw Data'!F5919</f>
        <v>4</v>
      </c>
      <c r="C5919" t="str">
        <f>'Raw Data'!P5919</f>
        <v>Month-to-month</v>
      </c>
      <c r="D5919" t="str">
        <f>'Raw Data'!I5919</f>
        <v>No</v>
      </c>
      <c r="E5919" t="str">
        <f>'Raw Data'!R5919</f>
        <v>Mailed check</v>
      </c>
      <c r="F5919">
        <f>'Raw Data'!S5919</f>
        <v>19.95</v>
      </c>
      <c r="G5919">
        <f>IFERROR(VALUE('Raw Data'!T5919),0)</f>
        <v>59.25</v>
      </c>
      <c r="H5919" t="str" cm="1">
        <f t="array" ref="H5919">_xlfn.IFS(B5919&lt;=12,"New (0-12 mo)",B5919&lt;=24,"Established (13-24 mo)",B5919&lt;=48,"Loyal (25-48 mo)",TRUE,"Veteran (49+ mo)")</f>
        <v>New (0-12 mo)</v>
      </c>
      <c r="I5919">
        <f>COUNTIF('Raw Data'!G5919:O5919,"Yes")</f>
        <v>1</v>
      </c>
      <c r="J5919">
        <f t="shared" ca="1" si="184"/>
        <v>46082</v>
      </c>
      <c r="K5919" t="str">
        <f>'Raw Data'!U5919</f>
        <v>No</v>
      </c>
      <c r="L5919" t="str">
        <f t="shared" si="185"/>
        <v>High Risk</v>
      </c>
      <c r="N5919" s="34"/>
    </row>
    <row r="5920" spans="1:14" x14ac:dyDescent="0.3">
      <c r="A5920" s="5" t="str">
        <f>'Raw Data'!A5920</f>
        <v>8514-VZHEB</v>
      </c>
      <c r="B5920">
        <f>'Raw Data'!F5920</f>
        <v>59</v>
      </c>
      <c r="C5920" t="str">
        <f>'Raw Data'!P5920</f>
        <v>Two year</v>
      </c>
      <c r="D5920" t="str">
        <f>'Raw Data'!I5920</f>
        <v>No</v>
      </c>
      <c r="E5920" t="str">
        <f>'Raw Data'!R5920</f>
        <v>Mailed check</v>
      </c>
      <c r="F5920">
        <f>'Raw Data'!S5920</f>
        <v>19.5</v>
      </c>
      <c r="G5920">
        <f>IFERROR(VALUE('Raw Data'!T5920),0)</f>
        <v>1147.8499999999999</v>
      </c>
      <c r="H5920" t="str" cm="1">
        <f t="array" ref="H5920">_xlfn.IFS(B5920&lt;=12,"New (0-12 mo)",B5920&lt;=24,"Established (13-24 mo)",B5920&lt;=48,"Loyal (25-48 mo)",TRUE,"Veteran (49+ mo)")</f>
        <v>Veteran (49+ mo)</v>
      </c>
      <c r="I5920">
        <f>COUNTIF('Raw Data'!G5920:O5920,"Yes")</f>
        <v>1</v>
      </c>
      <c r="J5920">
        <f t="shared" ca="1" si="184"/>
        <v>44409</v>
      </c>
      <c r="K5920" t="str">
        <f>'Raw Data'!U5920</f>
        <v>No</v>
      </c>
      <c r="L5920" t="str">
        <f t="shared" si="185"/>
        <v>Low Risk</v>
      </c>
      <c r="N5920" s="34"/>
    </row>
    <row r="5921" spans="1:14" x14ac:dyDescent="0.3">
      <c r="A5921" s="5" t="str">
        <f>'Raw Data'!A5921</f>
        <v>6625-IUTTT</v>
      </c>
      <c r="B5921">
        <f>'Raw Data'!F5921</f>
        <v>67</v>
      </c>
      <c r="C5921" t="str">
        <f>'Raw Data'!P5921</f>
        <v>Two year</v>
      </c>
      <c r="D5921" t="str">
        <f>'Raw Data'!I5921</f>
        <v>DSL</v>
      </c>
      <c r="E5921" t="str">
        <f>'Raw Data'!R5921</f>
        <v>Bank transfer (automatic)</v>
      </c>
      <c r="F5921">
        <f>'Raw Data'!S5921</f>
        <v>65.55</v>
      </c>
      <c r="G5921">
        <f>IFERROR(VALUE('Raw Data'!T5921),0)</f>
        <v>4361.55</v>
      </c>
      <c r="H5921" t="str" cm="1">
        <f t="array" ref="H5921">_xlfn.IFS(B5921&lt;=12,"New (0-12 mo)",B5921&lt;=24,"Established (13-24 mo)",B5921&lt;=48,"Loyal (25-48 mo)",TRUE,"Veteran (49+ mo)")</f>
        <v>Veteran (49+ mo)</v>
      </c>
      <c r="I5921">
        <f>COUNTIF('Raw Data'!G5921:O5921,"Yes")</f>
        <v>4</v>
      </c>
      <c r="J5921">
        <f t="shared" ca="1" si="184"/>
        <v>44166</v>
      </c>
      <c r="K5921" t="str">
        <f>'Raw Data'!U5921</f>
        <v>No</v>
      </c>
      <c r="L5921" t="str">
        <f t="shared" si="185"/>
        <v>Low Risk</v>
      </c>
      <c r="N5921" s="34"/>
    </row>
    <row r="5922" spans="1:14" x14ac:dyDescent="0.3">
      <c r="A5922" s="5" t="str">
        <f>'Raw Data'!A5922</f>
        <v>9355-NPPFS</v>
      </c>
      <c r="B5922">
        <f>'Raw Data'!F5922</f>
        <v>26</v>
      </c>
      <c r="C5922" t="str">
        <f>'Raw Data'!P5922</f>
        <v>Month-to-month</v>
      </c>
      <c r="D5922" t="str">
        <f>'Raw Data'!I5922</f>
        <v>Fiber optic</v>
      </c>
      <c r="E5922" t="str">
        <f>'Raw Data'!R5922</f>
        <v>Electronic check</v>
      </c>
      <c r="F5922">
        <f>'Raw Data'!S5922</f>
        <v>78.8</v>
      </c>
      <c r="G5922">
        <f>IFERROR(VALUE('Raw Data'!T5922),0)</f>
        <v>2006.1</v>
      </c>
      <c r="H5922" t="str" cm="1">
        <f t="array" ref="H5922">_xlfn.IFS(B5922&lt;=12,"New (0-12 mo)",B5922&lt;=24,"Established (13-24 mo)",B5922&lt;=48,"Loyal (25-48 mo)",TRUE,"Veteran (49+ mo)")</f>
        <v>Loyal (25-48 mo)</v>
      </c>
      <c r="I5922">
        <f>COUNTIF('Raw Data'!G5922:O5922,"Yes")</f>
        <v>2</v>
      </c>
      <c r="J5922">
        <f t="shared" ca="1" si="184"/>
        <v>45413</v>
      </c>
      <c r="K5922" t="str">
        <f>'Raw Data'!U5922</f>
        <v>No</v>
      </c>
      <c r="L5922" t="str">
        <f t="shared" si="185"/>
        <v>Low-Medium Risk</v>
      </c>
      <c r="N5922" s="34"/>
    </row>
    <row r="5923" spans="1:14" x14ac:dyDescent="0.3">
      <c r="A5923" s="5" t="str">
        <f>'Raw Data'!A5923</f>
        <v>0068-FIGTF</v>
      </c>
      <c r="B5923">
        <f>'Raw Data'!F5923</f>
        <v>27</v>
      </c>
      <c r="C5923" t="str">
        <f>'Raw Data'!P5923</f>
        <v>One year</v>
      </c>
      <c r="D5923" t="str">
        <f>'Raw Data'!I5923</f>
        <v>DSL</v>
      </c>
      <c r="E5923" t="str">
        <f>'Raw Data'!R5923</f>
        <v>Mailed check</v>
      </c>
      <c r="F5923">
        <f>'Raw Data'!S5923</f>
        <v>78.2</v>
      </c>
      <c r="G5923">
        <f>IFERROR(VALUE('Raw Data'!T5923),0)</f>
        <v>2078.9499999999998</v>
      </c>
      <c r="H5923" t="str" cm="1">
        <f t="array" ref="H5923">_xlfn.IFS(B5923&lt;=12,"New (0-12 mo)",B5923&lt;=24,"Established (13-24 mo)",B5923&lt;=48,"Loyal (25-48 mo)",TRUE,"Veteran (49+ mo)")</f>
        <v>Loyal (25-48 mo)</v>
      </c>
      <c r="I5923">
        <f>COUNTIF('Raw Data'!G5923:O5923,"Yes")</f>
        <v>6</v>
      </c>
      <c r="J5923">
        <f t="shared" ca="1" si="184"/>
        <v>45383</v>
      </c>
      <c r="K5923" t="str">
        <f>'Raw Data'!U5923</f>
        <v>No</v>
      </c>
      <c r="L5923" t="str">
        <f t="shared" si="185"/>
        <v>Low Risk</v>
      </c>
      <c r="N5923" s="34"/>
    </row>
    <row r="5924" spans="1:14" x14ac:dyDescent="0.3">
      <c r="A5924" s="5" t="str">
        <f>'Raw Data'!A5924</f>
        <v>5965-GGPRW</v>
      </c>
      <c r="B5924">
        <f>'Raw Data'!F5924</f>
        <v>72</v>
      </c>
      <c r="C5924" t="str">
        <f>'Raw Data'!P5924</f>
        <v>Two year</v>
      </c>
      <c r="D5924" t="str">
        <f>'Raw Data'!I5924</f>
        <v>Fiber optic</v>
      </c>
      <c r="E5924" t="str">
        <f>'Raw Data'!R5924</f>
        <v>Bank transfer (automatic)</v>
      </c>
      <c r="F5924">
        <f>'Raw Data'!S5924</f>
        <v>105.25</v>
      </c>
      <c r="G5924">
        <f>IFERROR(VALUE('Raw Data'!T5924),0)</f>
        <v>7609.75</v>
      </c>
      <c r="H5924" t="str" cm="1">
        <f t="array" ref="H5924">_xlfn.IFS(B5924&lt;=12,"New (0-12 mo)",B5924&lt;=24,"Established (13-24 mo)",B5924&lt;=48,"Loyal (25-48 mo)",TRUE,"Veteran (49+ mo)")</f>
        <v>Veteran (49+ mo)</v>
      </c>
      <c r="I5924">
        <f>COUNTIF('Raw Data'!G5924:O5924,"Yes")</f>
        <v>6</v>
      </c>
      <c r="J5924">
        <f t="shared" ca="1" si="184"/>
        <v>44013</v>
      </c>
      <c r="K5924" t="str">
        <f>'Raw Data'!U5924</f>
        <v>No</v>
      </c>
      <c r="L5924" t="str">
        <f t="shared" si="185"/>
        <v>Low Risk</v>
      </c>
      <c r="N5924" s="34"/>
    </row>
    <row r="5925" spans="1:14" x14ac:dyDescent="0.3">
      <c r="A5925" s="5" t="str">
        <f>'Raw Data'!A5925</f>
        <v>8035-PWSEV</v>
      </c>
      <c r="B5925">
        <f>'Raw Data'!F5925</f>
        <v>6</v>
      </c>
      <c r="C5925" t="str">
        <f>'Raw Data'!P5925</f>
        <v>Month-to-month</v>
      </c>
      <c r="D5925" t="str">
        <f>'Raw Data'!I5925</f>
        <v>Fiber optic</v>
      </c>
      <c r="E5925" t="str">
        <f>'Raw Data'!R5925</f>
        <v>Electronic check</v>
      </c>
      <c r="F5925">
        <f>'Raw Data'!S5925</f>
        <v>89.25</v>
      </c>
      <c r="G5925">
        <f>IFERROR(VALUE('Raw Data'!T5925),0)</f>
        <v>487.05</v>
      </c>
      <c r="H5925" t="str" cm="1">
        <f t="array" ref="H5925">_xlfn.IFS(B5925&lt;=12,"New (0-12 mo)",B5925&lt;=24,"Established (13-24 mo)",B5925&lt;=48,"Loyal (25-48 mo)",TRUE,"Veteran (49+ mo)")</f>
        <v>New (0-12 mo)</v>
      </c>
      <c r="I5925">
        <f>COUNTIF('Raw Data'!G5925:O5925,"Yes")</f>
        <v>4</v>
      </c>
      <c r="J5925">
        <f t="shared" ca="1" si="184"/>
        <v>46023</v>
      </c>
      <c r="K5925" t="str">
        <f>'Raw Data'!U5925</f>
        <v>No</v>
      </c>
      <c r="L5925" t="str">
        <f t="shared" si="185"/>
        <v>High Risk</v>
      </c>
      <c r="N5925" s="34"/>
    </row>
    <row r="5926" spans="1:14" x14ac:dyDescent="0.3">
      <c r="A5926" s="5" t="str">
        <f>'Raw Data'!A5926</f>
        <v>2236-HILPA</v>
      </c>
      <c r="B5926">
        <f>'Raw Data'!F5926</f>
        <v>62</v>
      </c>
      <c r="C5926" t="str">
        <f>'Raw Data'!P5926</f>
        <v>Two year</v>
      </c>
      <c r="D5926" t="str">
        <f>'Raw Data'!I5926</f>
        <v>No</v>
      </c>
      <c r="E5926" t="str">
        <f>'Raw Data'!R5926</f>
        <v>Credit card (automatic)</v>
      </c>
      <c r="F5926">
        <f>'Raw Data'!S5926</f>
        <v>20.65</v>
      </c>
      <c r="G5926">
        <f>IFERROR(VALUE('Raw Data'!T5926),0)</f>
        <v>1218.45</v>
      </c>
      <c r="H5926" t="str" cm="1">
        <f t="array" ref="H5926">_xlfn.IFS(B5926&lt;=12,"New (0-12 mo)",B5926&lt;=24,"Established (13-24 mo)",B5926&lt;=48,"Loyal (25-48 mo)",TRUE,"Veteran (49+ mo)")</f>
        <v>Veteran (49+ mo)</v>
      </c>
      <c r="I5926">
        <f>COUNTIF('Raw Data'!G5926:O5926,"Yes")</f>
        <v>1</v>
      </c>
      <c r="J5926">
        <f t="shared" ca="1" si="184"/>
        <v>44317</v>
      </c>
      <c r="K5926" t="str">
        <f>'Raw Data'!U5926</f>
        <v>No</v>
      </c>
      <c r="L5926" t="str">
        <f t="shared" si="185"/>
        <v>Low Risk</v>
      </c>
      <c r="N5926" s="34"/>
    </row>
    <row r="5927" spans="1:14" x14ac:dyDescent="0.3">
      <c r="A5927" s="5" t="str">
        <f>'Raw Data'!A5927</f>
        <v>1840-BIUOG</v>
      </c>
      <c r="B5927">
        <f>'Raw Data'!F5927</f>
        <v>20</v>
      </c>
      <c r="C5927" t="str">
        <f>'Raw Data'!P5927</f>
        <v>One year</v>
      </c>
      <c r="D5927" t="str">
        <f>'Raw Data'!I5927</f>
        <v>DSL</v>
      </c>
      <c r="E5927" t="str">
        <f>'Raw Data'!R5927</f>
        <v>Electronic check</v>
      </c>
      <c r="F5927">
        <f>'Raw Data'!S5927</f>
        <v>68.7</v>
      </c>
      <c r="G5927">
        <f>IFERROR(VALUE('Raw Data'!T5927),0)</f>
        <v>1416.2</v>
      </c>
      <c r="H5927" t="str" cm="1">
        <f t="array" ref="H5927">_xlfn.IFS(B5927&lt;=12,"New (0-12 mo)",B5927&lt;=24,"Established (13-24 mo)",B5927&lt;=48,"Loyal (25-48 mo)",TRUE,"Veteran (49+ mo)")</f>
        <v>Established (13-24 mo)</v>
      </c>
      <c r="I5927">
        <f>COUNTIF('Raw Data'!G5927:O5927,"Yes")</f>
        <v>5</v>
      </c>
      <c r="J5927">
        <f t="shared" ca="1" si="184"/>
        <v>45597</v>
      </c>
      <c r="K5927" t="str">
        <f>'Raw Data'!U5927</f>
        <v>No</v>
      </c>
      <c r="L5927" t="str">
        <f t="shared" si="185"/>
        <v>Low Risk</v>
      </c>
      <c r="N5927" s="34"/>
    </row>
    <row r="5928" spans="1:14" x14ac:dyDescent="0.3">
      <c r="A5928" s="5" t="str">
        <f>'Raw Data'!A5928</f>
        <v>1356-MKYSK</v>
      </c>
      <c r="B5928">
        <f>'Raw Data'!F5928</f>
        <v>6</v>
      </c>
      <c r="C5928" t="str">
        <f>'Raw Data'!P5928</f>
        <v>Month-to-month</v>
      </c>
      <c r="D5928" t="str">
        <f>'Raw Data'!I5928</f>
        <v>DSL</v>
      </c>
      <c r="E5928" t="str">
        <f>'Raw Data'!R5928</f>
        <v>Credit card (automatic)</v>
      </c>
      <c r="F5928">
        <f>'Raw Data'!S5928</f>
        <v>78.650000000000006</v>
      </c>
      <c r="G5928">
        <f>IFERROR(VALUE('Raw Data'!T5928),0)</f>
        <v>483.3</v>
      </c>
      <c r="H5928" t="str" cm="1">
        <f t="array" ref="H5928">_xlfn.IFS(B5928&lt;=12,"New (0-12 mo)",B5928&lt;=24,"Established (13-24 mo)",B5928&lt;=48,"Loyal (25-48 mo)",TRUE,"Veteran (49+ mo)")</f>
        <v>New (0-12 mo)</v>
      </c>
      <c r="I5928">
        <f>COUNTIF('Raw Data'!G5928:O5928,"Yes")</f>
        <v>6</v>
      </c>
      <c r="J5928">
        <f t="shared" ca="1" si="184"/>
        <v>46023</v>
      </c>
      <c r="K5928" t="str">
        <f>'Raw Data'!U5928</f>
        <v>No</v>
      </c>
      <c r="L5928" t="str">
        <f t="shared" si="185"/>
        <v>High Risk</v>
      </c>
      <c r="N5928" s="34"/>
    </row>
    <row r="5929" spans="1:14" x14ac:dyDescent="0.3">
      <c r="A5929" s="5" t="str">
        <f>'Raw Data'!A5929</f>
        <v>6080-LNESI</v>
      </c>
      <c r="B5929">
        <f>'Raw Data'!F5929</f>
        <v>51</v>
      </c>
      <c r="C5929" t="str">
        <f>'Raw Data'!P5929</f>
        <v>Two year</v>
      </c>
      <c r="D5929" t="str">
        <f>'Raw Data'!I5929</f>
        <v>No</v>
      </c>
      <c r="E5929" t="str">
        <f>'Raw Data'!R5929</f>
        <v>Mailed check</v>
      </c>
      <c r="F5929">
        <f>'Raw Data'!S5929</f>
        <v>24.75</v>
      </c>
      <c r="G5929">
        <f>IFERROR(VALUE('Raw Data'!T5929),0)</f>
        <v>1234.5999999999999</v>
      </c>
      <c r="H5929" t="str" cm="1">
        <f t="array" ref="H5929">_xlfn.IFS(B5929&lt;=12,"New (0-12 mo)",B5929&lt;=24,"Established (13-24 mo)",B5929&lt;=48,"Loyal (25-48 mo)",TRUE,"Veteran (49+ mo)")</f>
        <v>Veteran (49+ mo)</v>
      </c>
      <c r="I5929">
        <f>COUNTIF('Raw Data'!G5929:O5929,"Yes")</f>
        <v>2</v>
      </c>
      <c r="J5929">
        <f t="shared" ca="1" si="184"/>
        <v>44652</v>
      </c>
      <c r="K5929" t="str">
        <f>'Raw Data'!U5929</f>
        <v>No</v>
      </c>
      <c r="L5929" t="str">
        <f t="shared" si="185"/>
        <v>Low Risk</v>
      </c>
      <c r="N5929" s="34"/>
    </row>
    <row r="5930" spans="1:14" x14ac:dyDescent="0.3">
      <c r="A5930" s="5" t="str">
        <f>'Raw Data'!A5930</f>
        <v>1830-IPXVJ</v>
      </c>
      <c r="B5930">
        <f>'Raw Data'!F5930</f>
        <v>61</v>
      </c>
      <c r="C5930" t="str">
        <f>'Raw Data'!P5930</f>
        <v>Two year</v>
      </c>
      <c r="D5930" t="str">
        <f>'Raw Data'!I5930</f>
        <v>No</v>
      </c>
      <c r="E5930" t="str">
        <f>'Raw Data'!R5930</f>
        <v>Credit card (automatic)</v>
      </c>
      <c r="F5930">
        <f>'Raw Data'!S5930</f>
        <v>19.75</v>
      </c>
      <c r="G5930">
        <f>IFERROR(VALUE('Raw Data'!T5930),0)</f>
        <v>1311.6</v>
      </c>
      <c r="H5930" t="str" cm="1">
        <f t="array" ref="H5930">_xlfn.IFS(B5930&lt;=12,"New (0-12 mo)",B5930&lt;=24,"Established (13-24 mo)",B5930&lt;=48,"Loyal (25-48 mo)",TRUE,"Veteran (49+ mo)")</f>
        <v>Veteran (49+ mo)</v>
      </c>
      <c r="I5930">
        <f>COUNTIF('Raw Data'!G5930:O5930,"Yes")</f>
        <v>1</v>
      </c>
      <c r="J5930">
        <f t="shared" ca="1" si="184"/>
        <v>44348</v>
      </c>
      <c r="K5930" t="str">
        <f>'Raw Data'!U5930</f>
        <v>No</v>
      </c>
      <c r="L5930" t="str">
        <f t="shared" si="185"/>
        <v>Low Risk</v>
      </c>
      <c r="N5930" s="34"/>
    </row>
    <row r="5931" spans="1:14" x14ac:dyDescent="0.3">
      <c r="A5931" s="5" t="str">
        <f>'Raw Data'!A5931</f>
        <v>5828-DWPIL</v>
      </c>
      <c r="B5931">
        <f>'Raw Data'!F5931</f>
        <v>62</v>
      </c>
      <c r="C5931" t="str">
        <f>'Raw Data'!P5931</f>
        <v>Month-to-month</v>
      </c>
      <c r="D5931" t="str">
        <f>'Raw Data'!I5931</f>
        <v>Fiber optic</v>
      </c>
      <c r="E5931" t="str">
        <f>'Raw Data'!R5931</f>
        <v>Electronic check</v>
      </c>
      <c r="F5931">
        <f>'Raw Data'!S5931</f>
        <v>89.1</v>
      </c>
      <c r="G5931">
        <f>IFERROR(VALUE('Raw Data'!T5931),0)</f>
        <v>5618.3</v>
      </c>
      <c r="H5931" t="str" cm="1">
        <f t="array" ref="H5931">_xlfn.IFS(B5931&lt;=12,"New (0-12 mo)",B5931&lt;=24,"Established (13-24 mo)",B5931&lt;=48,"Loyal (25-48 mo)",TRUE,"Veteran (49+ mo)")</f>
        <v>Veteran (49+ mo)</v>
      </c>
      <c r="I5931">
        <f>COUNTIF('Raw Data'!G5931:O5931,"Yes")</f>
        <v>5</v>
      </c>
      <c r="J5931">
        <f t="shared" ca="1" si="184"/>
        <v>44317</v>
      </c>
      <c r="K5931" t="str">
        <f>'Raw Data'!U5931</f>
        <v>No</v>
      </c>
      <c r="L5931" t="str">
        <f t="shared" si="185"/>
        <v>Low-Medium Risk</v>
      </c>
      <c r="N5931" s="34"/>
    </row>
    <row r="5932" spans="1:14" x14ac:dyDescent="0.3">
      <c r="A5932" s="5" t="str">
        <f>'Raw Data'!A5932</f>
        <v>8398-TBIYD</v>
      </c>
      <c r="B5932">
        <f>'Raw Data'!F5932</f>
        <v>72</v>
      </c>
      <c r="C5932" t="str">
        <f>'Raw Data'!P5932</f>
        <v>Two year</v>
      </c>
      <c r="D5932" t="str">
        <f>'Raw Data'!I5932</f>
        <v>Fiber optic</v>
      </c>
      <c r="E5932" t="str">
        <f>'Raw Data'!R5932</f>
        <v>Bank transfer (automatic)</v>
      </c>
      <c r="F5932">
        <f>'Raw Data'!S5932</f>
        <v>84.7</v>
      </c>
      <c r="G5932">
        <f>IFERROR(VALUE('Raw Data'!T5932),0)</f>
        <v>6185.15</v>
      </c>
      <c r="H5932" t="str" cm="1">
        <f t="array" ref="H5932">_xlfn.IFS(B5932&lt;=12,"New (0-12 mo)",B5932&lt;=24,"Established (13-24 mo)",B5932&lt;=48,"Loyal (25-48 mo)",TRUE,"Veteran (49+ mo)")</f>
        <v>Veteran (49+ mo)</v>
      </c>
      <c r="I5932">
        <f>COUNTIF('Raw Data'!G5932:O5932,"Yes")</f>
        <v>4</v>
      </c>
      <c r="J5932">
        <f t="shared" ca="1" si="184"/>
        <v>44013</v>
      </c>
      <c r="K5932" t="str">
        <f>'Raw Data'!U5932</f>
        <v>No</v>
      </c>
      <c r="L5932" t="str">
        <f t="shared" si="185"/>
        <v>Low Risk</v>
      </c>
      <c r="N5932" s="34"/>
    </row>
    <row r="5933" spans="1:14" x14ac:dyDescent="0.3">
      <c r="A5933" s="5" t="str">
        <f>'Raw Data'!A5933</f>
        <v>0011-IGKFF</v>
      </c>
      <c r="B5933">
        <f>'Raw Data'!F5933</f>
        <v>13</v>
      </c>
      <c r="C5933" t="str">
        <f>'Raw Data'!P5933</f>
        <v>Month-to-month</v>
      </c>
      <c r="D5933" t="str">
        <f>'Raw Data'!I5933</f>
        <v>Fiber optic</v>
      </c>
      <c r="E5933" t="str">
        <f>'Raw Data'!R5933</f>
        <v>Electronic check</v>
      </c>
      <c r="F5933">
        <f>'Raw Data'!S5933</f>
        <v>98</v>
      </c>
      <c r="G5933">
        <f>IFERROR(VALUE('Raw Data'!T5933),0)</f>
        <v>1237.8499999999999</v>
      </c>
      <c r="H5933" t="str" cm="1">
        <f t="array" ref="H5933">_xlfn.IFS(B5933&lt;=12,"New (0-12 mo)",B5933&lt;=24,"Established (13-24 mo)",B5933&lt;=48,"Loyal (25-48 mo)",TRUE,"Veteran (49+ mo)")</f>
        <v>Established (13-24 mo)</v>
      </c>
      <c r="I5933">
        <f>COUNTIF('Raw Data'!G5933:O5933,"Yes")</f>
        <v>5</v>
      </c>
      <c r="J5933">
        <f t="shared" ca="1" si="184"/>
        <v>45809</v>
      </c>
      <c r="K5933" t="str">
        <f>'Raw Data'!U5933</f>
        <v>Yes</v>
      </c>
      <c r="L5933" t="str">
        <f t="shared" si="185"/>
        <v>Medium Risk</v>
      </c>
      <c r="N5933" s="34"/>
    </row>
    <row r="5934" spans="1:14" x14ac:dyDescent="0.3">
      <c r="A5934" s="5" t="str">
        <f>'Raw Data'!A5934</f>
        <v>4192-GORJT</v>
      </c>
      <c r="B5934">
        <f>'Raw Data'!F5934</f>
        <v>5</v>
      </c>
      <c r="C5934" t="str">
        <f>'Raw Data'!P5934</f>
        <v>Month-to-month</v>
      </c>
      <c r="D5934" t="str">
        <f>'Raw Data'!I5934</f>
        <v>Fiber optic</v>
      </c>
      <c r="E5934" t="str">
        <f>'Raw Data'!R5934</f>
        <v>Electronic check</v>
      </c>
      <c r="F5934">
        <f>'Raw Data'!S5934</f>
        <v>94.45</v>
      </c>
      <c r="G5934">
        <f>IFERROR(VALUE('Raw Data'!T5934),0)</f>
        <v>498.1</v>
      </c>
      <c r="H5934" t="str" cm="1">
        <f t="array" ref="H5934">_xlfn.IFS(B5934&lt;=12,"New (0-12 mo)",B5934&lt;=24,"Established (13-24 mo)",B5934&lt;=48,"Loyal (25-48 mo)",TRUE,"Veteran (49+ mo)")</f>
        <v>New (0-12 mo)</v>
      </c>
      <c r="I5934">
        <f>COUNTIF('Raw Data'!G5934:O5934,"Yes")</f>
        <v>4</v>
      </c>
      <c r="J5934">
        <f t="shared" ca="1" si="184"/>
        <v>46054</v>
      </c>
      <c r="K5934" t="str">
        <f>'Raw Data'!U5934</f>
        <v>Yes</v>
      </c>
      <c r="L5934" t="str">
        <f t="shared" si="185"/>
        <v>High Risk</v>
      </c>
      <c r="N5934" s="34"/>
    </row>
    <row r="5935" spans="1:14" x14ac:dyDescent="0.3">
      <c r="A5935" s="5" t="str">
        <f>'Raw Data'!A5935</f>
        <v>6496-SLWHQ</v>
      </c>
      <c r="B5935">
        <f>'Raw Data'!F5935</f>
        <v>3</v>
      </c>
      <c r="C5935" t="str">
        <f>'Raw Data'!P5935</f>
        <v>Month-to-month</v>
      </c>
      <c r="D5935" t="str">
        <f>'Raw Data'!I5935</f>
        <v>Fiber optic</v>
      </c>
      <c r="E5935" t="str">
        <f>'Raw Data'!R5935</f>
        <v>Electronic check</v>
      </c>
      <c r="F5935">
        <f>'Raw Data'!S5935</f>
        <v>105</v>
      </c>
      <c r="G5935">
        <f>IFERROR(VALUE('Raw Data'!T5935),0)</f>
        <v>294.45</v>
      </c>
      <c r="H5935" t="str" cm="1">
        <f t="array" ref="H5935">_xlfn.IFS(B5935&lt;=12,"New (0-12 mo)",B5935&lt;=24,"Established (13-24 mo)",B5935&lt;=48,"Loyal (25-48 mo)",TRUE,"Veteran (49+ mo)")</f>
        <v>New (0-12 mo)</v>
      </c>
      <c r="I5935">
        <f>COUNTIF('Raw Data'!G5935:O5935,"Yes")</f>
        <v>6</v>
      </c>
      <c r="J5935">
        <f t="shared" ca="1" si="184"/>
        <v>46113</v>
      </c>
      <c r="K5935" t="str">
        <f>'Raw Data'!U5935</f>
        <v>Yes</v>
      </c>
      <c r="L5935" t="str">
        <f t="shared" si="185"/>
        <v>High Risk</v>
      </c>
      <c r="N5935" s="34"/>
    </row>
    <row r="5936" spans="1:14" x14ac:dyDescent="0.3">
      <c r="A5936" s="5" t="str">
        <f>'Raw Data'!A5936</f>
        <v>9912-GVSEQ</v>
      </c>
      <c r="B5936">
        <f>'Raw Data'!F5936</f>
        <v>26</v>
      </c>
      <c r="C5936" t="str">
        <f>'Raw Data'!P5936</f>
        <v>Month-to-month</v>
      </c>
      <c r="D5936" t="str">
        <f>'Raw Data'!I5936</f>
        <v>Fiber optic</v>
      </c>
      <c r="E5936" t="str">
        <f>'Raw Data'!R5936</f>
        <v>Electronic check</v>
      </c>
      <c r="F5936">
        <f>'Raw Data'!S5936</f>
        <v>93.85</v>
      </c>
      <c r="G5936">
        <f>IFERROR(VALUE('Raw Data'!T5936),0)</f>
        <v>2381.5500000000002</v>
      </c>
      <c r="H5936" t="str" cm="1">
        <f t="array" ref="H5936">_xlfn.IFS(B5936&lt;=12,"New (0-12 mo)",B5936&lt;=24,"Established (13-24 mo)",B5936&lt;=48,"Loyal (25-48 mo)",TRUE,"Veteran (49+ mo)")</f>
        <v>Loyal (25-48 mo)</v>
      </c>
      <c r="I5936">
        <f>COUNTIF('Raw Data'!G5936:O5936,"Yes")</f>
        <v>5</v>
      </c>
      <c r="J5936">
        <f t="shared" ca="1" si="184"/>
        <v>45413</v>
      </c>
      <c r="K5936" t="str">
        <f>'Raw Data'!U5936</f>
        <v>Yes</v>
      </c>
      <c r="L5936" t="str">
        <f t="shared" si="185"/>
        <v>Low-Medium Risk</v>
      </c>
      <c r="N5936" s="34"/>
    </row>
    <row r="5937" spans="1:14" x14ac:dyDescent="0.3">
      <c r="A5937" s="5" t="str">
        <f>'Raw Data'!A5937</f>
        <v>2931-FSOHN</v>
      </c>
      <c r="B5937">
        <f>'Raw Data'!F5937</f>
        <v>13</v>
      </c>
      <c r="C5937" t="str">
        <f>'Raw Data'!P5937</f>
        <v>Month-to-month</v>
      </c>
      <c r="D5937" t="str">
        <f>'Raw Data'!I5937</f>
        <v>DSL</v>
      </c>
      <c r="E5937" t="str">
        <f>'Raw Data'!R5937</f>
        <v>Electronic check</v>
      </c>
      <c r="F5937">
        <f>'Raw Data'!S5937</f>
        <v>59.9</v>
      </c>
      <c r="G5937">
        <f>IFERROR(VALUE('Raw Data'!T5937),0)</f>
        <v>788.35</v>
      </c>
      <c r="H5937" t="str" cm="1">
        <f t="array" ref="H5937">_xlfn.IFS(B5937&lt;=12,"New (0-12 mo)",B5937&lt;=24,"Established (13-24 mo)",B5937&lt;=48,"Loyal (25-48 mo)",TRUE,"Veteran (49+ mo)")</f>
        <v>Established (13-24 mo)</v>
      </c>
      <c r="I5937">
        <f>COUNTIF('Raw Data'!G5937:O5937,"Yes")</f>
        <v>3</v>
      </c>
      <c r="J5937">
        <f t="shared" ca="1" si="184"/>
        <v>45809</v>
      </c>
      <c r="K5937" t="str">
        <f>'Raw Data'!U5937</f>
        <v>No</v>
      </c>
      <c r="L5937" t="str">
        <f t="shared" si="185"/>
        <v>Medium Risk</v>
      </c>
      <c r="N5937" s="34"/>
    </row>
    <row r="5938" spans="1:14" x14ac:dyDescent="0.3">
      <c r="A5938" s="5" t="str">
        <f>'Raw Data'!A5938</f>
        <v>9418-RUKPH</v>
      </c>
      <c r="B5938">
        <f>'Raw Data'!F5938</f>
        <v>38</v>
      </c>
      <c r="C5938" t="str">
        <f>'Raw Data'!P5938</f>
        <v>Two year</v>
      </c>
      <c r="D5938" t="str">
        <f>'Raw Data'!I5938</f>
        <v>No</v>
      </c>
      <c r="E5938" t="str">
        <f>'Raw Data'!R5938</f>
        <v>Mailed check</v>
      </c>
      <c r="F5938">
        <f>'Raw Data'!S5938</f>
        <v>19.95</v>
      </c>
      <c r="G5938">
        <f>IFERROR(VALUE('Raw Data'!T5938),0)</f>
        <v>756.4</v>
      </c>
      <c r="H5938" t="str" cm="1">
        <f t="array" ref="H5938">_xlfn.IFS(B5938&lt;=12,"New (0-12 mo)",B5938&lt;=24,"Established (13-24 mo)",B5938&lt;=48,"Loyal (25-48 mo)",TRUE,"Veteran (49+ mo)")</f>
        <v>Loyal (25-48 mo)</v>
      </c>
      <c r="I5938">
        <f>COUNTIF('Raw Data'!G5938:O5938,"Yes")</f>
        <v>1</v>
      </c>
      <c r="J5938">
        <f t="shared" ca="1" si="184"/>
        <v>45047</v>
      </c>
      <c r="K5938" t="str">
        <f>'Raw Data'!U5938</f>
        <v>No</v>
      </c>
      <c r="L5938" t="str">
        <f t="shared" si="185"/>
        <v>Low Risk</v>
      </c>
      <c r="N5938" s="34"/>
    </row>
    <row r="5939" spans="1:14" x14ac:dyDescent="0.3">
      <c r="A5939" s="5" t="str">
        <f>'Raw Data'!A5939</f>
        <v>5383-MMTWC</v>
      </c>
      <c r="B5939">
        <f>'Raw Data'!F5939</f>
        <v>8</v>
      </c>
      <c r="C5939" t="str">
        <f>'Raw Data'!P5939</f>
        <v>Month-to-month</v>
      </c>
      <c r="D5939" t="str">
        <f>'Raw Data'!I5939</f>
        <v>Fiber optic</v>
      </c>
      <c r="E5939" t="str">
        <f>'Raw Data'!R5939</f>
        <v>Electronic check</v>
      </c>
      <c r="F5939">
        <f>'Raw Data'!S5939</f>
        <v>84</v>
      </c>
      <c r="G5939">
        <f>IFERROR(VALUE('Raw Data'!T5939),0)</f>
        <v>613.4</v>
      </c>
      <c r="H5939" t="str" cm="1">
        <f t="array" ref="H5939">_xlfn.IFS(B5939&lt;=12,"New (0-12 mo)",B5939&lt;=24,"Established (13-24 mo)",B5939&lt;=48,"Loyal (25-48 mo)",TRUE,"Veteran (49+ mo)")</f>
        <v>New (0-12 mo)</v>
      </c>
      <c r="I5939">
        <f>COUNTIF('Raw Data'!G5939:O5939,"Yes")</f>
        <v>3</v>
      </c>
      <c r="J5939">
        <f t="shared" ca="1" si="184"/>
        <v>45962</v>
      </c>
      <c r="K5939" t="str">
        <f>'Raw Data'!U5939</f>
        <v>Yes</v>
      </c>
      <c r="L5939" t="str">
        <f t="shared" si="185"/>
        <v>High Risk</v>
      </c>
      <c r="N5939" s="34"/>
    </row>
    <row r="5940" spans="1:14" x14ac:dyDescent="0.3">
      <c r="A5940" s="5" t="str">
        <f>'Raw Data'!A5940</f>
        <v>9971-ZWPBF</v>
      </c>
      <c r="B5940">
        <f>'Raw Data'!F5940</f>
        <v>34</v>
      </c>
      <c r="C5940" t="str">
        <f>'Raw Data'!P5940</f>
        <v>Month-to-month</v>
      </c>
      <c r="D5940" t="str">
        <f>'Raw Data'!I5940</f>
        <v>Fiber optic</v>
      </c>
      <c r="E5940" t="str">
        <f>'Raw Data'!R5940</f>
        <v>Electronic check</v>
      </c>
      <c r="F5940">
        <f>'Raw Data'!S5940</f>
        <v>108.9</v>
      </c>
      <c r="G5940">
        <f>IFERROR(VALUE('Raw Data'!T5940),0)</f>
        <v>3625.2</v>
      </c>
      <c r="H5940" t="str" cm="1">
        <f t="array" ref="H5940">_xlfn.IFS(B5940&lt;=12,"New (0-12 mo)",B5940&lt;=24,"Established (13-24 mo)",B5940&lt;=48,"Loyal (25-48 mo)",TRUE,"Veteran (49+ mo)")</f>
        <v>Loyal (25-48 mo)</v>
      </c>
      <c r="I5940">
        <f>COUNTIF('Raw Data'!G5940:O5940,"Yes")</f>
        <v>7</v>
      </c>
      <c r="J5940">
        <f t="shared" ca="1" si="184"/>
        <v>45170</v>
      </c>
      <c r="K5940" t="str">
        <f>'Raw Data'!U5940</f>
        <v>No</v>
      </c>
      <c r="L5940" t="str">
        <f t="shared" si="185"/>
        <v>Low-Medium Risk</v>
      </c>
      <c r="N5940" s="34"/>
    </row>
    <row r="5941" spans="1:14" x14ac:dyDescent="0.3">
      <c r="A5941" s="5" t="str">
        <f>'Raw Data'!A5941</f>
        <v>4712-AUQZO</v>
      </c>
      <c r="B5941">
        <f>'Raw Data'!F5941</f>
        <v>18</v>
      </c>
      <c r="C5941" t="str">
        <f>'Raw Data'!P5941</f>
        <v>Month-to-month</v>
      </c>
      <c r="D5941" t="str">
        <f>'Raw Data'!I5941</f>
        <v>DSL</v>
      </c>
      <c r="E5941" t="str">
        <f>'Raw Data'!R5941</f>
        <v>Mailed check</v>
      </c>
      <c r="F5941">
        <f>'Raw Data'!S5941</f>
        <v>33.6</v>
      </c>
      <c r="G5941">
        <f>IFERROR(VALUE('Raw Data'!T5941),0)</f>
        <v>550.35</v>
      </c>
      <c r="H5941" t="str" cm="1">
        <f t="array" ref="H5941">_xlfn.IFS(B5941&lt;=12,"New (0-12 mo)",B5941&lt;=24,"Established (13-24 mo)",B5941&lt;=48,"Loyal (25-48 mo)",TRUE,"Veteran (49+ mo)")</f>
        <v>Established (13-24 mo)</v>
      </c>
      <c r="I5941">
        <f>COUNTIF('Raw Data'!G5941:O5941,"Yes")</f>
        <v>2</v>
      </c>
      <c r="J5941">
        <f t="shared" ca="1" si="184"/>
        <v>45658</v>
      </c>
      <c r="K5941" t="str">
        <f>'Raw Data'!U5941</f>
        <v>No</v>
      </c>
      <c r="L5941" t="str">
        <f t="shared" si="185"/>
        <v>Medium Risk</v>
      </c>
      <c r="N5941" s="34"/>
    </row>
    <row r="5942" spans="1:14" x14ac:dyDescent="0.3">
      <c r="A5942" s="5" t="str">
        <f>'Raw Data'!A5942</f>
        <v>9711-FJTBX</v>
      </c>
      <c r="B5942">
        <f>'Raw Data'!F5942</f>
        <v>56</v>
      </c>
      <c r="C5942" t="str">
        <f>'Raw Data'!P5942</f>
        <v>One year</v>
      </c>
      <c r="D5942" t="str">
        <f>'Raw Data'!I5942</f>
        <v>Fiber optic</v>
      </c>
      <c r="E5942" t="str">
        <f>'Raw Data'!R5942</f>
        <v>Mailed check</v>
      </c>
      <c r="F5942">
        <f>'Raw Data'!S5942</f>
        <v>85.85</v>
      </c>
      <c r="G5942">
        <f>IFERROR(VALUE('Raw Data'!T5942),0)</f>
        <v>4793.8</v>
      </c>
      <c r="H5942" t="str" cm="1">
        <f t="array" ref="H5942">_xlfn.IFS(B5942&lt;=12,"New (0-12 mo)",B5942&lt;=24,"Established (13-24 mo)",B5942&lt;=48,"Loyal (25-48 mo)",TRUE,"Veteran (49+ mo)")</f>
        <v>Veteran (49+ mo)</v>
      </c>
      <c r="I5942">
        <f>COUNTIF('Raw Data'!G5942:O5942,"Yes")</f>
        <v>4</v>
      </c>
      <c r="J5942">
        <f t="shared" ca="1" si="184"/>
        <v>44501</v>
      </c>
      <c r="K5942" t="str">
        <f>'Raw Data'!U5942</f>
        <v>No</v>
      </c>
      <c r="L5942" t="str">
        <f t="shared" si="185"/>
        <v>Low Risk</v>
      </c>
      <c r="N5942" s="34"/>
    </row>
    <row r="5943" spans="1:14" x14ac:dyDescent="0.3">
      <c r="A5943" s="5" t="str">
        <f>'Raw Data'!A5943</f>
        <v>2908-ZTPNF</v>
      </c>
      <c r="B5943">
        <f>'Raw Data'!F5943</f>
        <v>36</v>
      </c>
      <c r="C5943" t="str">
        <f>'Raw Data'!P5943</f>
        <v>Month-to-month</v>
      </c>
      <c r="D5943" t="str">
        <f>'Raw Data'!I5943</f>
        <v>DSL</v>
      </c>
      <c r="E5943" t="str">
        <f>'Raw Data'!R5943</f>
        <v>Bank transfer (automatic)</v>
      </c>
      <c r="F5943">
        <f>'Raw Data'!S5943</f>
        <v>34.85</v>
      </c>
      <c r="G5943">
        <f>IFERROR(VALUE('Raw Data'!T5943),0)</f>
        <v>1267.2</v>
      </c>
      <c r="H5943" t="str" cm="1">
        <f t="array" ref="H5943">_xlfn.IFS(B5943&lt;=12,"New (0-12 mo)",B5943&lt;=24,"Established (13-24 mo)",B5943&lt;=48,"Loyal (25-48 mo)",TRUE,"Veteran (49+ mo)")</f>
        <v>Loyal (25-48 mo)</v>
      </c>
      <c r="I5943">
        <f>COUNTIF('Raw Data'!G5943:O5943,"Yes")</f>
        <v>2</v>
      </c>
      <c r="J5943">
        <f t="shared" ca="1" si="184"/>
        <v>45108</v>
      </c>
      <c r="K5943" t="str">
        <f>'Raw Data'!U5943</f>
        <v>No</v>
      </c>
      <c r="L5943" t="str">
        <f t="shared" si="185"/>
        <v>Low-Medium Risk</v>
      </c>
      <c r="N5943" s="34"/>
    </row>
    <row r="5944" spans="1:14" x14ac:dyDescent="0.3">
      <c r="A5944" s="5" t="str">
        <f>'Raw Data'!A5944</f>
        <v>7240-ETPTR</v>
      </c>
      <c r="B5944">
        <f>'Raw Data'!F5944</f>
        <v>9</v>
      </c>
      <c r="C5944" t="str">
        <f>'Raw Data'!P5944</f>
        <v>Month-to-month</v>
      </c>
      <c r="D5944" t="str">
        <f>'Raw Data'!I5944</f>
        <v>DSL</v>
      </c>
      <c r="E5944" t="str">
        <f>'Raw Data'!R5944</f>
        <v>Electronic check</v>
      </c>
      <c r="F5944">
        <f>'Raw Data'!S5944</f>
        <v>48.75</v>
      </c>
      <c r="G5944">
        <f>IFERROR(VALUE('Raw Data'!T5944),0)</f>
        <v>442.2</v>
      </c>
      <c r="H5944" t="str" cm="1">
        <f t="array" ref="H5944">_xlfn.IFS(B5944&lt;=12,"New (0-12 mo)",B5944&lt;=24,"Established (13-24 mo)",B5944&lt;=48,"Loyal (25-48 mo)",TRUE,"Veteran (49+ mo)")</f>
        <v>New (0-12 mo)</v>
      </c>
      <c r="I5944">
        <f>COUNTIF('Raw Data'!G5944:O5944,"Yes")</f>
        <v>3</v>
      </c>
      <c r="J5944">
        <f t="shared" ca="1" si="184"/>
        <v>45931</v>
      </c>
      <c r="K5944" t="str">
        <f>'Raw Data'!U5944</f>
        <v>Yes</v>
      </c>
      <c r="L5944" t="str">
        <f t="shared" si="185"/>
        <v>High Risk</v>
      </c>
      <c r="N5944" s="34"/>
    </row>
    <row r="5945" spans="1:14" x14ac:dyDescent="0.3">
      <c r="A5945" s="5" t="str">
        <f>'Raw Data'!A5945</f>
        <v>2202-CUYXZ</v>
      </c>
      <c r="B5945">
        <f>'Raw Data'!F5945</f>
        <v>1</v>
      </c>
      <c r="C5945" t="str">
        <f>'Raw Data'!P5945</f>
        <v>Month-to-month</v>
      </c>
      <c r="D5945" t="str">
        <f>'Raw Data'!I5945</f>
        <v>Fiber optic</v>
      </c>
      <c r="E5945" t="str">
        <f>'Raw Data'!R5945</f>
        <v>Electronic check</v>
      </c>
      <c r="F5945">
        <f>'Raw Data'!S5945</f>
        <v>84.85</v>
      </c>
      <c r="G5945">
        <f>IFERROR(VALUE('Raw Data'!T5945),0)</f>
        <v>84.85</v>
      </c>
      <c r="H5945" t="str" cm="1">
        <f t="array" ref="H5945">_xlfn.IFS(B5945&lt;=12,"New (0-12 mo)",B5945&lt;=24,"Established (13-24 mo)",B5945&lt;=48,"Loyal (25-48 mo)",TRUE,"Veteran (49+ mo)")</f>
        <v>New (0-12 mo)</v>
      </c>
      <c r="I5945">
        <f>COUNTIF('Raw Data'!G5945:O5945,"Yes")</f>
        <v>3</v>
      </c>
      <c r="J5945">
        <f t="shared" ca="1" si="184"/>
        <v>46174</v>
      </c>
      <c r="K5945" t="str">
        <f>'Raw Data'!U5945</f>
        <v>Yes</v>
      </c>
      <c r="L5945" t="str">
        <f t="shared" si="185"/>
        <v>High Risk</v>
      </c>
      <c r="N5945" s="34"/>
    </row>
    <row r="5946" spans="1:14" x14ac:dyDescent="0.3">
      <c r="A5946" s="5" t="str">
        <f>'Raw Data'!A5946</f>
        <v>5995-OIGLP</v>
      </c>
      <c r="B5946">
        <f>'Raw Data'!F5946</f>
        <v>12</v>
      </c>
      <c r="C5946" t="str">
        <f>'Raw Data'!P5946</f>
        <v>Month-to-month</v>
      </c>
      <c r="D5946" t="str">
        <f>'Raw Data'!I5946</f>
        <v>DSL</v>
      </c>
      <c r="E5946" t="str">
        <f>'Raw Data'!R5946</f>
        <v>Mailed check</v>
      </c>
      <c r="F5946">
        <f>'Raw Data'!S5946</f>
        <v>56.65</v>
      </c>
      <c r="G5946">
        <f>IFERROR(VALUE('Raw Data'!T5946),0)</f>
        <v>654.85</v>
      </c>
      <c r="H5946" t="str" cm="1">
        <f t="array" ref="H5946">_xlfn.IFS(B5946&lt;=12,"New (0-12 mo)",B5946&lt;=24,"Established (13-24 mo)",B5946&lt;=48,"Loyal (25-48 mo)",TRUE,"Veteran (49+ mo)")</f>
        <v>New (0-12 mo)</v>
      </c>
      <c r="I5946">
        <f>COUNTIF('Raw Data'!G5946:O5946,"Yes")</f>
        <v>3</v>
      </c>
      <c r="J5946">
        <f t="shared" ca="1" si="184"/>
        <v>45839</v>
      </c>
      <c r="K5946" t="str">
        <f>'Raw Data'!U5946</f>
        <v>Yes</v>
      </c>
      <c r="L5946" t="str">
        <f t="shared" si="185"/>
        <v>High Risk</v>
      </c>
      <c r="N5946" s="34"/>
    </row>
    <row r="5947" spans="1:14" x14ac:dyDescent="0.3">
      <c r="A5947" s="5" t="str">
        <f>'Raw Data'!A5947</f>
        <v>8421-WZOOW</v>
      </c>
      <c r="B5947">
        <f>'Raw Data'!F5947</f>
        <v>57</v>
      </c>
      <c r="C5947" t="str">
        <f>'Raw Data'!P5947</f>
        <v>Month-to-month</v>
      </c>
      <c r="D5947" t="str">
        <f>'Raw Data'!I5947</f>
        <v>Fiber optic</v>
      </c>
      <c r="E5947" t="str">
        <f>'Raw Data'!R5947</f>
        <v>Credit card (automatic)</v>
      </c>
      <c r="F5947">
        <f>'Raw Data'!S5947</f>
        <v>95.3</v>
      </c>
      <c r="G5947">
        <f>IFERROR(VALUE('Raw Data'!T5947),0)</f>
        <v>5567.45</v>
      </c>
      <c r="H5947" t="str" cm="1">
        <f t="array" ref="H5947">_xlfn.IFS(B5947&lt;=12,"New (0-12 mo)",B5947&lt;=24,"Established (13-24 mo)",B5947&lt;=48,"Loyal (25-48 mo)",TRUE,"Veteran (49+ mo)")</f>
        <v>Veteran (49+ mo)</v>
      </c>
      <c r="I5947">
        <f>COUNTIF('Raw Data'!G5947:O5947,"Yes")</f>
        <v>5</v>
      </c>
      <c r="J5947">
        <f t="shared" ca="1" si="184"/>
        <v>44470</v>
      </c>
      <c r="K5947" t="str">
        <f>'Raw Data'!U5947</f>
        <v>No</v>
      </c>
      <c r="L5947" t="str">
        <f t="shared" si="185"/>
        <v>Low-Medium Risk</v>
      </c>
      <c r="N5947" s="34"/>
    </row>
    <row r="5948" spans="1:14" x14ac:dyDescent="0.3">
      <c r="A5948" s="5" t="str">
        <f>'Raw Data'!A5948</f>
        <v>6261-RCVNS</v>
      </c>
      <c r="B5948">
        <f>'Raw Data'!F5948</f>
        <v>42</v>
      </c>
      <c r="C5948" t="str">
        <f>'Raw Data'!P5948</f>
        <v>One year</v>
      </c>
      <c r="D5948" t="str">
        <f>'Raw Data'!I5948</f>
        <v>DSL</v>
      </c>
      <c r="E5948" t="str">
        <f>'Raw Data'!R5948</f>
        <v>Credit card (automatic)</v>
      </c>
      <c r="F5948">
        <f>'Raw Data'!S5948</f>
        <v>73.900000000000006</v>
      </c>
      <c r="G5948">
        <f>IFERROR(VALUE('Raw Data'!T5948),0)</f>
        <v>3160.55</v>
      </c>
      <c r="H5948" t="str" cm="1">
        <f t="array" ref="H5948">_xlfn.IFS(B5948&lt;=12,"New (0-12 mo)",B5948&lt;=24,"Established (13-24 mo)",B5948&lt;=48,"Loyal (25-48 mo)",TRUE,"Veteran (49+ mo)")</f>
        <v>Loyal (25-48 mo)</v>
      </c>
      <c r="I5948">
        <f>COUNTIF('Raw Data'!G5948:O5948,"Yes")</f>
        <v>6</v>
      </c>
      <c r="J5948">
        <f t="shared" ca="1" si="184"/>
        <v>44927</v>
      </c>
      <c r="K5948" t="str">
        <f>'Raw Data'!U5948</f>
        <v>Yes</v>
      </c>
      <c r="L5948" t="str">
        <f t="shared" si="185"/>
        <v>Low Risk</v>
      </c>
      <c r="N5948" s="34"/>
    </row>
    <row r="5949" spans="1:14" x14ac:dyDescent="0.3">
      <c r="A5949" s="5" t="str">
        <f>'Raw Data'!A5949</f>
        <v>7951-QKZPL</v>
      </c>
      <c r="B5949">
        <f>'Raw Data'!F5949</f>
        <v>33</v>
      </c>
      <c r="C5949" t="str">
        <f>'Raw Data'!P5949</f>
        <v>Two year</v>
      </c>
      <c r="D5949" t="str">
        <f>'Raw Data'!I5949</f>
        <v>No</v>
      </c>
      <c r="E5949" t="str">
        <f>'Raw Data'!R5949</f>
        <v>Mailed check</v>
      </c>
      <c r="F5949">
        <f>'Raw Data'!S5949</f>
        <v>24.5</v>
      </c>
      <c r="G5949">
        <f>IFERROR(VALUE('Raw Data'!T5949),0)</f>
        <v>740.3</v>
      </c>
      <c r="H5949" t="str" cm="1">
        <f t="array" ref="H5949">_xlfn.IFS(B5949&lt;=12,"New (0-12 mo)",B5949&lt;=24,"Established (13-24 mo)",B5949&lt;=48,"Loyal (25-48 mo)",TRUE,"Veteran (49+ mo)")</f>
        <v>Loyal (25-48 mo)</v>
      </c>
      <c r="I5949">
        <f>COUNTIF('Raw Data'!G5949:O5949,"Yes")</f>
        <v>2</v>
      </c>
      <c r="J5949">
        <f t="shared" ca="1" si="184"/>
        <v>45200</v>
      </c>
      <c r="K5949" t="str">
        <f>'Raw Data'!U5949</f>
        <v>Yes</v>
      </c>
      <c r="L5949" t="str">
        <f t="shared" si="185"/>
        <v>Low Risk</v>
      </c>
      <c r="N5949" s="34"/>
    </row>
    <row r="5950" spans="1:14" x14ac:dyDescent="0.3">
      <c r="A5950" s="5" t="str">
        <f>'Raw Data'!A5950</f>
        <v>1414-YADCW</v>
      </c>
      <c r="B5950">
        <f>'Raw Data'!F5950</f>
        <v>70</v>
      </c>
      <c r="C5950" t="str">
        <f>'Raw Data'!P5950</f>
        <v>Two year</v>
      </c>
      <c r="D5950" t="str">
        <f>'Raw Data'!I5950</f>
        <v>Fiber optic</v>
      </c>
      <c r="E5950" t="str">
        <f>'Raw Data'!R5950</f>
        <v>Bank transfer (automatic)</v>
      </c>
      <c r="F5950">
        <f>'Raw Data'!S5950</f>
        <v>84.6</v>
      </c>
      <c r="G5950">
        <f>IFERROR(VALUE('Raw Data'!T5950),0)</f>
        <v>5706.2</v>
      </c>
      <c r="H5950" t="str" cm="1">
        <f t="array" ref="H5950">_xlfn.IFS(B5950&lt;=12,"New (0-12 mo)",B5950&lt;=24,"Established (13-24 mo)",B5950&lt;=48,"Loyal (25-48 mo)",TRUE,"Veteran (49+ mo)")</f>
        <v>Veteran (49+ mo)</v>
      </c>
      <c r="I5950">
        <f>COUNTIF('Raw Data'!G5950:O5950,"Yes")</f>
        <v>4</v>
      </c>
      <c r="J5950">
        <f t="shared" ca="1" si="184"/>
        <v>44075</v>
      </c>
      <c r="K5950" t="str">
        <f>'Raw Data'!U5950</f>
        <v>No</v>
      </c>
      <c r="L5950" t="str">
        <f t="shared" si="185"/>
        <v>Low Risk</v>
      </c>
      <c r="N5950" s="34"/>
    </row>
    <row r="5951" spans="1:14" x14ac:dyDescent="0.3">
      <c r="A5951" s="5" t="str">
        <f>'Raw Data'!A5951</f>
        <v>8756-RDDLT</v>
      </c>
      <c r="B5951">
        <f>'Raw Data'!F5951</f>
        <v>68</v>
      </c>
      <c r="C5951" t="str">
        <f>'Raw Data'!P5951</f>
        <v>Month-to-month</v>
      </c>
      <c r="D5951" t="str">
        <f>'Raw Data'!I5951</f>
        <v>DSL</v>
      </c>
      <c r="E5951" t="str">
        <f>'Raw Data'!R5951</f>
        <v>Electronic check</v>
      </c>
      <c r="F5951">
        <f>'Raw Data'!S5951</f>
        <v>44.95</v>
      </c>
      <c r="G5951">
        <f>IFERROR(VALUE('Raw Data'!T5951),0)</f>
        <v>3085.35</v>
      </c>
      <c r="H5951" t="str" cm="1">
        <f t="array" ref="H5951">_xlfn.IFS(B5951&lt;=12,"New (0-12 mo)",B5951&lt;=24,"Established (13-24 mo)",B5951&lt;=48,"Loyal (25-48 mo)",TRUE,"Veteran (49+ mo)")</f>
        <v>Veteran (49+ mo)</v>
      </c>
      <c r="I5951">
        <f>COUNTIF('Raw Data'!G5951:O5951,"Yes")</f>
        <v>3</v>
      </c>
      <c r="J5951">
        <f t="shared" ca="1" si="184"/>
        <v>44136</v>
      </c>
      <c r="K5951" t="str">
        <f>'Raw Data'!U5951</f>
        <v>No</v>
      </c>
      <c r="L5951" t="str">
        <f t="shared" si="185"/>
        <v>Low-Medium Risk</v>
      </c>
      <c r="N5951" s="34"/>
    </row>
    <row r="5952" spans="1:14" x14ac:dyDescent="0.3">
      <c r="A5952" s="5" t="str">
        <f>'Raw Data'!A5952</f>
        <v>2862-PFNIK</v>
      </c>
      <c r="B5952">
        <f>'Raw Data'!F5952</f>
        <v>1</v>
      </c>
      <c r="C5952" t="str">
        <f>'Raw Data'!P5952</f>
        <v>Month-to-month</v>
      </c>
      <c r="D5952" t="str">
        <f>'Raw Data'!I5952</f>
        <v>DSL</v>
      </c>
      <c r="E5952" t="str">
        <f>'Raw Data'!R5952</f>
        <v>Electronic check</v>
      </c>
      <c r="F5952">
        <f>'Raw Data'!S5952</f>
        <v>24.7</v>
      </c>
      <c r="G5952">
        <f>IFERROR(VALUE('Raw Data'!T5952),0)</f>
        <v>24.7</v>
      </c>
      <c r="H5952" t="str" cm="1">
        <f t="array" ref="H5952">_xlfn.IFS(B5952&lt;=12,"New (0-12 mo)",B5952&lt;=24,"Established (13-24 mo)",B5952&lt;=48,"Loyal (25-48 mo)",TRUE,"Veteran (49+ mo)")</f>
        <v>New (0-12 mo)</v>
      </c>
      <c r="I5952">
        <f>COUNTIF('Raw Data'!G5952:O5952,"Yes")</f>
        <v>0</v>
      </c>
      <c r="J5952">
        <f t="shared" ca="1" si="184"/>
        <v>46174</v>
      </c>
      <c r="K5952" t="str">
        <f>'Raw Data'!U5952</f>
        <v>No</v>
      </c>
      <c r="L5952" t="str">
        <f t="shared" si="185"/>
        <v>High Risk</v>
      </c>
      <c r="N5952" s="34"/>
    </row>
    <row r="5953" spans="1:14" x14ac:dyDescent="0.3">
      <c r="A5953" s="5" t="str">
        <f>'Raw Data'!A5953</f>
        <v>5816-QVHRX</v>
      </c>
      <c r="B5953">
        <f>'Raw Data'!F5953</f>
        <v>37</v>
      </c>
      <c r="C5953" t="str">
        <f>'Raw Data'!P5953</f>
        <v>Month-to-month</v>
      </c>
      <c r="D5953" t="str">
        <f>'Raw Data'!I5953</f>
        <v>Fiber optic</v>
      </c>
      <c r="E5953" t="str">
        <f>'Raw Data'!R5953</f>
        <v>Credit card (automatic)</v>
      </c>
      <c r="F5953">
        <f>'Raw Data'!S5953</f>
        <v>100.3</v>
      </c>
      <c r="G5953">
        <f>IFERROR(VALUE('Raw Data'!T5953),0)</f>
        <v>3541.4</v>
      </c>
      <c r="H5953" t="str" cm="1">
        <f t="array" ref="H5953">_xlfn.IFS(B5953&lt;=12,"New (0-12 mo)",B5953&lt;=24,"Established (13-24 mo)",B5953&lt;=48,"Loyal (25-48 mo)",TRUE,"Veteran (49+ mo)")</f>
        <v>Loyal (25-48 mo)</v>
      </c>
      <c r="I5953">
        <f>COUNTIF('Raw Data'!G5953:O5953,"Yes")</f>
        <v>5</v>
      </c>
      <c r="J5953">
        <f t="shared" ca="1" si="184"/>
        <v>45078</v>
      </c>
      <c r="K5953" t="str">
        <f>'Raw Data'!U5953</f>
        <v>No</v>
      </c>
      <c r="L5953" t="str">
        <f t="shared" si="185"/>
        <v>Low-Medium Risk</v>
      </c>
      <c r="N5953" s="34"/>
    </row>
    <row r="5954" spans="1:14" x14ac:dyDescent="0.3">
      <c r="A5954" s="5" t="str">
        <f>'Raw Data'!A5954</f>
        <v>4430-YHXGG</v>
      </c>
      <c r="B5954">
        <f>'Raw Data'!F5954</f>
        <v>4</v>
      </c>
      <c r="C5954" t="str">
        <f>'Raw Data'!P5954</f>
        <v>Month-to-month</v>
      </c>
      <c r="D5954" t="str">
        <f>'Raw Data'!I5954</f>
        <v>No</v>
      </c>
      <c r="E5954" t="str">
        <f>'Raw Data'!R5954</f>
        <v>Mailed check</v>
      </c>
      <c r="F5954">
        <f>'Raw Data'!S5954</f>
        <v>25.45</v>
      </c>
      <c r="G5954">
        <f>IFERROR(VALUE('Raw Data'!T5954),0)</f>
        <v>84.2</v>
      </c>
      <c r="H5954" t="str" cm="1">
        <f t="array" ref="H5954">_xlfn.IFS(B5954&lt;=12,"New (0-12 mo)",B5954&lt;=24,"Established (13-24 mo)",B5954&lt;=48,"Loyal (25-48 mo)",TRUE,"Veteran (49+ mo)")</f>
        <v>New (0-12 mo)</v>
      </c>
      <c r="I5954">
        <f>COUNTIF('Raw Data'!G5954:O5954,"Yes")</f>
        <v>2</v>
      </c>
      <c r="J5954">
        <f t="shared" ref="J5954:J6017" ca="1" si="186">EDATE(TODAY(),-B5954)</f>
        <v>46082</v>
      </c>
      <c r="K5954" t="str">
        <f>'Raw Data'!U5954</f>
        <v>No</v>
      </c>
      <c r="L5954" t="str">
        <f t="shared" ref="L5954:L6017" si="187">IF(AND(C5954="Month-to-month",B5954&lt;=12),"High Risk",IF(AND(C5954="Month-to-month",B5954&lt;=24),"Medium Risk",IF(C5954="Month-to-month","Low-Medium Risk","Low Risk")))</f>
        <v>High Risk</v>
      </c>
      <c r="N5954" s="34"/>
    </row>
    <row r="5955" spans="1:14" x14ac:dyDescent="0.3">
      <c r="A5955" s="5" t="str">
        <f>'Raw Data'!A5955</f>
        <v>6888-SBYAI</v>
      </c>
      <c r="B5955">
        <f>'Raw Data'!F5955</f>
        <v>1</v>
      </c>
      <c r="C5955" t="str">
        <f>'Raw Data'!P5955</f>
        <v>Month-to-month</v>
      </c>
      <c r="D5955" t="str">
        <f>'Raw Data'!I5955</f>
        <v>DSL</v>
      </c>
      <c r="E5955" t="str">
        <f>'Raw Data'!R5955</f>
        <v>Mailed check</v>
      </c>
      <c r="F5955">
        <f>'Raw Data'!S5955</f>
        <v>50.7</v>
      </c>
      <c r="G5955">
        <f>IFERROR(VALUE('Raw Data'!T5955),0)</f>
        <v>50.7</v>
      </c>
      <c r="H5955" t="str" cm="1">
        <f t="array" ref="H5955">_xlfn.IFS(B5955&lt;=12,"New (0-12 mo)",B5955&lt;=24,"Established (13-24 mo)",B5955&lt;=48,"Loyal (25-48 mo)",TRUE,"Veteran (49+ mo)")</f>
        <v>New (0-12 mo)</v>
      </c>
      <c r="I5955">
        <f>COUNTIF('Raw Data'!G5955:O5955,"Yes")</f>
        <v>2</v>
      </c>
      <c r="J5955">
        <f t="shared" ca="1" si="186"/>
        <v>46174</v>
      </c>
      <c r="K5955" t="str">
        <f>'Raw Data'!U5955</f>
        <v>No</v>
      </c>
      <c r="L5955" t="str">
        <f t="shared" si="187"/>
        <v>High Risk</v>
      </c>
      <c r="N5955" s="34"/>
    </row>
    <row r="5956" spans="1:14" x14ac:dyDescent="0.3">
      <c r="A5956" s="5" t="str">
        <f>'Raw Data'!A5956</f>
        <v>7395-XWZOY</v>
      </c>
      <c r="B5956">
        <f>'Raw Data'!F5956</f>
        <v>20</v>
      </c>
      <c r="C5956" t="str">
        <f>'Raw Data'!P5956</f>
        <v>Month-to-month</v>
      </c>
      <c r="D5956" t="str">
        <f>'Raw Data'!I5956</f>
        <v>DSL</v>
      </c>
      <c r="E5956" t="str">
        <f>'Raw Data'!R5956</f>
        <v>Credit card (automatic)</v>
      </c>
      <c r="F5956">
        <f>'Raw Data'!S5956</f>
        <v>55</v>
      </c>
      <c r="G5956">
        <f>IFERROR(VALUE('Raw Data'!T5956),0)</f>
        <v>1165.55</v>
      </c>
      <c r="H5956" t="str" cm="1">
        <f t="array" ref="H5956">_xlfn.IFS(B5956&lt;=12,"New (0-12 mo)",B5956&lt;=24,"Established (13-24 mo)",B5956&lt;=48,"Loyal (25-48 mo)",TRUE,"Veteran (49+ mo)")</f>
        <v>Established (13-24 mo)</v>
      </c>
      <c r="I5956">
        <f>COUNTIF('Raw Data'!G5956:O5956,"Yes")</f>
        <v>5</v>
      </c>
      <c r="J5956">
        <f t="shared" ca="1" si="186"/>
        <v>45597</v>
      </c>
      <c r="K5956" t="str">
        <f>'Raw Data'!U5956</f>
        <v>No</v>
      </c>
      <c r="L5956" t="str">
        <f t="shared" si="187"/>
        <v>Medium Risk</v>
      </c>
      <c r="N5956" s="34"/>
    </row>
    <row r="5957" spans="1:14" x14ac:dyDescent="0.3">
      <c r="A5957" s="5" t="str">
        <f>'Raw Data'!A5957</f>
        <v>7169-YWAMK</v>
      </c>
      <c r="B5957">
        <f>'Raw Data'!F5957</f>
        <v>72</v>
      </c>
      <c r="C5957" t="str">
        <f>'Raw Data'!P5957</f>
        <v>Two year</v>
      </c>
      <c r="D5957" t="str">
        <f>'Raw Data'!I5957</f>
        <v>DSL</v>
      </c>
      <c r="E5957" t="str">
        <f>'Raw Data'!R5957</f>
        <v>Bank transfer (automatic)</v>
      </c>
      <c r="F5957">
        <f>'Raw Data'!S5957</f>
        <v>68.400000000000006</v>
      </c>
      <c r="G5957">
        <f>IFERROR(VALUE('Raw Data'!T5957),0)</f>
        <v>4855.3500000000004</v>
      </c>
      <c r="H5957" t="str" cm="1">
        <f t="array" ref="H5957">_xlfn.IFS(B5957&lt;=12,"New (0-12 mo)",B5957&lt;=24,"Established (13-24 mo)",B5957&lt;=48,"Loyal (25-48 mo)",TRUE,"Veteran (49+ mo)")</f>
        <v>Veteran (49+ mo)</v>
      </c>
      <c r="I5957">
        <f>COUNTIF('Raw Data'!G5957:O5957,"Yes")</f>
        <v>5</v>
      </c>
      <c r="J5957">
        <f t="shared" ca="1" si="186"/>
        <v>44013</v>
      </c>
      <c r="K5957" t="str">
        <f>'Raw Data'!U5957</f>
        <v>No</v>
      </c>
      <c r="L5957" t="str">
        <f t="shared" si="187"/>
        <v>Low Risk</v>
      </c>
      <c r="N5957" s="34"/>
    </row>
    <row r="5958" spans="1:14" x14ac:dyDescent="0.3">
      <c r="A5958" s="5" t="str">
        <f>'Raw Data'!A5958</f>
        <v>3640-PHQXK</v>
      </c>
      <c r="B5958">
        <f>'Raw Data'!F5958</f>
        <v>31</v>
      </c>
      <c r="C5958" t="str">
        <f>'Raw Data'!P5958</f>
        <v>Month-to-month</v>
      </c>
      <c r="D5958" t="str">
        <f>'Raw Data'!I5958</f>
        <v>Fiber optic</v>
      </c>
      <c r="E5958" t="str">
        <f>'Raw Data'!R5958</f>
        <v>Electronic check</v>
      </c>
      <c r="F5958">
        <f>'Raw Data'!S5958</f>
        <v>89.9</v>
      </c>
      <c r="G5958">
        <f>IFERROR(VALUE('Raw Data'!T5958),0)</f>
        <v>2806.9</v>
      </c>
      <c r="H5958" t="str" cm="1">
        <f t="array" ref="H5958">_xlfn.IFS(B5958&lt;=12,"New (0-12 mo)",B5958&lt;=24,"Established (13-24 mo)",B5958&lt;=48,"Loyal (25-48 mo)",TRUE,"Veteran (49+ mo)")</f>
        <v>Loyal (25-48 mo)</v>
      </c>
      <c r="I5958">
        <f>COUNTIF('Raw Data'!G5958:O5958,"Yes")</f>
        <v>4</v>
      </c>
      <c r="J5958">
        <f t="shared" ca="1" si="186"/>
        <v>45261</v>
      </c>
      <c r="K5958" t="str">
        <f>'Raw Data'!U5958</f>
        <v>Yes</v>
      </c>
      <c r="L5958" t="str">
        <f t="shared" si="187"/>
        <v>Low-Medium Risk</v>
      </c>
      <c r="N5958" s="34"/>
    </row>
    <row r="5959" spans="1:14" x14ac:dyDescent="0.3">
      <c r="A5959" s="5" t="str">
        <f>'Raw Data'!A5959</f>
        <v>6877-LGWXO</v>
      </c>
      <c r="B5959">
        <f>'Raw Data'!F5959</f>
        <v>18</v>
      </c>
      <c r="C5959" t="str">
        <f>'Raw Data'!P5959</f>
        <v>Month-to-month</v>
      </c>
      <c r="D5959" t="str">
        <f>'Raw Data'!I5959</f>
        <v>Fiber optic</v>
      </c>
      <c r="E5959" t="str">
        <f>'Raw Data'!R5959</f>
        <v>Electronic check</v>
      </c>
      <c r="F5959">
        <f>'Raw Data'!S5959</f>
        <v>78.55</v>
      </c>
      <c r="G5959">
        <f>IFERROR(VALUE('Raw Data'!T5959),0)</f>
        <v>1422.65</v>
      </c>
      <c r="H5959" t="str" cm="1">
        <f t="array" ref="H5959">_xlfn.IFS(B5959&lt;=12,"New (0-12 mo)",B5959&lt;=24,"Established (13-24 mo)",B5959&lt;=48,"Loyal (25-48 mo)",TRUE,"Veteran (49+ mo)")</f>
        <v>Established (13-24 mo)</v>
      </c>
      <c r="I5959">
        <f>COUNTIF('Raw Data'!G5959:O5959,"Yes")</f>
        <v>2</v>
      </c>
      <c r="J5959">
        <f t="shared" ca="1" si="186"/>
        <v>45658</v>
      </c>
      <c r="K5959" t="str">
        <f>'Raw Data'!U5959</f>
        <v>Yes</v>
      </c>
      <c r="L5959" t="str">
        <f t="shared" si="187"/>
        <v>Medium Risk</v>
      </c>
      <c r="N5959" s="34"/>
    </row>
    <row r="5960" spans="1:14" x14ac:dyDescent="0.3">
      <c r="A5960" s="5" t="str">
        <f>'Raw Data'!A5960</f>
        <v>6859-RKMZJ</v>
      </c>
      <c r="B5960">
        <f>'Raw Data'!F5960</f>
        <v>11</v>
      </c>
      <c r="C5960" t="str">
        <f>'Raw Data'!P5960</f>
        <v>Month-to-month</v>
      </c>
      <c r="D5960" t="str">
        <f>'Raw Data'!I5960</f>
        <v>DSL</v>
      </c>
      <c r="E5960" t="str">
        <f>'Raw Data'!R5960</f>
        <v>Bank transfer (automatic)</v>
      </c>
      <c r="F5960">
        <f>'Raw Data'!S5960</f>
        <v>55.05</v>
      </c>
      <c r="G5960">
        <f>IFERROR(VALUE('Raw Data'!T5960),0)</f>
        <v>608.15</v>
      </c>
      <c r="H5960" t="str" cm="1">
        <f t="array" ref="H5960">_xlfn.IFS(B5960&lt;=12,"New (0-12 mo)",B5960&lt;=24,"Established (13-24 mo)",B5960&lt;=48,"Loyal (25-48 mo)",TRUE,"Veteran (49+ mo)")</f>
        <v>New (0-12 mo)</v>
      </c>
      <c r="I5960">
        <f>COUNTIF('Raw Data'!G5960:O5960,"Yes")</f>
        <v>2</v>
      </c>
      <c r="J5960">
        <f t="shared" ca="1" si="186"/>
        <v>45870</v>
      </c>
      <c r="K5960" t="str">
        <f>'Raw Data'!U5960</f>
        <v>No</v>
      </c>
      <c r="L5960" t="str">
        <f t="shared" si="187"/>
        <v>High Risk</v>
      </c>
      <c r="N5960" s="34"/>
    </row>
    <row r="5961" spans="1:14" x14ac:dyDescent="0.3">
      <c r="A5961" s="5" t="str">
        <f>'Raw Data'!A5961</f>
        <v>2729-VNVAP</v>
      </c>
      <c r="B5961">
        <f>'Raw Data'!F5961</f>
        <v>33</v>
      </c>
      <c r="C5961" t="str">
        <f>'Raw Data'!P5961</f>
        <v>Two year</v>
      </c>
      <c r="D5961" t="str">
        <f>'Raw Data'!I5961</f>
        <v>No</v>
      </c>
      <c r="E5961" t="str">
        <f>'Raw Data'!R5961</f>
        <v>Credit card (automatic)</v>
      </c>
      <c r="F5961">
        <f>'Raw Data'!S5961</f>
        <v>19.8</v>
      </c>
      <c r="G5961">
        <f>IFERROR(VALUE('Raw Data'!T5961),0)</f>
        <v>641.35</v>
      </c>
      <c r="H5961" t="str" cm="1">
        <f t="array" ref="H5961">_xlfn.IFS(B5961&lt;=12,"New (0-12 mo)",B5961&lt;=24,"Established (13-24 mo)",B5961&lt;=48,"Loyal (25-48 mo)",TRUE,"Veteran (49+ mo)")</f>
        <v>Loyal (25-48 mo)</v>
      </c>
      <c r="I5961">
        <f>COUNTIF('Raw Data'!G5961:O5961,"Yes")</f>
        <v>1</v>
      </c>
      <c r="J5961">
        <f t="shared" ca="1" si="186"/>
        <v>45200</v>
      </c>
      <c r="K5961" t="str">
        <f>'Raw Data'!U5961</f>
        <v>No</v>
      </c>
      <c r="L5961" t="str">
        <f t="shared" si="187"/>
        <v>Low Risk</v>
      </c>
      <c r="N5961" s="34"/>
    </row>
    <row r="5962" spans="1:14" x14ac:dyDescent="0.3">
      <c r="A5962" s="5" t="str">
        <f>'Raw Data'!A5962</f>
        <v>2957-JIRMN</v>
      </c>
      <c r="B5962">
        <f>'Raw Data'!F5962</f>
        <v>62</v>
      </c>
      <c r="C5962" t="str">
        <f>'Raw Data'!P5962</f>
        <v>One year</v>
      </c>
      <c r="D5962" t="str">
        <f>'Raw Data'!I5962</f>
        <v>Fiber optic</v>
      </c>
      <c r="E5962" t="str">
        <f>'Raw Data'!R5962</f>
        <v>Electronic check</v>
      </c>
      <c r="F5962">
        <f>'Raw Data'!S5962</f>
        <v>84.45</v>
      </c>
      <c r="G5962">
        <f>IFERROR(VALUE('Raw Data'!T5962),0)</f>
        <v>4959.1499999999996</v>
      </c>
      <c r="H5962" t="str" cm="1">
        <f t="array" ref="H5962">_xlfn.IFS(B5962&lt;=12,"New (0-12 mo)",B5962&lt;=24,"Established (13-24 mo)",B5962&lt;=48,"Loyal (25-48 mo)",TRUE,"Veteran (49+ mo)")</f>
        <v>Veteran (49+ mo)</v>
      </c>
      <c r="I5962">
        <f>COUNTIF('Raw Data'!G5962:O5962,"Yes")</f>
        <v>3</v>
      </c>
      <c r="J5962">
        <f t="shared" ca="1" si="186"/>
        <v>44317</v>
      </c>
      <c r="K5962" t="str">
        <f>'Raw Data'!U5962</f>
        <v>No</v>
      </c>
      <c r="L5962" t="str">
        <f t="shared" si="187"/>
        <v>Low Risk</v>
      </c>
      <c r="N5962" s="34"/>
    </row>
    <row r="5963" spans="1:14" x14ac:dyDescent="0.3">
      <c r="A5963" s="5" t="str">
        <f>'Raw Data'!A5963</f>
        <v>2049-BAFNW</v>
      </c>
      <c r="B5963">
        <f>'Raw Data'!F5963</f>
        <v>1</v>
      </c>
      <c r="C5963" t="str">
        <f>'Raw Data'!P5963</f>
        <v>Month-to-month</v>
      </c>
      <c r="D5963" t="str">
        <f>'Raw Data'!I5963</f>
        <v>DSL</v>
      </c>
      <c r="E5963" t="str">
        <f>'Raw Data'!R5963</f>
        <v>Mailed check</v>
      </c>
      <c r="F5963">
        <f>'Raw Data'!S5963</f>
        <v>35.9</v>
      </c>
      <c r="G5963">
        <f>IFERROR(VALUE('Raw Data'!T5963),0)</f>
        <v>35.9</v>
      </c>
      <c r="H5963" t="str" cm="1">
        <f t="array" ref="H5963">_xlfn.IFS(B5963&lt;=12,"New (0-12 mo)",B5963&lt;=24,"Established (13-24 mo)",B5963&lt;=48,"Loyal (25-48 mo)",TRUE,"Veteran (49+ mo)")</f>
        <v>New (0-12 mo)</v>
      </c>
      <c r="I5963">
        <f>COUNTIF('Raw Data'!G5963:O5963,"Yes")</f>
        <v>2</v>
      </c>
      <c r="J5963">
        <f t="shared" ca="1" si="186"/>
        <v>46174</v>
      </c>
      <c r="K5963" t="str">
        <f>'Raw Data'!U5963</f>
        <v>No</v>
      </c>
      <c r="L5963" t="str">
        <f t="shared" si="187"/>
        <v>High Risk</v>
      </c>
      <c r="N5963" s="34"/>
    </row>
    <row r="5964" spans="1:14" x14ac:dyDescent="0.3">
      <c r="A5964" s="5" t="str">
        <f>'Raw Data'!A5964</f>
        <v>3842-QTGDL</v>
      </c>
      <c r="B5964">
        <f>'Raw Data'!F5964</f>
        <v>16</v>
      </c>
      <c r="C5964" t="str">
        <f>'Raw Data'!P5964</f>
        <v>Month-to-month</v>
      </c>
      <c r="D5964" t="str">
        <f>'Raw Data'!I5964</f>
        <v>Fiber optic</v>
      </c>
      <c r="E5964" t="str">
        <f>'Raw Data'!R5964</f>
        <v>Bank transfer (automatic)</v>
      </c>
      <c r="F5964">
        <f>'Raw Data'!S5964</f>
        <v>80.75</v>
      </c>
      <c r="G5964">
        <f>IFERROR(VALUE('Raw Data'!T5964),0)</f>
        <v>1321.3</v>
      </c>
      <c r="H5964" t="str" cm="1">
        <f t="array" ref="H5964">_xlfn.IFS(B5964&lt;=12,"New (0-12 mo)",B5964&lt;=24,"Established (13-24 mo)",B5964&lt;=48,"Loyal (25-48 mo)",TRUE,"Veteran (49+ mo)")</f>
        <v>Established (13-24 mo)</v>
      </c>
      <c r="I5964">
        <f>COUNTIF('Raw Data'!G5964:O5964,"Yes")</f>
        <v>3</v>
      </c>
      <c r="J5964">
        <f t="shared" ca="1" si="186"/>
        <v>45717</v>
      </c>
      <c r="K5964" t="str">
        <f>'Raw Data'!U5964</f>
        <v>No</v>
      </c>
      <c r="L5964" t="str">
        <f t="shared" si="187"/>
        <v>Medium Risk</v>
      </c>
      <c r="N5964" s="34"/>
    </row>
    <row r="5965" spans="1:14" x14ac:dyDescent="0.3">
      <c r="A5965" s="5" t="str">
        <f>'Raw Data'!A5965</f>
        <v>7163-OCEQI</v>
      </c>
      <c r="B5965">
        <f>'Raw Data'!F5965</f>
        <v>22</v>
      </c>
      <c r="C5965" t="str">
        <f>'Raw Data'!P5965</f>
        <v>One year</v>
      </c>
      <c r="D5965" t="str">
        <f>'Raw Data'!I5965</f>
        <v>DSL</v>
      </c>
      <c r="E5965" t="str">
        <f>'Raw Data'!R5965</f>
        <v>Mailed check</v>
      </c>
      <c r="F5965">
        <f>'Raw Data'!S5965</f>
        <v>78.650000000000006</v>
      </c>
      <c r="G5965">
        <f>IFERROR(VALUE('Raw Data'!T5965),0)</f>
        <v>1663.75</v>
      </c>
      <c r="H5965" t="str" cm="1">
        <f t="array" ref="H5965">_xlfn.IFS(B5965&lt;=12,"New (0-12 mo)",B5965&lt;=24,"Established (13-24 mo)",B5965&lt;=48,"Loyal (25-48 mo)",TRUE,"Veteran (49+ mo)")</f>
        <v>Established (13-24 mo)</v>
      </c>
      <c r="I5965">
        <f>COUNTIF('Raw Data'!G5965:O5965,"Yes")</f>
        <v>6</v>
      </c>
      <c r="J5965">
        <f t="shared" ca="1" si="186"/>
        <v>45536</v>
      </c>
      <c r="K5965" t="str">
        <f>'Raw Data'!U5965</f>
        <v>No</v>
      </c>
      <c r="L5965" t="str">
        <f t="shared" si="187"/>
        <v>Low Risk</v>
      </c>
      <c r="N5965" s="34"/>
    </row>
    <row r="5966" spans="1:14" x14ac:dyDescent="0.3">
      <c r="A5966" s="5" t="str">
        <f>'Raw Data'!A5966</f>
        <v>9782-LGXMC</v>
      </c>
      <c r="B5966">
        <f>'Raw Data'!F5966</f>
        <v>49</v>
      </c>
      <c r="C5966" t="str">
        <f>'Raw Data'!P5966</f>
        <v>Month-to-month</v>
      </c>
      <c r="D5966" t="str">
        <f>'Raw Data'!I5966</f>
        <v>DSL</v>
      </c>
      <c r="E5966" t="str">
        <f>'Raw Data'!R5966</f>
        <v>Bank transfer (automatic)</v>
      </c>
      <c r="F5966">
        <f>'Raw Data'!S5966</f>
        <v>61.75</v>
      </c>
      <c r="G5966">
        <f>IFERROR(VALUE('Raw Data'!T5966),0)</f>
        <v>3024.15</v>
      </c>
      <c r="H5966" t="str" cm="1">
        <f t="array" ref="H5966">_xlfn.IFS(B5966&lt;=12,"New (0-12 mo)",B5966&lt;=24,"Established (13-24 mo)",B5966&lt;=48,"Loyal (25-48 mo)",TRUE,"Veteran (49+ mo)")</f>
        <v>Veteran (49+ mo)</v>
      </c>
      <c r="I5966">
        <f>COUNTIF('Raw Data'!G5966:O5966,"Yes")</f>
        <v>4</v>
      </c>
      <c r="J5966">
        <f t="shared" ca="1" si="186"/>
        <v>44713</v>
      </c>
      <c r="K5966" t="str">
        <f>'Raw Data'!U5966</f>
        <v>No</v>
      </c>
      <c r="L5966" t="str">
        <f t="shared" si="187"/>
        <v>Low-Medium Risk</v>
      </c>
      <c r="N5966" s="34"/>
    </row>
    <row r="5967" spans="1:14" x14ac:dyDescent="0.3">
      <c r="A5967" s="5" t="str">
        <f>'Raw Data'!A5967</f>
        <v>5975-BAICR</v>
      </c>
      <c r="B5967">
        <f>'Raw Data'!F5967</f>
        <v>36</v>
      </c>
      <c r="C5967" t="str">
        <f>'Raw Data'!P5967</f>
        <v>One year</v>
      </c>
      <c r="D5967" t="str">
        <f>'Raw Data'!I5967</f>
        <v>DSL</v>
      </c>
      <c r="E5967" t="str">
        <f>'Raw Data'!R5967</f>
        <v>Credit card (automatic)</v>
      </c>
      <c r="F5967">
        <f>'Raw Data'!S5967</f>
        <v>63.7</v>
      </c>
      <c r="G5967">
        <f>IFERROR(VALUE('Raw Data'!T5967),0)</f>
        <v>2188.5</v>
      </c>
      <c r="H5967" t="str" cm="1">
        <f t="array" ref="H5967">_xlfn.IFS(B5967&lt;=12,"New (0-12 mo)",B5967&lt;=24,"Established (13-24 mo)",B5967&lt;=48,"Loyal (25-48 mo)",TRUE,"Veteran (49+ mo)")</f>
        <v>Loyal (25-48 mo)</v>
      </c>
      <c r="I5967">
        <f>COUNTIF('Raw Data'!G5967:O5967,"Yes")</f>
        <v>4</v>
      </c>
      <c r="J5967">
        <f t="shared" ca="1" si="186"/>
        <v>45108</v>
      </c>
      <c r="K5967" t="str">
        <f>'Raw Data'!U5967</f>
        <v>No</v>
      </c>
      <c r="L5967" t="str">
        <f t="shared" si="187"/>
        <v>Low Risk</v>
      </c>
      <c r="N5967" s="34"/>
    </row>
    <row r="5968" spans="1:14" x14ac:dyDescent="0.3">
      <c r="A5968" s="5" t="str">
        <f>'Raw Data'!A5968</f>
        <v>8019-ENHXU</v>
      </c>
      <c r="B5968">
        <f>'Raw Data'!F5968</f>
        <v>42</v>
      </c>
      <c r="C5968" t="str">
        <f>'Raw Data'!P5968</f>
        <v>Month-to-month</v>
      </c>
      <c r="D5968" t="str">
        <f>'Raw Data'!I5968</f>
        <v>Fiber optic</v>
      </c>
      <c r="E5968" t="str">
        <f>'Raw Data'!R5968</f>
        <v>Electronic check</v>
      </c>
      <c r="F5968">
        <f>'Raw Data'!S5968</f>
        <v>99.45</v>
      </c>
      <c r="G5968">
        <f>IFERROR(VALUE('Raw Data'!T5968),0)</f>
        <v>4138.05</v>
      </c>
      <c r="H5968" t="str" cm="1">
        <f t="array" ref="H5968">_xlfn.IFS(B5968&lt;=12,"New (0-12 mo)",B5968&lt;=24,"Established (13-24 mo)",B5968&lt;=48,"Loyal (25-48 mo)",TRUE,"Veteran (49+ mo)")</f>
        <v>Loyal (25-48 mo)</v>
      </c>
      <c r="I5968">
        <f>COUNTIF('Raw Data'!G5968:O5968,"Yes")</f>
        <v>6</v>
      </c>
      <c r="J5968">
        <f t="shared" ca="1" si="186"/>
        <v>44927</v>
      </c>
      <c r="K5968" t="str">
        <f>'Raw Data'!U5968</f>
        <v>Yes</v>
      </c>
      <c r="L5968" t="str">
        <f t="shared" si="187"/>
        <v>Low-Medium Risk</v>
      </c>
      <c r="N5968" s="34"/>
    </row>
    <row r="5969" spans="1:14" x14ac:dyDescent="0.3">
      <c r="A5969" s="5" t="str">
        <f>'Raw Data'!A5969</f>
        <v>5167-GBFRE</v>
      </c>
      <c r="B5969">
        <f>'Raw Data'!F5969</f>
        <v>4</v>
      </c>
      <c r="C5969" t="str">
        <f>'Raw Data'!P5969</f>
        <v>Month-to-month</v>
      </c>
      <c r="D5969" t="str">
        <f>'Raw Data'!I5969</f>
        <v>DSL</v>
      </c>
      <c r="E5969" t="str">
        <f>'Raw Data'!R5969</f>
        <v>Bank transfer (automatic)</v>
      </c>
      <c r="F5969">
        <f>'Raw Data'!S5969</f>
        <v>25.2</v>
      </c>
      <c r="G5969">
        <f>IFERROR(VALUE('Raw Data'!T5969),0)</f>
        <v>102.5</v>
      </c>
      <c r="H5969" t="str" cm="1">
        <f t="array" ref="H5969">_xlfn.IFS(B5969&lt;=12,"New (0-12 mo)",B5969&lt;=24,"Established (13-24 mo)",B5969&lt;=48,"Loyal (25-48 mo)",TRUE,"Veteran (49+ mo)")</f>
        <v>New (0-12 mo)</v>
      </c>
      <c r="I5969">
        <f>COUNTIF('Raw Data'!G5969:O5969,"Yes")</f>
        <v>0</v>
      </c>
      <c r="J5969">
        <f t="shared" ca="1" si="186"/>
        <v>46082</v>
      </c>
      <c r="K5969" t="str">
        <f>'Raw Data'!U5969</f>
        <v>Yes</v>
      </c>
      <c r="L5969" t="str">
        <f t="shared" si="187"/>
        <v>High Risk</v>
      </c>
      <c r="N5969" s="34"/>
    </row>
    <row r="5970" spans="1:14" x14ac:dyDescent="0.3">
      <c r="A5970" s="5" t="str">
        <f>'Raw Data'!A5970</f>
        <v>9033-EOXWV</v>
      </c>
      <c r="B5970">
        <f>'Raw Data'!F5970</f>
        <v>12</v>
      </c>
      <c r="C5970" t="str">
        <f>'Raw Data'!P5970</f>
        <v>One year</v>
      </c>
      <c r="D5970" t="str">
        <f>'Raw Data'!I5970</f>
        <v>DSL</v>
      </c>
      <c r="E5970" t="str">
        <f>'Raw Data'!R5970</f>
        <v>Mailed check</v>
      </c>
      <c r="F5970">
        <f>'Raw Data'!S5970</f>
        <v>74.05</v>
      </c>
      <c r="G5970">
        <f>IFERROR(VALUE('Raw Data'!T5970),0)</f>
        <v>872.65</v>
      </c>
      <c r="H5970" t="str" cm="1">
        <f t="array" ref="H5970">_xlfn.IFS(B5970&lt;=12,"New (0-12 mo)",B5970&lt;=24,"Established (13-24 mo)",B5970&lt;=48,"Loyal (25-48 mo)",TRUE,"Veteran (49+ mo)")</f>
        <v>New (0-12 mo)</v>
      </c>
      <c r="I5970">
        <f>COUNTIF('Raw Data'!G5970:O5970,"Yes")</f>
        <v>5</v>
      </c>
      <c r="J5970">
        <f t="shared" ca="1" si="186"/>
        <v>45839</v>
      </c>
      <c r="K5970" t="str">
        <f>'Raw Data'!U5970</f>
        <v>Yes</v>
      </c>
      <c r="L5970" t="str">
        <f t="shared" si="187"/>
        <v>Low Risk</v>
      </c>
      <c r="N5970" s="34"/>
    </row>
    <row r="5971" spans="1:14" x14ac:dyDescent="0.3">
      <c r="A5971" s="5" t="str">
        <f>'Raw Data'!A5971</f>
        <v>4673-KKSLS</v>
      </c>
      <c r="B5971">
        <f>'Raw Data'!F5971</f>
        <v>31</v>
      </c>
      <c r="C5971" t="str">
        <f>'Raw Data'!P5971</f>
        <v>Month-to-month</v>
      </c>
      <c r="D5971" t="str">
        <f>'Raw Data'!I5971</f>
        <v>Fiber optic</v>
      </c>
      <c r="E5971" t="str">
        <f>'Raw Data'!R5971</f>
        <v>Electronic check</v>
      </c>
      <c r="F5971">
        <f>'Raw Data'!S5971</f>
        <v>87.6</v>
      </c>
      <c r="G5971">
        <f>IFERROR(VALUE('Raw Data'!T5971),0)</f>
        <v>2724.25</v>
      </c>
      <c r="H5971" t="str" cm="1">
        <f t="array" ref="H5971">_xlfn.IFS(B5971&lt;=12,"New (0-12 mo)",B5971&lt;=24,"Established (13-24 mo)",B5971&lt;=48,"Loyal (25-48 mo)",TRUE,"Veteran (49+ mo)")</f>
        <v>Loyal (25-48 mo)</v>
      </c>
      <c r="I5971">
        <f>COUNTIF('Raw Data'!G5971:O5971,"Yes")</f>
        <v>4</v>
      </c>
      <c r="J5971">
        <f t="shared" ca="1" si="186"/>
        <v>45261</v>
      </c>
      <c r="K5971" t="str">
        <f>'Raw Data'!U5971</f>
        <v>No</v>
      </c>
      <c r="L5971" t="str">
        <f t="shared" si="187"/>
        <v>Low-Medium Risk</v>
      </c>
      <c r="N5971" s="34"/>
    </row>
    <row r="5972" spans="1:14" x14ac:dyDescent="0.3">
      <c r="A5972" s="5" t="str">
        <f>'Raw Data'!A5972</f>
        <v>4853-OITSN</v>
      </c>
      <c r="B5972">
        <f>'Raw Data'!F5972</f>
        <v>5</v>
      </c>
      <c r="C5972" t="str">
        <f>'Raw Data'!P5972</f>
        <v>Month-to-month</v>
      </c>
      <c r="D5972" t="str">
        <f>'Raw Data'!I5972</f>
        <v>Fiber optic</v>
      </c>
      <c r="E5972" t="str">
        <f>'Raw Data'!R5972</f>
        <v>Electronic check</v>
      </c>
      <c r="F5972">
        <f>'Raw Data'!S5972</f>
        <v>89.15</v>
      </c>
      <c r="G5972">
        <f>IFERROR(VALUE('Raw Data'!T5972),0)</f>
        <v>413.25</v>
      </c>
      <c r="H5972" t="str" cm="1">
        <f t="array" ref="H5972">_xlfn.IFS(B5972&lt;=12,"New (0-12 mo)",B5972&lt;=24,"Established (13-24 mo)",B5972&lt;=48,"Loyal (25-48 mo)",TRUE,"Veteran (49+ mo)")</f>
        <v>New (0-12 mo)</v>
      </c>
      <c r="I5972">
        <f>COUNTIF('Raw Data'!G5972:O5972,"Yes")</f>
        <v>4</v>
      </c>
      <c r="J5972">
        <f t="shared" ca="1" si="186"/>
        <v>46054</v>
      </c>
      <c r="K5972" t="str">
        <f>'Raw Data'!U5972</f>
        <v>No</v>
      </c>
      <c r="L5972" t="str">
        <f t="shared" si="187"/>
        <v>High Risk</v>
      </c>
      <c r="N5972" s="34"/>
    </row>
    <row r="5973" spans="1:14" x14ac:dyDescent="0.3">
      <c r="A5973" s="5" t="str">
        <f>'Raw Data'!A5973</f>
        <v>9800-OUIGR</v>
      </c>
      <c r="B5973">
        <f>'Raw Data'!F5973</f>
        <v>66</v>
      </c>
      <c r="C5973" t="str">
        <f>'Raw Data'!P5973</f>
        <v>Two year</v>
      </c>
      <c r="D5973" t="str">
        <f>'Raw Data'!I5973</f>
        <v>No</v>
      </c>
      <c r="E5973" t="str">
        <f>'Raw Data'!R5973</f>
        <v>Credit card (automatic)</v>
      </c>
      <c r="F5973">
        <f>'Raw Data'!S5973</f>
        <v>20</v>
      </c>
      <c r="G5973">
        <f>IFERROR(VALUE('Raw Data'!T5973),0)</f>
        <v>1374.2</v>
      </c>
      <c r="H5973" t="str" cm="1">
        <f t="array" ref="H5973">_xlfn.IFS(B5973&lt;=12,"New (0-12 mo)",B5973&lt;=24,"Established (13-24 mo)",B5973&lt;=48,"Loyal (25-48 mo)",TRUE,"Veteran (49+ mo)")</f>
        <v>Veteran (49+ mo)</v>
      </c>
      <c r="I5973">
        <f>COUNTIF('Raw Data'!G5973:O5973,"Yes")</f>
        <v>1</v>
      </c>
      <c r="J5973">
        <f t="shared" ca="1" si="186"/>
        <v>44197</v>
      </c>
      <c r="K5973" t="str">
        <f>'Raw Data'!U5973</f>
        <v>No</v>
      </c>
      <c r="L5973" t="str">
        <f t="shared" si="187"/>
        <v>Low Risk</v>
      </c>
      <c r="N5973" s="34"/>
    </row>
    <row r="5974" spans="1:14" x14ac:dyDescent="0.3">
      <c r="A5974" s="5" t="str">
        <f>'Raw Data'!A5974</f>
        <v>1324-NLTJE</v>
      </c>
      <c r="B5974">
        <f>'Raw Data'!F5974</f>
        <v>15</v>
      </c>
      <c r="C5974" t="str">
        <f>'Raw Data'!P5974</f>
        <v>Month-to-month</v>
      </c>
      <c r="D5974" t="str">
        <f>'Raw Data'!I5974</f>
        <v>DSL</v>
      </c>
      <c r="E5974" t="str">
        <f>'Raw Data'!R5974</f>
        <v>Credit card (automatic)</v>
      </c>
      <c r="F5974">
        <f>'Raw Data'!S5974</f>
        <v>55</v>
      </c>
      <c r="G5974">
        <f>IFERROR(VALUE('Raw Data'!T5974),0)</f>
        <v>757.1</v>
      </c>
      <c r="H5974" t="str" cm="1">
        <f t="array" ref="H5974">_xlfn.IFS(B5974&lt;=12,"New (0-12 mo)",B5974&lt;=24,"Established (13-24 mo)",B5974&lt;=48,"Loyal (25-48 mo)",TRUE,"Veteran (49+ mo)")</f>
        <v>Established (13-24 mo)</v>
      </c>
      <c r="I5974">
        <f>COUNTIF('Raw Data'!G5974:O5974,"Yes")</f>
        <v>3</v>
      </c>
      <c r="J5974">
        <f t="shared" ca="1" si="186"/>
        <v>45748</v>
      </c>
      <c r="K5974" t="str">
        <f>'Raw Data'!U5974</f>
        <v>Yes</v>
      </c>
      <c r="L5974" t="str">
        <f t="shared" si="187"/>
        <v>Medium Risk</v>
      </c>
      <c r="N5974" s="34"/>
    </row>
    <row r="5975" spans="1:14" x14ac:dyDescent="0.3">
      <c r="A5975" s="5" t="str">
        <f>'Raw Data'!A5975</f>
        <v>2324-EFHVG</v>
      </c>
      <c r="B5975">
        <f>'Raw Data'!F5975</f>
        <v>64</v>
      </c>
      <c r="C5975" t="str">
        <f>'Raw Data'!P5975</f>
        <v>Two year</v>
      </c>
      <c r="D5975" t="str">
        <f>'Raw Data'!I5975</f>
        <v>Fiber optic</v>
      </c>
      <c r="E5975" t="str">
        <f>'Raw Data'!R5975</f>
        <v>Bank transfer (automatic)</v>
      </c>
      <c r="F5975">
        <f>'Raw Data'!S5975</f>
        <v>104.4</v>
      </c>
      <c r="G5975">
        <f>IFERROR(VALUE('Raw Data'!T5975),0)</f>
        <v>6692.65</v>
      </c>
      <c r="H5975" t="str" cm="1">
        <f t="array" ref="H5975">_xlfn.IFS(B5975&lt;=12,"New (0-12 mo)",B5975&lt;=24,"Established (13-24 mo)",B5975&lt;=48,"Loyal (25-48 mo)",TRUE,"Veteran (49+ mo)")</f>
        <v>Veteran (49+ mo)</v>
      </c>
      <c r="I5975">
        <f>COUNTIF('Raw Data'!G5975:O5975,"Yes")</f>
        <v>6</v>
      </c>
      <c r="J5975">
        <f t="shared" ca="1" si="186"/>
        <v>44256</v>
      </c>
      <c r="K5975" t="str">
        <f>'Raw Data'!U5975</f>
        <v>No</v>
      </c>
      <c r="L5975" t="str">
        <f t="shared" si="187"/>
        <v>Low Risk</v>
      </c>
      <c r="N5975" s="34"/>
    </row>
    <row r="5976" spans="1:14" x14ac:dyDescent="0.3">
      <c r="A5976" s="5" t="str">
        <f>'Raw Data'!A5976</f>
        <v>7094-MSZAO</v>
      </c>
      <c r="B5976">
        <f>'Raw Data'!F5976</f>
        <v>10</v>
      </c>
      <c r="C5976" t="str">
        <f>'Raw Data'!P5976</f>
        <v>Month-to-month</v>
      </c>
      <c r="D5976" t="str">
        <f>'Raw Data'!I5976</f>
        <v>No</v>
      </c>
      <c r="E5976" t="str">
        <f>'Raw Data'!R5976</f>
        <v>Credit card (automatic)</v>
      </c>
      <c r="F5976">
        <f>'Raw Data'!S5976</f>
        <v>20.05</v>
      </c>
      <c r="G5976">
        <f>IFERROR(VALUE('Raw Data'!T5976),0)</f>
        <v>218.5</v>
      </c>
      <c r="H5976" t="str" cm="1">
        <f t="array" ref="H5976">_xlfn.IFS(B5976&lt;=12,"New (0-12 mo)",B5976&lt;=24,"Established (13-24 mo)",B5976&lt;=48,"Loyal (25-48 mo)",TRUE,"Veteran (49+ mo)")</f>
        <v>New (0-12 mo)</v>
      </c>
      <c r="I5976">
        <f>COUNTIF('Raw Data'!G5976:O5976,"Yes")</f>
        <v>1</v>
      </c>
      <c r="J5976">
        <f t="shared" ca="1" si="186"/>
        <v>45901</v>
      </c>
      <c r="K5976" t="str">
        <f>'Raw Data'!U5976</f>
        <v>No</v>
      </c>
      <c r="L5976" t="str">
        <f t="shared" si="187"/>
        <v>High Risk</v>
      </c>
      <c r="N5976" s="34"/>
    </row>
    <row r="5977" spans="1:14" x14ac:dyDescent="0.3">
      <c r="A5977" s="5" t="str">
        <f>'Raw Data'!A5977</f>
        <v>1522-VVDMG</v>
      </c>
      <c r="B5977">
        <f>'Raw Data'!F5977</f>
        <v>7</v>
      </c>
      <c r="C5977" t="str">
        <f>'Raw Data'!P5977</f>
        <v>Month-to-month</v>
      </c>
      <c r="D5977" t="str">
        <f>'Raw Data'!I5977</f>
        <v>Fiber optic</v>
      </c>
      <c r="E5977" t="str">
        <f>'Raw Data'!R5977</f>
        <v>Electronic check</v>
      </c>
      <c r="F5977">
        <f>'Raw Data'!S5977</f>
        <v>89.75</v>
      </c>
      <c r="G5977">
        <f>IFERROR(VALUE('Raw Data'!T5977),0)</f>
        <v>608.79999999999995</v>
      </c>
      <c r="H5977" t="str" cm="1">
        <f t="array" ref="H5977">_xlfn.IFS(B5977&lt;=12,"New (0-12 mo)",B5977&lt;=24,"Established (13-24 mo)",B5977&lt;=48,"Loyal (25-48 mo)",TRUE,"Veteran (49+ mo)")</f>
        <v>New (0-12 mo)</v>
      </c>
      <c r="I5977">
        <f>COUNTIF('Raw Data'!G5977:O5977,"Yes")</f>
        <v>4</v>
      </c>
      <c r="J5977">
        <f t="shared" ca="1" si="186"/>
        <v>45992</v>
      </c>
      <c r="K5977" t="str">
        <f>'Raw Data'!U5977</f>
        <v>Yes</v>
      </c>
      <c r="L5977" t="str">
        <f t="shared" si="187"/>
        <v>High Risk</v>
      </c>
      <c r="N5977" s="34"/>
    </row>
    <row r="5978" spans="1:14" x14ac:dyDescent="0.3">
      <c r="A5978" s="5" t="str">
        <f>'Raw Data'!A5978</f>
        <v>6907-CQGPN</v>
      </c>
      <c r="B5978">
        <f>'Raw Data'!F5978</f>
        <v>29</v>
      </c>
      <c r="C5978" t="str">
        <f>'Raw Data'!P5978</f>
        <v>Month-to-month</v>
      </c>
      <c r="D5978" t="str">
        <f>'Raw Data'!I5978</f>
        <v>DSL</v>
      </c>
      <c r="E5978" t="str">
        <f>'Raw Data'!R5978</f>
        <v>Electronic check</v>
      </c>
      <c r="F5978">
        <f>'Raw Data'!S5978</f>
        <v>34.299999999999997</v>
      </c>
      <c r="G5978">
        <f>IFERROR(VALUE('Raw Data'!T5978),0)</f>
        <v>1004.75</v>
      </c>
      <c r="H5978" t="str" cm="1">
        <f t="array" ref="H5978">_xlfn.IFS(B5978&lt;=12,"New (0-12 mo)",B5978&lt;=24,"Established (13-24 mo)",B5978&lt;=48,"Loyal (25-48 mo)",TRUE,"Veteran (49+ mo)")</f>
        <v>Loyal (25-48 mo)</v>
      </c>
      <c r="I5978">
        <f>COUNTIF('Raw Data'!G5978:O5978,"Yes")</f>
        <v>2</v>
      </c>
      <c r="J5978">
        <f t="shared" ca="1" si="186"/>
        <v>45323</v>
      </c>
      <c r="K5978" t="str">
        <f>'Raw Data'!U5978</f>
        <v>No</v>
      </c>
      <c r="L5978" t="str">
        <f t="shared" si="187"/>
        <v>Low-Medium Risk</v>
      </c>
      <c r="N5978" s="34"/>
    </row>
    <row r="5979" spans="1:14" x14ac:dyDescent="0.3">
      <c r="A5979" s="5" t="str">
        <f>'Raw Data'!A5979</f>
        <v>0780-XNZFN</v>
      </c>
      <c r="B5979">
        <f>'Raw Data'!F5979</f>
        <v>57</v>
      </c>
      <c r="C5979" t="str">
        <f>'Raw Data'!P5979</f>
        <v>Two year</v>
      </c>
      <c r="D5979" t="str">
        <f>'Raw Data'!I5979</f>
        <v>No</v>
      </c>
      <c r="E5979" t="str">
        <f>'Raw Data'!R5979</f>
        <v>Bank transfer (automatic)</v>
      </c>
      <c r="F5979">
        <f>'Raw Data'!S5979</f>
        <v>20.65</v>
      </c>
      <c r="G5979">
        <f>IFERROR(VALUE('Raw Data'!T5979),0)</f>
        <v>1125.5999999999999</v>
      </c>
      <c r="H5979" t="str" cm="1">
        <f t="array" ref="H5979">_xlfn.IFS(B5979&lt;=12,"New (0-12 mo)",B5979&lt;=24,"Established (13-24 mo)",B5979&lt;=48,"Loyal (25-48 mo)",TRUE,"Veteran (49+ mo)")</f>
        <v>Veteran (49+ mo)</v>
      </c>
      <c r="I5979">
        <f>COUNTIF('Raw Data'!G5979:O5979,"Yes")</f>
        <v>1</v>
      </c>
      <c r="J5979">
        <f t="shared" ca="1" si="186"/>
        <v>44470</v>
      </c>
      <c r="K5979" t="str">
        <f>'Raw Data'!U5979</f>
        <v>No</v>
      </c>
      <c r="L5979" t="str">
        <f t="shared" si="187"/>
        <v>Low Risk</v>
      </c>
      <c r="N5979" s="34"/>
    </row>
    <row r="5980" spans="1:14" x14ac:dyDescent="0.3">
      <c r="A5980" s="5" t="str">
        <f>'Raw Data'!A5980</f>
        <v>0239-OXEXL</v>
      </c>
      <c r="B5980">
        <f>'Raw Data'!F5980</f>
        <v>46</v>
      </c>
      <c r="C5980" t="str">
        <f>'Raw Data'!P5980</f>
        <v>Month-to-month</v>
      </c>
      <c r="D5980" t="str">
        <f>'Raw Data'!I5980</f>
        <v>Fiber optic</v>
      </c>
      <c r="E5980" t="str">
        <f>'Raw Data'!R5980</f>
        <v>Mailed check</v>
      </c>
      <c r="F5980">
        <f>'Raw Data'!S5980</f>
        <v>84.25</v>
      </c>
      <c r="G5980">
        <f>IFERROR(VALUE('Raw Data'!T5980),0)</f>
        <v>3847.6</v>
      </c>
      <c r="H5980" t="str" cm="1">
        <f t="array" ref="H5980">_xlfn.IFS(B5980&lt;=12,"New (0-12 mo)",B5980&lt;=24,"Established (13-24 mo)",B5980&lt;=48,"Loyal (25-48 mo)",TRUE,"Veteran (49+ mo)")</f>
        <v>Loyal (25-48 mo)</v>
      </c>
      <c r="I5980">
        <f>COUNTIF('Raw Data'!G5980:O5980,"Yes")</f>
        <v>4</v>
      </c>
      <c r="J5980">
        <f t="shared" ca="1" si="186"/>
        <v>44805</v>
      </c>
      <c r="K5980" t="str">
        <f>'Raw Data'!U5980</f>
        <v>No</v>
      </c>
      <c r="L5980" t="str">
        <f t="shared" si="187"/>
        <v>Low-Medium Risk</v>
      </c>
      <c r="N5980" s="34"/>
    </row>
    <row r="5981" spans="1:14" x14ac:dyDescent="0.3">
      <c r="A5981" s="5" t="str">
        <f>'Raw Data'!A5981</f>
        <v>2675-IJRGJ</v>
      </c>
      <c r="B5981">
        <f>'Raw Data'!F5981</f>
        <v>53</v>
      </c>
      <c r="C5981" t="str">
        <f>'Raw Data'!P5981</f>
        <v>Two year</v>
      </c>
      <c r="D5981" t="str">
        <f>'Raw Data'!I5981</f>
        <v>No</v>
      </c>
      <c r="E5981" t="str">
        <f>'Raw Data'!R5981</f>
        <v>Bank transfer (automatic)</v>
      </c>
      <c r="F5981">
        <f>'Raw Data'!S5981</f>
        <v>19.649999999999999</v>
      </c>
      <c r="G5981">
        <f>IFERROR(VALUE('Raw Data'!T5981),0)</f>
        <v>978</v>
      </c>
      <c r="H5981" t="str" cm="1">
        <f t="array" ref="H5981">_xlfn.IFS(B5981&lt;=12,"New (0-12 mo)",B5981&lt;=24,"Established (13-24 mo)",B5981&lt;=48,"Loyal (25-48 mo)",TRUE,"Veteran (49+ mo)")</f>
        <v>Veteran (49+ mo)</v>
      </c>
      <c r="I5981">
        <f>COUNTIF('Raw Data'!G5981:O5981,"Yes")</f>
        <v>1</v>
      </c>
      <c r="J5981">
        <f t="shared" ca="1" si="186"/>
        <v>44593</v>
      </c>
      <c r="K5981" t="str">
        <f>'Raw Data'!U5981</f>
        <v>No</v>
      </c>
      <c r="L5981" t="str">
        <f t="shared" si="187"/>
        <v>Low Risk</v>
      </c>
      <c r="N5981" s="34"/>
    </row>
    <row r="5982" spans="1:14" x14ac:dyDescent="0.3">
      <c r="A5982" s="5" t="str">
        <f>'Raw Data'!A5982</f>
        <v>7049-GKVZY</v>
      </c>
      <c r="B5982">
        <f>'Raw Data'!F5982</f>
        <v>17</v>
      </c>
      <c r="C5982" t="str">
        <f>'Raw Data'!P5982</f>
        <v>One year</v>
      </c>
      <c r="D5982" t="str">
        <f>'Raw Data'!I5982</f>
        <v>DSL</v>
      </c>
      <c r="E5982" t="str">
        <f>'Raw Data'!R5982</f>
        <v>Credit card (automatic)</v>
      </c>
      <c r="F5982">
        <f>'Raw Data'!S5982</f>
        <v>79.849999999999994</v>
      </c>
      <c r="G5982">
        <f>IFERROR(VALUE('Raw Data'!T5982),0)</f>
        <v>1387.35</v>
      </c>
      <c r="H5982" t="str" cm="1">
        <f t="array" ref="H5982">_xlfn.IFS(B5982&lt;=12,"New (0-12 mo)",B5982&lt;=24,"Established (13-24 mo)",B5982&lt;=48,"Loyal (25-48 mo)",TRUE,"Veteran (49+ mo)")</f>
        <v>Established (13-24 mo)</v>
      </c>
      <c r="I5982">
        <f>COUNTIF('Raw Data'!G5982:O5982,"Yes")</f>
        <v>6</v>
      </c>
      <c r="J5982">
        <f t="shared" ca="1" si="186"/>
        <v>45689</v>
      </c>
      <c r="K5982" t="str">
        <f>'Raw Data'!U5982</f>
        <v>No</v>
      </c>
      <c r="L5982" t="str">
        <f t="shared" si="187"/>
        <v>Low Risk</v>
      </c>
      <c r="N5982" s="34"/>
    </row>
    <row r="5983" spans="1:14" x14ac:dyDescent="0.3">
      <c r="A5983" s="5" t="str">
        <f>'Raw Data'!A5983</f>
        <v>8577-QSOCG</v>
      </c>
      <c r="B5983">
        <f>'Raw Data'!F5983</f>
        <v>38</v>
      </c>
      <c r="C5983" t="str">
        <f>'Raw Data'!P5983</f>
        <v>Two year</v>
      </c>
      <c r="D5983" t="str">
        <f>'Raw Data'!I5983</f>
        <v>No</v>
      </c>
      <c r="E5983" t="str">
        <f>'Raw Data'!R5983</f>
        <v>Mailed check</v>
      </c>
      <c r="F5983">
        <f>'Raw Data'!S5983</f>
        <v>20.2</v>
      </c>
      <c r="G5983">
        <f>IFERROR(VALUE('Raw Data'!T5983),0)</f>
        <v>746.05</v>
      </c>
      <c r="H5983" t="str" cm="1">
        <f t="array" ref="H5983">_xlfn.IFS(B5983&lt;=12,"New (0-12 mo)",B5983&lt;=24,"Established (13-24 mo)",B5983&lt;=48,"Loyal (25-48 mo)",TRUE,"Veteran (49+ mo)")</f>
        <v>Loyal (25-48 mo)</v>
      </c>
      <c r="I5983">
        <f>COUNTIF('Raw Data'!G5983:O5983,"Yes")</f>
        <v>1</v>
      </c>
      <c r="J5983">
        <f t="shared" ca="1" si="186"/>
        <v>45047</v>
      </c>
      <c r="K5983" t="str">
        <f>'Raw Data'!U5983</f>
        <v>No</v>
      </c>
      <c r="L5983" t="str">
        <f t="shared" si="187"/>
        <v>Low Risk</v>
      </c>
      <c r="N5983" s="34"/>
    </row>
    <row r="5984" spans="1:14" x14ac:dyDescent="0.3">
      <c r="A5984" s="5" t="str">
        <f>'Raw Data'!A5984</f>
        <v>3721-CNZHX</v>
      </c>
      <c r="B5984">
        <f>'Raw Data'!F5984</f>
        <v>15</v>
      </c>
      <c r="C5984" t="str">
        <f>'Raw Data'!P5984</f>
        <v>One year</v>
      </c>
      <c r="D5984" t="str">
        <f>'Raw Data'!I5984</f>
        <v>No</v>
      </c>
      <c r="E5984" t="str">
        <f>'Raw Data'!R5984</f>
        <v>Mailed check</v>
      </c>
      <c r="F5984">
        <f>'Raw Data'!S5984</f>
        <v>19.8</v>
      </c>
      <c r="G5984">
        <f>IFERROR(VALUE('Raw Data'!T5984),0)</f>
        <v>304.60000000000002</v>
      </c>
      <c r="H5984" t="str" cm="1">
        <f t="array" ref="H5984">_xlfn.IFS(B5984&lt;=12,"New (0-12 mo)",B5984&lt;=24,"Established (13-24 mo)",B5984&lt;=48,"Loyal (25-48 mo)",TRUE,"Veteran (49+ mo)")</f>
        <v>Established (13-24 mo)</v>
      </c>
      <c r="I5984">
        <f>COUNTIF('Raw Data'!G5984:O5984,"Yes")</f>
        <v>1</v>
      </c>
      <c r="J5984">
        <f t="shared" ca="1" si="186"/>
        <v>45748</v>
      </c>
      <c r="K5984" t="str">
        <f>'Raw Data'!U5984</f>
        <v>No</v>
      </c>
      <c r="L5984" t="str">
        <f t="shared" si="187"/>
        <v>Low Risk</v>
      </c>
      <c r="N5984" s="34"/>
    </row>
    <row r="5985" spans="1:14" x14ac:dyDescent="0.3">
      <c r="A5985" s="5" t="str">
        <f>'Raw Data'!A5985</f>
        <v>0212-ISBBF</v>
      </c>
      <c r="B5985">
        <f>'Raw Data'!F5985</f>
        <v>22</v>
      </c>
      <c r="C5985" t="str">
        <f>'Raw Data'!P5985</f>
        <v>Month-to-month</v>
      </c>
      <c r="D5985" t="str">
        <f>'Raw Data'!I5985</f>
        <v>DSL</v>
      </c>
      <c r="E5985" t="str">
        <f>'Raw Data'!R5985</f>
        <v>Electronic check</v>
      </c>
      <c r="F5985">
        <f>'Raw Data'!S5985</f>
        <v>50.35</v>
      </c>
      <c r="G5985">
        <f>IFERROR(VALUE('Raw Data'!T5985),0)</f>
        <v>1098.8499999999999</v>
      </c>
      <c r="H5985" t="str" cm="1">
        <f t="array" ref="H5985">_xlfn.IFS(B5985&lt;=12,"New (0-12 mo)",B5985&lt;=24,"Established (13-24 mo)",B5985&lt;=48,"Loyal (25-48 mo)",TRUE,"Veteran (49+ mo)")</f>
        <v>Established (13-24 mo)</v>
      </c>
      <c r="I5985">
        <f>COUNTIF('Raw Data'!G5985:O5985,"Yes")</f>
        <v>3</v>
      </c>
      <c r="J5985">
        <f t="shared" ca="1" si="186"/>
        <v>45536</v>
      </c>
      <c r="K5985" t="str">
        <f>'Raw Data'!U5985</f>
        <v>No</v>
      </c>
      <c r="L5985" t="str">
        <f t="shared" si="187"/>
        <v>Medium Risk</v>
      </c>
      <c r="N5985" s="34"/>
    </row>
    <row r="5986" spans="1:14" x14ac:dyDescent="0.3">
      <c r="A5986" s="5" t="str">
        <f>'Raw Data'!A5986</f>
        <v>9185-TQCVP</v>
      </c>
      <c r="B5986">
        <f>'Raw Data'!F5986</f>
        <v>14</v>
      </c>
      <c r="C5986" t="str">
        <f>'Raw Data'!P5986</f>
        <v>Month-to-month</v>
      </c>
      <c r="D5986" t="str">
        <f>'Raw Data'!I5986</f>
        <v>Fiber optic</v>
      </c>
      <c r="E5986" t="str">
        <f>'Raw Data'!R5986</f>
        <v>Electronic check</v>
      </c>
      <c r="F5986">
        <f>'Raw Data'!S5986</f>
        <v>85.15</v>
      </c>
      <c r="G5986">
        <f>IFERROR(VALUE('Raw Data'!T5986),0)</f>
        <v>1139.2</v>
      </c>
      <c r="H5986" t="str" cm="1">
        <f t="array" ref="H5986">_xlfn.IFS(B5986&lt;=12,"New (0-12 mo)",B5986&lt;=24,"Established (13-24 mo)",B5986&lt;=48,"Loyal (25-48 mo)",TRUE,"Veteran (49+ mo)")</f>
        <v>Established (13-24 mo)</v>
      </c>
      <c r="I5986">
        <f>COUNTIF('Raw Data'!G5986:O5986,"Yes")</f>
        <v>3</v>
      </c>
      <c r="J5986">
        <f t="shared" ca="1" si="186"/>
        <v>45778</v>
      </c>
      <c r="K5986" t="str">
        <f>'Raw Data'!U5986</f>
        <v>Yes</v>
      </c>
      <c r="L5986" t="str">
        <f t="shared" si="187"/>
        <v>Medium Risk</v>
      </c>
      <c r="N5986" s="34"/>
    </row>
    <row r="5987" spans="1:14" x14ac:dyDescent="0.3">
      <c r="A5987" s="5" t="str">
        <f>'Raw Data'!A5987</f>
        <v>3585-YNADK</v>
      </c>
      <c r="B5987">
        <f>'Raw Data'!F5987</f>
        <v>57</v>
      </c>
      <c r="C5987" t="str">
        <f>'Raw Data'!P5987</f>
        <v>One year</v>
      </c>
      <c r="D5987" t="str">
        <f>'Raw Data'!I5987</f>
        <v>DSL</v>
      </c>
      <c r="E5987" t="str">
        <f>'Raw Data'!R5987</f>
        <v>Bank transfer (automatic)</v>
      </c>
      <c r="F5987">
        <f>'Raw Data'!S5987</f>
        <v>74.599999999999994</v>
      </c>
      <c r="G5987">
        <f>IFERROR(VALUE('Raw Data'!T5987),0)</f>
        <v>4368.95</v>
      </c>
      <c r="H5987" t="str" cm="1">
        <f t="array" ref="H5987">_xlfn.IFS(B5987&lt;=12,"New (0-12 mo)",B5987&lt;=24,"Established (13-24 mo)",B5987&lt;=48,"Loyal (25-48 mo)",TRUE,"Veteran (49+ mo)")</f>
        <v>Veteran (49+ mo)</v>
      </c>
      <c r="I5987">
        <f>COUNTIF('Raw Data'!G5987:O5987,"Yes")</f>
        <v>6</v>
      </c>
      <c r="J5987">
        <f t="shared" ca="1" si="186"/>
        <v>44470</v>
      </c>
      <c r="K5987" t="str">
        <f>'Raw Data'!U5987</f>
        <v>No</v>
      </c>
      <c r="L5987" t="str">
        <f t="shared" si="187"/>
        <v>Low Risk</v>
      </c>
      <c r="N5987" s="34"/>
    </row>
    <row r="5988" spans="1:14" x14ac:dyDescent="0.3">
      <c r="A5988" s="5" t="str">
        <f>'Raw Data'!A5988</f>
        <v>5271-DBYSJ</v>
      </c>
      <c r="B5988">
        <f>'Raw Data'!F5988</f>
        <v>11</v>
      </c>
      <c r="C5988" t="str">
        <f>'Raw Data'!P5988</f>
        <v>Month-to-month</v>
      </c>
      <c r="D5988" t="str">
        <f>'Raw Data'!I5988</f>
        <v>Fiber optic</v>
      </c>
      <c r="E5988" t="str">
        <f>'Raw Data'!R5988</f>
        <v>Credit card (automatic)</v>
      </c>
      <c r="F5988">
        <f>'Raw Data'!S5988</f>
        <v>79.150000000000006</v>
      </c>
      <c r="G5988">
        <f>IFERROR(VALUE('Raw Data'!T5988),0)</f>
        <v>827.7</v>
      </c>
      <c r="H5988" t="str" cm="1">
        <f t="array" ref="H5988">_xlfn.IFS(B5988&lt;=12,"New (0-12 mo)",B5988&lt;=24,"Established (13-24 mo)",B5988&lt;=48,"Loyal (25-48 mo)",TRUE,"Veteran (49+ mo)")</f>
        <v>New (0-12 mo)</v>
      </c>
      <c r="I5988">
        <f>COUNTIF('Raw Data'!G5988:O5988,"Yes")</f>
        <v>2</v>
      </c>
      <c r="J5988">
        <f t="shared" ca="1" si="186"/>
        <v>45870</v>
      </c>
      <c r="K5988" t="str">
        <f>'Raw Data'!U5988</f>
        <v>No</v>
      </c>
      <c r="L5988" t="str">
        <f t="shared" si="187"/>
        <v>High Risk</v>
      </c>
      <c r="N5988" s="34"/>
    </row>
    <row r="5989" spans="1:14" x14ac:dyDescent="0.3">
      <c r="A5989" s="5" t="str">
        <f>'Raw Data'!A5989</f>
        <v>1099-GODLO</v>
      </c>
      <c r="B5989">
        <f>'Raw Data'!F5989</f>
        <v>1</v>
      </c>
      <c r="C5989" t="str">
        <f>'Raw Data'!P5989</f>
        <v>Two year</v>
      </c>
      <c r="D5989" t="str">
        <f>'Raw Data'!I5989</f>
        <v>No</v>
      </c>
      <c r="E5989" t="str">
        <f>'Raw Data'!R5989</f>
        <v>Mailed check</v>
      </c>
      <c r="F5989">
        <f>'Raw Data'!S5989</f>
        <v>20.350000000000001</v>
      </c>
      <c r="G5989">
        <f>IFERROR(VALUE('Raw Data'!T5989),0)</f>
        <v>20.350000000000001</v>
      </c>
      <c r="H5989" t="str" cm="1">
        <f t="array" ref="H5989">_xlfn.IFS(B5989&lt;=12,"New (0-12 mo)",B5989&lt;=24,"Established (13-24 mo)",B5989&lt;=48,"Loyal (25-48 mo)",TRUE,"Veteran (49+ mo)")</f>
        <v>New (0-12 mo)</v>
      </c>
      <c r="I5989">
        <f>COUNTIF('Raw Data'!G5989:O5989,"Yes")</f>
        <v>1</v>
      </c>
      <c r="J5989">
        <f t="shared" ca="1" si="186"/>
        <v>46174</v>
      </c>
      <c r="K5989" t="str">
        <f>'Raw Data'!U5989</f>
        <v>No</v>
      </c>
      <c r="L5989" t="str">
        <f t="shared" si="187"/>
        <v>Low Risk</v>
      </c>
      <c r="N5989" s="34"/>
    </row>
    <row r="5990" spans="1:14" x14ac:dyDescent="0.3">
      <c r="A5990" s="5" t="str">
        <f>'Raw Data'!A5990</f>
        <v>6828-HMKWP</v>
      </c>
      <c r="B5990">
        <f>'Raw Data'!F5990</f>
        <v>12</v>
      </c>
      <c r="C5990" t="str">
        <f>'Raw Data'!P5990</f>
        <v>Two year</v>
      </c>
      <c r="D5990" t="str">
        <f>'Raw Data'!I5990</f>
        <v>No</v>
      </c>
      <c r="E5990" t="str">
        <f>'Raw Data'!R5990</f>
        <v>Bank transfer (automatic)</v>
      </c>
      <c r="F5990">
        <f>'Raw Data'!S5990</f>
        <v>21.05</v>
      </c>
      <c r="G5990">
        <f>IFERROR(VALUE('Raw Data'!T5990),0)</f>
        <v>262.05</v>
      </c>
      <c r="H5990" t="str" cm="1">
        <f t="array" ref="H5990">_xlfn.IFS(B5990&lt;=12,"New (0-12 mo)",B5990&lt;=24,"Established (13-24 mo)",B5990&lt;=48,"Loyal (25-48 mo)",TRUE,"Veteran (49+ mo)")</f>
        <v>New (0-12 mo)</v>
      </c>
      <c r="I5990">
        <f>COUNTIF('Raw Data'!G5990:O5990,"Yes")</f>
        <v>1</v>
      </c>
      <c r="J5990">
        <f t="shared" ca="1" si="186"/>
        <v>45839</v>
      </c>
      <c r="K5990" t="str">
        <f>'Raw Data'!U5990</f>
        <v>No</v>
      </c>
      <c r="L5990" t="str">
        <f t="shared" si="187"/>
        <v>Low Risk</v>
      </c>
      <c r="N5990" s="34"/>
    </row>
    <row r="5991" spans="1:14" x14ac:dyDescent="0.3">
      <c r="A5991" s="5" t="str">
        <f>'Raw Data'!A5991</f>
        <v>5567-WSELE</v>
      </c>
      <c r="B5991">
        <f>'Raw Data'!F5991</f>
        <v>3</v>
      </c>
      <c r="C5991" t="str">
        <f>'Raw Data'!P5991</f>
        <v>Month-to-month</v>
      </c>
      <c r="D5991" t="str">
        <f>'Raw Data'!I5991</f>
        <v>Fiber optic</v>
      </c>
      <c r="E5991" t="str">
        <f>'Raw Data'!R5991</f>
        <v>Electronic check</v>
      </c>
      <c r="F5991">
        <f>'Raw Data'!S5991</f>
        <v>94.6</v>
      </c>
      <c r="G5991">
        <f>IFERROR(VALUE('Raw Data'!T5991),0)</f>
        <v>279.55</v>
      </c>
      <c r="H5991" t="str" cm="1">
        <f t="array" ref="H5991">_xlfn.IFS(B5991&lt;=12,"New (0-12 mo)",B5991&lt;=24,"Established (13-24 mo)",B5991&lt;=48,"Loyal (25-48 mo)",TRUE,"Veteran (49+ mo)")</f>
        <v>New (0-12 mo)</v>
      </c>
      <c r="I5991">
        <f>COUNTIF('Raw Data'!G5991:O5991,"Yes")</f>
        <v>4</v>
      </c>
      <c r="J5991">
        <f t="shared" ca="1" si="186"/>
        <v>46113</v>
      </c>
      <c r="K5991" t="str">
        <f>'Raw Data'!U5991</f>
        <v>Yes</v>
      </c>
      <c r="L5991" t="str">
        <f t="shared" si="187"/>
        <v>High Risk</v>
      </c>
      <c r="N5991" s="34"/>
    </row>
    <row r="5992" spans="1:14" x14ac:dyDescent="0.3">
      <c r="A5992" s="5" t="str">
        <f>'Raw Data'!A5992</f>
        <v>1472-TNCWL</v>
      </c>
      <c r="B5992">
        <f>'Raw Data'!F5992</f>
        <v>36</v>
      </c>
      <c r="C5992" t="str">
        <f>'Raw Data'!P5992</f>
        <v>Month-to-month</v>
      </c>
      <c r="D5992" t="str">
        <f>'Raw Data'!I5992</f>
        <v>Fiber optic</v>
      </c>
      <c r="E5992" t="str">
        <f>'Raw Data'!R5992</f>
        <v>Electronic check</v>
      </c>
      <c r="F5992">
        <f>'Raw Data'!S5992</f>
        <v>94.7</v>
      </c>
      <c r="G5992">
        <f>IFERROR(VALUE('Raw Data'!T5992),0)</f>
        <v>3512.5</v>
      </c>
      <c r="H5992" t="str" cm="1">
        <f t="array" ref="H5992">_xlfn.IFS(B5992&lt;=12,"New (0-12 mo)",B5992&lt;=24,"Established (13-24 mo)",B5992&lt;=48,"Loyal (25-48 mo)",TRUE,"Veteran (49+ mo)")</f>
        <v>Loyal (25-48 mo)</v>
      </c>
      <c r="I5992">
        <f>COUNTIF('Raw Data'!G5992:O5992,"Yes")</f>
        <v>4</v>
      </c>
      <c r="J5992">
        <f t="shared" ca="1" si="186"/>
        <v>45108</v>
      </c>
      <c r="K5992" t="str">
        <f>'Raw Data'!U5992</f>
        <v>No</v>
      </c>
      <c r="L5992" t="str">
        <f t="shared" si="187"/>
        <v>Low-Medium Risk</v>
      </c>
      <c r="N5992" s="34"/>
    </row>
    <row r="5993" spans="1:14" x14ac:dyDescent="0.3">
      <c r="A5993" s="5" t="str">
        <f>'Raw Data'!A5993</f>
        <v>8063-RJYNF</v>
      </c>
      <c r="B5993">
        <f>'Raw Data'!F5993</f>
        <v>16</v>
      </c>
      <c r="C5993" t="str">
        <f>'Raw Data'!P5993</f>
        <v>Month-to-month</v>
      </c>
      <c r="D5993" t="str">
        <f>'Raw Data'!I5993</f>
        <v>Fiber optic</v>
      </c>
      <c r="E5993" t="str">
        <f>'Raw Data'!R5993</f>
        <v>Electronic check</v>
      </c>
      <c r="F5993">
        <f>'Raw Data'!S5993</f>
        <v>94.25</v>
      </c>
      <c r="G5993">
        <f>IFERROR(VALUE('Raw Data'!T5993),0)</f>
        <v>1483.25</v>
      </c>
      <c r="H5993" t="str" cm="1">
        <f t="array" ref="H5993">_xlfn.IFS(B5993&lt;=12,"New (0-12 mo)",B5993&lt;=24,"Established (13-24 mo)",B5993&lt;=48,"Loyal (25-48 mo)",TRUE,"Veteran (49+ mo)")</f>
        <v>Established (13-24 mo)</v>
      </c>
      <c r="I5993">
        <f>COUNTIF('Raw Data'!G5993:O5993,"Yes")</f>
        <v>4</v>
      </c>
      <c r="J5993">
        <f t="shared" ca="1" si="186"/>
        <v>45717</v>
      </c>
      <c r="K5993" t="str">
        <f>'Raw Data'!U5993</f>
        <v>Yes</v>
      </c>
      <c r="L5993" t="str">
        <f t="shared" si="187"/>
        <v>Medium Risk</v>
      </c>
      <c r="N5993" s="34"/>
    </row>
    <row r="5994" spans="1:14" x14ac:dyDescent="0.3">
      <c r="A5994" s="5" t="str">
        <f>'Raw Data'!A5994</f>
        <v>0687-ZVTHB</v>
      </c>
      <c r="B5994">
        <f>'Raw Data'!F5994</f>
        <v>65</v>
      </c>
      <c r="C5994" t="str">
        <f>'Raw Data'!P5994</f>
        <v>One year</v>
      </c>
      <c r="D5994" t="str">
        <f>'Raw Data'!I5994</f>
        <v>DSL</v>
      </c>
      <c r="E5994" t="str">
        <f>'Raw Data'!R5994</f>
        <v>Credit card (automatic)</v>
      </c>
      <c r="F5994">
        <f>'Raw Data'!S5994</f>
        <v>72.45</v>
      </c>
      <c r="G5994">
        <f>IFERROR(VALUE('Raw Data'!T5994),0)</f>
        <v>4653.8500000000004</v>
      </c>
      <c r="H5994" t="str" cm="1">
        <f t="array" ref="H5994">_xlfn.IFS(B5994&lt;=12,"New (0-12 mo)",B5994&lt;=24,"Established (13-24 mo)",B5994&lt;=48,"Loyal (25-48 mo)",TRUE,"Veteran (49+ mo)")</f>
        <v>Veteran (49+ mo)</v>
      </c>
      <c r="I5994">
        <f>COUNTIF('Raw Data'!G5994:O5994,"Yes")</f>
        <v>6</v>
      </c>
      <c r="J5994">
        <f t="shared" ca="1" si="186"/>
        <v>44228</v>
      </c>
      <c r="K5994" t="str">
        <f>'Raw Data'!U5994</f>
        <v>Yes</v>
      </c>
      <c r="L5994" t="str">
        <f t="shared" si="187"/>
        <v>Low Risk</v>
      </c>
      <c r="N5994" s="34"/>
    </row>
    <row r="5995" spans="1:14" x14ac:dyDescent="0.3">
      <c r="A5995" s="5" t="str">
        <f>'Raw Data'!A5995</f>
        <v>2080-GKCWQ</v>
      </c>
      <c r="B5995">
        <f>'Raw Data'!F5995</f>
        <v>2</v>
      </c>
      <c r="C5995" t="str">
        <f>'Raw Data'!P5995</f>
        <v>Month-to-month</v>
      </c>
      <c r="D5995" t="str">
        <f>'Raw Data'!I5995</f>
        <v>Fiber optic</v>
      </c>
      <c r="E5995" t="str">
        <f>'Raw Data'!R5995</f>
        <v>Electronic check</v>
      </c>
      <c r="F5995">
        <f>'Raw Data'!S5995</f>
        <v>74.95</v>
      </c>
      <c r="G5995">
        <f>IFERROR(VALUE('Raw Data'!T5995),0)</f>
        <v>151.75</v>
      </c>
      <c r="H5995" t="str" cm="1">
        <f t="array" ref="H5995">_xlfn.IFS(B5995&lt;=12,"New (0-12 mo)",B5995&lt;=24,"Established (13-24 mo)",B5995&lt;=48,"Loyal (25-48 mo)",TRUE,"Veteran (49+ mo)")</f>
        <v>New (0-12 mo)</v>
      </c>
      <c r="I5995">
        <f>COUNTIF('Raw Data'!G5995:O5995,"Yes")</f>
        <v>2</v>
      </c>
      <c r="J5995">
        <f t="shared" ca="1" si="186"/>
        <v>46143</v>
      </c>
      <c r="K5995" t="str">
        <f>'Raw Data'!U5995</f>
        <v>No</v>
      </c>
      <c r="L5995" t="str">
        <f t="shared" si="187"/>
        <v>High Risk</v>
      </c>
      <c r="N5995" s="34"/>
    </row>
    <row r="5996" spans="1:14" x14ac:dyDescent="0.3">
      <c r="A5996" s="5" t="str">
        <f>'Raw Data'!A5996</f>
        <v>9661-ACXBS</v>
      </c>
      <c r="B5996">
        <f>'Raw Data'!F5996</f>
        <v>42</v>
      </c>
      <c r="C5996" t="str">
        <f>'Raw Data'!P5996</f>
        <v>Month-to-month</v>
      </c>
      <c r="D5996" t="str">
        <f>'Raw Data'!I5996</f>
        <v>Fiber optic</v>
      </c>
      <c r="E5996" t="str">
        <f>'Raw Data'!R5996</f>
        <v>Electronic check</v>
      </c>
      <c r="F5996">
        <f>'Raw Data'!S5996</f>
        <v>105.2</v>
      </c>
      <c r="G5996">
        <f>IFERROR(VALUE('Raw Data'!T5996),0)</f>
        <v>4400.75</v>
      </c>
      <c r="H5996" t="str" cm="1">
        <f t="array" ref="H5996">_xlfn.IFS(B5996&lt;=12,"New (0-12 mo)",B5996&lt;=24,"Established (13-24 mo)",B5996&lt;=48,"Loyal (25-48 mo)",TRUE,"Veteran (49+ mo)")</f>
        <v>Loyal (25-48 mo)</v>
      </c>
      <c r="I5996">
        <f>COUNTIF('Raw Data'!G5996:O5996,"Yes")</f>
        <v>6</v>
      </c>
      <c r="J5996">
        <f t="shared" ca="1" si="186"/>
        <v>44927</v>
      </c>
      <c r="K5996" t="str">
        <f>'Raw Data'!U5996</f>
        <v>Yes</v>
      </c>
      <c r="L5996" t="str">
        <f t="shared" si="187"/>
        <v>Low-Medium Risk</v>
      </c>
      <c r="N5996" s="34"/>
    </row>
    <row r="5997" spans="1:14" x14ac:dyDescent="0.3">
      <c r="A5997" s="5" t="str">
        <f>'Raw Data'!A5997</f>
        <v>2193-SFWQW</v>
      </c>
      <c r="B5997">
        <f>'Raw Data'!F5997</f>
        <v>72</v>
      </c>
      <c r="C5997" t="str">
        <f>'Raw Data'!P5997</f>
        <v>Two year</v>
      </c>
      <c r="D5997" t="str">
        <f>'Raw Data'!I5997</f>
        <v>Fiber optic</v>
      </c>
      <c r="E5997" t="str">
        <f>'Raw Data'!R5997</f>
        <v>Bank transfer (automatic)</v>
      </c>
      <c r="F5997">
        <f>'Raw Data'!S5997</f>
        <v>111.95</v>
      </c>
      <c r="G5997">
        <f>IFERROR(VALUE('Raw Data'!T5997),0)</f>
        <v>8033.1</v>
      </c>
      <c r="H5997" t="str" cm="1">
        <f t="array" ref="H5997">_xlfn.IFS(B5997&lt;=12,"New (0-12 mo)",B5997&lt;=24,"Established (13-24 mo)",B5997&lt;=48,"Loyal (25-48 mo)",TRUE,"Veteran (49+ mo)")</f>
        <v>Veteran (49+ mo)</v>
      </c>
      <c r="I5997">
        <f>COUNTIF('Raw Data'!G5997:O5997,"Yes")</f>
        <v>7</v>
      </c>
      <c r="J5997">
        <f t="shared" ca="1" si="186"/>
        <v>44013</v>
      </c>
      <c r="K5997" t="str">
        <f>'Raw Data'!U5997</f>
        <v>No</v>
      </c>
      <c r="L5997" t="str">
        <f t="shared" si="187"/>
        <v>Low Risk</v>
      </c>
      <c r="N5997" s="34"/>
    </row>
    <row r="5998" spans="1:14" x14ac:dyDescent="0.3">
      <c r="A5998" s="5" t="str">
        <f>'Raw Data'!A5998</f>
        <v>5656-JAMLX</v>
      </c>
      <c r="B5998">
        <f>'Raw Data'!F5998</f>
        <v>62</v>
      </c>
      <c r="C5998" t="str">
        <f>'Raw Data'!P5998</f>
        <v>Two year</v>
      </c>
      <c r="D5998" t="str">
        <f>'Raw Data'!I5998</f>
        <v>No</v>
      </c>
      <c r="E5998" t="str">
        <f>'Raw Data'!R5998</f>
        <v>Bank transfer (automatic)</v>
      </c>
      <c r="F5998">
        <f>'Raw Data'!S5998</f>
        <v>19.850000000000001</v>
      </c>
      <c r="G5998">
        <f>IFERROR(VALUE('Raw Data'!T5998),0)</f>
        <v>1253.6500000000001</v>
      </c>
      <c r="H5998" t="str" cm="1">
        <f t="array" ref="H5998">_xlfn.IFS(B5998&lt;=12,"New (0-12 mo)",B5998&lt;=24,"Established (13-24 mo)",B5998&lt;=48,"Loyal (25-48 mo)",TRUE,"Veteran (49+ mo)")</f>
        <v>Veteran (49+ mo)</v>
      </c>
      <c r="I5998">
        <f>COUNTIF('Raw Data'!G5998:O5998,"Yes")</f>
        <v>1</v>
      </c>
      <c r="J5998">
        <f t="shared" ca="1" si="186"/>
        <v>44317</v>
      </c>
      <c r="K5998" t="str">
        <f>'Raw Data'!U5998</f>
        <v>No</v>
      </c>
      <c r="L5998" t="str">
        <f t="shared" si="187"/>
        <v>Low Risk</v>
      </c>
      <c r="N5998" s="34"/>
    </row>
    <row r="5999" spans="1:14" x14ac:dyDescent="0.3">
      <c r="A5999" s="5" t="str">
        <f>'Raw Data'!A5999</f>
        <v>3462-BJQQA</v>
      </c>
      <c r="B5999">
        <f>'Raw Data'!F5999</f>
        <v>6</v>
      </c>
      <c r="C5999" t="str">
        <f>'Raw Data'!P5999</f>
        <v>Month-to-month</v>
      </c>
      <c r="D5999" t="str">
        <f>'Raw Data'!I5999</f>
        <v>Fiber optic</v>
      </c>
      <c r="E5999" t="str">
        <f>'Raw Data'!R5999</f>
        <v>Electronic check</v>
      </c>
      <c r="F5999">
        <f>'Raw Data'!S5999</f>
        <v>89.75</v>
      </c>
      <c r="G5999">
        <f>IFERROR(VALUE('Raw Data'!T5999),0)</f>
        <v>552.65</v>
      </c>
      <c r="H5999" t="str" cm="1">
        <f t="array" ref="H5999">_xlfn.IFS(B5999&lt;=12,"New (0-12 mo)",B5999&lt;=24,"Established (13-24 mo)",B5999&lt;=48,"Loyal (25-48 mo)",TRUE,"Veteran (49+ mo)")</f>
        <v>New (0-12 mo)</v>
      </c>
      <c r="I5999">
        <f>COUNTIF('Raw Data'!G5999:O5999,"Yes")</f>
        <v>4</v>
      </c>
      <c r="J5999">
        <f t="shared" ca="1" si="186"/>
        <v>46023</v>
      </c>
      <c r="K5999" t="str">
        <f>'Raw Data'!U5999</f>
        <v>No</v>
      </c>
      <c r="L5999" t="str">
        <f t="shared" si="187"/>
        <v>High Risk</v>
      </c>
      <c r="N5999" s="34"/>
    </row>
    <row r="6000" spans="1:14" x14ac:dyDescent="0.3">
      <c r="A6000" s="5" t="str">
        <f>'Raw Data'!A6000</f>
        <v>0442-TDYUO</v>
      </c>
      <c r="B6000">
        <f>'Raw Data'!F6000</f>
        <v>48</v>
      </c>
      <c r="C6000" t="str">
        <f>'Raw Data'!P6000</f>
        <v>Two year</v>
      </c>
      <c r="D6000" t="str">
        <f>'Raw Data'!I6000</f>
        <v>No</v>
      </c>
      <c r="E6000" t="str">
        <f>'Raw Data'!R6000</f>
        <v>Mailed check</v>
      </c>
      <c r="F6000">
        <f>'Raw Data'!S6000</f>
        <v>20.05</v>
      </c>
      <c r="G6000">
        <f>IFERROR(VALUE('Raw Data'!T6000),0)</f>
        <v>1036</v>
      </c>
      <c r="H6000" t="str" cm="1">
        <f t="array" ref="H6000">_xlfn.IFS(B6000&lt;=12,"New (0-12 mo)",B6000&lt;=24,"Established (13-24 mo)",B6000&lt;=48,"Loyal (25-48 mo)",TRUE,"Veteran (49+ mo)")</f>
        <v>Loyal (25-48 mo)</v>
      </c>
      <c r="I6000">
        <f>COUNTIF('Raw Data'!G6000:O6000,"Yes")</f>
        <v>1</v>
      </c>
      <c r="J6000">
        <f t="shared" ca="1" si="186"/>
        <v>44743</v>
      </c>
      <c r="K6000" t="str">
        <f>'Raw Data'!U6000</f>
        <v>No</v>
      </c>
      <c r="L6000" t="str">
        <f t="shared" si="187"/>
        <v>Low Risk</v>
      </c>
      <c r="N6000" s="34"/>
    </row>
    <row r="6001" spans="1:14" x14ac:dyDescent="0.3">
      <c r="A6001" s="5" t="str">
        <f>'Raw Data'!A6001</f>
        <v>6733-LRIZX</v>
      </c>
      <c r="B6001">
        <f>'Raw Data'!F6001</f>
        <v>35</v>
      </c>
      <c r="C6001" t="str">
        <f>'Raw Data'!P6001</f>
        <v>Two year</v>
      </c>
      <c r="D6001" t="str">
        <f>'Raw Data'!I6001</f>
        <v>Fiber optic</v>
      </c>
      <c r="E6001" t="str">
        <f>'Raw Data'!R6001</f>
        <v>Electronic check</v>
      </c>
      <c r="F6001">
        <f>'Raw Data'!S6001</f>
        <v>108.95</v>
      </c>
      <c r="G6001">
        <f>IFERROR(VALUE('Raw Data'!T6001),0)</f>
        <v>4025.5</v>
      </c>
      <c r="H6001" t="str" cm="1">
        <f t="array" ref="H6001">_xlfn.IFS(B6001&lt;=12,"New (0-12 mo)",B6001&lt;=24,"Established (13-24 mo)",B6001&lt;=48,"Loyal (25-48 mo)",TRUE,"Veteran (49+ mo)")</f>
        <v>Loyal (25-48 mo)</v>
      </c>
      <c r="I6001">
        <f>COUNTIF('Raw Data'!G6001:O6001,"Yes")</f>
        <v>7</v>
      </c>
      <c r="J6001">
        <f t="shared" ca="1" si="186"/>
        <v>45139</v>
      </c>
      <c r="K6001" t="str">
        <f>'Raw Data'!U6001</f>
        <v>No</v>
      </c>
      <c r="L6001" t="str">
        <f t="shared" si="187"/>
        <v>Low Risk</v>
      </c>
      <c r="N6001" s="34"/>
    </row>
    <row r="6002" spans="1:14" x14ac:dyDescent="0.3">
      <c r="A6002" s="5" t="str">
        <f>'Raw Data'!A6002</f>
        <v>9503-XJUME</v>
      </c>
      <c r="B6002">
        <f>'Raw Data'!F6002</f>
        <v>52</v>
      </c>
      <c r="C6002" t="str">
        <f>'Raw Data'!P6002</f>
        <v>One year</v>
      </c>
      <c r="D6002" t="str">
        <f>'Raw Data'!I6002</f>
        <v>No</v>
      </c>
      <c r="E6002" t="str">
        <f>'Raw Data'!R6002</f>
        <v>Credit card (automatic)</v>
      </c>
      <c r="F6002">
        <f>'Raw Data'!S6002</f>
        <v>19.649999999999999</v>
      </c>
      <c r="G6002">
        <f>IFERROR(VALUE('Raw Data'!T6002),0)</f>
        <v>928.4</v>
      </c>
      <c r="H6002" t="str" cm="1">
        <f t="array" ref="H6002">_xlfn.IFS(B6002&lt;=12,"New (0-12 mo)",B6002&lt;=24,"Established (13-24 mo)",B6002&lt;=48,"Loyal (25-48 mo)",TRUE,"Veteran (49+ mo)")</f>
        <v>Veteran (49+ mo)</v>
      </c>
      <c r="I6002">
        <f>COUNTIF('Raw Data'!G6002:O6002,"Yes")</f>
        <v>1</v>
      </c>
      <c r="J6002">
        <f t="shared" ca="1" si="186"/>
        <v>44621</v>
      </c>
      <c r="K6002" t="str">
        <f>'Raw Data'!U6002</f>
        <v>No</v>
      </c>
      <c r="L6002" t="str">
        <f t="shared" si="187"/>
        <v>Low Risk</v>
      </c>
      <c r="N6002" s="34"/>
    </row>
    <row r="6003" spans="1:14" x14ac:dyDescent="0.3">
      <c r="A6003" s="5" t="str">
        <f>'Raw Data'!A6003</f>
        <v>4367-NHWMM</v>
      </c>
      <c r="B6003">
        <f>'Raw Data'!F6003</f>
        <v>1</v>
      </c>
      <c r="C6003" t="str">
        <f>'Raw Data'!P6003</f>
        <v>Month-to-month</v>
      </c>
      <c r="D6003" t="str">
        <f>'Raw Data'!I6003</f>
        <v>DSL</v>
      </c>
      <c r="E6003" t="str">
        <f>'Raw Data'!R6003</f>
        <v>Mailed check</v>
      </c>
      <c r="F6003">
        <f>'Raw Data'!S6003</f>
        <v>24.9</v>
      </c>
      <c r="G6003">
        <f>IFERROR(VALUE('Raw Data'!T6003),0)</f>
        <v>24.9</v>
      </c>
      <c r="H6003" t="str" cm="1">
        <f t="array" ref="H6003">_xlfn.IFS(B6003&lt;=12,"New (0-12 mo)",B6003&lt;=24,"Established (13-24 mo)",B6003&lt;=48,"Loyal (25-48 mo)",TRUE,"Veteran (49+ mo)")</f>
        <v>New (0-12 mo)</v>
      </c>
      <c r="I6003">
        <f>COUNTIF('Raw Data'!G6003:O6003,"Yes")</f>
        <v>0</v>
      </c>
      <c r="J6003">
        <f t="shared" ca="1" si="186"/>
        <v>46174</v>
      </c>
      <c r="K6003" t="str">
        <f>'Raw Data'!U6003</f>
        <v>No</v>
      </c>
      <c r="L6003" t="str">
        <f t="shared" si="187"/>
        <v>High Risk</v>
      </c>
      <c r="N6003" s="34"/>
    </row>
    <row r="6004" spans="1:14" x14ac:dyDescent="0.3">
      <c r="A6004" s="5" t="str">
        <f>'Raw Data'!A6004</f>
        <v>3727-RJMEO</v>
      </c>
      <c r="B6004">
        <f>'Raw Data'!F6004</f>
        <v>6</v>
      </c>
      <c r="C6004" t="str">
        <f>'Raw Data'!P6004</f>
        <v>Month-to-month</v>
      </c>
      <c r="D6004" t="str">
        <f>'Raw Data'!I6004</f>
        <v>Fiber optic</v>
      </c>
      <c r="E6004" t="str">
        <f>'Raw Data'!R6004</f>
        <v>Electronic check</v>
      </c>
      <c r="F6004">
        <f>'Raw Data'!S6004</f>
        <v>82.85</v>
      </c>
      <c r="G6004">
        <f>IFERROR(VALUE('Raw Data'!T6004),0)</f>
        <v>460.25</v>
      </c>
      <c r="H6004" t="str" cm="1">
        <f t="array" ref="H6004">_xlfn.IFS(B6004&lt;=12,"New (0-12 mo)",B6004&lt;=24,"Established (13-24 mo)",B6004&lt;=48,"Loyal (25-48 mo)",TRUE,"Veteran (49+ mo)")</f>
        <v>New (0-12 mo)</v>
      </c>
      <c r="I6004">
        <f>COUNTIF('Raw Data'!G6004:O6004,"Yes")</f>
        <v>3</v>
      </c>
      <c r="J6004">
        <f t="shared" ca="1" si="186"/>
        <v>46023</v>
      </c>
      <c r="K6004" t="str">
        <f>'Raw Data'!U6004</f>
        <v>Yes</v>
      </c>
      <c r="L6004" t="str">
        <f t="shared" si="187"/>
        <v>High Risk</v>
      </c>
      <c r="N6004" s="34"/>
    </row>
    <row r="6005" spans="1:14" x14ac:dyDescent="0.3">
      <c r="A6005" s="5" t="str">
        <f>'Raw Data'!A6005</f>
        <v>3779-OSWCF</v>
      </c>
      <c r="B6005">
        <f>'Raw Data'!F6005</f>
        <v>71</v>
      </c>
      <c r="C6005" t="str">
        <f>'Raw Data'!P6005</f>
        <v>Two year</v>
      </c>
      <c r="D6005" t="str">
        <f>'Raw Data'!I6005</f>
        <v>DSL</v>
      </c>
      <c r="E6005" t="str">
        <f>'Raw Data'!R6005</f>
        <v>Credit card (automatic)</v>
      </c>
      <c r="F6005">
        <f>'Raw Data'!S6005</f>
        <v>93.2</v>
      </c>
      <c r="G6005">
        <f>IFERROR(VALUE('Raw Data'!T6005),0)</f>
        <v>6506.15</v>
      </c>
      <c r="H6005" t="str" cm="1">
        <f t="array" ref="H6005">_xlfn.IFS(B6005&lt;=12,"New (0-12 mo)",B6005&lt;=24,"Established (13-24 mo)",B6005&lt;=48,"Loyal (25-48 mo)",TRUE,"Veteran (49+ mo)")</f>
        <v>Veteran (49+ mo)</v>
      </c>
      <c r="I6005">
        <f>COUNTIF('Raw Data'!G6005:O6005,"Yes")</f>
        <v>8</v>
      </c>
      <c r="J6005">
        <f t="shared" ca="1" si="186"/>
        <v>44044</v>
      </c>
      <c r="K6005" t="str">
        <f>'Raw Data'!U6005</f>
        <v>No</v>
      </c>
      <c r="L6005" t="str">
        <f t="shared" si="187"/>
        <v>Low Risk</v>
      </c>
      <c r="N6005" s="34"/>
    </row>
    <row r="6006" spans="1:14" x14ac:dyDescent="0.3">
      <c r="A6006" s="5" t="str">
        <f>'Raw Data'!A6006</f>
        <v>6736-DHUQI</v>
      </c>
      <c r="B6006">
        <f>'Raw Data'!F6006</f>
        <v>67</v>
      </c>
      <c r="C6006" t="str">
        <f>'Raw Data'!P6006</f>
        <v>One year</v>
      </c>
      <c r="D6006" t="str">
        <f>'Raw Data'!I6006</f>
        <v>Fiber optic</v>
      </c>
      <c r="E6006" t="str">
        <f>'Raw Data'!R6006</f>
        <v>Bank transfer (automatic)</v>
      </c>
      <c r="F6006">
        <f>'Raw Data'!S6006</f>
        <v>84.8</v>
      </c>
      <c r="G6006">
        <f>IFERROR(VALUE('Raw Data'!T6006),0)</f>
        <v>5598.3</v>
      </c>
      <c r="H6006" t="str" cm="1">
        <f t="array" ref="H6006">_xlfn.IFS(B6006&lt;=12,"New (0-12 mo)",B6006&lt;=24,"Established (13-24 mo)",B6006&lt;=48,"Loyal (25-48 mo)",TRUE,"Veteran (49+ mo)")</f>
        <v>Veteran (49+ mo)</v>
      </c>
      <c r="I6006">
        <f>COUNTIF('Raw Data'!G6006:O6006,"Yes")</f>
        <v>4</v>
      </c>
      <c r="J6006">
        <f t="shared" ca="1" si="186"/>
        <v>44166</v>
      </c>
      <c r="K6006" t="str">
        <f>'Raw Data'!U6006</f>
        <v>No</v>
      </c>
      <c r="L6006" t="str">
        <f t="shared" si="187"/>
        <v>Low Risk</v>
      </c>
      <c r="N6006" s="34"/>
    </row>
    <row r="6007" spans="1:14" x14ac:dyDescent="0.3">
      <c r="A6007" s="5" t="str">
        <f>'Raw Data'!A6007</f>
        <v>3915-ODIYG</v>
      </c>
      <c r="B6007">
        <f>'Raw Data'!F6007</f>
        <v>60</v>
      </c>
      <c r="C6007" t="str">
        <f>'Raw Data'!P6007</f>
        <v>One year</v>
      </c>
      <c r="D6007" t="str">
        <f>'Raw Data'!I6007</f>
        <v>DSL</v>
      </c>
      <c r="E6007" t="str">
        <f>'Raw Data'!R6007</f>
        <v>Electronic check</v>
      </c>
      <c r="F6007">
        <f>'Raw Data'!S6007</f>
        <v>71.75</v>
      </c>
      <c r="G6007">
        <f>IFERROR(VALUE('Raw Data'!T6007),0)</f>
        <v>4374.55</v>
      </c>
      <c r="H6007" t="str" cm="1">
        <f t="array" ref="H6007">_xlfn.IFS(B6007&lt;=12,"New (0-12 mo)",B6007&lt;=24,"Established (13-24 mo)",B6007&lt;=48,"Loyal (25-48 mo)",TRUE,"Veteran (49+ mo)")</f>
        <v>Veteran (49+ mo)</v>
      </c>
      <c r="I6007">
        <f>COUNTIF('Raw Data'!G6007:O6007,"Yes")</f>
        <v>5</v>
      </c>
      <c r="J6007">
        <f t="shared" ca="1" si="186"/>
        <v>44378</v>
      </c>
      <c r="K6007" t="str">
        <f>'Raw Data'!U6007</f>
        <v>No</v>
      </c>
      <c r="L6007" t="str">
        <f t="shared" si="187"/>
        <v>Low Risk</v>
      </c>
      <c r="N6007" s="34"/>
    </row>
    <row r="6008" spans="1:14" x14ac:dyDescent="0.3">
      <c r="A6008" s="5" t="str">
        <f>'Raw Data'!A6008</f>
        <v>1360-RCYRT</v>
      </c>
      <c r="B6008">
        <f>'Raw Data'!F6008</f>
        <v>23</v>
      </c>
      <c r="C6008" t="str">
        <f>'Raw Data'!P6008</f>
        <v>Month-to-month</v>
      </c>
      <c r="D6008" t="str">
        <f>'Raw Data'!I6008</f>
        <v>DSL</v>
      </c>
      <c r="E6008" t="str">
        <f>'Raw Data'!R6008</f>
        <v>Bank transfer (automatic)</v>
      </c>
      <c r="F6008">
        <f>'Raw Data'!S6008</f>
        <v>30.35</v>
      </c>
      <c r="G6008">
        <f>IFERROR(VALUE('Raw Data'!T6008),0)</f>
        <v>678.75</v>
      </c>
      <c r="H6008" t="str" cm="1">
        <f t="array" ref="H6008">_xlfn.IFS(B6008&lt;=12,"New (0-12 mo)",B6008&lt;=24,"Established (13-24 mo)",B6008&lt;=48,"Loyal (25-48 mo)",TRUE,"Veteran (49+ mo)")</f>
        <v>Established (13-24 mo)</v>
      </c>
      <c r="I6008">
        <f>COUNTIF('Raw Data'!G6008:O6008,"Yes")</f>
        <v>1</v>
      </c>
      <c r="J6008">
        <f t="shared" ca="1" si="186"/>
        <v>45505</v>
      </c>
      <c r="K6008" t="str">
        <f>'Raw Data'!U6008</f>
        <v>No</v>
      </c>
      <c r="L6008" t="str">
        <f t="shared" si="187"/>
        <v>Medium Risk</v>
      </c>
      <c r="N6008" s="34"/>
    </row>
    <row r="6009" spans="1:14" x14ac:dyDescent="0.3">
      <c r="A6009" s="5" t="str">
        <f>'Raw Data'!A6009</f>
        <v>2724-FJDYW</v>
      </c>
      <c r="B6009">
        <f>'Raw Data'!F6009</f>
        <v>39</v>
      </c>
      <c r="C6009" t="str">
        <f>'Raw Data'!P6009</f>
        <v>One year</v>
      </c>
      <c r="D6009" t="str">
        <f>'Raw Data'!I6009</f>
        <v>DSL</v>
      </c>
      <c r="E6009" t="str">
        <f>'Raw Data'!R6009</f>
        <v>Bank transfer (automatic)</v>
      </c>
      <c r="F6009">
        <f>'Raw Data'!S6009</f>
        <v>54.85</v>
      </c>
      <c r="G6009">
        <f>IFERROR(VALUE('Raw Data'!T6009),0)</f>
        <v>2191.6999999999998</v>
      </c>
      <c r="H6009" t="str" cm="1">
        <f t="array" ref="H6009">_xlfn.IFS(B6009&lt;=12,"New (0-12 mo)",B6009&lt;=24,"Established (13-24 mo)",B6009&lt;=48,"Loyal (25-48 mo)",TRUE,"Veteran (49+ mo)")</f>
        <v>Loyal (25-48 mo)</v>
      </c>
      <c r="I6009">
        <f>COUNTIF('Raw Data'!G6009:O6009,"Yes")</f>
        <v>4</v>
      </c>
      <c r="J6009">
        <f t="shared" ca="1" si="186"/>
        <v>45017</v>
      </c>
      <c r="K6009" t="str">
        <f>'Raw Data'!U6009</f>
        <v>No</v>
      </c>
      <c r="L6009" t="str">
        <f t="shared" si="187"/>
        <v>Low Risk</v>
      </c>
      <c r="N6009" s="34"/>
    </row>
    <row r="6010" spans="1:14" x14ac:dyDescent="0.3">
      <c r="A6010" s="5" t="str">
        <f>'Raw Data'!A6010</f>
        <v>4451-RWASJ</v>
      </c>
      <c r="B6010">
        <f>'Raw Data'!F6010</f>
        <v>15</v>
      </c>
      <c r="C6010" t="str">
        <f>'Raw Data'!P6010</f>
        <v>One year</v>
      </c>
      <c r="D6010" t="str">
        <f>'Raw Data'!I6010</f>
        <v>No</v>
      </c>
      <c r="E6010" t="str">
        <f>'Raw Data'!R6010</f>
        <v>Mailed check</v>
      </c>
      <c r="F6010">
        <f>'Raw Data'!S6010</f>
        <v>19.5</v>
      </c>
      <c r="G6010">
        <f>IFERROR(VALUE('Raw Data'!T6010),0)</f>
        <v>239.75</v>
      </c>
      <c r="H6010" t="str" cm="1">
        <f t="array" ref="H6010">_xlfn.IFS(B6010&lt;=12,"New (0-12 mo)",B6010&lt;=24,"Established (13-24 mo)",B6010&lt;=48,"Loyal (25-48 mo)",TRUE,"Veteran (49+ mo)")</f>
        <v>Established (13-24 mo)</v>
      </c>
      <c r="I6010">
        <f>COUNTIF('Raw Data'!G6010:O6010,"Yes")</f>
        <v>1</v>
      </c>
      <c r="J6010">
        <f t="shared" ca="1" si="186"/>
        <v>45748</v>
      </c>
      <c r="K6010" t="str">
        <f>'Raw Data'!U6010</f>
        <v>No</v>
      </c>
      <c r="L6010" t="str">
        <f t="shared" si="187"/>
        <v>Low Risk</v>
      </c>
      <c r="N6010" s="34"/>
    </row>
    <row r="6011" spans="1:14" x14ac:dyDescent="0.3">
      <c r="A6011" s="5" t="str">
        <f>'Raw Data'!A6011</f>
        <v>6646-VRFOL</v>
      </c>
      <c r="B6011">
        <f>'Raw Data'!F6011</f>
        <v>53</v>
      </c>
      <c r="C6011" t="str">
        <f>'Raw Data'!P6011</f>
        <v>Month-to-month</v>
      </c>
      <c r="D6011" t="str">
        <f>'Raw Data'!I6011</f>
        <v>Fiber optic</v>
      </c>
      <c r="E6011" t="str">
        <f>'Raw Data'!R6011</f>
        <v>Electronic check</v>
      </c>
      <c r="F6011">
        <f>'Raw Data'!S6011</f>
        <v>103.85</v>
      </c>
      <c r="G6011">
        <f>IFERROR(VALUE('Raw Data'!T6011),0)</f>
        <v>5485.5</v>
      </c>
      <c r="H6011" t="str" cm="1">
        <f t="array" ref="H6011">_xlfn.IFS(B6011&lt;=12,"New (0-12 mo)",B6011&lt;=24,"Established (13-24 mo)",B6011&lt;=48,"Loyal (25-48 mo)",TRUE,"Veteran (49+ mo)")</f>
        <v>Veteran (49+ mo)</v>
      </c>
      <c r="I6011">
        <f>COUNTIF('Raw Data'!G6011:O6011,"Yes")</f>
        <v>6</v>
      </c>
      <c r="J6011">
        <f t="shared" ca="1" si="186"/>
        <v>44593</v>
      </c>
      <c r="K6011" t="str">
        <f>'Raw Data'!U6011</f>
        <v>Yes</v>
      </c>
      <c r="L6011" t="str">
        <f t="shared" si="187"/>
        <v>Low-Medium Risk</v>
      </c>
      <c r="N6011" s="34"/>
    </row>
    <row r="6012" spans="1:14" x14ac:dyDescent="0.3">
      <c r="A6012" s="5" t="str">
        <f>'Raw Data'!A6012</f>
        <v>3460-TJBWI</v>
      </c>
      <c r="B6012">
        <f>'Raw Data'!F6012</f>
        <v>24</v>
      </c>
      <c r="C6012" t="str">
        <f>'Raw Data'!P6012</f>
        <v>Two year</v>
      </c>
      <c r="D6012" t="str">
        <f>'Raw Data'!I6012</f>
        <v>No</v>
      </c>
      <c r="E6012" t="str">
        <f>'Raw Data'!R6012</f>
        <v>Mailed check</v>
      </c>
      <c r="F6012">
        <f>'Raw Data'!S6012</f>
        <v>24.2</v>
      </c>
      <c r="G6012">
        <f>IFERROR(VALUE('Raw Data'!T6012),0)</f>
        <v>609.04999999999995</v>
      </c>
      <c r="H6012" t="str" cm="1">
        <f t="array" ref="H6012">_xlfn.IFS(B6012&lt;=12,"New (0-12 mo)",B6012&lt;=24,"Established (13-24 mo)",B6012&lt;=48,"Loyal (25-48 mo)",TRUE,"Veteran (49+ mo)")</f>
        <v>Established (13-24 mo)</v>
      </c>
      <c r="I6012">
        <f>COUNTIF('Raw Data'!G6012:O6012,"Yes")</f>
        <v>2</v>
      </c>
      <c r="J6012">
        <f t="shared" ca="1" si="186"/>
        <v>45474</v>
      </c>
      <c r="K6012" t="str">
        <f>'Raw Data'!U6012</f>
        <v>No</v>
      </c>
      <c r="L6012" t="str">
        <f t="shared" si="187"/>
        <v>Low Risk</v>
      </c>
      <c r="N6012" s="34"/>
    </row>
    <row r="6013" spans="1:14" x14ac:dyDescent="0.3">
      <c r="A6013" s="5" t="str">
        <f>'Raw Data'!A6013</f>
        <v>5917-HBSDW</v>
      </c>
      <c r="B6013">
        <f>'Raw Data'!F6013</f>
        <v>37</v>
      </c>
      <c r="C6013" t="str">
        <f>'Raw Data'!P6013</f>
        <v>Month-to-month</v>
      </c>
      <c r="D6013" t="str">
        <f>'Raw Data'!I6013</f>
        <v>No</v>
      </c>
      <c r="E6013" t="str">
        <f>'Raw Data'!R6013</f>
        <v>Electronic check</v>
      </c>
      <c r="F6013">
        <f>'Raw Data'!S6013</f>
        <v>19.350000000000001</v>
      </c>
      <c r="G6013">
        <f>IFERROR(VALUE('Raw Data'!T6013),0)</f>
        <v>683.75</v>
      </c>
      <c r="H6013" t="str" cm="1">
        <f t="array" ref="H6013">_xlfn.IFS(B6013&lt;=12,"New (0-12 mo)",B6013&lt;=24,"Established (13-24 mo)",B6013&lt;=48,"Loyal (25-48 mo)",TRUE,"Veteran (49+ mo)")</f>
        <v>Loyal (25-48 mo)</v>
      </c>
      <c r="I6013">
        <f>COUNTIF('Raw Data'!G6013:O6013,"Yes")</f>
        <v>1</v>
      </c>
      <c r="J6013">
        <f t="shared" ca="1" si="186"/>
        <v>45078</v>
      </c>
      <c r="K6013" t="str">
        <f>'Raw Data'!U6013</f>
        <v>No</v>
      </c>
      <c r="L6013" t="str">
        <f t="shared" si="187"/>
        <v>Low-Medium Risk</v>
      </c>
      <c r="N6013" s="34"/>
    </row>
    <row r="6014" spans="1:14" x14ac:dyDescent="0.3">
      <c r="A6014" s="5" t="str">
        <f>'Raw Data'!A6014</f>
        <v>5685-IIXLY</v>
      </c>
      <c r="B6014">
        <f>'Raw Data'!F6014</f>
        <v>5</v>
      </c>
      <c r="C6014" t="str">
        <f>'Raw Data'!P6014</f>
        <v>Month-to-month</v>
      </c>
      <c r="D6014" t="str">
        <f>'Raw Data'!I6014</f>
        <v>Fiber optic</v>
      </c>
      <c r="E6014" t="str">
        <f>'Raw Data'!R6014</f>
        <v>Electronic check</v>
      </c>
      <c r="F6014">
        <f>'Raw Data'!S6014</f>
        <v>83.6</v>
      </c>
      <c r="G6014">
        <f>IFERROR(VALUE('Raw Data'!T6014),0)</f>
        <v>404.2</v>
      </c>
      <c r="H6014" t="str" cm="1">
        <f t="array" ref="H6014">_xlfn.IFS(B6014&lt;=12,"New (0-12 mo)",B6014&lt;=24,"Established (13-24 mo)",B6014&lt;=48,"Loyal (25-48 mo)",TRUE,"Veteran (49+ mo)")</f>
        <v>New (0-12 mo)</v>
      </c>
      <c r="I6014">
        <f>COUNTIF('Raw Data'!G6014:O6014,"Yes")</f>
        <v>3</v>
      </c>
      <c r="J6014">
        <f t="shared" ca="1" si="186"/>
        <v>46054</v>
      </c>
      <c r="K6014" t="str">
        <f>'Raw Data'!U6014</f>
        <v>Yes</v>
      </c>
      <c r="L6014" t="str">
        <f t="shared" si="187"/>
        <v>High Risk</v>
      </c>
      <c r="N6014" s="34"/>
    </row>
    <row r="6015" spans="1:14" x14ac:dyDescent="0.3">
      <c r="A6015" s="5" t="str">
        <f>'Raw Data'!A6015</f>
        <v>5671-UUNXD</v>
      </c>
      <c r="B6015">
        <f>'Raw Data'!F6015</f>
        <v>50</v>
      </c>
      <c r="C6015" t="str">
        <f>'Raw Data'!P6015</f>
        <v>One year</v>
      </c>
      <c r="D6015" t="str">
        <f>'Raw Data'!I6015</f>
        <v>Fiber optic</v>
      </c>
      <c r="E6015" t="str">
        <f>'Raw Data'!R6015</f>
        <v>Electronic check</v>
      </c>
      <c r="F6015">
        <f>'Raw Data'!S6015</f>
        <v>100.65</v>
      </c>
      <c r="G6015">
        <f>IFERROR(VALUE('Raw Data'!T6015),0)</f>
        <v>5189.75</v>
      </c>
      <c r="H6015" t="str" cm="1">
        <f t="array" ref="H6015">_xlfn.IFS(B6015&lt;=12,"New (0-12 mo)",B6015&lt;=24,"Established (13-24 mo)",B6015&lt;=48,"Loyal (25-48 mo)",TRUE,"Veteran (49+ mo)")</f>
        <v>Veteran (49+ mo)</v>
      </c>
      <c r="I6015">
        <f>COUNTIF('Raw Data'!G6015:O6015,"Yes")</f>
        <v>5</v>
      </c>
      <c r="J6015">
        <f t="shared" ca="1" si="186"/>
        <v>44682</v>
      </c>
      <c r="K6015" t="str">
        <f>'Raw Data'!U6015</f>
        <v>No</v>
      </c>
      <c r="L6015" t="str">
        <f t="shared" si="187"/>
        <v>Low Risk</v>
      </c>
      <c r="N6015" s="34"/>
    </row>
    <row r="6016" spans="1:14" x14ac:dyDescent="0.3">
      <c r="A6016" s="5" t="str">
        <f>'Raw Data'!A6016</f>
        <v>0956-ACVZC</v>
      </c>
      <c r="B6016">
        <f>'Raw Data'!F6016</f>
        <v>54</v>
      </c>
      <c r="C6016" t="str">
        <f>'Raw Data'!P6016</f>
        <v>One year</v>
      </c>
      <c r="D6016" t="str">
        <f>'Raw Data'!I6016</f>
        <v>Fiber optic</v>
      </c>
      <c r="E6016" t="str">
        <f>'Raw Data'!R6016</f>
        <v>Credit card (automatic)</v>
      </c>
      <c r="F6016">
        <f>'Raw Data'!S6016</f>
        <v>94.1</v>
      </c>
      <c r="G6016">
        <f>IFERROR(VALUE('Raw Data'!T6016),0)</f>
        <v>5060.8999999999996</v>
      </c>
      <c r="H6016" t="str" cm="1">
        <f t="array" ref="H6016">_xlfn.IFS(B6016&lt;=12,"New (0-12 mo)",B6016&lt;=24,"Established (13-24 mo)",B6016&lt;=48,"Loyal (25-48 mo)",TRUE,"Veteran (49+ mo)")</f>
        <v>Veteran (49+ mo)</v>
      </c>
      <c r="I6016">
        <f>COUNTIF('Raw Data'!G6016:O6016,"Yes")</f>
        <v>4</v>
      </c>
      <c r="J6016">
        <f t="shared" ca="1" si="186"/>
        <v>44562</v>
      </c>
      <c r="K6016" t="str">
        <f>'Raw Data'!U6016</f>
        <v>No</v>
      </c>
      <c r="L6016" t="str">
        <f t="shared" si="187"/>
        <v>Low Risk</v>
      </c>
      <c r="N6016" s="34"/>
    </row>
    <row r="6017" spans="1:14" x14ac:dyDescent="0.3">
      <c r="A6017" s="5" t="str">
        <f>'Raw Data'!A6017</f>
        <v>2325-NBPZG</v>
      </c>
      <c r="B6017">
        <f>'Raw Data'!F6017</f>
        <v>3</v>
      </c>
      <c r="C6017" t="str">
        <f>'Raw Data'!P6017</f>
        <v>Month-to-month</v>
      </c>
      <c r="D6017" t="str">
        <f>'Raw Data'!I6017</f>
        <v>Fiber optic</v>
      </c>
      <c r="E6017" t="str">
        <f>'Raw Data'!R6017</f>
        <v>Electronic check</v>
      </c>
      <c r="F6017">
        <f>'Raw Data'!S6017</f>
        <v>74.55</v>
      </c>
      <c r="G6017">
        <f>IFERROR(VALUE('Raw Data'!T6017),0)</f>
        <v>233.65</v>
      </c>
      <c r="H6017" t="str" cm="1">
        <f t="array" ref="H6017">_xlfn.IFS(B6017&lt;=12,"New (0-12 mo)",B6017&lt;=24,"Established (13-24 mo)",B6017&lt;=48,"Loyal (25-48 mo)",TRUE,"Veteran (49+ mo)")</f>
        <v>New (0-12 mo)</v>
      </c>
      <c r="I6017">
        <f>COUNTIF('Raw Data'!G6017:O6017,"Yes")</f>
        <v>2</v>
      </c>
      <c r="J6017">
        <f t="shared" ca="1" si="186"/>
        <v>46113</v>
      </c>
      <c r="K6017" t="str">
        <f>'Raw Data'!U6017</f>
        <v>No</v>
      </c>
      <c r="L6017" t="str">
        <f t="shared" si="187"/>
        <v>High Risk</v>
      </c>
      <c r="N6017" s="34"/>
    </row>
    <row r="6018" spans="1:14" x14ac:dyDescent="0.3">
      <c r="A6018" s="5" t="str">
        <f>'Raw Data'!A6018</f>
        <v>4250-ZBWLV</v>
      </c>
      <c r="B6018">
        <f>'Raw Data'!F6018</f>
        <v>68</v>
      </c>
      <c r="C6018" t="str">
        <f>'Raw Data'!P6018</f>
        <v>One year</v>
      </c>
      <c r="D6018" t="str">
        <f>'Raw Data'!I6018</f>
        <v>Fiber optic</v>
      </c>
      <c r="E6018" t="str">
        <f>'Raw Data'!R6018</f>
        <v>Electronic check</v>
      </c>
      <c r="F6018">
        <f>'Raw Data'!S6018</f>
        <v>108.45</v>
      </c>
      <c r="G6018">
        <f>IFERROR(VALUE('Raw Data'!T6018),0)</f>
        <v>7176.55</v>
      </c>
      <c r="H6018" t="str" cm="1">
        <f t="array" ref="H6018">_xlfn.IFS(B6018&lt;=12,"New (0-12 mo)",B6018&lt;=24,"Established (13-24 mo)",B6018&lt;=48,"Loyal (25-48 mo)",TRUE,"Veteran (49+ mo)")</f>
        <v>Veteran (49+ mo)</v>
      </c>
      <c r="I6018">
        <f>COUNTIF('Raw Data'!G6018:O6018,"Yes")</f>
        <v>7</v>
      </c>
      <c r="J6018">
        <f t="shared" ref="J6018:J6081" ca="1" si="188">EDATE(TODAY(),-B6018)</f>
        <v>44136</v>
      </c>
      <c r="K6018" t="str">
        <f>'Raw Data'!U6018</f>
        <v>Yes</v>
      </c>
      <c r="L6018" t="str">
        <f t="shared" ref="L6018:L6081" si="189">IF(AND(C6018="Month-to-month",B6018&lt;=12),"High Risk",IF(AND(C6018="Month-to-month",B6018&lt;=24),"Medium Risk",IF(C6018="Month-to-month","Low-Medium Risk","Low Risk")))</f>
        <v>Low Risk</v>
      </c>
      <c r="N6018" s="34"/>
    </row>
    <row r="6019" spans="1:14" x14ac:dyDescent="0.3">
      <c r="A6019" s="5" t="str">
        <f>'Raw Data'!A6019</f>
        <v>4482-FTFFX</v>
      </c>
      <c r="B6019">
        <f>'Raw Data'!F6019</f>
        <v>5</v>
      </c>
      <c r="C6019" t="str">
        <f>'Raw Data'!P6019</f>
        <v>Month-to-month</v>
      </c>
      <c r="D6019" t="str">
        <f>'Raw Data'!I6019</f>
        <v>DSL</v>
      </c>
      <c r="E6019" t="str">
        <f>'Raw Data'!R6019</f>
        <v>Electronic check</v>
      </c>
      <c r="F6019">
        <f>'Raw Data'!S6019</f>
        <v>56.15</v>
      </c>
      <c r="G6019">
        <f>IFERROR(VALUE('Raw Data'!T6019),0)</f>
        <v>291.45</v>
      </c>
      <c r="H6019" t="str" cm="1">
        <f t="array" ref="H6019">_xlfn.IFS(B6019&lt;=12,"New (0-12 mo)",B6019&lt;=24,"Established (13-24 mo)",B6019&lt;=48,"Loyal (25-48 mo)",TRUE,"Veteran (49+ mo)")</f>
        <v>New (0-12 mo)</v>
      </c>
      <c r="I6019">
        <f>COUNTIF('Raw Data'!G6019:O6019,"Yes")</f>
        <v>3</v>
      </c>
      <c r="J6019">
        <f t="shared" ca="1" si="188"/>
        <v>46054</v>
      </c>
      <c r="K6019" t="str">
        <f>'Raw Data'!U6019</f>
        <v>No</v>
      </c>
      <c r="L6019" t="str">
        <f t="shared" si="189"/>
        <v>High Risk</v>
      </c>
      <c r="N6019" s="34"/>
    </row>
    <row r="6020" spans="1:14" x14ac:dyDescent="0.3">
      <c r="A6020" s="5" t="str">
        <f>'Raw Data'!A6020</f>
        <v>8859-DZTGQ</v>
      </c>
      <c r="B6020">
        <f>'Raw Data'!F6020</f>
        <v>33</v>
      </c>
      <c r="C6020" t="str">
        <f>'Raw Data'!P6020</f>
        <v>Two year</v>
      </c>
      <c r="D6020" t="str">
        <f>'Raw Data'!I6020</f>
        <v>No</v>
      </c>
      <c r="E6020" t="str">
        <f>'Raw Data'!R6020</f>
        <v>Mailed check</v>
      </c>
      <c r="F6020">
        <f>'Raw Data'!S6020</f>
        <v>20.350000000000001</v>
      </c>
      <c r="G6020">
        <f>IFERROR(VALUE('Raw Data'!T6020),0)</f>
        <v>689.75</v>
      </c>
      <c r="H6020" t="str" cm="1">
        <f t="array" ref="H6020">_xlfn.IFS(B6020&lt;=12,"New (0-12 mo)",B6020&lt;=24,"Established (13-24 mo)",B6020&lt;=48,"Loyal (25-48 mo)",TRUE,"Veteran (49+ mo)")</f>
        <v>Loyal (25-48 mo)</v>
      </c>
      <c r="I6020">
        <f>COUNTIF('Raw Data'!G6020:O6020,"Yes")</f>
        <v>1</v>
      </c>
      <c r="J6020">
        <f t="shared" ca="1" si="188"/>
        <v>45200</v>
      </c>
      <c r="K6020" t="str">
        <f>'Raw Data'!U6020</f>
        <v>No</v>
      </c>
      <c r="L6020" t="str">
        <f t="shared" si="189"/>
        <v>Low Risk</v>
      </c>
      <c r="N6020" s="34"/>
    </row>
    <row r="6021" spans="1:14" x14ac:dyDescent="0.3">
      <c r="A6021" s="5" t="str">
        <f>'Raw Data'!A6021</f>
        <v>0440-MOGPM</v>
      </c>
      <c r="B6021">
        <f>'Raw Data'!F6021</f>
        <v>41</v>
      </c>
      <c r="C6021" t="str">
        <f>'Raw Data'!P6021</f>
        <v>One year</v>
      </c>
      <c r="D6021" t="str">
        <f>'Raw Data'!I6021</f>
        <v>DSL</v>
      </c>
      <c r="E6021" t="str">
        <f>'Raw Data'!R6021</f>
        <v>Electronic check</v>
      </c>
      <c r="F6021">
        <f>'Raw Data'!S6021</f>
        <v>80.55</v>
      </c>
      <c r="G6021">
        <f>IFERROR(VALUE('Raw Data'!T6021),0)</f>
        <v>3263.9</v>
      </c>
      <c r="H6021" t="str" cm="1">
        <f t="array" ref="H6021">_xlfn.IFS(B6021&lt;=12,"New (0-12 mo)",B6021&lt;=24,"Established (13-24 mo)",B6021&lt;=48,"Loyal (25-48 mo)",TRUE,"Veteran (49+ mo)")</f>
        <v>Loyal (25-48 mo)</v>
      </c>
      <c r="I6021">
        <f>COUNTIF('Raw Data'!G6021:O6021,"Yes")</f>
        <v>6</v>
      </c>
      <c r="J6021">
        <f t="shared" ca="1" si="188"/>
        <v>44958</v>
      </c>
      <c r="K6021" t="str">
        <f>'Raw Data'!U6021</f>
        <v>No</v>
      </c>
      <c r="L6021" t="str">
        <f t="shared" si="189"/>
        <v>Low Risk</v>
      </c>
      <c r="N6021" s="34"/>
    </row>
    <row r="6022" spans="1:14" x14ac:dyDescent="0.3">
      <c r="A6022" s="5" t="str">
        <f>'Raw Data'!A6022</f>
        <v>0020-JDNXP</v>
      </c>
      <c r="B6022">
        <f>'Raw Data'!F6022</f>
        <v>34</v>
      </c>
      <c r="C6022" t="str">
        <f>'Raw Data'!P6022</f>
        <v>One year</v>
      </c>
      <c r="D6022" t="str">
        <f>'Raw Data'!I6022</f>
        <v>DSL</v>
      </c>
      <c r="E6022" t="str">
        <f>'Raw Data'!R6022</f>
        <v>Mailed check</v>
      </c>
      <c r="F6022">
        <f>'Raw Data'!S6022</f>
        <v>61.25</v>
      </c>
      <c r="G6022">
        <f>IFERROR(VALUE('Raw Data'!T6022),0)</f>
        <v>1993.2</v>
      </c>
      <c r="H6022" t="str" cm="1">
        <f t="array" ref="H6022">_xlfn.IFS(B6022&lt;=12,"New (0-12 mo)",B6022&lt;=24,"Established (13-24 mo)",B6022&lt;=48,"Loyal (25-48 mo)",TRUE,"Veteran (49+ mo)")</f>
        <v>Loyal (25-48 mo)</v>
      </c>
      <c r="I6022">
        <f>COUNTIF('Raw Data'!G6022:O6022,"Yes")</f>
        <v>5</v>
      </c>
      <c r="J6022">
        <f t="shared" ca="1" si="188"/>
        <v>45170</v>
      </c>
      <c r="K6022" t="str">
        <f>'Raw Data'!U6022</f>
        <v>No</v>
      </c>
      <c r="L6022" t="str">
        <f t="shared" si="189"/>
        <v>Low Risk</v>
      </c>
      <c r="N6022" s="34"/>
    </row>
    <row r="6023" spans="1:14" x14ac:dyDescent="0.3">
      <c r="A6023" s="5" t="str">
        <f>'Raw Data'!A6023</f>
        <v>3752-CQSJI</v>
      </c>
      <c r="B6023">
        <f>'Raw Data'!F6023</f>
        <v>13</v>
      </c>
      <c r="C6023" t="str">
        <f>'Raw Data'!P6023</f>
        <v>Month-to-month</v>
      </c>
      <c r="D6023" t="str">
        <f>'Raw Data'!I6023</f>
        <v>No</v>
      </c>
      <c r="E6023" t="str">
        <f>'Raw Data'!R6023</f>
        <v>Mailed check</v>
      </c>
      <c r="F6023">
        <f>'Raw Data'!S6023</f>
        <v>20.45</v>
      </c>
      <c r="G6023">
        <f>IFERROR(VALUE('Raw Data'!T6023),0)</f>
        <v>254.5</v>
      </c>
      <c r="H6023" t="str" cm="1">
        <f t="array" ref="H6023">_xlfn.IFS(B6023&lt;=12,"New (0-12 mo)",B6023&lt;=24,"Established (13-24 mo)",B6023&lt;=48,"Loyal (25-48 mo)",TRUE,"Veteran (49+ mo)")</f>
        <v>Established (13-24 mo)</v>
      </c>
      <c r="I6023">
        <f>COUNTIF('Raw Data'!G6023:O6023,"Yes")</f>
        <v>1</v>
      </c>
      <c r="J6023">
        <f t="shared" ca="1" si="188"/>
        <v>45809</v>
      </c>
      <c r="K6023" t="str">
        <f>'Raw Data'!U6023</f>
        <v>No</v>
      </c>
      <c r="L6023" t="str">
        <f t="shared" si="189"/>
        <v>Medium Risk</v>
      </c>
      <c r="N6023" s="34"/>
    </row>
    <row r="6024" spans="1:14" x14ac:dyDescent="0.3">
      <c r="A6024" s="5" t="str">
        <f>'Raw Data'!A6024</f>
        <v>5025-GOOKI</v>
      </c>
      <c r="B6024">
        <f>'Raw Data'!F6024</f>
        <v>20</v>
      </c>
      <c r="C6024" t="str">
        <f>'Raw Data'!P6024</f>
        <v>Month-to-month</v>
      </c>
      <c r="D6024" t="str">
        <f>'Raw Data'!I6024</f>
        <v>No</v>
      </c>
      <c r="E6024" t="str">
        <f>'Raw Data'!R6024</f>
        <v>Credit card (automatic)</v>
      </c>
      <c r="F6024">
        <f>'Raw Data'!S6024</f>
        <v>18.899999999999999</v>
      </c>
      <c r="G6024">
        <f>IFERROR(VALUE('Raw Data'!T6024),0)</f>
        <v>347.65</v>
      </c>
      <c r="H6024" t="str" cm="1">
        <f t="array" ref="H6024">_xlfn.IFS(B6024&lt;=12,"New (0-12 mo)",B6024&lt;=24,"Established (13-24 mo)",B6024&lt;=48,"Loyal (25-48 mo)",TRUE,"Veteran (49+ mo)")</f>
        <v>Established (13-24 mo)</v>
      </c>
      <c r="I6024">
        <f>COUNTIF('Raw Data'!G6024:O6024,"Yes")</f>
        <v>1</v>
      </c>
      <c r="J6024">
        <f t="shared" ca="1" si="188"/>
        <v>45597</v>
      </c>
      <c r="K6024" t="str">
        <f>'Raw Data'!U6024</f>
        <v>No</v>
      </c>
      <c r="L6024" t="str">
        <f t="shared" si="189"/>
        <v>Medium Risk</v>
      </c>
      <c r="N6024" s="34"/>
    </row>
    <row r="6025" spans="1:14" x14ac:dyDescent="0.3">
      <c r="A6025" s="5" t="str">
        <f>'Raw Data'!A6025</f>
        <v>4698-KVLLG</v>
      </c>
      <c r="B6025">
        <f>'Raw Data'!F6025</f>
        <v>51</v>
      </c>
      <c r="C6025" t="str">
        <f>'Raw Data'!P6025</f>
        <v>Two year</v>
      </c>
      <c r="D6025" t="str">
        <f>'Raw Data'!I6025</f>
        <v>No</v>
      </c>
      <c r="E6025" t="str">
        <f>'Raw Data'!R6025</f>
        <v>Credit card (automatic)</v>
      </c>
      <c r="F6025">
        <f>'Raw Data'!S6025</f>
        <v>19.600000000000001</v>
      </c>
      <c r="G6025">
        <f>IFERROR(VALUE('Raw Data'!T6025),0)</f>
        <v>967.9</v>
      </c>
      <c r="H6025" t="str" cm="1">
        <f t="array" ref="H6025">_xlfn.IFS(B6025&lt;=12,"New (0-12 mo)",B6025&lt;=24,"Established (13-24 mo)",B6025&lt;=48,"Loyal (25-48 mo)",TRUE,"Veteran (49+ mo)")</f>
        <v>Veteran (49+ mo)</v>
      </c>
      <c r="I6025">
        <f>COUNTIF('Raw Data'!G6025:O6025,"Yes")</f>
        <v>1</v>
      </c>
      <c r="J6025">
        <f t="shared" ca="1" si="188"/>
        <v>44652</v>
      </c>
      <c r="K6025" t="str">
        <f>'Raw Data'!U6025</f>
        <v>No</v>
      </c>
      <c r="L6025" t="str">
        <f t="shared" si="189"/>
        <v>Low Risk</v>
      </c>
      <c r="N6025" s="34"/>
    </row>
    <row r="6026" spans="1:14" x14ac:dyDescent="0.3">
      <c r="A6026" s="5" t="str">
        <f>'Raw Data'!A6026</f>
        <v>5095-AESKG</v>
      </c>
      <c r="B6026">
        <f>'Raw Data'!F6026</f>
        <v>3</v>
      </c>
      <c r="C6026" t="str">
        <f>'Raw Data'!P6026</f>
        <v>Month-to-month</v>
      </c>
      <c r="D6026" t="str">
        <f>'Raw Data'!I6026</f>
        <v>Fiber optic</v>
      </c>
      <c r="E6026" t="str">
        <f>'Raw Data'!R6026</f>
        <v>Credit card (automatic)</v>
      </c>
      <c r="F6026">
        <f>'Raw Data'!S6026</f>
        <v>91.5</v>
      </c>
      <c r="G6026">
        <f>IFERROR(VALUE('Raw Data'!T6026),0)</f>
        <v>242.95</v>
      </c>
      <c r="H6026" t="str" cm="1">
        <f t="array" ref="H6026">_xlfn.IFS(B6026&lt;=12,"New (0-12 mo)",B6026&lt;=24,"Established (13-24 mo)",B6026&lt;=48,"Loyal (25-48 mo)",TRUE,"Veteran (49+ mo)")</f>
        <v>New (0-12 mo)</v>
      </c>
      <c r="I6026">
        <f>COUNTIF('Raw Data'!G6026:O6026,"Yes")</f>
        <v>4</v>
      </c>
      <c r="J6026">
        <f t="shared" ca="1" si="188"/>
        <v>46113</v>
      </c>
      <c r="K6026" t="str">
        <f>'Raw Data'!U6026</f>
        <v>Yes</v>
      </c>
      <c r="L6026" t="str">
        <f t="shared" si="189"/>
        <v>High Risk</v>
      </c>
      <c r="N6026" s="34"/>
    </row>
    <row r="6027" spans="1:14" x14ac:dyDescent="0.3">
      <c r="A6027" s="5" t="str">
        <f>'Raw Data'!A6027</f>
        <v>2887-JPYLU</v>
      </c>
      <c r="B6027">
        <f>'Raw Data'!F6027</f>
        <v>41</v>
      </c>
      <c r="C6027" t="str">
        <f>'Raw Data'!P6027</f>
        <v>Month-to-month</v>
      </c>
      <c r="D6027" t="str">
        <f>'Raw Data'!I6027</f>
        <v>DSL</v>
      </c>
      <c r="E6027" t="str">
        <f>'Raw Data'!R6027</f>
        <v>Bank transfer (automatic)</v>
      </c>
      <c r="F6027">
        <f>'Raw Data'!S6027</f>
        <v>45.2</v>
      </c>
      <c r="G6027">
        <f>IFERROR(VALUE('Raw Data'!T6027),0)</f>
        <v>1841.9</v>
      </c>
      <c r="H6027" t="str" cm="1">
        <f t="array" ref="H6027">_xlfn.IFS(B6027&lt;=12,"New (0-12 mo)",B6027&lt;=24,"Established (13-24 mo)",B6027&lt;=48,"Loyal (25-48 mo)",TRUE,"Veteran (49+ mo)")</f>
        <v>Loyal (25-48 mo)</v>
      </c>
      <c r="I6027">
        <f>COUNTIF('Raw Data'!G6027:O6027,"Yes")</f>
        <v>1</v>
      </c>
      <c r="J6027">
        <f t="shared" ca="1" si="188"/>
        <v>44958</v>
      </c>
      <c r="K6027" t="str">
        <f>'Raw Data'!U6027</f>
        <v>No</v>
      </c>
      <c r="L6027" t="str">
        <f t="shared" si="189"/>
        <v>Low-Medium Risk</v>
      </c>
      <c r="N6027" s="34"/>
    </row>
    <row r="6028" spans="1:14" x14ac:dyDescent="0.3">
      <c r="A6028" s="5" t="str">
        <f>'Raw Data'!A6028</f>
        <v>4770-QAZXN</v>
      </c>
      <c r="B6028">
        <f>'Raw Data'!F6028</f>
        <v>13</v>
      </c>
      <c r="C6028" t="str">
        <f>'Raw Data'!P6028</f>
        <v>Month-to-month</v>
      </c>
      <c r="D6028" t="str">
        <f>'Raw Data'!I6028</f>
        <v>No</v>
      </c>
      <c r="E6028" t="str">
        <f>'Raw Data'!R6028</f>
        <v>Credit card (automatic)</v>
      </c>
      <c r="F6028">
        <f>'Raw Data'!S6028</f>
        <v>19.45</v>
      </c>
      <c r="G6028">
        <f>IFERROR(VALUE('Raw Data'!T6028),0)</f>
        <v>232.1</v>
      </c>
      <c r="H6028" t="str" cm="1">
        <f t="array" ref="H6028">_xlfn.IFS(B6028&lt;=12,"New (0-12 mo)",B6028&lt;=24,"Established (13-24 mo)",B6028&lt;=48,"Loyal (25-48 mo)",TRUE,"Veteran (49+ mo)")</f>
        <v>Established (13-24 mo)</v>
      </c>
      <c r="I6028">
        <f>COUNTIF('Raw Data'!G6028:O6028,"Yes")</f>
        <v>1</v>
      </c>
      <c r="J6028">
        <f t="shared" ca="1" si="188"/>
        <v>45809</v>
      </c>
      <c r="K6028" t="str">
        <f>'Raw Data'!U6028</f>
        <v>No</v>
      </c>
      <c r="L6028" t="str">
        <f t="shared" si="189"/>
        <v>Medium Risk</v>
      </c>
      <c r="N6028" s="34"/>
    </row>
    <row r="6029" spans="1:14" x14ac:dyDescent="0.3">
      <c r="A6029" s="5" t="str">
        <f>'Raw Data'!A6029</f>
        <v>4896-CPRPF</v>
      </c>
      <c r="B6029">
        <f>'Raw Data'!F6029</f>
        <v>35</v>
      </c>
      <c r="C6029" t="str">
        <f>'Raw Data'!P6029</f>
        <v>Two year</v>
      </c>
      <c r="D6029" t="str">
        <f>'Raw Data'!I6029</f>
        <v>No</v>
      </c>
      <c r="E6029" t="str">
        <f>'Raw Data'!R6029</f>
        <v>Bank transfer (automatic)</v>
      </c>
      <c r="F6029">
        <f>'Raw Data'!S6029</f>
        <v>25.45</v>
      </c>
      <c r="G6029">
        <f>IFERROR(VALUE('Raw Data'!T6029),0)</f>
        <v>809.25</v>
      </c>
      <c r="H6029" t="str" cm="1">
        <f t="array" ref="H6029">_xlfn.IFS(B6029&lt;=12,"New (0-12 mo)",B6029&lt;=24,"Established (13-24 mo)",B6029&lt;=48,"Loyal (25-48 mo)",TRUE,"Veteran (49+ mo)")</f>
        <v>Loyal (25-48 mo)</v>
      </c>
      <c r="I6029">
        <f>COUNTIF('Raw Data'!G6029:O6029,"Yes")</f>
        <v>2</v>
      </c>
      <c r="J6029">
        <f t="shared" ca="1" si="188"/>
        <v>45139</v>
      </c>
      <c r="K6029" t="str">
        <f>'Raw Data'!U6029</f>
        <v>No</v>
      </c>
      <c r="L6029" t="str">
        <f t="shared" si="189"/>
        <v>Low Risk</v>
      </c>
      <c r="N6029" s="34"/>
    </row>
    <row r="6030" spans="1:14" x14ac:dyDescent="0.3">
      <c r="A6030" s="5" t="str">
        <f>'Raw Data'!A6030</f>
        <v>1871-MOWRM</v>
      </c>
      <c r="B6030">
        <f>'Raw Data'!F6030</f>
        <v>12</v>
      </c>
      <c r="C6030" t="str">
        <f>'Raw Data'!P6030</f>
        <v>Month-to-month</v>
      </c>
      <c r="D6030" t="str">
        <f>'Raw Data'!I6030</f>
        <v>Fiber optic</v>
      </c>
      <c r="E6030" t="str">
        <f>'Raw Data'!R6030</f>
        <v>Bank transfer (automatic)</v>
      </c>
      <c r="F6030">
        <f>'Raw Data'!S6030</f>
        <v>80.849999999999994</v>
      </c>
      <c r="G6030">
        <f>IFERROR(VALUE('Raw Data'!T6030),0)</f>
        <v>866.45</v>
      </c>
      <c r="H6030" t="str" cm="1">
        <f t="array" ref="H6030">_xlfn.IFS(B6030&lt;=12,"New (0-12 mo)",B6030&lt;=24,"Established (13-24 mo)",B6030&lt;=48,"Loyal (25-48 mo)",TRUE,"Veteran (49+ mo)")</f>
        <v>New (0-12 mo)</v>
      </c>
      <c r="I6030">
        <f>COUNTIF('Raw Data'!G6030:O6030,"Yes")</f>
        <v>3</v>
      </c>
      <c r="J6030">
        <f t="shared" ca="1" si="188"/>
        <v>45839</v>
      </c>
      <c r="K6030" t="str">
        <f>'Raw Data'!U6030</f>
        <v>Yes</v>
      </c>
      <c r="L6030" t="str">
        <f t="shared" si="189"/>
        <v>High Risk</v>
      </c>
      <c r="N6030" s="34"/>
    </row>
    <row r="6031" spans="1:14" x14ac:dyDescent="0.3">
      <c r="A6031" s="5" t="str">
        <f>'Raw Data'!A6031</f>
        <v>9714-EDSUC</v>
      </c>
      <c r="B6031">
        <f>'Raw Data'!F6031</f>
        <v>4</v>
      </c>
      <c r="C6031" t="str">
        <f>'Raw Data'!P6031</f>
        <v>Month-to-month</v>
      </c>
      <c r="D6031" t="str">
        <f>'Raw Data'!I6031</f>
        <v>Fiber optic</v>
      </c>
      <c r="E6031" t="str">
        <f>'Raw Data'!R6031</f>
        <v>Mailed check</v>
      </c>
      <c r="F6031">
        <f>'Raw Data'!S6031</f>
        <v>94.9</v>
      </c>
      <c r="G6031">
        <f>IFERROR(VALUE('Raw Data'!T6031),0)</f>
        <v>360.55</v>
      </c>
      <c r="H6031" t="str" cm="1">
        <f t="array" ref="H6031">_xlfn.IFS(B6031&lt;=12,"New (0-12 mo)",B6031&lt;=24,"Established (13-24 mo)",B6031&lt;=48,"Loyal (25-48 mo)",TRUE,"Veteran (49+ mo)")</f>
        <v>New (0-12 mo)</v>
      </c>
      <c r="I6031">
        <f>COUNTIF('Raw Data'!G6031:O6031,"Yes")</f>
        <v>5</v>
      </c>
      <c r="J6031">
        <f t="shared" ca="1" si="188"/>
        <v>46082</v>
      </c>
      <c r="K6031" t="str">
        <f>'Raw Data'!U6031</f>
        <v>No</v>
      </c>
      <c r="L6031" t="str">
        <f t="shared" si="189"/>
        <v>High Risk</v>
      </c>
      <c r="N6031" s="34"/>
    </row>
    <row r="6032" spans="1:14" x14ac:dyDescent="0.3">
      <c r="A6032" s="5" t="str">
        <f>'Raw Data'!A6032</f>
        <v>2027-OAQQC</v>
      </c>
      <c r="B6032">
        <f>'Raw Data'!F6032</f>
        <v>43</v>
      </c>
      <c r="C6032" t="str">
        <f>'Raw Data'!P6032</f>
        <v>Month-to-month</v>
      </c>
      <c r="D6032" t="str">
        <f>'Raw Data'!I6032</f>
        <v>DSL</v>
      </c>
      <c r="E6032" t="str">
        <f>'Raw Data'!R6032</f>
        <v>Bank transfer (automatic)</v>
      </c>
      <c r="F6032">
        <f>'Raw Data'!S6032</f>
        <v>49.05</v>
      </c>
      <c r="G6032">
        <f>IFERROR(VALUE('Raw Data'!T6032),0)</f>
        <v>2076.1999999999998</v>
      </c>
      <c r="H6032" t="str" cm="1">
        <f t="array" ref="H6032">_xlfn.IFS(B6032&lt;=12,"New (0-12 mo)",B6032&lt;=24,"Established (13-24 mo)",B6032&lt;=48,"Loyal (25-48 mo)",TRUE,"Veteran (49+ mo)")</f>
        <v>Loyal (25-48 mo)</v>
      </c>
      <c r="I6032">
        <f>COUNTIF('Raw Data'!G6032:O6032,"Yes")</f>
        <v>3</v>
      </c>
      <c r="J6032">
        <f t="shared" ca="1" si="188"/>
        <v>44896</v>
      </c>
      <c r="K6032" t="str">
        <f>'Raw Data'!U6032</f>
        <v>Yes</v>
      </c>
      <c r="L6032" t="str">
        <f t="shared" si="189"/>
        <v>Low-Medium Risk</v>
      </c>
      <c r="N6032" s="34"/>
    </row>
    <row r="6033" spans="1:14" x14ac:dyDescent="0.3">
      <c r="A6033" s="5" t="str">
        <f>'Raw Data'!A6033</f>
        <v>0282-NVSJS</v>
      </c>
      <c r="B6033">
        <f>'Raw Data'!F6033</f>
        <v>12</v>
      </c>
      <c r="C6033" t="str">
        <f>'Raw Data'!P6033</f>
        <v>Month-to-month</v>
      </c>
      <c r="D6033" t="str">
        <f>'Raw Data'!I6033</f>
        <v>DSL</v>
      </c>
      <c r="E6033" t="str">
        <f>'Raw Data'!R6033</f>
        <v>Mailed check</v>
      </c>
      <c r="F6033">
        <f>'Raw Data'!S6033</f>
        <v>29.3</v>
      </c>
      <c r="G6033">
        <f>IFERROR(VALUE('Raw Data'!T6033),0)</f>
        <v>355.9</v>
      </c>
      <c r="H6033" t="str" cm="1">
        <f t="array" ref="H6033">_xlfn.IFS(B6033&lt;=12,"New (0-12 mo)",B6033&lt;=24,"Established (13-24 mo)",B6033&lt;=48,"Loyal (25-48 mo)",TRUE,"Veteran (49+ mo)")</f>
        <v>New (0-12 mo)</v>
      </c>
      <c r="I6033">
        <f>COUNTIF('Raw Data'!G6033:O6033,"Yes")</f>
        <v>1</v>
      </c>
      <c r="J6033">
        <f t="shared" ca="1" si="188"/>
        <v>45839</v>
      </c>
      <c r="K6033" t="str">
        <f>'Raw Data'!U6033</f>
        <v>No</v>
      </c>
      <c r="L6033" t="str">
        <f t="shared" si="189"/>
        <v>High Risk</v>
      </c>
      <c r="N6033" s="34"/>
    </row>
    <row r="6034" spans="1:14" x14ac:dyDescent="0.3">
      <c r="A6034" s="5" t="str">
        <f>'Raw Data'!A6034</f>
        <v>9090-SGQXL</v>
      </c>
      <c r="B6034">
        <f>'Raw Data'!F6034</f>
        <v>68</v>
      </c>
      <c r="C6034" t="str">
        <f>'Raw Data'!P6034</f>
        <v>Month-to-month</v>
      </c>
      <c r="D6034" t="str">
        <f>'Raw Data'!I6034</f>
        <v>Fiber optic</v>
      </c>
      <c r="E6034" t="str">
        <f>'Raw Data'!R6034</f>
        <v>Electronic check</v>
      </c>
      <c r="F6034">
        <f>'Raw Data'!S6034</f>
        <v>105.3</v>
      </c>
      <c r="G6034">
        <f>IFERROR(VALUE('Raw Data'!T6034),0)</f>
        <v>7299.65</v>
      </c>
      <c r="H6034" t="str" cm="1">
        <f t="array" ref="H6034">_xlfn.IFS(B6034&lt;=12,"New (0-12 mo)",B6034&lt;=24,"Established (13-24 mo)",B6034&lt;=48,"Loyal (25-48 mo)",TRUE,"Veteran (49+ mo)")</f>
        <v>Veteran (49+ mo)</v>
      </c>
      <c r="I6034">
        <f>COUNTIF('Raw Data'!G6034:O6034,"Yes")</f>
        <v>6</v>
      </c>
      <c r="J6034">
        <f t="shared" ca="1" si="188"/>
        <v>44136</v>
      </c>
      <c r="K6034" t="str">
        <f>'Raw Data'!U6034</f>
        <v>Yes</v>
      </c>
      <c r="L6034" t="str">
        <f t="shared" si="189"/>
        <v>Low-Medium Risk</v>
      </c>
      <c r="N6034" s="34"/>
    </row>
    <row r="6035" spans="1:14" x14ac:dyDescent="0.3">
      <c r="A6035" s="5" t="str">
        <f>'Raw Data'!A6035</f>
        <v>6595-YGXIT</v>
      </c>
      <c r="B6035">
        <f>'Raw Data'!F6035</f>
        <v>25</v>
      </c>
      <c r="C6035" t="str">
        <f>'Raw Data'!P6035</f>
        <v>Month-to-month</v>
      </c>
      <c r="D6035" t="str">
        <f>'Raw Data'!I6035</f>
        <v>Fiber optic</v>
      </c>
      <c r="E6035" t="str">
        <f>'Raw Data'!R6035</f>
        <v>Electronic check</v>
      </c>
      <c r="F6035">
        <f>'Raw Data'!S6035</f>
        <v>88.95</v>
      </c>
      <c r="G6035">
        <f>IFERROR(VALUE('Raw Data'!T6035),0)</f>
        <v>2291.1999999999998</v>
      </c>
      <c r="H6035" t="str" cm="1">
        <f t="array" ref="H6035">_xlfn.IFS(B6035&lt;=12,"New (0-12 mo)",B6035&lt;=24,"Established (13-24 mo)",B6035&lt;=48,"Loyal (25-48 mo)",TRUE,"Veteran (49+ mo)")</f>
        <v>Loyal (25-48 mo)</v>
      </c>
      <c r="I6035">
        <f>COUNTIF('Raw Data'!G6035:O6035,"Yes")</f>
        <v>4</v>
      </c>
      <c r="J6035">
        <f t="shared" ca="1" si="188"/>
        <v>45444</v>
      </c>
      <c r="K6035" t="str">
        <f>'Raw Data'!U6035</f>
        <v>Yes</v>
      </c>
      <c r="L6035" t="str">
        <f t="shared" si="189"/>
        <v>Low-Medium Risk</v>
      </c>
      <c r="N6035" s="34"/>
    </row>
    <row r="6036" spans="1:14" x14ac:dyDescent="0.3">
      <c r="A6036" s="5" t="str">
        <f>'Raw Data'!A6036</f>
        <v>7353-YOWFP</v>
      </c>
      <c r="B6036">
        <f>'Raw Data'!F6036</f>
        <v>7</v>
      </c>
      <c r="C6036" t="str">
        <f>'Raw Data'!P6036</f>
        <v>One year</v>
      </c>
      <c r="D6036" t="str">
        <f>'Raw Data'!I6036</f>
        <v>No</v>
      </c>
      <c r="E6036" t="str">
        <f>'Raw Data'!R6036</f>
        <v>Mailed check</v>
      </c>
      <c r="F6036">
        <f>'Raw Data'!S6036</f>
        <v>20.25</v>
      </c>
      <c r="G6036">
        <f>IFERROR(VALUE('Raw Data'!T6036),0)</f>
        <v>129.15</v>
      </c>
      <c r="H6036" t="str" cm="1">
        <f t="array" ref="H6036">_xlfn.IFS(B6036&lt;=12,"New (0-12 mo)",B6036&lt;=24,"Established (13-24 mo)",B6036&lt;=48,"Loyal (25-48 mo)",TRUE,"Veteran (49+ mo)")</f>
        <v>New (0-12 mo)</v>
      </c>
      <c r="I6036">
        <f>COUNTIF('Raw Data'!G6036:O6036,"Yes")</f>
        <v>1</v>
      </c>
      <c r="J6036">
        <f t="shared" ca="1" si="188"/>
        <v>45992</v>
      </c>
      <c r="K6036" t="str">
        <f>'Raw Data'!U6036</f>
        <v>No</v>
      </c>
      <c r="L6036" t="str">
        <f t="shared" si="189"/>
        <v>Low Risk</v>
      </c>
      <c r="N6036" s="34"/>
    </row>
    <row r="6037" spans="1:14" x14ac:dyDescent="0.3">
      <c r="A6037" s="5" t="str">
        <f>'Raw Data'!A6037</f>
        <v>9835-ZIITK</v>
      </c>
      <c r="B6037">
        <f>'Raw Data'!F6037</f>
        <v>66</v>
      </c>
      <c r="C6037" t="str">
        <f>'Raw Data'!P6037</f>
        <v>One year</v>
      </c>
      <c r="D6037" t="str">
        <f>'Raw Data'!I6037</f>
        <v>Fiber optic</v>
      </c>
      <c r="E6037" t="str">
        <f>'Raw Data'!R6037</f>
        <v>Electronic check</v>
      </c>
      <c r="F6037">
        <f>'Raw Data'!S6037</f>
        <v>110.85</v>
      </c>
      <c r="G6037">
        <f>IFERROR(VALUE('Raw Data'!T6037),0)</f>
        <v>7491.75</v>
      </c>
      <c r="H6037" t="str" cm="1">
        <f t="array" ref="H6037">_xlfn.IFS(B6037&lt;=12,"New (0-12 mo)",B6037&lt;=24,"Established (13-24 mo)",B6037&lt;=48,"Loyal (25-48 mo)",TRUE,"Veteran (49+ mo)")</f>
        <v>Veteran (49+ mo)</v>
      </c>
      <c r="I6037">
        <f>COUNTIF('Raw Data'!G6037:O6037,"Yes")</f>
        <v>7</v>
      </c>
      <c r="J6037">
        <f t="shared" ca="1" si="188"/>
        <v>44197</v>
      </c>
      <c r="K6037" t="str">
        <f>'Raw Data'!U6037</f>
        <v>Yes</v>
      </c>
      <c r="L6037" t="str">
        <f t="shared" si="189"/>
        <v>Low Risk</v>
      </c>
      <c r="N6037" s="34"/>
    </row>
    <row r="6038" spans="1:14" x14ac:dyDescent="0.3">
      <c r="A6038" s="5" t="str">
        <f>'Raw Data'!A6038</f>
        <v>8008-ESFLK</v>
      </c>
      <c r="B6038">
        <f>'Raw Data'!F6038</f>
        <v>53</v>
      </c>
      <c r="C6038" t="str">
        <f>'Raw Data'!P6038</f>
        <v>One year</v>
      </c>
      <c r="D6038" t="str">
        <f>'Raw Data'!I6038</f>
        <v>Fiber optic</v>
      </c>
      <c r="E6038" t="str">
        <f>'Raw Data'!R6038</f>
        <v>Electronic check</v>
      </c>
      <c r="F6038">
        <f>'Raw Data'!S6038</f>
        <v>110.5</v>
      </c>
      <c r="G6038">
        <f>IFERROR(VALUE('Raw Data'!T6038),0)</f>
        <v>5835.5</v>
      </c>
      <c r="H6038" t="str" cm="1">
        <f t="array" ref="H6038">_xlfn.IFS(B6038&lt;=12,"New (0-12 mo)",B6038&lt;=24,"Established (13-24 mo)",B6038&lt;=48,"Loyal (25-48 mo)",TRUE,"Veteran (49+ mo)")</f>
        <v>Veteran (49+ mo)</v>
      </c>
      <c r="I6038">
        <f>COUNTIF('Raw Data'!G6038:O6038,"Yes")</f>
        <v>7</v>
      </c>
      <c r="J6038">
        <f t="shared" ca="1" si="188"/>
        <v>44593</v>
      </c>
      <c r="K6038" t="str">
        <f>'Raw Data'!U6038</f>
        <v>No</v>
      </c>
      <c r="L6038" t="str">
        <f t="shared" si="189"/>
        <v>Low Risk</v>
      </c>
      <c r="N6038" s="34"/>
    </row>
    <row r="6039" spans="1:14" x14ac:dyDescent="0.3">
      <c r="A6039" s="5" t="str">
        <f>'Raw Data'!A6039</f>
        <v>7537-CBQUZ</v>
      </c>
      <c r="B6039">
        <f>'Raw Data'!F6039</f>
        <v>63</v>
      </c>
      <c r="C6039" t="str">
        <f>'Raw Data'!P6039</f>
        <v>Month-to-month</v>
      </c>
      <c r="D6039" t="str">
        <f>'Raw Data'!I6039</f>
        <v>Fiber optic</v>
      </c>
      <c r="E6039" t="str">
        <f>'Raw Data'!R6039</f>
        <v>Bank transfer (automatic)</v>
      </c>
      <c r="F6039">
        <f>'Raw Data'!S6039</f>
        <v>109.4</v>
      </c>
      <c r="G6039">
        <f>IFERROR(VALUE('Raw Data'!T6039),0)</f>
        <v>7031.45</v>
      </c>
      <c r="H6039" t="str" cm="1">
        <f t="array" ref="H6039">_xlfn.IFS(B6039&lt;=12,"New (0-12 mo)",B6039&lt;=24,"Established (13-24 mo)",B6039&lt;=48,"Loyal (25-48 mo)",TRUE,"Veteran (49+ mo)")</f>
        <v>Veteran (49+ mo)</v>
      </c>
      <c r="I6039">
        <f>COUNTIF('Raw Data'!G6039:O6039,"Yes")</f>
        <v>7</v>
      </c>
      <c r="J6039">
        <f t="shared" ca="1" si="188"/>
        <v>44287</v>
      </c>
      <c r="K6039" t="str">
        <f>'Raw Data'!U6039</f>
        <v>No</v>
      </c>
      <c r="L6039" t="str">
        <f t="shared" si="189"/>
        <v>Low-Medium Risk</v>
      </c>
      <c r="N6039" s="34"/>
    </row>
    <row r="6040" spans="1:14" x14ac:dyDescent="0.3">
      <c r="A6040" s="5" t="str">
        <f>'Raw Data'!A6040</f>
        <v>1555-DJEQW</v>
      </c>
      <c r="B6040">
        <f>'Raw Data'!F6040</f>
        <v>70</v>
      </c>
      <c r="C6040" t="str">
        <f>'Raw Data'!P6040</f>
        <v>Two year</v>
      </c>
      <c r="D6040" t="str">
        <f>'Raw Data'!I6040</f>
        <v>Fiber optic</v>
      </c>
      <c r="E6040" t="str">
        <f>'Raw Data'!R6040</f>
        <v>Bank transfer (automatic)</v>
      </c>
      <c r="F6040">
        <f>'Raw Data'!S6040</f>
        <v>114.2</v>
      </c>
      <c r="G6040">
        <f>IFERROR(VALUE('Raw Data'!T6040),0)</f>
        <v>7723.9</v>
      </c>
      <c r="H6040" t="str" cm="1">
        <f t="array" ref="H6040">_xlfn.IFS(B6040&lt;=12,"New (0-12 mo)",B6040&lt;=24,"Established (13-24 mo)",B6040&lt;=48,"Loyal (25-48 mo)",TRUE,"Veteran (49+ mo)")</f>
        <v>Veteran (49+ mo)</v>
      </c>
      <c r="I6040">
        <f>COUNTIF('Raw Data'!G6040:O6040,"Yes")</f>
        <v>8</v>
      </c>
      <c r="J6040">
        <f t="shared" ca="1" si="188"/>
        <v>44075</v>
      </c>
      <c r="K6040" t="str">
        <f>'Raw Data'!U6040</f>
        <v>Yes</v>
      </c>
      <c r="L6040" t="str">
        <f t="shared" si="189"/>
        <v>Low Risk</v>
      </c>
      <c r="N6040" s="34"/>
    </row>
    <row r="6041" spans="1:14" x14ac:dyDescent="0.3">
      <c r="A6041" s="5" t="str">
        <f>'Raw Data'!A6041</f>
        <v>5649-TJHOV</v>
      </c>
      <c r="B6041">
        <f>'Raw Data'!F6041</f>
        <v>27</v>
      </c>
      <c r="C6041" t="str">
        <f>'Raw Data'!P6041</f>
        <v>Month-to-month</v>
      </c>
      <c r="D6041" t="str">
        <f>'Raw Data'!I6041</f>
        <v>DSL</v>
      </c>
      <c r="E6041" t="str">
        <f>'Raw Data'!R6041</f>
        <v>Bank transfer (automatic)</v>
      </c>
      <c r="F6041">
        <f>'Raw Data'!S6041</f>
        <v>36.5</v>
      </c>
      <c r="G6041">
        <f>IFERROR(VALUE('Raw Data'!T6041),0)</f>
        <v>1032</v>
      </c>
      <c r="H6041" t="str" cm="1">
        <f t="array" ref="H6041">_xlfn.IFS(B6041&lt;=12,"New (0-12 mo)",B6041&lt;=24,"Established (13-24 mo)",B6041&lt;=48,"Loyal (25-48 mo)",TRUE,"Veteran (49+ mo)")</f>
        <v>Loyal (25-48 mo)</v>
      </c>
      <c r="I6041">
        <f>COUNTIF('Raw Data'!G6041:O6041,"Yes")</f>
        <v>1</v>
      </c>
      <c r="J6041">
        <f t="shared" ca="1" si="188"/>
        <v>45383</v>
      </c>
      <c r="K6041" t="str">
        <f>'Raw Data'!U6041</f>
        <v>Yes</v>
      </c>
      <c r="L6041" t="str">
        <f t="shared" si="189"/>
        <v>Low-Medium Risk</v>
      </c>
      <c r="N6041" s="34"/>
    </row>
    <row r="6042" spans="1:14" x14ac:dyDescent="0.3">
      <c r="A6042" s="5" t="str">
        <f>'Raw Data'!A6042</f>
        <v>0519-XUZJU</v>
      </c>
      <c r="B6042">
        <f>'Raw Data'!F6042</f>
        <v>1</v>
      </c>
      <c r="C6042" t="str">
        <f>'Raw Data'!P6042</f>
        <v>Month-to-month</v>
      </c>
      <c r="D6042" t="str">
        <f>'Raw Data'!I6042</f>
        <v>Fiber optic</v>
      </c>
      <c r="E6042" t="str">
        <f>'Raw Data'!R6042</f>
        <v>Mailed check</v>
      </c>
      <c r="F6042">
        <f>'Raw Data'!S6042</f>
        <v>70.75</v>
      </c>
      <c r="G6042">
        <f>IFERROR(VALUE('Raw Data'!T6042),0)</f>
        <v>70.75</v>
      </c>
      <c r="H6042" t="str" cm="1">
        <f t="array" ref="H6042">_xlfn.IFS(B6042&lt;=12,"New (0-12 mo)",B6042&lt;=24,"Established (13-24 mo)",B6042&lt;=48,"Loyal (25-48 mo)",TRUE,"Veteran (49+ mo)")</f>
        <v>New (0-12 mo)</v>
      </c>
      <c r="I6042">
        <f>COUNTIF('Raw Data'!G6042:O6042,"Yes")</f>
        <v>1</v>
      </c>
      <c r="J6042">
        <f t="shared" ca="1" si="188"/>
        <v>46174</v>
      </c>
      <c r="K6042" t="str">
        <f>'Raw Data'!U6042</f>
        <v>Yes</v>
      </c>
      <c r="L6042" t="str">
        <f t="shared" si="189"/>
        <v>High Risk</v>
      </c>
      <c r="N6042" s="34"/>
    </row>
    <row r="6043" spans="1:14" x14ac:dyDescent="0.3">
      <c r="A6043" s="5" t="str">
        <f>'Raw Data'!A6043</f>
        <v>3363-EWLGO</v>
      </c>
      <c r="B6043">
        <f>'Raw Data'!F6043</f>
        <v>5</v>
      </c>
      <c r="C6043" t="str">
        <f>'Raw Data'!P6043</f>
        <v>Month-to-month</v>
      </c>
      <c r="D6043" t="str">
        <f>'Raw Data'!I6043</f>
        <v>No</v>
      </c>
      <c r="E6043" t="str">
        <f>'Raw Data'!R6043</f>
        <v>Mailed check</v>
      </c>
      <c r="F6043">
        <f>'Raw Data'!S6043</f>
        <v>19.95</v>
      </c>
      <c r="G6043">
        <f>IFERROR(VALUE('Raw Data'!T6043),0)</f>
        <v>109.6</v>
      </c>
      <c r="H6043" t="str" cm="1">
        <f t="array" ref="H6043">_xlfn.IFS(B6043&lt;=12,"New (0-12 mo)",B6043&lt;=24,"Established (13-24 mo)",B6043&lt;=48,"Loyal (25-48 mo)",TRUE,"Veteran (49+ mo)")</f>
        <v>New (0-12 mo)</v>
      </c>
      <c r="I6043">
        <f>COUNTIF('Raw Data'!G6043:O6043,"Yes")</f>
        <v>1</v>
      </c>
      <c r="J6043">
        <f t="shared" ca="1" si="188"/>
        <v>46054</v>
      </c>
      <c r="K6043" t="str">
        <f>'Raw Data'!U6043</f>
        <v>No</v>
      </c>
      <c r="L6043" t="str">
        <f t="shared" si="189"/>
        <v>High Risk</v>
      </c>
      <c r="N6043" s="34"/>
    </row>
    <row r="6044" spans="1:14" x14ac:dyDescent="0.3">
      <c r="A6044" s="5" t="str">
        <f>'Raw Data'!A6044</f>
        <v>4750-UKWJK</v>
      </c>
      <c r="B6044">
        <f>'Raw Data'!F6044</f>
        <v>37</v>
      </c>
      <c r="C6044" t="str">
        <f>'Raw Data'!P6044</f>
        <v>One year</v>
      </c>
      <c r="D6044" t="str">
        <f>'Raw Data'!I6044</f>
        <v>No</v>
      </c>
      <c r="E6044" t="str">
        <f>'Raw Data'!R6044</f>
        <v>Mailed check</v>
      </c>
      <c r="F6044">
        <f>'Raw Data'!S6044</f>
        <v>19.600000000000001</v>
      </c>
      <c r="G6044">
        <f>IFERROR(VALUE('Raw Data'!T6044),0)</f>
        <v>727.8</v>
      </c>
      <c r="H6044" t="str" cm="1">
        <f t="array" ref="H6044">_xlfn.IFS(B6044&lt;=12,"New (0-12 mo)",B6044&lt;=24,"Established (13-24 mo)",B6044&lt;=48,"Loyal (25-48 mo)",TRUE,"Veteran (49+ mo)")</f>
        <v>Loyal (25-48 mo)</v>
      </c>
      <c r="I6044">
        <f>COUNTIF('Raw Data'!G6044:O6044,"Yes")</f>
        <v>1</v>
      </c>
      <c r="J6044">
        <f t="shared" ca="1" si="188"/>
        <v>45078</v>
      </c>
      <c r="K6044" t="str">
        <f>'Raw Data'!U6044</f>
        <v>No</v>
      </c>
      <c r="L6044" t="str">
        <f t="shared" si="189"/>
        <v>Low Risk</v>
      </c>
      <c r="N6044" s="34"/>
    </row>
    <row r="6045" spans="1:14" x14ac:dyDescent="0.3">
      <c r="A6045" s="5" t="str">
        <f>'Raw Data'!A6045</f>
        <v>6338-AVWCY</v>
      </c>
      <c r="B6045">
        <f>'Raw Data'!F6045</f>
        <v>3</v>
      </c>
      <c r="C6045" t="str">
        <f>'Raw Data'!P6045</f>
        <v>Month-to-month</v>
      </c>
      <c r="D6045" t="str">
        <f>'Raw Data'!I6045</f>
        <v>DSL</v>
      </c>
      <c r="E6045" t="str">
        <f>'Raw Data'!R6045</f>
        <v>Mailed check</v>
      </c>
      <c r="F6045">
        <f>'Raw Data'!S6045</f>
        <v>40.15</v>
      </c>
      <c r="G6045">
        <f>IFERROR(VALUE('Raw Data'!T6045),0)</f>
        <v>130.75</v>
      </c>
      <c r="H6045" t="str" cm="1">
        <f t="array" ref="H6045">_xlfn.IFS(B6045&lt;=12,"New (0-12 mo)",B6045&lt;=24,"Established (13-24 mo)",B6045&lt;=48,"Loyal (25-48 mo)",TRUE,"Veteran (49+ mo)")</f>
        <v>New (0-12 mo)</v>
      </c>
      <c r="I6045">
        <f>COUNTIF('Raw Data'!G6045:O6045,"Yes")</f>
        <v>2</v>
      </c>
      <c r="J6045">
        <f t="shared" ca="1" si="188"/>
        <v>46113</v>
      </c>
      <c r="K6045" t="str">
        <f>'Raw Data'!U6045</f>
        <v>Yes</v>
      </c>
      <c r="L6045" t="str">
        <f t="shared" si="189"/>
        <v>High Risk</v>
      </c>
      <c r="N6045" s="34"/>
    </row>
    <row r="6046" spans="1:14" x14ac:dyDescent="0.3">
      <c r="A6046" s="5" t="str">
        <f>'Raw Data'!A6046</f>
        <v>1689-YQBYY</v>
      </c>
      <c r="B6046">
        <f>'Raw Data'!F6046</f>
        <v>12</v>
      </c>
      <c r="C6046" t="str">
        <f>'Raw Data'!P6046</f>
        <v>Month-to-month</v>
      </c>
      <c r="D6046" t="str">
        <f>'Raw Data'!I6046</f>
        <v>Fiber optic</v>
      </c>
      <c r="E6046" t="str">
        <f>'Raw Data'!R6046</f>
        <v>Electronic check</v>
      </c>
      <c r="F6046">
        <f>'Raw Data'!S6046</f>
        <v>76.599999999999994</v>
      </c>
      <c r="G6046">
        <f>IFERROR(VALUE('Raw Data'!T6046),0)</f>
        <v>893</v>
      </c>
      <c r="H6046" t="str" cm="1">
        <f t="array" ref="H6046">_xlfn.IFS(B6046&lt;=12,"New (0-12 mo)",B6046&lt;=24,"Established (13-24 mo)",B6046&lt;=48,"Loyal (25-48 mo)",TRUE,"Veteran (49+ mo)")</f>
        <v>New (0-12 mo)</v>
      </c>
      <c r="I6046">
        <f>COUNTIF('Raw Data'!G6046:O6046,"Yes")</f>
        <v>2</v>
      </c>
      <c r="J6046">
        <f t="shared" ca="1" si="188"/>
        <v>45839</v>
      </c>
      <c r="K6046" t="str">
        <f>'Raw Data'!U6046</f>
        <v>No</v>
      </c>
      <c r="L6046" t="str">
        <f t="shared" si="189"/>
        <v>High Risk</v>
      </c>
      <c r="N6046" s="34"/>
    </row>
    <row r="6047" spans="1:14" x14ac:dyDescent="0.3">
      <c r="A6047" s="5" t="str">
        <f>'Raw Data'!A6047</f>
        <v>4487-ZYJZK</v>
      </c>
      <c r="B6047">
        <f>'Raw Data'!F6047</f>
        <v>38</v>
      </c>
      <c r="C6047" t="str">
        <f>'Raw Data'!P6047</f>
        <v>One year</v>
      </c>
      <c r="D6047" t="str">
        <f>'Raw Data'!I6047</f>
        <v>No</v>
      </c>
      <c r="E6047" t="str">
        <f>'Raw Data'!R6047</f>
        <v>Credit card (automatic)</v>
      </c>
      <c r="F6047">
        <f>'Raw Data'!S6047</f>
        <v>19.600000000000001</v>
      </c>
      <c r="G6047">
        <f>IFERROR(VALUE('Raw Data'!T6047),0)</f>
        <v>763.1</v>
      </c>
      <c r="H6047" t="str" cm="1">
        <f t="array" ref="H6047">_xlfn.IFS(B6047&lt;=12,"New (0-12 mo)",B6047&lt;=24,"Established (13-24 mo)",B6047&lt;=48,"Loyal (25-48 mo)",TRUE,"Veteran (49+ mo)")</f>
        <v>Loyal (25-48 mo)</v>
      </c>
      <c r="I6047">
        <f>COUNTIF('Raw Data'!G6047:O6047,"Yes")</f>
        <v>1</v>
      </c>
      <c r="J6047">
        <f t="shared" ca="1" si="188"/>
        <v>45047</v>
      </c>
      <c r="K6047" t="str">
        <f>'Raw Data'!U6047</f>
        <v>No</v>
      </c>
      <c r="L6047" t="str">
        <f t="shared" si="189"/>
        <v>Low Risk</v>
      </c>
      <c r="N6047" s="34"/>
    </row>
    <row r="6048" spans="1:14" x14ac:dyDescent="0.3">
      <c r="A6048" s="5" t="str">
        <f>'Raw Data'!A6048</f>
        <v>2959-FENLU</v>
      </c>
      <c r="B6048">
        <f>'Raw Data'!F6048</f>
        <v>9</v>
      </c>
      <c r="C6048" t="str">
        <f>'Raw Data'!P6048</f>
        <v>Month-to-month</v>
      </c>
      <c r="D6048" t="str">
        <f>'Raw Data'!I6048</f>
        <v>Fiber optic</v>
      </c>
      <c r="E6048" t="str">
        <f>'Raw Data'!R6048</f>
        <v>Credit card (automatic)</v>
      </c>
      <c r="F6048">
        <f>'Raw Data'!S6048</f>
        <v>85.3</v>
      </c>
      <c r="G6048">
        <f>IFERROR(VALUE('Raw Data'!T6048),0)</f>
        <v>781.4</v>
      </c>
      <c r="H6048" t="str" cm="1">
        <f t="array" ref="H6048">_xlfn.IFS(B6048&lt;=12,"New (0-12 mo)",B6048&lt;=24,"Established (13-24 mo)",B6048&lt;=48,"Loyal (25-48 mo)",TRUE,"Veteran (49+ mo)")</f>
        <v>New (0-12 mo)</v>
      </c>
      <c r="I6048">
        <f>COUNTIF('Raw Data'!G6048:O6048,"Yes")</f>
        <v>3</v>
      </c>
      <c r="J6048">
        <f t="shared" ca="1" si="188"/>
        <v>45931</v>
      </c>
      <c r="K6048" t="str">
        <f>'Raw Data'!U6048</f>
        <v>No</v>
      </c>
      <c r="L6048" t="str">
        <f t="shared" si="189"/>
        <v>High Risk</v>
      </c>
      <c r="N6048" s="34"/>
    </row>
    <row r="6049" spans="1:14" x14ac:dyDescent="0.3">
      <c r="A6049" s="5" t="str">
        <f>'Raw Data'!A6049</f>
        <v>0708-LGSMF</v>
      </c>
      <c r="B6049">
        <f>'Raw Data'!F6049</f>
        <v>13</v>
      </c>
      <c r="C6049" t="str">
        <f>'Raw Data'!P6049</f>
        <v>Month-to-month</v>
      </c>
      <c r="D6049" t="str">
        <f>'Raw Data'!I6049</f>
        <v>DSL</v>
      </c>
      <c r="E6049" t="str">
        <f>'Raw Data'!R6049</f>
        <v>Electronic check</v>
      </c>
      <c r="F6049">
        <f>'Raw Data'!S6049</f>
        <v>65.849999999999994</v>
      </c>
      <c r="G6049">
        <f>IFERROR(VALUE('Raw Data'!T6049),0)</f>
        <v>902.25</v>
      </c>
      <c r="H6049" t="str" cm="1">
        <f t="array" ref="H6049">_xlfn.IFS(B6049&lt;=12,"New (0-12 mo)",B6049&lt;=24,"Established (13-24 mo)",B6049&lt;=48,"Loyal (25-48 mo)",TRUE,"Veteran (49+ mo)")</f>
        <v>Established (13-24 mo)</v>
      </c>
      <c r="I6049">
        <f>COUNTIF('Raw Data'!G6049:O6049,"Yes")</f>
        <v>4</v>
      </c>
      <c r="J6049">
        <f t="shared" ca="1" si="188"/>
        <v>45809</v>
      </c>
      <c r="K6049" t="str">
        <f>'Raw Data'!U6049</f>
        <v>No</v>
      </c>
      <c r="L6049" t="str">
        <f t="shared" si="189"/>
        <v>Medium Risk</v>
      </c>
      <c r="N6049" s="34"/>
    </row>
    <row r="6050" spans="1:14" x14ac:dyDescent="0.3">
      <c r="A6050" s="5" t="str">
        <f>'Raw Data'!A6050</f>
        <v>9253-QXKBE</v>
      </c>
      <c r="B6050">
        <f>'Raw Data'!F6050</f>
        <v>29</v>
      </c>
      <c r="C6050" t="str">
        <f>'Raw Data'!P6050</f>
        <v>Month-to-month</v>
      </c>
      <c r="D6050" t="str">
        <f>'Raw Data'!I6050</f>
        <v>Fiber optic</v>
      </c>
      <c r="E6050" t="str">
        <f>'Raw Data'!R6050</f>
        <v>Electronic check</v>
      </c>
      <c r="F6050">
        <f>'Raw Data'!S6050</f>
        <v>94.45</v>
      </c>
      <c r="G6050">
        <f>IFERROR(VALUE('Raw Data'!T6050),0)</f>
        <v>2653.65</v>
      </c>
      <c r="H6050" t="str" cm="1">
        <f t="array" ref="H6050">_xlfn.IFS(B6050&lt;=12,"New (0-12 mo)",B6050&lt;=24,"Established (13-24 mo)",B6050&lt;=48,"Loyal (25-48 mo)",TRUE,"Veteran (49+ mo)")</f>
        <v>Loyal (25-48 mo)</v>
      </c>
      <c r="I6050">
        <f>COUNTIF('Raw Data'!G6050:O6050,"Yes")</f>
        <v>4</v>
      </c>
      <c r="J6050">
        <f t="shared" ca="1" si="188"/>
        <v>45323</v>
      </c>
      <c r="K6050" t="str">
        <f>'Raw Data'!U6050</f>
        <v>Yes</v>
      </c>
      <c r="L6050" t="str">
        <f t="shared" si="189"/>
        <v>Low-Medium Risk</v>
      </c>
      <c r="N6050" s="34"/>
    </row>
    <row r="6051" spans="1:14" x14ac:dyDescent="0.3">
      <c r="A6051" s="5" t="str">
        <f>'Raw Data'!A6051</f>
        <v>7634-HLQJR</v>
      </c>
      <c r="B6051">
        <f>'Raw Data'!F6051</f>
        <v>47</v>
      </c>
      <c r="C6051" t="str">
        <f>'Raw Data'!P6051</f>
        <v>Two year</v>
      </c>
      <c r="D6051" t="str">
        <f>'Raw Data'!I6051</f>
        <v>No</v>
      </c>
      <c r="E6051" t="str">
        <f>'Raw Data'!R6051</f>
        <v>Credit card (automatic)</v>
      </c>
      <c r="F6051">
        <f>'Raw Data'!S6051</f>
        <v>20.05</v>
      </c>
      <c r="G6051">
        <f>IFERROR(VALUE('Raw Data'!T6051),0)</f>
        <v>1016.7</v>
      </c>
      <c r="H6051" t="str" cm="1">
        <f t="array" ref="H6051">_xlfn.IFS(B6051&lt;=12,"New (0-12 mo)",B6051&lt;=24,"Established (13-24 mo)",B6051&lt;=48,"Loyal (25-48 mo)",TRUE,"Veteran (49+ mo)")</f>
        <v>Loyal (25-48 mo)</v>
      </c>
      <c r="I6051">
        <f>COUNTIF('Raw Data'!G6051:O6051,"Yes")</f>
        <v>1</v>
      </c>
      <c r="J6051">
        <f t="shared" ca="1" si="188"/>
        <v>44774</v>
      </c>
      <c r="K6051" t="str">
        <f>'Raw Data'!U6051</f>
        <v>No</v>
      </c>
      <c r="L6051" t="str">
        <f t="shared" si="189"/>
        <v>Low Risk</v>
      </c>
      <c r="N6051" s="34"/>
    </row>
    <row r="6052" spans="1:14" x14ac:dyDescent="0.3">
      <c r="A6052" s="5" t="str">
        <f>'Raw Data'!A6052</f>
        <v>0487-RPVUM</v>
      </c>
      <c r="B6052">
        <f>'Raw Data'!F6052</f>
        <v>61</v>
      </c>
      <c r="C6052" t="str">
        <f>'Raw Data'!P6052</f>
        <v>Month-to-month</v>
      </c>
      <c r="D6052" t="str">
        <f>'Raw Data'!I6052</f>
        <v>Fiber optic</v>
      </c>
      <c r="E6052" t="str">
        <f>'Raw Data'!R6052</f>
        <v>Bank transfer (automatic)</v>
      </c>
      <c r="F6052">
        <f>'Raw Data'!S6052</f>
        <v>99.4</v>
      </c>
      <c r="G6052">
        <f>IFERROR(VALUE('Raw Data'!T6052),0)</f>
        <v>5943.65</v>
      </c>
      <c r="H6052" t="str" cm="1">
        <f t="array" ref="H6052">_xlfn.IFS(B6052&lt;=12,"New (0-12 mo)",B6052&lt;=24,"Established (13-24 mo)",B6052&lt;=48,"Loyal (25-48 mo)",TRUE,"Veteran (49+ mo)")</f>
        <v>Veteran (49+ mo)</v>
      </c>
      <c r="I6052">
        <f>COUNTIF('Raw Data'!G6052:O6052,"Yes")</f>
        <v>6</v>
      </c>
      <c r="J6052">
        <f t="shared" ca="1" si="188"/>
        <v>44348</v>
      </c>
      <c r="K6052" t="str">
        <f>'Raw Data'!U6052</f>
        <v>No</v>
      </c>
      <c r="L6052" t="str">
        <f t="shared" si="189"/>
        <v>Low-Medium Risk</v>
      </c>
      <c r="N6052" s="34"/>
    </row>
    <row r="6053" spans="1:14" x14ac:dyDescent="0.3">
      <c r="A6053" s="5" t="str">
        <f>'Raw Data'!A6053</f>
        <v>4079-ULGFR</v>
      </c>
      <c r="B6053">
        <f>'Raw Data'!F6053</f>
        <v>16</v>
      </c>
      <c r="C6053" t="str">
        <f>'Raw Data'!P6053</f>
        <v>Month-to-month</v>
      </c>
      <c r="D6053" t="str">
        <f>'Raw Data'!I6053</f>
        <v>No</v>
      </c>
      <c r="E6053" t="str">
        <f>'Raw Data'!R6053</f>
        <v>Mailed check</v>
      </c>
      <c r="F6053">
        <f>'Raw Data'!S6053</f>
        <v>20</v>
      </c>
      <c r="G6053">
        <f>IFERROR(VALUE('Raw Data'!T6053),0)</f>
        <v>275.7</v>
      </c>
      <c r="H6053" t="str" cm="1">
        <f t="array" ref="H6053">_xlfn.IFS(B6053&lt;=12,"New (0-12 mo)",B6053&lt;=24,"Established (13-24 mo)",B6053&lt;=48,"Loyal (25-48 mo)",TRUE,"Veteran (49+ mo)")</f>
        <v>Established (13-24 mo)</v>
      </c>
      <c r="I6053">
        <f>COUNTIF('Raw Data'!G6053:O6053,"Yes")</f>
        <v>1</v>
      </c>
      <c r="J6053">
        <f t="shared" ca="1" si="188"/>
        <v>45717</v>
      </c>
      <c r="K6053" t="str">
        <f>'Raw Data'!U6053</f>
        <v>No</v>
      </c>
      <c r="L6053" t="str">
        <f t="shared" si="189"/>
        <v>Medium Risk</v>
      </c>
      <c r="N6053" s="34"/>
    </row>
    <row r="6054" spans="1:14" x14ac:dyDescent="0.3">
      <c r="A6054" s="5" t="str">
        <f>'Raw Data'!A6054</f>
        <v>2516-XSJKX</v>
      </c>
      <c r="B6054">
        <f>'Raw Data'!F6054</f>
        <v>41</v>
      </c>
      <c r="C6054" t="str">
        <f>'Raw Data'!P6054</f>
        <v>Two year</v>
      </c>
      <c r="D6054" t="str">
        <f>'Raw Data'!I6054</f>
        <v>DSL</v>
      </c>
      <c r="E6054" t="str">
        <f>'Raw Data'!R6054</f>
        <v>Electronic check</v>
      </c>
      <c r="F6054">
        <f>'Raw Data'!S6054</f>
        <v>78.45</v>
      </c>
      <c r="G6054">
        <f>IFERROR(VALUE('Raw Data'!T6054),0)</f>
        <v>3126.45</v>
      </c>
      <c r="H6054" t="str" cm="1">
        <f t="array" ref="H6054">_xlfn.IFS(B6054&lt;=12,"New (0-12 mo)",B6054&lt;=24,"Established (13-24 mo)",B6054&lt;=48,"Loyal (25-48 mo)",TRUE,"Veteran (49+ mo)")</f>
        <v>Loyal (25-48 mo)</v>
      </c>
      <c r="I6054">
        <f>COUNTIF('Raw Data'!G6054:O6054,"Yes")</f>
        <v>6</v>
      </c>
      <c r="J6054">
        <f t="shared" ca="1" si="188"/>
        <v>44958</v>
      </c>
      <c r="K6054" t="str">
        <f>'Raw Data'!U6054</f>
        <v>No</v>
      </c>
      <c r="L6054" t="str">
        <f t="shared" si="189"/>
        <v>Low Risk</v>
      </c>
      <c r="N6054" s="34"/>
    </row>
    <row r="6055" spans="1:14" x14ac:dyDescent="0.3">
      <c r="A6055" s="5" t="str">
        <f>'Raw Data'!A6055</f>
        <v>0057-QBUQH</v>
      </c>
      <c r="B6055">
        <f>'Raw Data'!F6055</f>
        <v>43</v>
      </c>
      <c r="C6055" t="str">
        <f>'Raw Data'!P6055</f>
        <v>Two year</v>
      </c>
      <c r="D6055" t="str">
        <f>'Raw Data'!I6055</f>
        <v>No</v>
      </c>
      <c r="E6055" t="str">
        <f>'Raw Data'!R6055</f>
        <v>Electronic check</v>
      </c>
      <c r="F6055">
        <f>'Raw Data'!S6055</f>
        <v>25.1</v>
      </c>
      <c r="G6055">
        <f>IFERROR(VALUE('Raw Data'!T6055),0)</f>
        <v>1070.1500000000001</v>
      </c>
      <c r="H6055" t="str" cm="1">
        <f t="array" ref="H6055">_xlfn.IFS(B6055&lt;=12,"New (0-12 mo)",B6055&lt;=24,"Established (13-24 mo)",B6055&lt;=48,"Loyal (25-48 mo)",TRUE,"Veteran (49+ mo)")</f>
        <v>Loyal (25-48 mo)</v>
      </c>
      <c r="I6055">
        <f>COUNTIF('Raw Data'!G6055:O6055,"Yes")</f>
        <v>2</v>
      </c>
      <c r="J6055">
        <f t="shared" ca="1" si="188"/>
        <v>44896</v>
      </c>
      <c r="K6055" t="str">
        <f>'Raw Data'!U6055</f>
        <v>No</v>
      </c>
      <c r="L6055" t="str">
        <f t="shared" si="189"/>
        <v>Low Risk</v>
      </c>
      <c r="N6055" s="34"/>
    </row>
    <row r="6056" spans="1:14" x14ac:dyDescent="0.3">
      <c r="A6056" s="5" t="str">
        <f>'Raw Data'!A6056</f>
        <v>9445-SZLCH</v>
      </c>
      <c r="B6056">
        <f>'Raw Data'!F6056</f>
        <v>36</v>
      </c>
      <c r="C6056" t="str">
        <f>'Raw Data'!P6056</f>
        <v>Month-to-month</v>
      </c>
      <c r="D6056" t="str">
        <f>'Raw Data'!I6056</f>
        <v>Fiber optic</v>
      </c>
      <c r="E6056" t="str">
        <f>'Raw Data'!R6056</f>
        <v>Bank transfer (automatic)</v>
      </c>
      <c r="F6056">
        <f>'Raw Data'!S6056</f>
        <v>97.35</v>
      </c>
      <c r="G6056">
        <f>IFERROR(VALUE('Raw Data'!T6056),0)</f>
        <v>3457.9</v>
      </c>
      <c r="H6056" t="str" cm="1">
        <f t="array" ref="H6056">_xlfn.IFS(B6056&lt;=12,"New (0-12 mo)",B6056&lt;=24,"Established (13-24 mo)",B6056&lt;=48,"Loyal (25-48 mo)",TRUE,"Veteran (49+ mo)")</f>
        <v>Loyal (25-48 mo)</v>
      </c>
      <c r="I6056">
        <f>COUNTIF('Raw Data'!G6056:O6056,"Yes")</f>
        <v>5</v>
      </c>
      <c r="J6056">
        <f t="shared" ca="1" si="188"/>
        <v>45108</v>
      </c>
      <c r="K6056" t="str">
        <f>'Raw Data'!U6056</f>
        <v>Yes</v>
      </c>
      <c r="L6056" t="str">
        <f t="shared" si="189"/>
        <v>Low-Medium Risk</v>
      </c>
      <c r="N6056" s="34"/>
    </row>
    <row r="6057" spans="1:14" x14ac:dyDescent="0.3">
      <c r="A6057" s="5" t="str">
        <f>'Raw Data'!A6057</f>
        <v>6599-SFQVE</v>
      </c>
      <c r="B6057">
        <f>'Raw Data'!F6057</f>
        <v>6</v>
      </c>
      <c r="C6057" t="str">
        <f>'Raw Data'!P6057</f>
        <v>Month-to-month</v>
      </c>
      <c r="D6057" t="str">
        <f>'Raw Data'!I6057</f>
        <v>DSL</v>
      </c>
      <c r="E6057" t="str">
        <f>'Raw Data'!R6057</f>
        <v>Electronic check</v>
      </c>
      <c r="F6057">
        <f>'Raw Data'!S6057</f>
        <v>55</v>
      </c>
      <c r="G6057">
        <f>IFERROR(VALUE('Raw Data'!T6057),0)</f>
        <v>340.4</v>
      </c>
      <c r="H6057" t="str" cm="1">
        <f t="array" ref="H6057">_xlfn.IFS(B6057&lt;=12,"New (0-12 mo)",B6057&lt;=24,"Established (13-24 mo)",B6057&lt;=48,"Loyal (25-48 mo)",TRUE,"Veteran (49+ mo)")</f>
        <v>New (0-12 mo)</v>
      </c>
      <c r="I6057">
        <f>COUNTIF('Raw Data'!G6057:O6057,"Yes")</f>
        <v>2</v>
      </c>
      <c r="J6057">
        <f t="shared" ca="1" si="188"/>
        <v>46023</v>
      </c>
      <c r="K6057" t="str">
        <f>'Raw Data'!U6057</f>
        <v>No</v>
      </c>
      <c r="L6057" t="str">
        <f t="shared" si="189"/>
        <v>High Risk</v>
      </c>
      <c r="N6057" s="34"/>
    </row>
    <row r="6058" spans="1:14" x14ac:dyDescent="0.3">
      <c r="A6058" s="5" t="str">
        <f>'Raw Data'!A6058</f>
        <v>8331-ZXFOE</v>
      </c>
      <c r="B6058">
        <f>'Raw Data'!F6058</f>
        <v>58</v>
      </c>
      <c r="C6058" t="str">
        <f>'Raw Data'!P6058</f>
        <v>One year</v>
      </c>
      <c r="D6058" t="str">
        <f>'Raw Data'!I6058</f>
        <v>DSL</v>
      </c>
      <c r="E6058" t="str">
        <f>'Raw Data'!R6058</f>
        <v>Credit card (automatic)</v>
      </c>
      <c r="F6058">
        <f>'Raw Data'!S6058</f>
        <v>71.099999999999994</v>
      </c>
      <c r="G6058">
        <f>IFERROR(VALUE('Raw Data'!T6058),0)</f>
        <v>4299.2</v>
      </c>
      <c r="H6058" t="str" cm="1">
        <f t="array" ref="H6058">_xlfn.IFS(B6058&lt;=12,"New (0-12 mo)",B6058&lt;=24,"Established (13-24 mo)",B6058&lt;=48,"Loyal (25-48 mo)",TRUE,"Veteran (49+ mo)")</f>
        <v>Veteran (49+ mo)</v>
      </c>
      <c r="I6058">
        <f>COUNTIF('Raw Data'!G6058:O6058,"Yes")</f>
        <v>6</v>
      </c>
      <c r="J6058">
        <f t="shared" ca="1" si="188"/>
        <v>44440</v>
      </c>
      <c r="K6058" t="str">
        <f>'Raw Data'!U6058</f>
        <v>No</v>
      </c>
      <c r="L6058" t="str">
        <f t="shared" si="189"/>
        <v>Low Risk</v>
      </c>
      <c r="N6058" s="34"/>
    </row>
    <row r="6059" spans="1:14" x14ac:dyDescent="0.3">
      <c r="A6059" s="5" t="str">
        <f>'Raw Data'!A6059</f>
        <v>4003-FUSHP</v>
      </c>
      <c r="B6059">
        <f>'Raw Data'!F6059</f>
        <v>19</v>
      </c>
      <c r="C6059" t="str">
        <f>'Raw Data'!P6059</f>
        <v>Month-to-month</v>
      </c>
      <c r="D6059" t="str">
        <f>'Raw Data'!I6059</f>
        <v>DSL</v>
      </c>
      <c r="E6059" t="str">
        <f>'Raw Data'!R6059</f>
        <v>Credit card (automatic)</v>
      </c>
      <c r="F6059">
        <f>'Raw Data'!S6059</f>
        <v>61.55</v>
      </c>
      <c r="G6059">
        <f>IFERROR(VALUE('Raw Data'!T6059),0)</f>
        <v>1093.2</v>
      </c>
      <c r="H6059" t="str" cm="1">
        <f t="array" ref="H6059">_xlfn.IFS(B6059&lt;=12,"New (0-12 mo)",B6059&lt;=24,"Established (13-24 mo)",B6059&lt;=48,"Loyal (25-48 mo)",TRUE,"Veteran (49+ mo)")</f>
        <v>Established (13-24 mo)</v>
      </c>
      <c r="I6059">
        <f>COUNTIF('Raw Data'!G6059:O6059,"Yes")</f>
        <v>3</v>
      </c>
      <c r="J6059">
        <f t="shared" ca="1" si="188"/>
        <v>45627</v>
      </c>
      <c r="K6059" t="str">
        <f>'Raw Data'!U6059</f>
        <v>No</v>
      </c>
      <c r="L6059" t="str">
        <f t="shared" si="189"/>
        <v>Medium Risk</v>
      </c>
      <c r="N6059" s="34"/>
    </row>
    <row r="6060" spans="1:14" x14ac:dyDescent="0.3">
      <c r="A6060" s="5" t="str">
        <f>'Raw Data'!A6060</f>
        <v>0356-ERHVT</v>
      </c>
      <c r="B6060">
        <f>'Raw Data'!F6060</f>
        <v>11</v>
      </c>
      <c r="C6060" t="str">
        <f>'Raw Data'!P6060</f>
        <v>Month-to-month</v>
      </c>
      <c r="D6060" t="str">
        <f>'Raw Data'!I6060</f>
        <v>DSL</v>
      </c>
      <c r="E6060" t="str">
        <f>'Raw Data'!R6060</f>
        <v>Bank transfer (automatic)</v>
      </c>
      <c r="F6060">
        <f>'Raw Data'!S6060</f>
        <v>45.9</v>
      </c>
      <c r="G6060">
        <f>IFERROR(VALUE('Raw Data'!T6060),0)</f>
        <v>521.9</v>
      </c>
      <c r="H6060" t="str" cm="1">
        <f t="array" ref="H6060">_xlfn.IFS(B6060&lt;=12,"New (0-12 mo)",B6060&lt;=24,"Established (13-24 mo)",B6060&lt;=48,"Loyal (25-48 mo)",TRUE,"Veteran (49+ mo)")</f>
        <v>New (0-12 mo)</v>
      </c>
      <c r="I6060">
        <f>COUNTIF('Raw Data'!G6060:O6060,"Yes")</f>
        <v>1</v>
      </c>
      <c r="J6060">
        <f t="shared" ca="1" si="188"/>
        <v>45870</v>
      </c>
      <c r="K6060" t="str">
        <f>'Raw Data'!U6060</f>
        <v>No</v>
      </c>
      <c r="L6060" t="str">
        <f t="shared" si="189"/>
        <v>High Risk</v>
      </c>
      <c r="N6060" s="34"/>
    </row>
    <row r="6061" spans="1:14" x14ac:dyDescent="0.3">
      <c r="A6061" s="5" t="str">
        <f>'Raw Data'!A6061</f>
        <v>7325-ENZFI</v>
      </c>
      <c r="B6061">
        <f>'Raw Data'!F6061</f>
        <v>39</v>
      </c>
      <c r="C6061" t="str">
        <f>'Raw Data'!P6061</f>
        <v>One year</v>
      </c>
      <c r="D6061" t="str">
        <f>'Raw Data'!I6061</f>
        <v>DSL</v>
      </c>
      <c r="E6061" t="str">
        <f>'Raw Data'!R6061</f>
        <v>Bank transfer (automatic)</v>
      </c>
      <c r="F6061">
        <f>'Raw Data'!S6061</f>
        <v>40.299999999999997</v>
      </c>
      <c r="G6061">
        <f>IFERROR(VALUE('Raw Data'!T6061),0)</f>
        <v>1630.4</v>
      </c>
      <c r="H6061" t="str" cm="1">
        <f t="array" ref="H6061">_xlfn.IFS(B6061&lt;=12,"New (0-12 mo)",B6061&lt;=24,"Established (13-24 mo)",B6061&lt;=48,"Loyal (25-48 mo)",TRUE,"Veteran (49+ mo)")</f>
        <v>Loyal (25-48 mo)</v>
      </c>
      <c r="I6061">
        <f>COUNTIF('Raw Data'!G6061:O6061,"Yes")</f>
        <v>3</v>
      </c>
      <c r="J6061">
        <f t="shared" ca="1" si="188"/>
        <v>45017</v>
      </c>
      <c r="K6061" t="str">
        <f>'Raw Data'!U6061</f>
        <v>No</v>
      </c>
      <c r="L6061" t="str">
        <f t="shared" si="189"/>
        <v>Low Risk</v>
      </c>
      <c r="N6061" s="34"/>
    </row>
    <row r="6062" spans="1:14" x14ac:dyDescent="0.3">
      <c r="A6062" s="5" t="str">
        <f>'Raw Data'!A6062</f>
        <v>4884-ZTHVF</v>
      </c>
      <c r="B6062">
        <f>'Raw Data'!F6062</f>
        <v>8</v>
      </c>
      <c r="C6062" t="str">
        <f>'Raw Data'!P6062</f>
        <v>Month-to-month</v>
      </c>
      <c r="D6062" t="str">
        <f>'Raw Data'!I6062</f>
        <v>Fiber optic</v>
      </c>
      <c r="E6062" t="str">
        <f>'Raw Data'!R6062</f>
        <v>Electronic check</v>
      </c>
      <c r="F6062">
        <f>'Raw Data'!S6062</f>
        <v>87.1</v>
      </c>
      <c r="G6062">
        <f>IFERROR(VALUE('Raw Data'!T6062),0)</f>
        <v>713.6</v>
      </c>
      <c r="H6062" t="str" cm="1">
        <f t="array" ref="H6062">_xlfn.IFS(B6062&lt;=12,"New (0-12 mo)",B6062&lt;=24,"Established (13-24 mo)",B6062&lt;=48,"Loyal (25-48 mo)",TRUE,"Veteran (49+ mo)")</f>
        <v>New (0-12 mo)</v>
      </c>
      <c r="I6062">
        <f>COUNTIF('Raw Data'!G6062:O6062,"Yes")</f>
        <v>3</v>
      </c>
      <c r="J6062">
        <f t="shared" ca="1" si="188"/>
        <v>45962</v>
      </c>
      <c r="K6062" t="str">
        <f>'Raw Data'!U6062</f>
        <v>No</v>
      </c>
      <c r="L6062" t="str">
        <f t="shared" si="189"/>
        <v>High Risk</v>
      </c>
      <c r="N6062" s="34"/>
    </row>
    <row r="6063" spans="1:14" x14ac:dyDescent="0.3">
      <c r="A6063" s="5" t="str">
        <f>'Raw Data'!A6063</f>
        <v>3920-HIHMQ</v>
      </c>
      <c r="B6063">
        <f>'Raw Data'!F6063</f>
        <v>26</v>
      </c>
      <c r="C6063" t="str">
        <f>'Raw Data'!P6063</f>
        <v>Month-to-month</v>
      </c>
      <c r="D6063" t="str">
        <f>'Raw Data'!I6063</f>
        <v>DSL</v>
      </c>
      <c r="E6063" t="str">
        <f>'Raw Data'!R6063</f>
        <v>Mailed check</v>
      </c>
      <c r="F6063">
        <f>'Raw Data'!S6063</f>
        <v>49.5</v>
      </c>
      <c r="G6063">
        <f>IFERROR(VALUE('Raw Data'!T6063),0)</f>
        <v>1265.6500000000001</v>
      </c>
      <c r="H6063" t="str" cm="1">
        <f t="array" ref="H6063">_xlfn.IFS(B6063&lt;=12,"New (0-12 mo)",B6063&lt;=24,"Established (13-24 mo)",B6063&lt;=48,"Loyal (25-48 mo)",TRUE,"Veteran (49+ mo)")</f>
        <v>Loyal (25-48 mo)</v>
      </c>
      <c r="I6063">
        <f>COUNTIF('Raw Data'!G6063:O6063,"Yes")</f>
        <v>2</v>
      </c>
      <c r="J6063">
        <f t="shared" ca="1" si="188"/>
        <v>45413</v>
      </c>
      <c r="K6063" t="str">
        <f>'Raw Data'!U6063</f>
        <v>No</v>
      </c>
      <c r="L6063" t="str">
        <f t="shared" si="189"/>
        <v>Low-Medium Risk</v>
      </c>
      <c r="N6063" s="34"/>
    </row>
    <row r="6064" spans="1:14" x14ac:dyDescent="0.3">
      <c r="A6064" s="5" t="str">
        <f>'Raw Data'!A6064</f>
        <v>3055-OYMSE</v>
      </c>
      <c r="B6064">
        <f>'Raw Data'!F6064</f>
        <v>53</v>
      </c>
      <c r="C6064" t="str">
        <f>'Raw Data'!P6064</f>
        <v>Month-to-month</v>
      </c>
      <c r="D6064" t="str">
        <f>'Raw Data'!I6064</f>
        <v>Fiber optic</v>
      </c>
      <c r="E6064" t="str">
        <f>'Raw Data'!R6064</f>
        <v>Credit card (automatic)</v>
      </c>
      <c r="F6064">
        <f>'Raw Data'!S6064</f>
        <v>73.8</v>
      </c>
      <c r="G6064">
        <f>IFERROR(VALUE('Raw Data'!T6064),0)</f>
        <v>4003.85</v>
      </c>
      <c r="H6064" t="str" cm="1">
        <f t="array" ref="H6064">_xlfn.IFS(B6064&lt;=12,"New (0-12 mo)",B6064&lt;=24,"Established (13-24 mo)",B6064&lt;=48,"Loyal (25-48 mo)",TRUE,"Veteran (49+ mo)")</f>
        <v>Veteran (49+ mo)</v>
      </c>
      <c r="I6064">
        <f>COUNTIF('Raw Data'!G6064:O6064,"Yes")</f>
        <v>2</v>
      </c>
      <c r="J6064">
        <f t="shared" ca="1" si="188"/>
        <v>44593</v>
      </c>
      <c r="K6064" t="str">
        <f>'Raw Data'!U6064</f>
        <v>No</v>
      </c>
      <c r="L6064" t="str">
        <f t="shared" si="189"/>
        <v>Low-Medium Risk</v>
      </c>
      <c r="N6064" s="34"/>
    </row>
    <row r="6065" spans="1:14" x14ac:dyDescent="0.3">
      <c r="A6065" s="5" t="str">
        <f>'Raw Data'!A6065</f>
        <v>0613-WUXUM</v>
      </c>
      <c r="B6065">
        <f>'Raw Data'!F6065</f>
        <v>70</v>
      </c>
      <c r="C6065" t="str">
        <f>'Raw Data'!P6065</f>
        <v>Two year</v>
      </c>
      <c r="D6065" t="str">
        <f>'Raw Data'!I6065</f>
        <v>No</v>
      </c>
      <c r="E6065" t="str">
        <f>'Raw Data'!R6065</f>
        <v>Mailed check</v>
      </c>
      <c r="F6065">
        <f>'Raw Data'!S6065</f>
        <v>19.2</v>
      </c>
      <c r="G6065">
        <f>IFERROR(VALUE('Raw Data'!T6065),0)</f>
        <v>1401.4</v>
      </c>
      <c r="H6065" t="str" cm="1">
        <f t="array" ref="H6065">_xlfn.IFS(B6065&lt;=12,"New (0-12 mo)",B6065&lt;=24,"Established (13-24 mo)",B6065&lt;=48,"Loyal (25-48 mo)",TRUE,"Veteran (49+ mo)")</f>
        <v>Veteran (49+ mo)</v>
      </c>
      <c r="I6065">
        <f>COUNTIF('Raw Data'!G6065:O6065,"Yes")</f>
        <v>1</v>
      </c>
      <c r="J6065">
        <f t="shared" ca="1" si="188"/>
        <v>44075</v>
      </c>
      <c r="K6065" t="str">
        <f>'Raw Data'!U6065</f>
        <v>No</v>
      </c>
      <c r="L6065" t="str">
        <f t="shared" si="189"/>
        <v>Low Risk</v>
      </c>
      <c r="N6065" s="34"/>
    </row>
    <row r="6066" spans="1:14" x14ac:dyDescent="0.3">
      <c r="A6066" s="5" t="str">
        <f>'Raw Data'!A6066</f>
        <v>7568-PODML</v>
      </c>
      <c r="B6066">
        <f>'Raw Data'!F6066</f>
        <v>1</v>
      </c>
      <c r="C6066" t="str">
        <f>'Raw Data'!P6066</f>
        <v>Month-to-month</v>
      </c>
      <c r="D6066" t="str">
        <f>'Raw Data'!I6066</f>
        <v>DSL</v>
      </c>
      <c r="E6066" t="str">
        <f>'Raw Data'!R6066</f>
        <v>Mailed check</v>
      </c>
      <c r="F6066">
        <f>'Raw Data'!S6066</f>
        <v>45.3</v>
      </c>
      <c r="G6066">
        <f>IFERROR(VALUE('Raw Data'!T6066),0)</f>
        <v>45.3</v>
      </c>
      <c r="H6066" t="str" cm="1">
        <f t="array" ref="H6066">_xlfn.IFS(B6066&lt;=12,"New (0-12 mo)",B6066&lt;=24,"Established (13-24 mo)",B6066&lt;=48,"Loyal (25-48 mo)",TRUE,"Veteran (49+ mo)")</f>
        <v>New (0-12 mo)</v>
      </c>
      <c r="I6066">
        <f>COUNTIF('Raw Data'!G6066:O6066,"Yes")</f>
        <v>2</v>
      </c>
      <c r="J6066">
        <f t="shared" ca="1" si="188"/>
        <v>46174</v>
      </c>
      <c r="K6066" t="str">
        <f>'Raw Data'!U6066</f>
        <v>Yes</v>
      </c>
      <c r="L6066" t="str">
        <f t="shared" si="189"/>
        <v>High Risk</v>
      </c>
      <c r="N6066" s="34"/>
    </row>
    <row r="6067" spans="1:14" x14ac:dyDescent="0.3">
      <c r="A6067" s="5" t="str">
        <f>'Raw Data'!A6067</f>
        <v>4458-KVRBJ</v>
      </c>
      <c r="B6067">
        <f>'Raw Data'!F6067</f>
        <v>59</v>
      </c>
      <c r="C6067" t="str">
        <f>'Raw Data'!P6067</f>
        <v>Two year</v>
      </c>
      <c r="D6067" t="str">
        <f>'Raw Data'!I6067</f>
        <v>No</v>
      </c>
      <c r="E6067" t="str">
        <f>'Raw Data'!R6067</f>
        <v>Mailed check</v>
      </c>
      <c r="F6067">
        <f>'Raw Data'!S6067</f>
        <v>25</v>
      </c>
      <c r="G6067">
        <f>IFERROR(VALUE('Raw Data'!T6067),0)</f>
        <v>1510.5</v>
      </c>
      <c r="H6067" t="str" cm="1">
        <f t="array" ref="H6067">_xlfn.IFS(B6067&lt;=12,"New (0-12 mo)",B6067&lt;=24,"Established (13-24 mo)",B6067&lt;=48,"Loyal (25-48 mo)",TRUE,"Veteran (49+ mo)")</f>
        <v>Veteran (49+ mo)</v>
      </c>
      <c r="I6067">
        <f>COUNTIF('Raw Data'!G6067:O6067,"Yes")</f>
        <v>2</v>
      </c>
      <c r="J6067">
        <f t="shared" ca="1" si="188"/>
        <v>44409</v>
      </c>
      <c r="K6067" t="str">
        <f>'Raw Data'!U6067</f>
        <v>No</v>
      </c>
      <c r="L6067" t="str">
        <f t="shared" si="189"/>
        <v>Low Risk</v>
      </c>
      <c r="N6067" s="34"/>
    </row>
    <row r="6068" spans="1:14" x14ac:dyDescent="0.3">
      <c r="A6068" s="5" t="str">
        <f>'Raw Data'!A6068</f>
        <v>5349-IECLD</v>
      </c>
      <c r="B6068">
        <f>'Raw Data'!F6068</f>
        <v>2</v>
      </c>
      <c r="C6068" t="str">
        <f>'Raw Data'!P6068</f>
        <v>Month-to-month</v>
      </c>
      <c r="D6068" t="str">
        <f>'Raw Data'!I6068</f>
        <v>Fiber optic</v>
      </c>
      <c r="E6068" t="str">
        <f>'Raw Data'!R6068</f>
        <v>Electronic check</v>
      </c>
      <c r="F6068">
        <f>'Raw Data'!S6068</f>
        <v>94.95</v>
      </c>
      <c r="G6068">
        <f>IFERROR(VALUE('Raw Data'!T6068),0)</f>
        <v>178.1</v>
      </c>
      <c r="H6068" t="str" cm="1">
        <f t="array" ref="H6068">_xlfn.IFS(B6068&lt;=12,"New (0-12 mo)",B6068&lt;=24,"Established (13-24 mo)",B6068&lt;=48,"Loyal (25-48 mo)",TRUE,"Veteran (49+ mo)")</f>
        <v>New (0-12 mo)</v>
      </c>
      <c r="I6068">
        <f>COUNTIF('Raw Data'!G6068:O6068,"Yes")</f>
        <v>4</v>
      </c>
      <c r="J6068">
        <f t="shared" ca="1" si="188"/>
        <v>46143</v>
      </c>
      <c r="K6068" t="str">
        <f>'Raw Data'!U6068</f>
        <v>Yes</v>
      </c>
      <c r="L6068" t="str">
        <f t="shared" si="189"/>
        <v>High Risk</v>
      </c>
      <c r="N6068" s="34"/>
    </row>
    <row r="6069" spans="1:14" x14ac:dyDescent="0.3">
      <c r="A6069" s="5" t="str">
        <f>'Raw Data'!A6069</f>
        <v>1397-XKKWR</v>
      </c>
      <c r="B6069">
        <f>'Raw Data'!F6069</f>
        <v>7</v>
      </c>
      <c r="C6069" t="str">
        <f>'Raw Data'!P6069</f>
        <v>One year</v>
      </c>
      <c r="D6069" t="str">
        <f>'Raw Data'!I6069</f>
        <v>DSL</v>
      </c>
      <c r="E6069" t="str">
        <f>'Raw Data'!R6069</f>
        <v>Mailed check</v>
      </c>
      <c r="F6069">
        <f>'Raw Data'!S6069</f>
        <v>35.299999999999997</v>
      </c>
      <c r="G6069">
        <f>IFERROR(VALUE('Raw Data'!T6069),0)</f>
        <v>264.8</v>
      </c>
      <c r="H6069" t="str" cm="1">
        <f t="array" ref="H6069">_xlfn.IFS(B6069&lt;=12,"New (0-12 mo)",B6069&lt;=24,"Established (13-24 mo)",B6069&lt;=48,"Loyal (25-48 mo)",TRUE,"Veteran (49+ mo)")</f>
        <v>New (0-12 mo)</v>
      </c>
      <c r="I6069">
        <f>COUNTIF('Raw Data'!G6069:O6069,"Yes")</f>
        <v>2</v>
      </c>
      <c r="J6069">
        <f t="shared" ca="1" si="188"/>
        <v>45992</v>
      </c>
      <c r="K6069" t="str">
        <f>'Raw Data'!U6069</f>
        <v>No</v>
      </c>
      <c r="L6069" t="str">
        <f t="shared" si="189"/>
        <v>Low Risk</v>
      </c>
      <c r="N6069" s="34"/>
    </row>
    <row r="6070" spans="1:14" x14ac:dyDescent="0.3">
      <c r="A6070" s="5" t="str">
        <f>'Raw Data'!A6070</f>
        <v>3945-GFWQL</v>
      </c>
      <c r="B6070">
        <f>'Raw Data'!F6070</f>
        <v>12</v>
      </c>
      <c r="C6070" t="str">
        <f>'Raw Data'!P6070</f>
        <v>Month-to-month</v>
      </c>
      <c r="D6070" t="str">
        <f>'Raw Data'!I6070</f>
        <v>DSL</v>
      </c>
      <c r="E6070" t="str">
        <f>'Raw Data'!R6070</f>
        <v>Electronic check</v>
      </c>
      <c r="F6070">
        <f>'Raw Data'!S6070</f>
        <v>44.55</v>
      </c>
      <c r="G6070">
        <f>IFERROR(VALUE('Raw Data'!T6070),0)</f>
        <v>480.6</v>
      </c>
      <c r="H6070" t="str" cm="1">
        <f t="array" ref="H6070">_xlfn.IFS(B6070&lt;=12,"New (0-12 mo)",B6070&lt;=24,"Established (13-24 mo)",B6070&lt;=48,"Loyal (25-48 mo)",TRUE,"Veteran (49+ mo)")</f>
        <v>New (0-12 mo)</v>
      </c>
      <c r="I6070">
        <f>COUNTIF('Raw Data'!G6070:O6070,"Yes")</f>
        <v>1</v>
      </c>
      <c r="J6070">
        <f t="shared" ca="1" si="188"/>
        <v>45839</v>
      </c>
      <c r="K6070" t="str">
        <f>'Raw Data'!U6070</f>
        <v>Yes</v>
      </c>
      <c r="L6070" t="str">
        <f t="shared" si="189"/>
        <v>High Risk</v>
      </c>
      <c r="N6070" s="34"/>
    </row>
    <row r="6071" spans="1:14" x14ac:dyDescent="0.3">
      <c r="A6071" s="5" t="str">
        <f>'Raw Data'!A6071</f>
        <v>8097-OMULG</v>
      </c>
      <c r="B6071">
        <f>'Raw Data'!F6071</f>
        <v>59</v>
      </c>
      <c r="C6071" t="str">
        <f>'Raw Data'!P6071</f>
        <v>One year</v>
      </c>
      <c r="D6071" t="str">
        <f>'Raw Data'!I6071</f>
        <v>DSL</v>
      </c>
      <c r="E6071" t="str">
        <f>'Raw Data'!R6071</f>
        <v>Credit card (automatic)</v>
      </c>
      <c r="F6071">
        <f>'Raw Data'!S6071</f>
        <v>76.75</v>
      </c>
      <c r="G6071">
        <f>IFERROR(VALUE('Raw Data'!T6071),0)</f>
        <v>4541.8999999999996</v>
      </c>
      <c r="H6071" t="str" cm="1">
        <f t="array" ref="H6071">_xlfn.IFS(B6071&lt;=12,"New (0-12 mo)",B6071&lt;=24,"Established (13-24 mo)",B6071&lt;=48,"Loyal (25-48 mo)",TRUE,"Veteran (49+ mo)")</f>
        <v>Veteran (49+ mo)</v>
      </c>
      <c r="I6071">
        <f>COUNTIF('Raw Data'!G6071:O6071,"Yes")</f>
        <v>6</v>
      </c>
      <c r="J6071">
        <f t="shared" ca="1" si="188"/>
        <v>44409</v>
      </c>
      <c r="K6071" t="str">
        <f>'Raw Data'!U6071</f>
        <v>No</v>
      </c>
      <c r="L6071" t="str">
        <f t="shared" si="189"/>
        <v>Low Risk</v>
      </c>
      <c r="N6071" s="34"/>
    </row>
    <row r="6072" spans="1:14" x14ac:dyDescent="0.3">
      <c r="A6072" s="5" t="str">
        <f>'Raw Data'!A6072</f>
        <v>6013-BHCAW</v>
      </c>
      <c r="B6072">
        <f>'Raw Data'!F6072</f>
        <v>61</v>
      </c>
      <c r="C6072" t="str">
        <f>'Raw Data'!P6072</f>
        <v>Two year</v>
      </c>
      <c r="D6072" t="str">
        <f>'Raw Data'!I6072</f>
        <v>DSL</v>
      </c>
      <c r="E6072" t="str">
        <f>'Raw Data'!R6072</f>
        <v>Bank transfer (automatic)</v>
      </c>
      <c r="F6072">
        <f>'Raw Data'!S6072</f>
        <v>81</v>
      </c>
      <c r="G6072">
        <f>IFERROR(VALUE('Raw Data'!T6072),0)</f>
        <v>4976.1499999999996</v>
      </c>
      <c r="H6072" t="str" cm="1">
        <f t="array" ref="H6072">_xlfn.IFS(B6072&lt;=12,"New (0-12 mo)",B6072&lt;=24,"Established (13-24 mo)",B6072&lt;=48,"Loyal (25-48 mo)",TRUE,"Veteran (49+ mo)")</f>
        <v>Veteran (49+ mo)</v>
      </c>
      <c r="I6072">
        <f>COUNTIF('Raw Data'!G6072:O6072,"Yes")</f>
        <v>6</v>
      </c>
      <c r="J6072">
        <f t="shared" ca="1" si="188"/>
        <v>44348</v>
      </c>
      <c r="K6072" t="str">
        <f>'Raw Data'!U6072</f>
        <v>No</v>
      </c>
      <c r="L6072" t="str">
        <f t="shared" si="189"/>
        <v>Low Risk</v>
      </c>
      <c r="N6072" s="34"/>
    </row>
    <row r="6073" spans="1:14" x14ac:dyDescent="0.3">
      <c r="A6073" s="5" t="str">
        <f>'Raw Data'!A6073</f>
        <v>0401-WDBXM</v>
      </c>
      <c r="B6073">
        <f>'Raw Data'!F6073</f>
        <v>72</v>
      </c>
      <c r="C6073" t="str">
        <f>'Raw Data'!P6073</f>
        <v>Two year</v>
      </c>
      <c r="D6073" t="str">
        <f>'Raw Data'!I6073</f>
        <v>Fiber optic</v>
      </c>
      <c r="E6073" t="str">
        <f>'Raw Data'!R6073</f>
        <v>Bank transfer (automatic)</v>
      </c>
      <c r="F6073">
        <f>'Raw Data'!S6073</f>
        <v>105.55</v>
      </c>
      <c r="G6073">
        <f>IFERROR(VALUE('Raw Data'!T6073),0)</f>
        <v>7542.25</v>
      </c>
      <c r="H6073" t="str" cm="1">
        <f t="array" ref="H6073">_xlfn.IFS(B6073&lt;=12,"New (0-12 mo)",B6073&lt;=24,"Established (13-24 mo)",B6073&lt;=48,"Loyal (25-48 mo)",TRUE,"Veteran (49+ mo)")</f>
        <v>Veteran (49+ mo)</v>
      </c>
      <c r="I6073">
        <f>COUNTIF('Raw Data'!G6073:O6073,"Yes")</f>
        <v>6</v>
      </c>
      <c r="J6073">
        <f t="shared" ca="1" si="188"/>
        <v>44013</v>
      </c>
      <c r="K6073" t="str">
        <f>'Raw Data'!U6073</f>
        <v>No</v>
      </c>
      <c r="L6073" t="str">
        <f t="shared" si="189"/>
        <v>Low Risk</v>
      </c>
      <c r="N6073" s="34"/>
    </row>
    <row r="6074" spans="1:14" x14ac:dyDescent="0.3">
      <c r="A6074" s="5" t="str">
        <f>'Raw Data'!A6074</f>
        <v>3387-PLKUI</v>
      </c>
      <c r="B6074">
        <f>'Raw Data'!F6074</f>
        <v>13</v>
      </c>
      <c r="C6074" t="str">
        <f>'Raw Data'!P6074</f>
        <v>Month-to-month</v>
      </c>
      <c r="D6074" t="str">
        <f>'Raw Data'!I6074</f>
        <v>No</v>
      </c>
      <c r="E6074" t="str">
        <f>'Raw Data'!R6074</f>
        <v>Mailed check</v>
      </c>
      <c r="F6074">
        <f>'Raw Data'!S6074</f>
        <v>18.8</v>
      </c>
      <c r="G6074">
        <f>IFERROR(VALUE('Raw Data'!T6074),0)</f>
        <v>251.25</v>
      </c>
      <c r="H6074" t="str" cm="1">
        <f t="array" ref="H6074">_xlfn.IFS(B6074&lt;=12,"New (0-12 mo)",B6074&lt;=24,"Established (13-24 mo)",B6074&lt;=48,"Loyal (25-48 mo)",TRUE,"Veteran (49+ mo)")</f>
        <v>Established (13-24 mo)</v>
      </c>
      <c r="I6074">
        <f>COUNTIF('Raw Data'!G6074:O6074,"Yes")</f>
        <v>1</v>
      </c>
      <c r="J6074">
        <f t="shared" ca="1" si="188"/>
        <v>45809</v>
      </c>
      <c r="K6074" t="str">
        <f>'Raw Data'!U6074</f>
        <v>No</v>
      </c>
      <c r="L6074" t="str">
        <f t="shared" si="189"/>
        <v>Medium Risk</v>
      </c>
      <c r="N6074" s="34"/>
    </row>
    <row r="6075" spans="1:14" x14ac:dyDescent="0.3">
      <c r="A6075" s="5" t="str">
        <f>'Raw Data'!A6075</f>
        <v>6096-EGVTU</v>
      </c>
      <c r="B6075">
        <f>'Raw Data'!F6075</f>
        <v>64</v>
      </c>
      <c r="C6075" t="str">
        <f>'Raw Data'!P6075</f>
        <v>One year</v>
      </c>
      <c r="D6075" t="str">
        <f>'Raw Data'!I6075</f>
        <v>No</v>
      </c>
      <c r="E6075" t="str">
        <f>'Raw Data'!R6075</f>
        <v>Mailed check</v>
      </c>
      <c r="F6075">
        <f>'Raw Data'!S6075</f>
        <v>24.9</v>
      </c>
      <c r="G6075">
        <f>IFERROR(VALUE('Raw Data'!T6075),0)</f>
        <v>1595.5</v>
      </c>
      <c r="H6075" t="str" cm="1">
        <f t="array" ref="H6075">_xlfn.IFS(B6075&lt;=12,"New (0-12 mo)",B6075&lt;=24,"Established (13-24 mo)",B6075&lt;=48,"Loyal (25-48 mo)",TRUE,"Veteran (49+ mo)")</f>
        <v>Veteran (49+ mo)</v>
      </c>
      <c r="I6075">
        <f>COUNTIF('Raw Data'!G6075:O6075,"Yes")</f>
        <v>2</v>
      </c>
      <c r="J6075">
        <f t="shared" ca="1" si="188"/>
        <v>44256</v>
      </c>
      <c r="K6075" t="str">
        <f>'Raw Data'!U6075</f>
        <v>No</v>
      </c>
      <c r="L6075" t="str">
        <f t="shared" si="189"/>
        <v>Low Risk</v>
      </c>
      <c r="N6075" s="34"/>
    </row>
    <row r="6076" spans="1:14" x14ac:dyDescent="0.3">
      <c r="A6076" s="5" t="str">
        <f>'Raw Data'!A6076</f>
        <v>3797-VTIDR</v>
      </c>
      <c r="B6076">
        <f>'Raw Data'!F6076</f>
        <v>1</v>
      </c>
      <c r="C6076" t="str">
        <f>'Raw Data'!P6076</f>
        <v>Month-to-month</v>
      </c>
      <c r="D6076" t="str">
        <f>'Raw Data'!I6076</f>
        <v>DSL</v>
      </c>
      <c r="E6076" t="str">
        <f>'Raw Data'!R6076</f>
        <v>Electronic check</v>
      </c>
      <c r="F6076">
        <f>'Raw Data'!S6076</f>
        <v>23.45</v>
      </c>
      <c r="G6076">
        <f>IFERROR(VALUE('Raw Data'!T6076),0)</f>
        <v>23.45</v>
      </c>
      <c r="H6076" t="str" cm="1">
        <f t="array" ref="H6076">_xlfn.IFS(B6076&lt;=12,"New (0-12 mo)",B6076&lt;=24,"Established (13-24 mo)",B6076&lt;=48,"Loyal (25-48 mo)",TRUE,"Veteran (49+ mo)")</f>
        <v>New (0-12 mo)</v>
      </c>
      <c r="I6076">
        <f>COUNTIF('Raw Data'!G6076:O6076,"Yes")</f>
        <v>0</v>
      </c>
      <c r="J6076">
        <f t="shared" ca="1" si="188"/>
        <v>46174</v>
      </c>
      <c r="K6076" t="str">
        <f>'Raw Data'!U6076</f>
        <v>Yes</v>
      </c>
      <c r="L6076" t="str">
        <f t="shared" si="189"/>
        <v>High Risk</v>
      </c>
      <c r="N6076" s="34"/>
    </row>
    <row r="6077" spans="1:14" x14ac:dyDescent="0.3">
      <c r="A6077" s="5" t="str">
        <f>'Raw Data'!A6077</f>
        <v>5081-NWSUP</v>
      </c>
      <c r="B6077">
        <f>'Raw Data'!F6077</f>
        <v>10</v>
      </c>
      <c r="C6077" t="str">
        <f>'Raw Data'!P6077</f>
        <v>One year</v>
      </c>
      <c r="D6077" t="str">
        <f>'Raw Data'!I6077</f>
        <v>DSL</v>
      </c>
      <c r="E6077" t="str">
        <f>'Raw Data'!R6077</f>
        <v>Mailed check</v>
      </c>
      <c r="F6077">
        <f>'Raw Data'!S6077</f>
        <v>64.900000000000006</v>
      </c>
      <c r="G6077">
        <f>IFERROR(VALUE('Raw Data'!T6077),0)</f>
        <v>685.55</v>
      </c>
      <c r="H6077" t="str" cm="1">
        <f t="array" ref="H6077">_xlfn.IFS(B6077&lt;=12,"New (0-12 mo)",B6077&lt;=24,"Established (13-24 mo)",B6077&lt;=48,"Loyal (25-48 mo)",TRUE,"Veteran (49+ mo)")</f>
        <v>New (0-12 mo)</v>
      </c>
      <c r="I6077">
        <f>COUNTIF('Raw Data'!G6077:O6077,"Yes")</f>
        <v>4</v>
      </c>
      <c r="J6077">
        <f t="shared" ca="1" si="188"/>
        <v>45901</v>
      </c>
      <c r="K6077" t="str">
        <f>'Raw Data'!U6077</f>
        <v>No</v>
      </c>
      <c r="L6077" t="str">
        <f t="shared" si="189"/>
        <v>Low Risk</v>
      </c>
      <c r="N6077" s="34"/>
    </row>
    <row r="6078" spans="1:14" x14ac:dyDescent="0.3">
      <c r="A6078" s="5" t="str">
        <f>'Raw Data'!A6078</f>
        <v>2580-ATZSQ</v>
      </c>
      <c r="B6078">
        <f>'Raw Data'!F6078</f>
        <v>65</v>
      </c>
      <c r="C6078" t="str">
        <f>'Raw Data'!P6078</f>
        <v>One year</v>
      </c>
      <c r="D6078" t="str">
        <f>'Raw Data'!I6078</f>
        <v>DSL</v>
      </c>
      <c r="E6078" t="str">
        <f>'Raw Data'!R6078</f>
        <v>Bank transfer (automatic)</v>
      </c>
      <c r="F6078">
        <f>'Raw Data'!S6078</f>
        <v>61.35</v>
      </c>
      <c r="G6078">
        <f>IFERROR(VALUE('Raw Data'!T6078),0)</f>
        <v>3874.1</v>
      </c>
      <c r="H6078" t="str" cm="1">
        <f t="array" ref="H6078">_xlfn.IFS(B6078&lt;=12,"New (0-12 mo)",B6078&lt;=24,"Established (13-24 mo)",B6078&lt;=48,"Loyal (25-48 mo)",TRUE,"Veteran (49+ mo)")</f>
        <v>Veteran (49+ mo)</v>
      </c>
      <c r="I6078">
        <f>COUNTIF('Raw Data'!G6078:O6078,"Yes")</f>
        <v>4</v>
      </c>
      <c r="J6078">
        <f t="shared" ca="1" si="188"/>
        <v>44228</v>
      </c>
      <c r="K6078" t="str">
        <f>'Raw Data'!U6078</f>
        <v>No</v>
      </c>
      <c r="L6078" t="str">
        <f t="shared" si="189"/>
        <v>Low Risk</v>
      </c>
      <c r="N6078" s="34"/>
    </row>
    <row r="6079" spans="1:14" x14ac:dyDescent="0.3">
      <c r="A6079" s="5" t="str">
        <f>'Raw Data'!A6079</f>
        <v>8085-MSNLK</v>
      </c>
      <c r="B6079">
        <f>'Raw Data'!F6079</f>
        <v>62</v>
      </c>
      <c r="C6079" t="str">
        <f>'Raw Data'!P6079</f>
        <v>Two year</v>
      </c>
      <c r="D6079" t="str">
        <f>'Raw Data'!I6079</f>
        <v>Fiber optic</v>
      </c>
      <c r="E6079" t="str">
        <f>'Raw Data'!R6079</f>
        <v>Mailed check</v>
      </c>
      <c r="F6079">
        <f>'Raw Data'!S6079</f>
        <v>113.95</v>
      </c>
      <c r="G6079">
        <f>IFERROR(VALUE('Raw Data'!T6079),0)</f>
        <v>6891.4</v>
      </c>
      <c r="H6079" t="str" cm="1">
        <f t="array" ref="H6079">_xlfn.IFS(B6079&lt;=12,"New (0-12 mo)",B6079&lt;=24,"Established (13-24 mo)",B6079&lt;=48,"Loyal (25-48 mo)",TRUE,"Veteran (49+ mo)")</f>
        <v>Veteran (49+ mo)</v>
      </c>
      <c r="I6079">
        <f>COUNTIF('Raw Data'!G6079:O6079,"Yes")</f>
        <v>8</v>
      </c>
      <c r="J6079">
        <f t="shared" ca="1" si="188"/>
        <v>44317</v>
      </c>
      <c r="K6079" t="str">
        <f>'Raw Data'!U6079</f>
        <v>No</v>
      </c>
      <c r="L6079" t="str">
        <f t="shared" si="189"/>
        <v>Low Risk</v>
      </c>
      <c r="N6079" s="34"/>
    </row>
    <row r="6080" spans="1:14" x14ac:dyDescent="0.3">
      <c r="A6080" s="5" t="str">
        <f>'Raw Data'!A6080</f>
        <v>9691-HKOVS</v>
      </c>
      <c r="B6080">
        <f>'Raw Data'!F6080</f>
        <v>55</v>
      </c>
      <c r="C6080" t="str">
        <f>'Raw Data'!P6080</f>
        <v>One year</v>
      </c>
      <c r="D6080" t="str">
        <f>'Raw Data'!I6080</f>
        <v>DSL</v>
      </c>
      <c r="E6080" t="str">
        <f>'Raw Data'!R6080</f>
        <v>Electronic check</v>
      </c>
      <c r="F6080">
        <f>'Raw Data'!S6080</f>
        <v>90.15</v>
      </c>
      <c r="G6080">
        <f>IFERROR(VALUE('Raw Data'!T6080),0)</f>
        <v>4916.95</v>
      </c>
      <c r="H6080" t="str" cm="1">
        <f t="array" ref="H6080">_xlfn.IFS(B6080&lt;=12,"New (0-12 mo)",B6080&lt;=24,"Established (13-24 mo)",B6080&lt;=48,"Loyal (25-48 mo)",TRUE,"Veteran (49+ mo)")</f>
        <v>Veteran (49+ mo)</v>
      </c>
      <c r="I6080">
        <f>COUNTIF('Raw Data'!G6080:O6080,"Yes")</f>
        <v>8</v>
      </c>
      <c r="J6080">
        <f t="shared" ca="1" si="188"/>
        <v>44531</v>
      </c>
      <c r="K6080" t="str">
        <f>'Raw Data'!U6080</f>
        <v>No</v>
      </c>
      <c r="L6080" t="str">
        <f t="shared" si="189"/>
        <v>Low Risk</v>
      </c>
      <c r="N6080" s="34"/>
    </row>
    <row r="6081" spans="1:14" x14ac:dyDescent="0.3">
      <c r="A6081" s="5" t="str">
        <f>'Raw Data'!A6081</f>
        <v>9881-VCZEP</v>
      </c>
      <c r="B6081">
        <f>'Raw Data'!F6081</f>
        <v>25</v>
      </c>
      <c r="C6081" t="str">
        <f>'Raw Data'!P6081</f>
        <v>Month-to-month</v>
      </c>
      <c r="D6081" t="str">
        <f>'Raw Data'!I6081</f>
        <v>DSL</v>
      </c>
      <c r="E6081" t="str">
        <f>'Raw Data'!R6081</f>
        <v>Electronic check</v>
      </c>
      <c r="F6081">
        <f>'Raw Data'!S6081</f>
        <v>54.1</v>
      </c>
      <c r="G6081">
        <f>IFERROR(VALUE('Raw Data'!T6081),0)</f>
        <v>1373</v>
      </c>
      <c r="H6081" t="str" cm="1">
        <f t="array" ref="H6081">_xlfn.IFS(B6081&lt;=12,"New (0-12 mo)",B6081&lt;=24,"Established (13-24 mo)",B6081&lt;=48,"Loyal (25-48 mo)",TRUE,"Veteran (49+ mo)")</f>
        <v>Loyal (25-48 mo)</v>
      </c>
      <c r="I6081">
        <f>COUNTIF('Raw Data'!G6081:O6081,"Yes")</f>
        <v>3</v>
      </c>
      <c r="J6081">
        <f t="shared" ca="1" si="188"/>
        <v>45444</v>
      </c>
      <c r="K6081" t="str">
        <f>'Raw Data'!U6081</f>
        <v>No</v>
      </c>
      <c r="L6081" t="str">
        <f t="shared" si="189"/>
        <v>Low-Medium Risk</v>
      </c>
      <c r="N6081" s="34"/>
    </row>
    <row r="6082" spans="1:14" x14ac:dyDescent="0.3">
      <c r="A6082" s="5" t="str">
        <f>'Raw Data'!A6082</f>
        <v>9526-BIHHD</v>
      </c>
      <c r="B6082">
        <f>'Raw Data'!F6082</f>
        <v>1</v>
      </c>
      <c r="C6082" t="str">
        <f>'Raw Data'!P6082</f>
        <v>Month-to-month</v>
      </c>
      <c r="D6082" t="str">
        <f>'Raw Data'!I6082</f>
        <v>DSL</v>
      </c>
      <c r="E6082" t="str">
        <f>'Raw Data'!R6082</f>
        <v>Mailed check</v>
      </c>
      <c r="F6082">
        <f>'Raw Data'!S6082</f>
        <v>29.7</v>
      </c>
      <c r="G6082">
        <f>IFERROR(VALUE('Raw Data'!T6082),0)</f>
        <v>29.7</v>
      </c>
      <c r="H6082" t="str" cm="1">
        <f t="array" ref="H6082">_xlfn.IFS(B6082&lt;=12,"New (0-12 mo)",B6082&lt;=24,"Established (13-24 mo)",B6082&lt;=48,"Loyal (25-48 mo)",TRUE,"Veteran (49+ mo)")</f>
        <v>New (0-12 mo)</v>
      </c>
      <c r="I6082">
        <f>COUNTIF('Raw Data'!G6082:O6082,"Yes")</f>
        <v>1</v>
      </c>
      <c r="J6082">
        <f t="shared" ref="J6082:J6145" ca="1" si="190">EDATE(TODAY(),-B6082)</f>
        <v>46174</v>
      </c>
      <c r="K6082" t="str">
        <f>'Raw Data'!U6082</f>
        <v>Yes</v>
      </c>
      <c r="L6082" t="str">
        <f t="shared" ref="L6082:L6145" si="191">IF(AND(C6082="Month-to-month",B6082&lt;=12),"High Risk",IF(AND(C6082="Month-to-month",B6082&lt;=24),"Medium Risk",IF(C6082="Month-to-month","Low-Medium Risk","Low Risk")))</f>
        <v>High Risk</v>
      </c>
      <c r="N6082" s="34"/>
    </row>
    <row r="6083" spans="1:14" x14ac:dyDescent="0.3">
      <c r="A6083" s="5" t="str">
        <f>'Raw Data'!A6083</f>
        <v>8757-TFHHJ</v>
      </c>
      <c r="B6083">
        <f>'Raw Data'!F6083</f>
        <v>1</v>
      </c>
      <c r="C6083" t="str">
        <f>'Raw Data'!P6083</f>
        <v>Month-to-month</v>
      </c>
      <c r="D6083" t="str">
        <f>'Raw Data'!I6083</f>
        <v>DSL</v>
      </c>
      <c r="E6083" t="str">
        <f>'Raw Data'!R6083</f>
        <v>Credit card (automatic)</v>
      </c>
      <c r="F6083">
        <f>'Raw Data'!S6083</f>
        <v>49.8</v>
      </c>
      <c r="G6083">
        <f>IFERROR(VALUE('Raw Data'!T6083),0)</f>
        <v>49.8</v>
      </c>
      <c r="H6083" t="str" cm="1">
        <f t="array" ref="H6083">_xlfn.IFS(B6083&lt;=12,"New (0-12 mo)",B6083&lt;=24,"Established (13-24 mo)",B6083&lt;=48,"Loyal (25-48 mo)",TRUE,"Veteran (49+ mo)")</f>
        <v>New (0-12 mo)</v>
      </c>
      <c r="I6083">
        <f>COUNTIF('Raw Data'!G6083:O6083,"Yes")</f>
        <v>2</v>
      </c>
      <c r="J6083">
        <f t="shared" ca="1" si="190"/>
        <v>46174</v>
      </c>
      <c r="K6083" t="str">
        <f>'Raw Data'!U6083</f>
        <v>No</v>
      </c>
      <c r="L6083" t="str">
        <f t="shared" si="191"/>
        <v>High Risk</v>
      </c>
      <c r="N6083" s="34"/>
    </row>
    <row r="6084" spans="1:14" x14ac:dyDescent="0.3">
      <c r="A6084" s="5" t="str">
        <f>'Raw Data'!A6084</f>
        <v>4523-WXCEF</v>
      </c>
      <c r="B6084">
        <f>'Raw Data'!F6084</f>
        <v>59</v>
      </c>
      <c r="C6084" t="str">
        <f>'Raw Data'!P6084</f>
        <v>Month-to-month</v>
      </c>
      <c r="D6084" t="str">
        <f>'Raw Data'!I6084</f>
        <v>Fiber optic</v>
      </c>
      <c r="E6084" t="str">
        <f>'Raw Data'!R6084</f>
        <v>Electronic check</v>
      </c>
      <c r="F6084">
        <f>'Raw Data'!S6084</f>
        <v>101.1</v>
      </c>
      <c r="G6084">
        <f>IFERROR(VALUE('Raw Data'!T6084),0)</f>
        <v>6039.9</v>
      </c>
      <c r="H6084" t="str" cm="1">
        <f t="array" ref="H6084">_xlfn.IFS(B6084&lt;=12,"New (0-12 mo)",B6084&lt;=24,"Established (13-24 mo)",B6084&lt;=48,"Loyal (25-48 mo)",TRUE,"Veteran (49+ mo)")</f>
        <v>Veteran (49+ mo)</v>
      </c>
      <c r="I6084">
        <f>COUNTIF('Raw Data'!G6084:O6084,"Yes")</f>
        <v>5</v>
      </c>
      <c r="J6084">
        <f t="shared" ca="1" si="190"/>
        <v>44409</v>
      </c>
      <c r="K6084" t="str">
        <f>'Raw Data'!U6084</f>
        <v>Yes</v>
      </c>
      <c r="L6084" t="str">
        <f t="shared" si="191"/>
        <v>Low-Medium Risk</v>
      </c>
      <c r="N6084" s="34"/>
    </row>
    <row r="6085" spans="1:14" x14ac:dyDescent="0.3">
      <c r="A6085" s="5" t="str">
        <f>'Raw Data'!A6085</f>
        <v>1468-DEFNC</v>
      </c>
      <c r="B6085">
        <f>'Raw Data'!F6085</f>
        <v>64</v>
      </c>
      <c r="C6085" t="str">
        <f>'Raw Data'!P6085</f>
        <v>Two year</v>
      </c>
      <c r="D6085" t="str">
        <f>'Raw Data'!I6085</f>
        <v>No</v>
      </c>
      <c r="E6085" t="str">
        <f>'Raw Data'!R6085</f>
        <v>Bank transfer (automatic)</v>
      </c>
      <c r="F6085">
        <f>'Raw Data'!S6085</f>
        <v>24.4</v>
      </c>
      <c r="G6085">
        <f>IFERROR(VALUE('Raw Data'!T6085),0)</f>
        <v>1548.65</v>
      </c>
      <c r="H6085" t="str" cm="1">
        <f t="array" ref="H6085">_xlfn.IFS(B6085&lt;=12,"New (0-12 mo)",B6085&lt;=24,"Established (13-24 mo)",B6085&lt;=48,"Loyal (25-48 mo)",TRUE,"Veteran (49+ mo)")</f>
        <v>Veteran (49+ mo)</v>
      </c>
      <c r="I6085">
        <f>COUNTIF('Raw Data'!G6085:O6085,"Yes")</f>
        <v>2</v>
      </c>
      <c r="J6085">
        <f t="shared" ca="1" si="190"/>
        <v>44256</v>
      </c>
      <c r="K6085" t="str">
        <f>'Raw Data'!U6085</f>
        <v>No</v>
      </c>
      <c r="L6085" t="str">
        <f t="shared" si="191"/>
        <v>Low Risk</v>
      </c>
      <c r="N6085" s="34"/>
    </row>
    <row r="6086" spans="1:14" x14ac:dyDescent="0.3">
      <c r="A6086" s="5" t="str">
        <f>'Raw Data'!A6086</f>
        <v>5119-KEPFY</v>
      </c>
      <c r="B6086">
        <f>'Raw Data'!F6086</f>
        <v>36</v>
      </c>
      <c r="C6086" t="str">
        <f>'Raw Data'!P6086</f>
        <v>Month-to-month</v>
      </c>
      <c r="D6086" t="str">
        <f>'Raw Data'!I6086</f>
        <v>Fiber optic</v>
      </c>
      <c r="E6086" t="str">
        <f>'Raw Data'!R6086</f>
        <v>Bank transfer (automatic)</v>
      </c>
      <c r="F6086">
        <f>'Raw Data'!S6086</f>
        <v>95</v>
      </c>
      <c r="G6086">
        <f>IFERROR(VALUE('Raw Data'!T6086),0)</f>
        <v>3440.25</v>
      </c>
      <c r="H6086" t="str" cm="1">
        <f t="array" ref="H6086">_xlfn.IFS(B6086&lt;=12,"New (0-12 mo)",B6086&lt;=24,"Established (13-24 mo)",B6086&lt;=48,"Loyal (25-48 mo)",TRUE,"Veteran (49+ mo)")</f>
        <v>Loyal (25-48 mo)</v>
      </c>
      <c r="I6086">
        <f>COUNTIF('Raw Data'!G6086:O6086,"Yes")</f>
        <v>4</v>
      </c>
      <c r="J6086">
        <f t="shared" ca="1" si="190"/>
        <v>45108</v>
      </c>
      <c r="K6086" t="str">
        <f>'Raw Data'!U6086</f>
        <v>No</v>
      </c>
      <c r="L6086" t="str">
        <f t="shared" si="191"/>
        <v>Low-Medium Risk</v>
      </c>
      <c r="N6086" s="34"/>
    </row>
    <row r="6087" spans="1:14" x14ac:dyDescent="0.3">
      <c r="A6087" s="5" t="str">
        <f>'Raw Data'!A6087</f>
        <v>8364-TRMMK</v>
      </c>
      <c r="B6087">
        <f>'Raw Data'!F6087</f>
        <v>3</v>
      </c>
      <c r="C6087" t="str">
        <f>'Raw Data'!P6087</f>
        <v>Month-to-month</v>
      </c>
      <c r="D6087" t="str">
        <f>'Raw Data'!I6087</f>
        <v>DSL</v>
      </c>
      <c r="E6087" t="str">
        <f>'Raw Data'!R6087</f>
        <v>Mailed check</v>
      </c>
      <c r="F6087">
        <f>'Raw Data'!S6087</f>
        <v>50.65</v>
      </c>
      <c r="G6087">
        <f>IFERROR(VALUE('Raw Data'!T6087),0)</f>
        <v>151.30000000000001</v>
      </c>
      <c r="H6087" t="str" cm="1">
        <f t="array" ref="H6087">_xlfn.IFS(B6087&lt;=12,"New (0-12 mo)",B6087&lt;=24,"Established (13-24 mo)",B6087&lt;=48,"Loyal (25-48 mo)",TRUE,"Veteran (49+ mo)")</f>
        <v>New (0-12 mo)</v>
      </c>
      <c r="I6087">
        <f>COUNTIF('Raw Data'!G6087:O6087,"Yes")</f>
        <v>2</v>
      </c>
      <c r="J6087">
        <f t="shared" ca="1" si="190"/>
        <v>46113</v>
      </c>
      <c r="K6087" t="str">
        <f>'Raw Data'!U6087</f>
        <v>Yes</v>
      </c>
      <c r="L6087" t="str">
        <f t="shared" si="191"/>
        <v>High Risk</v>
      </c>
      <c r="N6087" s="34"/>
    </row>
    <row r="6088" spans="1:14" x14ac:dyDescent="0.3">
      <c r="A6088" s="5" t="str">
        <f>'Raw Data'!A6088</f>
        <v>0916-KNFAJ</v>
      </c>
      <c r="B6088">
        <f>'Raw Data'!F6088</f>
        <v>61</v>
      </c>
      <c r="C6088" t="str">
        <f>'Raw Data'!P6088</f>
        <v>Two year</v>
      </c>
      <c r="D6088" t="str">
        <f>'Raw Data'!I6088</f>
        <v>DSL</v>
      </c>
      <c r="E6088" t="str">
        <f>'Raw Data'!R6088</f>
        <v>Mailed check</v>
      </c>
      <c r="F6088">
        <f>'Raw Data'!S6088</f>
        <v>69.900000000000006</v>
      </c>
      <c r="G6088">
        <f>IFERROR(VALUE('Raw Data'!T6088),0)</f>
        <v>4226.7</v>
      </c>
      <c r="H6088" t="str" cm="1">
        <f t="array" ref="H6088">_xlfn.IFS(B6088&lt;=12,"New (0-12 mo)",B6088&lt;=24,"Established (13-24 mo)",B6088&lt;=48,"Loyal (25-48 mo)",TRUE,"Veteran (49+ mo)")</f>
        <v>Veteran (49+ mo)</v>
      </c>
      <c r="I6088">
        <f>COUNTIF('Raw Data'!G6088:O6088,"Yes")</f>
        <v>5</v>
      </c>
      <c r="J6088">
        <f t="shared" ca="1" si="190"/>
        <v>44348</v>
      </c>
      <c r="K6088" t="str">
        <f>'Raw Data'!U6088</f>
        <v>No</v>
      </c>
      <c r="L6088" t="str">
        <f t="shared" si="191"/>
        <v>Low Risk</v>
      </c>
      <c r="N6088" s="34"/>
    </row>
    <row r="6089" spans="1:14" x14ac:dyDescent="0.3">
      <c r="A6089" s="5" t="str">
        <f>'Raw Data'!A6089</f>
        <v>8319-QBEHW</v>
      </c>
      <c r="B6089">
        <f>'Raw Data'!F6089</f>
        <v>26</v>
      </c>
      <c r="C6089" t="str">
        <f>'Raw Data'!P6089</f>
        <v>One year</v>
      </c>
      <c r="D6089" t="str">
        <f>'Raw Data'!I6089</f>
        <v>DSL</v>
      </c>
      <c r="E6089" t="str">
        <f>'Raw Data'!R6089</f>
        <v>Bank transfer (automatic)</v>
      </c>
      <c r="F6089">
        <f>'Raw Data'!S6089</f>
        <v>39.950000000000003</v>
      </c>
      <c r="G6089">
        <f>IFERROR(VALUE('Raw Data'!T6089),0)</f>
        <v>1023.75</v>
      </c>
      <c r="H6089" t="str" cm="1">
        <f t="array" ref="H6089">_xlfn.IFS(B6089&lt;=12,"New (0-12 mo)",B6089&lt;=24,"Established (13-24 mo)",B6089&lt;=48,"Loyal (25-48 mo)",TRUE,"Veteran (49+ mo)")</f>
        <v>Loyal (25-48 mo)</v>
      </c>
      <c r="I6089">
        <f>COUNTIF('Raw Data'!G6089:O6089,"Yes")</f>
        <v>2</v>
      </c>
      <c r="J6089">
        <f t="shared" ca="1" si="190"/>
        <v>45413</v>
      </c>
      <c r="K6089" t="str">
        <f>'Raw Data'!U6089</f>
        <v>No</v>
      </c>
      <c r="L6089" t="str">
        <f t="shared" si="191"/>
        <v>Low Risk</v>
      </c>
      <c r="N6089" s="34"/>
    </row>
    <row r="6090" spans="1:14" x14ac:dyDescent="0.3">
      <c r="A6090" s="5" t="str">
        <f>'Raw Data'!A6090</f>
        <v>3063-QFSZL</v>
      </c>
      <c r="B6090">
        <f>'Raw Data'!F6090</f>
        <v>1</v>
      </c>
      <c r="C6090" t="str">
        <f>'Raw Data'!P6090</f>
        <v>Month-to-month</v>
      </c>
      <c r="D6090" t="str">
        <f>'Raw Data'!I6090</f>
        <v>DSL</v>
      </c>
      <c r="E6090" t="str">
        <f>'Raw Data'!R6090</f>
        <v>Electronic check</v>
      </c>
      <c r="F6090">
        <f>'Raw Data'!S6090</f>
        <v>55.4</v>
      </c>
      <c r="G6090">
        <f>IFERROR(VALUE('Raw Data'!T6090),0)</f>
        <v>55.4</v>
      </c>
      <c r="H6090" t="str" cm="1">
        <f t="array" ref="H6090">_xlfn.IFS(B6090&lt;=12,"New (0-12 mo)",B6090&lt;=24,"Established (13-24 mo)",B6090&lt;=48,"Loyal (25-48 mo)",TRUE,"Veteran (49+ mo)")</f>
        <v>New (0-12 mo)</v>
      </c>
      <c r="I6090">
        <f>COUNTIF('Raw Data'!G6090:O6090,"Yes")</f>
        <v>2</v>
      </c>
      <c r="J6090">
        <f t="shared" ca="1" si="190"/>
        <v>46174</v>
      </c>
      <c r="K6090" t="str">
        <f>'Raw Data'!U6090</f>
        <v>Yes</v>
      </c>
      <c r="L6090" t="str">
        <f t="shared" si="191"/>
        <v>High Risk</v>
      </c>
      <c r="N6090" s="34"/>
    </row>
    <row r="6091" spans="1:14" x14ac:dyDescent="0.3">
      <c r="A6091" s="5" t="str">
        <f>'Raw Data'!A6091</f>
        <v>8775-LHDJH</v>
      </c>
      <c r="B6091">
        <f>'Raw Data'!F6091</f>
        <v>1</v>
      </c>
      <c r="C6091" t="str">
        <f>'Raw Data'!P6091</f>
        <v>Month-to-month</v>
      </c>
      <c r="D6091" t="str">
        <f>'Raw Data'!I6091</f>
        <v>Fiber optic</v>
      </c>
      <c r="E6091" t="str">
        <f>'Raw Data'!R6091</f>
        <v>Electronic check</v>
      </c>
      <c r="F6091">
        <f>'Raw Data'!S6091</f>
        <v>90.6</v>
      </c>
      <c r="G6091">
        <f>IFERROR(VALUE('Raw Data'!T6091),0)</f>
        <v>90.6</v>
      </c>
      <c r="H6091" t="str" cm="1">
        <f t="array" ref="H6091">_xlfn.IFS(B6091&lt;=12,"New (0-12 mo)",B6091&lt;=24,"Established (13-24 mo)",B6091&lt;=48,"Loyal (25-48 mo)",TRUE,"Veteran (49+ mo)")</f>
        <v>New (0-12 mo)</v>
      </c>
      <c r="I6091">
        <f>COUNTIF('Raw Data'!G6091:O6091,"Yes")</f>
        <v>4</v>
      </c>
      <c r="J6091">
        <f t="shared" ca="1" si="190"/>
        <v>46174</v>
      </c>
      <c r="K6091" t="str">
        <f>'Raw Data'!U6091</f>
        <v>Yes</v>
      </c>
      <c r="L6091" t="str">
        <f t="shared" si="191"/>
        <v>High Risk</v>
      </c>
      <c r="N6091" s="34"/>
    </row>
    <row r="6092" spans="1:14" x14ac:dyDescent="0.3">
      <c r="A6092" s="5" t="str">
        <f>'Raw Data'!A6092</f>
        <v>9625-QNLUX</v>
      </c>
      <c r="B6092">
        <f>'Raw Data'!F6092</f>
        <v>68</v>
      </c>
      <c r="C6092" t="str">
        <f>'Raw Data'!P6092</f>
        <v>Two year</v>
      </c>
      <c r="D6092" t="str">
        <f>'Raw Data'!I6092</f>
        <v>Fiber optic</v>
      </c>
      <c r="E6092" t="str">
        <f>'Raw Data'!R6092</f>
        <v>Credit card (automatic)</v>
      </c>
      <c r="F6092">
        <f>'Raw Data'!S6092</f>
        <v>103.25</v>
      </c>
      <c r="G6092">
        <f>IFERROR(VALUE('Raw Data'!T6092),0)</f>
        <v>7074.4</v>
      </c>
      <c r="H6092" t="str" cm="1">
        <f t="array" ref="H6092">_xlfn.IFS(B6092&lt;=12,"New (0-12 mo)",B6092&lt;=24,"Established (13-24 mo)",B6092&lt;=48,"Loyal (25-48 mo)",TRUE,"Veteran (49+ mo)")</f>
        <v>Veteran (49+ mo)</v>
      </c>
      <c r="I6092">
        <f>COUNTIF('Raw Data'!G6092:O6092,"Yes")</f>
        <v>6</v>
      </c>
      <c r="J6092">
        <f t="shared" ca="1" si="190"/>
        <v>44136</v>
      </c>
      <c r="K6092" t="str">
        <f>'Raw Data'!U6092</f>
        <v>No</v>
      </c>
      <c r="L6092" t="str">
        <f t="shared" si="191"/>
        <v>Low Risk</v>
      </c>
      <c r="N6092" s="34"/>
    </row>
    <row r="6093" spans="1:14" x14ac:dyDescent="0.3">
      <c r="A6093" s="5" t="str">
        <f>'Raw Data'!A6093</f>
        <v>3097-NQYSN</v>
      </c>
      <c r="B6093">
        <f>'Raw Data'!F6093</f>
        <v>2</v>
      </c>
      <c r="C6093" t="str">
        <f>'Raw Data'!P6093</f>
        <v>Month-to-month</v>
      </c>
      <c r="D6093" t="str">
        <f>'Raw Data'!I6093</f>
        <v>Fiber optic</v>
      </c>
      <c r="E6093" t="str">
        <f>'Raw Data'!R6093</f>
        <v>Mailed check</v>
      </c>
      <c r="F6093">
        <f>'Raw Data'!S6093</f>
        <v>86.85</v>
      </c>
      <c r="G6093">
        <f>IFERROR(VALUE('Raw Data'!T6093),0)</f>
        <v>156.35</v>
      </c>
      <c r="H6093" t="str" cm="1">
        <f t="array" ref="H6093">_xlfn.IFS(B6093&lt;=12,"New (0-12 mo)",B6093&lt;=24,"Established (13-24 mo)",B6093&lt;=48,"Loyal (25-48 mo)",TRUE,"Veteran (49+ mo)")</f>
        <v>New (0-12 mo)</v>
      </c>
      <c r="I6093">
        <f>COUNTIF('Raw Data'!G6093:O6093,"Yes")</f>
        <v>3</v>
      </c>
      <c r="J6093">
        <f t="shared" ca="1" si="190"/>
        <v>46143</v>
      </c>
      <c r="K6093" t="str">
        <f>'Raw Data'!U6093</f>
        <v>Yes</v>
      </c>
      <c r="L6093" t="str">
        <f t="shared" si="191"/>
        <v>High Risk</v>
      </c>
      <c r="N6093" s="34"/>
    </row>
    <row r="6094" spans="1:14" x14ac:dyDescent="0.3">
      <c r="A6094" s="5" t="str">
        <f>'Raw Data'!A6094</f>
        <v>4024-CSNBY</v>
      </c>
      <c r="B6094">
        <f>'Raw Data'!F6094</f>
        <v>72</v>
      </c>
      <c r="C6094" t="str">
        <f>'Raw Data'!P6094</f>
        <v>Two year</v>
      </c>
      <c r="D6094" t="str">
        <f>'Raw Data'!I6094</f>
        <v>Fiber optic</v>
      </c>
      <c r="E6094" t="str">
        <f>'Raw Data'!R6094</f>
        <v>Bank transfer (automatic)</v>
      </c>
      <c r="F6094">
        <f>'Raw Data'!S6094</f>
        <v>94.25</v>
      </c>
      <c r="G6094">
        <f>IFERROR(VALUE('Raw Data'!T6094),0)</f>
        <v>6849.75</v>
      </c>
      <c r="H6094" t="str" cm="1">
        <f t="array" ref="H6094">_xlfn.IFS(B6094&lt;=12,"New (0-12 mo)",B6094&lt;=24,"Established (13-24 mo)",B6094&lt;=48,"Loyal (25-48 mo)",TRUE,"Veteran (49+ mo)")</f>
        <v>Veteran (49+ mo)</v>
      </c>
      <c r="I6094">
        <f>COUNTIF('Raw Data'!G6094:O6094,"Yes")</f>
        <v>6</v>
      </c>
      <c r="J6094">
        <f t="shared" ca="1" si="190"/>
        <v>44013</v>
      </c>
      <c r="K6094" t="str">
        <f>'Raw Data'!U6094</f>
        <v>No</v>
      </c>
      <c r="L6094" t="str">
        <f t="shared" si="191"/>
        <v>Low Risk</v>
      </c>
      <c r="N6094" s="34"/>
    </row>
    <row r="6095" spans="1:14" x14ac:dyDescent="0.3">
      <c r="A6095" s="5" t="str">
        <f>'Raw Data'!A6095</f>
        <v>7110-BDTWG</v>
      </c>
      <c r="B6095">
        <f>'Raw Data'!F6095</f>
        <v>71</v>
      </c>
      <c r="C6095" t="str">
        <f>'Raw Data'!P6095</f>
        <v>Two year</v>
      </c>
      <c r="D6095" t="str">
        <f>'Raw Data'!I6095</f>
        <v>DSL</v>
      </c>
      <c r="E6095" t="str">
        <f>'Raw Data'!R6095</f>
        <v>Electronic check</v>
      </c>
      <c r="F6095">
        <f>'Raw Data'!S6095</f>
        <v>47.05</v>
      </c>
      <c r="G6095">
        <f>IFERROR(VALUE('Raw Data'!T6095),0)</f>
        <v>3263.6</v>
      </c>
      <c r="H6095" t="str" cm="1">
        <f t="array" ref="H6095">_xlfn.IFS(B6095&lt;=12,"New (0-12 mo)",B6095&lt;=24,"Established (13-24 mo)",B6095&lt;=48,"Loyal (25-48 mo)",TRUE,"Veteran (49+ mo)")</f>
        <v>Veteran (49+ mo)</v>
      </c>
      <c r="I6095">
        <f>COUNTIF('Raw Data'!G6095:O6095,"Yes")</f>
        <v>3</v>
      </c>
      <c r="J6095">
        <f t="shared" ca="1" si="190"/>
        <v>44044</v>
      </c>
      <c r="K6095" t="str">
        <f>'Raw Data'!U6095</f>
        <v>No</v>
      </c>
      <c r="L6095" t="str">
        <f t="shared" si="191"/>
        <v>Low Risk</v>
      </c>
      <c r="N6095" s="34"/>
    </row>
    <row r="6096" spans="1:14" x14ac:dyDescent="0.3">
      <c r="A6096" s="5" t="str">
        <f>'Raw Data'!A6096</f>
        <v>7493-GVFIO</v>
      </c>
      <c r="B6096">
        <f>'Raw Data'!F6096</f>
        <v>57</v>
      </c>
      <c r="C6096" t="str">
        <f>'Raw Data'!P6096</f>
        <v>Two year</v>
      </c>
      <c r="D6096" t="str">
        <f>'Raw Data'!I6096</f>
        <v>No</v>
      </c>
      <c r="E6096" t="str">
        <f>'Raw Data'!R6096</f>
        <v>Credit card (automatic)</v>
      </c>
      <c r="F6096">
        <f>'Raw Data'!S6096</f>
        <v>20.55</v>
      </c>
      <c r="G6096">
        <f>IFERROR(VALUE('Raw Data'!T6096),0)</f>
        <v>1252.8499999999999</v>
      </c>
      <c r="H6096" t="str" cm="1">
        <f t="array" ref="H6096">_xlfn.IFS(B6096&lt;=12,"New (0-12 mo)",B6096&lt;=24,"Established (13-24 mo)",B6096&lt;=48,"Loyal (25-48 mo)",TRUE,"Veteran (49+ mo)")</f>
        <v>Veteran (49+ mo)</v>
      </c>
      <c r="I6096">
        <f>COUNTIF('Raw Data'!G6096:O6096,"Yes")</f>
        <v>1</v>
      </c>
      <c r="J6096">
        <f t="shared" ca="1" si="190"/>
        <v>44470</v>
      </c>
      <c r="K6096" t="str">
        <f>'Raw Data'!U6096</f>
        <v>No</v>
      </c>
      <c r="L6096" t="str">
        <f t="shared" si="191"/>
        <v>Low Risk</v>
      </c>
      <c r="N6096" s="34"/>
    </row>
    <row r="6097" spans="1:14" x14ac:dyDescent="0.3">
      <c r="A6097" s="5" t="str">
        <f>'Raw Data'!A6097</f>
        <v>0690-SRQID</v>
      </c>
      <c r="B6097">
        <f>'Raw Data'!F6097</f>
        <v>4</v>
      </c>
      <c r="C6097" t="str">
        <f>'Raw Data'!P6097</f>
        <v>Month-to-month</v>
      </c>
      <c r="D6097" t="str">
        <f>'Raw Data'!I6097</f>
        <v>No</v>
      </c>
      <c r="E6097" t="str">
        <f>'Raw Data'!R6097</f>
        <v>Mailed check</v>
      </c>
      <c r="F6097">
        <f>'Raw Data'!S6097</f>
        <v>19.649999999999999</v>
      </c>
      <c r="G6097">
        <f>IFERROR(VALUE('Raw Data'!T6097),0)</f>
        <v>67.55</v>
      </c>
      <c r="H6097" t="str" cm="1">
        <f t="array" ref="H6097">_xlfn.IFS(B6097&lt;=12,"New (0-12 mo)",B6097&lt;=24,"Established (13-24 mo)",B6097&lt;=48,"Loyal (25-48 mo)",TRUE,"Veteran (49+ mo)")</f>
        <v>New (0-12 mo)</v>
      </c>
      <c r="I6097">
        <f>COUNTIF('Raw Data'!G6097:O6097,"Yes")</f>
        <v>1</v>
      </c>
      <c r="J6097">
        <f t="shared" ca="1" si="190"/>
        <v>46082</v>
      </c>
      <c r="K6097" t="str">
        <f>'Raw Data'!U6097</f>
        <v>No</v>
      </c>
      <c r="L6097" t="str">
        <f t="shared" si="191"/>
        <v>High Risk</v>
      </c>
      <c r="N6097" s="34"/>
    </row>
    <row r="6098" spans="1:14" x14ac:dyDescent="0.3">
      <c r="A6098" s="5" t="str">
        <f>'Raw Data'!A6098</f>
        <v>9605-WGJVW</v>
      </c>
      <c r="B6098">
        <f>'Raw Data'!F6098</f>
        <v>1</v>
      </c>
      <c r="C6098" t="str">
        <f>'Raw Data'!P6098</f>
        <v>Month-to-month</v>
      </c>
      <c r="D6098" t="str">
        <f>'Raw Data'!I6098</f>
        <v>Fiber optic</v>
      </c>
      <c r="E6098" t="str">
        <f>'Raw Data'!R6098</f>
        <v>Electronic check</v>
      </c>
      <c r="F6098">
        <f>'Raw Data'!S6098</f>
        <v>70.2</v>
      </c>
      <c r="G6098">
        <f>IFERROR(VALUE('Raw Data'!T6098),0)</f>
        <v>70.2</v>
      </c>
      <c r="H6098" t="str" cm="1">
        <f t="array" ref="H6098">_xlfn.IFS(B6098&lt;=12,"New (0-12 mo)",B6098&lt;=24,"Established (13-24 mo)",B6098&lt;=48,"Loyal (25-48 mo)",TRUE,"Veteran (49+ mo)")</f>
        <v>New (0-12 mo)</v>
      </c>
      <c r="I6098">
        <f>COUNTIF('Raw Data'!G6098:O6098,"Yes")</f>
        <v>1</v>
      </c>
      <c r="J6098">
        <f t="shared" ca="1" si="190"/>
        <v>46174</v>
      </c>
      <c r="K6098" t="str">
        <f>'Raw Data'!U6098</f>
        <v>No</v>
      </c>
      <c r="L6098" t="str">
        <f t="shared" si="191"/>
        <v>High Risk</v>
      </c>
      <c r="N6098" s="34"/>
    </row>
    <row r="6099" spans="1:14" x14ac:dyDescent="0.3">
      <c r="A6099" s="5" t="str">
        <f>'Raw Data'!A6099</f>
        <v>9114-DPSIA</v>
      </c>
      <c r="B6099">
        <f>'Raw Data'!F6099</f>
        <v>72</v>
      </c>
      <c r="C6099" t="str">
        <f>'Raw Data'!P6099</f>
        <v>Two year</v>
      </c>
      <c r="D6099" t="str">
        <f>'Raw Data'!I6099</f>
        <v>DSL</v>
      </c>
      <c r="E6099" t="str">
        <f>'Raw Data'!R6099</f>
        <v>Credit card (automatic)</v>
      </c>
      <c r="F6099">
        <f>'Raw Data'!S6099</f>
        <v>81</v>
      </c>
      <c r="G6099">
        <f>IFERROR(VALUE('Raw Data'!T6099),0)</f>
        <v>5750</v>
      </c>
      <c r="H6099" t="str" cm="1">
        <f t="array" ref="H6099">_xlfn.IFS(B6099&lt;=12,"New (0-12 mo)",B6099&lt;=24,"Established (13-24 mo)",B6099&lt;=48,"Loyal (25-48 mo)",TRUE,"Veteran (49+ mo)")</f>
        <v>Veteran (49+ mo)</v>
      </c>
      <c r="I6099">
        <f>COUNTIF('Raw Data'!G6099:O6099,"Yes")</f>
        <v>7</v>
      </c>
      <c r="J6099">
        <f t="shared" ca="1" si="190"/>
        <v>44013</v>
      </c>
      <c r="K6099" t="str">
        <f>'Raw Data'!U6099</f>
        <v>No</v>
      </c>
      <c r="L6099" t="str">
        <f t="shared" si="191"/>
        <v>Low Risk</v>
      </c>
      <c r="N6099" s="34"/>
    </row>
    <row r="6100" spans="1:14" x14ac:dyDescent="0.3">
      <c r="A6100" s="5" t="str">
        <f>'Raw Data'!A6100</f>
        <v>4700-UBQMV</v>
      </c>
      <c r="B6100">
        <f>'Raw Data'!F6100</f>
        <v>21</v>
      </c>
      <c r="C6100" t="str">
        <f>'Raw Data'!P6100</f>
        <v>One year</v>
      </c>
      <c r="D6100" t="str">
        <f>'Raw Data'!I6100</f>
        <v>DSL</v>
      </c>
      <c r="E6100" t="str">
        <f>'Raw Data'!R6100</f>
        <v>Bank transfer (automatic)</v>
      </c>
      <c r="F6100">
        <f>'Raw Data'!S6100</f>
        <v>75.900000000000006</v>
      </c>
      <c r="G6100">
        <f>IFERROR(VALUE('Raw Data'!T6100),0)</f>
        <v>1549.75</v>
      </c>
      <c r="H6100" t="str" cm="1">
        <f t="array" ref="H6100">_xlfn.IFS(B6100&lt;=12,"New (0-12 mo)",B6100&lt;=24,"Established (13-24 mo)",B6100&lt;=48,"Loyal (25-48 mo)",TRUE,"Veteran (49+ mo)")</f>
        <v>Established (13-24 mo)</v>
      </c>
      <c r="I6100">
        <f>COUNTIF('Raw Data'!G6100:O6100,"Yes")</f>
        <v>5</v>
      </c>
      <c r="J6100">
        <f t="shared" ca="1" si="190"/>
        <v>45566</v>
      </c>
      <c r="K6100" t="str">
        <f>'Raw Data'!U6100</f>
        <v>No</v>
      </c>
      <c r="L6100" t="str">
        <f t="shared" si="191"/>
        <v>Low Risk</v>
      </c>
      <c r="N6100" s="34"/>
    </row>
    <row r="6101" spans="1:14" x14ac:dyDescent="0.3">
      <c r="A6101" s="5" t="str">
        <f>'Raw Data'!A6101</f>
        <v>7711-GQBZC</v>
      </c>
      <c r="B6101">
        <f>'Raw Data'!F6101</f>
        <v>71</v>
      </c>
      <c r="C6101" t="str">
        <f>'Raw Data'!P6101</f>
        <v>Two year</v>
      </c>
      <c r="D6101" t="str">
        <f>'Raw Data'!I6101</f>
        <v>No</v>
      </c>
      <c r="E6101" t="str">
        <f>'Raw Data'!R6101</f>
        <v>Bank transfer (automatic)</v>
      </c>
      <c r="F6101">
        <f>'Raw Data'!S6101</f>
        <v>24.7</v>
      </c>
      <c r="G6101">
        <f>IFERROR(VALUE('Raw Data'!T6101),0)</f>
        <v>1810.55</v>
      </c>
      <c r="H6101" t="str" cm="1">
        <f t="array" ref="H6101">_xlfn.IFS(B6101&lt;=12,"New (0-12 mo)",B6101&lt;=24,"Established (13-24 mo)",B6101&lt;=48,"Loyal (25-48 mo)",TRUE,"Veteran (49+ mo)")</f>
        <v>Veteran (49+ mo)</v>
      </c>
      <c r="I6101">
        <f>COUNTIF('Raw Data'!G6101:O6101,"Yes")</f>
        <v>2</v>
      </c>
      <c r="J6101">
        <f t="shared" ca="1" si="190"/>
        <v>44044</v>
      </c>
      <c r="K6101" t="str">
        <f>'Raw Data'!U6101</f>
        <v>No</v>
      </c>
      <c r="L6101" t="str">
        <f t="shared" si="191"/>
        <v>Low Risk</v>
      </c>
      <c r="N6101" s="34"/>
    </row>
    <row r="6102" spans="1:14" x14ac:dyDescent="0.3">
      <c r="A6102" s="5" t="str">
        <f>'Raw Data'!A6102</f>
        <v>3565-UNOCC</v>
      </c>
      <c r="B6102">
        <f>'Raw Data'!F6102</f>
        <v>29</v>
      </c>
      <c r="C6102" t="str">
        <f>'Raw Data'!P6102</f>
        <v>Month-to-month</v>
      </c>
      <c r="D6102" t="str">
        <f>'Raw Data'!I6102</f>
        <v>Fiber optic</v>
      </c>
      <c r="E6102" t="str">
        <f>'Raw Data'!R6102</f>
        <v>Bank transfer (automatic)</v>
      </c>
      <c r="F6102">
        <f>'Raw Data'!S6102</f>
        <v>99.05</v>
      </c>
      <c r="G6102">
        <f>IFERROR(VALUE('Raw Data'!T6102),0)</f>
        <v>2952.85</v>
      </c>
      <c r="H6102" t="str" cm="1">
        <f t="array" ref="H6102">_xlfn.IFS(B6102&lt;=12,"New (0-12 mo)",B6102&lt;=24,"Established (13-24 mo)",B6102&lt;=48,"Loyal (25-48 mo)",TRUE,"Veteran (49+ mo)")</f>
        <v>Loyal (25-48 mo)</v>
      </c>
      <c r="I6102">
        <f>COUNTIF('Raw Data'!G6102:O6102,"Yes")</f>
        <v>5</v>
      </c>
      <c r="J6102">
        <f t="shared" ca="1" si="190"/>
        <v>45323</v>
      </c>
      <c r="K6102" t="str">
        <f>'Raw Data'!U6102</f>
        <v>Yes</v>
      </c>
      <c r="L6102" t="str">
        <f t="shared" si="191"/>
        <v>Low-Medium Risk</v>
      </c>
      <c r="N6102" s="34"/>
    </row>
    <row r="6103" spans="1:14" x14ac:dyDescent="0.3">
      <c r="A6103" s="5" t="str">
        <f>'Raw Data'!A6103</f>
        <v>4627-MIHJH</v>
      </c>
      <c r="B6103">
        <f>'Raw Data'!F6103</f>
        <v>69</v>
      </c>
      <c r="C6103" t="str">
        <f>'Raw Data'!P6103</f>
        <v>Two year</v>
      </c>
      <c r="D6103" t="str">
        <f>'Raw Data'!I6103</f>
        <v>Fiber optic</v>
      </c>
      <c r="E6103" t="str">
        <f>'Raw Data'!R6103</f>
        <v>Credit card (automatic)</v>
      </c>
      <c r="F6103">
        <f>'Raw Data'!S6103</f>
        <v>110.25</v>
      </c>
      <c r="G6103">
        <f>IFERROR(VALUE('Raw Data'!T6103),0)</f>
        <v>7467.55</v>
      </c>
      <c r="H6103" t="str" cm="1">
        <f t="array" ref="H6103">_xlfn.IFS(B6103&lt;=12,"New (0-12 mo)",B6103&lt;=24,"Established (13-24 mo)",B6103&lt;=48,"Loyal (25-48 mo)",TRUE,"Veteran (49+ mo)")</f>
        <v>Veteran (49+ mo)</v>
      </c>
      <c r="I6103">
        <f>COUNTIF('Raw Data'!G6103:O6103,"Yes")</f>
        <v>7</v>
      </c>
      <c r="J6103">
        <f t="shared" ca="1" si="190"/>
        <v>44105</v>
      </c>
      <c r="K6103" t="str">
        <f>'Raw Data'!U6103</f>
        <v>No</v>
      </c>
      <c r="L6103" t="str">
        <f t="shared" si="191"/>
        <v>Low Risk</v>
      </c>
      <c r="N6103" s="34"/>
    </row>
    <row r="6104" spans="1:14" x14ac:dyDescent="0.3">
      <c r="A6104" s="5" t="str">
        <f>'Raw Data'!A6104</f>
        <v>9795-NREXC</v>
      </c>
      <c r="B6104">
        <f>'Raw Data'!F6104</f>
        <v>64</v>
      </c>
      <c r="C6104" t="str">
        <f>'Raw Data'!P6104</f>
        <v>Two year</v>
      </c>
      <c r="D6104" t="str">
        <f>'Raw Data'!I6104</f>
        <v>DSL</v>
      </c>
      <c r="E6104" t="str">
        <f>'Raw Data'!R6104</f>
        <v>Credit card (automatic)</v>
      </c>
      <c r="F6104">
        <f>'Raw Data'!S6104</f>
        <v>85</v>
      </c>
      <c r="G6104">
        <f>IFERROR(VALUE('Raw Data'!T6104),0)</f>
        <v>5484.4</v>
      </c>
      <c r="H6104" t="str" cm="1">
        <f t="array" ref="H6104">_xlfn.IFS(B6104&lt;=12,"New (0-12 mo)",B6104&lt;=24,"Established (13-24 mo)",B6104&lt;=48,"Loyal (25-48 mo)",TRUE,"Veteran (49+ mo)")</f>
        <v>Veteran (49+ mo)</v>
      </c>
      <c r="I6104">
        <f>COUNTIF('Raw Data'!G6104:O6104,"Yes")</f>
        <v>7</v>
      </c>
      <c r="J6104">
        <f t="shared" ca="1" si="190"/>
        <v>44256</v>
      </c>
      <c r="K6104" t="str">
        <f>'Raw Data'!U6104</f>
        <v>No</v>
      </c>
      <c r="L6104" t="str">
        <f t="shared" si="191"/>
        <v>Low Risk</v>
      </c>
      <c r="N6104" s="34"/>
    </row>
    <row r="6105" spans="1:14" x14ac:dyDescent="0.3">
      <c r="A6105" s="5" t="str">
        <f>'Raw Data'!A6105</f>
        <v>8573-CGOCC</v>
      </c>
      <c r="B6105">
        <f>'Raw Data'!F6105</f>
        <v>16</v>
      </c>
      <c r="C6105" t="str">
        <f>'Raw Data'!P6105</f>
        <v>Month-to-month</v>
      </c>
      <c r="D6105" t="str">
        <f>'Raw Data'!I6105</f>
        <v>No</v>
      </c>
      <c r="E6105" t="str">
        <f>'Raw Data'!R6105</f>
        <v>Credit card (automatic)</v>
      </c>
      <c r="F6105">
        <f>'Raw Data'!S6105</f>
        <v>19.75</v>
      </c>
      <c r="G6105">
        <f>IFERROR(VALUE('Raw Data'!T6105),0)</f>
        <v>294.89999999999998</v>
      </c>
      <c r="H6105" t="str" cm="1">
        <f t="array" ref="H6105">_xlfn.IFS(B6105&lt;=12,"New (0-12 mo)",B6105&lt;=24,"Established (13-24 mo)",B6105&lt;=48,"Loyal (25-48 mo)",TRUE,"Veteran (49+ mo)")</f>
        <v>Established (13-24 mo)</v>
      </c>
      <c r="I6105">
        <f>COUNTIF('Raw Data'!G6105:O6105,"Yes")</f>
        <v>1</v>
      </c>
      <c r="J6105">
        <f t="shared" ca="1" si="190"/>
        <v>45717</v>
      </c>
      <c r="K6105" t="str">
        <f>'Raw Data'!U6105</f>
        <v>No</v>
      </c>
      <c r="L6105" t="str">
        <f t="shared" si="191"/>
        <v>Medium Risk</v>
      </c>
      <c r="N6105" s="34"/>
    </row>
    <row r="6106" spans="1:14" x14ac:dyDescent="0.3">
      <c r="A6106" s="5" t="str">
        <f>'Raw Data'!A6106</f>
        <v>7356-AYNJP</v>
      </c>
      <c r="B6106">
        <f>'Raw Data'!F6106</f>
        <v>4</v>
      </c>
      <c r="C6106" t="str">
        <f>'Raw Data'!P6106</f>
        <v>One year</v>
      </c>
      <c r="D6106" t="str">
        <f>'Raw Data'!I6106</f>
        <v>No</v>
      </c>
      <c r="E6106" t="str">
        <f>'Raw Data'!R6106</f>
        <v>Electronic check</v>
      </c>
      <c r="F6106">
        <f>'Raw Data'!S6106</f>
        <v>23.9</v>
      </c>
      <c r="G6106">
        <f>IFERROR(VALUE('Raw Data'!T6106),0)</f>
        <v>97.5</v>
      </c>
      <c r="H6106" t="str" cm="1">
        <f t="array" ref="H6106">_xlfn.IFS(B6106&lt;=12,"New (0-12 mo)",B6106&lt;=24,"Established (13-24 mo)",B6106&lt;=48,"Loyal (25-48 mo)",TRUE,"Veteran (49+ mo)")</f>
        <v>New (0-12 mo)</v>
      </c>
      <c r="I6106">
        <f>COUNTIF('Raw Data'!G6106:O6106,"Yes")</f>
        <v>2</v>
      </c>
      <c r="J6106">
        <f t="shared" ca="1" si="190"/>
        <v>46082</v>
      </c>
      <c r="K6106" t="str">
        <f>'Raw Data'!U6106</f>
        <v>No</v>
      </c>
      <c r="L6106" t="str">
        <f t="shared" si="191"/>
        <v>Low Risk</v>
      </c>
      <c r="N6106" s="34"/>
    </row>
    <row r="6107" spans="1:14" x14ac:dyDescent="0.3">
      <c r="A6107" s="5" t="str">
        <f>'Raw Data'!A6107</f>
        <v>9249-FXSCK</v>
      </c>
      <c r="B6107">
        <f>'Raw Data'!F6107</f>
        <v>52</v>
      </c>
      <c r="C6107" t="str">
        <f>'Raw Data'!P6107</f>
        <v>One year</v>
      </c>
      <c r="D6107" t="str">
        <f>'Raw Data'!I6107</f>
        <v>Fiber optic</v>
      </c>
      <c r="E6107" t="str">
        <f>'Raw Data'!R6107</f>
        <v>Credit card (automatic)</v>
      </c>
      <c r="F6107">
        <f>'Raw Data'!S6107</f>
        <v>111.25</v>
      </c>
      <c r="G6107">
        <f>IFERROR(VALUE('Raw Data'!T6107),0)</f>
        <v>5916.45</v>
      </c>
      <c r="H6107" t="str" cm="1">
        <f t="array" ref="H6107">_xlfn.IFS(B6107&lt;=12,"New (0-12 mo)",B6107&lt;=24,"Established (13-24 mo)",B6107&lt;=48,"Loyal (25-48 mo)",TRUE,"Veteran (49+ mo)")</f>
        <v>Veteran (49+ mo)</v>
      </c>
      <c r="I6107">
        <f>COUNTIF('Raw Data'!G6107:O6107,"Yes")</f>
        <v>7</v>
      </c>
      <c r="J6107">
        <f t="shared" ca="1" si="190"/>
        <v>44621</v>
      </c>
      <c r="K6107" t="str">
        <f>'Raw Data'!U6107</f>
        <v>Yes</v>
      </c>
      <c r="L6107" t="str">
        <f t="shared" si="191"/>
        <v>Low Risk</v>
      </c>
      <c r="N6107" s="34"/>
    </row>
    <row r="6108" spans="1:14" x14ac:dyDescent="0.3">
      <c r="A6108" s="5" t="str">
        <f>'Raw Data'!A6108</f>
        <v>5493-SDRDQ</v>
      </c>
      <c r="B6108">
        <f>'Raw Data'!F6108</f>
        <v>2</v>
      </c>
      <c r="C6108" t="str">
        <f>'Raw Data'!P6108</f>
        <v>Month-to-month</v>
      </c>
      <c r="D6108" t="str">
        <f>'Raw Data'!I6108</f>
        <v>DSL</v>
      </c>
      <c r="E6108" t="str">
        <f>'Raw Data'!R6108</f>
        <v>Mailed check</v>
      </c>
      <c r="F6108">
        <f>'Raw Data'!S6108</f>
        <v>55.1</v>
      </c>
      <c r="G6108">
        <f>IFERROR(VALUE('Raw Data'!T6108),0)</f>
        <v>113.35</v>
      </c>
      <c r="H6108" t="str" cm="1">
        <f t="array" ref="H6108">_xlfn.IFS(B6108&lt;=12,"New (0-12 mo)",B6108&lt;=24,"Established (13-24 mo)",B6108&lt;=48,"Loyal (25-48 mo)",TRUE,"Veteran (49+ mo)")</f>
        <v>New (0-12 mo)</v>
      </c>
      <c r="I6108">
        <f>COUNTIF('Raw Data'!G6108:O6108,"Yes")</f>
        <v>3</v>
      </c>
      <c r="J6108">
        <f t="shared" ca="1" si="190"/>
        <v>46143</v>
      </c>
      <c r="K6108" t="str">
        <f>'Raw Data'!U6108</f>
        <v>Yes</v>
      </c>
      <c r="L6108" t="str">
        <f t="shared" si="191"/>
        <v>High Risk</v>
      </c>
      <c r="N6108" s="34"/>
    </row>
    <row r="6109" spans="1:14" x14ac:dyDescent="0.3">
      <c r="A6109" s="5" t="str">
        <f>'Raw Data'!A6109</f>
        <v>6286-SUUWT</v>
      </c>
      <c r="B6109">
        <f>'Raw Data'!F6109</f>
        <v>1</v>
      </c>
      <c r="C6109" t="str">
        <f>'Raw Data'!P6109</f>
        <v>Month-to-month</v>
      </c>
      <c r="D6109" t="str">
        <f>'Raw Data'!I6109</f>
        <v>No</v>
      </c>
      <c r="E6109" t="str">
        <f>'Raw Data'!R6109</f>
        <v>Mailed check</v>
      </c>
      <c r="F6109">
        <f>'Raw Data'!S6109</f>
        <v>19.95</v>
      </c>
      <c r="G6109">
        <f>IFERROR(VALUE('Raw Data'!T6109),0)</f>
        <v>19.95</v>
      </c>
      <c r="H6109" t="str" cm="1">
        <f t="array" ref="H6109">_xlfn.IFS(B6109&lt;=12,"New (0-12 mo)",B6109&lt;=24,"Established (13-24 mo)",B6109&lt;=48,"Loyal (25-48 mo)",TRUE,"Veteran (49+ mo)")</f>
        <v>New (0-12 mo)</v>
      </c>
      <c r="I6109">
        <f>COUNTIF('Raw Data'!G6109:O6109,"Yes")</f>
        <v>1</v>
      </c>
      <c r="J6109">
        <f t="shared" ca="1" si="190"/>
        <v>46174</v>
      </c>
      <c r="K6109" t="str">
        <f>'Raw Data'!U6109</f>
        <v>No</v>
      </c>
      <c r="L6109" t="str">
        <f t="shared" si="191"/>
        <v>High Risk</v>
      </c>
      <c r="N6109" s="34"/>
    </row>
    <row r="6110" spans="1:14" x14ac:dyDescent="0.3">
      <c r="A6110" s="5" t="str">
        <f>'Raw Data'!A6110</f>
        <v>4819-HJPIW</v>
      </c>
      <c r="B6110">
        <f>'Raw Data'!F6110</f>
        <v>18</v>
      </c>
      <c r="C6110" t="str">
        <f>'Raw Data'!P6110</f>
        <v>Month-to-month</v>
      </c>
      <c r="D6110" t="str">
        <f>'Raw Data'!I6110</f>
        <v>DSL</v>
      </c>
      <c r="E6110" t="str">
        <f>'Raw Data'!R6110</f>
        <v>Mailed check</v>
      </c>
      <c r="F6110">
        <f>'Raw Data'!S6110</f>
        <v>25.15</v>
      </c>
      <c r="G6110">
        <f>IFERROR(VALUE('Raw Data'!T6110),0)</f>
        <v>476.8</v>
      </c>
      <c r="H6110" t="str" cm="1">
        <f t="array" ref="H6110">_xlfn.IFS(B6110&lt;=12,"New (0-12 mo)",B6110&lt;=24,"Established (13-24 mo)",B6110&lt;=48,"Loyal (25-48 mo)",TRUE,"Veteran (49+ mo)")</f>
        <v>Established (13-24 mo)</v>
      </c>
      <c r="I6110">
        <f>COUNTIF('Raw Data'!G6110:O6110,"Yes")</f>
        <v>0</v>
      </c>
      <c r="J6110">
        <f t="shared" ca="1" si="190"/>
        <v>45658</v>
      </c>
      <c r="K6110" t="str">
        <f>'Raw Data'!U6110</f>
        <v>No</v>
      </c>
      <c r="L6110" t="str">
        <f t="shared" si="191"/>
        <v>Medium Risk</v>
      </c>
      <c r="N6110" s="34"/>
    </row>
    <row r="6111" spans="1:14" x14ac:dyDescent="0.3">
      <c r="A6111" s="5" t="str">
        <f>'Raw Data'!A6111</f>
        <v>8654-DHAOW</v>
      </c>
      <c r="B6111">
        <f>'Raw Data'!F6111</f>
        <v>2</v>
      </c>
      <c r="C6111" t="str">
        <f>'Raw Data'!P6111</f>
        <v>Month-to-month</v>
      </c>
      <c r="D6111" t="str">
        <f>'Raw Data'!I6111</f>
        <v>DSL</v>
      </c>
      <c r="E6111" t="str">
        <f>'Raw Data'!R6111</f>
        <v>Mailed check</v>
      </c>
      <c r="F6111">
        <f>'Raw Data'!S6111</f>
        <v>54.15</v>
      </c>
      <c r="G6111">
        <f>IFERROR(VALUE('Raw Data'!T6111),0)</f>
        <v>101.65</v>
      </c>
      <c r="H6111" t="str" cm="1">
        <f t="array" ref="H6111">_xlfn.IFS(B6111&lt;=12,"New (0-12 mo)",B6111&lt;=24,"Established (13-24 mo)",B6111&lt;=48,"Loyal (25-48 mo)",TRUE,"Veteran (49+ mo)")</f>
        <v>New (0-12 mo)</v>
      </c>
      <c r="I6111">
        <f>COUNTIF('Raw Data'!G6111:O6111,"Yes")</f>
        <v>3</v>
      </c>
      <c r="J6111">
        <f t="shared" ca="1" si="190"/>
        <v>46143</v>
      </c>
      <c r="K6111" t="str">
        <f>'Raw Data'!U6111</f>
        <v>No</v>
      </c>
      <c r="L6111" t="str">
        <f t="shared" si="191"/>
        <v>High Risk</v>
      </c>
      <c r="N6111" s="34"/>
    </row>
    <row r="6112" spans="1:14" x14ac:dyDescent="0.3">
      <c r="A6112" s="5" t="str">
        <f>'Raw Data'!A6112</f>
        <v>5438-QMDDL</v>
      </c>
      <c r="B6112">
        <f>'Raw Data'!F6112</f>
        <v>19</v>
      </c>
      <c r="C6112" t="str">
        <f>'Raw Data'!P6112</f>
        <v>Month-to-month</v>
      </c>
      <c r="D6112" t="str">
        <f>'Raw Data'!I6112</f>
        <v>DSL</v>
      </c>
      <c r="E6112" t="str">
        <f>'Raw Data'!R6112</f>
        <v>Mailed check</v>
      </c>
      <c r="F6112">
        <f>'Raw Data'!S6112</f>
        <v>59.8</v>
      </c>
      <c r="G6112">
        <f>IFERROR(VALUE('Raw Data'!T6112),0)</f>
        <v>1130.8499999999999</v>
      </c>
      <c r="H6112" t="str" cm="1">
        <f t="array" ref="H6112">_xlfn.IFS(B6112&lt;=12,"New (0-12 mo)",B6112&lt;=24,"Established (13-24 mo)",B6112&lt;=48,"Loyal (25-48 mo)",TRUE,"Veteran (49+ mo)")</f>
        <v>Established (13-24 mo)</v>
      </c>
      <c r="I6112">
        <f>COUNTIF('Raw Data'!G6112:O6112,"Yes")</f>
        <v>3</v>
      </c>
      <c r="J6112">
        <f t="shared" ca="1" si="190"/>
        <v>45627</v>
      </c>
      <c r="K6112" t="str">
        <f>'Raw Data'!U6112</f>
        <v>No</v>
      </c>
      <c r="L6112" t="str">
        <f t="shared" si="191"/>
        <v>Medium Risk</v>
      </c>
      <c r="N6112" s="34"/>
    </row>
    <row r="6113" spans="1:14" x14ac:dyDescent="0.3">
      <c r="A6113" s="5" t="str">
        <f>'Raw Data'!A6113</f>
        <v>9812-GHVRI</v>
      </c>
      <c r="B6113">
        <f>'Raw Data'!F6113</f>
        <v>40</v>
      </c>
      <c r="C6113" t="str">
        <f>'Raw Data'!P6113</f>
        <v>Month-to-month</v>
      </c>
      <c r="D6113" t="str">
        <f>'Raw Data'!I6113</f>
        <v>Fiber optic</v>
      </c>
      <c r="E6113" t="str">
        <f>'Raw Data'!R6113</f>
        <v>Bank transfer (automatic)</v>
      </c>
      <c r="F6113">
        <f>'Raw Data'!S6113</f>
        <v>83.85</v>
      </c>
      <c r="G6113">
        <f>IFERROR(VALUE('Raw Data'!T6113),0)</f>
        <v>3532.25</v>
      </c>
      <c r="H6113" t="str" cm="1">
        <f t="array" ref="H6113">_xlfn.IFS(B6113&lt;=12,"New (0-12 mo)",B6113&lt;=24,"Established (13-24 mo)",B6113&lt;=48,"Loyal (25-48 mo)",TRUE,"Veteran (49+ mo)")</f>
        <v>Loyal (25-48 mo)</v>
      </c>
      <c r="I6113">
        <f>COUNTIF('Raw Data'!G6113:O6113,"Yes")</f>
        <v>3</v>
      </c>
      <c r="J6113">
        <f t="shared" ca="1" si="190"/>
        <v>44986</v>
      </c>
      <c r="K6113" t="str">
        <f>'Raw Data'!U6113</f>
        <v>No</v>
      </c>
      <c r="L6113" t="str">
        <f t="shared" si="191"/>
        <v>Low-Medium Risk</v>
      </c>
      <c r="N6113" s="34"/>
    </row>
    <row r="6114" spans="1:14" x14ac:dyDescent="0.3">
      <c r="A6114" s="5" t="str">
        <f>'Raw Data'!A6114</f>
        <v>5553-AOINX</v>
      </c>
      <c r="B6114">
        <f>'Raw Data'!F6114</f>
        <v>66</v>
      </c>
      <c r="C6114" t="str">
        <f>'Raw Data'!P6114</f>
        <v>One year</v>
      </c>
      <c r="D6114" t="str">
        <f>'Raw Data'!I6114</f>
        <v>Fiber optic</v>
      </c>
      <c r="E6114" t="str">
        <f>'Raw Data'!R6114</f>
        <v>Electronic check</v>
      </c>
      <c r="F6114">
        <f>'Raw Data'!S6114</f>
        <v>104.9</v>
      </c>
      <c r="G6114">
        <f>IFERROR(VALUE('Raw Data'!T6114),0)</f>
        <v>6891.45</v>
      </c>
      <c r="H6114" t="str" cm="1">
        <f t="array" ref="H6114">_xlfn.IFS(B6114&lt;=12,"New (0-12 mo)",B6114&lt;=24,"Established (13-24 mo)",B6114&lt;=48,"Loyal (25-48 mo)",TRUE,"Veteran (49+ mo)")</f>
        <v>Veteran (49+ mo)</v>
      </c>
      <c r="I6114">
        <f>COUNTIF('Raw Data'!G6114:O6114,"Yes")</f>
        <v>6</v>
      </c>
      <c r="J6114">
        <f t="shared" ca="1" si="190"/>
        <v>44197</v>
      </c>
      <c r="K6114" t="str">
        <f>'Raw Data'!U6114</f>
        <v>No</v>
      </c>
      <c r="L6114" t="str">
        <f t="shared" si="191"/>
        <v>Low Risk</v>
      </c>
      <c r="N6114" s="34"/>
    </row>
    <row r="6115" spans="1:14" x14ac:dyDescent="0.3">
      <c r="A6115" s="5" t="str">
        <f>'Raw Data'!A6115</f>
        <v>1228-ZLNBX</v>
      </c>
      <c r="B6115">
        <f>'Raw Data'!F6115</f>
        <v>21</v>
      </c>
      <c r="C6115" t="str">
        <f>'Raw Data'!P6115</f>
        <v>Month-to-month</v>
      </c>
      <c r="D6115" t="str">
        <f>'Raw Data'!I6115</f>
        <v>Fiber optic</v>
      </c>
      <c r="E6115" t="str">
        <f>'Raw Data'!R6115</f>
        <v>Mailed check</v>
      </c>
      <c r="F6115">
        <f>'Raw Data'!S6115</f>
        <v>75.3</v>
      </c>
      <c r="G6115">
        <f>IFERROR(VALUE('Raw Data'!T6115),0)</f>
        <v>1570.7</v>
      </c>
      <c r="H6115" t="str" cm="1">
        <f t="array" ref="H6115">_xlfn.IFS(B6115&lt;=12,"New (0-12 mo)",B6115&lt;=24,"Established (13-24 mo)",B6115&lt;=48,"Loyal (25-48 mo)",TRUE,"Veteran (49+ mo)")</f>
        <v>Established (13-24 mo)</v>
      </c>
      <c r="I6115">
        <f>COUNTIF('Raw Data'!G6115:O6115,"Yes")</f>
        <v>2</v>
      </c>
      <c r="J6115">
        <f t="shared" ca="1" si="190"/>
        <v>45566</v>
      </c>
      <c r="K6115" t="str">
        <f>'Raw Data'!U6115</f>
        <v>No</v>
      </c>
      <c r="L6115" t="str">
        <f t="shared" si="191"/>
        <v>Medium Risk</v>
      </c>
      <c r="N6115" s="34"/>
    </row>
    <row r="6116" spans="1:14" x14ac:dyDescent="0.3">
      <c r="A6116" s="5" t="str">
        <f>'Raw Data'!A6116</f>
        <v>4226-KKDON</v>
      </c>
      <c r="B6116">
        <f>'Raw Data'!F6116</f>
        <v>8</v>
      </c>
      <c r="C6116" t="str">
        <f>'Raw Data'!P6116</f>
        <v>Month-to-month</v>
      </c>
      <c r="D6116" t="str">
        <f>'Raw Data'!I6116</f>
        <v>DSL</v>
      </c>
      <c r="E6116" t="str">
        <f>'Raw Data'!R6116</f>
        <v>Electronic check</v>
      </c>
      <c r="F6116">
        <f>'Raw Data'!S6116</f>
        <v>66.650000000000006</v>
      </c>
      <c r="G6116">
        <f>IFERROR(VALUE('Raw Data'!T6116),0)</f>
        <v>520.95000000000005</v>
      </c>
      <c r="H6116" t="str" cm="1">
        <f t="array" ref="H6116">_xlfn.IFS(B6116&lt;=12,"New (0-12 mo)",B6116&lt;=24,"Established (13-24 mo)",B6116&lt;=48,"Loyal (25-48 mo)",TRUE,"Veteran (49+ mo)")</f>
        <v>New (0-12 mo)</v>
      </c>
      <c r="I6116">
        <f>COUNTIF('Raw Data'!G6116:O6116,"Yes")</f>
        <v>4</v>
      </c>
      <c r="J6116">
        <f t="shared" ca="1" si="190"/>
        <v>45962</v>
      </c>
      <c r="K6116" t="str">
        <f>'Raw Data'!U6116</f>
        <v>No</v>
      </c>
      <c r="L6116" t="str">
        <f t="shared" si="191"/>
        <v>High Risk</v>
      </c>
      <c r="N6116" s="34"/>
    </row>
    <row r="6117" spans="1:14" x14ac:dyDescent="0.3">
      <c r="A6117" s="5" t="str">
        <f>'Raw Data'!A6117</f>
        <v>3831-YCPUO</v>
      </c>
      <c r="B6117">
        <f>'Raw Data'!F6117</f>
        <v>72</v>
      </c>
      <c r="C6117" t="str">
        <f>'Raw Data'!P6117</f>
        <v>Two year</v>
      </c>
      <c r="D6117" t="str">
        <f>'Raw Data'!I6117</f>
        <v>Fiber optic</v>
      </c>
      <c r="E6117" t="str">
        <f>'Raw Data'!R6117</f>
        <v>Credit card (automatic)</v>
      </c>
      <c r="F6117">
        <f>'Raw Data'!S6117</f>
        <v>109.5</v>
      </c>
      <c r="G6117">
        <f>IFERROR(VALUE('Raw Data'!T6117),0)</f>
        <v>7854.9</v>
      </c>
      <c r="H6117" t="str" cm="1">
        <f t="array" ref="H6117">_xlfn.IFS(B6117&lt;=12,"New (0-12 mo)",B6117&lt;=24,"Established (13-24 mo)",B6117&lt;=48,"Loyal (25-48 mo)",TRUE,"Veteran (49+ mo)")</f>
        <v>Veteran (49+ mo)</v>
      </c>
      <c r="I6117">
        <f>COUNTIF('Raw Data'!G6117:O6117,"Yes")</f>
        <v>7</v>
      </c>
      <c r="J6117">
        <f t="shared" ca="1" si="190"/>
        <v>44013</v>
      </c>
      <c r="K6117" t="str">
        <f>'Raw Data'!U6117</f>
        <v>No</v>
      </c>
      <c r="L6117" t="str">
        <f t="shared" si="191"/>
        <v>Low Risk</v>
      </c>
      <c r="N6117" s="34"/>
    </row>
    <row r="6118" spans="1:14" x14ac:dyDescent="0.3">
      <c r="A6118" s="5" t="str">
        <f>'Raw Data'!A6118</f>
        <v>7445-WMRBW</v>
      </c>
      <c r="B6118">
        <f>'Raw Data'!F6118</f>
        <v>48</v>
      </c>
      <c r="C6118" t="str">
        <f>'Raw Data'!P6118</f>
        <v>One year</v>
      </c>
      <c r="D6118" t="str">
        <f>'Raw Data'!I6118</f>
        <v>DSL</v>
      </c>
      <c r="E6118" t="str">
        <f>'Raw Data'!R6118</f>
        <v>Bank transfer (automatic)</v>
      </c>
      <c r="F6118">
        <f>'Raw Data'!S6118</f>
        <v>73.849999999999994</v>
      </c>
      <c r="G6118">
        <f>IFERROR(VALUE('Raw Data'!T6118),0)</f>
        <v>3581.4</v>
      </c>
      <c r="H6118" t="str" cm="1">
        <f t="array" ref="H6118">_xlfn.IFS(B6118&lt;=12,"New (0-12 mo)",B6118&lt;=24,"Established (13-24 mo)",B6118&lt;=48,"Loyal (25-48 mo)",TRUE,"Veteran (49+ mo)")</f>
        <v>Loyal (25-48 mo)</v>
      </c>
      <c r="I6118">
        <f>COUNTIF('Raw Data'!G6118:O6118,"Yes")</f>
        <v>6</v>
      </c>
      <c r="J6118">
        <f t="shared" ca="1" si="190"/>
        <v>44743</v>
      </c>
      <c r="K6118" t="str">
        <f>'Raw Data'!U6118</f>
        <v>No</v>
      </c>
      <c r="L6118" t="str">
        <f t="shared" si="191"/>
        <v>Low Risk</v>
      </c>
      <c r="N6118" s="34"/>
    </row>
    <row r="6119" spans="1:14" x14ac:dyDescent="0.3">
      <c r="A6119" s="5" t="str">
        <f>'Raw Data'!A6119</f>
        <v>3308-DGHKL</v>
      </c>
      <c r="B6119">
        <f>'Raw Data'!F6119</f>
        <v>69</v>
      </c>
      <c r="C6119" t="str">
        <f>'Raw Data'!P6119</f>
        <v>Two year</v>
      </c>
      <c r="D6119" t="str">
        <f>'Raw Data'!I6119</f>
        <v>No</v>
      </c>
      <c r="E6119" t="str">
        <f>'Raw Data'!R6119</f>
        <v>Bank transfer (automatic)</v>
      </c>
      <c r="F6119">
        <f>'Raw Data'!S6119</f>
        <v>19.3</v>
      </c>
      <c r="G6119">
        <f>IFERROR(VALUE('Raw Data'!T6119),0)</f>
        <v>1447.9</v>
      </c>
      <c r="H6119" t="str" cm="1">
        <f t="array" ref="H6119">_xlfn.IFS(B6119&lt;=12,"New (0-12 mo)",B6119&lt;=24,"Established (13-24 mo)",B6119&lt;=48,"Loyal (25-48 mo)",TRUE,"Veteran (49+ mo)")</f>
        <v>Veteran (49+ mo)</v>
      </c>
      <c r="I6119">
        <f>COUNTIF('Raw Data'!G6119:O6119,"Yes")</f>
        <v>1</v>
      </c>
      <c r="J6119">
        <f t="shared" ca="1" si="190"/>
        <v>44105</v>
      </c>
      <c r="K6119" t="str">
        <f>'Raw Data'!U6119</f>
        <v>No</v>
      </c>
      <c r="L6119" t="str">
        <f t="shared" si="191"/>
        <v>Low Risk</v>
      </c>
      <c r="N6119" s="34"/>
    </row>
    <row r="6120" spans="1:14" x14ac:dyDescent="0.3">
      <c r="A6120" s="5" t="str">
        <f>'Raw Data'!A6120</f>
        <v>9924-JPRMC</v>
      </c>
      <c r="B6120">
        <f>'Raw Data'!F6120</f>
        <v>72</v>
      </c>
      <c r="C6120" t="str">
        <f>'Raw Data'!P6120</f>
        <v>Two year</v>
      </c>
      <c r="D6120" t="str">
        <f>'Raw Data'!I6120</f>
        <v>Fiber optic</v>
      </c>
      <c r="E6120" t="str">
        <f>'Raw Data'!R6120</f>
        <v>Electronic check</v>
      </c>
      <c r="F6120">
        <f>'Raw Data'!S6120</f>
        <v>118.2</v>
      </c>
      <c r="G6120">
        <f>IFERROR(VALUE('Raw Data'!T6120),0)</f>
        <v>8547.15</v>
      </c>
      <c r="H6120" t="str" cm="1">
        <f t="array" ref="H6120">_xlfn.IFS(B6120&lt;=12,"New (0-12 mo)",B6120&lt;=24,"Established (13-24 mo)",B6120&lt;=48,"Loyal (25-48 mo)",TRUE,"Veteran (49+ mo)")</f>
        <v>Veteran (49+ mo)</v>
      </c>
      <c r="I6120">
        <f>COUNTIF('Raw Data'!G6120:O6120,"Yes")</f>
        <v>8</v>
      </c>
      <c r="J6120">
        <f t="shared" ca="1" si="190"/>
        <v>44013</v>
      </c>
      <c r="K6120" t="str">
        <f>'Raw Data'!U6120</f>
        <v>No</v>
      </c>
      <c r="L6120" t="str">
        <f t="shared" si="191"/>
        <v>Low Risk</v>
      </c>
      <c r="N6120" s="34"/>
    </row>
    <row r="6121" spans="1:14" x14ac:dyDescent="0.3">
      <c r="A6121" s="5" t="str">
        <f>'Raw Data'!A6121</f>
        <v>0080-EMYVY</v>
      </c>
      <c r="B6121">
        <f>'Raw Data'!F6121</f>
        <v>14</v>
      </c>
      <c r="C6121" t="str">
        <f>'Raw Data'!P6121</f>
        <v>One year</v>
      </c>
      <c r="D6121" t="str">
        <f>'Raw Data'!I6121</f>
        <v>DSL</v>
      </c>
      <c r="E6121" t="str">
        <f>'Raw Data'!R6121</f>
        <v>Credit card (automatic)</v>
      </c>
      <c r="F6121">
        <f>'Raw Data'!S6121</f>
        <v>51.45</v>
      </c>
      <c r="G6121">
        <f>IFERROR(VALUE('Raw Data'!T6121),0)</f>
        <v>727.85</v>
      </c>
      <c r="H6121" t="str" cm="1">
        <f t="array" ref="H6121">_xlfn.IFS(B6121&lt;=12,"New (0-12 mo)",B6121&lt;=24,"Established (13-24 mo)",B6121&lt;=48,"Loyal (25-48 mo)",TRUE,"Veteran (49+ mo)")</f>
        <v>Established (13-24 mo)</v>
      </c>
      <c r="I6121">
        <f>COUNTIF('Raw Data'!G6121:O6121,"Yes")</f>
        <v>2</v>
      </c>
      <c r="J6121">
        <f t="shared" ca="1" si="190"/>
        <v>45778</v>
      </c>
      <c r="K6121" t="str">
        <f>'Raw Data'!U6121</f>
        <v>No</v>
      </c>
      <c r="L6121" t="str">
        <f t="shared" si="191"/>
        <v>Low Risk</v>
      </c>
      <c r="N6121" s="34"/>
    </row>
    <row r="6122" spans="1:14" x14ac:dyDescent="0.3">
      <c r="A6122" s="5" t="str">
        <f>'Raw Data'!A6122</f>
        <v>6218-KNUBD</v>
      </c>
      <c r="B6122">
        <f>'Raw Data'!F6122</f>
        <v>6</v>
      </c>
      <c r="C6122" t="str">
        <f>'Raw Data'!P6122</f>
        <v>Month-to-month</v>
      </c>
      <c r="D6122" t="str">
        <f>'Raw Data'!I6122</f>
        <v>DSL</v>
      </c>
      <c r="E6122" t="str">
        <f>'Raw Data'!R6122</f>
        <v>Electronic check</v>
      </c>
      <c r="F6122">
        <f>'Raw Data'!S6122</f>
        <v>59.45</v>
      </c>
      <c r="G6122">
        <f>IFERROR(VALUE('Raw Data'!T6122),0)</f>
        <v>357.6</v>
      </c>
      <c r="H6122" t="str" cm="1">
        <f t="array" ref="H6122">_xlfn.IFS(B6122&lt;=12,"New (0-12 mo)",B6122&lt;=24,"Established (13-24 mo)",B6122&lt;=48,"Loyal (25-48 mo)",TRUE,"Veteran (49+ mo)")</f>
        <v>New (0-12 mo)</v>
      </c>
      <c r="I6122">
        <f>COUNTIF('Raw Data'!G6122:O6122,"Yes")</f>
        <v>3</v>
      </c>
      <c r="J6122">
        <f t="shared" ca="1" si="190"/>
        <v>46023</v>
      </c>
      <c r="K6122" t="str">
        <f>'Raw Data'!U6122</f>
        <v>No</v>
      </c>
      <c r="L6122" t="str">
        <f t="shared" si="191"/>
        <v>High Risk</v>
      </c>
      <c r="N6122" s="34"/>
    </row>
    <row r="6123" spans="1:14" x14ac:dyDescent="0.3">
      <c r="A6123" s="5" t="str">
        <f>'Raw Data'!A6123</f>
        <v>7337-CINUD</v>
      </c>
      <c r="B6123">
        <f>'Raw Data'!F6123</f>
        <v>8</v>
      </c>
      <c r="C6123" t="str">
        <f>'Raw Data'!P6123</f>
        <v>Two year</v>
      </c>
      <c r="D6123" t="str">
        <f>'Raw Data'!I6123</f>
        <v>No</v>
      </c>
      <c r="E6123" t="str">
        <f>'Raw Data'!R6123</f>
        <v>Bank transfer (automatic)</v>
      </c>
      <c r="F6123">
        <f>'Raw Data'!S6123</f>
        <v>19.5</v>
      </c>
      <c r="G6123">
        <f>IFERROR(VALUE('Raw Data'!T6123),0)</f>
        <v>159.35</v>
      </c>
      <c r="H6123" t="str" cm="1">
        <f t="array" ref="H6123">_xlfn.IFS(B6123&lt;=12,"New (0-12 mo)",B6123&lt;=24,"Established (13-24 mo)",B6123&lt;=48,"Loyal (25-48 mo)",TRUE,"Veteran (49+ mo)")</f>
        <v>New (0-12 mo)</v>
      </c>
      <c r="I6123">
        <f>COUNTIF('Raw Data'!G6123:O6123,"Yes")</f>
        <v>1</v>
      </c>
      <c r="J6123">
        <f t="shared" ca="1" si="190"/>
        <v>45962</v>
      </c>
      <c r="K6123" t="str">
        <f>'Raw Data'!U6123</f>
        <v>No</v>
      </c>
      <c r="L6123" t="str">
        <f t="shared" si="191"/>
        <v>Low Risk</v>
      </c>
      <c r="N6123" s="34"/>
    </row>
    <row r="6124" spans="1:14" x14ac:dyDescent="0.3">
      <c r="A6124" s="5" t="str">
        <f>'Raw Data'!A6124</f>
        <v>7609-NRNCA</v>
      </c>
      <c r="B6124">
        <f>'Raw Data'!F6124</f>
        <v>17</v>
      </c>
      <c r="C6124" t="str">
        <f>'Raw Data'!P6124</f>
        <v>One year</v>
      </c>
      <c r="D6124" t="str">
        <f>'Raw Data'!I6124</f>
        <v>No</v>
      </c>
      <c r="E6124" t="str">
        <f>'Raw Data'!R6124</f>
        <v>Mailed check</v>
      </c>
      <c r="F6124">
        <f>'Raw Data'!S6124</f>
        <v>19.55</v>
      </c>
      <c r="G6124">
        <f>IFERROR(VALUE('Raw Data'!T6124),0)</f>
        <v>280.85000000000002</v>
      </c>
      <c r="H6124" t="str" cm="1">
        <f t="array" ref="H6124">_xlfn.IFS(B6124&lt;=12,"New (0-12 mo)",B6124&lt;=24,"Established (13-24 mo)",B6124&lt;=48,"Loyal (25-48 mo)",TRUE,"Veteran (49+ mo)")</f>
        <v>Established (13-24 mo)</v>
      </c>
      <c r="I6124">
        <f>COUNTIF('Raw Data'!G6124:O6124,"Yes")</f>
        <v>1</v>
      </c>
      <c r="J6124">
        <f t="shared" ca="1" si="190"/>
        <v>45689</v>
      </c>
      <c r="K6124" t="str">
        <f>'Raw Data'!U6124</f>
        <v>No</v>
      </c>
      <c r="L6124" t="str">
        <f t="shared" si="191"/>
        <v>Low Risk</v>
      </c>
      <c r="N6124" s="34"/>
    </row>
    <row r="6125" spans="1:14" x14ac:dyDescent="0.3">
      <c r="A6125" s="5" t="str">
        <f>'Raw Data'!A6125</f>
        <v>0623-EJQEG</v>
      </c>
      <c r="B6125">
        <f>'Raw Data'!F6125</f>
        <v>65</v>
      </c>
      <c r="C6125" t="str">
        <f>'Raw Data'!P6125</f>
        <v>One year</v>
      </c>
      <c r="D6125" t="str">
        <f>'Raw Data'!I6125</f>
        <v>Fiber optic</v>
      </c>
      <c r="E6125" t="str">
        <f>'Raw Data'!R6125</f>
        <v>Electronic check</v>
      </c>
      <c r="F6125">
        <f>'Raw Data'!S6125</f>
        <v>93.55</v>
      </c>
      <c r="G6125">
        <f>IFERROR(VALUE('Raw Data'!T6125),0)</f>
        <v>6069.25</v>
      </c>
      <c r="H6125" t="str" cm="1">
        <f t="array" ref="H6125">_xlfn.IFS(B6125&lt;=12,"New (0-12 mo)",B6125&lt;=24,"Established (13-24 mo)",B6125&lt;=48,"Loyal (25-48 mo)",TRUE,"Veteran (49+ mo)")</f>
        <v>Veteran (49+ mo)</v>
      </c>
      <c r="I6125">
        <f>COUNTIF('Raw Data'!G6125:O6125,"Yes")</f>
        <v>5</v>
      </c>
      <c r="J6125">
        <f t="shared" ca="1" si="190"/>
        <v>44228</v>
      </c>
      <c r="K6125" t="str">
        <f>'Raw Data'!U6125</f>
        <v>No</v>
      </c>
      <c r="L6125" t="str">
        <f t="shared" si="191"/>
        <v>Low Risk</v>
      </c>
      <c r="N6125" s="34"/>
    </row>
    <row r="6126" spans="1:14" x14ac:dyDescent="0.3">
      <c r="A6126" s="5" t="str">
        <f>'Raw Data'!A6126</f>
        <v>7153-CHRBV</v>
      </c>
      <c r="B6126">
        <f>'Raw Data'!F6126</f>
        <v>57</v>
      </c>
      <c r="C6126" t="str">
        <f>'Raw Data'!P6126</f>
        <v>One year</v>
      </c>
      <c r="D6126" t="str">
        <f>'Raw Data'!I6126</f>
        <v>DSL</v>
      </c>
      <c r="E6126" t="str">
        <f>'Raw Data'!R6126</f>
        <v>Mailed check</v>
      </c>
      <c r="F6126">
        <f>'Raw Data'!S6126</f>
        <v>59.3</v>
      </c>
      <c r="G6126">
        <f>IFERROR(VALUE('Raw Data'!T6126),0)</f>
        <v>3274.35</v>
      </c>
      <c r="H6126" t="str" cm="1">
        <f t="array" ref="H6126">_xlfn.IFS(B6126&lt;=12,"New (0-12 mo)",B6126&lt;=24,"Established (13-24 mo)",B6126&lt;=48,"Loyal (25-48 mo)",TRUE,"Veteran (49+ mo)")</f>
        <v>Veteran (49+ mo)</v>
      </c>
      <c r="I6126">
        <f>COUNTIF('Raw Data'!G6126:O6126,"Yes")</f>
        <v>4</v>
      </c>
      <c r="J6126">
        <f t="shared" ca="1" si="190"/>
        <v>44470</v>
      </c>
      <c r="K6126" t="str">
        <f>'Raw Data'!U6126</f>
        <v>No</v>
      </c>
      <c r="L6126" t="str">
        <f t="shared" si="191"/>
        <v>Low Risk</v>
      </c>
      <c r="N6126" s="34"/>
    </row>
    <row r="6127" spans="1:14" x14ac:dyDescent="0.3">
      <c r="A6127" s="5" t="str">
        <f>'Raw Data'!A6127</f>
        <v>0871-URUWO</v>
      </c>
      <c r="B6127">
        <f>'Raw Data'!F6127</f>
        <v>13</v>
      </c>
      <c r="C6127" t="str">
        <f>'Raw Data'!P6127</f>
        <v>Month-to-month</v>
      </c>
      <c r="D6127" t="str">
        <f>'Raw Data'!I6127</f>
        <v>Fiber optic</v>
      </c>
      <c r="E6127" t="str">
        <f>'Raw Data'!R6127</f>
        <v>Credit card (automatic)</v>
      </c>
      <c r="F6127">
        <f>'Raw Data'!S6127</f>
        <v>102.25</v>
      </c>
      <c r="G6127">
        <f>IFERROR(VALUE('Raw Data'!T6127),0)</f>
        <v>1359</v>
      </c>
      <c r="H6127" t="str" cm="1">
        <f t="array" ref="H6127">_xlfn.IFS(B6127&lt;=12,"New (0-12 mo)",B6127&lt;=24,"Established (13-24 mo)",B6127&lt;=48,"Loyal (25-48 mo)",TRUE,"Veteran (49+ mo)")</f>
        <v>Established (13-24 mo)</v>
      </c>
      <c r="I6127">
        <f>COUNTIF('Raw Data'!G6127:O6127,"Yes")</f>
        <v>5</v>
      </c>
      <c r="J6127">
        <f t="shared" ca="1" si="190"/>
        <v>45809</v>
      </c>
      <c r="K6127" t="str">
        <f>'Raw Data'!U6127</f>
        <v>Yes</v>
      </c>
      <c r="L6127" t="str">
        <f t="shared" si="191"/>
        <v>Medium Risk</v>
      </c>
      <c r="N6127" s="34"/>
    </row>
    <row r="6128" spans="1:14" x14ac:dyDescent="0.3">
      <c r="A6128" s="5" t="str">
        <f>'Raw Data'!A6128</f>
        <v>9190-MFJLN</v>
      </c>
      <c r="B6128">
        <f>'Raw Data'!F6128</f>
        <v>19</v>
      </c>
      <c r="C6128" t="str">
        <f>'Raw Data'!P6128</f>
        <v>Month-to-month</v>
      </c>
      <c r="D6128" t="str">
        <f>'Raw Data'!I6128</f>
        <v>Fiber optic</v>
      </c>
      <c r="E6128" t="str">
        <f>'Raw Data'!R6128</f>
        <v>Credit card (automatic)</v>
      </c>
      <c r="F6128">
        <f>'Raw Data'!S6128</f>
        <v>95.9</v>
      </c>
      <c r="G6128">
        <f>IFERROR(VALUE('Raw Data'!T6128),0)</f>
        <v>1777.9</v>
      </c>
      <c r="H6128" t="str" cm="1">
        <f t="array" ref="H6128">_xlfn.IFS(B6128&lt;=12,"New (0-12 mo)",B6128&lt;=24,"Established (13-24 mo)",B6128&lt;=48,"Loyal (25-48 mo)",TRUE,"Veteran (49+ mo)")</f>
        <v>Established (13-24 mo)</v>
      </c>
      <c r="I6128">
        <f>COUNTIF('Raw Data'!G6128:O6128,"Yes")</f>
        <v>4</v>
      </c>
      <c r="J6128">
        <f t="shared" ca="1" si="190"/>
        <v>45627</v>
      </c>
      <c r="K6128" t="str">
        <f>'Raw Data'!U6128</f>
        <v>Yes</v>
      </c>
      <c r="L6128" t="str">
        <f t="shared" si="191"/>
        <v>Medium Risk</v>
      </c>
      <c r="N6128" s="34"/>
    </row>
    <row r="6129" spans="1:14" x14ac:dyDescent="0.3">
      <c r="A6129" s="5" t="str">
        <f>'Raw Data'!A6129</f>
        <v>6198-PNNSZ</v>
      </c>
      <c r="B6129">
        <f>'Raw Data'!F6129</f>
        <v>56</v>
      </c>
      <c r="C6129" t="str">
        <f>'Raw Data'!P6129</f>
        <v>One year</v>
      </c>
      <c r="D6129" t="str">
        <f>'Raw Data'!I6129</f>
        <v>Fiber optic</v>
      </c>
      <c r="E6129" t="str">
        <f>'Raw Data'!R6129</f>
        <v>Bank transfer (automatic)</v>
      </c>
      <c r="F6129">
        <f>'Raw Data'!S6129</f>
        <v>109.8</v>
      </c>
      <c r="G6129">
        <f>IFERROR(VALUE('Raw Data'!T6129),0)</f>
        <v>6109.65</v>
      </c>
      <c r="H6129" t="str" cm="1">
        <f t="array" ref="H6129">_xlfn.IFS(B6129&lt;=12,"New (0-12 mo)",B6129&lt;=24,"Established (13-24 mo)",B6129&lt;=48,"Loyal (25-48 mo)",TRUE,"Veteran (49+ mo)")</f>
        <v>Veteran (49+ mo)</v>
      </c>
      <c r="I6129">
        <f>COUNTIF('Raw Data'!G6129:O6129,"Yes")</f>
        <v>7</v>
      </c>
      <c r="J6129">
        <f t="shared" ca="1" si="190"/>
        <v>44501</v>
      </c>
      <c r="K6129" t="str">
        <f>'Raw Data'!U6129</f>
        <v>No</v>
      </c>
      <c r="L6129" t="str">
        <f t="shared" si="191"/>
        <v>Low Risk</v>
      </c>
      <c r="N6129" s="34"/>
    </row>
    <row r="6130" spans="1:14" x14ac:dyDescent="0.3">
      <c r="A6130" s="5" t="str">
        <f>'Raw Data'!A6130</f>
        <v>3317-VLGQT</v>
      </c>
      <c r="B6130">
        <f>'Raw Data'!F6130</f>
        <v>14</v>
      </c>
      <c r="C6130" t="str">
        <f>'Raw Data'!P6130</f>
        <v>Month-to-month</v>
      </c>
      <c r="D6130" t="str">
        <f>'Raw Data'!I6130</f>
        <v>Fiber optic</v>
      </c>
      <c r="E6130" t="str">
        <f>'Raw Data'!R6130</f>
        <v>Electronic check</v>
      </c>
      <c r="F6130">
        <f>'Raw Data'!S6130</f>
        <v>78.099999999999994</v>
      </c>
      <c r="G6130">
        <f>IFERROR(VALUE('Raw Data'!T6130),0)</f>
        <v>1122.4000000000001</v>
      </c>
      <c r="H6130" t="str" cm="1">
        <f t="array" ref="H6130">_xlfn.IFS(B6130&lt;=12,"New (0-12 mo)",B6130&lt;=24,"Established (13-24 mo)",B6130&lt;=48,"Loyal (25-48 mo)",TRUE,"Veteran (49+ mo)")</f>
        <v>Established (13-24 mo)</v>
      </c>
      <c r="I6130">
        <f>COUNTIF('Raw Data'!G6130:O6130,"Yes")</f>
        <v>2</v>
      </c>
      <c r="J6130">
        <f t="shared" ca="1" si="190"/>
        <v>45778</v>
      </c>
      <c r="K6130" t="str">
        <f>'Raw Data'!U6130</f>
        <v>No</v>
      </c>
      <c r="L6130" t="str">
        <f t="shared" si="191"/>
        <v>Medium Risk</v>
      </c>
      <c r="N6130" s="34"/>
    </row>
    <row r="6131" spans="1:14" x14ac:dyDescent="0.3">
      <c r="A6131" s="5" t="str">
        <f>'Raw Data'!A6131</f>
        <v>4132-POCZS</v>
      </c>
      <c r="B6131">
        <f>'Raw Data'!F6131</f>
        <v>52</v>
      </c>
      <c r="C6131" t="str">
        <f>'Raw Data'!P6131</f>
        <v>Month-to-month</v>
      </c>
      <c r="D6131" t="str">
        <f>'Raw Data'!I6131</f>
        <v>DSL</v>
      </c>
      <c r="E6131" t="str">
        <f>'Raw Data'!R6131</f>
        <v>Electronic check</v>
      </c>
      <c r="F6131">
        <f>'Raw Data'!S6131</f>
        <v>39.9</v>
      </c>
      <c r="G6131">
        <f>IFERROR(VALUE('Raw Data'!T6131),0)</f>
        <v>2020.9</v>
      </c>
      <c r="H6131" t="str" cm="1">
        <f t="array" ref="H6131">_xlfn.IFS(B6131&lt;=12,"New (0-12 mo)",B6131&lt;=24,"Established (13-24 mo)",B6131&lt;=48,"Loyal (25-48 mo)",TRUE,"Veteran (49+ mo)")</f>
        <v>Veteran (49+ mo)</v>
      </c>
      <c r="I6131">
        <f>COUNTIF('Raw Data'!G6131:O6131,"Yes")</f>
        <v>2</v>
      </c>
      <c r="J6131">
        <f t="shared" ca="1" si="190"/>
        <v>44621</v>
      </c>
      <c r="K6131" t="str">
        <f>'Raw Data'!U6131</f>
        <v>No</v>
      </c>
      <c r="L6131" t="str">
        <f t="shared" si="191"/>
        <v>Low-Medium Risk</v>
      </c>
      <c r="N6131" s="34"/>
    </row>
    <row r="6132" spans="1:14" x14ac:dyDescent="0.3">
      <c r="A6132" s="5" t="str">
        <f>'Raw Data'!A6132</f>
        <v>5614-DNZCE</v>
      </c>
      <c r="B6132">
        <f>'Raw Data'!F6132</f>
        <v>58</v>
      </c>
      <c r="C6132" t="str">
        <f>'Raw Data'!P6132</f>
        <v>Two year</v>
      </c>
      <c r="D6132" t="str">
        <f>'Raw Data'!I6132</f>
        <v>DSL</v>
      </c>
      <c r="E6132" t="str">
        <f>'Raw Data'!R6132</f>
        <v>Credit card (automatic)</v>
      </c>
      <c r="F6132">
        <f>'Raw Data'!S6132</f>
        <v>64.900000000000006</v>
      </c>
      <c r="G6132">
        <f>IFERROR(VALUE('Raw Data'!T6132),0)</f>
        <v>3795.45</v>
      </c>
      <c r="H6132" t="str" cm="1">
        <f t="array" ref="H6132">_xlfn.IFS(B6132&lt;=12,"New (0-12 mo)",B6132&lt;=24,"Established (13-24 mo)",B6132&lt;=48,"Loyal (25-48 mo)",TRUE,"Veteran (49+ mo)")</f>
        <v>Veteran (49+ mo)</v>
      </c>
      <c r="I6132">
        <f>COUNTIF('Raw Data'!G6132:O6132,"Yes")</f>
        <v>5</v>
      </c>
      <c r="J6132">
        <f t="shared" ca="1" si="190"/>
        <v>44440</v>
      </c>
      <c r="K6132" t="str">
        <f>'Raw Data'!U6132</f>
        <v>No</v>
      </c>
      <c r="L6132" t="str">
        <f t="shared" si="191"/>
        <v>Low Risk</v>
      </c>
      <c r="N6132" s="34"/>
    </row>
    <row r="6133" spans="1:14" x14ac:dyDescent="0.3">
      <c r="A6133" s="5" t="str">
        <f>'Raw Data'!A6133</f>
        <v>1095-JUDTC</v>
      </c>
      <c r="B6133">
        <f>'Raw Data'!F6133</f>
        <v>47</v>
      </c>
      <c r="C6133" t="str">
        <f>'Raw Data'!P6133</f>
        <v>Month-to-month</v>
      </c>
      <c r="D6133" t="str">
        <f>'Raw Data'!I6133</f>
        <v>Fiber optic</v>
      </c>
      <c r="E6133" t="str">
        <f>'Raw Data'!R6133</f>
        <v>Electronic check</v>
      </c>
      <c r="F6133">
        <f>'Raw Data'!S6133</f>
        <v>95.05</v>
      </c>
      <c r="G6133">
        <f>IFERROR(VALUE('Raw Data'!T6133),0)</f>
        <v>4504.55</v>
      </c>
      <c r="H6133" t="str" cm="1">
        <f t="array" ref="H6133">_xlfn.IFS(B6133&lt;=12,"New (0-12 mo)",B6133&lt;=24,"Established (13-24 mo)",B6133&lt;=48,"Loyal (25-48 mo)",TRUE,"Veteran (49+ mo)")</f>
        <v>Loyal (25-48 mo)</v>
      </c>
      <c r="I6133">
        <f>COUNTIF('Raw Data'!G6133:O6133,"Yes")</f>
        <v>5</v>
      </c>
      <c r="J6133">
        <f t="shared" ca="1" si="190"/>
        <v>44774</v>
      </c>
      <c r="K6133" t="str">
        <f>'Raw Data'!U6133</f>
        <v>Yes</v>
      </c>
      <c r="L6133" t="str">
        <f t="shared" si="191"/>
        <v>Low-Medium Risk</v>
      </c>
      <c r="N6133" s="34"/>
    </row>
    <row r="6134" spans="1:14" x14ac:dyDescent="0.3">
      <c r="A6134" s="5" t="str">
        <f>'Raw Data'!A6134</f>
        <v>3896-RCYYE</v>
      </c>
      <c r="B6134">
        <f>'Raw Data'!F6134</f>
        <v>67</v>
      </c>
      <c r="C6134" t="str">
        <f>'Raw Data'!P6134</f>
        <v>Month-to-month</v>
      </c>
      <c r="D6134" t="str">
        <f>'Raw Data'!I6134</f>
        <v>DSL</v>
      </c>
      <c r="E6134" t="str">
        <f>'Raw Data'!R6134</f>
        <v>Credit card (automatic)</v>
      </c>
      <c r="F6134">
        <f>'Raw Data'!S6134</f>
        <v>53.4</v>
      </c>
      <c r="G6134">
        <f>IFERROR(VALUE('Raw Data'!T6134),0)</f>
        <v>3579.15</v>
      </c>
      <c r="H6134" t="str" cm="1">
        <f t="array" ref="H6134">_xlfn.IFS(B6134&lt;=12,"New (0-12 mo)",B6134&lt;=24,"Established (13-24 mo)",B6134&lt;=48,"Loyal (25-48 mo)",TRUE,"Veteran (49+ mo)")</f>
        <v>Veteran (49+ mo)</v>
      </c>
      <c r="I6134">
        <f>COUNTIF('Raw Data'!G6134:O6134,"Yes")</f>
        <v>4</v>
      </c>
      <c r="J6134">
        <f t="shared" ca="1" si="190"/>
        <v>44166</v>
      </c>
      <c r="K6134" t="str">
        <f>'Raw Data'!U6134</f>
        <v>No</v>
      </c>
      <c r="L6134" t="str">
        <f t="shared" si="191"/>
        <v>Low-Medium Risk</v>
      </c>
      <c r="N6134" s="34"/>
    </row>
    <row r="6135" spans="1:14" x14ac:dyDescent="0.3">
      <c r="A6135" s="5" t="str">
        <f>'Raw Data'!A6135</f>
        <v>9638-JIQYA</v>
      </c>
      <c r="B6135">
        <f>'Raw Data'!F6135</f>
        <v>2</v>
      </c>
      <c r="C6135" t="str">
        <f>'Raw Data'!P6135</f>
        <v>Month-to-month</v>
      </c>
      <c r="D6135" t="str">
        <f>'Raw Data'!I6135</f>
        <v>DSL</v>
      </c>
      <c r="E6135" t="str">
        <f>'Raw Data'!R6135</f>
        <v>Credit card (automatic)</v>
      </c>
      <c r="F6135">
        <f>'Raw Data'!S6135</f>
        <v>24.9</v>
      </c>
      <c r="G6135">
        <f>IFERROR(VALUE('Raw Data'!T6135),0)</f>
        <v>49.7</v>
      </c>
      <c r="H6135" t="str" cm="1">
        <f t="array" ref="H6135">_xlfn.IFS(B6135&lt;=12,"New (0-12 mo)",B6135&lt;=24,"Established (13-24 mo)",B6135&lt;=48,"Loyal (25-48 mo)",TRUE,"Veteran (49+ mo)")</f>
        <v>New (0-12 mo)</v>
      </c>
      <c r="I6135">
        <f>COUNTIF('Raw Data'!G6135:O6135,"Yes")</f>
        <v>0</v>
      </c>
      <c r="J6135">
        <f t="shared" ca="1" si="190"/>
        <v>46143</v>
      </c>
      <c r="K6135" t="str">
        <f>'Raw Data'!U6135</f>
        <v>No</v>
      </c>
      <c r="L6135" t="str">
        <f t="shared" si="191"/>
        <v>High Risk</v>
      </c>
      <c r="N6135" s="34"/>
    </row>
    <row r="6136" spans="1:14" x14ac:dyDescent="0.3">
      <c r="A6136" s="5" t="str">
        <f>'Raw Data'!A6136</f>
        <v>3258-SANFR</v>
      </c>
      <c r="B6136">
        <f>'Raw Data'!F6136</f>
        <v>6</v>
      </c>
      <c r="C6136" t="str">
        <f>'Raw Data'!P6136</f>
        <v>Month-to-month</v>
      </c>
      <c r="D6136" t="str">
        <f>'Raw Data'!I6136</f>
        <v>DSL</v>
      </c>
      <c r="E6136" t="str">
        <f>'Raw Data'!R6136</f>
        <v>Credit card (automatic)</v>
      </c>
      <c r="F6136">
        <f>'Raw Data'!S6136</f>
        <v>44.7</v>
      </c>
      <c r="G6136">
        <f>IFERROR(VALUE('Raw Data'!T6136),0)</f>
        <v>276.5</v>
      </c>
      <c r="H6136" t="str" cm="1">
        <f t="array" ref="H6136">_xlfn.IFS(B6136&lt;=12,"New (0-12 mo)",B6136&lt;=24,"Established (13-24 mo)",B6136&lt;=48,"Loyal (25-48 mo)",TRUE,"Veteran (49+ mo)")</f>
        <v>New (0-12 mo)</v>
      </c>
      <c r="I6136">
        <f>COUNTIF('Raw Data'!G6136:O6136,"Yes")</f>
        <v>1</v>
      </c>
      <c r="J6136">
        <f t="shared" ca="1" si="190"/>
        <v>46023</v>
      </c>
      <c r="K6136" t="str">
        <f>'Raw Data'!U6136</f>
        <v>No</v>
      </c>
      <c r="L6136" t="str">
        <f t="shared" si="191"/>
        <v>High Risk</v>
      </c>
      <c r="N6136" s="34"/>
    </row>
    <row r="6137" spans="1:14" x14ac:dyDescent="0.3">
      <c r="A6137" s="5" t="str">
        <f>'Raw Data'!A6137</f>
        <v>3726-TBHQT</v>
      </c>
      <c r="B6137">
        <f>'Raw Data'!F6137</f>
        <v>71</v>
      </c>
      <c r="C6137" t="str">
        <f>'Raw Data'!P6137</f>
        <v>Two year</v>
      </c>
      <c r="D6137" t="str">
        <f>'Raw Data'!I6137</f>
        <v>Fiber optic</v>
      </c>
      <c r="E6137" t="str">
        <f>'Raw Data'!R6137</f>
        <v>Bank transfer (automatic)</v>
      </c>
      <c r="F6137">
        <f>'Raw Data'!S6137</f>
        <v>114</v>
      </c>
      <c r="G6137">
        <f>IFERROR(VALUE('Raw Data'!T6137),0)</f>
        <v>8175.9</v>
      </c>
      <c r="H6137" t="str" cm="1">
        <f t="array" ref="H6137">_xlfn.IFS(B6137&lt;=12,"New (0-12 mo)",B6137&lt;=24,"Established (13-24 mo)",B6137&lt;=48,"Loyal (25-48 mo)",TRUE,"Veteran (49+ mo)")</f>
        <v>Veteran (49+ mo)</v>
      </c>
      <c r="I6137">
        <f>COUNTIF('Raw Data'!G6137:O6137,"Yes")</f>
        <v>8</v>
      </c>
      <c r="J6137">
        <f t="shared" ca="1" si="190"/>
        <v>44044</v>
      </c>
      <c r="K6137" t="str">
        <f>'Raw Data'!U6137</f>
        <v>No</v>
      </c>
      <c r="L6137" t="str">
        <f t="shared" si="191"/>
        <v>Low Risk</v>
      </c>
      <c r="N6137" s="34"/>
    </row>
    <row r="6138" spans="1:14" x14ac:dyDescent="0.3">
      <c r="A6138" s="5" t="str">
        <f>'Raw Data'!A6138</f>
        <v>3190-ITQXP</v>
      </c>
      <c r="B6138">
        <f>'Raw Data'!F6138</f>
        <v>46</v>
      </c>
      <c r="C6138" t="str">
        <f>'Raw Data'!P6138</f>
        <v>Two year</v>
      </c>
      <c r="D6138" t="str">
        <f>'Raw Data'!I6138</f>
        <v>No</v>
      </c>
      <c r="E6138" t="str">
        <f>'Raw Data'!R6138</f>
        <v>Bank transfer (automatic)</v>
      </c>
      <c r="F6138">
        <f>'Raw Data'!S6138</f>
        <v>20.25</v>
      </c>
      <c r="G6138">
        <f>IFERROR(VALUE('Raw Data'!T6138),0)</f>
        <v>890.35</v>
      </c>
      <c r="H6138" t="str" cm="1">
        <f t="array" ref="H6138">_xlfn.IFS(B6138&lt;=12,"New (0-12 mo)",B6138&lt;=24,"Established (13-24 mo)",B6138&lt;=48,"Loyal (25-48 mo)",TRUE,"Veteran (49+ mo)")</f>
        <v>Loyal (25-48 mo)</v>
      </c>
      <c r="I6138">
        <f>COUNTIF('Raw Data'!G6138:O6138,"Yes")</f>
        <v>1</v>
      </c>
      <c r="J6138">
        <f t="shared" ca="1" si="190"/>
        <v>44805</v>
      </c>
      <c r="K6138" t="str">
        <f>'Raw Data'!U6138</f>
        <v>No</v>
      </c>
      <c r="L6138" t="str">
        <f t="shared" si="191"/>
        <v>Low Risk</v>
      </c>
      <c r="N6138" s="34"/>
    </row>
    <row r="6139" spans="1:14" x14ac:dyDescent="0.3">
      <c r="A6139" s="5" t="str">
        <f>'Raw Data'!A6139</f>
        <v>0870-VEMYL</v>
      </c>
      <c r="B6139">
        <f>'Raw Data'!F6139</f>
        <v>5</v>
      </c>
      <c r="C6139" t="str">
        <f>'Raw Data'!P6139</f>
        <v>Month-to-month</v>
      </c>
      <c r="D6139" t="str">
        <f>'Raw Data'!I6139</f>
        <v>DSL</v>
      </c>
      <c r="E6139" t="str">
        <f>'Raw Data'!R6139</f>
        <v>Credit card (automatic)</v>
      </c>
      <c r="F6139">
        <f>'Raw Data'!S6139</f>
        <v>53.85</v>
      </c>
      <c r="G6139">
        <f>IFERROR(VALUE('Raw Data'!T6139),0)</f>
        <v>259.8</v>
      </c>
      <c r="H6139" t="str" cm="1">
        <f t="array" ref="H6139">_xlfn.IFS(B6139&lt;=12,"New (0-12 mo)",B6139&lt;=24,"Established (13-24 mo)",B6139&lt;=48,"Loyal (25-48 mo)",TRUE,"Veteran (49+ mo)")</f>
        <v>New (0-12 mo)</v>
      </c>
      <c r="I6139">
        <f>COUNTIF('Raw Data'!G6139:O6139,"Yes")</f>
        <v>3</v>
      </c>
      <c r="J6139">
        <f t="shared" ca="1" si="190"/>
        <v>46054</v>
      </c>
      <c r="K6139" t="str">
        <f>'Raw Data'!U6139</f>
        <v>Yes</v>
      </c>
      <c r="L6139" t="str">
        <f t="shared" si="191"/>
        <v>High Risk</v>
      </c>
      <c r="N6139" s="34"/>
    </row>
    <row r="6140" spans="1:14" x14ac:dyDescent="0.3">
      <c r="A6140" s="5" t="str">
        <f>'Raw Data'!A6140</f>
        <v>4833-QTJNO</v>
      </c>
      <c r="B6140">
        <f>'Raw Data'!F6140</f>
        <v>67</v>
      </c>
      <c r="C6140" t="str">
        <f>'Raw Data'!P6140</f>
        <v>Month-to-month</v>
      </c>
      <c r="D6140" t="str">
        <f>'Raw Data'!I6140</f>
        <v>Fiber optic</v>
      </c>
      <c r="E6140" t="str">
        <f>'Raw Data'!R6140</f>
        <v>Bank transfer (automatic)</v>
      </c>
      <c r="F6140">
        <f>'Raw Data'!S6140</f>
        <v>83.85</v>
      </c>
      <c r="G6140">
        <f>IFERROR(VALUE('Raw Data'!T6140),0)</f>
        <v>5588.8</v>
      </c>
      <c r="H6140" t="str" cm="1">
        <f t="array" ref="H6140">_xlfn.IFS(B6140&lt;=12,"New (0-12 mo)",B6140&lt;=24,"Established (13-24 mo)",B6140&lt;=48,"Loyal (25-48 mo)",TRUE,"Veteran (49+ mo)")</f>
        <v>Veteran (49+ mo)</v>
      </c>
      <c r="I6140">
        <f>COUNTIF('Raw Data'!G6140:O6140,"Yes")</f>
        <v>4</v>
      </c>
      <c r="J6140">
        <f t="shared" ca="1" si="190"/>
        <v>44166</v>
      </c>
      <c r="K6140" t="str">
        <f>'Raw Data'!U6140</f>
        <v>No</v>
      </c>
      <c r="L6140" t="str">
        <f t="shared" si="191"/>
        <v>Low-Medium Risk</v>
      </c>
      <c r="N6140" s="34"/>
    </row>
    <row r="6141" spans="1:14" x14ac:dyDescent="0.3">
      <c r="A6141" s="5" t="str">
        <f>'Raw Data'!A6141</f>
        <v>3039-MJSLN</v>
      </c>
      <c r="B6141">
        <f>'Raw Data'!F6141</f>
        <v>3</v>
      </c>
      <c r="C6141" t="str">
        <f>'Raw Data'!P6141</f>
        <v>Month-to-month</v>
      </c>
      <c r="D6141" t="str">
        <f>'Raw Data'!I6141</f>
        <v>No</v>
      </c>
      <c r="E6141" t="str">
        <f>'Raw Data'!R6141</f>
        <v>Bank transfer (automatic)</v>
      </c>
      <c r="F6141">
        <f>'Raw Data'!S6141</f>
        <v>20.2</v>
      </c>
      <c r="G6141">
        <f>IFERROR(VALUE('Raw Data'!T6141),0)</f>
        <v>50.6</v>
      </c>
      <c r="H6141" t="str" cm="1">
        <f t="array" ref="H6141">_xlfn.IFS(B6141&lt;=12,"New (0-12 mo)",B6141&lt;=24,"Established (13-24 mo)",B6141&lt;=48,"Loyal (25-48 mo)",TRUE,"Veteran (49+ mo)")</f>
        <v>New (0-12 mo)</v>
      </c>
      <c r="I6141">
        <f>COUNTIF('Raw Data'!G6141:O6141,"Yes")</f>
        <v>1</v>
      </c>
      <c r="J6141">
        <f t="shared" ca="1" si="190"/>
        <v>46113</v>
      </c>
      <c r="K6141" t="str">
        <f>'Raw Data'!U6141</f>
        <v>No</v>
      </c>
      <c r="L6141" t="str">
        <f t="shared" si="191"/>
        <v>High Risk</v>
      </c>
      <c r="N6141" s="34"/>
    </row>
    <row r="6142" spans="1:14" x14ac:dyDescent="0.3">
      <c r="A6142" s="5" t="str">
        <f>'Raw Data'!A6142</f>
        <v>0178-CIIKR</v>
      </c>
      <c r="B6142">
        <f>'Raw Data'!F6142</f>
        <v>3</v>
      </c>
      <c r="C6142" t="str">
        <f>'Raw Data'!P6142</f>
        <v>Month-to-month</v>
      </c>
      <c r="D6142" t="str">
        <f>'Raw Data'!I6142</f>
        <v>No</v>
      </c>
      <c r="E6142" t="str">
        <f>'Raw Data'!R6142</f>
        <v>Mailed check</v>
      </c>
      <c r="F6142">
        <f>'Raw Data'!S6142</f>
        <v>19.95</v>
      </c>
      <c r="G6142">
        <f>IFERROR(VALUE('Raw Data'!T6142),0)</f>
        <v>58</v>
      </c>
      <c r="H6142" t="str" cm="1">
        <f t="array" ref="H6142">_xlfn.IFS(B6142&lt;=12,"New (0-12 mo)",B6142&lt;=24,"Established (13-24 mo)",B6142&lt;=48,"Loyal (25-48 mo)",TRUE,"Veteran (49+ mo)")</f>
        <v>New (0-12 mo)</v>
      </c>
      <c r="I6142">
        <f>COUNTIF('Raw Data'!G6142:O6142,"Yes")</f>
        <v>1</v>
      </c>
      <c r="J6142">
        <f t="shared" ca="1" si="190"/>
        <v>46113</v>
      </c>
      <c r="K6142" t="str">
        <f>'Raw Data'!U6142</f>
        <v>No</v>
      </c>
      <c r="L6142" t="str">
        <f t="shared" si="191"/>
        <v>High Risk</v>
      </c>
      <c r="N6142" s="34"/>
    </row>
    <row r="6143" spans="1:14" x14ac:dyDescent="0.3">
      <c r="A6143" s="5" t="str">
        <f>'Raw Data'!A6143</f>
        <v>5385-SUIRI</v>
      </c>
      <c r="B6143">
        <f>'Raw Data'!F6143</f>
        <v>52</v>
      </c>
      <c r="C6143" t="str">
        <f>'Raw Data'!P6143</f>
        <v>Month-to-month</v>
      </c>
      <c r="D6143" t="str">
        <f>'Raw Data'!I6143</f>
        <v>Fiber optic</v>
      </c>
      <c r="E6143" t="str">
        <f>'Raw Data'!R6143</f>
        <v>Electronic check</v>
      </c>
      <c r="F6143">
        <f>'Raw Data'!S6143</f>
        <v>104.2</v>
      </c>
      <c r="G6143">
        <f>IFERROR(VALUE('Raw Data'!T6143),0)</f>
        <v>5568.35</v>
      </c>
      <c r="H6143" t="str" cm="1">
        <f t="array" ref="H6143">_xlfn.IFS(B6143&lt;=12,"New (0-12 mo)",B6143&lt;=24,"Established (13-24 mo)",B6143&lt;=48,"Loyal (25-48 mo)",TRUE,"Veteran (49+ mo)")</f>
        <v>Veteran (49+ mo)</v>
      </c>
      <c r="I6143">
        <f>COUNTIF('Raw Data'!G6143:O6143,"Yes")</f>
        <v>6</v>
      </c>
      <c r="J6143">
        <f t="shared" ca="1" si="190"/>
        <v>44621</v>
      </c>
      <c r="K6143" t="str">
        <f>'Raw Data'!U6143</f>
        <v>Yes</v>
      </c>
      <c r="L6143" t="str">
        <f t="shared" si="191"/>
        <v>Low-Medium Risk</v>
      </c>
      <c r="N6143" s="34"/>
    </row>
    <row r="6144" spans="1:14" x14ac:dyDescent="0.3">
      <c r="A6144" s="5" t="str">
        <f>'Raw Data'!A6144</f>
        <v>3982-XWFZQ</v>
      </c>
      <c r="B6144">
        <f>'Raw Data'!F6144</f>
        <v>42</v>
      </c>
      <c r="C6144" t="str">
        <f>'Raw Data'!P6144</f>
        <v>Month-to-month</v>
      </c>
      <c r="D6144" t="str">
        <f>'Raw Data'!I6144</f>
        <v>DSL</v>
      </c>
      <c r="E6144" t="str">
        <f>'Raw Data'!R6144</f>
        <v>Electronic check</v>
      </c>
      <c r="F6144">
        <f>'Raw Data'!S6144</f>
        <v>50.25</v>
      </c>
      <c r="G6144">
        <f>IFERROR(VALUE('Raw Data'!T6144),0)</f>
        <v>2203.65</v>
      </c>
      <c r="H6144" t="str" cm="1">
        <f t="array" ref="H6144">_xlfn.IFS(B6144&lt;=12,"New (0-12 mo)",B6144&lt;=24,"Established (13-24 mo)",B6144&lt;=48,"Loyal (25-48 mo)",TRUE,"Veteran (49+ mo)")</f>
        <v>Loyal (25-48 mo)</v>
      </c>
      <c r="I6144">
        <f>COUNTIF('Raw Data'!G6144:O6144,"Yes")</f>
        <v>2</v>
      </c>
      <c r="J6144">
        <f t="shared" ca="1" si="190"/>
        <v>44927</v>
      </c>
      <c r="K6144" t="str">
        <f>'Raw Data'!U6144</f>
        <v>Yes</v>
      </c>
      <c r="L6144" t="str">
        <f t="shared" si="191"/>
        <v>Low-Medium Risk</v>
      </c>
      <c r="N6144" s="34"/>
    </row>
    <row r="6145" spans="1:14" x14ac:dyDescent="0.3">
      <c r="A6145" s="5" t="str">
        <f>'Raw Data'!A6145</f>
        <v>5774-QPLTF</v>
      </c>
      <c r="B6145">
        <f>'Raw Data'!F6145</f>
        <v>50</v>
      </c>
      <c r="C6145" t="str">
        <f>'Raw Data'!P6145</f>
        <v>One year</v>
      </c>
      <c r="D6145" t="str">
        <f>'Raw Data'!I6145</f>
        <v>No</v>
      </c>
      <c r="E6145" t="str">
        <f>'Raw Data'!R6145</f>
        <v>Mailed check</v>
      </c>
      <c r="F6145">
        <f>'Raw Data'!S6145</f>
        <v>20.350000000000001</v>
      </c>
      <c r="G6145">
        <f>IFERROR(VALUE('Raw Data'!T6145),0)</f>
        <v>938.95</v>
      </c>
      <c r="H6145" t="str" cm="1">
        <f t="array" ref="H6145">_xlfn.IFS(B6145&lt;=12,"New (0-12 mo)",B6145&lt;=24,"Established (13-24 mo)",B6145&lt;=48,"Loyal (25-48 mo)",TRUE,"Veteran (49+ mo)")</f>
        <v>Veteran (49+ mo)</v>
      </c>
      <c r="I6145">
        <f>COUNTIF('Raw Data'!G6145:O6145,"Yes")</f>
        <v>1</v>
      </c>
      <c r="J6145">
        <f t="shared" ca="1" si="190"/>
        <v>44682</v>
      </c>
      <c r="K6145" t="str">
        <f>'Raw Data'!U6145</f>
        <v>No</v>
      </c>
      <c r="L6145" t="str">
        <f t="shared" si="191"/>
        <v>Low Risk</v>
      </c>
      <c r="N6145" s="34"/>
    </row>
    <row r="6146" spans="1:14" x14ac:dyDescent="0.3">
      <c r="A6146" s="5" t="str">
        <f>'Raw Data'!A6146</f>
        <v>2322-VCZHZ</v>
      </c>
      <c r="B6146">
        <f>'Raw Data'!F6146</f>
        <v>23</v>
      </c>
      <c r="C6146" t="str">
        <f>'Raw Data'!P6146</f>
        <v>Month-to-month</v>
      </c>
      <c r="D6146" t="str">
        <f>'Raw Data'!I6146</f>
        <v>Fiber optic</v>
      </c>
      <c r="E6146" t="str">
        <f>'Raw Data'!R6146</f>
        <v>Electronic check</v>
      </c>
      <c r="F6146">
        <f>'Raw Data'!S6146</f>
        <v>90</v>
      </c>
      <c r="G6146">
        <f>IFERROR(VALUE('Raw Data'!T6146),0)</f>
        <v>2024.1</v>
      </c>
      <c r="H6146" t="str" cm="1">
        <f t="array" ref="H6146">_xlfn.IFS(B6146&lt;=12,"New (0-12 mo)",B6146&lt;=24,"Established (13-24 mo)",B6146&lt;=48,"Loyal (25-48 mo)",TRUE,"Veteran (49+ mo)")</f>
        <v>Established (13-24 mo)</v>
      </c>
      <c r="I6146">
        <f>COUNTIF('Raw Data'!G6146:O6146,"Yes")</f>
        <v>4</v>
      </c>
      <c r="J6146">
        <f t="shared" ref="J6146:J6209" ca="1" si="192">EDATE(TODAY(),-B6146)</f>
        <v>45505</v>
      </c>
      <c r="K6146" t="str">
        <f>'Raw Data'!U6146</f>
        <v>No</v>
      </c>
      <c r="L6146" t="str">
        <f t="shared" ref="L6146:L6209" si="193">IF(AND(C6146="Month-to-month",B6146&lt;=12),"High Risk",IF(AND(C6146="Month-to-month",B6146&lt;=24),"Medium Risk",IF(C6146="Month-to-month","Low-Medium Risk","Low Risk")))</f>
        <v>Medium Risk</v>
      </c>
      <c r="N6146" s="34"/>
    </row>
    <row r="6147" spans="1:14" x14ac:dyDescent="0.3">
      <c r="A6147" s="5" t="str">
        <f>'Raw Data'!A6147</f>
        <v>5010-IPEAQ</v>
      </c>
      <c r="B6147">
        <f>'Raw Data'!F6147</f>
        <v>67</v>
      </c>
      <c r="C6147" t="str">
        <f>'Raw Data'!P6147</f>
        <v>Two year</v>
      </c>
      <c r="D6147" t="str">
        <f>'Raw Data'!I6147</f>
        <v>DSL</v>
      </c>
      <c r="E6147" t="str">
        <f>'Raw Data'!R6147</f>
        <v>Credit card (automatic)</v>
      </c>
      <c r="F6147">
        <f>'Raw Data'!S6147</f>
        <v>54.2</v>
      </c>
      <c r="G6147">
        <f>IFERROR(VALUE('Raw Data'!T6147),0)</f>
        <v>3623.95</v>
      </c>
      <c r="H6147" t="str" cm="1">
        <f t="array" ref="H6147">_xlfn.IFS(B6147&lt;=12,"New (0-12 mo)",B6147&lt;=24,"Established (13-24 mo)",B6147&lt;=48,"Loyal (25-48 mo)",TRUE,"Veteran (49+ mo)")</f>
        <v>Veteran (49+ mo)</v>
      </c>
      <c r="I6147">
        <f>COUNTIF('Raw Data'!G6147:O6147,"Yes")</f>
        <v>5</v>
      </c>
      <c r="J6147">
        <f t="shared" ca="1" si="192"/>
        <v>44166</v>
      </c>
      <c r="K6147" t="str">
        <f>'Raw Data'!U6147</f>
        <v>No</v>
      </c>
      <c r="L6147" t="str">
        <f t="shared" si="193"/>
        <v>Low Risk</v>
      </c>
      <c r="N6147" s="34"/>
    </row>
    <row r="6148" spans="1:14" x14ac:dyDescent="0.3">
      <c r="A6148" s="5" t="str">
        <f>'Raw Data'!A6148</f>
        <v>4009-ALQFH</v>
      </c>
      <c r="B6148">
        <f>'Raw Data'!F6148</f>
        <v>25</v>
      </c>
      <c r="C6148" t="str">
        <f>'Raw Data'!P6148</f>
        <v>Month-to-month</v>
      </c>
      <c r="D6148" t="str">
        <f>'Raw Data'!I6148</f>
        <v>Fiber optic</v>
      </c>
      <c r="E6148" t="str">
        <f>'Raw Data'!R6148</f>
        <v>Electronic check</v>
      </c>
      <c r="F6148">
        <f>'Raw Data'!S6148</f>
        <v>99.5</v>
      </c>
      <c r="G6148">
        <f>IFERROR(VALUE('Raw Data'!T6148),0)</f>
        <v>2369.0500000000002</v>
      </c>
      <c r="H6148" t="str" cm="1">
        <f t="array" ref="H6148">_xlfn.IFS(B6148&lt;=12,"New (0-12 mo)",B6148&lt;=24,"Established (13-24 mo)",B6148&lt;=48,"Loyal (25-48 mo)",TRUE,"Veteran (49+ mo)")</f>
        <v>Loyal (25-48 mo)</v>
      </c>
      <c r="I6148">
        <f>COUNTIF('Raw Data'!G6148:O6148,"Yes")</f>
        <v>5</v>
      </c>
      <c r="J6148">
        <f t="shared" ca="1" si="192"/>
        <v>45444</v>
      </c>
      <c r="K6148" t="str">
        <f>'Raw Data'!U6148</f>
        <v>Yes</v>
      </c>
      <c r="L6148" t="str">
        <f t="shared" si="193"/>
        <v>Low-Medium Risk</v>
      </c>
      <c r="N6148" s="34"/>
    </row>
    <row r="6149" spans="1:14" x14ac:dyDescent="0.3">
      <c r="A6149" s="5" t="str">
        <f>'Raw Data'!A6149</f>
        <v>6383-ZTSIW</v>
      </c>
      <c r="B6149">
        <f>'Raw Data'!F6149</f>
        <v>39</v>
      </c>
      <c r="C6149" t="str">
        <f>'Raw Data'!P6149</f>
        <v>One year</v>
      </c>
      <c r="D6149" t="str">
        <f>'Raw Data'!I6149</f>
        <v>Fiber optic</v>
      </c>
      <c r="E6149" t="str">
        <f>'Raw Data'!R6149</f>
        <v>Mailed check</v>
      </c>
      <c r="F6149">
        <f>'Raw Data'!S6149</f>
        <v>99.1</v>
      </c>
      <c r="G6149">
        <f>IFERROR(VALUE('Raw Data'!T6149),0)</f>
        <v>3877.95</v>
      </c>
      <c r="H6149" t="str" cm="1">
        <f t="array" ref="H6149">_xlfn.IFS(B6149&lt;=12,"New (0-12 mo)",B6149&lt;=24,"Established (13-24 mo)",B6149&lt;=48,"Loyal (25-48 mo)",TRUE,"Veteran (49+ mo)")</f>
        <v>Loyal (25-48 mo)</v>
      </c>
      <c r="I6149">
        <f>COUNTIF('Raw Data'!G6149:O6149,"Yes")</f>
        <v>5</v>
      </c>
      <c r="J6149">
        <f t="shared" ca="1" si="192"/>
        <v>45017</v>
      </c>
      <c r="K6149" t="str">
        <f>'Raw Data'!U6149</f>
        <v>No</v>
      </c>
      <c r="L6149" t="str">
        <f t="shared" si="193"/>
        <v>Low Risk</v>
      </c>
      <c r="N6149" s="34"/>
    </row>
    <row r="6150" spans="1:14" x14ac:dyDescent="0.3">
      <c r="A6150" s="5" t="str">
        <f>'Raw Data'!A6150</f>
        <v>8990-YOZLV</v>
      </c>
      <c r="B6150">
        <f>'Raw Data'!F6150</f>
        <v>69</v>
      </c>
      <c r="C6150" t="str">
        <f>'Raw Data'!P6150</f>
        <v>Two year</v>
      </c>
      <c r="D6150" t="str">
        <f>'Raw Data'!I6150</f>
        <v>DSL</v>
      </c>
      <c r="E6150" t="str">
        <f>'Raw Data'!R6150</f>
        <v>Mailed check</v>
      </c>
      <c r="F6150">
        <f>'Raw Data'!S6150</f>
        <v>66.900000000000006</v>
      </c>
      <c r="G6150">
        <f>IFERROR(VALUE('Raw Data'!T6150),0)</f>
        <v>4577.8999999999996</v>
      </c>
      <c r="H6150" t="str" cm="1">
        <f t="array" ref="H6150">_xlfn.IFS(B6150&lt;=12,"New (0-12 mo)",B6150&lt;=24,"Established (13-24 mo)",B6150&lt;=48,"Loyal (25-48 mo)",TRUE,"Veteran (49+ mo)")</f>
        <v>Veteran (49+ mo)</v>
      </c>
      <c r="I6150">
        <f>COUNTIF('Raw Data'!G6150:O6150,"Yes")</f>
        <v>5</v>
      </c>
      <c r="J6150">
        <f t="shared" ca="1" si="192"/>
        <v>44105</v>
      </c>
      <c r="K6150" t="str">
        <f>'Raw Data'!U6150</f>
        <v>No</v>
      </c>
      <c r="L6150" t="str">
        <f t="shared" si="193"/>
        <v>Low Risk</v>
      </c>
      <c r="N6150" s="34"/>
    </row>
    <row r="6151" spans="1:14" x14ac:dyDescent="0.3">
      <c r="A6151" s="5" t="str">
        <f>'Raw Data'!A6151</f>
        <v>3069-SSVSN</v>
      </c>
      <c r="B6151">
        <f>'Raw Data'!F6151</f>
        <v>1</v>
      </c>
      <c r="C6151" t="str">
        <f>'Raw Data'!P6151</f>
        <v>One year</v>
      </c>
      <c r="D6151" t="str">
        <f>'Raw Data'!I6151</f>
        <v>DSL</v>
      </c>
      <c r="E6151" t="str">
        <f>'Raw Data'!R6151</f>
        <v>Mailed check</v>
      </c>
      <c r="F6151">
        <f>'Raw Data'!S6151</f>
        <v>25.85</v>
      </c>
      <c r="G6151">
        <f>IFERROR(VALUE('Raw Data'!T6151),0)</f>
        <v>25.85</v>
      </c>
      <c r="H6151" t="str" cm="1">
        <f t="array" ref="H6151">_xlfn.IFS(B6151&lt;=12,"New (0-12 mo)",B6151&lt;=24,"Established (13-24 mo)",B6151&lt;=48,"Loyal (25-48 mo)",TRUE,"Veteran (49+ mo)")</f>
        <v>New (0-12 mo)</v>
      </c>
      <c r="I6151">
        <f>COUNTIF('Raw Data'!G6151:O6151,"Yes")</f>
        <v>0</v>
      </c>
      <c r="J6151">
        <f t="shared" ca="1" si="192"/>
        <v>46174</v>
      </c>
      <c r="K6151" t="str">
        <f>'Raw Data'!U6151</f>
        <v>No</v>
      </c>
      <c r="L6151" t="str">
        <f t="shared" si="193"/>
        <v>Low Risk</v>
      </c>
      <c r="N6151" s="34"/>
    </row>
    <row r="6152" spans="1:14" x14ac:dyDescent="0.3">
      <c r="A6152" s="5" t="str">
        <f>'Raw Data'!A6152</f>
        <v>5222-IMUKT</v>
      </c>
      <c r="B6152">
        <f>'Raw Data'!F6152</f>
        <v>32</v>
      </c>
      <c r="C6152" t="str">
        <f>'Raw Data'!P6152</f>
        <v>Month-to-month</v>
      </c>
      <c r="D6152" t="str">
        <f>'Raw Data'!I6152</f>
        <v>Fiber optic</v>
      </c>
      <c r="E6152" t="str">
        <f>'Raw Data'!R6152</f>
        <v>Electronic check</v>
      </c>
      <c r="F6152">
        <f>'Raw Data'!S6152</f>
        <v>91.05</v>
      </c>
      <c r="G6152">
        <f>IFERROR(VALUE('Raw Data'!T6152),0)</f>
        <v>2871.5</v>
      </c>
      <c r="H6152" t="str" cm="1">
        <f t="array" ref="H6152">_xlfn.IFS(B6152&lt;=12,"New (0-12 mo)",B6152&lt;=24,"Established (13-24 mo)",B6152&lt;=48,"Loyal (25-48 mo)",TRUE,"Veteran (49+ mo)")</f>
        <v>Loyal (25-48 mo)</v>
      </c>
      <c r="I6152">
        <f>COUNTIF('Raw Data'!G6152:O6152,"Yes")</f>
        <v>3</v>
      </c>
      <c r="J6152">
        <f t="shared" ca="1" si="192"/>
        <v>45231</v>
      </c>
      <c r="K6152" t="str">
        <f>'Raw Data'!U6152</f>
        <v>No</v>
      </c>
      <c r="L6152" t="str">
        <f t="shared" si="193"/>
        <v>Low-Medium Risk</v>
      </c>
      <c r="N6152" s="34"/>
    </row>
    <row r="6153" spans="1:14" x14ac:dyDescent="0.3">
      <c r="A6153" s="5" t="str">
        <f>'Raw Data'!A6153</f>
        <v>3627-FCRDW</v>
      </c>
      <c r="B6153">
        <f>'Raw Data'!F6153</f>
        <v>9</v>
      </c>
      <c r="C6153" t="str">
        <f>'Raw Data'!P6153</f>
        <v>Month-to-month</v>
      </c>
      <c r="D6153" t="str">
        <f>'Raw Data'!I6153</f>
        <v>Fiber optic</v>
      </c>
      <c r="E6153" t="str">
        <f>'Raw Data'!R6153</f>
        <v>Electronic check</v>
      </c>
      <c r="F6153">
        <f>'Raw Data'!S6153</f>
        <v>71</v>
      </c>
      <c r="G6153">
        <f>IFERROR(VALUE('Raw Data'!T6153),0)</f>
        <v>672.55</v>
      </c>
      <c r="H6153" t="str" cm="1">
        <f t="array" ref="H6153">_xlfn.IFS(B6153&lt;=12,"New (0-12 mo)",B6153&lt;=24,"Established (13-24 mo)",B6153&lt;=48,"Loyal (25-48 mo)",TRUE,"Veteran (49+ mo)")</f>
        <v>New (0-12 mo)</v>
      </c>
      <c r="I6153">
        <f>COUNTIF('Raw Data'!G6153:O6153,"Yes")</f>
        <v>1</v>
      </c>
      <c r="J6153">
        <f t="shared" ca="1" si="192"/>
        <v>45931</v>
      </c>
      <c r="K6153" t="str">
        <f>'Raw Data'!U6153</f>
        <v>Yes</v>
      </c>
      <c r="L6153" t="str">
        <f t="shared" si="193"/>
        <v>High Risk</v>
      </c>
      <c r="N6153" s="34"/>
    </row>
    <row r="6154" spans="1:14" x14ac:dyDescent="0.3">
      <c r="A6154" s="5" t="str">
        <f>'Raw Data'!A6154</f>
        <v>7562-GSUHK</v>
      </c>
      <c r="B6154">
        <f>'Raw Data'!F6154</f>
        <v>16</v>
      </c>
      <c r="C6154" t="str">
        <f>'Raw Data'!P6154</f>
        <v>Month-to-month</v>
      </c>
      <c r="D6154" t="str">
        <f>'Raw Data'!I6154</f>
        <v>Fiber optic</v>
      </c>
      <c r="E6154" t="str">
        <f>'Raw Data'!R6154</f>
        <v>Credit card (automatic)</v>
      </c>
      <c r="F6154">
        <f>'Raw Data'!S6154</f>
        <v>93.2</v>
      </c>
      <c r="G6154">
        <f>IFERROR(VALUE('Raw Data'!T6154),0)</f>
        <v>1573.7</v>
      </c>
      <c r="H6154" t="str" cm="1">
        <f t="array" ref="H6154">_xlfn.IFS(B6154&lt;=12,"New (0-12 mo)",B6154&lt;=24,"Established (13-24 mo)",B6154&lt;=48,"Loyal (25-48 mo)",TRUE,"Veteran (49+ mo)")</f>
        <v>Established (13-24 mo)</v>
      </c>
      <c r="I6154">
        <f>COUNTIF('Raw Data'!G6154:O6154,"Yes")</f>
        <v>4</v>
      </c>
      <c r="J6154">
        <f t="shared" ca="1" si="192"/>
        <v>45717</v>
      </c>
      <c r="K6154" t="str">
        <f>'Raw Data'!U6154</f>
        <v>Yes</v>
      </c>
      <c r="L6154" t="str">
        <f t="shared" si="193"/>
        <v>Medium Risk</v>
      </c>
      <c r="N6154" s="34"/>
    </row>
    <row r="6155" spans="1:14" x14ac:dyDescent="0.3">
      <c r="A6155" s="5" t="str">
        <f>'Raw Data'!A6155</f>
        <v>6685-XSHHU</v>
      </c>
      <c r="B6155">
        <f>'Raw Data'!F6155</f>
        <v>60</v>
      </c>
      <c r="C6155" t="str">
        <f>'Raw Data'!P6155</f>
        <v>Two year</v>
      </c>
      <c r="D6155" t="str">
        <f>'Raw Data'!I6155</f>
        <v>No</v>
      </c>
      <c r="E6155" t="str">
        <f>'Raw Data'!R6155</f>
        <v>Bank transfer (automatic)</v>
      </c>
      <c r="F6155">
        <f>'Raw Data'!S6155</f>
        <v>20.95</v>
      </c>
      <c r="G6155">
        <f>IFERROR(VALUE('Raw Data'!T6155),0)</f>
        <v>1270.55</v>
      </c>
      <c r="H6155" t="str" cm="1">
        <f t="array" ref="H6155">_xlfn.IFS(B6155&lt;=12,"New (0-12 mo)",B6155&lt;=24,"Established (13-24 mo)",B6155&lt;=48,"Loyal (25-48 mo)",TRUE,"Veteran (49+ mo)")</f>
        <v>Veteran (49+ mo)</v>
      </c>
      <c r="I6155">
        <f>COUNTIF('Raw Data'!G6155:O6155,"Yes")</f>
        <v>1</v>
      </c>
      <c r="J6155">
        <f t="shared" ca="1" si="192"/>
        <v>44378</v>
      </c>
      <c r="K6155" t="str">
        <f>'Raw Data'!U6155</f>
        <v>No</v>
      </c>
      <c r="L6155" t="str">
        <f t="shared" si="193"/>
        <v>Low Risk</v>
      </c>
      <c r="N6155" s="34"/>
    </row>
    <row r="6156" spans="1:14" x14ac:dyDescent="0.3">
      <c r="A6156" s="5" t="str">
        <f>'Raw Data'!A6156</f>
        <v>8901-UPRHR</v>
      </c>
      <c r="B6156">
        <f>'Raw Data'!F6156</f>
        <v>72</v>
      </c>
      <c r="C6156" t="str">
        <f>'Raw Data'!P6156</f>
        <v>Two year</v>
      </c>
      <c r="D6156" t="str">
        <f>'Raw Data'!I6156</f>
        <v>Fiber optic</v>
      </c>
      <c r="E6156" t="str">
        <f>'Raw Data'!R6156</f>
        <v>Bank transfer (automatic)</v>
      </c>
      <c r="F6156">
        <f>'Raw Data'!S6156</f>
        <v>109.2</v>
      </c>
      <c r="G6156">
        <f>IFERROR(VALUE('Raw Data'!T6156),0)</f>
        <v>7711.45</v>
      </c>
      <c r="H6156" t="str" cm="1">
        <f t="array" ref="H6156">_xlfn.IFS(B6156&lt;=12,"New (0-12 mo)",B6156&lt;=24,"Established (13-24 mo)",B6156&lt;=48,"Loyal (25-48 mo)",TRUE,"Veteran (49+ mo)")</f>
        <v>Veteran (49+ mo)</v>
      </c>
      <c r="I6156">
        <f>COUNTIF('Raw Data'!G6156:O6156,"Yes")</f>
        <v>7</v>
      </c>
      <c r="J6156">
        <f t="shared" ca="1" si="192"/>
        <v>44013</v>
      </c>
      <c r="K6156" t="str">
        <f>'Raw Data'!U6156</f>
        <v>No</v>
      </c>
      <c r="L6156" t="str">
        <f t="shared" si="193"/>
        <v>Low Risk</v>
      </c>
      <c r="N6156" s="34"/>
    </row>
    <row r="6157" spans="1:14" x14ac:dyDescent="0.3">
      <c r="A6157" s="5" t="str">
        <f>'Raw Data'!A6157</f>
        <v>4903-UYAVB</v>
      </c>
      <c r="B6157">
        <f>'Raw Data'!F6157</f>
        <v>5</v>
      </c>
      <c r="C6157" t="str">
        <f>'Raw Data'!P6157</f>
        <v>Month-to-month</v>
      </c>
      <c r="D6157" t="str">
        <f>'Raw Data'!I6157</f>
        <v>No</v>
      </c>
      <c r="E6157" t="str">
        <f>'Raw Data'!R6157</f>
        <v>Mailed check</v>
      </c>
      <c r="F6157">
        <f>'Raw Data'!S6157</f>
        <v>19.350000000000001</v>
      </c>
      <c r="G6157">
        <f>IFERROR(VALUE('Raw Data'!T6157),0)</f>
        <v>126.05</v>
      </c>
      <c r="H6157" t="str" cm="1">
        <f t="array" ref="H6157">_xlfn.IFS(B6157&lt;=12,"New (0-12 mo)",B6157&lt;=24,"Established (13-24 mo)",B6157&lt;=48,"Loyal (25-48 mo)",TRUE,"Veteran (49+ mo)")</f>
        <v>New (0-12 mo)</v>
      </c>
      <c r="I6157">
        <f>COUNTIF('Raw Data'!G6157:O6157,"Yes")</f>
        <v>1</v>
      </c>
      <c r="J6157">
        <f t="shared" ca="1" si="192"/>
        <v>46054</v>
      </c>
      <c r="K6157" t="str">
        <f>'Raw Data'!U6157</f>
        <v>Yes</v>
      </c>
      <c r="L6157" t="str">
        <f t="shared" si="193"/>
        <v>High Risk</v>
      </c>
      <c r="N6157" s="34"/>
    </row>
    <row r="6158" spans="1:14" x14ac:dyDescent="0.3">
      <c r="A6158" s="5" t="str">
        <f>'Raw Data'!A6158</f>
        <v>0118-JPNOY</v>
      </c>
      <c r="B6158">
        <f>'Raw Data'!F6158</f>
        <v>26</v>
      </c>
      <c r="C6158" t="str">
        <f>'Raw Data'!P6158</f>
        <v>Month-to-month</v>
      </c>
      <c r="D6158" t="str">
        <f>'Raw Data'!I6158</f>
        <v>Fiber optic</v>
      </c>
      <c r="E6158" t="str">
        <f>'Raw Data'!R6158</f>
        <v>Credit card (automatic)</v>
      </c>
      <c r="F6158">
        <f>'Raw Data'!S6158</f>
        <v>85.8</v>
      </c>
      <c r="G6158">
        <f>IFERROR(VALUE('Raw Data'!T6158),0)</f>
        <v>2193.65</v>
      </c>
      <c r="H6158" t="str" cm="1">
        <f t="array" ref="H6158">_xlfn.IFS(B6158&lt;=12,"New (0-12 mo)",B6158&lt;=24,"Established (13-24 mo)",B6158&lt;=48,"Loyal (25-48 mo)",TRUE,"Veteran (49+ mo)")</f>
        <v>Loyal (25-48 mo)</v>
      </c>
      <c r="I6158">
        <f>COUNTIF('Raw Data'!G6158:O6158,"Yes")</f>
        <v>3</v>
      </c>
      <c r="J6158">
        <f t="shared" ca="1" si="192"/>
        <v>45413</v>
      </c>
      <c r="K6158" t="str">
        <f>'Raw Data'!U6158</f>
        <v>No</v>
      </c>
      <c r="L6158" t="str">
        <f t="shared" si="193"/>
        <v>Low-Medium Risk</v>
      </c>
      <c r="N6158" s="34"/>
    </row>
    <row r="6159" spans="1:14" x14ac:dyDescent="0.3">
      <c r="A6159" s="5" t="str">
        <f>'Raw Data'!A6159</f>
        <v>6776-TLWOI</v>
      </c>
      <c r="B6159">
        <f>'Raw Data'!F6159</f>
        <v>3</v>
      </c>
      <c r="C6159" t="str">
        <f>'Raw Data'!P6159</f>
        <v>Month-to-month</v>
      </c>
      <c r="D6159" t="str">
        <f>'Raw Data'!I6159</f>
        <v>No</v>
      </c>
      <c r="E6159" t="str">
        <f>'Raw Data'!R6159</f>
        <v>Mailed check</v>
      </c>
      <c r="F6159">
        <f>'Raw Data'!S6159</f>
        <v>19.850000000000001</v>
      </c>
      <c r="G6159">
        <f>IFERROR(VALUE('Raw Data'!T6159),0)</f>
        <v>64.55</v>
      </c>
      <c r="H6159" t="str" cm="1">
        <f t="array" ref="H6159">_xlfn.IFS(B6159&lt;=12,"New (0-12 mo)",B6159&lt;=24,"Established (13-24 mo)",B6159&lt;=48,"Loyal (25-48 mo)",TRUE,"Veteran (49+ mo)")</f>
        <v>New (0-12 mo)</v>
      </c>
      <c r="I6159">
        <f>COUNTIF('Raw Data'!G6159:O6159,"Yes")</f>
        <v>1</v>
      </c>
      <c r="J6159">
        <f t="shared" ca="1" si="192"/>
        <v>46113</v>
      </c>
      <c r="K6159" t="str">
        <f>'Raw Data'!U6159</f>
        <v>Yes</v>
      </c>
      <c r="L6159" t="str">
        <f t="shared" si="193"/>
        <v>High Risk</v>
      </c>
      <c r="N6159" s="34"/>
    </row>
    <row r="6160" spans="1:14" x14ac:dyDescent="0.3">
      <c r="A6160" s="5" t="str">
        <f>'Raw Data'!A6160</f>
        <v>3845-FXCYS</v>
      </c>
      <c r="B6160">
        <f>'Raw Data'!F6160</f>
        <v>2</v>
      </c>
      <c r="C6160" t="str">
        <f>'Raw Data'!P6160</f>
        <v>Month-to-month</v>
      </c>
      <c r="D6160" t="str">
        <f>'Raw Data'!I6160</f>
        <v>No</v>
      </c>
      <c r="E6160" t="str">
        <f>'Raw Data'!R6160</f>
        <v>Electronic check</v>
      </c>
      <c r="F6160">
        <f>'Raw Data'!S6160</f>
        <v>19.649999999999999</v>
      </c>
      <c r="G6160">
        <f>IFERROR(VALUE('Raw Data'!T6160),0)</f>
        <v>31.2</v>
      </c>
      <c r="H6160" t="str" cm="1">
        <f t="array" ref="H6160">_xlfn.IFS(B6160&lt;=12,"New (0-12 mo)",B6160&lt;=24,"Established (13-24 mo)",B6160&lt;=48,"Loyal (25-48 mo)",TRUE,"Veteran (49+ mo)")</f>
        <v>New (0-12 mo)</v>
      </c>
      <c r="I6160">
        <f>COUNTIF('Raw Data'!G6160:O6160,"Yes")</f>
        <v>1</v>
      </c>
      <c r="J6160">
        <f t="shared" ca="1" si="192"/>
        <v>46143</v>
      </c>
      <c r="K6160" t="str">
        <f>'Raw Data'!U6160</f>
        <v>No</v>
      </c>
      <c r="L6160" t="str">
        <f t="shared" si="193"/>
        <v>High Risk</v>
      </c>
      <c r="N6160" s="34"/>
    </row>
    <row r="6161" spans="1:14" x14ac:dyDescent="0.3">
      <c r="A6161" s="5" t="str">
        <f>'Raw Data'!A6161</f>
        <v>5857-XRECV</v>
      </c>
      <c r="B6161">
        <f>'Raw Data'!F6161</f>
        <v>2</v>
      </c>
      <c r="C6161" t="str">
        <f>'Raw Data'!P6161</f>
        <v>One year</v>
      </c>
      <c r="D6161" t="str">
        <f>'Raw Data'!I6161</f>
        <v>No</v>
      </c>
      <c r="E6161" t="str">
        <f>'Raw Data'!R6161</f>
        <v>Bank transfer (automatic)</v>
      </c>
      <c r="F6161">
        <f>'Raw Data'!S6161</f>
        <v>20.5</v>
      </c>
      <c r="G6161">
        <f>IFERROR(VALUE('Raw Data'!T6161),0)</f>
        <v>38.25</v>
      </c>
      <c r="H6161" t="str" cm="1">
        <f t="array" ref="H6161">_xlfn.IFS(B6161&lt;=12,"New (0-12 mo)",B6161&lt;=24,"Established (13-24 mo)",B6161&lt;=48,"Loyal (25-48 mo)",TRUE,"Veteran (49+ mo)")</f>
        <v>New (0-12 mo)</v>
      </c>
      <c r="I6161">
        <f>COUNTIF('Raw Data'!G6161:O6161,"Yes")</f>
        <v>1</v>
      </c>
      <c r="J6161">
        <f t="shared" ca="1" si="192"/>
        <v>46143</v>
      </c>
      <c r="K6161" t="str">
        <f>'Raw Data'!U6161</f>
        <v>No</v>
      </c>
      <c r="L6161" t="str">
        <f t="shared" si="193"/>
        <v>Low Risk</v>
      </c>
      <c r="N6161" s="34"/>
    </row>
    <row r="6162" spans="1:14" x14ac:dyDescent="0.3">
      <c r="A6162" s="5" t="str">
        <f>'Raw Data'!A6162</f>
        <v>0725-CXOTM</v>
      </c>
      <c r="B6162">
        <f>'Raw Data'!F6162</f>
        <v>36</v>
      </c>
      <c r="C6162" t="str">
        <f>'Raw Data'!P6162</f>
        <v>One year</v>
      </c>
      <c r="D6162" t="str">
        <f>'Raw Data'!I6162</f>
        <v>DSL</v>
      </c>
      <c r="E6162" t="str">
        <f>'Raw Data'!R6162</f>
        <v>Credit card (automatic)</v>
      </c>
      <c r="F6162">
        <f>'Raw Data'!S6162</f>
        <v>89.65</v>
      </c>
      <c r="G6162">
        <f>IFERROR(VALUE('Raw Data'!T6162),0)</f>
        <v>3348.1</v>
      </c>
      <c r="H6162" t="str" cm="1">
        <f t="array" ref="H6162">_xlfn.IFS(B6162&lt;=12,"New (0-12 mo)",B6162&lt;=24,"Established (13-24 mo)",B6162&lt;=48,"Loyal (25-48 mo)",TRUE,"Veteran (49+ mo)")</f>
        <v>Loyal (25-48 mo)</v>
      </c>
      <c r="I6162">
        <f>COUNTIF('Raw Data'!G6162:O6162,"Yes")</f>
        <v>7</v>
      </c>
      <c r="J6162">
        <f t="shared" ca="1" si="192"/>
        <v>45108</v>
      </c>
      <c r="K6162" t="str">
        <f>'Raw Data'!U6162</f>
        <v>No</v>
      </c>
      <c r="L6162" t="str">
        <f t="shared" si="193"/>
        <v>Low Risk</v>
      </c>
      <c r="N6162" s="34"/>
    </row>
    <row r="6163" spans="1:14" x14ac:dyDescent="0.3">
      <c r="A6163" s="5" t="str">
        <f>'Raw Data'!A6163</f>
        <v>4343-EJVQB</v>
      </c>
      <c r="B6163">
        <f>'Raw Data'!F6163</f>
        <v>7</v>
      </c>
      <c r="C6163" t="str">
        <f>'Raw Data'!P6163</f>
        <v>Month-to-month</v>
      </c>
      <c r="D6163" t="str">
        <f>'Raw Data'!I6163</f>
        <v>Fiber optic</v>
      </c>
      <c r="E6163" t="str">
        <f>'Raw Data'!R6163</f>
        <v>Mailed check</v>
      </c>
      <c r="F6163">
        <f>'Raw Data'!S6163</f>
        <v>74.349999999999994</v>
      </c>
      <c r="G6163">
        <f>IFERROR(VALUE('Raw Data'!T6163),0)</f>
        <v>533.6</v>
      </c>
      <c r="H6163" t="str" cm="1">
        <f t="array" ref="H6163">_xlfn.IFS(B6163&lt;=12,"New (0-12 mo)",B6163&lt;=24,"Established (13-24 mo)",B6163&lt;=48,"Loyal (25-48 mo)",TRUE,"Veteran (49+ mo)")</f>
        <v>New (0-12 mo)</v>
      </c>
      <c r="I6163">
        <f>COUNTIF('Raw Data'!G6163:O6163,"Yes")</f>
        <v>2</v>
      </c>
      <c r="J6163">
        <f t="shared" ca="1" si="192"/>
        <v>45992</v>
      </c>
      <c r="K6163" t="str">
        <f>'Raw Data'!U6163</f>
        <v>No</v>
      </c>
      <c r="L6163" t="str">
        <f t="shared" si="193"/>
        <v>High Risk</v>
      </c>
      <c r="N6163" s="34"/>
    </row>
    <row r="6164" spans="1:14" x14ac:dyDescent="0.3">
      <c r="A6164" s="5" t="str">
        <f>'Raw Data'!A6164</f>
        <v>9000-PLFUZ</v>
      </c>
      <c r="B6164">
        <f>'Raw Data'!F6164</f>
        <v>60</v>
      </c>
      <c r="C6164" t="str">
        <f>'Raw Data'!P6164</f>
        <v>Two year</v>
      </c>
      <c r="D6164" t="str">
        <f>'Raw Data'!I6164</f>
        <v>DSL</v>
      </c>
      <c r="E6164" t="str">
        <f>'Raw Data'!R6164</f>
        <v>Credit card (automatic)</v>
      </c>
      <c r="F6164">
        <f>'Raw Data'!S6164</f>
        <v>49.45</v>
      </c>
      <c r="G6164">
        <f>IFERROR(VALUE('Raw Data'!T6164),0)</f>
        <v>2907.55</v>
      </c>
      <c r="H6164" t="str" cm="1">
        <f t="array" ref="H6164">_xlfn.IFS(B6164&lt;=12,"New (0-12 mo)",B6164&lt;=24,"Established (13-24 mo)",B6164&lt;=48,"Loyal (25-48 mo)",TRUE,"Veteran (49+ mo)")</f>
        <v>Veteran (49+ mo)</v>
      </c>
      <c r="I6164">
        <f>COUNTIF('Raw Data'!G6164:O6164,"Yes")</f>
        <v>3</v>
      </c>
      <c r="J6164">
        <f t="shared" ca="1" si="192"/>
        <v>44378</v>
      </c>
      <c r="K6164" t="str">
        <f>'Raw Data'!U6164</f>
        <v>No</v>
      </c>
      <c r="L6164" t="str">
        <f t="shared" si="193"/>
        <v>Low Risk</v>
      </c>
      <c r="N6164" s="34"/>
    </row>
    <row r="6165" spans="1:14" x14ac:dyDescent="0.3">
      <c r="A6165" s="5" t="str">
        <f>'Raw Data'!A6165</f>
        <v>3427-GGZZI</v>
      </c>
      <c r="B6165">
        <f>'Raw Data'!F6165</f>
        <v>19</v>
      </c>
      <c r="C6165" t="str">
        <f>'Raw Data'!P6165</f>
        <v>Month-to-month</v>
      </c>
      <c r="D6165" t="str">
        <f>'Raw Data'!I6165</f>
        <v>Fiber optic</v>
      </c>
      <c r="E6165" t="str">
        <f>'Raw Data'!R6165</f>
        <v>Electronic check</v>
      </c>
      <c r="F6165">
        <f>'Raw Data'!S6165</f>
        <v>89.1</v>
      </c>
      <c r="G6165">
        <f>IFERROR(VALUE('Raw Data'!T6165),0)</f>
        <v>1620.8</v>
      </c>
      <c r="H6165" t="str" cm="1">
        <f t="array" ref="H6165">_xlfn.IFS(B6165&lt;=12,"New (0-12 mo)",B6165&lt;=24,"Established (13-24 mo)",B6165&lt;=48,"Loyal (25-48 mo)",TRUE,"Veteran (49+ mo)")</f>
        <v>Established (13-24 mo)</v>
      </c>
      <c r="I6165">
        <f>COUNTIF('Raw Data'!G6165:O6165,"Yes")</f>
        <v>4</v>
      </c>
      <c r="J6165">
        <f t="shared" ca="1" si="192"/>
        <v>45627</v>
      </c>
      <c r="K6165" t="str">
        <f>'Raw Data'!U6165</f>
        <v>No</v>
      </c>
      <c r="L6165" t="str">
        <f t="shared" si="193"/>
        <v>Medium Risk</v>
      </c>
      <c r="N6165" s="34"/>
    </row>
    <row r="6166" spans="1:14" x14ac:dyDescent="0.3">
      <c r="A6166" s="5" t="str">
        <f>'Raw Data'!A6166</f>
        <v>7779-ORAEL</v>
      </c>
      <c r="B6166">
        <f>'Raw Data'!F6166</f>
        <v>45</v>
      </c>
      <c r="C6166" t="str">
        <f>'Raw Data'!P6166</f>
        <v>Two year</v>
      </c>
      <c r="D6166" t="str">
        <f>'Raw Data'!I6166</f>
        <v>DSL</v>
      </c>
      <c r="E6166" t="str">
        <f>'Raw Data'!R6166</f>
        <v>Credit card (automatic)</v>
      </c>
      <c r="F6166">
        <f>'Raw Data'!S6166</f>
        <v>75.150000000000006</v>
      </c>
      <c r="G6166">
        <f>IFERROR(VALUE('Raw Data'!T6166),0)</f>
        <v>3480.35</v>
      </c>
      <c r="H6166" t="str" cm="1">
        <f t="array" ref="H6166">_xlfn.IFS(B6166&lt;=12,"New (0-12 mo)",B6166&lt;=24,"Established (13-24 mo)",B6166&lt;=48,"Loyal (25-48 mo)",TRUE,"Veteran (49+ mo)")</f>
        <v>Loyal (25-48 mo)</v>
      </c>
      <c r="I6166">
        <f>COUNTIF('Raw Data'!G6166:O6166,"Yes")</f>
        <v>6</v>
      </c>
      <c r="J6166">
        <f t="shared" ca="1" si="192"/>
        <v>44835</v>
      </c>
      <c r="K6166" t="str">
        <f>'Raw Data'!U6166</f>
        <v>No</v>
      </c>
      <c r="L6166" t="str">
        <f t="shared" si="193"/>
        <v>Low Risk</v>
      </c>
      <c r="N6166" s="34"/>
    </row>
    <row r="6167" spans="1:14" x14ac:dyDescent="0.3">
      <c r="A6167" s="5" t="str">
        <f>'Raw Data'!A6167</f>
        <v>0644-OQMDK</v>
      </c>
      <c r="B6167">
        <f>'Raw Data'!F6167</f>
        <v>4</v>
      </c>
      <c r="C6167" t="str">
        <f>'Raw Data'!P6167</f>
        <v>Month-to-month</v>
      </c>
      <c r="D6167" t="str">
        <f>'Raw Data'!I6167</f>
        <v>Fiber optic</v>
      </c>
      <c r="E6167" t="str">
        <f>'Raw Data'!R6167</f>
        <v>Electronic check</v>
      </c>
      <c r="F6167">
        <f>'Raw Data'!S6167</f>
        <v>70.650000000000006</v>
      </c>
      <c r="G6167">
        <f>IFERROR(VALUE('Raw Data'!T6167),0)</f>
        <v>293.85000000000002</v>
      </c>
      <c r="H6167" t="str" cm="1">
        <f t="array" ref="H6167">_xlfn.IFS(B6167&lt;=12,"New (0-12 mo)",B6167&lt;=24,"Established (13-24 mo)",B6167&lt;=48,"Loyal (25-48 mo)",TRUE,"Veteran (49+ mo)")</f>
        <v>New (0-12 mo)</v>
      </c>
      <c r="I6167">
        <f>COUNTIF('Raw Data'!G6167:O6167,"Yes")</f>
        <v>1</v>
      </c>
      <c r="J6167">
        <f t="shared" ca="1" si="192"/>
        <v>46082</v>
      </c>
      <c r="K6167" t="str">
        <f>'Raw Data'!U6167</f>
        <v>No</v>
      </c>
      <c r="L6167" t="str">
        <f t="shared" si="193"/>
        <v>High Risk</v>
      </c>
      <c r="N6167" s="34"/>
    </row>
    <row r="6168" spans="1:14" x14ac:dyDescent="0.3">
      <c r="A6168" s="5" t="str">
        <f>'Raw Data'!A6168</f>
        <v>4077-CROMM</v>
      </c>
      <c r="B6168">
        <f>'Raw Data'!F6168</f>
        <v>31</v>
      </c>
      <c r="C6168" t="str">
        <f>'Raw Data'!P6168</f>
        <v>Month-to-month</v>
      </c>
      <c r="D6168" t="str">
        <f>'Raw Data'!I6168</f>
        <v>Fiber optic</v>
      </c>
      <c r="E6168" t="str">
        <f>'Raw Data'!R6168</f>
        <v>Electronic check</v>
      </c>
      <c r="F6168">
        <f>'Raw Data'!S6168</f>
        <v>104.2</v>
      </c>
      <c r="G6168">
        <f>IFERROR(VALUE('Raw Data'!T6168),0)</f>
        <v>3243.45</v>
      </c>
      <c r="H6168" t="str" cm="1">
        <f t="array" ref="H6168">_xlfn.IFS(B6168&lt;=12,"New (0-12 mo)",B6168&lt;=24,"Established (13-24 mo)",B6168&lt;=48,"Loyal (25-48 mo)",TRUE,"Veteran (49+ mo)")</f>
        <v>Loyal (25-48 mo)</v>
      </c>
      <c r="I6168">
        <f>COUNTIF('Raw Data'!G6168:O6168,"Yes")</f>
        <v>6</v>
      </c>
      <c r="J6168">
        <f t="shared" ca="1" si="192"/>
        <v>45261</v>
      </c>
      <c r="K6168" t="str">
        <f>'Raw Data'!U6168</f>
        <v>Yes</v>
      </c>
      <c r="L6168" t="str">
        <f t="shared" si="193"/>
        <v>Low-Medium Risk</v>
      </c>
      <c r="N6168" s="34"/>
    </row>
    <row r="6169" spans="1:14" x14ac:dyDescent="0.3">
      <c r="A6169" s="5" t="str">
        <f>'Raw Data'!A6169</f>
        <v>3154-CFSZG</v>
      </c>
      <c r="B6169">
        <f>'Raw Data'!F6169</f>
        <v>47</v>
      </c>
      <c r="C6169" t="str">
        <f>'Raw Data'!P6169</f>
        <v>Month-to-month</v>
      </c>
      <c r="D6169" t="str">
        <f>'Raw Data'!I6169</f>
        <v>Fiber optic</v>
      </c>
      <c r="E6169" t="str">
        <f>'Raw Data'!R6169</f>
        <v>Electronic check</v>
      </c>
      <c r="F6169">
        <f>'Raw Data'!S6169</f>
        <v>90.05</v>
      </c>
      <c r="G6169">
        <f>IFERROR(VALUE('Raw Data'!T6169),0)</f>
        <v>4137.2</v>
      </c>
      <c r="H6169" t="str" cm="1">
        <f t="array" ref="H6169">_xlfn.IFS(B6169&lt;=12,"New (0-12 mo)",B6169&lt;=24,"Established (13-24 mo)",B6169&lt;=48,"Loyal (25-48 mo)",TRUE,"Veteran (49+ mo)")</f>
        <v>Loyal (25-48 mo)</v>
      </c>
      <c r="I6169">
        <f>COUNTIF('Raw Data'!G6169:O6169,"Yes")</f>
        <v>4</v>
      </c>
      <c r="J6169">
        <f t="shared" ca="1" si="192"/>
        <v>44774</v>
      </c>
      <c r="K6169" t="str">
        <f>'Raw Data'!U6169</f>
        <v>No</v>
      </c>
      <c r="L6169" t="str">
        <f t="shared" si="193"/>
        <v>Low-Medium Risk</v>
      </c>
      <c r="N6169" s="34"/>
    </row>
    <row r="6170" spans="1:14" x14ac:dyDescent="0.3">
      <c r="A6170" s="5" t="str">
        <f>'Raw Data'!A6170</f>
        <v>2868-MZAGQ</v>
      </c>
      <c r="B6170">
        <f>'Raw Data'!F6170</f>
        <v>1</v>
      </c>
      <c r="C6170" t="str">
        <f>'Raw Data'!P6170</f>
        <v>Month-to-month</v>
      </c>
      <c r="D6170" t="str">
        <f>'Raw Data'!I6170</f>
        <v>Fiber optic</v>
      </c>
      <c r="E6170" t="str">
        <f>'Raw Data'!R6170</f>
        <v>Electronic check</v>
      </c>
      <c r="F6170">
        <f>'Raw Data'!S6170</f>
        <v>79.25</v>
      </c>
      <c r="G6170">
        <f>IFERROR(VALUE('Raw Data'!T6170),0)</f>
        <v>79.25</v>
      </c>
      <c r="H6170" t="str" cm="1">
        <f t="array" ref="H6170">_xlfn.IFS(B6170&lt;=12,"New (0-12 mo)",B6170&lt;=24,"Established (13-24 mo)",B6170&lt;=48,"Loyal (25-48 mo)",TRUE,"Veteran (49+ mo)")</f>
        <v>New (0-12 mo)</v>
      </c>
      <c r="I6170">
        <f>COUNTIF('Raw Data'!G6170:O6170,"Yes")</f>
        <v>2</v>
      </c>
      <c r="J6170">
        <f t="shared" ca="1" si="192"/>
        <v>46174</v>
      </c>
      <c r="K6170" t="str">
        <f>'Raw Data'!U6170</f>
        <v>Yes</v>
      </c>
      <c r="L6170" t="str">
        <f t="shared" si="193"/>
        <v>High Risk</v>
      </c>
      <c r="N6170" s="34"/>
    </row>
    <row r="6171" spans="1:14" x14ac:dyDescent="0.3">
      <c r="A6171" s="5" t="str">
        <f>'Raw Data'!A6171</f>
        <v>4847-QNOKA</v>
      </c>
      <c r="B6171">
        <f>'Raw Data'!F6171</f>
        <v>1</v>
      </c>
      <c r="C6171" t="str">
        <f>'Raw Data'!P6171</f>
        <v>Month-to-month</v>
      </c>
      <c r="D6171" t="str">
        <f>'Raw Data'!I6171</f>
        <v>DSL</v>
      </c>
      <c r="E6171" t="str">
        <f>'Raw Data'!R6171</f>
        <v>Bank transfer (automatic)</v>
      </c>
      <c r="F6171">
        <f>'Raw Data'!S6171</f>
        <v>44.9</v>
      </c>
      <c r="G6171">
        <f>IFERROR(VALUE('Raw Data'!T6171),0)</f>
        <v>44.9</v>
      </c>
      <c r="H6171" t="str" cm="1">
        <f t="array" ref="H6171">_xlfn.IFS(B6171&lt;=12,"New (0-12 mo)",B6171&lt;=24,"Established (13-24 mo)",B6171&lt;=48,"Loyal (25-48 mo)",TRUE,"Veteran (49+ mo)")</f>
        <v>New (0-12 mo)</v>
      </c>
      <c r="I6171">
        <f>COUNTIF('Raw Data'!G6171:O6171,"Yes")</f>
        <v>1</v>
      </c>
      <c r="J6171">
        <f t="shared" ca="1" si="192"/>
        <v>46174</v>
      </c>
      <c r="K6171" t="str">
        <f>'Raw Data'!U6171</f>
        <v>Yes</v>
      </c>
      <c r="L6171" t="str">
        <f t="shared" si="193"/>
        <v>High Risk</v>
      </c>
      <c r="N6171" s="34"/>
    </row>
    <row r="6172" spans="1:14" x14ac:dyDescent="0.3">
      <c r="A6172" s="5" t="str">
        <f>'Raw Data'!A6172</f>
        <v>2220-IAHLS</v>
      </c>
      <c r="B6172">
        <f>'Raw Data'!F6172</f>
        <v>1</v>
      </c>
      <c r="C6172" t="str">
        <f>'Raw Data'!P6172</f>
        <v>Month-to-month</v>
      </c>
      <c r="D6172" t="str">
        <f>'Raw Data'!I6172</f>
        <v>No</v>
      </c>
      <c r="E6172" t="str">
        <f>'Raw Data'!R6172</f>
        <v>Credit card (automatic)</v>
      </c>
      <c r="F6172">
        <f>'Raw Data'!S6172</f>
        <v>19.399999999999999</v>
      </c>
      <c r="G6172">
        <f>IFERROR(VALUE('Raw Data'!T6172),0)</f>
        <v>19.399999999999999</v>
      </c>
      <c r="H6172" t="str" cm="1">
        <f t="array" ref="H6172">_xlfn.IFS(B6172&lt;=12,"New (0-12 mo)",B6172&lt;=24,"Established (13-24 mo)",B6172&lt;=48,"Loyal (25-48 mo)",TRUE,"Veteran (49+ mo)")</f>
        <v>New (0-12 mo)</v>
      </c>
      <c r="I6172">
        <f>COUNTIF('Raw Data'!G6172:O6172,"Yes")</f>
        <v>1</v>
      </c>
      <c r="J6172">
        <f t="shared" ca="1" si="192"/>
        <v>46174</v>
      </c>
      <c r="K6172" t="str">
        <f>'Raw Data'!U6172</f>
        <v>No</v>
      </c>
      <c r="L6172" t="str">
        <f t="shared" si="193"/>
        <v>High Risk</v>
      </c>
      <c r="N6172" s="34"/>
    </row>
    <row r="6173" spans="1:14" x14ac:dyDescent="0.3">
      <c r="A6173" s="5" t="str">
        <f>'Raw Data'!A6173</f>
        <v>1658-XUHBX</v>
      </c>
      <c r="B6173">
        <f>'Raw Data'!F6173</f>
        <v>59</v>
      </c>
      <c r="C6173" t="str">
        <f>'Raw Data'!P6173</f>
        <v>Month-to-month</v>
      </c>
      <c r="D6173" t="str">
        <f>'Raw Data'!I6173</f>
        <v>Fiber optic</v>
      </c>
      <c r="E6173" t="str">
        <f>'Raw Data'!R6173</f>
        <v>Credit card (automatic)</v>
      </c>
      <c r="F6173">
        <f>'Raw Data'!S6173</f>
        <v>88.75</v>
      </c>
      <c r="G6173">
        <f>IFERROR(VALUE('Raw Data'!T6173),0)</f>
        <v>5348.65</v>
      </c>
      <c r="H6173" t="str" cm="1">
        <f t="array" ref="H6173">_xlfn.IFS(B6173&lt;=12,"New (0-12 mo)",B6173&lt;=24,"Established (13-24 mo)",B6173&lt;=48,"Loyal (25-48 mo)",TRUE,"Veteran (49+ mo)")</f>
        <v>Veteran (49+ mo)</v>
      </c>
      <c r="I6173">
        <f>COUNTIF('Raw Data'!G6173:O6173,"Yes")</f>
        <v>4</v>
      </c>
      <c r="J6173">
        <f t="shared" ca="1" si="192"/>
        <v>44409</v>
      </c>
      <c r="K6173" t="str">
        <f>'Raw Data'!U6173</f>
        <v>No</v>
      </c>
      <c r="L6173" t="str">
        <f t="shared" si="193"/>
        <v>Low-Medium Risk</v>
      </c>
      <c r="N6173" s="34"/>
    </row>
    <row r="6174" spans="1:14" x14ac:dyDescent="0.3">
      <c r="A6174" s="5" t="str">
        <f>'Raw Data'!A6174</f>
        <v>6379-RXJRQ</v>
      </c>
      <c r="B6174">
        <f>'Raw Data'!F6174</f>
        <v>10</v>
      </c>
      <c r="C6174" t="str">
        <f>'Raw Data'!P6174</f>
        <v>Month-to-month</v>
      </c>
      <c r="D6174" t="str">
        <f>'Raw Data'!I6174</f>
        <v>Fiber optic</v>
      </c>
      <c r="E6174" t="str">
        <f>'Raw Data'!R6174</f>
        <v>Electronic check</v>
      </c>
      <c r="F6174">
        <f>'Raw Data'!S6174</f>
        <v>70.099999999999994</v>
      </c>
      <c r="G6174">
        <f>IFERROR(VALUE('Raw Data'!T6174),0)</f>
        <v>659.65</v>
      </c>
      <c r="H6174" t="str" cm="1">
        <f t="array" ref="H6174">_xlfn.IFS(B6174&lt;=12,"New (0-12 mo)",B6174&lt;=24,"Established (13-24 mo)",B6174&lt;=48,"Loyal (25-48 mo)",TRUE,"Veteran (49+ mo)")</f>
        <v>New (0-12 mo)</v>
      </c>
      <c r="I6174">
        <f>COUNTIF('Raw Data'!G6174:O6174,"Yes")</f>
        <v>1</v>
      </c>
      <c r="J6174">
        <f t="shared" ca="1" si="192"/>
        <v>45901</v>
      </c>
      <c r="K6174" t="str">
        <f>'Raw Data'!U6174</f>
        <v>Yes</v>
      </c>
      <c r="L6174" t="str">
        <f t="shared" si="193"/>
        <v>High Risk</v>
      </c>
      <c r="N6174" s="34"/>
    </row>
    <row r="6175" spans="1:14" x14ac:dyDescent="0.3">
      <c r="A6175" s="5" t="str">
        <f>'Raw Data'!A6175</f>
        <v>2378-HTWFW</v>
      </c>
      <c r="B6175">
        <f>'Raw Data'!F6175</f>
        <v>35</v>
      </c>
      <c r="C6175" t="str">
        <f>'Raw Data'!P6175</f>
        <v>Month-to-month</v>
      </c>
      <c r="D6175" t="str">
        <f>'Raw Data'!I6175</f>
        <v>Fiber optic</v>
      </c>
      <c r="E6175" t="str">
        <f>'Raw Data'!R6175</f>
        <v>Credit card (automatic)</v>
      </c>
      <c r="F6175">
        <f>'Raw Data'!S6175</f>
        <v>91</v>
      </c>
      <c r="G6175">
        <f>IFERROR(VALUE('Raw Data'!T6175),0)</f>
        <v>3180.5</v>
      </c>
      <c r="H6175" t="str" cm="1">
        <f t="array" ref="H6175">_xlfn.IFS(B6175&lt;=12,"New (0-12 mo)",B6175&lt;=24,"Established (13-24 mo)",B6175&lt;=48,"Loyal (25-48 mo)",TRUE,"Veteran (49+ mo)")</f>
        <v>Loyal (25-48 mo)</v>
      </c>
      <c r="I6175">
        <f>COUNTIF('Raw Data'!G6175:O6175,"Yes")</f>
        <v>4</v>
      </c>
      <c r="J6175">
        <f t="shared" ca="1" si="192"/>
        <v>45139</v>
      </c>
      <c r="K6175" t="str">
        <f>'Raw Data'!U6175</f>
        <v>No</v>
      </c>
      <c r="L6175" t="str">
        <f t="shared" si="193"/>
        <v>Low-Medium Risk</v>
      </c>
      <c r="N6175" s="34"/>
    </row>
    <row r="6176" spans="1:14" x14ac:dyDescent="0.3">
      <c r="A6176" s="5" t="str">
        <f>'Raw Data'!A6176</f>
        <v>8650-RHRKE</v>
      </c>
      <c r="B6176">
        <f>'Raw Data'!F6176</f>
        <v>4</v>
      </c>
      <c r="C6176" t="str">
        <f>'Raw Data'!P6176</f>
        <v>Month-to-month</v>
      </c>
      <c r="D6176" t="str">
        <f>'Raw Data'!I6176</f>
        <v>DSL</v>
      </c>
      <c r="E6176" t="str">
        <f>'Raw Data'!R6176</f>
        <v>Electronic check</v>
      </c>
      <c r="F6176">
        <f>'Raw Data'!S6176</f>
        <v>29.65</v>
      </c>
      <c r="G6176">
        <f>IFERROR(VALUE('Raw Data'!T6176),0)</f>
        <v>118.5</v>
      </c>
      <c r="H6176" t="str" cm="1">
        <f t="array" ref="H6176">_xlfn.IFS(B6176&lt;=12,"New (0-12 mo)",B6176&lt;=24,"Established (13-24 mo)",B6176&lt;=48,"Loyal (25-48 mo)",TRUE,"Veteran (49+ mo)")</f>
        <v>New (0-12 mo)</v>
      </c>
      <c r="I6176">
        <f>COUNTIF('Raw Data'!G6176:O6176,"Yes")</f>
        <v>1</v>
      </c>
      <c r="J6176">
        <f t="shared" ca="1" si="192"/>
        <v>46082</v>
      </c>
      <c r="K6176" t="str">
        <f>'Raw Data'!U6176</f>
        <v>Yes</v>
      </c>
      <c r="L6176" t="str">
        <f t="shared" si="193"/>
        <v>High Risk</v>
      </c>
      <c r="N6176" s="34"/>
    </row>
    <row r="6177" spans="1:14" x14ac:dyDescent="0.3">
      <c r="A6177" s="5" t="str">
        <f>'Raw Data'!A6177</f>
        <v>4377-VDHYI</v>
      </c>
      <c r="B6177">
        <f>'Raw Data'!F6177</f>
        <v>32</v>
      </c>
      <c r="C6177" t="str">
        <f>'Raw Data'!P6177</f>
        <v>One year</v>
      </c>
      <c r="D6177" t="str">
        <f>'Raw Data'!I6177</f>
        <v>Fiber optic</v>
      </c>
      <c r="E6177" t="str">
        <f>'Raw Data'!R6177</f>
        <v>Electronic check</v>
      </c>
      <c r="F6177">
        <f>'Raw Data'!S6177</f>
        <v>90.8</v>
      </c>
      <c r="G6177">
        <f>IFERROR(VALUE('Raw Data'!T6177),0)</f>
        <v>3023.85</v>
      </c>
      <c r="H6177" t="str" cm="1">
        <f t="array" ref="H6177">_xlfn.IFS(B6177&lt;=12,"New (0-12 mo)",B6177&lt;=24,"Established (13-24 mo)",B6177&lt;=48,"Loyal (25-48 mo)",TRUE,"Veteran (49+ mo)")</f>
        <v>Loyal (25-48 mo)</v>
      </c>
      <c r="I6177">
        <f>COUNTIF('Raw Data'!G6177:O6177,"Yes")</f>
        <v>4</v>
      </c>
      <c r="J6177">
        <f t="shared" ca="1" si="192"/>
        <v>45231</v>
      </c>
      <c r="K6177" t="str">
        <f>'Raw Data'!U6177</f>
        <v>No</v>
      </c>
      <c r="L6177" t="str">
        <f t="shared" si="193"/>
        <v>Low Risk</v>
      </c>
      <c r="N6177" s="34"/>
    </row>
    <row r="6178" spans="1:14" x14ac:dyDescent="0.3">
      <c r="A6178" s="5" t="str">
        <f>'Raw Data'!A6178</f>
        <v>0475-RIJEP</v>
      </c>
      <c r="B6178">
        <f>'Raw Data'!F6178</f>
        <v>43</v>
      </c>
      <c r="C6178" t="str">
        <f>'Raw Data'!P6178</f>
        <v>Month-to-month</v>
      </c>
      <c r="D6178" t="str">
        <f>'Raw Data'!I6178</f>
        <v>Fiber optic</v>
      </c>
      <c r="E6178" t="str">
        <f>'Raw Data'!R6178</f>
        <v>Electronic check</v>
      </c>
      <c r="F6178">
        <f>'Raw Data'!S6178</f>
        <v>77.849999999999994</v>
      </c>
      <c r="G6178">
        <f>IFERROR(VALUE('Raw Data'!T6178),0)</f>
        <v>3365.85</v>
      </c>
      <c r="H6178" t="str" cm="1">
        <f t="array" ref="H6178">_xlfn.IFS(B6178&lt;=12,"New (0-12 mo)",B6178&lt;=24,"Established (13-24 mo)",B6178&lt;=48,"Loyal (25-48 mo)",TRUE,"Veteran (49+ mo)")</f>
        <v>Loyal (25-48 mo)</v>
      </c>
      <c r="I6178">
        <f>COUNTIF('Raw Data'!G6178:O6178,"Yes")</f>
        <v>3</v>
      </c>
      <c r="J6178">
        <f t="shared" ca="1" si="192"/>
        <v>44896</v>
      </c>
      <c r="K6178" t="str">
        <f>'Raw Data'!U6178</f>
        <v>Yes</v>
      </c>
      <c r="L6178" t="str">
        <f t="shared" si="193"/>
        <v>Low-Medium Risk</v>
      </c>
      <c r="N6178" s="34"/>
    </row>
    <row r="6179" spans="1:14" x14ac:dyDescent="0.3">
      <c r="A6179" s="5" t="str">
        <f>'Raw Data'!A6179</f>
        <v>1260-TTRXI</v>
      </c>
      <c r="B6179">
        <f>'Raw Data'!F6179</f>
        <v>4</v>
      </c>
      <c r="C6179" t="str">
        <f>'Raw Data'!P6179</f>
        <v>Month-to-month</v>
      </c>
      <c r="D6179" t="str">
        <f>'Raw Data'!I6179</f>
        <v>DSL</v>
      </c>
      <c r="E6179" t="str">
        <f>'Raw Data'!R6179</f>
        <v>Electronic check</v>
      </c>
      <c r="F6179">
        <f>'Raw Data'!S6179</f>
        <v>54.3</v>
      </c>
      <c r="G6179">
        <f>IFERROR(VALUE('Raw Data'!T6179),0)</f>
        <v>195.3</v>
      </c>
      <c r="H6179" t="str" cm="1">
        <f t="array" ref="H6179">_xlfn.IFS(B6179&lt;=12,"New (0-12 mo)",B6179&lt;=24,"Established (13-24 mo)",B6179&lt;=48,"Loyal (25-48 mo)",TRUE,"Veteran (49+ mo)")</f>
        <v>New (0-12 mo)</v>
      </c>
      <c r="I6179">
        <f>COUNTIF('Raw Data'!G6179:O6179,"Yes")</f>
        <v>2</v>
      </c>
      <c r="J6179">
        <f t="shared" ca="1" si="192"/>
        <v>46082</v>
      </c>
      <c r="K6179" t="str">
        <f>'Raw Data'!U6179</f>
        <v>Yes</v>
      </c>
      <c r="L6179" t="str">
        <f t="shared" si="193"/>
        <v>High Risk</v>
      </c>
      <c r="N6179" s="34"/>
    </row>
    <row r="6180" spans="1:14" x14ac:dyDescent="0.3">
      <c r="A6180" s="5" t="str">
        <f>'Raw Data'!A6180</f>
        <v>3719-TDVQB</v>
      </c>
      <c r="B6180">
        <f>'Raw Data'!F6180</f>
        <v>54</v>
      </c>
      <c r="C6180" t="str">
        <f>'Raw Data'!P6180</f>
        <v>Two year</v>
      </c>
      <c r="D6180" t="str">
        <f>'Raw Data'!I6180</f>
        <v>No</v>
      </c>
      <c r="E6180" t="str">
        <f>'Raw Data'!R6180</f>
        <v>Mailed check</v>
      </c>
      <c r="F6180">
        <f>'Raw Data'!S6180</f>
        <v>18.95</v>
      </c>
      <c r="G6180">
        <f>IFERROR(VALUE('Raw Data'!T6180),0)</f>
        <v>1031.0999999999999</v>
      </c>
      <c r="H6180" t="str" cm="1">
        <f t="array" ref="H6180">_xlfn.IFS(B6180&lt;=12,"New (0-12 mo)",B6180&lt;=24,"Established (13-24 mo)",B6180&lt;=48,"Loyal (25-48 mo)",TRUE,"Veteran (49+ mo)")</f>
        <v>Veteran (49+ mo)</v>
      </c>
      <c r="I6180">
        <f>COUNTIF('Raw Data'!G6180:O6180,"Yes")</f>
        <v>1</v>
      </c>
      <c r="J6180">
        <f t="shared" ca="1" si="192"/>
        <v>44562</v>
      </c>
      <c r="K6180" t="str">
        <f>'Raw Data'!U6180</f>
        <v>No</v>
      </c>
      <c r="L6180" t="str">
        <f t="shared" si="193"/>
        <v>Low Risk</v>
      </c>
      <c r="N6180" s="34"/>
    </row>
    <row r="6181" spans="1:14" x14ac:dyDescent="0.3">
      <c r="A6181" s="5" t="str">
        <f>'Raw Data'!A6181</f>
        <v>6328-ZPBGN</v>
      </c>
      <c r="B6181">
        <f>'Raw Data'!F6181</f>
        <v>11</v>
      </c>
      <c r="C6181" t="str">
        <f>'Raw Data'!P6181</f>
        <v>Month-to-month</v>
      </c>
      <c r="D6181" t="str">
        <f>'Raw Data'!I6181</f>
        <v>Fiber optic</v>
      </c>
      <c r="E6181" t="str">
        <f>'Raw Data'!R6181</f>
        <v>Bank transfer (automatic)</v>
      </c>
      <c r="F6181">
        <f>'Raw Data'!S6181</f>
        <v>95.15</v>
      </c>
      <c r="G6181">
        <f>IFERROR(VALUE('Raw Data'!T6181),0)</f>
        <v>997.65</v>
      </c>
      <c r="H6181" t="str" cm="1">
        <f t="array" ref="H6181">_xlfn.IFS(B6181&lt;=12,"New (0-12 mo)",B6181&lt;=24,"Established (13-24 mo)",B6181&lt;=48,"Loyal (25-48 mo)",TRUE,"Veteran (49+ mo)")</f>
        <v>New (0-12 mo)</v>
      </c>
      <c r="I6181">
        <f>COUNTIF('Raw Data'!G6181:O6181,"Yes")</f>
        <v>4</v>
      </c>
      <c r="J6181">
        <f t="shared" ca="1" si="192"/>
        <v>45870</v>
      </c>
      <c r="K6181" t="str">
        <f>'Raw Data'!U6181</f>
        <v>Yes</v>
      </c>
      <c r="L6181" t="str">
        <f t="shared" si="193"/>
        <v>High Risk</v>
      </c>
      <c r="N6181" s="34"/>
    </row>
    <row r="6182" spans="1:14" x14ac:dyDescent="0.3">
      <c r="A6182" s="5" t="str">
        <f>'Raw Data'!A6182</f>
        <v>0201-MIBOL</v>
      </c>
      <c r="B6182">
        <f>'Raw Data'!F6182</f>
        <v>66</v>
      </c>
      <c r="C6182" t="str">
        <f>'Raw Data'!P6182</f>
        <v>Two year</v>
      </c>
      <c r="D6182" t="str">
        <f>'Raw Data'!I6182</f>
        <v>Fiber optic</v>
      </c>
      <c r="E6182" t="str">
        <f>'Raw Data'!R6182</f>
        <v>Bank transfer (automatic)</v>
      </c>
      <c r="F6182">
        <f>'Raw Data'!S6182</f>
        <v>102.4</v>
      </c>
      <c r="G6182">
        <f>IFERROR(VALUE('Raw Data'!T6182),0)</f>
        <v>6471.85</v>
      </c>
      <c r="H6182" t="str" cm="1">
        <f t="array" ref="H6182">_xlfn.IFS(B6182&lt;=12,"New (0-12 mo)",B6182&lt;=24,"Established (13-24 mo)",B6182&lt;=48,"Loyal (25-48 mo)",TRUE,"Veteran (49+ mo)")</f>
        <v>Veteran (49+ mo)</v>
      </c>
      <c r="I6182">
        <f>COUNTIF('Raw Data'!G6182:O6182,"Yes")</f>
        <v>5</v>
      </c>
      <c r="J6182">
        <f t="shared" ca="1" si="192"/>
        <v>44197</v>
      </c>
      <c r="K6182" t="str">
        <f>'Raw Data'!U6182</f>
        <v>No</v>
      </c>
      <c r="L6182" t="str">
        <f t="shared" si="193"/>
        <v>Low Risk</v>
      </c>
      <c r="N6182" s="34"/>
    </row>
    <row r="6183" spans="1:14" x14ac:dyDescent="0.3">
      <c r="A6183" s="5" t="str">
        <f>'Raw Data'!A6183</f>
        <v>4937-QPZPO</v>
      </c>
      <c r="B6183">
        <f>'Raw Data'!F6183</f>
        <v>61</v>
      </c>
      <c r="C6183" t="str">
        <f>'Raw Data'!P6183</f>
        <v>One year</v>
      </c>
      <c r="D6183" t="str">
        <f>'Raw Data'!I6183</f>
        <v>Fiber optic</v>
      </c>
      <c r="E6183" t="str">
        <f>'Raw Data'!R6183</f>
        <v>Electronic check</v>
      </c>
      <c r="F6183">
        <f>'Raw Data'!S6183</f>
        <v>99.9</v>
      </c>
      <c r="G6183">
        <f>IFERROR(VALUE('Raw Data'!T6183),0)</f>
        <v>6241.35</v>
      </c>
      <c r="H6183" t="str" cm="1">
        <f t="array" ref="H6183">_xlfn.IFS(B6183&lt;=12,"New (0-12 mo)",B6183&lt;=24,"Established (13-24 mo)",B6183&lt;=48,"Loyal (25-48 mo)",TRUE,"Veteran (49+ mo)")</f>
        <v>Veteran (49+ mo)</v>
      </c>
      <c r="I6183">
        <f>COUNTIF('Raw Data'!G6183:O6183,"Yes")</f>
        <v>5</v>
      </c>
      <c r="J6183">
        <f t="shared" ca="1" si="192"/>
        <v>44348</v>
      </c>
      <c r="K6183" t="str">
        <f>'Raw Data'!U6183</f>
        <v>No</v>
      </c>
      <c r="L6183" t="str">
        <f t="shared" si="193"/>
        <v>Low Risk</v>
      </c>
      <c r="N6183" s="34"/>
    </row>
    <row r="6184" spans="1:14" x14ac:dyDescent="0.3">
      <c r="A6184" s="5" t="str">
        <f>'Raw Data'!A6184</f>
        <v>2925-VDZHY</v>
      </c>
      <c r="B6184">
        <f>'Raw Data'!F6184</f>
        <v>72</v>
      </c>
      <c r="C6184" t="str">
        <f>'Raw Data'!P6184</f>
        <v>Two year</v>
      </c>
      <c r="D6184" t="str">
        <f>'Raw Data'!I6184</f>
        <v>DSL</v>
      </c>
      <c r="E6184" t="str">
        <f>'Raw Data'!R6184</f>
        <v>Credit card (automatic)</v>
      </c>
      <c r="F6184">
        <f>'Raw Data'!S6184</f>
        <v>88.7</v>
      </c>
      <c r="G6184">
        <f>IFERROR(VALUE('Raw Data'!T6184),0)</f>
        <v>6501.35</v>
      </c>
      <c r="H6184" t="str" cm="1">
        <f t="array" ref="H6184">_xlfn.IFS(B6184&lt;=12,"New (0-12 mo)",B6184&lt;=24,"Established (13-24 mo)",B6184&lt;=48,"Loyal (25-48 mo)",TRUE,"Veteran (49+ mo)")</f>
        <v>Veteran (49+ mo)</v>
      </c>
      <c r="I6184">
        <f>COUNTIF('Raw Data'!G6184:O6184,"Yes")</f>
        <v>8</v>
      </c>
      <c r="J6184">
        <f t="shared" ca="1" si="192"/>
        <v>44013</v>
      </c>
      <c r="K6184" t="str">
        <f>'Raw Data'!U6184</f>
        <v>No</v>
      </c>
      <c r="L6184" t="str">
        <f t="shared" si="193"/>
        <v>Low Risk</v>
      </c>
      <c r="N6184" s="34"/>
    </row>
    <row r="6185" spans="1:14" x14ac:dyDescent="0.3">
      <c r="A6185" s="5" t="str">
        <f>'Raw Data'!A6185</f>
        <v>6981-TDRFT</v>
      </c>
      <c r="B6185">
        <f>'Raw Data'!F6185</f>
        <v>44</v>
      </c>
      <c r="C6185" t="str">
        <f>'Raw Data'!P6185</f>
        <v>One year</v>
      </c>
      <c r="D6185" t="str">
        <f>'Raw Data'!I6185</f>
        <v>DSL</v>
      </c>
      <c r="E6185" t="str">
        <f>'Raw Data'!R6185</f>
        <v>Electronic check</v>
      </c>
      <c r="F6185">
        <f>'Raw Data'!S6185</f>
        <v>54.3</v>
      </c>
      <c r="G6185">
        <f>IFERROR(VALUE('Raw Data'!T6185),0)</f>
        <v>2317.1</v>
      </c>
      <c r="H6185" t="str" cm="1">
        <f t="array" ref="H6185">_xlfn.IFS(B6185&lt;=12,"New (0-12 mo)",B6185&lt;=24,"Established (13-24 mo)",B6185&lt;=48,"Loyal (25-48 mo)",TRUE,"Veteran (49+ mo)")</f>
        <v>Loyal (25-48 mo)</v>
      </c>
      <c r="I6185">
        <f>COUNTIF('Raw Data'!G6185:O6185,"Yes")</f>
        <v>4</v>
      </c>
      <c r="J6185">
        <f t="shared" ca="1" si="192"/>
        <v>44866</v>
      </c>
      <c r="K6185" t="str">
        <f>'Raw Data'!U6185</f>
        <v>No</v>
      </c>
      <c r="L6185" t="str">
        <f t="shared" si="193"/>
        <v>Low Risk</v>
      </c>
      <c r="N6185" s="34"/>
    </row>
    <row r="6186" spans="1:14" x14ac:dyDescent="0.3">
      <c r="A6186" s="5" t="str">
        <f>'Raw Data'!A6186</f>
        <v>3413-CSSTH</v>
      </c>
      <c r="B6186">
        <f>'Raw Data'!F6186</f>
        <v>41</v>
      </c>
      <c r="C6186" t="str">
        <f>'Raw Data'!P6186</f>
        <v>Month-to-month</v>
      </c>
      <c r="D6186" t="str">
        <f>'Raw Data'!I6186</f>
        <v>DSL</v>
      </c>
      <c r="E6186" t="str">
        <f>'Raw Data'!R6186</f>
        <v>Bank transfer (automatic)</v>
      </c>
      <c r="F6186">
        <f>'Raw Data'!S6186</f>
        <v>55.7</v>
      </c>
      <c r="G6186">
        <f>IFERROR(VALUE('Raw Data'!T6186),0)</f>
        <v>2237.5500000000002</v>
      </c>
      <c r="H6186" t="str" cm="1">
        <f t="array" ref="H6186">_xlfn.IFS(B6186&lt;=12,"New (0-12 mo)",B6186&lt;=24,"Established (13-24 mo)",B6186&lt;=48,"Loyal (25-48 mo)",TRUE,"Veteran (49+ mo)")</f>
        <v>Loyal (25-48 mo)</v>
      </c>
      <c r="I6186">
        <f>COUNTIF('Raw Data'!G6186:O6186,"Yes")</f>
        <v>3</v>
      </c>
      <c r="J6186">
        <f t="shared" ca="1" si="192"/>
        <v>44958</v>
      </c>
      <c r="K6186" t="str">
        <f>'Raw Data'!U6186</f>
        <v>No</v>
      </c>
      <c r="L6186" t="str">
        <f t="shared" si="193"/>
        <v>Low-Medium Risk</v>
      </c>
      <c r="N6186" s="34"/>
    </row>
    <row r="6187" spans="1:14" x14ac:dyDescent="0.3">
      <c r="A6187" s="5" t="str">
        <f>'Raw Data'!A6187</f>
        <v>8033-VCZGH</v>
      </c>
      <c r="B6187">
        <f>'Raw Data'!F6187</f>
        <v>50</v>
      </c>
      <c r="C6187" t="str">
        <f>'Raw Data'!P6187</f>
        <v>One year</v>
      </c>
      <c r="D6187" t="str">
        <f>'Raw Data'!I6187</f>
        <v>Fiber optic</v>
      </c>
      <c r="E6187" t="str">
        <f>'Raw Data'!R6187</f>
        <v>Electronic check</v>
      </c>
      <c r="F6187">
        <f>'Raw Data'!S6187</f>
        <v>103.95</v>
      </c>
      <c r="G6187">
        <f>IFERROR(VALUE('Raw Data'!T6187),0)</f>
        <v>5231.3</v>
      </c>
      <c r="H6187" t="str" cm="1">
        <f t="array" ref="H6187">_xlfn.IFS(B6187&lt;=12,"New (0-12 mo)",B6187&lt;=24,"Established (13-24 mo)",B6187&lt;=48,"Loyal (25-48 mo)",TRUE,"Veteran (49+ mo)")</f>
        <v>Veteran (49+ mo)</v>
      </c>
      <c r="I6187">
        <f>COUNTIF('Raw Data'!G6187:O6187,"Yes")</f>
        <v>6</v>
      </c>
      <c r="J6187">
        <f t="shared" ca="1" si="192"/>
        <v>44682</v>
      </c>
      <c r="K6187" t="str">
        <f>'Raw Data'!U6187</f>
        <v>No</v>
      </c>
      <c r="L6187" t="str">
        <f t="shared" si="193"/>
        <v>Low Risk</v>
      </c>
      <c r="N6187" s="34"/>
    </row>
    <row r="6188" spans="1:14" x14ac:dyDescent="0.3">
      <c r="A6188" s="5" t="str">
        <f>'Raw Data'!A6188</f>
        <v>4789-KWMXN</v>
      </c>
      <c r="B6188">
        <f>'Raw Data'!F6188</f>
        <v>47</v>
      </c>
      <c r="C6188" t="str">
        <f>'Raw Data'!P6188</f>
        <v>One year</v>
      </c>
      <c r="D6188" t="str">
        <f>'Raw Data'!I6188</f>
        <v>Fiber optic</v>
      </c>
      <c r="E6188" t="str">
        <f>'Raw Data'!R6188</f>
        <v>Credit card (automatic)</v>
      </c>
      <c r="F6188">
        <f>'Raw Data'!S6188</f>
        <v>110.85</v>
      </c>
      <c r="G6188">
        <f>IFERROR(VALUE('Raw Data'!T6188),0)</f>
        <v>5275.8</v>
      </c>
      <c r="H6188" t="str" cm="1">
        <f t="array" ref="H6188">_xlfn.IFS(B6188&lt;=12,"New (0-12 mo)",B6188&lt;=24,"Established (13-24 mo)",B6188&lt;=48,"Loyal (25-48 mo)",TRUE,"Veteran (49+ mo)")</f>
        <v>Loyal (25-48 mo)</v>
      </c>
      <c r="I6188">
        <f>COUNTIF('Raw Data'!G6188:O6188,"Yes")</f>
        <v>7</v>
      </c>
      <c r="J6188">
        <f t="shared" ca="1" si="192"/>
        <v>44774</v>
      </c>
      <c r="K6188" t="str">
        <f>'Raw Data'!U6188</f>
        <v>Yes</v>
      </c>
      <c r="L6188" t="str">
        <f t="shared" si="193"/>
        <v>Low Risk</v>
      </c>
      <c r="N6188" s="34"/>
    </row>
    <row r="6189" spans="1:14" x14ac:dyDescent="0.3">
      <c r="A6189" s="5" t="str">
        <f>'Raw Data'!A6189</f>
        <v>0224-NIJLP</v>
      </c>
      <c r="B6189">
        <f>'Raw Data'!F6189</f>
        <v>8</v>
      </c>
      <c r="C6189" t="str">
        <f>'Raw Data'!P6189</f>
        <v>Two year</v>
      </c>
      <c r="D6189" t="str">
        <f>'Raw Data'!I6189</f>
        <v>No</v>
      </c>
      <c r="E6189" t="str">
        <f>'Raw Data'!R6189</f>
        <v>Mailed check</v>
      </c>
      <c r="F6189">
        <f>'Raw Data'!S6189</f>
        <v>20.149999999999999</v>
      </c>
      <c r="G6189">
        <f>IFERROR(VALUE('Raw Data'!T6189),0)</f>
        <v>165.5</v>
      </c>
      <c r="H6189" t="str" cm="1">
        <f t="array" ref="H6189">_xlfn.IFS(B6189&lt;=12,"New (0-12 mo)",B6189&lt;=24,"Established (13-24 mo)",B6189&lt;=48,"Loyal (25-48 mo)",TRUE,"Veteran (49+ mo)")</f>
        <v>New (0-12 mo)</v>
      </c>
      <c r="I6189">
        <f>COUNTIF('Raw Data'!G6189:O6189,"Yes")</f>
        <v>1</v>
      </c>
      <c r="J6189">
        <f t="shared" ca="1" si="192"/>
        <v>45962</v>
      </c>
      <c r="K6189" t="str">
        <f>'Raw Data'!U6189</f>
        <v>No</v>
      </c>
      <c r="L6189" t="str">
        <f t="shared" si="193"/>
        <v>Low Risk</v>
      </c>
      <c r="N6189" s="34"/>
    </row>
    <row r="6190" spans="1:14" x14ac:dyDescent="0.3">
      <c r="A6190" s="5" t="str">
        <f>'Raw Data'!A6190</f>
        <v>7542-CYDDM</v>
      </c>
      <c r="B6190">
        <f>'Raw Data'!F6190</f>
        <v>18</v>
      </c>
      <c r="C6190" t="str">
        <f>'Raw Data'!P6190</f>
        <v>Month-to-month</v>
      </c>
      <c r="D6190" t="str">
        <f>'Raw Data'!I6190</f>
        <v>No</v>
      </c>
      <c r="E6190" t="str">
        <f>'Raw Data'!R6190</f>
        <v>Mailed check</v>
      </c>
      <c r="F6190">
        <f>'Raw Data'!S6190</f>
        <v>20.05</v>
      </c>
      <c r="G6190">
        <f>IFERROR(VALUE('Raw Data'!T6190),0)</f>
        <v>358.5</v>
      </c>
      <c r="H6190" t="str" cm="1">
        <f t="array" ref="H6190">_xlfn.IFS(B6190&lt;=12,"New (0-12 mo)",B6190&lt;=24,"Established (13-24 mo)",B6190&lt;=48,"Loyal (25-48 mo)",TRUE,"Veteran (49+ mo)")</f>
        <v>Established (13-24 mo)</v>
      </c>
      <c r="I6190">
        <f>COUNTIF('Raw Data'!G6190:O6190,"Yes")</f>
        <v>1</v>
      </c>
      <c r="J6190">
        <f t="shared" ca="1" si="192"/>
        <v>45658</v>
      </c>
      <c r="K6190" t="str">
        <f>'Raw Data'!U6190</f>
        <v>No</v>
      </c>
      <c r="L6190" t="str">
        <f t="shared" si="193"/>
        <v>Medium Risk</v>
      </c>
      <c r="N6190" s="34"/>
    </row>
    <row r="6191" spans="1:14" x14ac:dyDescent="0.3">
      <c r="A6191" s="5" t="str">
        <f>'Raw Data'!A6191</f>
        <v>4718-WXBGI</v>
      </c>
      <c r="B6191">
        <f>'Raw Data'!F6191</f>
        <v>72</v>
      </c>
      <c r="C6191" t="str">
        <f>'Raw Data'!P6191</f>
        <v>Two year</v>
      </c>
      <c r="D6191" t="str">
        <f>'Raw Data'!I6191</f>
        <v>DSL</v>
      </c>
      <c r="E6191" t="str">
        <f>'Raw Data'!R6191</f>
        <v>Credit card (automatic)</v>
      </c>
      <c r="F6191">
        <f>'Raw Data'!S6191</f>
        <v>91.95</v>
      </c>
      <c r="G6191">
        <f>IFERROR(VALUE('Raw Data'!T6191),0)</f>
        <v>6614.9</v>
      </c>
      <c r="H6191" t="str" cm="1">
        <f t="array" ref="H6191">_xlfn.IFS(B6191&lt;=12,"New (0-12 mo)",B6191&lt;=24,"Established (13-24 mo)",B6191&lt;=48,"Loyal (25-48 mo)",TRUE,"Veteran (49+ mo)")</f>
        <v>Veteran (49+ mo)</v>
      </c>
      <c r="I6191">
        <f>COUNTIF('Raw Data'!G6191:O6191,"Yes")</f>
        <v>8</v>
      </c>
      <c r="J6191">
        <f t="shared" ca="1" si="192"/>
        <v>44013</v>
      </c>
      <c r="K6191" t="str">
        <f>'Raw Data'!U6191</f>
        <v>No</v>
      </c>
      <c r="L6191" t="str">
        <f t="shared" si="193"/>
        <v>Low Risk</v>
      </c>
      <c r="N6191" s="34"/>
    </row>
    <row r="6192" spans="1:14" x14ac:dyDescent="0.3">
      <c r="A6192" s="5" t="str">
        <f>'Raw Data'!A6192</f>
        <v>2867-UIMSS</v>
      </c>
      <c r="B6192">
        <f>'Raw Data'!F6192</f>
        <v>1</v>
      </c>
      <c r="C6192" t="str">
        <f>'Raw Data'!P6192</f>
        <v>Month-to-month</v>
      </c>
      <c r="D6192" t="str">
        <f>'Raw Data'!I6192</f>
        <v>Fiber optic</v>
      </c>
      <c r="E6192" t="str">
        <f>'Raw Data'!R6192</f>
        <v>Electronic check</v>
      </c>
      <c r="F6192">
        <f>'Raw Data'!S6192</f>
        <v>80.5</v>
      </c>
      <c r="G6192">
        <f>IFERROR(VALUE('Raw Data'!T6192),0)</f>
        <v>80.5</v>
      </c>
      <c r="H6192" t="str" cm="1">
        <f t="array" ref="H6192">_xlfn.IFS(B6192&lt;=12,"New (0-12 mo)",B6192&lt;=24,"Established (13-24 mo)",B6192&lt;=48,"Loyal (25-48 mo)",TRUE,"Veteran (49+ mo)")</f>
        <v>New (0-12 mo)</v>
      </c>
      <c r="I6192">
        <f>COUNTIF('Raw Data'!G6192:O6192,"Yes")</f>
        <v>2</v>
      </c>
      <c r="J6192">
        <f t="shared" ca="1" si="192"/>
        <v>46174</v>
      </c>
      <c r="K6192" t="str">
        <f>'Raw Data'!U6192</f>
        <v>Yes</v>
      </c>
      <c r="L6192" t="str">
        <f t="shared" si="193"/>
        <v>High Risk</v>
      </c>
      <c r="N6192" s="34"/>
    </row>
    <row r="6193" spans="1:14" x14ac:dyDescent="0.3">
      <c r="A6193" s="5" t="str">
        <f>'Raw Data'!A6193</f>
        <v>8495-PRWFH</v>
      </c>
      <c r="B6193">
        <f>'Raw Data'!F6193</f>
        <v>42</v>
      </c>
      <c r="C6193" t="str">
        <f>'Raw Data'!P6193</f>
        <v>Month-to-month</v>
      </c>
      <c r="D6193" t="str">
        <f>'Raw Data'!I6193</f>
        <v>DSL</v>
      </c>
      <c r="E6193" t="str">
        <f>'Raw Data'!R6193</f>
        <v>Electronic check</v>
      </c>
      <c r="F6193">
        <f>'Raw Data'!S6193</f>
        <v>55.65</v>
      </c>
      <c r="G6193">
        <f>IFERROR(VALUE('Raw Data'!T6193),0)</f>
        <v>2421.75</v>
      </c>
      <c r="H6193" t="str" cm="1">
        <f t="array" ref="H6193">_xlfn.IFS(B6193&lt;=12,"New (0-12 mo)",B6193&lt;=24,"Established (13-24 mo)",B6193&lt;=48,"Loyal (25-48 mo)",TRUE,"Veteran (49+ mo)")</f>
        <v>Loyal (25-48 mo)</v>
      </c>
      <c r="I6193">
        <f>COUNTIF('Raw Data'!G6193:O6193,"Yes")</f>
        <v>3</v>
      </c>
      <c r="J6193">
        <f t="shared" ca="1" si="192"/>
        <v>44927</v>
      </c>
      <c r="K6193" t="str">
        <f>'Raw Data'!U6193</f>
        <v>No</v>
      </c>
      <c r="L6193" t="str">
        <f t="shared" si="193"/>
        <v>Low-Medium Risk</v>
      </c>
      <c r="N6193" s="34"/>
    </row>
    <row r="6194" spans="1:14" x14ac:dyDescent="0.3">
      <c r="A6194" s="5" t="str">
        <f>'Raw Data'!A6194</f>
        <v>0439-IFYUN</v>
      </c>
      <c r="B6194">
        <f>'Raw Data'!F6194</f>
        <v>18</v>
      </c>
      <c r="C6194" t="str">
        <f>'Raw Data'!P6194</f>
        <v>Month-to-month</v>
      </c>
      <c r="D6194" t="str">
        <f>'Raw Data'!I6194</f>
        <v>Fiber optic</v>
      </c>
      <c r="E6194" t="str">
        <f>'Raw Data'!R6194</f>
        <v>Electronic check</v>
      </c>
      <c r="F6194">
        <f>'Raw Data'!S6194</f>
        <v>74.7</v>
      </c>
      <c r="G6194">
        <f>IFERROR(VALUE('Raw Data'!T6194),0)</f>
        <v>1294.5999999999999</v>
      </c>
      <c r="H6194" t="str" cm="1">
        <f t="array" ref="H6194">_xlfn.IFS(B6194&lt;=12,"New (0-12 mo)",B6194&lt;=24,"Established (13-24 mo)",B6194&lt;=48,"Loyal (25-48 mo)",TRUE,"Veteran (49+ mo)")</f>
        <v>Established (13-24 mo)</v>
      </c>
      <c r="I6194">
        <f>COUNTIF('Raw Data'!G6194:O6194,"Yes")</f>
        <v>2</v>
      </c>
      <c r="J6194">
        <f t="shared" ca="1" si="192"/>
        <v>45658</v>
      </c>
      <c r="K6194" t="str">
        <f>'Raw Data'!U6194</f>
        <v>No</v>
      </c>
      <c r="L6194" t="str">
        <f t="shared" si="193"/>
        <v>Medium Risk</v>
      </c>
      <c r="N6194" s="34"/>
    </row>
    <row r="6195" spans="1:14" x14ac:dyDescent="0.3">
      <c r="A6195" s="5" t="str">
        <f>'Raw Data'!A6195</f>
        <v>5716-LIBJC</v>
      </c>
      <c r="B6195">
        <f>'Raw Data'!F6195</f>
        <v>13</v>
      </c>
      <c r="C6195" t="str">
        <f>'Raw Data'!P6195</f>
        <v>One year</v>
      </c>
      <c r="D6195" t="str">
        <f>'Raw Data'!I6195</f>
        <v>Fiber optic</v>
      </c>
      <c r="E6195" t="str">
        <f>'Raw Data'!R6195</f>
        <v>Credit card (automatic)</v>
      </c>
      <c r="F6195">
        <f>'Raw Data'!S6195</f>
        <v>104.15</v>
      </c>
      <c r="G6195">
        <f>IFERROR(VALUE('Raw Data'!T6195),0)</f>
        <v>1299.0999999999999</v>
      </c>
      <c r="H6195" t="str" cm="1">
        <f t="array" ref="H6195">_xlfn.IFS(B6195&lt;=12,"New (0-12 mo)",B6195&lt;=24,"Established (13-24 mo)",B6195&lt;=48,"Loyal (25-48 mo)",TRUE,"Veteran (49+ mo)")</f>
        <v>Established (13-24 mo)</v>
      </c>
      <c r="I6195">
        <f>COUNTIF('Raw Data'!G6195:O6195,"Yes")</f>
        <v>6</v>
      </c>
      <c r="J6195">
        <f t="shared" ca="1" si="192"/>
        <v>45809</v>
      </c>
      <c r="K6195" t="str">
        <f>'Raw Data'!U6195</f>
        <v>No</v>
      </c>
      <c r="L6195" t="str">
        <f t="shared" si="193"/>
        <v>Low Risk</v>
      </c>
      <c r="N6195" s="34"/>
    </row>
    <row r="6196" spans="1:14" x14ac:dyDescent="0.3">
      <c r="A6196" s="5" t="str">
        <f>'Raw Data'!A6196</f>
        <v>2868-LLSKM</v>
      </c>
      <c r="B6196">
        <f>'Raw Data'!F6196</f>
        <v>68</v>
      </c>
      <c r="C6196" t="str">
        <f>'Raw Data'!P6196</f>
        <v>One year</v>
      </c>
      <c r="D6196" t="str">
        <f>'Raw Data'!I6196</f>
        <v>Fiber optic</v>
      </c>
      <c r="E6196" t="str">
        <f>'Raw Data'!R6196</f>
        <v>Bank transfer (automatic)</v>
      </c>
      <c r="F6196">
        <f>'Raw Data'!S6196</f>
        <v>83.65</v>
      </c>
      <c r="G6196">
        <f>IFERROR(VALUE('Raw Data'!T6196),0)</f>
        <v>5733.4</v>
      </c>
      <c r="H6196" t="str" cm="1">
        <f t="array" ref="H6196">_xlfn.IFS(B6196&lt;=12,"New (0-12 mo)",B6196&lt;=24,"Established (13-24 mo)",B6196&lt;=48,"Loyal (25-48 mo)",TRUE,"Veteran (49+ mo)")</f>
        <v>Veteran (49+ mo)</v>
      </c>
      <c r="I6196">
        <f>COUNTIF('Raw Data'!G6196:O6196,"Yes")</f>
        <v>4</v>
      </c>
      <c r="J6196">
        <f t="shared" ca="1" si="192"/>
        <v>44136</v>
      </c>
      <c r="K6196" t="str">
        <f>'Raw Data'!U6196</f>
        <v>No</v>
      </c>
      <c r="L6196" t="str">
        <f t="shared" si="193"/>
        <v>Low Risk</v>
      </c>
      <c r="N6196" s="34"/>
    </row>
    <row r="6197" spans="1:14" x14ac:dyDescent="0.3">
      <c r="A6197" s="5" t="str">
        <f>'Raw Data'!A6197</f>
        <v>8111-RKSPX</v>
      </c>
      <c r="B6197">
        <f>'Raw Data'!F6197</f>
        <v>4</v>
      </c>
      <c r="C6197" t="str">
        <f>'Raw Data'!P6197</f>
        <v>Month-to-month</v>
      </c>
      <c r="D6197" t="str">
        <f>'Raw Data'!I6197</f>
        <v>Fiber optic</v>
      </c>
      <c r="E6197" t="str">
        <f>'Raw Data'!R6197</f>
        <v>Bank transfer (automatic)</v>
      </c>
      <c r="F6197">
        <f>'Raw Data'!S6197</f>
        <v>72.2</v>
      </c>
      <c r="G6197">
        <f>IFERROR(VALUE('Raw Data'!T6197),0)</f>
        <v>305.55</v>
      </c>
      <c r="H6197" t="str" cm="1">
        <f t="array" ref="H6197">_xlfn.IFS(B6197&lt;=12,"New (0-12 mo)",B6197&lt;=24,"Established (13-24 mo)",B6197&lt;=48,"Loyal (25-48 mo)",TRUE,"Veteran (49+ mo)")</f>
        <v>New (0-12 mo)</v>
      </c>
      <c r="I6197">
        <f>COUNTIF('Raw Data'!G6197:O6197,"Yes")</f>
        <v>2</v>
      </c>
      <c r="J6197">
        <f t="shared" ca="1" si="192"/>
        <v>46082</v>
      </c>
      <c r="K6197" t="str">
        <f>'Raw Data'!U6197</f>
        <v>Yes</v>
      </c>
      <c r="L6197" t="str">
        <f t="shared" si="193"/>
        <v>High Risk</v>
      </c>
      <c r="N6197" s="34"/>
    </row>
    <row r="6198" spans="1:14" x14ac:dyDescent="0.3">
      <c r="A6198" s="5" t="str">
        <f>'Raw Data'!A6198</f>
        <v>2988-QRAJY</v>
      </c>
      <c r="B6198">
        <f>'Raw Data'!F6198</f>
        <v>69</v>
      </c>
      <c r="C6198" t="str">
        <f>'Raw Data'!P6198</f>
        <v>Two year</v>
      </c>
      <c r="D6198" t="str">
        <f>'Raw Data'!I6198</f>
        <v>Fiber optic</v>
      </c>
      <c r="E6198" t="str">
        <f>'Raw Data'!R6198</f>
        <v>Credit card (automatic)</v>
      </c>
      <c r="F6198">
        <f>'Raw Data'!S6198</f>
        <v>110.05</v>
      </c>
      <c r="G6198">
        <f>IFERROR(VALUE('Raw Data'!T6198),0)</f>
        <v>7430.75</v>
      </c>
      <c r="H6198" t="str" cm="1">
        <f t="array" ref="H6198">_xlfn.IFS(B6198&lt;=12,"New (0-12 mo)",B6198&lt;=24,"Established (13-24 mo)",B6198&lt;=48,"Loyal (25-48 mo)",TRUE,"Veteran (49+ mo)")</f>
        <v>Veteran (49+ mo)</v>
      </c>
      <c r="I6198">
        <f>COUNTIF('Raw Data'!G6198:O6198,"Yes")</f>
        <v>7</v>
      </c>
      <c r="J6198">
        <f t="shared" ca="1" si="192"/>
        <v>44105</v>
      </c>
      <c r="K6198" t="str">
        <f>'Raw Data'!U6198</f>
        <v>No</v>
      </c>
      <c r="L6198" t="str">
        <f t="shared" si="193"/>
        <v>Low Risk</v>
      </c>
      <c r="N6198" s="34"/>
    </row>
    <row r="6199" spans="1:14" x14ac:dyDescent="0.3">
      <c r="A6199" s="5" t="str">
        <f>'Raw Data'!A6199</f>
        <v>1585-MQSSU</v>
      </c>
      <c r="B6199">
        <f>'Raw Data'!F6199</f>
        <v>17</v>
      </c>
      <c r="C6199" t="str">
        <f>'Raw Data'!P6199</f>
        <v>Month-to-month</v>
      </c>
      <c r="D6199" t="str">
        <f>'Raw Data'!I6199</f>
        <v>DSL</v>
      </c>
      <c r="E6199" t="str">
        <f>'Raw Data'!R6199</f>
        <v>Mailed check</v>
      </c>
      <c r="F6199">
        <f>'Raw Data'!S6199</f>
        <v>51.5</v>
      </c>
      <c r="G6199">
        <f>IFERROR(VALUE('Raw Data'!T6199),0)</f>
        <v>900.5</v>
      </c>
      <c r="H6199" t="str" cm="1">
        <f t="array" ref="H6199">_xlfn.IFS(B6199&lt;=12,"New (0-12 mo)",B6199&lt;=24,"Established (13-24 mo)",B6199&lt;=48,"Loyal (25-48 mo)",TRUE,"Veteran (49+ mo)")</f>
        <v>Established (13-24 mo)</v>
      </c>
      <c r="I6199">
        <f>COUNTIF('Raw Data'!G6199:O6199,"Yes")</f>
        <v>2</v>
      </c>
      <c r="J6199">
        <f t="shared" ca="1" si="192"/>
        <v>45689</v>
      </c>
      <c r="K6199" t="str">
        <f>'Raw Data'!U6199</f>
        <v>Yes</v>
      </c>
      <c r="L6199" t="str">
        <f t="shared" si="193"/>
        <v>Medium Risk</v>
      </c>
      <c r="N6199" s="34"/>
    </row>
    <row r="6200" spans="1:14" x14ac:dyDescent="0.3">
      <c r="A6200" s="5" t="str">
        <f>'Raw Data'!A6200</f>
        <v>0071-NDAFP</v>
      </c>
      <c r="B6200">
        <f>'Raw Data'!F6200</f>
        <v>25</v>
      </c>
      <c r="C6200" t="str">
        <f>'Raw Data'!P6200</f>
        <v>Two year</v>
      </c>
      <c r="D6200" t="str">
        <f>'Raw Data'!I6200</f>
        <v>No</v>
      </c>
      <c r="E6200" t="str">
        <f>'Raw Data'!R6200</f>
        <v>Credit card (automatic)</v>
      </c>
      <c r="F6200">
        <f>'Raw Data'!S6200</f>
        <v>25.5</v>
      </c>
      <c r="G6200">
        <f>IFERROR(VALUE('Raw Data'!T6200),0)</f>
        <v>630.6</v>
      </c>
      <c r="H6200" t="str" cm="1">
        <f t="array" ref="H6200">_xlfn.IFS(B6200&lt;=12,"New (0-12 mo)",B6200&lt;=24,"Established (13-24 mo)",B6200&lt;=48,"Loyal (25-48 mo)",TRUE,"Veteran (49+ mo)")</f>
        <v>Loyal (25-48 mo)</v>
      </c>
      <c r="I6200">
        <f>COUNTIF('Raw Data'!G6200:O6200,"Yes")</f>
        <v>2</v>
      </c>
      <c r="J6200">
        <f t="shared" ca="1" si="192"/>
        <v>45444</v>
      </c>
      <c r="K6200" t="str">
        <f>'Raw Data'!U6200</f>
        <v>No</v>
      </c>
      <c r="L6200" t="str">
        <f t="shared" si="193"/>
        <v>Low Risk</v>
      </c>
      <c r="N6200" s="34"/>
    </row>
    <row r="6201" spans="1:14" x14ac:dyDescent="0.3">
      <c r="A6201" s="5" t="str">
        <f>'Raw Data'!A6201</f>
        <v>2856-NNASM</v>
      </c>
      <c r="B6201">
        <f>'Raw Data'!F6201</f>
        <v>43</v>
      </c>
      <c r="C6201" t="str">
        <f>'Raw Data'!P6201</f>
        <v>Month-to-month</v>
      </c>
      <c r="D6201" t="str">
        <f>'Raw Data'!I6201</f>
        <v>Fiber optic</v>
      </c>
      <c r="E6201" t="str">
        <f>'Raw Data'!R6201</f>
        <v>Mailed check</v>
      </c>
      <c r="F6201">
        <f>'Raw Data'!S6201</f>
        <v>89.55</v>
      </c>
      <c r="G6201">
        <f>IFERROR(VALUE('Raw Data'!T6201),0)</f>
        <v>3856.75</v>
      </c>
      <c r="H6201" t="str" cm="1">
        <f t="array" ref="H6201">_xlfn.IFS(B6201&lt;=12,"New (0-12 mo)",B6201&lt;=24,"Established (13-24 mo)",B6201&lt;=48,"Loyal (25-48 mo)",TRUE,"Veteran (49+ mo)")</f>
        <v>Loyal (25-48 mo)</v>
      </c>
      <c r="I6201">
        <f>COUNTIF('Raw Data'!G6201:O6201,"Yes")</f>
        <v>3</v>
      </c>
      <c r="J6201">
        <f t="shared" ca="1" si="192"/>
        <v>44896</v>
      </c>
      <c r="K6201" t="str">
        <f>'Raw Data'!U6201</f>
        <v>Yes</v>
      </c>
      <c r="L6201" t="str">
        <f t="shared" si="193"/>
        <v>Low-Medium Risk</v>
      </c>
      <c r="N6201" s="34"/>
    </row>
    <row r="6202" spans="1:14" x14ac:dyDescent="0.3">
      <c r="A6202" s="5" t="str">
        <f>'Raw Data'!A6202</f>
        <v>7328-ZJAJO</v>
      </c>
      <c r="B6202">
        <f>'Raw Data'!F6202</f>
        <v>59</v>
      </c>
      <c r="C6202" t="str">
        <f>'Raw Data'!P6202</f>
        <v>Two year</v>
      </c>
      <c r="D6202" t="str">
        <f>'Raw Data'!I6202</f>
        <v>No</v>
      </c>
      <c r="E6202" t="str">
        <f>'Raw Data'!R6202</f>
        <v>Credit card (automatic)</v>
      </c>
      <c r="F6202">
        <f>'Raw Data'!S6202</f>
        <v>19.5</v>
      </c>
      <c r="G6202">
        <f>IFERROR(VALUE('Raw Data'!T6202),0)</f>
        <v>1222.6500000000001</v>
      </c>
      <c r="H6202" t="str" cm="1">
        <f t="array" ref="H6202">_xlfn.IFS(B6202&lt;=12,"New (0-12 mo)",B6202&lt;=24,"Established (13-24 mo)",B6202&lt;=48,"Loyal (25-48 mo)",TRUE,"Veteran (49+ mo)")</f>
        <v>Veteran (49+ mo)</v>
      </c>
      <c r="I6202">
        <f>COUNTIF('Raw Data'!G6202:O6202,"Yes")</f>
        <v>1</v>
      </c>
      <c r="J6202">
        <f t="shared" ca="1" si="192"/>
        <v>44409</v>
      </c>
      <c r="K6202" t="str">
        <f>'Raw Data'!U6202</f>
        <v>No</v>
      </c>
      <c r="L6202" t="str">
        <f t="shared" si="193"/>
        <v>Low Risk</v>
      </c>
      <c r="N6202" s="34"/>
    </row>
    <row r="6203" spans="1:14" x14ac:dyDescent="0.3">
      <c r="A6203" s="5" t="str">
        <f>'Raw Data'!A6203</f>
        <v>6458-CYIDZ</v>
      </c>
      <c r="B6203">
        <f>'Raw Data'!F6203</f>
        <v>5</v>
      </c>
      <c r="C6203" t="str">
        <f>'Raw Data'!P6203</f>
        <v>Month-to-month</v>
      </c>
      <c r="D6203" t="str">
        <f>'Raw Data'!I6203</f>
        <v>Fiber optic</v>
      </c>
      <c r="E6203" t="str">
        <f>'Raw Data'!R6203</f>
        <v>Electronic check</v>
      </c>
      <c r="F6203">
        <f>'Raw Data'!S6203</f>
        <v>80.7</v>
      </c>
      <c r="G6203">
        <f>IFERROR(VALUE('Raw Data'!T6203),0)</f>
        <v>374.8</v>
      </c>
      <c r="H6203" t="str" cm="1">
        <f t="array" ref="H6203">_xlfn.IFS(B6203&lt;=12,"New (0-12 mo)",B6203&lt;=24,"Established (13-24 mo)",B6203&lt;=48,"Loyal (25-48 mo)",TRUE,"Veteran (49+ mo)")</f>
        <v>New (0-12 mo)</v>
      </c>
      <c r="I6203">
        <f>COUNTIF('Raw Data'!G6203:O6203,"Yes")</f>
        <v>3</v>
      </c>
      <c r="J6203">
        <f t="shared" ca="1" si="192"/>
        <v>46054</v>
      </c>
      <c r="K6203" t="str">
        <f>'Raw Data'!U6203</f>
        <v>No</v>
      </c>
      <c r="L6203" t="str">
        <f t="shared" si="193"/>
        <v>High Risk</v>
      </c>
      <c r="N6203" s="34"/>
    </row>
    <row r="6204" spans="1:14" x14ac:dyDescent="0.3">
      <c r="A6204" s="5" t="str">
        <f>'Raw Data'!A6204</f>
        <v>8559-CIZFV</v>
      </c>
      <c r="B6204">
        <f>'Raw Data'!F6204</f>
        <v>21</v>
      </c>
      <c r="C6204" t="str">
        <f>'Raw Data'!P6204</f>
        <v>One year</v>
      </c>
      <c r="D6204" t="str">
        <f>'Raw Data'!I6204</f>
        <v>DSL</v>
      </c>
      <c r="E6204" t="str">
        <f>'Raw Data'!R6204</f>
        <v>Mailed check</v>
      </c>
      <c r="F6204">
        <f>'Raw Data'!S6204</f>
        <v>77.5</v>
      </c>
      <c r="G6204">
        <f>IFERROR(VALUE('Raw Data'!T6204),0)</f>
        <v>1625</v>
      </c>
      <c r="H6204" t="str" cm="1">
        <f t="array" ref="H6204">_xlfn.IFS(B6204&lt;=12,"New (0-12 mo)",B6204&lt;=24,"Established (13-24 mo)",B6204&lt;=48,"Loyal (25-48 mo)",TRUE,"Veteran (49+ mo)")</f>
        <v>Established (13-24 mo)</v>
      </c>
      <c r="I6204">
        <f>COUNTIF('Raw Data'!G6204:O6204,"Yes")</f>
        <v>6</v>
      </c>
      <c r="J6204">
        <f t="shared" ca="1" si="192"/>
        <v>45566</v>
      </c>
      <c r="K6204" t="str">
        <f>'Raw Data'!U6204</f>
        <v>Yes</v>
      </c>
      <c r="L6204" t="str">
        <f t="shared" si="193"/>
        <v>Low Risk</v>
      </c>
      <c r="N6204" s="34"/>
    </row>
    <row r="6205" spans="1:14" x14ac:dyDescent="0.3">
      <c r="A6205" s="5" t="str">
        <f>'Raw Data'!A6205</f>
        <v>1090-PYKCI</v>
      </c>
      <c r="B6205">
        <f>'Raw Data'!F6205</f>
        <v>69</v>
      </c>
      <c r="C6205" t="str">
        <f>'Raw Data'!P6205</f>
        <v>One year</v>
      </c>
      <c r="D6205" t="str">
        <f>'Raw Data'!I6205</f>
        <v>Fiber optic</v>
      </c>
      <c r="E6205" t="str">
        <f>'Raw Data'!R6205</f>
        <v>Credit card (automatic)</v>
      </c>
      <c r="F6205">
        <f>'Raw Data'!S6205</f>
        <v>105.1</v>
      </c>
      <c r="G6205">
        <f>IFERROR(VALUE('Raw Data'!T6205),0)</f>
        <v>7234.8</v>
      </c>
      <c r="H6205" t="str" cm="1">
        <f t="array" ref="H6205">_xlfn.IFS(B6205&lt;=12,"New (0-12 mo)",B6205&lt;=24,"Established (13-24 mo)",B6205&lt;=48,"Loyal (25-48 mo)",TRUE,"Veteran (49+ mo)")</f>
        <v>Veteran (49+ mo)</v>
      </c>
      <c r="I6205">
        <f>COUNTIF('Raw Data'!G6205:O6205,"Yes")</f>
        <v>7</v>
      </c>
      <c r="J6205">
        <f t="shared" ca="1" si="192"/>
        <v>44105</v>
      </c>
      <c r="K6205" t="str">
        <f>'Raw Data'!U6205</f>
        <v>No</v>
      </c>
      <c r="L6205" t="str">
        <f t="shared" si="193"/>
        <v>Low Risk</v>
      </c>
      <c r="N6205" s="34"/>
    </row>
    <row r="6206" spans="1:14" x14ac:dyDescent="0.3">
      <c r="A6206" s="5" t="str">
        <f>'Raw Data'!A6206</f>
        <v>3058-WQDRE</v>
      </c>
      <c r="B6206">
        <f>'Raw Data'!F6206</f>
        <v>13</v>
      </c>
      <c r="C6206" t="str">
        <f>'Raw Data'!P6206</f>
        <v>Month-to-month</v>
      </c>
      <c r="D6206" t="str">
        <f>'Raw Data'!I6206</f>
        <v>DSL</v>
      </c>
      <c r="E6206" t="str">
        <f>'Raw Data'!R6206</f>
        <v>Bank transfer (automatic)</v>
      </c>
      <c r="F6206">
        <f>'Raw Data'!S6206</f>
        <v>25.15</v>
      </c>
      <c r="G6206">
        <f>IFERROR(VALUE('Raw Data'!T6206),0)</f>
        <v>331.85</v>
      </c>
      <c r="H6206" t="str" cm="1">
        <f t="array" ref="H6206">_xlfn.IFS(B6206&lt;=12,"New (0-12 mo)",B6206&lt;=24,"Established (13-24 mo)",B6206&lt;=48,"Loyal (25-48 mo)",TRUE,"Veteran (49+ mo)")</f>
        <v>Established (13-24 mo)</v>
      </c>
      <c r="I6206">
        <f>COUNTIF('Raw Data'!G6206:O6206,"Yes")</f>
        <v>0</v>
      </c>
      <c r="J6206">
        <f t="shared" ca="1" si="192"/>
        <v>45809</v>
      </c>
      <c r="K6206" t="str">
        <f>'Raw Data'!U6206</f>
        <v>No</v>
      </c>
      <c r="L6206" t="str">
        <f t="shared" si="193"/>
        <v>Medium Risk</v>
      </c>
      <c r="N6206" s="34"/>
    </row>
    <row r="6207" spans="1:14" x14ac:dyDescent="0.3">
      <c r="A6207" s="5" t="str">
        <f>'Raw Data'!A6207</f>
        <v>7547-EKNFS</v>
      </c>
      <c r="B6207">
        <f>'Raw Data'!F6207</f>
        <v>42</v>
      </c>
      <c r="C6207" t="str">
        <f>'Raw Data'!P6207</f>
        <v>Month-to-month</v>
      </c>
      <c r="D6207" t="str">
        <f>'Raw Data'!I6207</f>
        <v>Fiber optic</v>
      </c>
      <c r="E6207" t="str">
        <f>'Raw Data'!R6207</f>
        <v>Bank transfer (automatic)</v>
      </c>
      <c r="F6207">
        <f>'Raw Data'!S6207</f>
        <v>95.25</v>
      </c>
      <c r="G6207">
        <f>IFERROR(VALUE('Raw Data'!T6207),0)</f>
        <v>3959.35</v>
      </c>
      <c r="H6207" t="str" cm="1">
        <f t="array" ref="H6207">_xlfn.IFS(B6207&lt;=12,"New (0-12 mo)",B6207&lt;=24,"Established (13-24 mo)",B6207&lt;=48,"Loyal (25-48 mo)",TRUE,"Veteran (49+ mo)")</f>
        <v>Loyal (25-48 mo)</v>
      </c>
      <c r="I6207">
        <f>COUNTIF('Raw Data'!G6207:O6207,"Yes")</f>
        <v>5</v>
      </c>
      <c r="J6207">
        <f t="shared" ca="1" si="192"/>
        <v>44927</v>
      </c>
      <c r="K6207" t="str">
        <f>'Raw Data'!U6207</f>
        <v>Yes</v>
      </c>
      <c r="L6207" t="str">
        <f t="shared" si="193"/>
        <v>Low-Medium Risk</v>
      </c>
      <c r="N6207" s="34"/>
    </row>
    <row r="6208" spans="1:14" x14ac:dyDescent="0.3">
      <c r="A6208" s="5" t="str">
        <f>'Raw Data'!A6208</f>
        <v>2279-AXJJK</v>
      </c>
      <c r="B6208">
        <f>'Raw Data'!F6208</f>
        <v>52</v>
      </c>
      <c r="C6208" t="str">
        <f>'Raw Data'!P6208</f>
        <v>Month-to-month</v>
      </c>
      <c r="D6208" t="str">
        <f>'Raw Data'!I6208</f>
        <v>Fiber optic</v>
      </c>
      <c r="E6208" t="str">
        <f>'Raw Data'!R6208</f>
        <v>Credit card (automatic)</v>
      </c>
      <c r="F6208">
        <f>'Raw Data'!S6208</f>
        <v>95.65</v>
      </c>
      <c r="G6208">
        <f>IFERROR(VALUE('Raw Data'!T6208),0)</f>
        <v>5088.3999999999996</v>
      </c>
      <c r="H6208" t="str" cm="1">
        <f t="array" ref="H6208">_xlfn.IFS(B6208&lt;=12,"New (0-12 mo)",B6208&lt;=24,"Established (13-24 mo)",B6208&lt;=48,"Loyal (25-48 mo)",TRUE,"Veteran (49+ mo)")</f>
        <v>Veteran (49+ mo)</v>
      </c>
      <c r="I6208">
        <f>COUNTIF('Raw Data'!G6208:O6208,"Yes")</f>
        <v>5</v>
      </c>
      <c r="J6208">
        <f t="shared" ca="1" si="192"/>
        <v>44621</v>
      </c>
      <c r="K6208" t="str">
        <f>'Raw Data'!U6208</f>
        <v>No</v>
      </c>
      <c r="L6208" t="str">
        <f t="shared" si="193"/>
        <v>Low-Medium Risk</v>
      </c>
      <c r="N6208" s="34"/>
    </row>
    <row r="6209" spans="1:14" x14ac:dyDescent="0.3">
      <c r="A6209" s="5" t="str">
        <f>'Raw Data'!A6209</f>
        <v>6769-DYBQN</v>
      </c>
      <c r="B6209">
        <f>'Raw Data'!F6209</f>
        <v>46</v>
      </c>
      <c r="C6209" t="str">
        <f>'Raw Data'!P6209</f>
        <v>Month-to-month</v>
      </c>
      <c r="D6209" t="str">
        <f>'Raw Data'!I6209</f>
        <v>Fiber optic</v>
      </c>
      <c r="E6209" t="str">
        <f>'Raw Data'!R6209</f>
        <v>Electronic check</v>
      </c>
      <c r="F6209">
        <f>'Raw Data'!S6209</f>
        <v>85</v>
      </c>
      <c r="G6209">
        <f>IFERROR(VALUE('Raw Data'!T6209),0)</f>
        <v>3969.4</v>
      </c>
      <c r="H6209" t="str" cm="1">
        <f t="array" ref="H6209">_xlfn.IFS(B6209&lt;=12,"New (0-12 mo)",B6209&lt;=24,"Established (13-24 mo)",B6209&lt;=48,"Loyal (25-48 mo)",TRUE,"Veteran (49+ mo)")</f>
        <v>Loyal (25-48 mo)</v>
      </c>
      <c r="I6209">
        <f>COUNTIF('Raw Data'!G6209:O6209,"Yes")</f>
        <v>3</v>
      </c>
      <c r="J6209">
        <f t="shared" ca="1" si="192"/>
        <v>44805</v>
      </c>
      <c r="K6209" t="str">
        <f>'Raw Data'!U6209</f>
        <v>Yes</v>
      </c>
      <c r="L6209" t="str">
        <f t="shared" si="193"/>
        <v>Low-Medium Risk</v>
      </c>
      <c r="N6209" s="34"/>
    </row>
    <row r="6210" spans="1:14" x14ac:dyDescent="0.3">
      <c r="A6210" s="5" t="str">
        <f>'Raw Data'!A6210</f>
        <v>0909-SELIE</v>
      </c>
      <c r="B6210">
        <f>'Raw Data'!F6210</f>
        <v>61</v>
      </c>
      <c r="C6210" t="str">
        <f>'Raw Data'!P6210</f>
        <v>Two year</v>
      </c>
      <c r="D6210" t="str">
        <f>'Raw Data'!I6210</f>
        <v>DSL</v>
      </c>
      <c r="E6210" t="str">
        <f>'Raw Data'!R6210</f>
        <v>Bank transfer (automatic)</v>
      </c>
      <c r="F6210">
        <f>'Raw Data'!S6210</f>
        <v>80.8</v>
      </c>
      <c r="G6210">
        <f>IFERROR(VALUE('Raw Data'!T6210),0)</f>
        <v>4860.8500000000004</v>
      </c>
      <c r="H6210" t="str" cm="1">
        <f t="array" ref="H6210">_xlfn.IFS(B6210&lt;=12,"New (0-12 mo)",B6210&lt;=24,"Established (13-24 mo)",B6210&lt;=48,"Loyal (25-48 mo)",TRUE,"Veteran (49+ mo)")</f>
        <v>Veteran (49+ mo)</v>
      </c>
      <c r="I6210">
        <f>COUNTIF('Raw Data'!G6210:O6210,"Yes")</f>
        <v>7</v>
      </c>
      <c r="J6210">
        <f t="shared" ref="J6210:J6273" ca="1" si="194">EDATE(TODAY(),-B6210)</f>
        <v>44348</v>
      </c>
      <c r="K6210" t="str">
        <f>'Raw Data'!U6210</f>
        <v>No</v>
      </c>
      <c r="L6210" t="str">
        <f t="shared" ref="L6210:L6273" si="195">IF(AND(C6210="Month-to-month",B6210&lt;=12),"High Risk",IF(AND(C6210="Month-to-month",B6210&lt;=24),"Medium Risk",IF(C6210="Month-to-month","Low-Medium Risk","Low Risk")))</f>
        <v>Low Risk</v>
      </c>
      <c r="N6210" s="34"/>
    </row>
    <row r="6211" spans="1:14" x14ac:dyDescent="0.3">
      <c r="A6211" s="5" t="str">
        <f>'Raw Data'!A6211</f>
        <v>3417-TSCIC</v>
      </c>
      <c r="B6211">
        <f>'Raw Data'!F6211</f>
        <v>29</v>
      </c>
      <c r="C6211" t="str">
        <f>'Raw Data'!P6211</f>
        <v>One year</v>
      </c>
      <c r="D6211" t="str">
        <f>'Raw Data'!I6211</f>
        <v>DSL</v>
      </c>
      <c r="E6211" t="str">
        <f>'Raw Data'!R6211</f>
        <v>Mailed check</v>
      </c>
      <c r="F6211">
        <f>'Raw Data'!S6211</f>
        <v>24.85</v>
      </c>
      <c r="G6211">
        <f>IFERROR(VALUE('Raw Data'!T6211),0)</f>
        <v>788.05</v>
      </c>
      <c r="H6211" t="str" cm="1">
        <f t="array" ref="H6211">_xlfn.IFS(B6211&lt;=12,"New (0-12 mo)",B6211&lt;=24,"Established (13-24 mo)",B6211&lt;=48,"Loyal (25-48 mo)",TRUE,"Veteran (49+ mo)")</f>
        <v>Loyal (25-48 mo)</v>
      </c>
      <c r="I6211">
        <f>COUNTIF('Raw Data'!G6211:O6211,"Yes")</f>
        <v>0</v>
      </c>
      <c r="J6211">
        <f t="shared" ca="1" si="194"/>
        <v>45323</v>
      </c>
      <c r="K6211" t="str">
        <f>'Raw Data'!U6211</f>
        <v>No</v>
      </c>
      <c r="L6211" t="str">
        <f t="shared" si="195"/>
        <v>Low Risk</v>
      </c>
      <c r="N6211" s="34"/>
    </row>
    <row r="6212" spans="1:14" x14ac:dyDescent="0.3">
      <c r="A6212" s="5" t="str">
        <f>'Raw Data'!A6212</f>
        <v>1042-HFUCW</v>
      </c>
      <c r="B6212">
        <f>'Raw Data'!F6212</f>
        <v>25</v>
      </c>
      <c r="C6212" t="str">
        <f>'Raw Data'!P6212</f>
        <v>One year</v>
      </c>
      <c r="D6212" t="str">
        <f>'Raw Data'!I6212</f>
        <v>DSL</v>
      </c>
      <c r="E6212" t="str">
        <f>'Raw Data'!R6212</f>
        <v>Credit card (automatic)</v>
      </c>
      <c r="F6212">
        <f>'Raw Data'!S6212</f>
        <v>54.75</v>
      </c>
      <c r="G6212">
        <f>IFERROR(VALUE('Raw Data'!T6212),0)</f>
        <v>1266.3499999999999</v>
      </c>
      <c r="H6212" t="str" cm="1">
        <f t="array" ref="H6212">_xlfn.IFS(B6212&lt;=12,"New (0-12 mo)",B6212&lt;=24,"Established (13-24 mo)",B6212&lt;=48,"Loyal (25-48 mo)",TRUE,"Veteran (49+ mo)")</f>
        <v>Loyal (25-48 mo)</v>
      </c>
      <c r="I6212">
        <f>COUNTIF('Raw Data'!G6212:O6212,"Yes")</f>
        <v>3</v>
      </c>
      <c r="J6212">
        <f t="shared" ca="1" si="194"/>
        <v>45444</v>
      </c>
      <c r="K6212" t="str">
        <f>'Raw Data'!U6212</f>
        <v>No</v>
      </c>
      <c r="L6212" t="str">
        <f t="shared" si="195"/>
        <v>Low Risk</v>
      </c>
      <c r="N6212" s="34"/>
    </row>
    <row r="6213" spans="1:14" x14ac:dyDescent="0.3">
      <c r="A6213" s="5" t="str">
        <f>'Raw Data'!A6213</f>
        <v>4439-JMPMT</v>
      </c>
      <c r="B6213">
        <f>'Raw Data'!F6213</f>
        <v>5</v>
      </c>
      <c r="C6213" t="str">
        <f>'Raw Data'!P6213</f>
        <v>Month-to-month</v>
      </c>
      <c r="D6213" t="str">
        <f>'Raw Data'!I6213</f>
        <v>Fiber optic</v>
      </c>
      <c r="E6213" t="str">
        <f>'Raw Data'!R6213</f>
        <v>Electronic check</v>
      </c>
      <c r="F6213">
        <f>'Raw Data'!S6213</f>
        <v>85.75</v>
      </c>
      <c r="G6213">
        <f>IFERROR(VALUE('Raw Data'!T6213),0)</f>
        <v>470.95</v>
      </c>
      <c r="H6213" t="str" cm="1">
        <f t="array" ref="H6213">_xlfn.IFS(B6213&lt;=12,"New (0-12 mo)",B6213&lt;=24,"Established (13-24 mo)",B6213&lt;=48,"Loyal (25-48 mo)",TRUE,"Veteran (49+ mo)")</f>
        <v>New (0-12 mo)</v>
      </c>
      <c r="I6213">
        <f>COUNTIF('Raw Data'!G6213:O6213,"Yes")</f>
        <v>3</v>
      </c>
      <c r="J6213">
        <f t="shared" ca="1" si="194"/>
        <v>46054</v>
      </c>
      <c r="K6213" t="str">
        <f>'Raw Data'!U6213</f>
        <v>Yes</v>
      </c>
      <c r="L6213" t="str">
        <f t="shared" si="195"/>
        <v>High Risk</v>
      </c>
      <c r="N6213" s="34"/>
    </row>
    <row r="6214" spans="1:14" x14ac:dyDescent="0.3">
      <c r="A6214" s="5" t="str">
        <f>'Raw Data'!A6214</f>
        <v>6537-OTKMY</v>
      </c>
      <c r="B6214">
        <f>'Raw Data'!F6214</f>
        <v>15</v>
      </c>
      <c r="C6214" t="str">
        <f>'Raw Data'!P6214</f>
        <v>One year</v>
      </c>
      <c r="D6214" t="str">
        <f>'Raw Data'!I6214</f>
        <v>DSL</v>
      </c>
      <c r="E6214" t="str">
        <f>'Raw Data'!R6214</f>
        <v>Electronic check</v>
      </c>
      <c r="F6214">
        <f>'Raw Data'!S6214</f>
        <v>50.75</v>
      </c>
      <c r="G6214">
        <f>IFERROR(VALUE('Raw Data'!T6214),0)</f>
        <v>688.2</v>
      </c>
      <c r="H6214" t="str" cm="1">
        <f t="array" ref="H6214">_xlfn.IFS(B6214&lt;=12,"New (0-12 mo)",B6214&lt;=24,"Established (13-24 mo)",B6214&lt;=48,"Loyal (25-48 mo)",TRUE,"Veteran (49+ mo)")</f>
        <v>Established (13-24 mo)</v>
      </c>
      <c r="I6214">
        <f>COUNTIF('Raw Data'!G6214:O6214,"Yes")</f>
        <v>3</v>
      </c>
      <c r="J6214">
        <f t="shared" ca="1" si="194"/>
        <v>45748</v>
      </c>
      <c r="K6214" t="str">
        <f>'Raw Data'!U6214</f>
        <v>No</v>
      </c>
      <c r="L6214" t="str">
        <f t="shared" si="195"/>
        <v>Low Risk</v>
      </c>
      <c r="N6214" s="34"/>
    </row>
    <row r="6215" spans="1:14" x14ac:dyDescent="0.3">
      <c r="A6215" s="5" t="str">
        <f>'Raw Data'!A6215</f>
        <v>8999-EXMNO</v>
      </c>
      <c r="B6215">
        <f>'Raw Data'!F6215</f>
        <v>19</v>
      </c>
      <c r="C6215" t="str">
        <f>'Raw Data'!P6215</f>
        <v>Two year</v>
      </c>
      <c r="D6215" t="str">
        <f>'Raw Data'!I6215</f>
        <v>No</v>
      </c>
      <c r="E6215" t="str">
        <f>'Raw Data'!R6215</f>
        <v>Mailed check</v>
      </c>
      <c r="F6215">
        <f>'Raw Data'!S6215</f>
        <v>20.149999999999999</v>
      </c>
      <c r="G6215">
        <f>IFERROR(VALUE('Raw Data'!T6215),0)</f>
        <v>387.7</v>
      </c>
      <c r="H6215" t="str" cm="1">
        <f t="array" ref="H6215">_xlfn.IFS(B6215&lt;=12,"New (0-12 mo)",B6215&lt;=24,"Established (13-24 mo)",B6215&lt;=48,"Loyal (25-48 mo)",TRUE,"Veteran (49+ mo)")</f>
        <v>Established (13-24 mo)</v>
      </c>
      <c r="I6215">
        <f>COUNTIF('Raw Data'!G6215:O6215,"Yes")</f>
        <v>1</v>
      </c>
      <c r="J6215">
        <f t="shared" ca="1" si="194"/>
        <v>45627</v>
      </c>
      <c r="K6215" t="str">
        <f>'Raw Data'!U6215</f>
        <v>No</v>
      </c>
      <c r="L6215" t="str">
        <f t="shared" si="195"/>
        <v>Low Risk</v>
      </c>
      <c r="N6215" s="34"/>
    </row>
    <row r="6216" spans="1:14" x14ac:dyDescent="0.3">
      <c r="A6216" s="5" t="str">
        <f>'Raw Data'!A6216</f>
        <v>6725-TPKJO</v>
      </c>
      <c r="B6216">
        <f>'Raw Data'!F6216</f>
        <v>44</v>
      </c>
      <c r="C6216" t="str">
        <f>'Raw Data'!P6216</f>
        <v>Two year</v>
      </c>
      <c r="D6216" t="str">
        <f>'Raw Data'!I6216</f>
        <v>No</v>
      </c>
      <c r="E6216" t="str">
        <f>'Raw Data'!R6216</f>
        <v>Mailed check</v>
      </c>
      <c r="F6216">
        <f>'Raw Data'!S6216</f>
        <v>20.05</v>
      </c>
      <c r="G6216">
        <f>IFERROR(VALUE('Raw Data'!T6216),0)</f>
        <v>845.25</v>
      </c>
      <c r="H6216" t="str" cm="1">
        <f t="array" ref="H6216">_xlfn.IFS(B6216&lt;=12,"New (0-12 mo)",B6216&lt;=24,"Established (13-24 mo)",B6216&lt;=48,"Loyal (25-48 mo)",TRUE,"Veteran (49+ mo)")</f>
        <v>Loyal (25-48 mo)</v>
      </c>
      <c r="I6216">
        <f>COUNTIF('Raw Data'!G6216:O6216,"Yes")</f>
        <v>1</v>
      </c>
      <c r="J6216">
        <f t="shared" ca="1" si="194"/>
        <v>44866</v>
      </c>
      <c r="K6216" t="str">
        <f>'Raw Data'!U6216</f>
        <v>No</v>
      </c>
      <c r="L6216" t="str">
        <f t="shared" si="195"/>
        <v>Low Risk</v>
      </c>
      <c r="N6216" s="34"/>
    </row>
    <row r="6217" spans="1:14" x14ac:dyDescent="0.3">
      <c r="A6217" s="5" t="str">
        <f>'Raw Data'!A6217</f>
        <v>2446-BEGGB</v>
      </c>
      <c r="B6217">
        <f>'Raw Data'!F6217</f>
        <v>6</v>
      </c>
      <c r="C6217" t="str">
        <f>'Raw Data'!P6217</f>
        <v>Month-to-month</v>
      </c>
      <c r="D6217" t="str">
        <f>'Raw Data'!I6217</f>
        <v>Fiber optic</v>
      </c>
      <c r="E6217" t="str">
        <f>'Raw Data'!R6217</f>
        <v>Electronic check</v>
      </c>
      <c r="F6217">
        <f>'Raw Data'!S6217</f>
        <v>98.25</v>
      </c>
      <c r="G6217">
        <f>IFERROR(VALUE('Raw Data'!T6217),0)</f>
        <v>560.6</v>
      </c>
      <c r="H6217" t="str" cm="1">
        <f t="array" ref="H6217">_xlfn.IFS(B6217&lt;=12,"New (0-12 mo)",B6217&lt;=24,"Established (13-24 mo)",B6217&lt;=48,"Loyal (25-48 mo)",TRUE,"Veteran (49+ mo)")</f>
        <v>New (0-12 mo)</v>
      </c>
      <c r="I6217">
        <f>COUNTIF('Raw Data'!G6217:O6217,"Yes")</f>
        <v>5</v>
      </c>
      <c r="J6217">
        <f t="shared" ca="1" si="194"/>
        <v>46023</v>
      </c>
      <c r="K6217" t="str">
        <f>'Raw Data'!U6217</f>
        <v>Yes</v>
      </c>
      <c r="L6217" t="str">
        <f t="shared" si="195"/>
        <v>High Risk</v>
      </c>
      <c r="N6217" s="34"/>
    </row>
    <row r="6218" spans="1:14" x14ac:dyDescent="0.3">
      <c r="A6218" s="5" t="str">
        <f>'Raw Data'!A6218</f>
        <v>7162-WPHPM</v>
      </c>
      <c r="B6218">
        <f>'Raw Data'!F6218</f>
        <v>58</v>
      </c>
      <c r="C6218" t="str">
        <f>'Raw Data'!P6218</f>
        <v>Two year</v>
      </c>
      <c r="D6218" t="str">
        <f>'Raw Data'!I6218</f>
        <v>DSL</v>
      </c>
      <c r="E6218" t="str">
        <f>'Raw Data'!R6218</f>
        <v>Credit card (automatic)</v>
      </c>
      <c r="F6218">
        <f>'Raw Data'!S6218</f>
        <v>71.599999999999994</v>
      </c>
      <c r="G6218">
        <f>IFERROR(VALUE('Raw Data'!T6218),0)</f>
        <v>4230.25</v>
      </c>
      <c r="H6218" t="str" cm="1">
        <f t="array" ref="H6218">_xlfn.IFS(B6218&lt;=12,"New (0-12 mo)",B6218&lt;=24,"Established (13-24 mo)",B6218&lt;=48,"Loyal (25-48 mo)",TRUE,"Veteran (49+ mo)")</f>
        <v>Veteran (49+ mo)</v>
      </c>
      <c r="I6218">
        <f>COUNTIF('Raw Data'!G6218:O6218,"Yes")</f>
        <v>6</v>
      </c>
      <c r="J6218">
        <f t="shared" ca="1" si="194"/>
        <v>44440</v>
      </c>
      <c r="K6218" t="str">
        <f>'Raw Data'!U6218</f>
        <v>No</v>
      </c>
      <c r="L6218" t="str">
        <f t="shared" si="195"/>
        <v>Low Risk</v>
      </c>
      <c r="N6218" s="34"/>
    </row>
    <row r="6219" spans="1:14" x14ac:dyDescent="0.3">
      <c r="A6219" s="5" t="str">
        <f>'Raw Data'!A6219</f>
        <v>1599-MMYRQ</v>
      </c>
      <c r="B6219">
        <f>'Raw Data'!F6219</f>
        <v>62</v>
      </c>
      <c r="C6219" t="str">
        <f>'Raw Data'!P6219</f>
        <v>One year</v>
      </c>
      <c r="D6219" t="str">
        <f>'Raw Data'!I6219</f>
        <v>Fiber optic</v>
      </c>
      <c r="E6219" t="str">
        <f>'Raw Data'!R6219</f>
        <v>Credit card (automatic)</v>
      </c>
      <c r="F6219">
        <f>'Raw Data'!S6219</f>
        <v>81.45</v>
      </c>
      <c r="G6219">
        <f>IFERROR(VALUE('Raw Data'!T6219),0)</f>
        <v>4983.05</v>
      </c>
      <c r="H6219" t="str" cm="1">
        <f t="array" ref="H6219">_xlfn.IFS(B6219&lt;=12,"New (0-12 mo)",B6219&lt;=24,"Established (13-24 mo)",B6219&lt;=48,"Loyal (25-48 mo)",TRUE,"Veteran (49+ mo)")</f>
        <v>Veteran (49+ mo)</v>
      </c>
      <c r="I6219">
        <f>COUNTIF('Raw Data'!G6219:O6219,"Yes")</f>
        <v>3</v>
      </c>
      <c r="J6219">
        <f t="shared" ca="1" si="194"/>
        <v>44317</v>
      </c>
      <c r="K6219" t="str">
        <f>'Raw Data'!U6219</f>
        <v>No</v>
      </c>
      <c r="L6219" t="str">
        <f t="shared" si="195"/>
        <v>Low Risk</v>
      </c>
      <c r="N6219" s="34"/>
    </row>
    <row r="6220" spans="1:14" x14ac:dyDescent="0.3">
      <c r="A6220" s="5" t="str">
        <f>'Raw Data'!A6220</f>
        <v>8821-KVZKQ</v>
      </c>
      <c r="B6220">
        <f>'Raw Data'!F6220</f>
        <v>70</v>
      </c>
      <c r="C6220" t="str">
        <f>'Raw Data'!P6220</f>
        <v>One year</v>
      </c>
      <c r="D6220" t="str">
        <f>'Raw Data'!I6220</f>
        <v>DSL</v>
      </c>
      <c r="E6220" t="str">
        <f>'Raw Data'!R6220</f>
        <v>Bank transfer (automatic)</v>
      </c>
      <c r="F6220">
        <f>'Raw Data'!S6220</f>
        <v>58.4</v>
      </c>
      <c r="G6220">
        <f>IFERROR(VALUE('Raw Data'!T6220),0)</f>
        <v>4113.1499999999996</v>
      </c>
      <c r="H6220" t="str" cm="1">
        <f t="array" ref="H6220">_xlfn.IFS(B6220&lt;=12,"New (0-12 mo)",B6220&lt;=24,"Established (13-24 mo)",B6220&lt;=48,"Loyal (25-48 mo)",TRUE,"Veteran (49+ mo)")</f>
        <v>Veteran (49+ mo)</v>
      </c>
      <c r="I6220">
        <f>COUNTIF('Raw Data'!G6220:O6220,"Yes")</f>
        <v>5</v>
      </c>
      <c r="J6220">
        <f t="shared" ca="1" si="194"/>
        <v>44075</v>
      </c>
      <c r="K6220" t="str">
        <f>'Raw Data'!U6220</f>
        <v>No</v>
      </c>
      <c r="L6220" t="str">
        <f t="shared" si="195"/>
        <v>Low Risk</v>
      </c>
      <c r="N6220" s="34"/>
    </row>
    <row r="6221" spans="1:14" x14ac:dyDescent="0.3">
      <c r="A6221" s="5" t="str">
        <f>'Raw Data'!A6221</f>
        <v>1496-GGSUK</v>
      </c>
      <c r="B6221">
        <f>'Raw Data'!F6221</f>
        <v>1</v>
      </c>
      <c r="C6221" t="str">
        <f>'Raw Data'!P6221</f>
        <v>Month-to-month</v>
      </c>
      <c r="D6221" t="str">
        <f>'Raw Data'!I6221</f>
        <v>DSL</v>
      </c>
      <c r="E6221" t="str">
        <f>'Raw Data'!R6221</f>
        <v>Mailed check</v>
      </c>
      <c r="F6221">
        <f>'Raw Data'!S6221</f>
        <v>25.7</v>
      </c>
      <c r="G6221">
        <f>IFERROR(VALUE('Raw Data'!T6221),0)</f>
        <v>25.7</v>
      </c>
      <c r="H6221" t="str" cm="1">
        <f t="array" ref="H6221">_xlfn.IFS(B6221&lt;=12,"New (0-12 mo)",B6221&lt;=24,"Established (13-24 mo)",B6221&lt;=48,"Loyal (25-48 mo)",TRUE,"Veteran (49+ mo)")</f>
        <v>New (0-12 mo)</v>
      </c>
      <c r="I6221">
        <f>COUNTIF('Raw Data'!G6221:O6221,"Yes")</f>
        <v>0</v>
      </c>
      <c r="J6221">
        <f t="shared" ca="1" si="194"/>
        <v>46174</v>
      </c>
      <c r="K6221" t="str">
        <f>'Raw Data'!U6221</f>
        <v>Yes</v>
      </c>
      <c r="L6221" t="str">
        <f t="shared" si="195"/>
        <v>High Risk</v>
      </c>
      <c r="N6221" s="34"/>
    </row>
    <row r="6222" spans="1:14" x14ac:dyDescent="0.3">
      <c r="A6222" s="5" t="str">
        <f>'Raw Data'!A6222</f>
        <v>6434-TTGJP</v>
      </c>
      <c r="B6222">
        <f>'Raw Data'!F6222</f>
        <v>10</v>
      </c>
      <c r="C6222" t="str">
        <f>'Raw Data'!P6222</f>
        <v>Two year</v>
      </c>
      <c r="D6222" t="str">
        <f>'Raw Data'!I6222</f>
        <v>DSL</v>
      </c>
      <c r="E6222" t="str">
        <f>'Raw Data'!R6222</f>
        <v>Credit card (automatic)</v>
      </c>
      <c r="F6222">
        <f>'Raw Data'!S6222</f>
        <v>53.7</v>
      </c>
      <c r="G6222">
        <f>IFERROR(VALUE('Raw Data'!T6222),0)</f>
        <v>521</v>
      </c>
      <c r="H6222" t="str" cm="1">
        <f t="array" ref="H6222">_xlfn.IFS(B6222&lt;=12,"New (0-12 mo)",B6222&lt;=24,"Established (13-24 mo)",B6222&lt;=48,"Loyal (25-48 mo)",TRUE,"Veteran (49+ mo)")</f>
        <v>New (0-12 mo)</v>
      </c>
      <c r="I6222">
        <f>COUNTIF('Raw Data'!G6222:O6222,"Yes")</f>
        <v>5</v>
      </c>
      <c r="J6222">
        <f t="shared" ca="1" si="194"/>
        <v>45901</v>
      </c>
      <c r="K6222" t="str">
        <f>'Raw Data'!U6222</f>
        <v>No</v>
      </c>
      <c r="L6222" t="str">
        <f t="shared" si="195"/>
        <v>Low Risk</v>
      </c>
      <c r="N6222" s="34"/>
    </row>
    <row r="6223" spans="1:14" x14ac:dyDescent="0.3">
      <c r="A6223" s="5" t="str">
        <f>'Raw Data'!A6223</f>
        <v>0042-JVWOJ</v>
      </c>
      <c r="B6223">
        <f>'Raw Data'!F6223</f>
        <v>26</v>
      </c>
      <c r="C6223" t="str">
        <f>'Raw Data'!P6223</f>
        <v>One year</v>
      </c>
      <c r="D6223" t="str">
        <f>'Raw Data'!I6223</f>
        <v>No</v>
      </c>
      <c r="E6223" t="str">
        <f>'Raw Data'!R6223</f>
        <v>Bank transfer (automatic)</v>
      </c>
      <c r="F6223">
        <f>'Raw Data'!S6223</f>
        <v>19.600000000000001</v>
      </c>
      <c r="G6223">
        <f>IFERROR(VALUE('Raw Data'!T6223),0)</f>
        <v>471.85</v>
      </c>
      <c r="H6223" t="str" cm="1">
        <f t="array" ref="H6223">_xlfn.IFS(B6223&lt;=12,"New (0-12 mo)",B6223&lt;=24,"Established (13-24 mo)",B6223&lt;=48,"Loyal (25-48 mo)",TRUE,"Veteran (49+ mo)")</f>
        <v>Loyal (25-48 mo)</v>
      </c>
      <c r="I6223">
        <f>COUNTIF('Raw Data'!G6223:O6223,"Yes")</f>
        <v>1</v>
      </c>
      <c r="J6223">
        <f t="shared" ca="1" si="194"/>
        <v>45413</v>
      </c>
      <c r="K6223" t="str">
        <f>'Raw Data'!U6223</f>
        <v>No</v>
      </c>
      <c r="L6223" t="str">
        <f t="shared" si="195"/>
        <v>Low Risk</v>
      </c>
      <c r="N6223" s="34"/>
    </row>
    <row r="6224" spans="1:14" x14ac:dyDescent="0.3">
      <c r="A6224" s="5" t="str">
        <f>'Raw Data'!A6224</f>
        <v>0130-SXOUN</v>
      </c>
      <c r="B6224">
        <f>'Raw Data'!F6224</f>
        <v>66</v>
      </c>
      <c r="C6224" t="str">
        <f>'Raw Data'!P6224</f>
        <v>Month-to-month</v>
      </c>
      <c r="D6224" t="str">
        <f>'Raw Data'!I6224</f>
        <v>Fiber optic</v>
      </c>
      <c r="E6224" t="str">
        <f>'Raw Data'!R6224</f>
        <v>Credit card (automatic)</v>
      </c>
      <c r="F6224">
        <f>'Raw Data'!S6224</f>
        <v>89.4</v>
      </c>
      <c r="G6224">
        <f>IFERROR(VALUE('Raw Data'!T6224),0)</f>
        <v>5976.9</v>
      </c>
      <c r="H6224" t="str" cm="1">
        <f t="array" ref="H6224">_xlfn.IFS(B6224&lt;=12,"New (0-12 mo)",B6224&lt;=24,"Established (13-24 mo)",B6224&lt;=48,"Loyal (25-48 mo)",TRUE,"Veteran (49+ mo)")</f>
        <v>Veteran (49+ mo)</v>
      </c>
      <c r="I6224">
        <f>COUNTIF('Raw Data'!G6224:O6224,"Yes")</f>
        <v>4</v>
      </c>
      <c r="J6224">
        <f t="shared" ca="1" si="194"/>
        <v>44197</v>
      </c>
      <c r="K6224" t="str">
        <f>'Raw Data'!U6224</f>
        <v>No</v>
      </c>
      <c r="L6224" t="str">
        <f t="shared" si="195"/>
        <v>Low-Medium Risk</v>
      </c>
      <c r="N6224" s="34"/>
    </row>
    <row r="6225" spans="1:14" x14ac:dyDescent="0.3">
      <c r="A6225" s="5" t="str">
        <f>'Raw Data'!A6225</f>
        <v>2575-GFSOE</v>
      </c>
      <c r="B6225">
        <f>'Raw Data'!F6225</f>
        <v>7</v>
      </c>
      <c r="C6225" t="str">
        <f>'Raw Data'!P6225</f>
        <v>Month-to-month</v>
      </c>
      <c r="D6225" t="str">
        <f>'Raw Data'!I6225</f>
        <v>Fiber optic</v>
      </c>
      <c r="E6225" t="str">
        <f>'Raw Data'!R6225</f>
        <v>Electronic check</v>
      </c>
      <c r="F6225">
        <f>'Raw Data'!S6225</f>
        <v>69</v>
      </c>
      <c r="G6225">
        <f>IFERROR(VALUE('Raw Data'!T6225),0)</f>
        <v>506.9</v>
      </c>
      <c r="H6225" t="str" cm="1">
        <f t="array" ref="H6225">_xlfn.IFS(B6225&lt;=12,"New (0-12 mo)",B6225&lt;=24,"Established (13-24 mo)",B6225&lt;=48,"Loyal (25-48 mo)",TRUE,"Veteran (49+ mo)")</f>
        <v>New (0-12 mo)</v>
      </c>
      <c r="I6225">
        <f>COUNTIF('Raw Data'!G6225:O6225,"Yes")</f>
        <v>1</v>
      </c>
      <c r="J6225">
        <f t="shared" ca="1" si="194"/>
        <v>45992</v>
      </c>
      <c r="K6225" t="str">
        <f>'Raw Data'!U6225</f>
        <v>Yes</v>
      </c>
      <c r="L6225" t="str">
        <f t="shared" si="195"/>
        <v>High Risk</v>
      </c>
      <c r="N6225" s="34"/>
    </row>
    <row r="6226" spans="1:14" x14ac:dyDescent="0.3">
      <c r="A6226" s="5" t="str">
        <f>'Raw Data'!A6226</f>
        <v>2330-PQGDQ</v>
      </c>
      <c r="B6226">
        <f>'Raw Data'!F6226</f>
        <v>51</v>
      </c>
      <c r="C6226" t="str">
        <f>'Raw Data'!P6226</f>
        <v>One year</v>
      </c>
      <c r="D6226" t="str">
        <f>'Raw Data'!I6226</f>
        <v>Fiber optic</v>
      </c>
      <c r="E6226" t="str">
        <f>'Raw Data'!R6226</f>
        <v>Bank transfer (automatic)</v>
      </c>
      <c r="F6226">
        <f>'Raw Data'!S6226</f>
        <v>84.2</v>
      </c>
      <c r="G6226">
        <f>IFERROR(VALUE('Raw Data'!T6226),0)</f>
        <v>4299.75</v>
      </c>
      <c r="H6226" t="str" cm="1">
        <f t="array" ref="H6226">_xlfn.IFS(B6226&lt;=12,"New (0-12 mo)",B6226&lt;=24,"Established (13-24 mo)",B6226&lt;=48,"Loyal (25-48 mo)",TRUE,"Veteran (49+ mo)")</f>
        <v>Veteran (49+ mo)</v>
      </c>
      <c r="I6226">
        <f>COUNTIF('Raw Data'!G6226:O6226,"Yes")</f>
        <v>4</v>
      </c>
      <c r="J6226">
        <f t="shared" ca="1" si="194"/>
        <v>44652</v>
      </c>
      <c r="K6226" t="str">
        <f>'Raw Data'!U6226</f>
        <v>No</v>
      </c>
      <c r="L6226" t="str">
        <f t="shared" si="195"/>
        <v>Low Risk</v>
      </c>
      <c r="N6226" s="34"/>
    </row>
    <row r="6227" spans="1:14" x14ac:dyDescent="0.3">
      <c r="A6227" s="5" t="str">
        <f>'Raw Data'!A6227</f>
        <v>1452-UZOSF</v>
      </c>
      <c r="B6227">
        <f>'Raw Data'!F6227</f>
        <v>72</v>
      </c>
      <c r="C6227" t="str">
        <f>'Raw Data'!P6227</f>
        <v>Two year</v>
      </c>
      <c r="D6227" t="str">
        <f>'Raw Data'!I6227</f>
        <v>Fiber optic</v>
      </c>
      <c r="E6227" t="str">
        <f>'Raw Data'!R6227</f>
        <v>Credit card (automatic)</v>
      </c>
      <c r="F6227">
        <f>'Raw Data'!S6227</f>
        <v>106.1</v>
      </c>
      <c r="G6227">
        <f>IFERROR(VALUE('Raw Data'!T6227),0)</f>
        <v>7548.6</v>
      </c>
      <c r="H6227" t="str" cm="1">
        <f t="array" ref="H6227">_xlfn.IFS(B6227&lt;=12,"New (0-12 mo)",B6227&lt;=24,"Established (13-24 mo)",B6227&lt;=48,"Loyal (25-48 mo)",TRUE,"Veteran (49+ mo)")</f>
        <v>Veteran (49+ mo)</v>
      </c>
      <c r="I6227">
        <f>COUNTIF('Raw Data'!G6227:O6227,"Yes")</f>
        <v>7</v>
      </c>
      <c r="J6227">
        <f t="shared" ca="1" si="194"/>
        <v>44013</v>
      </c>
      <c r="K6227" t="str">
        <f>'Raw Data'!U6227</f>
        <v>No</v>
      </c>
      <c r="L6227" t="str">
        <f t="shared" si="195"/>
        <v>Low Risk</v>
      </c>
      <c r="N6227" s="34"/>
    </row>
    <row r="6228" spans="1:14" x14ac:dyDescent="0.3">
      <c r="A6228" s="5" t="str">
        <f>'Raw Data'!A6228</f>
        <v>2097-YVPKN</v>
      </c>
      <c r="B6228">
        <f>'Raw Data'!F6228</f>
        <v>65</v>
      </c>
      <c r="C6228" t="str">
        <f>'Raw Data'!P6228</f>
        <v>Two year</v>
      </c>
      <c r="D6228" t="str">
        <f>'Raw Data'!I6228</f>
        <v>No</v>
      </c>
      <c r="E6228" t="str">
        <f>'Raw Data'!R6228</f>
        <v>Mailed check</v>
      </c>
      <c r="F6228">
        <f>'Raw Data'!S6228</f>
        <v>25.75</v>
      </c>
      <c r="G6228">
        <f>IFERROR(VALUE('Raw Data'!T6228),0)</f>
        <v>1654.75</v>
      </c>
      <c r="H6228" t="str" cm="1">
        <f t="array" ref="H6228">_xlfn.IFS(B6228&lt;=12,"New (0-12 mo)",B6228&lt;=24,"Established (13-24 mo)",B6228&lt;=48,"Loyal (25-48 mo)",TRUE,"Veteran (49+ mo)")</f>
        <v>Veteran (49+ mo)</v>
      </c>
      <c r="I6228">
        <f>COUNTIF('Raw Data'!G6228:O6228,"Yes")</f>
        <v>2</v>
      </c>
      <c r="J6228">
        <f t="shared" ca="1" si="194"/>
        <v>44228</v>
      </c>
      <c r="K6228" t="str">
        <f>'Raw Data'!U6228</f>
        <v>No</v>
      </c>
      <c r="L6228" t="str">
        <f t="shared" si="195"/>
        <v>Low Risk</v>
      </c>
      <c r="N6228" s="34"/>
    </row>
    <row r="6229" spans="1:14" x14ac:dyDescent="0.3">
      <c r="A6229" s="5" t="str">
        <f>'Raw Data'!A6229</f>
        <v>2842-JTCCU</v>
      </c>
      <c r="B6229">
        <f>'Raw Data'!F6229</f>
        <v>2</v>
      </c>
      <c r="C6229" t="str">
        <f>'Raw Data'!P6229</f>
        <v>Month-to-month</v>
      </c>
      <c r="D6229" t="str">
        <f>'Raw Data'!I6229</f>
        <v>DSL</v>
      </c>
      <c r="E6229" t="str">
        <f>'Raw Data'!R6229</f>
        <v>Bank transfer (automatic)</v>
      </c>
      <c r="F6229">
        <f>'Raw Data'!S6229</f>
        <v>46.05</v>
      </c>
      <c r="G6229">
        <f>IFERROR(VALUE('Raw Data'!T6229),0)</f>
        <v>80.349999999999994</v>
      </c>
      <c r="H6229" t="str" cm="1">
        <f t="array" ref="H6229">_xlfn.IFS(B6229&lt;=12,"New (0-12 mo)",B6229&lt;=24,"Established (13-24 mo)",B6229&lt;=48,"Loyal (25-48 mo)",TRUE,"Veteran (49+ mo)")</f>
        <v>New (0-12 mo)</v>
      </c>
      <c r="I6229">
        <f>COUNTIF('Raw Data'!G6229:O6229,"Yes")</f>
        <v>1</v>
      </c>
      <c r="J6229">
        <f t="shared" ca="1" si="194"/>
        <v>46143</v>
      </c>
      <c r="K6229" t="str">
        <f>'Raw Data'!U6229</f>
        <v>Yes</v>
      </c>
      <c r="L6229" t="str">
        <f t="shared" si="195"/>
        <v>High Risk</v>
      </c>
      <c r="N6229" s="34"/>
    </row>
    <row r="6230" spans="1:14" x14ac:dyDescent="0.3">
      <c r="A6230" s="5" t="str">
        <f>'Raw Data'!A6230</f>
        <v>8597-CTXVJ</v>
      </c>
      <c r="B6230">
        <f>'Raw Data'!F6230</f>
        <v>70</v>
      </c>
      <c r="C6230" t="str">
        <f>'Raw Data'!P6230</f>
        <v>One year</v>
      </c>
      <c r="D6230" t="str">
        <f>'Raw Data'!I6230</f>
        <v>DSL</v>
      </c>
      <c r="E6230" t="str">
        <f>'Raw Data'!R6230</f>
        <v>Bank transfer (automatic)</v>
      </c>
      <c r="F6230">
        <f>'Raw Data'!S6230</f>
        <v>64.95</v>
      </c>
      <c r="G6230">
        <f>IFERROR(VALUE('Raw Data'!T6230),0)</f>
        <v>4551.5</v>
      </c>
      <c r="H6230" t="str" cm="1">
        <f t="array" ref="H6230">_xlfn.IFS(B6230&lt;=12,"New (0-12 mo)",B6230&lt;=24,"Established (13-24 mo)",B6230&lt;=48,"Loyal (25-48 mo)",TRUE,"Veteran (49+ mo)")</f>
        <v>Veteran (49+ mo)</v>
      </c>
      <c r="I6230">
        <f>COUNTIF('Raw Data'!G6230:O6230,"Yes")</f>
        <v>5</v>
      </c>
      <c r="J6230">
        <f t="shared" ca="1" si="194"/>
        <v>44075</v>
      </c>
      <c r="K6230" t="str">
        <f>'Raw Data'!U6230</f>
        <v>No</v>
      </c>
      <c r="L6230" t="str">
        <f t="shared" si="195"/>
        <v>Low Risk</v>
      </c>
      <c r="N6230" s="34"/>
    </row>
    <row r="6231" spans="1:14" x14ac:dyDescent="0.3">
      <c r="A6231" s="5" t="str">
        <f>'Raw Data'!A6231</f>
        <v>6631-HMANX</v>
      </c>
      <c r="B6231">
        <f>'Raw Data'!F6231</f>
        <v>72</v>
      </c>
      <c r="C6231" t="str">
        <f>'Raw Data'!P6231</f>
        <v>Two year</v>
      </c>
      <c r="D6231" t="str">
        <f>'Raw Data'!I6231</f>
        <v>DSL</v>
      </c>
      <c r="E6231" t="str">
        <f>'Raw Data'!R6231</f>
        <v>Credit card (automatic)</v>
      </c>
      <c r="F6231">
        <f>'Raw Data'!S6231</f>
        <v>85.45</v>
      </c>
      <c r="G6231">
        <f>IFERROR(VALUE('Raw Data'!T6231),0)</f>
        <v>6227.5</v>
      </c>
      <c r="H6231" t="str" cm="1">
        <f t="array" ref="H6231">_xlfn.IFS(B6231&lt;=12,"New (0-12 mo)",B6231&lt;=24,"Established (13-24 mo)",B6231&lt;=48,"Loyal (25-48 mo)",TRUE,"Veteran (49+ mo)")</f>
        <v>Veteran (49+ mo)</v>
      </c>
      <c r="I6231">
        <f>COUNTIF('Raw Data'!G6231:O6231,"Yes")</f>
        <v>7</v>
      </c>
      <c r="J6231">
        <f t="shared" ca="1" si="194"/>
        <v>44013</v>
      </c>
      <c r="K6231" t="str">
        <f>'Raw Data'!U6231</f>
        <v>No</v>
      </c>
      <c r="L6231" t="str">
        <f t="shared" si="195"/>
        <v>Low Risk</v>
      </c>
      <c r="N6231" s="34"/>
    </row>
    <row r="6232" spans="1:14" x14ac:dyDescent="0.3">
      <c r="A6232" s="5" t="str">
        <f>'Raw Data'!A6232</f>
        <v>9962-BFPDU</v>
      </c>
      <c r="B6232">
        <f>'Raw Data'!F6232</f>
        <v>1</v>
      </c>
      <c r="C6232" t="str">
        <f>'Raw Data'!P6232</f>
        <v>Month-to-month</v>
      </c>
      <c r="D6232" t="str">
        <f>'Raw Data'!I6232</f>
        <v>No</v>
      </c>
      <c r="E6232" t="str">
        <f>'Raw Data'!R6232</f>
        <v>Mailed check</v>
      </c>
      <c r="F6232">
        <f>'Raw Data'!S6232</f>
        <v>20.05</v>
      </c>
      <c r="G6232">
        <f>IFERROR(VALUE('Raw Data'!T6232),0)</f>
        <v>20.05</v>
      </c>
      <c r="H6232" t="str" cm="1">
        <f t="array" ref="H6232">_xlfn.IFS(B6232&lt;=12,"New (0-12 mo)",B6232&lt;=24,"Established (13-24 mo)",B6232&lt;=48,"Loyal (25-48 mo)",TRUE,"Veteran (49+ mo)")</f>
        <v>New (0-12 mo)</v>
      </c>
      <c r="I6232">
        <f>COUNTIF('Raw Data'!G6232:O6232,"Yes")</f>
        <v>1</v>
      </c>
      <c r="J6232">
        <f t="shared" ca="1" si="194"/>
        <v>46174</v>
      </c>
      <c r="K6232" t="str">
        <f>'Raw Data'!U6232</f>
        <v>No</v>
      </c>
      <c r="L6232" t="str">
        <f t="shared" si="195"/>
        <v>High Risk</v>
      </c>
      <c r="N6232" s="34"/>
    </row>
    <row r="6233" spans="1:14" x14ac:dyDescent="0.3">
      <c r="A6233" s="5" t="str">
        <f>'Raw Data'!A6233</f>
        <v>3296-SILRA</v>
      </c>
      <c r="B6233">
        <f>'Raw Data'!F6233</f>
        <v>1</v>
      </c>
      <c r="C6233" t="str">
        <f>'Raw Data'!P6233</f>
        <v>Month-to-month</v>
      </c>
      <c r="D6233" t="str">
        <f>'Raw Data'!I6233</f>
        <v>Fiber optic</v>
      </c>
      <c r="E6233" t="str">
        <f>'Raw Data'!R6233</f>
        <v>Mailed check</v>
      </c>
      <c r="F6233">
        <f>'Raw Data'!S6233</f>
        <v>76.400000000000006</v>
      </c>
      <c r="G6233">
        <f>IFERROR(VALUE('Raw Data'!T6233),0)</f>
        <v>76.400000000000006</v>
      </c>
      <c r="H6233" t="str" cm="1">
        <f t="array" ref="H6233">_xlfn.IFS(B6233&lt;=12,"New (0-12 mo)",B6233&lt;=24,"Established (13-24 mo)",B6233&lt;=48,"Loyal (25-48 mo)",TRUE,"Veteran (49+ mo)")</f>
        <v>New (0-12 mo)</v>
      </c>
      <c r="I6233">
        <f>COUNTIF('Raw Data'!G6233:O6233,"Yes")</f>
        <v>2</v>
      </c>
      <c r="J6233">
        <f t="shared" ca="1" si="194"/>
        <v>46174</v>
      </c>
      <c r="K6233" t="str">
        <f>'Raw Data'!U6233</f>
        <v>Yes</v>
      </c>
      <c r="L6233" t="str">
        <f t="shared" si="195"/>
        <v>High Risk</v>
      </c>
      <c r="N6233" s="34"/>
    </row>
    <row r="6234" spans="1:14" x14ac:dyDescent="0.3">
      <c r="A6234" s="5" t="str">
        <f>'Raw Data'!A6234</f>
        <v>9681-OXGVC</v>
      </c>
      <c r="B6234">
        <f>'Raw Data'!F6234</f>
        <v>5</v>
      </c>
      <c r="C6234" t="str">
        <f>'Raw Data'!P6234</f>
        <v>Month-to-month</v>
      </c>
      <c r="D6234" t="str">
        <f>'Raw Data'!I6234</f>
        <v>Fiber optic</v>
      </c>
      <c r="E6234" t="str">
        <f>'Raw Data'!R6234</f>
        <v>Electronic check</v>
      </c>
      <c r="F6234">
        <f>'Raw Data'!S6234</f>
        <v>100.5</v>
      </c>
      <c r="G6234">
        <f>IFERROR(VALUE('Raw Data'!T6234),0)</f>
        <v>514</v>
      </c>
      <c r="H6234" t="str" cm="1">
        <f t="array" ref="H6234">_xlfn.IFS(B6234&lt;=12,"New (0-12 mo)",B6234&lt;=24,"Established (13-24 mo)",B6234&lt;=48,"Loyal (25-48 mo)",TRUE,"Veteran (49+ mo)")</f>
        <v>New (0-12 mo)</v>
      </c>
      <c r="I6234">
        <f>COUNTIF('Raw Data'!G6234:O6234,"Yes")</f>
        <v>5</v>
      </c>
      <c r="J6234">
        <f t="shared" ca="1" si="194"/>
        <v>46054</v>
      </c>
      <c r="K6234" t="str">
        <f>'Raw Data'!U6234</f>
        <v>Yes</v>
      </c>
      <c r="L6234" t="str">
        <f t="shared" si="195"/>
        <v>High Risk</v>
      </c>
      <c r="N6234" s="34"/>
    </row>
    <row r="6235" spans="1:14" x14ac:dyDescent="0.3">
      <c r="A6235" s="5" t="str">
        <f>'Raw Data'!A6235</f>
        <v>6394-HHHZM</v>
      </c>
      <c r="B6235">
        <f>'Raw Data'!F6235</f>
        <v>3</v>
      </c>
      <c r="C6235" t="str">
        <f>'Raw Data'!P6235</f>
        <v>Month-to-month</v>
      </c>
      <c r="D6235" t="str">
        <f>'Raw Data'!I6235</f>
        <v>No</v>
      </c>
      <c r="E6235" t="str">
        <f>'Raw Data'!R6235</f>
        <v>Mailed check</v>
      </c>
      <c r="F6235">
        <f>'Raw Data'!S6235</f>
        <v>20.7</v>
      </c>
      <c r="G6235">
        <f>IFERROR(VALUE('Raw Data'!T6235),0)</f>
        <v>57.5</v>
      </c>
      <c r="H6235" t="str" cm="1">
        <f t="array" ref="H6235">_xlfn.IFS(B6235&lt;=12,"New (0-12 mo)",B6235&lt;=24,"Established (13-24 mo)",B6235&lt;=48,"Loyal (25-48 mo)",TRUE,"Veteran (49+ mo)")</f>
        <v>New (0-12 mo)</v>
      </c>
      <c r="I6235">
        <f>COUNTIF('Raw Data'!G6235:O6235,"Yes")</f>
        <v>1</v>
      </c>
      <c r="J6235">
        <f t="shared" ca="1" si="194"/>
        <v>46113</v>
      </c>
      <c r="K6235" t="str">
        <f>'Raw Data'!U6235</f>
        <v>No</v>
      </c>
      <c r="L6235" t="str">
        <f t="shared" si="195"/>
        <v>High Risk</v>
      </c>
      <c r="N6235" s="34"/>
    </row>
    <row r="6236" spans="1:14" x14ac:dyDescent="0.3">
      <c r="A6236" s="5" t="str">
        <f>'Raw Data'!A6236</f>
        <v>5995-LFTLE</v>
      </c>
      <c r="B6236">
        <f>'Raw Data'!F6236</f>
        <v>58</v>
      </c>
      <c r="C6236" t="str">
        <f>'Raw Data'!P6236</f>
        <v>Two year</v>
      </c>
      <c r="D6236" t="str">
        <f>'Raw Data'!I6236</f>
        <v>No</v>
      </c>
      <c r="E6236" t="str">
        <f>'Raw Data'!R6236</f>
        <v>Credit card (automatic)</v>
      </c>
      <c r="F6236">
        <f>'Raw Data'!S6236</f>
        <v>25.3</v>
      </c>
      <c r="G6236">
        <f>IFERROR(VALUE('Raw Data'!T6236),0)</f>
        <v>1474.35</v>
      </c>
      <c r="H6236" t="str" cm="1">
        <f t="array" ref="H6236">_xlfn.IFS(B6236&lt;=12,"New (0-12 mo)",B6236&lt;=24,"Established (13-24 mo)",B6236&lt;=48,"Loyal (25-48 mo)",TRUE,"Veteran (49+ mo)")</f>
        <v>Veteran (49+ mo)</v>
      </c>
      <c r="I6236">
        <f>COUNTIF('Raw Data'!G6236:O6236,"Yes")</f>
        <v>2</v>
      </c>
      <c r="J6236">
        <f t="shared" ca="1" si="194"/>
        <v>44440</v>
      </c>
      <c r="K6236" t="str">
        <f>'Raw Data'!U6236</f>
        <v>No</v>
      </c>
      <c r="L6236" t="str">
        <f t="shared" si="195"/>
        <v>Low Risk</v>
      </c>
      <c r="N6236" s="34"/>
    </row>
    <row r="6237" spans="1:14" x14ac:dyDescent="0.3">
      <c r="A6237" s="5" t="str">
        <f>'Raw Data'!A6237</f>
        <v>5180-UCIIQ</v>
      </c>
      <c r="B6237">
        <f>'Raw Data'!F6237</f>
        <v>22</v>
      </c>
      <c r="C6237" t="str">
        <f>'Raw Data'!P6237</f>
        <v>Month-to-month</v>
      </c>
      <c r="D6237" t="str">
        <f>'Raw Data'!I6237</f>
        <v>DSL</v>
      </c>
      <c r="E6237" t="str">
        <f>'Raw Data'!R6237</f>
        <v>Mailed check</v>
      </c>
      <c r="F6237">
        <f>'Raw Data'!S6237</f>
        <v>40.049999999999997</v>
      </c>
      <c r="G6237">
        <f>IFERROR(VALUE('Raw Data'!T6237),0)</f>
        <v>880.2</v>
      </c>
      <c r="H6237" t="str" cm="1">
        <f t="array" ref="H6237">_xlfn.IFS(B6237&lt;=12,"New (0-12 mo)",B6237&lt;=24,"Established (13-24 mo)",B6237&lt;=48,"Loyal (25-48 mo)",TRUE,"Veteran (49+ mo)")</f>
        <v>Established (13-24 mo)</v>
      </c>
      <c r="I6237">
        <f>COUNTIF('Raw Data'!G6237:O6237,"Yes")</f>
        <v>2</v>
      </c>
      <c r="J6237">
        <f t="shared" ca="1" si="194"/>
        <v>45536</v>
      </c>
      <c r="K6237" t="str">
        <f>'Raw Data'!U6237</f>
        <v>Yes</v>
      </c>
      <c r="L6237" t="str">
        <f t="shared" si="195"/>
        <v>Medium Risk</v>
      </c>
      <c r="N6237" s="34"/>
    </row>
    <row r="6238" spans="1:14" x14ac:dyDescent="0.3">
      <c r="A6238" s="5" t="str">
        <f>'Raw Data'!A6238</f>
        <v>1932-UEDCX</v>
      </c>
      <c r="B6238">
        <f>'Raw Data'!F6238</f>
        <v>33</v>
      </c>
      <c r="C6238" t="str">
        <f>'Raw Data'!P6238</f>
        <v>Month-to-month</v>
      </c>
      <c r="D6238" t="str">
        <f>'Raw Data'!I6238</f>
        <v>Fiber optic</v>
      </c>
      <c r="E6238" t="str">
        <f>'Raw Data'!R6238</f>
        <v>Bank transfer (automatic)</v>
      </c>
      <c r="F6238">
        <f>'Raw Data'!S6238</f>
        <v>100.6</v>
      </c>
      <c r="G6238">
        <f>IFERROR(VALUE('Raw Data'!T6238),0)</f>
        <v>3270.25</v>
      </c>
      <c r="H6238" t="str" cm="1">
        <f t="array" ref="H6238">_xlfn.IFS(B6238&lt;=12,"New (0-12 mo)",B6238&lt;=24,"Established (13-24 mo)",B6238&lt;=48,"Loyal (25-48 mo)",TRUE,"Veteran (49+ mo)")</f>
        <v>Loyal (25-48 mo)</v>
      </c>
      <c r="I6238">
        <f>COUNTIF('Raw Data'!G6238:O6238,"Yes")</f>
        <v>5</v>
      </c>
      <c r="J6238">
        <f t="shared" ca="1" si="194"/>
        <v>45200</v>
      </c>
      <c r="K6238" t="str">
        <f>'Raw Data'!U6238</f>
        <v>No</v>
      </c>
      <c r="L6238" t="str">
        <f t="shared" si="195"/>
        <v>Low-Medium Risk</v>
      </c>
      <c r="N6238" s="34"/>
    </row>
    <row r="6239" spans="1:14" x14ac:dyDescent="0.3">
      <c r="A6239" s="5" t="str">
        <f>'Raw Data'!A6239</f>
        <v>7153-OANIO</v>
      </c>
      <c r="B6239">
        <f>'Raw Data'!F6239</f>
        <v>1</v>
      </c>
      <c r="C6239" t="str">
        <f>'Raw Data'!P6239</f>
        <v>Month-to-month</v>
      </c>
      <c r="D6239" t="str">
        <f>'Raw Data'!I6239</f>
        <v>Fiber optic</v>
      </c>
      <c r="E6239" t="str">
        <f>'Raw Data'!R6239</f>
        <v>Electronic check</v>
      </c>
      <c r="F6239">
        <f>'Raw Data'!S6239</f>
        <v>69.95</v>
      </c>
      <c r="G6239">
        <f>IFERROR(VALUE('Raw Data'!T6239),0)</f>
        <v>69.95</v>
      </c>
      <c r="H6239" t="str" cm="1">
        <f t="array" ref="H6239">_xlfn.IFS(B6239&lt;=12,"New (0-12 mo)",B6239&lt;=24,"Established (13-24 mo)",B6239&lt;=48,"Loyal (25-48 mo)",TRUE,"Veteran (49+ mo)")</f>
        <v>New (0-12 mo)</v>
      </c>
      <c r="I6239">
        <f>COUNTIF('Raw Data'!G6239:O6239,"Yes")</f>
        <v>1</v>
      </c>
      <c r="J6239">
        <f t="shared" ca="1" si="194"/>
        <v>46174</v>
      </c>
      <c r="K6239" t="str">
        <f>'Raw Data'!U6239</f>
        <v>Yes</v>
      </c>
      <c r="L6239" t="str">
        <f t="shared" si="195"/>
        <v>High Risk</v>
      </c>
      <c r="N6239" s="34"/>
    </row>
    <row r="6240" spans="1:14" x14ac:dyDescent="0.3">
      <c r="A6240" s="5" t="str">
        <f>'Raw Data'!A6240</f>
        <v>5188-HGMLP</v>
      </c>
      <c r="B6240">
        <f>'Raw Data'!F6240</f>
        <v>54</v>
      </c>
      <c r="C6240" t="str">
        <f>'Raw Data'!P6240</f>
        <v>Month-to-month</v>
      </c>
      <c r="D6240" t="str">
        <f>'Raw Data'!I6240</f>
        <v>Fiber optic</v>
      </c>
      <c r="E6240" t="str">
        <f>'Raw Data'!R6240</f>
        <v>Bank transfer (automatic)</v>
      </c>
      <c r="F6240">
        <f>'Raw Data'!S6240</f>
        <v>74</v>
      </c>
      <c r="G6240">
        <f>IFERROR(VALUE('Raw Data'!T6240),0)</f>
        <v>3919.15</v>
      </c>
      <c r="H6240" t="str" cm="1">
        <f t="array" ref="H6240">_xlfn.IFS(B6240&lt;=12,"New (0-12 mo)",B6240&lt;=24,"Established (13-24 mo)",B6240&lt;=48,"Loyal (25-48 mo)",TRUE,"Veteran (49+ mo)")</f>
        <v>Veteran (49+ mo)</v>
      </c>
      <c r="I6240">
        <f>COUNTIF('Raw Data'!G6240:O6240,"Yes")</f>
        <v>2</v>
      </c>
      <c r="J6240">
        <f t="shared" ca="1" si="194"/>
        <v>44562</v>
      </c>
      <c r="K6240" t="str">
        <f>'Raw Data'!U6240</f>
        <v>No</v>
      </c>
      <c r="L6240" t="str">
        <f t="shared" si="195"/>
        <v>Low-Medium Risk</v>
      </c>
      <c r="N6240" s="34"/>
    </row>
    <row r="6241" spans="1:14" x14ac:dyDescent="0.3">
      <c r="A6241" s="5" t="str">
        <f>'Raw Data'!A6241</f>
        <v>0665-XHDJU</v>
      </c>
      <c r="B6241">
        <f>'Raw Data'!F6241</f>
        <v>72</v>
      </c>
      <c r="C6241" t="str">
        <f>'Raw Data'!P6241</f>
        <v>Two year</v>
      </c>
      <c r="D6241" t="str">
        <f>'Raw Data'!I6241</f>
        <v>Fiber optic</v>
      </c>
      <c r="E6241" t="str">
        <f>'Raw Data'!R6241</f>
        <v>Electronic check</v>
      </c>
      <c r="F6241">
        <f>'Raw Data'!S6241</f>
        <v>99.4</v>
      </c>
      <c r="G6241">
        <f>IFERROR(VALUE('Raw Data'!T6241),0)</f>
        <v>7285.7</v>
      </c>
      <c r="H6241" t="str" cm="1">
        <f t="array" ref="H6241">_xlfn.IFS(B6241&lt;=12,"New (0-12 mo)",B6241&lt;=24,"Established (13-24 mo)",B6241&lt;=48,"Loyal (25-48 mo)",TRUE,"Veteran (49+ mo)")</f>
        <v>Veteran (49+ mo)</v>
      </c>
      <c r="I6241">
        <f>COUNTIF('Raw Data'!G6241:O6241,"Yes")</f>
        <v>5</v>
      </c>
      <c r="J6241">
        <f t="shared" ca="1" si="194"/>
        <v>44013</v>
      </c>
      <c r="K6241" t="str">
        <f>'Raw Data'!U6241</f>
        <v>No</v>
      </c>
      <c r="L6241" t="str">
        <f t="shared" si="195"/>
        <v>Low Risk</v>
      </c>
      <c r="N6241" s="34"/>
    </row>
    <row r="6242" spans="1:14" x14ac:dyDescent="0.3">
      <c r="A6242" s="5" t="str">
        <f>'Raw Data'!A6242</f>
        <v>6521-YYTYI</v>
      </c>
      <c r="B6242">
        <f>'Raw Data'!F6242</f>
        <v>1</v>
      </c>
      <c r="C6242" t="str">
        <f>'Raw Data'!P6242</f>
        <v>Month-to-month</v>
      </c>
      <c r="D6242" t="str">
        <f>'Raw Data'!I6242</f>
        <v>Fiber optic</v>
      </c>
      <c r="E6242" t="str">
        <f>'Raw Data'!R6242</f>
        <v>Electronic check</v>
      </c>
      <c r="F6242">
        <f>'Raw Data'!S6242</f>
        <v>93.3</v>
      </c>
      <c r="G6242">
        <f>IFERROR(VALUE('Raw Data'!T6242),0)</f>
        <v>93.3</v>
      </c>
      <c r="H6242" t="str" cm="1">
        <f t="array" ref="H6242">_xlfn.IFS(B6242&lt;=12,"New (0-12 mo)",B6242&lt;=24,"Established (13-24 mo)",B6242&lt;=48,"Loyal (25-48 mo)",TRUE,"Veteran (49+ mo)")</f>
        <v>New (0-12 mo)</v>
      </c>
      <c r="I6242">
        <f>COUNTIF('Raw Data'!G6242:O6242,"Yes")</f>
        <v>4</v>
      </c>
      <c r="J6242">
        <f t="shared" ca="1" si="194"/>
        <v>46174</v>
      </c>
      <c r="K6242" t="str">
        <f>'Raw Data'!U6242</f>
        <v>Yes</v>
      </c>
      <c r="L6242" t="str">
        <f t="shared" si="195"/>
        <v>High Risk</v>
      </c>
      <c r="N6242" s="34"/>
    </row>
    <row r="6243" spans="1:14" x14ac:dyDescent="0.3">
      <c r="A6243" s="5" t="str">
        <f>'Raw Data'!A6243</f>
        <v>8878-HMWBV</v>
      </c>
      <c r="B6243">
        <f>'Raw Data'!F6243</f>
        <v>3</v>
      </c>
      <c r="C6243" t="str">
        <f>'Raw Data'!P6243</f>
        <v>Month-to-month</v>
      </c>
      <c r="D6243" t="str">
        <f>'Raw Data'!I6243</f>
        <v>DSL</v>
      </c>
      <c r="E6243" t="str">
        <f>'Raw Data'!R6243</f>
        <v>Electronic check</v>
      </c>
      <c r="F6243">
        <f>'Raw Data'!S6243</f>
        <v>49.15</v>
      </c>
      <c r="G6243">
        <f>IFERROR(VALUE('Raw Data'!T6243),0)</f>
        <v>169.05</v>
      </c>
      <c r="H6243" t="str" cm="1">
        <f t="array" ref="H6243">_xlfn.IFS(B6243&lt;=12,"New (0-12 mo)",B6243&lt;=24,"Established (13-24 mo)",B6243&lt;=48,"Loyal (25-48 mo)",TRUE,"Veteran (49+ mo)")</f>
        <v>New (0-12 mo)</v>
      </c>
      <c r="I6243">
        <f>COUNTIF('Raw Data'!G6243:O6243,"Yes")</f>
        <v>2</v>
      </c>
      <c r="J6243">
        <f t="shared" ca="1" si="194"/>
        <v>46113</v>
      </c>
      <c r="K6243" t="str">
        <f>'Raw Data'!U6243</f>
        <v>Yes</v>
      </c>
      <c r="L6243" t="str">
        <f t="shared" si="195"/>
        <v>High Risk</v>
      </c>
      <c r="N6243" s="34"/>
    </row>
    <row r="6244" spans="1:14" x14ac:dyDescent="0.3">
      <c r="A6244" s="5" t="str">
        <f>'Raw Data'!A6244</f>
        <v>8265-HKSOW</v>
      </c>
      <c r="B6244">
        <f>'Raw Data'!F6244</f>
        <v>72</v>
      </c>
      <c r="C6244" t="str">
        <f>'Raw Data'!P6244</f>
        <v>Two year</v>
      </c>
      <c r="D6244" t="str">
        <f>'Raw Data'!I6244</f>
        <v>Fiber optic</v>
      </c>
      <c r="E6244" t="str">
        <f>'Raw Data'!R6244</f>
        <v>Credit card (automatic)</v>
      </c>
      <c r="F6244">
        <f>'Raw Data'!S6244</f>
        <v>107.45</v>
      </c>
      <c r="G6244">
        <f>IFERROR(VALUE('Raw Data'!T6244),0)</f>
        <v>7658.3</v>
      </c>
      <c r="H6244" t="str" cm="1">
        <f t="array" ref="H6244">_xlfn.IFS(B6244&lt;=12,"New (0-12 mo)",B6244&lt;=24,"Established (13-24 mo)",B6244&lt;=48,"Loyal (25-48 mo)",TRUE,"Veteran (49+ mo)")</f>
        <v>Veteran (49+ mo)</v>
      </c>
      <c r="I6244">
        <f>COUNTIF('Raw Data'!G6244:O6244,"Yes")</f>
        <v>7</v>
      </c>
      <c r="J6244">
        <f t="shared" ca="1" si="194"/>
        <v>44013</v>
      </c>
      <c r="K6244" t="str">
        <f>'Raw Data'!U6244</f>
        <v>No</v>
      </c>
      <c r="L6244" t="str">
        <f t="shared" si="195"/>
        <v>Low Risk</v>
      </c>
      <c r="N6244" s="34"/>
    </row>
    <row r="6245" spans="1:14" x14ac:dyDescent="0.3">
      <c r="A6245" s="5" t="str">
        <f>'Raw Data'!A6245</f>
        <v>3544-FBCAS</v>
      </c>
      <c r="B6245">
        <f>'Raw Data'!F6245</f>
        <v>72</v>
      </c>
      <c r="C6245" t="str">
        <f>'Raw Data'!P6245</f>
        <v>Two year</v>
      </c>
      <c r="D6245" t="str">
        <f>'Raw Data'!I6245</f>
        <v>DSL</v>
      </c>
      <c r="E6245" t="str">
        <f>'Raw Data'!R6245</f>
        <v>Credit card (automatic)</v>
      </c>
      <c r="F6245">
        <f>'Raw Data'!S6245</f>
        <v>83.6</v>
      </c>
      <c r="G6245">
        <f>IFERROR(VALUE('Raw Data'!T6245),0)</f>
        <v>5959.3</v>
      </c>
      <c r="H6245" t="str" cm="1">
        <f t="array" ref="H6245">_xlfn.IFS(B6245&lt;=12,"New (0-12 mo)",B6245&lt;=24,"Established (13-24 mo)",B6245&lt;=48,"Loyal (25-48 mo)",TRUE,"Veteran (49+ mo)")</f>
        <v>Veteran (49+ mo)</v>
      </c>
      <c r="I6245">
        <f>COUNTIF('Raw Data'!G6245:O6245,"Yes")</f>
        <v>7</v>
      </c>
      <c r="J6245">
        <f t="shared" ca="1" si="194"/>
        <v>44013</v>
      </c>
      <c r="K6245" t="str">
        <f>'Raw Data'!U6245</f>
        <v>No</v>
      </c>
      <c r="L6245" t="str">
        <f t="shared" si="195"/>
        <v>Low Risk</v>
      </c>
      <c r="N6245" s="34"/>
    </row>
    <row r="6246" spans="1:14" x14ac:dyDescent="0.3">
      <c r="A6246" s="5" t="str">
        <f>'Raw Data'!A6246</f>
        <v>5331-RGMTT</v>
      </c>
      <c r="B6246">
        <f>'Raw Data'!F6246</f>
        <v>54</v>
      </c>
      <c r="C6246" t="str">
        <f>'Raw Data'!P6246</f>
        <v>Month-to-month</v>
      </c>
      <c r="D6246" t="str">
        <f>'Raw Data'!I6246</f>
        <v>Fiber optic</v>
      </c>
      <c r="E6246" t="str">
        <f>'Raw Data'!R6246</f>
        <v>Credit card (automatic)</v>
      </c>
      <c r="F6246">
        <f>'Raw Data'!S6246</f>
        <v>99.05</v>
      </c>
      <c r="G6246">
        <f>IFERROR(VALUE('Raw Data'!T6246),0)</f>
        <v>5295.7</v>
      </c>
      <c r="H6246" t="str" cm="1">
        <f t="array" ref="H6246">_xlfn.IFS(B6246&lt;=12,"New (0-12 mo)",B6246&lt;=24,"Established (13-24 mo)",B6246&lt;=48,"Loyal (25-48 mo)",TRUE,"Veteran (49+ mo)")</f>
        <v>Veteran (49+ mo)</v>
      </c>
      <c r="I6246">
        <f>COUNTIF('Raw Data'!G6246:O6246,"Yes")</f>
        <v>5</v>
      </c>
      <c r="J6246">
        <f t="shared" ca="1" si="194"/>
        <v>44562</v>
      </c>
      <c r="K6246" t="str">
        <f>'Raw Data'!U6246</f>
        <v>No</v>
      </c>
      <c r="L6246" t="str">
        <f t="shared" si="195"/>
        <v>Low-Medium Risk</v>
      </c>
      <c r="N6246" s="34"/>
    </row>
    <row r="6247" spans="1:14" x14ac:dyDescent="0.3">
      <c r="A6247" s="5" t="str">
        <f>'Raw Data'!A6247</f>
        <v>4759-PXTAN</v>
      </c>
      <c r="B6247">
        <f>'Raw Data'!F6247</f>
        <v>59</v>
      </c>
      <c r="C6247" t="str">
        <f>'Raw Data'!P6247</f>
        <v>One year</v>
      </c>
      <c r="D6247" t="str">
        <f>'Raw Data'!I6247</f>
        <v>DSL</v>
      </c>
      <c r="E6247" t="str">
        <f>'Raw Data'!R6247</f>
        <v>Electronic check</v>
      </c>
      <c r="F6247">
        <f>'Raw Data'!S6247</f>
        <v>80.099999999999994</v>
      </c>
      <c r="G6247">
        <f>IFERROR(VALUE('Raw Data'!T6247),0)</f>
        <v>4693.2</v>
      </c>
      <c r="H6247" t="str" cm="1">
        <f t="array" ref="H6247">_xlfn.IFS(B6247&lt;=12,"New (0-12 mo)",B6247&lt;=24,"Established (13-24 mo)",B6247&lt;=48,"Loyal (25-48 mo)",TRUE,"Veteran (49+ mo)")</f>
        <v>Veteran (49+ mo)</v>
      </c>
      <c r="I6247">
        <f>COUNTIF('Raw Data'!G6247:O6247,"Yes")</f>
        <v>6</v>
      </c>
      <c r="J6247">
        <f t="shared" ca="1" si="194"/>
        <v>44409</v>
      </c>
      <c r="K6247" t="str">
        <f>'Raw Data'!U6247</f>
        <v>No</v>
      </c>
      <c r="L6247" t="str">
        <f t="shared" si="195"/>
        <v>Low Risk</v>
      </c>
      <c r="N6247" s="34"/>
    </row>
    <row r="6248" spans="1:14" x14ac:dyDescent="0.3">
      <c r="A6248" s="5" t="str">
        <f>'Raw Data'!A6248</f>
        <v>7054-DMVAS</v>
      </c>
      <c r="B6248">
        <f>'Raw Data'!F6248</f>
        <v>54</v>
      </c>
      <c r="C6248" t="str">
        <f>'Raw Data'!P6248</f>
        <v>Two year</v>
      </c>
      <c r="D6248" t="str">
        <f>'Raw Data'!I6248</f>
        <v>DSL</v>
      </c>
      <c r="E6248" t="str">
        <f>'Raw Data'!R6248</f>
        <v>Bank transfer (automatic)</v>
      </c>
      <c r="F6248">
        <f>'Raw Data'!S6248</f>
        <v>65.3</v>
      </c>
      <c r="G6248">
        <f>IFERROR(VALUE('Raw Data'!T6248),0)</f>
        <v>3512.9</v>
      </c>
      <c r="H6248" t="str" cm="1">
        <f t="array" ref="H6248">_xlfn.IFS(B6248&lt;=12,"New (0-12 mo)",B6248&lt;=24,"Established (13-24 mo)",B6248&lt;=48,"Loyal (25-48 mo)",TRUE,"Veteran (49+ mo)")</f>
        <v>Veteran (49+ mo)</v>
      </c>
      <c r="I6248">
        <f>COUNTIF('Raw Data'!G6248:O6248,"Yes")</f>
        <v>4</v>
      </c>
      <c r="J6248">
        <f t="shared" ca="1" si="194"/>
        <v>44562</v>
      </c>
      <c r="K6248" t="str">
        <f>'Raw Data'!U6248</f>
        <v>No</v>
      </c>
      <c r="L6248" t="str">
        <f t="shared" si="195"/>
        <v>Low Risk</v>
      </c>
      <c r="N6248" s="34"/>
    </row>
    <row r="6249" spans="1:14" x14ac:dyDescent="0.3">
      <c r="A6249" s="5" t="str">
        <f>'Raw Data'!A6249</f>
        <v>3428-MMGUB</v>
      </c>
      <c r="B6249">
        <f>'Raw Data'!F6249</f>
        <v>60</v>
      </c>
      <c r="C6249" t="str">
        <f>'Raw Data'!P6249</f>
        <v>Two year</v>
      </c>
      <c r="D6249" t="str">
        <f>'Raw Data'!I6249</f>
        <v>Fiber optic</v>
      </c>
      <c r="E6249" t="str">
        <f>'Raw Data'!R6249</f>
        <v>Electronic check</v>
      </c>
      <c r="F6249">
        <f>'Raw Data'!S6249</f>
        <v>89.55</v>
      </c>
      <c r="G6249">
        <f>IFERROR(VALUE('Raw Data'!T6249),0)</f>
        <v>5231.2</v>
      </c>
      <c r="H6249" t="str" cm="1">
        <f t="array" ref="H6249">_xlfn.IFS(B6249&lt;=12,"New (0-12 mo)",B6249&lt;=24,"Established (13-24 mo)",B6249&lt;=48,"Loyal (25-48 mo)",TRUE,"Veteran (49+ mo)")</f>
        <v>Veteran (49+ mo)</v>
      </c>
      <c r="I6249">
        <f>COUNTIF('Raw Data'!G6249:O6249,"Yes")</f>
        <v>4</v>
      </c>
      <c r="J6249">
        <f t="shared" ca="1" si="194"/>
        <v>44378</v>
      </c>
      <c r="K6249" t="str">
        <f>'Raw Data'!U6249</f>
        <v>No</v>
      </c>
      <c r="L6249" t="str">
        <f t="shared" si="195"/>
        <v>Low Risk</v>
      </c>
      <c r="N6249" s="34"/>
    </row>
    <row r="6250" spans="1:14" x14ac:dyDescent="0.3">
      <c r="A6250" s="5" t="str">
        <f>'Raw Data'!A6250</f>
        <v>6549-BTYPG</v>
      </c>
      <c r="B6250">
        <f>'Raw Data'!F6250</f>
        <v>60</v>
      </c>
      <c r="C6250" t="str">
        <f>'Raw Data'!P6250</f>
        <v>Two year</v>
      </c>
      <c r="D6250" t="str">
        <f>'Raw Data'!I6250</f>
        <v>DSL</v>
      </c>
      <c r="E6250" t="str">
        <f>'Raw Data'!R6250</f>
        <v>Credit card (automatic)</v>
      </c>
      <c r="F6250">
        <f>'Raw Data'!S6250</f>
        <v>60.8</v>
      </c>
      <c r="G6250">
        <f>IFERROR(VALUE('Raw Data'!T6250),0)</f>
        <v>3603.45</v>
      </c>
      <c r="H6250" t="str" cm="1">
        <f t="array" ref="H6250">_xlfn.IFS(B6250&lt;=12,"New (0-12 mo)",B6250&lt;=24,"Established (13-24 mo)",B6250&lt;=48,"Loyal (25-48 mo)",TRUE,"Veteran (49+ mo)")</f>
        <v>Veteran (49+ mo)</v>
      </c>
      <c r="I6250">
        <f>COUNTIF('Raw Data'!G6250:O6250,"Yes")</f>
        <v>5</v>
      </c>
      <c r="J6250">
        <f t="shared" ca="1" si="194"/>
        <v>44378</v>
      </c>
      <c r="K6250" t="str">
        <f>'Raw Data'!U6250</f>
        <v>No</v>
      </c>
      <c r="L6250" t="str">
        <f t="shared" si="195"/>
        <v>Low Risk</v>
      </c>
      <c r="N6250" s="34"/>
    </row>
    <row r="6251" spans="1:14" x14ac:dyDescent="0.3">
      <c r="A6251" s="5" t="str">
        <f>'Raw Data'!A6251</f>
        <v>7823-JSOAG</v>
      </c>
      <c r="B6251">
        <f>'Raw Data'!F6251</f>
        <v>3</v>
      </c>
      <c r="C6251" t="str">
        <f>'Raw Data'!P6251</f>
        <v>Month-to-month</v>
      </c>
      <c r="D6251" t="str">
        <f>'Raw Data'!I6251</f>
        <v>Fiber optic</v>
      </c>
      <c r="E6251" t="str">
        <f>'Raw Data'!R6251</f>
        <v>Electronic check</v>
      </c>
      <c r="F6251">
        <f>'Raw Data'!S6251</f>
        <v>74.5</v>
      </c>
      <c r="G6251">
        <f>IFERROR(VALUE('Raw Data'!T6251),0)</f>
        <v>217.45</v>
      </c>
      <c r="H6251" t="str" cm="1">
        <f t="array" ref="H6251">_xlfn.IFS(B6251&lt;=12,"New (0-12 mo)",B6251&lt;=24,"Established (13-24 mo)",B6251&lt;=48,"Loyal (25-48 mo)",TRUE,"Veteran (49+ mo)")</f>
        <v>New (0-12 mo)</v>
      </c>
      <c r="I6251">
        <f>COUNTIF('Raw Data'!G6251:O6251,"Yes")</f>
        <v>2</v>
      </c>
      <c r="J6251">
        <f t="shared" ca="1" si="194"/>
        <v>46113</v>
      </c>
      <c r="K6251" t="str">
        <f>'Raw Data'!U6251</f>
        <v>No</v>
      </c>
      <c r="L6251" t="str">
        <f t="shared" si="195"/>
        <v>High Risk</v>
      </c>
      <c r="N6251" s="34"/>
    </row>
    <row r="6252" spans="1:14" x14ac:dyDescent="0.3">
      <c r="A6252" s="5" t="str">
        <f>'Raw Data'!A6252</f>
        <v>3705-RHRFR</v>
      </c>
      <c r="B6252">
        <f>'Raw Data'!F6252</f>
        <v>69</v>
      </c>
      <c r="C6252" t="str">
        <f>'Raw Data'!P6252</f>
        <v>Two year</v>
      </c>
      <c r="D6252" t="str">
        <f>'Raw Data'!I6252</f>
        <v>Fiber optic</v>
      </c>
      <c r="E6252" t="str">
        <f>'Raw Data'!R6252</f>
        <v>Bank transfer (automatic)</v>
      </c>
      <c r="F6252">
        <f>'Raw Data'!S6252</f>
        <v>99.15</v>
      </c>
      <c r="G6252">
        <f>IFERROR(VALUE('Raw Data'!T6252),0)</f>
        <v>6875.35</v>
      </c>
      <c r="H6252" t="str" cm="1">
        <f t="array" ref="H6252">_xlfn.IFS(B6252&lt;=12,"New (0-12 mo)",B6252&lt;=24,"Established (13-24 mo)",B6252&lt;=48,"Loyal (25-48 mo)",TRUE,"Veteran (49+ mo)")</f>
        <v>Veteran (49+ mo)</v>
      </c>
      <c r="I6252">
        <f>COUNTIF('Raw Data'!G6252:O6252,"Yes")</f>
        <v>5</v>
      </c>
      <c r="J6252">
        <f t="shared" ca="1" si="194"/>
        <v>44105</v>
      </c>
      <c r="K6252" t="str">
        <f>'Raw Data'!U6252</f>
        <v>No</v>
      </c>
      <c r="L6252" t="str">
        <f t="shared" si="195"/>
        <v>Low Risk</v>
      </c>
      <c r="N6252" s="34"/>
    </row>
    <row r="6253" spans="1:14" x14ac:dyDescent="0.3">
      <c r="A6253" s="5" t="str">
        <f>'Raw Data'!A6253</f>
        <v>9374-YOLBJ</v>
      </c>
      <c r="B6253">
        <f>'Raw Data'!F6253</f>
        <v>1</v>
      </c>
      <c r="C6253" t="str">
        <f>'Raw Data'!P6253</f>
        <v>Month-to-month</v>
      </c>
      <c r="D6253" t="str">
        <f>'Raw Data'!I6253</f>
        <v>No</v>
      </c>
      <c r="E6253" t="str">
        <f>'Raw Data'!R6253</f>
        <v>Electronic check</v>
      </c>
      <c r="F6253">
        <f>'Raw Data'!S6253</f>
        <v>19.25</v>
      </c>
      <c r="G6253">
        <f>IFERROR(VALUE('Raw Data'!T6253),0)</f>
        <v>19.25</v>
      </c>
      <c r="H6253" t="str" cm="1">
        <f t="array" ref="H6253">_xlfn.IFS(B6253&lt;=12,"New (0-12 mo)",B6253&lt;=24,"Established (13-24 mo)",B6253&lt;=48,"Loyal (25-48 mo)",TRUE,"Veteran (49+ mo)")</f>
        <v>New (0-12 mo)</v>
      </c>
      <c r="I6253">
        <f>COUNTIF('Raw Data'!G6253:O6253,"Yes")</f>
        <v>1</v>
      </c>
      <c r="J6253">
        <f t="shared" ca="1" si="194"/>
        <v>46174</v>
      </c>
      <c r="K6253" t="str">
        <f>'Raw Data'!U6253</f>
        <v>No</v>
      </c>
      <c r="L6253" t="str">
        <f t="shared" si="195"/>
        <v>High Risk</v>
      </c>
      <c r="N6253" s="34"/>
    </row>
    <row r="6254" spans="1:14" x14ac:dyDescent="0.3">
      <c r="A6254" s="5" t="str">
        <f>'Raw Data'!A6254</f>
        <v>9074-KGVOX</v>
      </c>
      <c r="B6254">
        <f>'Raw Data'!F6254</f>
        <v>50</v>
      </c>
      <c r="C6254" t="str">
        <f>'Raw Data'!P6254</f>
        <v>Month-to-month</v>
      </c>
      <c r="D6254" t="str">
        <f>'Raw Data'!I6254</f>
        <v>DSL</v>
      </c>
      <c r="E6254" t="str">
        <f>'Raw Data'!R6254</f>
        <v>Credit card (automatic)</v>
      </c>
      <c r="F6254">
        <f>'Raw Data'!S6254</f>
        <v>39.450000000000003</v>
      </c>
      <c r="G6254">
        <f>IFERROR(VALUE('Raw Data'!T6254),0)</f>
        <v>2021.35</v>
      </c>
      <c r="H6254" t="str" cm="1">
        <f t="array" ref="H6254">_xlfn.IFS(B6254&lt;=12,"New (0-12 mo)",B6254&lt;=24,"Established (13-24 mo)",B6254&lt;=48,"Loyal (25-48 mo)",TRUE,"Veteran (49+ mo)")</f>
        <v>Veteran (49+ mo)</v>
      </c>
      <c r="I6254">
        <f>COUNTIF('Raw Data'!G6254:O6254,"Yes")</f>
        <v>2</v>
      </c>
      <c r="J6254">
        <f t="shared" ca="1" si="194"/>
        <v>44682</v>
      </c>
      <c r="K6254" t="str">
        <f>'Raw Data'!U6254</f>
        <v>No</v>
      </c>
      <c r="L6254" t="str">
        <f t="shared" si="195"/>
        <v>Low-Medium Risk</v>
      </c>
      <c r="N6254" s="34"/>
    </row>
    <row r="6255" spans="1:14" x14ac:dyDescent="0.3">
      <c r="A6255" s="5" t="str">
        <f>'Raw Data'!A6255</f>
        <v>6128-DAFVY</v>
      </c>
      <c r="B6255">
        <f>'Raw Data'!F6255</f>
        <v>56</v>
      </c>
      <c r="C6255" t="str">
        <f>'Raw Data'!P6255</f>
        <v>Month-to-month</v>
      </c>
      <c r="D6255" t="str">
        <f>'Raw Data'!I6255</f>
        <v>DSL</v>
      </c>
      <c r="E6255" t="str">
        <f>'Raw Data'!R6255</f>
        <v>Credit card (automatic)</v>
      </c>
      <c r="F6255">
        <f>'Raw Data'!S6255</f>
        <v>44.85</v>
      </c>
      <c r="G6255">
        <f>IFERROR(VALUE('Raw Data'!T6255),0)</f>
        <v>2564.9499999999998</v>
      </c>
      <c r="H6255" t="str" cm="1">
        <f t="array" ref="H6255">_xlfn.IFS(B6255&lt;=12,"New (0-12 mo)",B6255&lt;=24,"Established (13-24 mo)",B6255&lt;=48,"Loyal (25-48 mo)",TRUE,"Veteran (49+ mo)")</f>
        <v>Veteran (49+ mo)</v>
      </c>
      <c r="I6255">
        <f>COUNTIF('Raw Data'!G6255:O6255,"Yes")</f>
        <v>2</v>
      </c>
      <c r="J6255">
        <f t="shared" ca="1" si="194"/>
        <v>44501</v>
      </c>
      <c r="K6255" t="str">
        <f>'Raw Data'!U6255</f>
        <v>No</v>
      </c>
      <c r="L6255" t="str">
        <f t="shared" si="195"/>
        <v>Low-Medium Risk</v>
      </c>
      <c r="N6255" s="34"/>
    </row>
    <row r="6256" spans="1:14" x14ac:dyDescent="0.3">
      <c r="A6256" s="5" t="str">
        <f>'Raw Data'!A6256</f>
        <v>9933-QRGTX</v>
      </c>
      <c r="B6256">
        <f>'Raw Data'!F6256</f>
        <v>60</v>
      </c>
      <c r="C6256" t="str">
        <f>'Raw Data'!P6256</f>
        <v>Two year</v>
      </c>
      <c r="D6256" t="str">
        <f>'Raw Data'!I6256</f>
        <v>Fiber optic</v>
      </c>
      <c r="E6256" t="str">
        <f>'Raw Data'!R6256</f>
        <v>Electronic check</v>
      </c>
      <c r="F6256">
        <f>'Raw Data'!S6256</f>
        <v>97.2</v>
      </c>
      <c r="G6256">
        <f>IFERROR(VALUE('Raw Data'!T6256),0)</f>
        <v>5611.75</v>
      </c>
      <c r="H6256" t="str" cm="1">
        <f t="array" ref="H6256">_xlfn.IFS(B6256&lt;=12,"New (0-12 mo)",B6256&lt;=24,"Established (13-24 mo)",B6256&lt;=48,"Loyal (25-48 mo)",TRUE,"Veteran (49+ mo)")</f>
        <v>Veteran (49+ mo)</v>
      </c>
      <c r="I6256">
        <f>COUNTIF('Raw Data'!G6256:O6256,"Yes")</f>
        <v>5</v>
      </c>
      <c r="J6256">
        <f t="shared" ca="1" si="194"/>
        <v>44378</v>
      </c>
      <c r="K6256" t="str">
        <f>'Raw Data'!U6256</f>
        <v>No</v>
      </c>
      <c r="L6256" t="str">
        <f t="shared" si="195"/>
        <v>Low Risk</v>
      </c>
      <c r="N6256" s="34"/>
    </row>
    <row r="6257" spans="1:14" x14ac:dyDescent="0.3">
      <c r="A6257" s="5" t="str">
        <f>'Raw Data'!A6257</f>
        <v>4476-OSWTN</v>
      </c>
      <c r="B6257">
        <f>'Raw Data'!F6257</f>
        <v>69</v>
      </c>
      <c r="C6257" t="str">
        <f>'Raw Data'!P6257</f>
        <v>One year</v>
      </c>
      <c r="D6257" t="str">
        <f>'Raw Data'!I6257</f>
        <v>Fiber optic</v>
      </c>
      <c r="E6257" t="str">
        <f>'Raw Data'!R6257</f>
        <v>Mailed check</v>
      </c>
      <c r="F6257">
        <f>'Raw Data'!S6257</f>
        <v>110.55</v>
      </c>
      <c r="G6257">
        <f>IFERROR(VALUE('Raw Data'!T6257),0)</f>
        <v>7610.1</v>
      </c>
      <c r="H6257" t="str" cm="1">
        <f t="array" ref="H6257">_xlfn.IFS(B6257&lt;=12,"New (0-12 mo)",B6257&lt;=24,"Established (13-24 mo)",B6257&lt;=48,"Loyal (25-48 mo)",TRUE,"Veteran (49+ mo)")</f>
        <v>Veteran (49+ mo)</v>
      </c>
      <c r="I6257">
        <f>COUNTIF('Raw Data'!G6257:O6257,"Yes")</f>
        <v>7</v>
      </c>
      <c r="J6257">
        <f t="shared" ca="1" si="194"/>
        <v>44105</v>
      </c>
      <c r="K6257" t="str">
        <f>'Raw Data'!U6257</f>
        <v>No</v>
      </c>
      <c r="L6257" t="str">
        <f t="shared" si="195"/>
        <v>Low Risk</v>
      </c>
      <c r="N6257" s="34"/>
    </row>
    <row r="6258" spans="1:14" x14ac:dyDescent="0.3">
      <c r="A6258" s="5" t="str">
        <f>'Raw Data'!A6258</f>
        <v>3751-KTZEL</v>
      </c>
      <c r="B6258">
        <f>'Raw Data'!F6258</f>
        <v>1</v>
      </c>
      <c r="C6258" t="str">
        <f>'Raw Data'!P6258</f>
        <v>Month-to-month</v>
      </c>
      <c r="D6258" t="str">
        <f>'Raw Data'!I6258</f>
        <v>DSL</v>
      </c>
      <c r="E6258" t="str">
        <f>'Raw Data'!R6258</f>
        <v>Mailed check</v>
      </c>
      <c r="F6258">
        <f>'Raw Data'!S6258</f>
        <v>35.049999999999997</v>
      </c>
      <c r="G6258">
        <f>IFERROR(VALUE('Raw Data'!T6258),0)</f>
        <v>35.049999999999997</v>
      </c>
      <c r="H6258" t="str" cm="1">
        <f t="array" ref="H6258">_xlfn.IFS(B6258&lt;=12,"New (0-12 mo)",B6258&lt;=24,"Established (13-24 mo)",B6258&lt;=48,"Loyal (25-48 mo)",TRUE,"Veteran (49+ mo)")</f>
        <v>New (0-12 mo)</v>
      </c>
      <c r="I6258">
        <f>COUNTIF('Raw Data'!G6258:O6258,"Yes")</f>
        <v>1</v>
      </c>
      <c r="J6258">
        <f t="shared" ca="1" si="194"/>
        <v>46174</v>
      </c>
      <c r="K6258" t="str">
        <f>'Raw Data'!U6258</f>
        <v>Yes</v>
      </c>
      <c r="L6258" t="str">
        <f t="shared" si="195"/>
        <v>High Risk</v>
      </c>
      <c r="N6258" s="34"/>
    </row>
    <row r="6259" spans="1:14" x14ac:dyDescent="0.3">
      <c r="A6259" s="5" t="str">
        <f>'Raw Data'!A6259</f>
        <v>1977-STDKI</v>
      </c>
      <c r="B6259">
        <f>'Raw Data'!F6259</f>
        <v>1</v>
      </c>
      <c r="C6259" t="str">
        <f>'Raw Data'!P6259</f>
        <v>Month-to-month</v>
      </c>
      <c r="D6259" t="str">
        <f>'Raw Data'!I6259</f>
        <v>Fiber optic</v>
      </c>
      <c r="E6259" t="str">
        <f>'Raw Data'!R6259</f>
        <v>Electronic check</v>
      </c>
      <c r="F6259">
        <f>'Raw Data'!S6259</f>
        <v>73</v>
      </c>
      <c r="G6259">
        <f>IFERROR(VALUE('Raw Data'!T6259),0)</f>
        <v>73</v>
      </c>
      <c r="H6259" t="str" cm="1">
        <f t="array" ref="H6259">_xlfn.IFS(B6259&lt;=12,"New (0-12 mo)",B6259&lt;=24,"Established (13-24 mo)",B6259&lt;=48,"Loyal (25-48 mo)",TRUE,"Veteran (49+ mo)")</f>
        <v>New (0-12 mo)</v>
      </c>
      <c r="I6259">
        <f>COUNTIF('Raw Data'!G6259:O6259,"Yes")</f>
        <v>2</v>
      </c>
      <c r="J6259">
        <f t="shared" ca="1" si="194"/>
        <v>46174</v>
      </c>
      <c r="K6259" t="str">
        <f>'Raw Data'!U6259</f>
        <v>Yes</v>
      </c>
      <c r="L6259" t="str">
        <f t="shared" si="195"/>
        <v>High Risk</v>
      </c>
      <c r="N6259" s="34"/>
    </row>
    <row r="6260" spans="1:14" x14ac:dyDescent="0.3">
      <c r="A6260" s="5" t="str">
        <f>'Raw Data'!A6260</f>
        <v>5066-GFJMM</v>
      </c>
      <c r="B6260">
        <f>'Raw Data'!F6260</f>
        <v>3</v>
      </c>
      <c r="C6260" t="str">
        <f>'Raw Data'!P6260</f>
        <v>Month-to-month</v>
      </c>
      <c r="D6260" t="str">
        <f>'Raw Data'!I6260</f>
        <v>No</v>
      </c>
      <c r="E6260" t="str">
        <f>'Raw Data'!R6260</f>
        <v>Mailed check</v>
      </c>
      <c r="F6260">
        <f>'Raw Data'!S6260</f>
        <v>19.899999999999999</v>
      </c>
      <c r="G6260">
        <f>IFERROR(VALUE('Raw Data'!T6260),0)</f>
        <v>45.75</v>
      </c>
      <c r="H6260" t="str" cm="1">
        <f t="array" ref="H6260">_xlfn.IFS(B6260&lt;=12,"New (0-12 mo)",B6260&lt;=24,"Established (13-24 mo)",B6260&lt;=48,"Loyal (25-48 mo)",TRUE,"Veteran (49+ mo)")</f>
        <v>New (0-12 mo)</v>
      </c>
      <c r="I6260">
        <f>COUNTIF('Raw Data'!G6260:O6260,"Yes")</f>
        <v>1</v>
      </c>
      <c r="J6260">
        <f t="shared" ca="1" si="194"/>
        <v>46113</v>
      </c>
      <c r="K6260" t="str">
        <f>'Raw Data'!U6260</f>
        <v>No</v>
      </c>
      <c r="L6260" t="str">
        <f t="shared" si="195"/>
        <v>High Risk</v>
      </c>
      <c r="N6260" s="34"/>
    </row>
    <row r="6261" spans="1:14" x14ac:dyDescent="0.3">
      <c r="A6261" s="5" t="str">
        <f>'Raw Data'!A6261</f>
        <v>2661-GKBTK</v>
      </c>
      <c r="B6261">
        <f>'Raw Data'!F6261</f>
        <v>60</v>
      </c>
      <c r="C6261" t="str">
        <f>'Raw Data'!P6261</f>
        <v>Two year</v>
      </c>
      <c r="D6261" t="str">
        <f>'Raw Data'!I6261</f>
        <v>DSL</v>
      </c>
      <c r="E6261" t="str">
        <f>'Raw Data'!R6261</f>
        <v>Bank transfer (automatic)</v>
      </c>
      <c r="F6261">
        <f>'Raw Data'!S6261</f>
        <v>76.95</v>
      </c>
      <c r="G6261">
        <f>IFERROR(VALUE('Raw Data'!T6261),0)</f>
        <v>4543.95</v>
      </c>
      <c r="H6261" t="str" cm="1">
        <f t="array" ref="H6261">_xlfn.IFS(B6261&lt;=12,"New (0-12 mo)",B6261&lt;=24,"Established (13-24 mo)",B6261&lt;=48,"Loyal (25-48 mo)",TRUE,"Veteran (49+ mo)")</f>
        <v>Veteran (49+ mo)</v>
      </c>
      <c r="I6261">
        <f>COUNTIF('Raw Data'!G6261:O6261,"Yes")</f>
        <v>5</v>
      </c>
      <c r="J6261">
        <f t="shared" ca="1" si="194"/>
        <v>44378</v>
      </c>
      <c r="K6261" t="str">
        <f>'Raw Data'!U6261</f>
        <v>No</v>
      </c>
      <c r="L6261" t="str">
        <f t="shared" si="195"/>
        <v>Low Risk</v>
      </c>
      <c r="N6261" s="34"/>
    </row>
    <row r="6262" spans="1:14" x14ac:dyDescent="0.3">
      <c r="A6262" s="5" t="str">
        <f>'Raw Data'!A6262</f>
        <v>0458-HEUZG</v>
      </c>
      <c r="B6262">
        <f>'Raw Data'!F6262</f>
        <v>13</v>
      </c>
      <c r="C6262" t="str">
        <f>'Raw Data'!P6262</f>
        <v>Two year</v>
      </c>
      <c r="D6262" t="str">
        <f>'Raw Data'!I6262</f>
        <v>DSL</v>
      </c>
      <c r="E6262" t="str">
        <f>'Raw Data'!R6262</f>
        <v>Mailed check</v>
      </c>
      <c r="F6262">
        <f>'Raw Data'!S6262</f>
        <v>35.4</v>
      </c>
      <c r="G6262">
        <f>IFERROR(VALUE('Raw Data'!T6262),0)</f>
        <v>450.4</v>
      </c>
      <c r="H6262" t="str" cm="1">
        <f t="array" ref="H6262">_xlfn.IFS(B6262&lt;=12,"New (0-12 mo)",B6262&lt;=24,"Established (13-24 mo)",B6262&lt;=48,"Loyal (25-48 mo)",TRUE,"Veteran (49+ mo)")</f>
        <v>Established (13-24 mo)</v>
      </c>
      <c r="I6262">
        <f>COUNTIF('Raw Data'!G6262:O6262,"Yes")</f>
        <v>2</v>
      </c>
      <c r="J6262">
        <f t="shared" ca="1" si="194"/>
        <v>45809</v>
      </c>
      <c r="K6262" t="str">
        <f>'Raw Data'!U6262</f>
        <v>No</v>
      </c>
      <c r="L6262" t="str">
        <f t="shared" si="195"/>
        <v>Low Risk</v>
      </c>
      <c r="N6262" s="34"/>
    </row>
    <row r="6263" spans="1:14" x14ac:dyDescent="0.3">
      <c r="A6263" s="5" t="str">
        <f>'Raw Data'!A6263</f>
        <v>7268-WNTCP</v>
      </c>
      <c r="B6263">
        <f>'Raw Data'!F6263</f>
        <v>62</v>
      </c>
      <c r="C6263" t="str">
        <f>'Raw Data'!P6263</f>
        <v>Two year</v>
      </c>
      <c r="D6263" t="str">
        <f>'Raw Data'!I6263</f>
        <v>No</v>
      </c>
      <c r="E6263" t="str">
        <f>'Raw Data'!R6263</f>
        <v>Bank transfer (automatic)</v>
      </c>
      <c r="F6263">
        <f>'Raw Data'!S6263</f>
        <v>20.45</v>
      </c>
      <c r="G6263">
        <f>IFERROR(VALUE('Raw Data'!T6263),0)</f>
        <v>1297.3499999999999</v>
      </c>
      <c r="H6263" t="str" cm="1">
        <f t="array" ref="H6263">_xlfn.IFS(B6263&lt;=12,"New (0-12 mo)",B6263&lt;=24,"Established (13-24 mo)",B6263&lt;=48,"Loyal (25-48 mo)",TRUE,"Veteran (49+ mo)")</f>
        <v>Veteran (49+ mo)</v>
      </c>
      <c r="I6263">
        <f>COUNTIF('Raw Data'!G6263:O6263,"Yes")</f>
        <v>1</v>
      </c>
      <c r="J6263">
        <f t="shared" ca="1" si="194"/>
        <v>44317</v>
      </c>
      <c r="K6263" t="str">
        <f>'Raw Data'!U6263</f>
        <v>No</v>
      </c>
      <c r="L6263" t="str">
        <f t="shared" si="195"/>
        <v>Low Risk</v>
      </c>
      <c r="N6263" s="34"/>
    </row>
    <row r="6264" spans="1:14" x14ac:dyDescent="0.3">
      <c r="A6264" s="5" t="str">
        <f>'Raw Data'!A6264</f>
        <v>0824-VWDPO</v>
      </c>
      <c r="B6264">
        <f>'Raw Data'!F6264</f>
        <v>45</v>
      </c>
      <c r="C6264" t="str">
        <f>'Raw Data'!P6264</f>
        <v>One year</v>
      </c>
      <c r="D6264" t="str">
        <f>'Raw Data'!I6264</f>
        <v>Fiber optic</v>
      </c>
      <c r="E6264" t="str">
        <f>'Raw Data'!R6264</f>
        <v>Bank transfer (automatic)</v>
      </c>
      <c r="F6264">
        <f>'Raw Data'!S6264</f>
        <v>96.75</v>
      </c>
      <c r="G6264">
        <f>IFERROR(VALUE('Raw Data'!T6264),0)</f>
        <v>4442.75</v>
      </c>
      <c r="H6264" t="str" cm="1">
        <f t="array" ref="H6264">_xlfn.IFS(B6264&lt;=12,"New (0-12 mo)",B6264&lt;=24,"Established (13-24 mo)",B6264&lt;=48,"Loyal (25-48 mo)",TRUE,"Veteran (49+ mo)")</f>
        <v>Loyal (25-48 mo)</v>
      </c>
      <c r="I6264">
        <f>COUNTIF('Raw Data'!G6264:O6264,"Yes")</f>
        <v>5</v>
      </c>
      <c r="J6264">
        <f t="shared" ca="1" si="194"/>
        <v>44835</v>
      </c>
      <c r="K6264" t="str">
        <f>'Raw Data'!U6264</f>
        <v>No</v>
      </c>
      <c r="L6264" t="str">
        <f t="shared" si="195"/>
        <v>Low Risk</v>
      </c>
      <c r="N6264" s="34"/>
    </row>
    <row r="6265" spans="1:14" x14ac:dyDescent="0.3">
      <c r="A6265" s="5" t="str">
        <f>'Raw Data'!A6265</f>
        <v>8409-WQJUX</v>
      </c>
      <c r="B6265">
        <f>'Raw Data'!F6265</f>
        <v>25</v>
      </c>
      <c r="C6265" t="str">
        <f>'Raw Data'!P6265</f>
        <v>One year</v>
      </c>
      <c r="D6265" t="str">
        <f>'Raw Data'!I6265</f>
        <v>DSL</v>
      </c>
      <c r="E6265" t="str">
        <f>'Raw Data'!R6265</f>
        <v>Electronic check</v>
      </c>
      <c r="F6265">
        <f>'Raw Data'!S6265</f>
        <v>54.2</v>
      </c>
      <c r="G6265">
        <f>IFERROR(VALUE('Raw Data'!T6265),0)</f>
        <v>1423.15</v>
      </c>
      <c r="H6265" t="str" cm="1">
        <f t="array" ref="H6265">_xlfn.IFS(B6265&lt;=12,"New (0-12 mo)",B6265&lt;=24,"Established (13-24 mo)",B6265&lt;=48,"Loyal (25-48 mo)",TRUE,"Veteran (49+ mo)")</f>
        <v>Loyal (25-48 mo)</v>
      </c>
      <c r="I6265">
        <f>COUNTIF('Raw Data'!G6265:O6265,"Yes")</f>
        <v>4</v>
      </c>
      <c r="J6265">
        <f t="shared" ca="1" si="194"/>
        <v>45444</v>
      </c>
      <c r="K6265" t="str">
        <f>'Raw Data'!U6265</f>
        <v>No</v>
      </c>
      <c r="L6265" t="str">
        <f t="shared" si="195"/>
        <v>Low Risk</v>
      </c>
      <c r="N6265" s="34"/>
    </row>
    <row r="6266" spans="1:14" x14ac:dyDescent="0.3">
      <c r="A6266" s="5" t="str">
        <f>'Raw Data'!A6266</f>
        <v>2578-JQPHZ</v>
      </c>
      <c r="B6266">
        <f>'Raw Data'!F6266</f>
        <v>44</v>
      </c>
      <c r="C6266" t="str">
        <f>'Raw Data'!P6266</f>
        <v>Two year</v>
      </c>
      <c r="D6266" t="str">
        <f>'Raw Data'!I6266</f>
        <v>Fiber optic</v>
      </c>
      <c r="E6266" t="str">
        <f>'Raw Data'!R6266</f>
        <v>Bank transfer (automatic)</v>
      </c>
      <c r="F6266">
        <f>'Raw Data'!S6266</f>
        <v>100.1</v>
      </c>
      <c r="G6266">
        <f>IFERROR(VALUE('Raw Data'!T6266),0)</f>
        <v>4378.3500000000004</v>
      </c>
      <c r="H6266" t="str" cm="1">
        <f t="array" ref="H6266">_xlfn.IFS(B6266&lt;=12,"New (0-12 mo)",B6266&lt;=24,"Established (13-24 mo)",B6266&lt;=48,"Loyal (25-48 mo)",TRUE,"Veteran (49+ mo)")</f>
        <v>Loyal (25-48 mo)</v>
      </c>
      <c r="I6266">
        <f>COUNTIF('Raw Data'!G6266:O6266,"Yes")</f>
        <v>5</v>
      </c>
      <c r="J6266">
        <f t="shared" ca="1" si="194"/>
        <v>44866</v>
      </c>
      <c r="K6266" t="str">
        <f>'Raw Data'!U6266</f>
        <v>No</v>
      </c>
      <c r="L6266" t="str">
        <f t="shared" si="195"/>
        <v>Low Risk</v>
      </c>
      <c r="N6266" s="34"/>
    </row>
    <row r="6267" spans="1:14" x14ac:dyDescent="0.3">
      <c r="A6267" s="5" t="str">
        <f>'Raw Data'!A6267</f>
        <v>3278-FSIXX</v>
      </c>
      <c r="B6267">
        <f>'Raw Data'!F6267</f>
        <v>2</v>
      </c>
      <c r="C6267" t="str">
        <f>'Raw Data'!P6267</f>
        <v>Month-to-month</v>
      </c>
      <c r="D6267" t="str">
        <f>'Raw Data'!I6267</f>
        <v>DSL</v>
      </c>
      <c r="E6267" t="str">
        <f>'Raw Data'!R6267</f>
        <v>Mailed check</v>
      </c>
      <c r="F6267">
        <f>'Raw Data'!S6267</f>
        <v>45.25</v>
      </c>
      <c r="G6267">
        <f>IFERROR(VALUE('Raw Data'!T6267),0)</f>
        <v>74.2</v>
      </c>
      <c r="H6267" t="str" cm="1">
        <f t="array" ref="H6267">_xlfn.IFS(B6267&lt;=12,"New (0-12 mo)",B6267&lt;=24,"Established (13-24 mo)",B6267&lt;=48,"Loyal (25-48 mo)",TRUE,"Veteran (49+ mo)")</f>
        <v>New (0-12 mo)</v>
      </c>
      <c r="I6267">
        <f>COUNTIF('Raw Data'!G6267:O6267,"Yes")</f>
        <v>1</v>
      </c>
      <c r="J6267">
        <f t="shared" ca="1" si="194"/>
        <v>46143</v>
      </c>
      <c r="K6267" t="str">
        <f>'Raw Data'!U6267</f>
        <v>No</v>
      </c>
      <c r="L6267" t="str">
        <f t="shared" si="195"/>
        <v>High Risk</v>
      </c>
      <c r="N6267" s="34"/>
    </row>
    <row r="6268" spans="1:14" x14ac:dyDescent="0.3">
      <c r="A6268" s="5" t="str">
        <f>'Raw Data'!A6268</f>
        <v>5813-UECBU</v>
      </c>
      <c r="B6268">
        <f>'Raw Data'!F6268</f>
        <v>33</v>
      </c>
      <c r="C6268" t="str">
        <f>'Raw Data'!P6268</f>
        <v>Month-to-month</v>
      </c>
      <c r="D6268" t="str">
        <f>'Raw Data'!I6268</f>
        <v>Fiber optic</v>
      </c>
      <c r="E6268" t="str">
        <f>'Raw Data'!R6268</f>
        <v>Credit card (automatic)</v>
      </c>
      <c r="F6268">
        <f>'Raw Data'!S6268</f>
        <v>83.85</v>
      </c>
      <c r="G6268">
        <f>IFERROR(VALUE('Raw Data'!T6268),0)</f>
        <v>2716.3</v>
      </c>
      <c r="H6268" t="str" cm="1">
        <f t="array" ref="H6268">_xlfn.IFS(B6268&lt;=12,"New (0-12 mo)",B6268&lt;=24,"Established (13-24 mo)",B6268&lt;=48,"Loyal (25-48 mo)",TRUE,"Veteran (49+ mo)")</f>
        <v>Loyal (25-48 mo)</v>
      </c>
      <c r="I6268">
        <f>COUNTIF('Raw Data'!G6268:O6268,"Yes")</f>
        <v>4</v>
      </c>
      <c r="J6268">
        <f t="shared" ca="1" si="194"/>
        <v>45200</v>
      </c>
      <c r="K6268" t="str">
        <f>'Raw Data'!U6268</f>
        <v>Yes</v>
      </c>
      <c r="L6268" t="str">
        <f t="shared" si="195"/>
        <v>Low-Medium Risk</v>
      </c>
      <c r="N6268" s="34"/>
    </row>
    <row r="6269" spans="1:14" x14ac:dyDescent="0.3">
      <c r="A6269" s="5" t="str">
        <f>'Raw Data'!A6269</f>
        <v>0328-GRPMV</v>
      </c>
      <c r="B6269">
        <f>'Raw Data'!F6269</f>
        <v>1</v>
      </c>
      <c r="C6269" t="str">
        <f>'Raw Data'!P6269</f>
        <v>Month-to-month</v>
      </c>
      <c r="D6269" t="str">
        <f>'Raw Data'!I6269</f>
        <v>Fiber optic</v>
      </c>
      <c r="E6269" t="str">
        <f>'Raw Data'!R6269</f>
        <v>Electronic check</v>
      </c>
      <c r="F6269">
        <f>'Raw Data'!S6269</f>
        <v>70.099999999999994</v>
      </c>
      <c r="G6269">
        <f>IFERROR(VALUE('Raw Data'!T6269),0)</f>
        <v>70.099999999999994</v>
      </c>
      <c r="H6269" t="str" cm="1">
        <f t="array" ref="H6269">_xlfn.IFS(B6269&lt;=12,"New (0-12 mo)",B6269&lt;=24,"Established (13-24 mo)",B6269&lt;=48,"Loyal (25-48 mo)",TRUE,"Veteran (49+ mo)")</f>
        <v>New (0-12 mo)</v>
      </c>
      <c r="I6269">
        <f>COUNTIF('Raw Data'!G6269:O6269,"Yes")</f>
        <v>1</v>
      </c>
      <c r="J6269">
        <f t="shared" ca="1" si="194"/>
        <v>46174</v>
      </c>
      <c r="K6269" t="str">
        <f>'Raw Data'!U6269</f>
        <v>Yes</v>
      </c>
      <c r="L6269" t="str">
        <f t="shared" si="195"/>
        <v>High Risk</v>
      </c>
      <c r="N6269" s="34"/>
    </row>
    <row r="6270" spans="1:14" x14ac:dyDescent="0.3">
      <c r="A6270" s="5" t="str">
        <f>'Raw Data'!A6270</f>
        <v>9746-UGFAC</v>
      </c>
      <c r="B6270">
        <f>'Raw Data'!F6270</f>
        <v>22</v>
      </c>
      <c r="C6270" t="str">
        <f>'Raw Data'!P6270</f>
        <v>One year</v>
      </c>
      <c r="D6270" t="str">
        <f>'Raw Data'!I6270</f>
        <v>No</v>
      </c>
      <c r="E6270" t="str">
        <f>'Raw Data'!R6270</f>
        <v>Bank transfer (automatic)</v>
      </c>
      <c r="F6270">
        <f>'Raw Data'!S6270</f>
        <v>20.85</v>
      </c>
      <c r="G6270">
        <f>IFERROR(VALUE('Raw Data'!T6270),0)</f>
        <v>450.65</v>
      </c>
      <c r="H6270" t="str" cm="1">
        <f t="array" ref="H6270">_xlfn.IFS(B6270&lt;=12,"New (0-12 mo)",B6270&lt;=24,"Established (13-24 mo)",B6270&lt;=48,"Loyal (25-48 mo)",TRUE,"Veteran (49+ mo)")</f>
        <v>Established (13-24 mo)</v>
      </c>
      <c r="I6270">
        <f>COUNTIF('Raw Data'!G6270:O6270,"Yes")</f>
        <v>1</v>
      </c>
      <c r="J6270">
        <f t="shared" ca="1" si="194"/>
        <v>45536</v>
      </c>
      <c r="K6270" t="str">
        <f>'Raw Data'!U6270</f>
        <v>No</v>
      </c>
      <c r="L6270" t="str">
        <f t="shared" si="195"/>
        <v>Low Risk</v>
      </c>
      <c r="N6270" s="34"/>
    </row>
    <row r="6271" spans="1:14" x14ac:dyDescent="0.3">
      <c r="A6271" s="5" t="str">
        <f>'Raw Data'!A6271</f>
        <v>2946-KIQSP</v>
      </c>
      <c r="B6271">
        <f>'Raw Data'!F6271</f>
        <v>35</v>
      </c>
      <c r="C6271" t="str">
        <f>'Raw Data'!P6271</f>
        <v>Month-to-month</v>
      </c>
      <c r="D6271" t="str">
        <f>'Raw Data'!I6271</f>
        <v>DSL</v>
      </c>
      <c r="E6271" t="str">
        <f>'Raw Data'!R6271</f>
        <v>Mailed check</v>
      </c>
      <c r="F6271">
        <f>'Raw Data'!S6271</f>
        <v>33.450000000000003</v>
      </c>
      <c r="G6271">
        <f>IFERROR(VALUE('Raw Data'!T6271),0)</f>
        <v>1175.8499999999999</v>
      </c>
      <c r="H6271" t="str" cm="1">
        <f t="array" ref="H6271">_xlfn.IFS(B6271&lt;=12,"New (0-12 mo)",B6271&lt;=24,"Established (13-24 mo)",B6271&lt;=48,"Loyal (25-48 mo)",TRUE,"Veteran (49+ mo)")</f>
        <v>Loyal (25-48 mo)</v>
      </c>
      <c r="I6271">
        <f>COUNTIF('Raw Data'!G6271:O6271,"Yes")</f>
        <v>2</v>
      </c>
      <c r="J6271">
        <f t="shared" ca="1" si="194"/>
        <v>45139</v>
      </c>
      <c r="K6271" t="str">
        <f>'Raw Data'!U6271</f>
        <v>No</v>
      </c>
      <c r="L6271" t="str">
        <f t="shared" si="195"/>
        <v>Low-Medium Risk</v>
      </c>
      <c r="N6271" s="34"/>
    </row>
    <row r="6272" spans="1:14" x14ac:dyDescent="0.3">
      <c r="A6272" s="5" t="str">
        <f>'Raw Data'!A6272</f>
        <v>0625-AFOHS</v>
      </c>
      <c r="B6272">
        <f>'Raw Data'!F6272</f>
        <v>29</v>
      </c>
      <c r="C6272" t="str">
        <f>'Raw Data'!P6272</f>
        <v>Two year</v>
      </c>
      <c r="D6272" t="str">
        <f>'Raw Data'!I6272</f>
        <v>No</v>
      </c>
      <c r="E6272" t="str">
        <f>'Raw Data'!R6272</f>
        <v>Mailed check</v>
      </c>
      <c r="F6272">
        <f>'Raw Data'!S6272</f>
        <v>20.2</v>
      </c>
      <c r="G6272">
        <f>IFERROR(VALUE('Raw Data'!T6272),0)</f>
        <v>558.79999999999995</v>
      </c>
      <c r="H6272" t="str" cm="1">
        <f t="array" ref="H6272">_xlfn.IFS(B6272&lt;=12,"New (0-12 mo)",B6272&lt;=24,"Established (13-24 mo)",B6272&lt;=48,"Loyal (25-48 mo)",TRUE,"Veteran (49+ mo)")</f>
        <v>Loyal (25-48 mo)</v>
      </c>
      <c r="I6272">
        <f>COUNTIF('Raw Data'!G6272:O6272,"Yes")</f>
        <v>1</v>
      </c>
      <c r="J6272">
        <f t="shared" ca="1" si="194"/>
        <v>45323</v>
      </c>
      <c r="K6272" t="str">
        <f>'Raw Data'!U6272</f>
        <v>No</v>
      </c>
      <c r="L6272" t="str">
        <f t="shared" si="195"/>
        <v>Low Risk</v>
      </c>
      <c r="N6272" s="34"/>
    </row>
    <row r="6273" spans="1:14" x14ac:dyDescent="0.3">
      <c r="A6273" s="5" t="str">
        <f>'Raw Data'!A6273</f>
        <v>6726-WEXXK</v>
      </c>
      <c r="B6273">
        <f>'Raw Data'!F6273</f>
        <v>27</v>
      </c>
      <c r="C6273" t="str">
        <f>'Raw Data'!P6273</f>
        <v>One year</v>
      </c>
      <c r="D6273" t="str">
        <f>'Raw Data'!I6273</f>
        <v>Fiber optic</v>
      </c>
      <c r="E6273" t="str">
        <f>'Raw Data'!R6273</f>
        <v>Electronic check</v>
      </c>
      <c r="F6273">
        <f>'Raw Data'!S6273</f>
        <v>85.9</v>
      </c>
      <c r="G6273">
        <f>IFERROR(VALUE('Raw Data'!T6273),0)</f>
        <v>2220.1</v>
      </c>
      <c r="H6273" t="str" cm="1">
        <f t="array" ref="H6273">_xlfn.IFS(B6273&lt;=12,"New (0-12 mo)",B6273&lt;=24,"Established (13-24 mo)",B6273&lt;=48,"Loyal (25-48 mo)",TRUE,"Veteran (49+ mo)")</f>
        <v>Loyal (25-48 mo)</v>
      </c>
      <c r="I6273">
        <f>COUNTIF('Raw Data'!G6273:O6273,"Yes")</f>
        <v>4</v>
      </c>
      <c r="J6273">
        <f t="shared" ca="1" si="194"/>
        <v>45383</v>
      </c>
      <c r="K6273" t="str">
        <f>'Raw Data'!U6273</f>
        <v>No</v>
      </c>
      <c r="L6273" t="str">
        <f t="shared" si="195"/>
        <v>Low Risk</v>
      </c>
      <c r="N6273" s="34"/>
    </row>
    <row r="6274" spans="1:14" x14ac:dyDescent="0.3">
      <c r="A6274" s="5" t="str">
        <f>'Raw Data'!A6274</f>
        <v>4636-OLWOE</v>
      </c>
      <c r="B6274">
        <f>'Raw Data'!F6274</f>
        <v>54</v>
      </c>
      <c r="C6274" t="str">
        <f>'Raw Data'!P6274</f>
        <v>One year</v>
      </c>
      <c r="D6274" t="str">
        <f>'Raw Data'!I6274</f>
        <v>DSL</v>
      </c>
      <c r="E6274" t="str">
        <f>'Raw Data'!R6274</f>
        <v>Electronic check</v>
      </c>
      <c r="F6274">
        <f>'Raw Data'!S6274</f>
        <v>61</v>
      </c>
      <c r="G6274">
        <f>IFERROR(VALUE('Raw Data'!T6274),0)</f>
        <v>3283.05</v>
      </c>
      <c r="H6274" t="str" cm="1">
        <f t="array" ref="H6274">_xlfn.IFS(B6274&lt;=12,"New (0-12 mo)",B6274&lt;=24,"Established (13-24 mo)",B6274&lt;=48,"Loyal (25-48 mo)",TRUE,"Veteran (49+ mo)")</f>
        <v>Veteran (49+ mo)</v>
      </c>
      <c r="I6274">
        <f>COUNTIF('Raw Data'!G6274:O6274,"Yes")</f>
        <v>4</v>
      </c>
      <c r="J6274">
        <f t="shared" ref="J6274:J6337" ca="1" si="196">EDATE(TODAY(),-B6274)</f>
        <v>44562</v>
      </c>
      <c r="K6274" t="str">
        <f>'Raw Data'!U6274</f>
        <v>No</v>
      </c>
      <c r="L6274" t="str">
        <f t="shared" ref="L6274:L6337" si="197">IF(AND(C6274="Month-to-month",B6274&lt;=12),"High Risk",IF(AND(C6274="Month-to-month",B6274&lt;=24),"Medium Risk",IF(C6274="Month-to-month","Low-Medium Risk","Low Risk")))</f>
        <v>Low Risk</v>
      </c>
      <c r="N6274" s="34"/>
    </row>
    <row r="6275" spans="1:14" x14ac:dyDescent="0.3">
      <c r="A6275" s="5" t="str">
        <f>'Raw Data'!A6275</f>
        <v>4342-HENTK</v>
      </c>
      <c r="B6275">
        <f>'Raw Data'!F6275</f>
        <v>2</v>
      </c>
      <c r="C6275" t="str">
        <f>'Raw Data'!P6275</f>
        <v>Month-to-month</v>
      </c>
      <c r="D6275" t="str">
        <f>'Raw Data'!I6275</f>
        <v>Fiber optic</v>
      </c>
      <c r="E6275" t="str">
        <f>'Raw Data'!R6275</f>
        <v>Electronic check</v>
      </c>
      <c r="F6275">
        <f>'Raw Data'!S6275</f>
        <v>70.650000000000006</v>
      </c>
      <c r="G6275">
        <f>IFERROR(VALUE('Raw Data'!T6275),0)</f>
        <v>142.35</v>
      </c>
      <c r="H6275" t="str" cm="1">
        <f t="array" ref="H6275">_xlfn.IFS(B6275&lt;=12,"New (0-12 mo)",B6275&lt;=24,"Established (13-24 mo)",B6275&lt;=48,"Loyal (25-48 mo)",TRUE,"Veteran (49+ mo)")</f>
        <v>New (0-12 mo)</v>
      </c>
      <c r="I6275">
        <f>COUNTIF('Raw Data'!G6275:O6275,"Yes")</f>
        <v>1</v>
      </c>
      <c r="J6275">
        <f t="shared" ca="1" si="196"/>
        <v>46143</v>
      </c>
      <c r="K6275" t="str">
        <f>'Raw Data'!U6275</f>
        <v>Yes</v>
      </c>
      <c r="L6275" t="str">
        <f t="shared" si="197"/>
        <v>High Risk</v>
      </c>
      <c r="N6275" s="34"/>
    </row>
    <row r="6276" spans="1:14" x14ac:dyDescent="0.3">
      <c r="A6276" s="5" t="str">
        <f>'Raw Data'!A6276</f>
        <v>4685-ERGHK</v>
      </c>
      <c r="B6276">
        <f>'Raw Data'!F6276</f>
        <v>57</v>
      </c>
      <c r="C6276" t="str">
        <f>'Raw Data'!P6276</f>
        <v>One year</v>
      </c>
      <c r="D6276" t="str">
        <f>'Raw Data'!I6276</f>
        <v>Fiber optic</v>
      </c>
      <c r="E6276" t="str">
        <f>'Raw Data'!R6276</f>
        <v>Electronic check</v>
      </c>
      <c r="F6276">
        <f>'Raw Data'!S6276</f>
        <v>86.9</v>
      </c>
      <c r="G6276">
        <f>IFERROR(VALUE('Raw Data'!T6276),0)</f>
        <v>4939.25</v>
      </c>
      <c r="H6276" t="str" cm="1">
        <f t="array" ref="H6276">_xlfn.IFS(B6276&lt;=12,"New (0-12 mo)",B6276&lt;=24,"Established (13-24 mo)",B6276&lt;=48,"Loyal (25-48 mo)",TRUE,"Veteran (49+ mo)")</f>
        <v>Veteran (49+ mo)</v>
      </c>
      <c r="I6276">
        <f>COUNTIF('Raw Data'!G6276:O6276,"Yes")</f>
        <v>3</v>
      </c>
      <c r="J6276">
        <f t="shared" ca="1" si="196"/>
        <v>44470</v>
      </c>
      <c r="K6276" t="str">
        <f>'Raw Data'!U6276</f>
        <v>No</v>
      </c>
      <c r="L6276" t="str">
        <f t="shared" si="197"/>
        <v>Low Risk</v>
      </c>
      <c r="N6276" s="34"/>
    </row>
    <row r="6277" spans="1:14" x14ac:dyDescent="0.3">
      <c r="A6277" s="5" t="str">
        <f>'Raw Data'!A6277</f>
        <v>0885-HMGPY</v>
      </c>
      <c r="B6277">
        <f>'Raw Data'!F6277</f>
        <v>62</v>
      </c>
      <c r="C6277" t="str">
        <f>'Raw Data'!P6277</f>
        <v>Two year</v>
      </c>
      <c r="D6277" t="str">
        <f>'Raw Data'!I6277</f>
        <v>DSL</v>
      </c>
      <c r="E6277" t="str">
        <f>'Raw Data'!R6277</f>
        <v>Bank transfer (automatic)</v>
      </c>
      <c r="F6277">
        <f>'Raw Data'!S6277</f>
        <v>69.400000000000006</v>
      </c>
      <c r="G6277">
        <f>IFERROR(VALUE('Raw Data'!T6277),0)</f>
        <v>4237.5</v>
      </c>
      <c r="H6277" t="str" cm="1">
        <f t="array" ref="H6277">_xlfn.IFS(B6277&lt;=12,"New (0-12 mo)",B6277&lt;=24,"Established (13-24 mo)",B6277&lt;=48,"Loyal (25-48 mo)",TRUE,"Veteran (49+ mo)")</f>
        <v>Veteran (49+ mo)</v>
      </c>
      <c r="I6277">
        <f>COUNTIF('Raw Data'!G6277:O6277,"Yes")</f>
        <v>6</v>
      </c>
      <c r="J6277">
        <f t="shared" ca="1" si="196"/>
        <v>44317</v>
      </c>
      <c r="K6277" t="str">
        <f>'Raw Data'!U6277</f>
        <v>No</v>
      </c>
      <c r="L6277" t="str">
        <f t="shared" si="197"/>
        <v>Low Risk</v>
      </c>
      <c r="N6277" s="34"/>
    </row>
    <row r="6278" spans="1:14" x14ac:dyDescent="0.3">
      <c r="A6278" s="5" t="str">
        <f>'Raw Data'!A6278</f>
        <v>5003-OKNNK</v>
      </c>
      <c r="B6278">
        <f>'Raw Data'!F6278</f>
        <v>15</v>
      </c>
      <c r="C6278" t="str">
        <f>'Raw Data'!P6278</f>
        <v>One year</v>
      </c>
      <c r="D6278" t="str">
        <f>'Raw Data'!I6278</f>
        <v>No</v>
      </c>
      <c r="E6278" t="str">
        <f>'Raw Data'!R6278</f>
        <v>Credit card (automatic)</v>
      </c>
      <c r="F6278">
        <f>'Raw Data'!S6278</f>
        <v>20.350000000000001</v>
      </c>
      <c r="G6278">
        <f>IFERROR(VALUE('Raw Data'!T6278),0)</f>
        <v>335.95</v>
      </c>
      <c r="H6278" t="str" cm="1">
        <f t="array" ref="H6278">_xlfn.IFS(B6278&lt;=12,"New (0-12 mo)",B6278&lt;=24,"Established (13-24 mo)",B6278&lt;=48,"Loyal (25-48 mo)",TRUE,"Veteran (49+ mo)")</f>
        <v>Established (13-24 mo)</v>
      </c>
      <c r="I6278">
        <f>COUNTIF('Raw Data'!G6278:O6278,"Yes")</f>
        <v>1</v>
      </c>
      <c r="J6278">
        <f t="shared" ca="1" si="196"/>
        <v>45748</v>
      </c>
      <c r="K6278" t="str">
        <f>'Raw Data'!U6278</f>
        <v>No</v>
      </c>
      <c r="L6278" t="str">
        <f t="shared" si="197"/>
        <v>Low Risk</v>
      </c>
      <c r="N6278" s="34"/>
    </row>
    <row r="6279" spans="1:14" x14ac:dyDescent="0.3">
      <c r="A6279" s="5" t="str">
        <f>'Raw Data'!A6279</f>
        <v>4195-SMMNX</v>
      </c>
      <c r="B6279">
        <f>'Raw Data'!F6279</f>
        <v>2</v>
      </c>
      <c r="C6279" t="str">
        <f>'Raw Data'!P6279</f>
        <v>Month-to-month</v>
      </c>
      <c r="D6279" t="str">
        <f>'Raw Data'!I6279</f>
        <v>No</v>
      </c>
      <c r="E6279" t="str">
        <f>'Raw Data'!R6279</f>
        <v>Mailed check</v>
      </c>
      <c r="F6279">
        <f>'Raw Data'!S6279</f>
        <v>20.350000000000001</v>
      </c>
      <c r="G6279">
        <f>IFERROR(VALUE('Raw Data'!T6279),0)</f>
        <v>33.200000000000003</v>
      </c>
      <c r="H6279" t="str" cm="1">
        <f t="array" ref="H6279">_xlfn.IFS(B6279&lt;=12,"New (0-12 mo)",B6279&lt;=24,"Established (13-24 mo)",B6279&lt;=48,"Loyal (25-48 mo)",TRUE,"Veteran (49+ mo)")</f>
        <v>New (0-12 mo)</v>
      </c>
      <c r="I6279">
        <f>COUNTIF('Raw Data'!G6279:O6279,"Yes")</f>
        <v>1</v>
      </c>
      <c r="J6279">
        <f t="shared" ca="1" si="196"/>
        <v>46143</v>
      </c>
      <c r="K6279" t="str">
        <f>'Raw Data'!U6279</f>
        <v>Yes</v>
      </c>
      <c r="L6279" t="str">
        <f t="shared" si="197"/>
        <v>High Risk</v>
      </c>
      <c r="N6279" s="34"/>
    </row>
    <row r="6280" spans="1:14" x14ac:dyDescent="0.3">
      <c r="A6280" s="5" t="str">
        <f>'Raw Data'!A6280</f>
        <v>7208-PSIHR</v>
      </c>
      <c r="B6280">
        <f>'Raw Data'!F6280</f>
        <v>70</v>
      </c>
      <c r="C6280" t="str">
        <f>'Raw Data'!P6280</f>
        <v>Two year</v>
      </c>
      <c r="D6280" t="str">
        <f>'Raw Data'!I6280</f>
        <v>Fiber optic</v>
      </c>
      <c r="E6280" t="str">
        <f>'Raw Data'!R6280</f>
        <v>Bank transfer (automatic)</v>
      </c>
      <c r="F6280">
        <f>'Raw Data'!S6280</f>
        <v>104.3</v>
      </c>
      <c r="G6280">
        <f>IFERROR(VALUE('Raw Data'!T6280),0)</f>
        <v>7188.5</v>
      </c>
      <c r="H6280" t="str" cm="1">
        <f t="array" ref="H6280">_xlfn.IFS(B6280&lt;=12,"New (0-12 mo)",B6280&lt;=24,"Established (13-24 mo)",B6280&lt;=48,"Loyal (25-48 mo)",TRUE,"Veteran (49+ mo)")</f>
        <v>Veteran (49+ mo)</v>
      </c>
      <c r="I6280">
        <f>COUNTIF('Raw Data'!G6280:O6280,"Yes")</f>
        <v>6</v>
      </c>
      <c r="J6280">
        <f t="shared" ca="1" si="196"/>
        <v>44075</v>
      </c>
      <c r="K6280" t="str">
        <f>'Raw Data'!U6280</f>
        <v>No</v>
      </c>
      <c r="L6280" t="str">
        <f t="shared" si="197"/>
        <v>Low Risk</v>
      </c>
      <c r="N6280" s="34"/>
    </row>
    <row r="6281" spans="1:14" x14ac:dyDescent="0.3">
      <c r="A6281" s="5" t="str">
        <f>'Raw Data'!A6281</f>
        <v>4012-ZTHBR</v>
      </c>
      <c r="B6281">
        <f>'Raw Data'!F6281</f>
        <v>21</v>
      </c>
      <c r="C6281" t="str">
        <f>'Raw Data'!P6281</f>
        <v>Month-to-month</v>
      </c>
      <c r="D6281" t="str">
        <f>'Raw Data'!I6281</f>
        <v>DSL</v>
      </c>
      <c r="E6281" t="str">
        <f>'Raw Data'!R6281</f>
        <v>Electronic check</v>
      </c>
      <c r="F6281">
        <f>'Raw Data'!S6281</f>
        <v>44.95</v>
      </c>
      <c r="G6281">
        <f>IFERROR(VALUE('Raw Data'!T6281),0)</f>
        <v>926.25</v>
      </c>
      <c r="H6281" t="str" cm="1">
        <f t="array" ref="H6281">_xlfn.IFS(B6281&lt;=12,"New (0-12 mo)",B6281&lt;=24,"Established (13-24 mo)",B6281&lt;=48,"Loyal (25-48 mo)",TRUE,"Veteran (49+ mo)")</f>
        <v>Established (13-24 mo)</v>
      </c>
      <c r="I6281">
        <f>COUNTIF('Raw Data'!G6281:O6281,"Yes")</f>
        <v>1</v>
      </c>
      <c r="J6281">
        <f t="shared" ca="1" si="196"/>
        <v>45566</v>
      </c>
      <c r="K6281" t="str">
        <f>'Raw Data'!U6281</f>
        <v>No</v>
      </c>
      <c r="L6281" t="str">
        <f t="shared" si="197"/>
        <v>Medium Risk</v>
      </c>
      <c r="N6281" s="34"/>
    </row>
    <row r="6282" spans="1:14" x14ac:dyDescent="0.3">
      <c r="A6282" s="5" t="str">
        <f>'Raw Data'!A6282</f>
        <v>0489-WMEMG</v>
      </c>
      <c r="B6282">
        <f>'Raw Data'!F6282</f>
        <v>23</v>
      </c>
      <c r="C6282" t="str">
        <f>'Raw Data'!P6282</f>
        <v>One year</v>
      </c>
      <c r="D6282" t="str">
        <f>'Raw Data'!I6282</f>
        <v>DSL</v>
      </c>
      <c r="E6282" t="str">
        <f>'Raw Data'!R6282</f>
        <v>Electronic check</v>
      </c>
      <c r="F6282">
        <f>'Raw Data'!S6282</f>
        <v>49.45</v>
      </c>
      <c r="G6282">
        <f>IFERROR(VALUE('Raw Data'!T6282),0)</f>
        <v>1119.3499999999999</v>
      </c>
      <c r="H6282" t="str" cm="1">
        <f t="array" ref="H6282">_xlfn.IFS(B6282&lt;=12,"New (0-12 mo)",B6282&lt;=24,"Established (13-24 mo)",B6282&lt;=48,"Loyal (25-48 mo)",TRUE,"Veteran (49+ mo)")</f>
        <v>Established (13-24 mo)</v>
      </c>
      <c r="I6282">
        <f>COUNTIF('Raw Data'!G6282:O6282,"Yes")</f>
        <v>2</v>
      </c>
      <c r="J6282">
        <f t="shared" ca="1" si="196"/>
        <v>45505</v>
      </c>
      <c r="K6282" t="str">
        <f>'Raw Data'!U6282</f>
        <v>No</v>
      </c>
      <c r="L6282" t="str">
        <f t="shared" si="197"/>
        <v>Low Risk</v>
      </c>
      <c r="N6282" s="34"/>
    </row>
    <row r="6283" spans="1:14" x14ac:dyDescent="0.3">
      <c r="A6283" s="5" t="str">
        <f>'Raw Data'!A6283</f>
        <v>7435-ZNUYY</v>
      </c>
      <c r="B6283">
        <f>'Raw Data'!F6283</f>
        <v>6</v>
      </c>
      <c r="C6283" t="str">
        <f>'Raw Data'!P6283</f>
        <v>One year</v>
      </c>
      <c r="D6283" t="str">
        <f>'Raw Data'!I6283</f>
        <v>No</v>
      </c>
      <c r="E6283" t="str">
        <f>'Raw Data'!R6283</f>
        <v>Mailed check</v>
      </c>
      <c r="F6283">
        <f>'Raw Data'!S6283</f>
        <v>20.6</v>
      </c>
      <c r="G6283">
        <f>IFERROR(VALUE('Raw Data'!T6283),0)</f>
        <v>116.6</v>
      </c>
      <c r="H6283" t="str" cm="1">
        <f t="array" ref="H6283">_xlfn.IFS(B6283&lt;=12,"New (0-12 mo)",B6283&lt;=24,"Established (13-24 mo)",B6283&lt;=48,"Loyal (25-48 mo)",TRUE,"Veteran (49+ mo)")</f>
        <v>New (0-12 mo)</v>
      </c>
      <c r="I6283">
        <f>COUNTIF('Raw Data'!G6283:O6283,"Yes")</f>
        <v>1</v>
      </c>
      <c r="J6283">
        <f t="shared" ca="1" si="196"/>
        <v>46023</v>
      </c>
      <c r="K6283" t="str">
        <f>'Raw Data'!U6283</f>
        <v>No</v>
      </c>
      <c r="L6283" t="str">
        <f t="shared" si="197"/>
        <v>Low Risk</v>
      </c>
      <c r="N6283" s="34"/>
    </row>
    <row r="6284" spans="1:14" x14ac:dyDescent="0.3">
      <c r="A6284" s="5" t="str">
        <f>'Raw Data'!A6284</f>
        <v>1354-YZFNB</v>
      </c>
      <c r="B6284">
        <f>'Raw Data'!F6284</f>
        <v>4</v>
      </c>
      <c r="C6284" t="str">
        <f>'Raw Data'!P6284</f>
        <v>Two year</v>
      </c>
      <c r="D6284" t="str">
        <f>'Raw Data'!I6284</f>
        <v>No</v>
      </c>
      <c r="E6284" t="str">
        <f>'Raw Data'!R6284</f>
        <v>Credit card (automatic)</v>
      </c>
      <c r="F6284">
        <f>'Raw Data'!S6284</f>
        <v>19.55</v>
      </c>
      <c r="G6284">
        <f>IFERROR(VALUE('Raw Data'!T6284),0)</f>
        <v>68.8</v>
      </c>
      <c r="H6284" t="str" cm="1">
        <f t="array" ref="H6284">_xlfn.IFS(B6284&lt;=12,"New (0-12 mo)",B6284&lt;=24,"Established (13-24 mo)",B6284&lt;=48,"Loyal (25-48 mo)",TRUE,"Veteran (49+ mo)")</f>
        <v>New (0-12 mo)</v>
      </c>
      <c r="I6284">
        <f>COUNTIF('Raw Data'!G6284:O6284,"Yes")</f>
        <v>1</v>
      </c>
      <c r="J6284">
        <f t="shared" ca="1" si="196"/>
        <v>46082</v>
      </c>
      <c r="K6284" t="str">
        <f>'Raw Data'!U6284</f>
        <v>No</v>
      </c>
      <c r="L6284" t="str">
        <f t="shared" si="197"/>
        <v>Low Risk</v>
      </c>
      <c r="N6284" s="34"/>
    </row>
    <row r="6285" spans="1:14" x14ac:dyDescent="0.3">
      <c r="A6285" s="5" t="str">
        <f>'Raw Data'!A6285</f>
        <v>6956-SMUCM</v>
      </c>
      <c r="B6285">
        <f>'Raw Data'!F6285</f>
        <v>3</v>
      </c>
      <c r="C6285" t="str">
        <f>'Raw Data'!P6285</f>
        <v>Month-to-month</v>
      </c>
      <c r="D6285" t="str">
        <f>'Raw Data'!I6285</f>
        <v>Fiber optic</v>
      </c>
      <c r="E6285" t="str">
        <f>'Raw Data'!R6285</f>
        <v>Credit card (automatic)</v>
      </c>
      <c r="F6285">
        <f>'Raw Data'!S6285</f>
        <v>99</v>
      </c>
      <c r="G6285">
        <f>IFERROR(VALUE('Raw Data'!T6285),0)</f>
        <v>287.39999999999998</v>
      </c>
      <c r="H6285" t="str" cm="1">
        <f t="array" ref="H6285">_xlfn.IFS(B6285&lt;=12,"New (0-12 mo)",B6285&lt;=24,"Established (13-24 mo)",B6285&lt;=48,"Loyal (25-48 mo)",TRUE,"Veteran (49+ mo)")</f>
        <v>New (0-12 mo)</v>
      </c>
      <c r="I6285">
        <f>COUNTIF('Raw Data'!G6285:O6285,"Yes")</f>
        <v>5</v>
      </c>
      <c r="J6285">
        <f t="shared" ca="1" si="196"/>
        <v>46113</v>
      </c>
      <c r="K6285" t="str">
        <f>'Raw Data'!U6285</f>
        <v>Yes</v>
      </c>
      <c r="L6285" t="str">
        <f t="shared" si="197"/>
        <v>High Risk</v>
      </c>
      <c r="N6285" s="34"/>
    </row>
    <row r="6286" spans="1:14" x14ac:dyDescent="0.3">
      <c r="A6286" s="5" t="str">
        <f>'Raw Data'!A6286</f>
        <v>2985-FMWYF</v>
      </c>
      <c r="B6286">
        <f>'Raw Data'!F6286</f>
        <v>23</v>
      </c>
      <c r="C6286" t="str">
        <f>'Raw Data'!P6286</f>
        <v>Month-to-month</v>
      </c>
      <c r="D6286" t="str">
        <f>'Raw Data'!I6286</f>
        <v>Fiber optic</v>
      </c>
      <c r="E6286" t="str">
        <f>'Raw Data'!R6286</f>
        <v>Electronic check</v>
      </c>
      <c r="F6286">
        <f>'Raw Data'!S6286</f>
        <v>93.5</v>
      </c>
      <c r="G6286">
        <f>IFERROR(VALUE('Raw Data'!T6286),0)</f>
        <v>2341.5500000000002</v>
      </c>
      <c r="H6286" t="str" cm="1">
        <f t="array" ref="H6286">_xlfn.IFS(B6286&lt;=12,"New (0-12 mo)",B6286&lt;=24,"Established (13-24 mo)",B6286&lt;=48,"Loyal (25-48 mo)",TRUE,"Veteran (49+ mo)")</f>
        <v>Established (13-24 mo)</v>
      </c>
      <c r="I6286">
        <f>COUNTIF('Raw Data'!G6286:O6286,"Yes")</f>
        <v>4</v>
      </c>
      <c r="J6286">
        <f t="shared" ca="1" si="196"/>
        <v>45505</v>
      </c>
      <c r="K6286" t="str">
        <f>'Raw Data'!U6286</f>
        <v>No</v>
      </c>
      <c r="L6286" t="str">
        <f t="shared" si="197"/>
        <v>Medium Risk</v>
      </c>
      <c r="N6286" s="34"/>
    </row>
    <row r="6287" spans="1:14" x14ac:dyDescent="0.3">
      <c r="A6287" s="5" t="str">
        <f>'Raw Data'!A6287</f>
        <v>2812-ENYMO</v>
      </c>
      <c r="B6287">
        <f>'Raw Data'!F6287</f>
        <v>26</v>
      </c>
      <c r="C6287" t="str">
        <f>'Raw Data'!P6287</f>
        <v>One year</v>
      </c>
      <c r="D6287" t="str">
        <f>'Raw Data'!I6287</f>
        <v>DSL</v>
      </c>
      <c r="E6287" t="str">
        <f>'Raw Data'!R6287</f>
        <v>Credit card (automatic)</v>
      </c>
      <c r="F6287">
        <f>'Raw Data'!S6287</f>
        <v>54.55</v>
      </c>
      <c r="G6287">
        <f>IFERROR(VALUE('Raw Data'!T6287),0)</f>
        <v>1362.85</v>
      </c>
      <c r="H6287" t="str" cm="1">
        <f t="array" ref="H6287">_xlfn.IFS(B6287&lt;=12,"New (0-12 mo)",B6287&lt;=24,"Established (13-24 mo)",B6287&lt;=48,"Loyal (25-48 mo)",TRUE,"Veteran (49+ mo)")</f>
        <v>Loyal (25-48 mo)</v>
      </c>
      <c r="I6287">
        <f>COUNTIF('Raw Data'!G6287:O6287,"Yes")</f>
        <v>4</v>
      </c>
      <c r="J6287">
        <f t="shared" ca="1" si="196"/>
        <v>45413</v>
      </c>
      <c r="K6287" t="str">
        <f>'Raw Data'!U6287</f>
        <v>No</v>
      </c>
      <c r="L6287" t="str">
        <f t="shared" si="197"/>
        <v>Low Risk</v>
      </c>
      <c r="N6287" s="34"/>
    </row>
    <row r="6288" spans="1:14" x14ac:dyDescent="0.3">
      <c r="A6288" s="5" t="str">
        <f>'Raw Data'!A6288</f>
        <v>2717-HVIZY</v>
      </c>
      <c r="B6288">
        <f>'Raw Data'!F6288</f>
        <v>8</v>
      </c>
      <c r="C6288" t="str">
        <f>'Raw Data'!P6288</f>
        <v>Month-to-month</v>
      </c>
      <c r="D6288" t="str">
        <f>'Raw Data'!I6288</f>
        <v>No</v>
      </c>
      <c r="E6288" t="str">
        <f>'Raw Data'!R6288</f>
        <v>Mailed check</v>
      </c>
      <c r="F6288">
        <f>'Raw Data'!S6288</f>
        <v>20.05</v>
      </c>
      <c r="G6288">
        <f>IFERROR(VALUE('Raw Data'!T6288),0)</f>
        <v>163.6</v>
      </c>
      <c r="H6288" t="str" cm="1">
        <f t="array" ref="H6288">_xlfn.IFS(B6288&lt;=12,"New (0-12 mo)",B6288&lt;=24,"Established (13-24 mo)",B6288&lt;=48,"Loyal (25-48 mo)",TRUE,"Veteran (49+ mo)")</f>
        <v>New (0-12 mo)</v>
      </c>
      <c r="I6288">
        <f>COUNTIF('Raw Data'!G6288:O6288,"Yes")</f>
        <v>1</v>
      </c>
      <c r="J6288">
        <f t="shared" ca="1" si="196"/>
        <v>45962</v>
      </c>
      <c r="K6288" t="str">
        <f>'Raw Data'!U6288</f>
        <v>No</v>
      </c>
      <c r="L6288" t="str">
        <f t="shared" si="197"/>
        <v>High Risk</v>
      </c>
      <c r="N6288" s="34"/>
    </row>
    <row r="6289" spans="1:14" x14ac:dyDescent="0.3">
      <c r="A6289" s="5" t="str">
        <f>'Raw Data'!A6289</f>
        <v>3223-WZWJM</v>
      </c>
      <c r="B6289">
        <f>'Raw Data'!F6289</f>
        <v>26</v>
      </c>
      <c r="C6289" t="str">
        <f>'Raw Data'!P6289</f>
        <v>Month-to-month</v>
      </c>
      <c r="D6289" t="str">
        <f>'Raw Data'!I6289</f>
        <v>Fiber optic</v>
      </c>
      <c r="E6289" t="str">
        <f>'Raw Data'!R6289</f>
        <v>Electronic check</v>
      </c>
      <c r="F6289">
        <f>'Raw Data'!S6289</f>
        <v>83.95</v>
      </c>
      <c r="G6289">
        <f>IFERROR(VALUE('Raw Data'!T6289),0)</f>
        <v>2254.1999999999998</v>
      </c>
      <c r="H6289" t="str" cm="1">
        <f t="array" ref="H6289">_xlfn.IFS(B6289&lt;=12,"New (0-12 mo)",B6289&lt;=24,"Established (13-24 mo)",B6289&lt;=48,"Loyal (25-48 mo)",TRUE,"Veteran (49+ mo)")</f>
        <v>Loyal (25-48 mo)</v>
      </c>
      <c r="I6289">
        <f>COUNTIF('Raw Data'!G6289:O6289,"Yes")</f>
        <v>3</v>
      </c>
      <c r="J6289">
        <f t="shared" ca="1" si="196"/>
        <v>45413</v>
      </c>
      <c r="K6289" t="str">
        <f>'Raw Data'!U6289</f>
        <v>Yes</v>
      </c>
      <c r="L6289" t="str">
        <f t="shared" si="197"/>
        <v>Low-Medium Risk</v>
      </c>
      <c r="N6289" s="34"/>
    </row>
    <row r="6290" spans="1:14" x14ac:dyDescent="0.3">
      <c r="A6290" s="5" t="str">
        <f>'Raw Data'!A6290</f>
        <v>3422-GALYP</v>
      </c>
      <c r="B6290">
        <f>'Raw Data'!F6290</f>
        <v>2</v>
      </c>
      <c r="C6290" t="str">
        <f>'Raw Data'!P6290</f>
        <v>Month-to-month</v>
      </c>
      <c r="D6290" t="str">
        <f>'Raw Data'!I6290</f>
        <v>Fiber optic</v>
      </c>
      <c r="E6290" t="str">
        <f>'Raw Data'!R6290</f>
        <v>Electronic check</v>
      </c>
      <c r="F6290">
        <f>'Raw Data'!S6290</f>
        <v>79.45</v>
      </c>
      <c r="G6290">
        <f>IFERROR(VALUE('Raw Data'!T6290),0)</f>
        <v>145.15</v>
      </c>
      <c r="H6290" t="str" cm="1">
        <f t="array" ref="H6290">_xlfn.IFS(B6290&lt;=12,"New (0-12 mo)",B6290&lt;=24,"Established (13-24 mo)",B6290&lt;=48,"Loyal (25-48 mo)",TRUE,"Veteran (49+ mo)")</f>
        <v>New (0-12 mo)</v>
      </c>
      <c r="I6290">
        <f>COUNTIF('Raw Data'!G6290:O6290,"Yes")</f>
        <v>3</v>
      </c>
      <c r="J6290">
        <f t="shared" ca="1" si="196"/>
        <v>46143</v>
      </c>
      <c r="K6290" t="str">
        <f>'Raw Data'!U6290</f>
        <v>No</v>
      </c>
      <c r="L6290" t="str">
        <f t="shared" si="197"/>
        <v>High Risk</v>
      </c>
      <c r="N6290" s="34"/>
    </row>
    <row r="6291" spans="1:14" x14ac:dyDescent="0.3">
      <c r="A6291" s="5" t="str">
        <f>'Raw Data'!A6291</f>
        <v>9053-JZFKV</v>
      </c>
      <c r="B6291">
        <f>'Raw Data'!F6291</f>
        <v>67</v>
      </c>
      <c r="C6291" t="str">
        <f>'Raw Data'!P6291</f>
        <v>Two year</v>
      </c>
      <c r="D6291" t="str">
        <f>'Raw Data'!I6291</f>
        <v>Fiber optic</v>
      </c>
      <c r="E6291" t="str">
        <f>'Raw Data'!R6291</f>
        <v>Credit card (automatic)</v>
      </c>
      <c r="F6291">
        <f>'Raw Data'!S6291</f>
        <v>116.2</v>
      </c>
      <c r="G6291">
        <f>IFERROR(VALUE('Raw Data'!T6291),0)</f>
        <v>7752.3</v>
      </c>
      <c r="H6291" t="str" cm="1">
        <f t="array" ref="H6291">_xlfn.IFS(B6291&lt;=12,"New (0-12 mo)",B6291&lt;=24,"Established (13-24 mo)",B6291&lt;=48,"Loyal (25-48 mo)",TRUE,"Veteran (49+ mo)")</f>
        <v>Veteran (49+ mo)</v>
      </c>
      <c r="I6291">
        <f>COUNTIF('Raw Data'!G6291:O6291,"Yes")</f>
        <v>8</v>
      </c>
      <c r="J6291">
        <f t="shared" ca="1" si="196"/>
        <v>44166</v>
      </c>
      <c r="K6291" t="str">
        <f>'Raw Data'!U6291</f>
        <v>Yes</v>
      </c>
      <c r="L6291" t="str">
        <f t="shared" si="197"/>
        <v>Low Risk</v>
      </c>
      <c r="N6291" s="34"/>
    </row>
    <row r="6292" spans="1:14" x14ac:dyDescent="0.3">
      <c r="A6292" s="5" t="str">
        <f>'Raw Data'!A6292</f>
        <v>2530-ENDWQ</v>
      </c>
      <c r="B6292">
        <f>'Raw Data'!F6292</f>
        <v>71</v>
      </c>
      <c r="C6292" t="str">
        <f>'Raw Data'!P6292</f>
        <v>Two year</v>
      </c>
      <c r="D6292" t="str">
        <f>'Raw Data'!I6292</f>
        <v>Fiber optic</v>
      </c>
      <c r="E6292" t="str">
        <f>'Raw Data'!R6292</f>
        <v>Bank transfer (automatic)</v>
      </c>
      <c r="F6292">
        <f>'Raw Data'!S6292</f>
        <v>93.7</v>
      </c>
      <c r="G6292">
        <f>IFERROR(VALUE('Raw Data'!T6292),0)</f>
        <v>6585.35</v>
      </c>
      <c r="H6292" t="str" cm="1">
        <f t="array" ref="H6292">_xlfn.IFS(B6292&lt;=12,"New (0-12 mo)",B6292&lt;=24,"Established (13-24 mo)",B6292&lt;=48,"Loyal (25-48 mo)",TRUE,"Veteran (49+ mo)")</f>
        <v>Veteran (49+ mo)</v>
      </c>
      <c r="I6292">
        <f>COUNTIF('Raw Data'!G6292:O6292,"Yes")</f>
        <v>4</v>
      </c>
      <c r="J6292">
        <f t="shared" ca="1" si="196"/>
        <v>44044</v>
      </c>
      <c r="K6292" t="str">
        <f>'Raw Data'!U6292</f>
        <v>Yes</v>
      </c>
      <c r="L6292" t="str">
        <f t="shared" si="197"/>
        <v>Low Risk</v>
      </c>
      <c r="N6292" s="34"/>
    </row>
    <row r="6293" spans="1:14" x14ac:dyDescent="0.3">
      <c r="A6293" s="5" t="str">
        <f>'Raw Data'!A6293</f>
        <v>2890-WFBHU</v>
      </c>
      <c r="B6293">
        <f>'Raw Data'!F6293</f>
        <v>59</v>
      </c>
      <c r="C6293" t="str">
        <f>'Raw Data'!P6293</f>
        <v>One year</v>
      </c>
      <c r="D6293" t="str">
        <f>'Raw Data'!I6293</f>
        <v>DSL</v>
      </c>
      <c r="E6293" t="str">
        <f>'Raw Data'!R6293</f>
        <v>Credit card (automatic)</v>
      </c>
      <c r="F6293">
        <f>'Raw Data'!S6293</f>
        <v>79.849999999999994</v>
      </c>
      <c r="G6293">
        <f>IFERROR(VALUE('Raw Data'!T6293),0)</f>
        <v>4786.1000000000004</v>
      </c>
      <c r="H6293" t="str" cm="1">
        <f t="array" ref="H6293">_xlfn.IFS(B6293&lt;=12,"New (0-12 mo)",B6293&lt;=24,"Established (13-24 mo)",B6293&lt;=48,"Loyal (25-48 mo)",TRUE,"Veteran (49+ mo)")</f>
        <v>Veteran (49+ mo)</v>
      </c>
      <c r="I6293">
        <f>COUNTIF('Raw Data'!G6293:O6293,"Yes")</f>
        <v>7</v>
      </c>
      <c r="J6293">
        <f t="shared" ca="1" si="196"/>
        <v>44409</v>
      </c>
      <c r="K6293" t="str">
        <f>'Raw Data'!U6293</f>
        <v>No</v>
      </c>
      <c r="L6293" t="str">
        <f t="shared" si="197"/>
        <v>Low Risk</v>
      </c>
      <c r="N6293" s="34"/>
    </row>
    <row r="6294" spans="1:14" x14ac:dyDescent="0.3">
      <c r="A6294" s="5" t="str">
        <f>'Raw Data'!A6294</f>
        <v>0327-WFZSY</v>
      </c>
      <c r="B6294">
        <f>'Raw Data'!F6294</f>
        <v>39</v>
      </c>
      <c r="C6294" t="str">
        <f>'Raw Data'!P6294</f>
        <v>One year</v>
      </c>
      <c r="D6294" t="str">
        <f>'Raw Data'!I6294</f>
        <v>Fiber optic</v>
      </c>
      <c r="E6294" t="str">
        <f>'Raw Data'!R6294</f>
        <v>Electronic check</v>
      </c>
      <c r="F6294">
        <f>'Raw Data'!S6294</f>
        <v>100</v>
      </c>
      <c r="G6294">
        <f>IFERROR(VALUE('Raw Data'!T6294),0)</f>
        <v>3835.55</v>
      </c>
      <c r="H6294" t="str" cm="1">
        <f t="array" ref="H6294">_xlfn.IFS(B6294&lt;=12,"New (0-12 mo)",B6294&lt;=24,"Established (13-24 mo)",B6294&lt;=48,"Loyal (25-48 mo)",TRUE,"Veteran (49+ mo)")</f>
        <v>Loyal (25-48 mo)</v>
      </c>
      <c r="I6294">
        <f>COUNTIF('Raw Data'!G6294:O6294,"Yes")</f>
        <v>5</v>
      </c>
      <c r="J6294">
        <f t="shared" ca="1" si="196"/>
        <v>45017</v>
      </c>
      <c r="K6294" t="str">
        <f>'Raw Data'!U6294</f>
        <v>No</v>
      </c>
      <c r="L6294" t="str">
        <f t="shared" si="197"/>
        <v>Low Risk</v>
      </c>
      <c r="N6294" s="34"/>
    </row>
    <row r="6295" spans="1:14" x14ac:dyDescent="0.3">
      <c r="A6295" s="5" t="str">
        <f>'Raw Data'!A6295</f>
        <v>7977-HXJKU</v>
      </c>
      <c r="B6295">
        <f>'Raw Data'!F6295</f>
        <v>21</v>
      </c>
      <c r="C6295" t="str">
        <f>'Raw Data'!P6295</f>
        <v>Two year</v>
      </c>
      <c r="D6295" t="str">
        <f>'Raw Data'!I6295</f>
        <v>No</v>
      </c>
      <c r="E6295" t="str">
        <f>'Raw Data'!R6295</f>
        <v>Mailed check</v>
      </c>
      <c r="F6295">
        <f>'Raw Data'!S6295</f>
        <v>19.600000000000001</v>
      </c>
      <c r="G6295">
        <f>IFERROR(VALUE('Raw Data'!T6295),0)</f>
        <v>397</v>
      </c>
      <c r="H6295" t="str" cm="1">
        <f t="array" ref="H6295">_xlfn.IFS(B6295&lt;=12,"New (0-12 mo)",B6295&lt;=24,"Established (13-24 mo)",B6295&lt;=48,"Loyal (25-48 mo)",TRUE,"Veteran (49+ mo)")</f>
        <v>Established (13-24 mo)</v>
      </c>
      <c r="I6295">
        <f>COUNTIF('Raw Data'!G6295:O6295,"Yes")</f>
        <v>1</v>
      </c>
      <c r="J6295">
        <f t="shared" ca="1" si="196"/>
        <v>45566</v>
      </c>
      <c r="K6295" t="str">
        <f>'Raw Data'!U6295</f>
        <v>No</v>
      </c>
      <c r="L6295" t="str">
        <f t="shared" si="197"/>
        <v>Low Risk</v>
      </c>
      <c r="N6295" s="34"/>
    </row>
    <row r="6296" spans="1:14" x14ac:dyDescent="0.3">
      <c r="A6296" s="5" t="str">
        <f>'Raw Data'!A6296</f>
        <v>6615-ZGEDR</v>
      </c>
      <c r="B6296">
        <f>'Raw Data'!F6296</f>
        <v>1</v>
      </c>
      <c r="C6296" t="str">
        <f>'Raw Data'!P6296</f>
        <v>Month-to-month</v>
      </c>
      <c r="D6296" t="str">
        <f>'Raw Data'!I6296</f>
        <v>No</v>
      </c>
      <c r="E6296" t="str">
        <f>'Raw Data'!R6296</f>
        <v>Mailed check</v>
      </c>
      <c r="F6296">
        <f>'Raw Data'!S6296</f>
        <v>19.7</v>
      </c>
      <c r="G6296">
        <f>IFERROR(VALUE('Raw Data'!T6296),0)</f>
        <v>19.7</v>
      </c>
      <c r="H6296" t="str" cm="1">
        <f t="array" ref="H6296">_xlfn.IFS(B6296&lt;=12,"New (0-12 mo)",B6296&lt;=24,"Established (13-24 mo)",B6296&lt;=48,"Loyal (25-48 mo)",TRUE,"Veteran (49+ mo)")</f>
        <v>New (0-12 mo)</v>
      </c>
      <c r="I6296">
        <f>COUNTIF('Raw Data'!G6296:O6296,"Yes")</f>
        <v>1</v>
      </c>
      <c r="J6296">
        <f t="shared" ca="1" si="196"/>
        <v>46174</v>
      </c>
      <c r="K6296" t="str">
        <f>'Raw Data'!U6296</f>
        <v>Yes</v>
      </c>
      <c r="L6296" t="str">
        <f t="shared" si="197"/>
        <v>High Risk</v>
      </c>
      <c r="N6296" s="34"/>
    </row>
    <row r="6297" spans="1:14" x14ac:dyDescent="0.3">
      <c r="A6297" s="5" t="str">
        <f>'Raw Data'!A6297</f>
        <v>7033-CLAMM</v>
      </c>
      <c r="B6297">
        <f>'Raw Data'!F6297</f>
        <v>48</v>
      </c>
      <c r="C6297" t="str">
        <f>'Raw Data'!P6297</f>
        <v>Two year</v>
      </c>
      <c r="D6297" t="str">
        <f>'Raw Data'!I6297</f>
        <v>No</v>
      </c>
      <c r="E6297" t="str">
        <f>'Raw Data'!R6297</f>
        <v>Bank transfer (automatic)</v>
      </c>
      <c r="F6297">
        <f>'Raw Data'!S6297</f>
        <v>20.2</v>
      </c>
      <c r="G6297">
        <f>IFERROR(VALUE('Raw Data'!T6297),0)</f>
        <v>1027.25</v>
      </c>
      <c r="H6297" t="str" cm="1">
        <f t="array" ref="H6297">_xlfn.IFS(B6297&lt;=12,"New (0-12 mo)",B6297&lt;=24,"Established (13-24 mo)",B6297&lt;=48,"Loyal (25-48 mo)",TRUE,"Veteran (49+ mo)")</f>
        <v>Loyal (25-48 mo)</v>
      </c>
      <c r="I6297">
        <f>COUNTIF('Raw Data'!G6297:O6297,"Yes")</f>
        <v>1</v>
      </c>
      <c r="J6297">
        <f t="shared" ca="1" si="196"/>
        <v>44743</v>
      </c>
      <c r="K6297" t="str">
        <f>'Raw Data'!U6297</f>
        <v>No</v>
      </c>
      <c r="L6297" t="str">
        <f t="shared" si="197"/>
        <v>Low Risk</v>
      </c>
      <c r="N6297" s="34"/>
    </row>
    <row r="6298" spans="1:14" x14ac:dyDescent="0.3">
      <c r="A6298" s="5" t="str">
        <f>'Raw Data'!A6298</f>
        <v>4023-RTIQM</v>
      </c>
      <c r="B6298">
        <f>'Raw Data'!F6298</f>
        <v>31</v>
      </c>
      <c r="C6298" t="str">
        <f>'Raw Data'!P6298</f>
        <v>One year</v>
      </c>
      <c r="D6298" t="str">
        <f>'Raw Data'!I6298</f>
        <v>DSL</v>
      </c>
      <c r="E6298" t="str">
        <f>'Raw Data'!R6298</f>
        <v>Credit card (automatic)</v>
      </c>
      <c r="F6298">
        <f>'Raw Data'!S6298</f>
        <v>50.4</v>
      </c>
      <c r="G6298">
        <f>IFERROR(VALUE('Raw Data'!T6298),0)</f>
        <v>1580.1</v>
      </c>
      <c r="H6298" t="str" cm="1">
        <f t="array" ref="H6298">_xlfn.IFS(B6298&lt;=12,"New (0-12 mo)",B6298&lt;=24,"Established (13-24 mo)",B6298&lt;=48,"Loyal (25-48 mo)",TRUE,"Veteran (49+ mo)")</f>
        <v>Loyal (25-48 mo)</v>
      </c>
      <c r="I6298">
        <f>COUNTIF('Raw Data'!G6298:O6298,"Yes")</f>
        <v>4</v>
      </c>
      <c r="J6298">
        <f t="shared" ca="1" si="196"/>
        <v>45261</v>
      </c>
      <c r="K6298" t="str">
        <f>'Raw Data'!U6298</f>
        <v>No</v>
      </c>
      <c r="L6298" t="str">
        <f t="shared" si="197"/>
        <v>Low Risk</v>
      </c>
      <c r="N6298" s="34"/>
    </row>
    <row r="6299" spans="1:14" x14ac:dyDescent="0.3">
      <c r="A6299" s="5" t="str">
        <f>'Raw Data'!A6299</f>
        <v>0864-FVJNJ</v>
      </c>
      <c r="B6299">
        <f>'Raw Data'!F6299</f>
        <v>64</v>
      </c>
      <c r="C6299" t="str">
        <f>'Raw Data'!P6299</f>
        <v>One year</v>
      </c>
      <c r="D6299" t="str">
        <f>'Raw Data'!I6299</f>
        <v>Fiber optic</v>
      </c>
      <c r="E6299" t="str">
        <f>'Raw Data'!R6299</f>
        <v>Electronic check</v>
      </c>
      <c r="F6299">
        <f>'Raw Data'!S6299</f>
        <v>113.35</v>
      </c>
      <c r="G6299">
        <f>IFERROR(VALUE('Raw Data'!T6299),0)</f>
        <v>7222.75</v>
      </c>
      <c r="H6299" t="str" cm="1">
        <f t="array" ref="H6299">_xlfn.IFS(B6299&lt;=12,"New (0-12 mo)",B6299&lt;=24,"Established (13-24 mo)",B6299&lt;=48,"Loyal (25-48 mo)",TRUE,"Veteran (49+ mo)")</f>
        <v>Veteran (49+ mo)</v>
      </c>
      <c r="I6299">
        <f>COUNTIF('Raw Data'!G6299:O6299,"Yes")</f>
        <v>8</v>
      </c>
      <c r="J6299">
        <f t="shared" ca="1" si="196"/>
        <v>44256</v>
      </c>
      <c r="K6299" t="str">
        <f>'Raw Data'!U6299</f>
        <v>No</v>
      </c>
      <c r="L6299" t="str">
        <f t="shared" si="197"/>
        <v>Low Risk</v>
      </c>
      <c r="N6299" s="34"/>
    </row>
    <row r="6300" spans="1:14" x14ac:dyDescent="0.3">
      <c r="A6300" s="5" t="str">
        <f>'Raw Data'!A6300</f>
        <v>7356-IWLFW</v>
      </c>
      <c r="B6300">
        <f>'Raw Data'!F6300</f>
        <v>46</v>
      </c>
      <c r="C6300" t="str">
        <f>'Raw Data'!P6300</f>
        <v>Month-to-month</v>
      </c>
      <c r="D6300" t="str">
        <f>'Raw Data'!I6300</f>
        <v>Fiber optic</v>
      </c>
      <c r="E6300" t="str">
        <f>'Raw Data'!R6300</f>
        <v>Bank transfer (automatic)</v>
      </c>
      <c r="F6300">
        <f>'Raw Data'!S6300</f>
        <v>80</v>
      </c>
      <c r="G6300">
        <f>IFERROR(VALUE('Raw Data'!T6300),0)</f>
        <v>3769.7</v>
      </c>
      <c r="H6300" t="str" cm="1">
        <f t="array" ref="H6300">_xlfn.IFS(B6300&lt;=12,"New (0-12 mo)",B6300&lt;=24,"Established (13-24 mo)",B6300&lt;=48,"Loyal (25-48 mo)",TRUE,"Veteran (49+ mo)")</f>
        <v>Loyal (25-48 mo)</v>
      </c>
      <c r="I6300">
        <f>COUNTIF('Raw Data'!G6300:O6300,"Yes")</f>
        <v>3</v>
      </c>
      <c r="J6300">
        <f t="shared" ca="1" si="196"/>
        <v>44805</v>
      </c>
      <c r="K6300" t="str">
        <f>'Raw Data'!U6300</f>
        <v>No</v>
      </c>
      <c r="L6300" t="str">
        <f t="shared" si="197"/>
        <v>Low-Medium Risk</v>
      </c>
      <c r="N6300" s="34"/>
    </row>
    <row r="6301" spans="1:14" x14ac:dyDescent="0.3">
      <c r="A6301" s="5" t="str">
        <f>'Raw Data'!A6301</f>
        <v>9541-PWTWO</v>
      </c>
      <c r="B6301">
        <f>'Raw Data'!F6301</f>
        <v>52</v>
      </c>
      <c r="C6301" t="str">
        <f>'Raw Data'!P6301</f>
        <v>Two year</v>
      </c>
      <c r="D6301" t="str">
        <f>'Raw Data'!I6301</f>
        <v>DSL</v>
      </c>
      <c r="E6301" t="str">
        <f>'Raw Data'!R6301</f>
        <v>Bank transfer (automatic)</v>
      </c>
      <c r="F6301">
        <f>'Raw Data'!S6301</f>
        <v>80.95</v>
      </c>
      <c r="G6301">
        <f>IFERROR(VALUE('Raw Data'!T6301),0)</f>
        <v>4233.95</v>
      </c>
      <c r="H6301" t="str" cm="1">
        <f t="array" ref="H6301">_xlfn.IFS(B6301&lt;=12,"New (0-12 mo)",B6301&lt;=24,"Established (13-24 mo)",B6301&lt;=48,"Loyal (25-48 mo)",TRUE,"Veteran (49+ mo)")</f>
        <v>Veteran (49+ mo)</v>
      </c>
      <c r="I6301">
        <f>COUNTIF('Raw Data'!G6301:O6301,"Yes")</f>
        <v>6</v>
      </c>
      <c r="J6301">
        <f t="shared" ca="1" si="196"/>
        <v>44621</v>
      </c>
      <c r="K6301" t="str">
        <f>'Raw Data'!U6301</f>
        <v>No</v>
      </c>
      <c r="L6301" t="str">
        <f t="shared" si="197"/>
        <v>Low Risk</v>
      </c>
      <c r="N6301" s="34"/>
    </row>
    <row r="6302" spans="1:14" x14ac:dyDescent="0.3">
      <c r="A6302" s="5" t="str">
        <f>'Raw Data'!A6302</f>
        <v>3967-VQOGC</v>
      </c>
      <c r="B6302">
        <f>'Raw Data'!F6302</f>
        <v>67</v>
      </c>
      <c r="C6302" t="str">
        <f>'Raw Data'!P6302</f>
        <v>Two year</v>
      </c>
      <c r="D6302" t="str">
        <f>'Raw Data'!I6302</f>
        <v>No</v>
      </c>
      <c r="E6302" t="str">
        <f>'Raw Data'!R6302</f>
        <v>Mailed check</v>
      </c>
      <c r="F6302">
        <f>'Raw Data'!S6302</f>
        <v>24.9</v>
      </c>
      <c r="G6302">
        <f>IFERROR(VALUE('Raw Data'!T6302),0)</f>
        <v>1680.25</v>
      </c>
      <c r="H6302" t="str" cm="1">
        <f t="array" ref="H6302">_xlfn.IFS(B6302&lt;=12,"New (0-12 mo)",B6302&lt;=24,"Established (13-24 mo)",B6302&lt;=48,"Loyal (25-48 mo)",TRUE,"Veteran (49+ mo)")</f>
        <v>Veteran (49+ mo)</v>
      </c>
      <c r="I6302">
        <f>COUNTIF('Raw Data'!G6302:O6302,"Yes")</f>
        <v>2</v>
      </c>
      <c r="J6302">
        <f t="shared" ca="1" si="196"/>
        <v>44166</v>
      </c>
      <c r="K6302" t="str">
        <f>'Raw Data'!U6302</f>
        <v>No</v>
      </c>
      <c r="L6302" t="str">
        <f t="shared" si="197"/>
        <v>Low Risk</v>
      </c>
      <c r="N6302" s="34"/>
    </row>
    <row r="6303" spans="1:14" x14ac:dyDescent="0.3">
      <c r="A6303" s="5" t="str">
        <f>'Raw Data'!A6303</f>
        <v>7872-RDDLZ</v>
      </c>
      <c r="B6303">
        <f>'Raw Data'!F6303</f>
        <v>67</v>
      </c>
      <c r="C6303" t="str">
        <f>'Raw Data'!P6303</f>
        <v>Month-to-month</v>
      </c>
      <c r="D6303" t="str">
        <f>'Raw Data'!I6303</f>
        <v>DSL</v>
      </c>
      <c r="E6303" t="str">
        <f>'Raw Data'!R6303</f>
        <v>Electronic check</v>
      </c>
      <c r="F6303">
        <f>'Raw Data'!S6303</f>
        <v>54.9</v>
      </c>
      <c r="G6303">
        <f>IFERROR(VALUE('Raw Data'!T6303),0)</f>
        <v>3725.5</v>
      </c>
      <c r="H6303" t="str" cm="1">
        <f t="array" ref="H6303">_xlfn.IFS(B6303&lt;=12,"New (0-12 mo)",B6303&lt;=24,"Established (13-24 mo)",B6303&lt;=48,"Loyal (25-48 mo)",TRUE,"Veteran (49+ mo)")</f>
        <v>Veteran (49+ mo)</v>
      </c>
      <c r="I6303">
        <f>COUNTIF('Raw Data'!G6303:O6303,"Yes")</f>
        <v>3</v>
      </c>
      <c r="J6303">
        <f t="shared" ca="1" si="196"/>
        <v>44166</v>
      </c>
      <c r="K6303" t="str">
        <f>'Raw Data'!U6303</f>
        <v>No</v>
      </c>
      <c r="L6303" t="str">
        <f t="shared" si="197"/>
        <v>Low-Medium Risk</v>
      </c>
      <c r="N6303" s="34"/>
    </row>
    <row r="6304" spans="1:14" x14ac:dyDescent="0.3">
      <c r="A6304" s="5" t="str">
        <f>'Raw Data'!A6304</f>
        <v>9250-WYPLL</v>
      </c>
      <c r="B6304">
        <f>'Raw Data'!F6304</f>
        <v>5</v>
      </c>
      <c r="C6304" t="str">
        <f>'Raw Data'!P6304</f>
        <v>Month-to-month</v>
      </c>
      <c r="D6304" t="str">
        <f>'Raw Data'!I6304</f>
        <v>Fiber optic</v>
      </c>
      <c r="E6304" t="str">
        <f>'Raw Data'!R6304</f>
        <v>Electronic check</v>
      </c>
      <c r="F6304">
        <f>'Raw Data'!S6304</f>
        <v>75.55</v>
      </c>
      <c r="G6304">
        <f>IFERROR(VALUE('Raw Data'!T6304),0)</f>
        <v>413.65</v>
      </c>
      <c r="H6304" t="str" cm="1">
        <f t="array" ref="H6304">_xlfn.IFS(B6304&lt;=12,"New (0-12 mo)",B6304&lt;=24,"Established (13-24 mo)",B6304&lt;=48,"Loyal (25-48 mo)",TRUE,"Veteran (49+ mo)")</f>
        <v>New (0-12 mo)</v>
      </c>
      <c r="I6304">
        <f>COUNTIF('Raw Data'!G6304:O6304,"Yes")</f>
        <v>2</v>
      </c>
      <c r="J6304">
        <f t="shared" ca="1" si="196"/>
        <v>46054</v>
      </c>
      <c r="K6304" t="str">
        <f>'Raw Data'!U6304</f>
        <v>Yes</v>
      </c>
      <c r="L6304" t="str">
        <f t="shared" si="197"/>
        <v>High Risk</v>
      </c>
      <c r="N6304" s="34"/>
    </row>
    <row r="6305" spans="1:14" x14ac:dyDescent="0.3">
      <c r="A6305" s="5" t="str">
        <f>'Raw Data'!A6305</f>
        <v>6308-CQRBU</v>
      </c>
      <c r="B6305">
        <f>'Raw Data'!F6305</f>
        <v>71</v>
      </c>
      <c r="C6305" t="str">
        <f>'Raw Data'!P6305</f>
        <v>Two year</v>
      </c>
      <c r="D6305" t="str">
        <f>'Raw Data'!I6305</f>
        <v>Fiber optic</v>
      </c>
      <c r="E6305" t="str">
        <f>'Raw Data'!R6305</f>
        <v>Electronic check</v>
      </c>
      <c r="F6305">
        <f>'Raw Data'!S6305</f>
        <v>109.25</v>
      </c>
      <c r="G6305">
        <f>IFERROR(VALUE('Raw Data'!T6305),0)</f>
        <v>7707.7</v>
      </c>
      <c r="H6305" t="str" cm="1">
        <f t="array" ref="H6305">_xlfn.IFS(B6305&lt;=12,"New (0-12 mo)",B6305&lt;=24,"Established (13-24 mo)",B6305&lt;=48,"Loyal (25-48 mo)",TRUE,"Veteran (49+ mo)")</f>
        <v>Veteran (49+ mo)</v>
      </c>
      <c r="I6305">
        <f>COUNTIF('Raw Data'!G6305:O6305,"Yes")</f>
        <v>7</v>
      </c>
      <c r="J6305">
        <f t="shared" ca="1" si="196"/>
        <v>44044</v>
      </c>
      <c r="K6305" t="str">
        <f>'Raw Data'!U6305</f>
        <v>No</v>
      </c>
      <c r="L6305" t="str">
        <f t="shared" si="197"/>
        <v>Low Risk</v>
      </c>
      <c r="N6305" s="34"/>
    </row>
    <row r="6306" spans="1:14" x14ac:dyDescent="0.3">
      <c r="A6306" s="5" t="str">
        <f>'Raw Data'!A6306</f>
        <v>2754-XBHTB</v>
      </c>
      <c r="B6306">
        <f>'Raw Data'!F6306</f>
        <v>9</v>
      </c>
      <c r="C6306" t="str">
        <f>'Raw Data'!P6306</f>
        <v>Month-to-month</v>
      </c>
      <c r="D6306" t="str">
        <f>'Raw Data'!I6306</f>
        <v>Fiber optic</v>
      </c>
      <c r="E6306" t="str">
        <f>'Raw Data'!R6306</f>
        <v>Bank transfer (automatic)</v>
      </c>
      <c r="F6306">
        <f>'Raw Data'!S6306</f>
        <v>77.650000000000006</v>
      </c>
      <c r="G6306">
        <f>IFERROR(VALUE('Raw Data'!T6306),0)</f>
        <v>714.15</v>
      </c>
      <c r="H6306" t="str" cm="1">
        <f t="array" ref="H6306">_xlfn.IFS(B6306&lt;=12,"New (0-12 mo)",B6306&lt;=24,"Established (13-24 mo)",B6306&lt;=48,"Loyal (25-48 mo)",TRUE,"Veteran (49+ mo)")</f>
        <v>New (0-12 mo)</v>
      </c>
      <c r="I6306">
        <f>COUNTIF('Raw Data'!G6306:O6306,"Yes")</f>
        <v>2</v>
      </c>
      <c r="J6306">
        <f t="shared" ca="1" si="196"/>
        <v>45931</v>
      </c>
      <c r="K6306" t="str">
        <f>'Raw Data'!U6306</f>
        <v>Yes</v>
      </c>
      <c r="L6306" t="str">
        <f t="shared" si="197"/>
        <v>High Risk</v>
      </c>
      <c r="N6306" s="34"/>
    </row>
    <row r="6307" spans="1:14" x14ac:dyDescent="0.3">
      <c r="A6307" s="5" t="str">
        <f>'Raw Data'!A6307</f>
        <v>1597-LHYNC</v>
      </c>
      <c r="B6307">
        <f>'Raw Data'!F6307</f>
        <v>26</v>
      </c>
      <c r="C6307" t="str">
        <f>'Raw Data'!P6307</f>
        <v>Month-to-month</v>
      </c>
      <c r="D6307" t="str">
        <f>'Raw Data'!I6307</f>
        <v>Fiber optic</v>
      </c>
      <c r="E6307" t="str">
        <f>'Raw Data'!R6307</f>
        <v>Electronic check</v>
      </c>
      <c r="F6307">
        <f>'Raw Data'!S6307</f>
        <v>95</v>
      </c>
      <c r="G6307">
        <f>IFERROR(VALUE('Raw Data'!T6307),0)</f>
        <v>2497.1999999999998</v>
      </c>
      <c r="H6307" t="str" cm="1">
        <f t="array" ref="H6307">_xlfn.IFS(B6307&lt;=12,"New (0-12 mo)",B6307&lt;=24,"Established (13-24 mo)",B6307&lt;=48,"Loyal (25-48 mo)",TRUE,"Veteran (49+ mo)")</f>
        <v>Loyal (25-48 mo)</v>
      </c>
      <c r="I6307">
        <f>COUNTIF('Raw Data'!G6307:O6307,"Yes")</f>
        <v>5</v>
      </c>
      <c r="J6307">
        <f t="shared" ca="1" si="196"/>
        <v>45413</v>
      </c>
      <c r="K6307" t="str">
        <f>'Raw Data'!U6307</f>
        <v>Yes</v>
      </c>
      <c r="L6307" t="str">
        <f t="shared" si="197"/>
        <v>Low-Medium Risk</v>
      </c>
      <c r="N6307" s="34"/>
    </row>
    <row r="6308" spans="1:14" x14ac:dyDescent="0.3">
      <c r="A6308" s="5" t="str">
        <f>'Raw Data'!A6308</f>
        <v>0186-CAERR</v>
      </c>
      <c r="B6308">
        <f>'Raw Data'!F6308</f>
        <v>71</v>
      </c>
      <c r="C6308" t="str">
        <f>'Raw Data'!P6308</f>
        <v>One year</v>
      </c>
      <c r="D6308" t="str">
        <f>'Raw Data'!I6308</f>
        <v>Fiber optic</v>
      </c>
      <c r="E6308" t="str">
        <f>'Raw Data'!R6308</f>
        <v>Bank transfer (automatic)</v>
      </c>
      <c r="F6308">
        <f>'Raw Data'!S6308</f>
        <v>116.3</v>
      </c>
      <c r="G6308">
        <f>IFERROR(VALUE('Raw Data'!T6308),0)</f>
        <v>8309.5499999999993</v>
      </c>
      <c r="H6308" t="str" cm="1">
        <f t="array" ref="H6308">_xlfn.IFS(B6308&lt;=12,"New (0-12 mo)",B6308&lt;=24,"Established (13-24 mo)",B6308&lt;=48,"Loyal (25-48 mo)",TRUE,"Veteran (49+ mo)")</f>
        <v>Veteran (49+ mo)</v>
      </c>
      <c r="I6308">
        <f>COUNTIF('Raw Data'!G6308:O6308,"Yes")</f>
        <v>8</v>
      </c>
      <c r="J6308">
        <f t="shared" ca="1" si="196"/>
        <v>44044</v>
      </c>
      <c r="K6308" t="str">
        <f>'Raw Data'!U6308</f>
        <v>No</v>
      </c>
      <c r="L6308" t="str">
        <f t="shared" si="197"/>
        <v>Low Risk</v>
      </c>
      <c r="N6308" s="34"/>
    </row>
    <row r="6309" spans="1:14" x14ac:dyDescent="0.3">
      <c r="A6309" s="5" t="str">
        <f>'Raw Data'!A6309</f>
        <v>3043-SUDUA</v>
      </c>
      <c r="B6309">
        <f>'Raw Data'!F6309</f>
        <v>32</v>
      </c>
      <c r="C6309" t="str">
        <f>'Raw Data'!P6309</f>
        <v>Month-to-month</v>
      </c>
      <c r="D6309" t="str">
        <f>'Raw Data'!I6309</f>
        <v>No</v>
      </c>
      <c r="E6309" t="str">
        <f>'Raw Data'!R6309</f>
        <v>Bank transfer (automatic)</v>
      </c>
      <c r="F6309">
        <f>'Raw Data'!S6309</f>
        <v>19.899999999999999</v>
      </c>
      <c r="G6309">
        <f>IFERROR(VALUE('Raw Data'!T6309),0)</f>
        <v>601.54999999999995</v>
      </c>
      <c r="H6309" t="str" cm="1">
        <f t="array" ref="H6309">_xlfn.IFS(B6309&lt;=12,"New (0-12 mo)",B6309&lt;=24,"Established (13-24 mo)",B6309&lt;=48,"Loyal (25-48 mo)",TRUE,"Veteran (49+ mo)")</f>
        <v>Loyal (25-48 mo)</v>
      </c>
      <c r="I6309">
        <f>COUNTIF('Raw Data'!G6309:O6309,"Yes")</f>
        <v>1</v>
      </c>
      <c r="J6309">
        <f t="shared" ca="1" si="196"/>
        <v>45231</v>
      </c>
      <c r="K6309" t="str">
        <f>'Raw Data'!U6309</f>
        <v>No</v>
      </c>
      <c r="L6309" t="str">
        <f t="shared" si="197"/>
        <v>Low-Medium Risk</v>
      </c>
      <c r="N6309" s="34"/>
    </row>
    <row r="6310" spans="1:14" x14ac:dyDescent="0.3">
      <c r="A6310" s="5" t="str">
        <f>'Raw Data'!A6310</f>
        <v>5442-BHQNG</v>
      </c>
      <c r="B6310">
        <f>'Raw Data'!F6310</f>
        <v>2</v>
      </c>
      <c r="C6310" t="str">
        <f>'Raw Data'!P6310</f>
        <v>Month-to-month</v>
      </c>
      <c r="D6310" t="str">
        <f>'Raw Data'!I6310</f>
        <v>Fiber optic</v>
      </c>
      <c r="E6310" t="str">
        <f>'Raw Data'!R6310</f>
        <v>Electronic check</v>
      </c>
      <c r="F6310">
        <f>'Raw Data'!S6310</f>
        <v>70.349999999999994</v>
      </c>
      <c r="G6310">
        <f>IFERROR(VALUE('Raw Data'!T6310),0)</f>
        <v>139.25</v>
      </c>
      <c r="H6310" t="str" cm="1">
        <f t="array" ref="H6310">_xlfn.IFS(B6310&lt;=12,"New (0-12 mo)",B6310&lt;=24,"Established (13-24 mo)",B6310&lt;=48,"Loyal (25-48 mo)",TRUE,"Veteran (49+ mo)")</f>
        <v>New (0-12 mo)</v>
      </c>
      <c r="I6310">
        <f>COUNTIF('Raw Data'!G6310:O6310,"Yes")</f>
        <v>1</v>
      </c>
      <c r="J6310">
        <f t="shared" ca="1" si="196"/>
        <v>46143</v>
      </c>
      <c r="K6310" t="str">
        <f>'Raw Data'!U6310</f>
        <v>No</v>
      </c>
      <c r="L6310" t="str">
        <f t="shared" si="197"/>
        <v>High Risk</v>
      </c>
      <c r="N6310" s="34"/>
    </row>
    <row r="6311" spans="1:14" x14ac:dyDescent="0.3">
      <c r="A6311" s="5" t="str">
        <f>'Raw Data'!A6311</f>
        <v>2169-RRLFW</v>
      </c>
      <c r="B6311">
        <f>'Raw Data'!F6311</f>
        <v>71</v>
      </c>
      <c r="C6311" t="str">
        <f>'Raw Data'!P6311</f>
        <v>Two year</v>
      </c>
      <c r="D6311" t="str">
        <f>'Raw Data'!I6311</f>
        <v>No</v>
      </c>
      <c r="E6311" t="str">
        <f>'Raw Data'!R6311</f>
        <v>Credit card (automatic)</v>
      </c>
      <c r="F6311">
        <f>'Raw Data'!S6311</f>
        <v>25.6</v>
      </c>
      <c r="G6311">
        <f>IFERROR(VALUE('Raw Data'!T6311),0)</f>
        <v>1888.25</v>
      </c>
      <c r="H6311" t="str" cm="1">
        <f t="array" ref="H6311">_xlfn.IFS(B6311&lt;=12,"New (0-12 mo)",B6311&lt;=24,"Established (13-24 mo)",B6311&lt;=48,"Loyal (25-48 mo)",TRUE,"Veteran (49+ mo)")</f>
        <v>Veteran (49+ mo)</v>
      </c>
      <c r="I6311">
        <f>COUNTIF('Raw Data'!G6311:O6311,"Yes")</f>
        <v>2</v>
      </c>
      <c r="J6311">
        <f t="shared" ca="1" si="196"/>
        <v>44044</v>
      </c>
      <c r="K6311" t="str">
        <f>'Raw Data'!U6311</f>
        <v>No</v>
      </c>
      <c r="L6311" t="str">
        <f t="shared" si="197"/>
        <v>Low Risk</v>
      </c>
      <c r="N6311" s="34"/>
    </row>
    <row r="6312" spans="1:14" x14ac:dyDescent="0.3">
      <c r="A6312" s="5" t="str">
        <f>'Raw Data'!A6312</f>
        <v>5872-OEQNH</v>
      </c>
      <c r="B6312">
        <f>'Raw Data'!F6312</f>
        <v>60</v>
      </c>
      <c r="C6312" t="str">
        <f>'Raw Data'!P6312</f>
        <v>One year</v>
      </c>
      <c r="D6312" t="str">
        <f>'Raw Data'!I6312</f>
        <v>DSL</v>
      </c>
      <c r="E6312" t="str">
        <f>'Raw Data'!R6312</f>
        <v>Electronic check</v>
      </c>
      <c r="F6312">
        <f>'Raw Data'!S6312</f>
        <v>44.45</v>
      </c>
      <c r="G6312">
        <f>IFERROR(VALUE('Raw Data'!T6312),0)</f>
        <v>2773.9</v>
      </c>
      <c r="H6312" t="str" cm="1">
        <f t="array" ref="H6312">_xlfn.IFS(B6312&lt;=12,"New (0-12 mo)",B6312&lt;=24,"Established (13-24 mo)",B6312&lt;=48,"Loyal (25-48 mo)",TRUE,"Veteran (49+ mo)")</f>
        <v>Veteran (49+ mo)</v>
      </c>
      <c r="I6312">
        <f>COUNTIF('Raw Data'!G6312:O6312,"Yes")</f>
        <v>3</v>
      </c>
      <c r="J6312">
        <f t="shared" ca="1" si="196"/>
        <v>44378</v>
      </c>
      <c r="K6312" t="str">
        <f>'Raw Data'!U6312</f>
        <v>No</v>
      </c>
      <c r="L6312" t="str">
        <f t="shared" si="197"/>
        <v>Low Risk</v>
      </c>
      <c r="N6312" s="34"/>
    </row>
    <row r="6313" spans="1:14" x14ac:dyDescent="0.3">
      <c r="A6313" s="5" t="str">
        <f>'Raw Data'!A6313</f>
        <v>3162-KKZXO</v>
      </c>
      <c r="B6313">
        <f>'Raw Data'!F6313</f>
        <v>55</v>
      </c>
      <c r="C6313" t="str">
        <f>'Raw Data'!P6313</f>
        <v>One year</v>
      </c>
      <c r="D6313" t="str">
        <f>'Raw Data'!I6313</f>
        <v>Fiber optic</v>
      </c>
      <c r="E6313" t="str">
        <f>'Raw Data'!R6313</f>
        <v>Electronic check</v>
      </c>
      <c r="F6313">
        <f>'Raw Data'!S6313</f>
        <v>100.15</v>
      </c>
      <c r="G6313">
        <f>IFERROR(VALUE('Raw Data'!T6313),0)</f>
        <v>5409.75</v>
      </c>
      <c r="H6313" t="str" cm="1">
        <f t="array" ref="H6313">_xlfn.IFS(B6313&lt;=12,"New (0-12 mo)",B6313&lt;=24,"Established (13-24 mo)",B6313&lt;=48,"Loyal (25-48 mo)",TRUE,"Veteran (49+ mo)")</f>
        <v>Veteran (49+ mo)</v>
      </c>
      <c r="I6313">
        <f>COUNTIF('Raw Data'!G6313:O6313,"Yes")</f>
        <v>5</v>
      </c>
      <c r="J6313">
        <f t="shared" ca="1" si="196"/>
        <v>44531</v>
      </c>
      <c r="K6313" t="str">
        <f>'Raw Data'!U6313</f>
        <v>No</v>
      </c>
      <c r="L6313" t="str">
        <f t="shared" si="197"/>
        <v>Low Risk</v>
      </c>
      <c r="N6313" s="34"/>
    </row>
    <row r="6314" spans="1:14" x14ac:dyDescent="0.3">
      <c r="A6314" s="5" t="str">
        <f>'Raw Data'!A6314</f>
        <v>7055-VKGDA</v>
      </c>
      <c r="B6314">
        <f>'Raw Data'!F6314</f>
        <v>54</v>
      </c>
      <c r="C6314" t="str">
        <f>'Raw Data'!P6314</f>
        <v>One year</v>
      </c>
      <c r="D6314" t="str">
        <f>'Raw Data'!I6314</f>
        <v>Fiber optic</v>
      </c>
      <c r="E6314" t="str">
        <f>'Raw Data'!R6314</f>
        <v>Credit card (automatic)</v>
      </c>
      <c r="F6314">
        <f>'Raw Data'!S6314</f>
        <v>105.4</v>
      </c>
      <c r="G6314">
        <f>IFERROR(VALUE('Raw Data'!T6314),0)</f>
        <v>5643.4</v>
      </c>
      <c r="H6314" t="str" cm="1">
        <f t="array" ref="H6314">_xlfn.IFS(B6314&lt;=12,"New (0-12 mo)",B6314&lt;=24,"Established (13-24 mo)",B6314&lt;=48,"Loyal (25-48 mo)",TRUE,"Veteran (49+ mo)")</f>
        <v>Veteran (49+ mo)</v>
      </c>
      <c r="I6314">
        <f>COUNTIF('Raw Data'!G6314:O6314,"Yes")</f>
        <v>6</v>
      </c>
      <c r="J6314">
        <f t="shared" ca="1" si="196"/>
        <v>44562</v>
      </c>
      <c r="K6314" t="str">
        <f>'Raw Data'!U6314</f>
        <v>Yes</v>
      </c>
      <c r="L6314" t="str">
        <f t="shared" si="197"/>
        <v>Low Risk</v>
      </c>
      <c r="N6314" s="34"/>
    </row>
    <row r="6315" spans="1:14" x14ac:dyDescent="0.3">
      <c r="A6315" s="5" t="str">
        <f>'Raw Data'!A6315</f>
        <v>0754-UKWQP</v>
      </c>
      <c r="B6315">
        <f>'Raw Data'!F6315</f>
        <v>2</v>
      </c>
      <c r="C6315" t="str">
        <f>'Raw Data'!P6315</f>
        <v>Month-to-month</v>
      </c>
      <c r="D6315" t="str">
        <f>'Raw Data'!I6315</f>
        <v>Fiber optic</v>
      </c>
      <c r="E6315" t="str">
        <f>'Raw Data'!R6315</f>
        <v>Electronic check</v>
      </c>
      <c r="F6315">
        <f>'Raw Data'!S6315</f>
        <v>95.85</v>
      </c>
      <c r="G6315">
        <f>IFERROR(VALUE('Raw Data'!T6315),0)</f>
        <v>197.7</v>
      </c>
      <c r="H6315" t="str" cm="1">
        <f t="array" ref="H6315">_xlfn.IFS(B6315&lt;=12,"New (0-12 mo)",B6315&lt;=24,"Established (13-24 mo)",B6315&lt;=48,"Loyal (25-48 mo)",TRUE,"Veteran (49+ mo)")</f>
        <v>New (0-12 mo)</v>
      </c>
      <c r="I6315">
        <f>COUNTIF('Raw Data'!G6315:O6315,"Yes")</f>
        <v>4</v>
      </c>
      <c r="J6315">
        <f t="shared" ca="1" si="196"/>
        <v>46143</v>
      </c>
      <c r="K6315" t="str">
        <f>'Raw Data'!U6315</f>
        <v>Yes</v>
      </c>
      <c r="L6315" t="str">
        <f t="shared" si="197"/>
        <v>High Risk</v>
      </c>
      <c r="N6315" s="34"/>
    </row>
    <row r="6316" spans="1:14" x14ac:dyDescent="0.3">
      <c r="A6316" s="5" t="str">
        <f>'Raw Data'!A6316</f>
        <v>8873-GLDMH</v>
      </c>
      <c r="B6316">
        <f>'Raw Data'!F6316</f>
        <v>6</v>
      </c>
      <c r="C6316" t="str">
        <f>'Raw Data'!P6316</f>
        <v>Month-to-month</v>
      </c>
      <c r="D6316" t="str">
        <f>'Raw Data'!I6316</f>
        <v>Fiber optic</v>
      </c>
      <c r="E6316" t="str">
        <f>'Raw Data'!R6316</f>
        <v>Mailed check</v>
      </c>
      <c r="F6316">
        <f>'Raw Data'!S6316</f>
        <v>73.849999999999994</v>
      </c>
      <c r="G6316">
        <f>IFERROR(VALUE('Raw Data'!T6316),0)</f>
        <v>401.3</v>
      </c>
      <c r="H6316" t="str" cm="1">
        <f t="array" ref="H6316">_xlfn.IFS(B6316&lt;=12,"New (0-12 mo)",B6316&lt;=24,"Established (13-24 mo)",B6316&lt;=48,"Loyal (25-48 mo)",TRUE,"Veteran (49+ mo)")</f>
        <v>New (0-12 mo)</v>
      </c>
      <c r="I6316">
        <f>COUNTIF('Raw Data'!G6316:O6316,"Yes")</f>
        <v>2</v>
      </c>
      <c r="J6316">
        <f t="shared" ca="1" si="196"/>
        <v>46023</v>
      </c>
      <c r="K6316" t="str">
        <f>'Raw Data'!U6316</f>
        <v>No</v>
      </c>
      <c r="L6316" t="str">
        <f t="shared" si="197"/>
        <v>High Risk</v>
      </c>
      <c r="N6316" s="34"/>
    </row>
    <row r="6317" spans="1:14" x14ac:dyDescent="0.3">
      <c r="A6317" s="5" t="str">
        <f>'Raw Data'!A6317</f>
        <v>5696-JVVQY</v>
      </c>
      <c r="B6317">
        <f>'Raw Data'!F6317</f>
        <v>48</v>
      </c>
      <c r="C6317" t="str">
        <f>'Raw Data'!P6317</f>
        <v>Two year</v>
      </c>
      <c r="D6317" t="str">
        <f>'Raw Data'!I6317</f>
        <v>DSL</v>
      </c>
      <c r="E6317" t="str">
        <f>'Raw Data'!R6317</f>
        <v>Credit card (automatic)</v>
      </c>
      <c r="F6317">
        <f>'Raw Data'!S6317</f>
        <v>70.099999999999994</v>
      </c>
      <c r="G6317">
        <f>IFERROR(VALUE('Raw Data'!T6317),0)</f>
        <v>3238.4</v>
      </c>
      <c r="H6317" t="str" cm="1">
        <f t="array" ref="H6317">_xlfn.IFS(B6317&lt;=12,"New (0-12 mo)",B6317&lt;=24,"Established (13-24 mo)",B6317&lt;=48,"Loyal (25-48 mo)",TRUE,"Veteran (49+ mo)")</f>
        <v>Loyal (25-48 mo)</v>
      </c>
      <c r="I6317">
        <f>COUNTIF('Raw Data'!G6317:O6317,"Yes")</f>
        <v>5</v>
      </c>
      <c r="J6317">
        <f t="shared" ca="1" si="196"/>
        <v>44743</v>
      </c>
      <c r="K6317" t="str">
        <f>'Raw Data'!U6317</f>
        <v>No</v>
      </c>
      <c r="L6317" t="str">
        <f t="shared" si="197"/>
        <v>Low Risk</v>
      </c>
      <c r="N6317" s="34"/>
    </row>
    <row r="6318" spans="1:14" x14ac:dyDescent="0.3">
      <c r="A6318" s="5" t="str">
        <f>'Raw Data'!A6318</f>
        <v>8946-BFWSG</v>
      </c>
      <c r="B6318">
        <f>'Raw Data'!F6318</f>
        <v>63</v>
      </c>
      <c r="C6318" t="str">
        <f>'Raw Data'!P6318</f>
        <v>Two year</v>
      </c>
      <c r="D6318" t="str">
        <f>'Raw Data'!I6318</f>
        <v>No</v>
      </c>
      <c r="E6318" t="str">
        <f>'Raw Data'!R6318</f>
        <v>Mailed check</v>
      </c>
      <c r="F6318">
        <f>'Raw Data'!S6318</f>
        <v>25.25</v>
      </c>
      <c r="G6318">
        <f>IFERROR(VALUE('Raw Data'!T6318),0)</f>
        <v>1573.05</v>
      </c>
      <c r="H6318" t="str" cm="1">
        <f t="array" ref="H6318">_xlfn.IFS(B6318&lt;=12,"New (0-12 mo)",B6318&lt;=24,"Established (13-24 mo)",B6318&lt;=48,"Loyal (25-48 mo)",TRUE,"Veteran (49+ mo)")</f>
        <v>Veteran (49+ mo)</v>
      </c>
      <c r="I6318">
        <f>COUNTIF('Raw Data'!G6318:O6318,"Yes")</f>
        <v>2</v>
      </c>
      <c r="J6318">
        <f t="shared" ca="1" si="196"/>
        <v>44287</v>
      </c>
      <c r="K6318" t="str">
        <f>'Raw Data'!U6318</f>
        <v>No</v>
      </c>
      <c r="L6318" t="str">
        <f t="shared" si="197"/>
        <v>Low Risk</v>
      </c>
      <c r="N6318" s="34"/>
    </row>
    <row r="6319" spans="1:14" x14ac:dyDescent="0.3">
      <c r="A6319" s="5" t="str">
        <f>'Raw Data'!A6319</f>
        <v>7493-TPUWZ</v>
      </c>
      <c r="B6319">
        <f>'Raw Data'!F6319</f>
        <v>1</v>
      </c>
      <c r="C6319" t="str">
        <f>'Raw Data'!P6319</f>
        <v>Month-to-month</v>
      </c>
      <c r="D6319" t="str">
        <f>'Raw Data'!I6319</f>
        <v>Fiber optic</v>
      </c>
      <c r="E6319" t="str">
        <f>'Raw Data'!R6319</f>
        <v>Electronic check</v>
      </c>
      <c r="F6319">
        <f>'Raw Data'!S6319</f>
        <v>79.150000000000006</v>
      </c>
      <c r="G6319">
        <f>IFERROR(VALUE('Raw Data'!T6319),0)</f>
        <v>79.150000000000006</v>
      </c>
      <c r="H6319" t="str" cm="1">
        <f t="array" ref="H6319">_xlfn.IFS(B6319&lt;=12,"New (0-12 mo)",B6319&lt;=24,"Established (13-24 mo)",B6319&lt;=48,"Loyal (25-48 mo)",TRUE,"Veteran (49+ mo)")</f>
        <v>New (0-12 mo)</v>
      </c>
      <c r="I6319">
        <f>COUNTIF('Raw Data'!G6319:O6319,"Yes")</f>
        <v>3</v>
      </c>
      <c r="J6319">
        <f t="shared" ca="1" si="196"/>
        <v>46174</v>
      </c>
      <c r="K6319" t="str">
        <f>'Raw Data'!U6319</f>
        <v>Yes</v>
      </c>
      <c r="L6319" t="str">
        <f t="shared" si="197"/>
        <v>High Risk</v>
      </c>
      <c r="N6319" s="34"/>
    </row>
    <row r="6320" spans="1:14" x14ac:dyDescent="0.3">
      <c r="A6320" s="5" t="str">
        <f>'Raw Data'!A6320</f>
        <v>0547-HURJB</v>
      </c>
      <c r="B6320">
        <f>'Raw Data'!F6320</f>
        <v>12</v>
      </c>
      <c r="C6320" t="str">
        <f>'Raw Data'!P6320</f>
        <v>Month-to-month</v>
      </c>
      <c r="D6320" t="str">
        <f>'Raw Data'!I6320</f>
        <v>No</v>
      </c>
      <c r="E6320" t="str">
        <f>'Raw Data'!R6320</f>
        <v>Credit card (automatic)</v>
      </c>
      <c r="F6320">
        <f>'Raw Data'!S6320</f>
        <v>21.05</v>
      </c>
      <c r="G6320">
        <f>IFERROR(VALUE('Raw Data'!T6320),0)</f>
        <v>235.8</v>
      </c>
      <c r="H6320" t="str" cm="1">
        <f t="array" ref="H6320">_xlfn.IFS(B6320&lt;=12,"New (0-12 mo)",B6320&lt;=24,"Established (13-24 mo)",B6320&lt;=48,"Loyal (25-48 mo)",TRUE,"Veteran (49+ mo)")</f>
        <v>New (0-12 mo)</v>
      </c>
      <c r="I6320">
        <f>COUNTIF('Raw Data'!G6320:O6320,"Yes")</f>
        <v>1</v>
      </c>
      <c r="J6320">
        <f t="shared" ca="1" si="196"/>
        <v>45839</v>
      </c>
      <c r="K6320" t="str">
        <f>'Raw Data'!U6320</f>
        <v>No</v>
      </c>
      <c r="L6320" t="str">
        <f t="shared" si="197"/>
        <v>High Risk</v>
      </c>
      <c r="N6320" s="34"/>
    </row>
    <row r="6321" spans="1:14" x14ac:dyDescent="0.3">
      <c r="A6321" s="5" t="str">
        <f>'Raw Data'!A6321</f>
        <v>8904-OPDCK</v>
      </c>
      <c r="B6321">
        <f>'Raw Data'!F6321</f>
        <v>54</v>
      </c>
      <c r="C6321" t="str">
        <f>'Raw Data'!P6321</f>
        <v>Month-to-month</v>
      </c>
      <c r="D6321" t="str">
        <f>'Raw Data'!I6321</f>
        <v>DSL</v>
      </c>
      <c r="E6321" t="str">
        <f>'Raw Data'!R6321</f>
        <v>Bank transfer (automatic)</v>
      </c>
      <c r="F6321">
        <f>'Raw Data'!S6321</f>
        <v>24.95</v>
      </c>
      <c r="G6321">
        <f>IFERROR(VALUE('Raw Data'!T6321),0)</f>
        <v>1364.75</v>
      </c>
      <c r="H6321" t="str" cm="1">
        <f t="array" ref="H6321">_xlfn.IFS(B6321&lt;=12,"New (0-12 mo)",B6321&lt;=24,"Established (13-24 mo)",B6321&lt;=48,"Loyal (25-48 mo)",TRUE,"Veteran (49+ mo)")</f>
        <v>Veteran (49+ mo)</v>
      </c>
      <c r="I6321">
        <f>COUNTIF('Raw Data'!G6321:O6321,"Yes")</f>
        <v>0</v>
      </c>
      <c r="J6321">
        <f t="shared" ca="1" si="196"/>
        <v>44562</v>
      </c>
      <c r="K6321" t="str">
        <f>'Raw Data'!U6321</f>
        <v>No</v>
      </c>
      <c r="L6321" t="str">
        <f t="shared" si="197"/>
        <v>Low-Medium Risk</v>
      </c>
      <c r="N6321" s="34"/>
    </row>
    <row r="6322" spans="1:14" x14ac:dyDescent="0.3">
      <c r="A6322" s="5" t="str">
        <f>'Raw Data'!A6322</f>
        <v>8845-LWKGE</v>
      </c>
      <c r="B6322">
        <f>'Raw Data'!F6322</f>
        <v>30</v>
      </c>
      <c r="C6322" t="str">
        <f>'Raw Data'!P6322</f>
        <v>One year</v>
      </c>
      <c r="D6322" t="str">
        <f>'Raw Data'!I6322</f>
        <v>DSL</v>
      </c>
      <c r="E6322" t="str">
        <f>'Raw Data'!R6322</f>
        <v>Electronic check</v>
      </c>
      <c r="F6322">
        <f>'Raw Data'!S6322</f>
        <v>64.5</v>
      </c>
      <c r="G6322">
        <f>IFERROR(VALUE('Raw Data'!T6322),0)</f>
        <v>1985.15</v>
      </c>
      <c r="H6322" t="str" cm="1">
        <f t="array" ref="H6322">_xlfn.IFS(B6322&lt;=12,"New (0-12 mo)",B6322&lt;=24,"Established (13-24 mo)",B6322&lt;=48,"Loyal (25-48 mo)",TRUE,"Veteran (49+ mo)")</f>
        <v>Loyal (25-48 mo)</v>
      </c>
      <c r="I6322">
        <f>COUNTIF('Raw Data'!G6322:O6322,"Yes")</f>
        <v>4</v>
      </c>
      <c r="J6322">
        <f t="shared" ca="1" si="196"/>
        <v>45292</v>
      </c>
      <c r="K6322" t="str">
        <f>'Raw Data'!U6322</f>
        <v>No</v>
      </c>
      <c r="L6322" t="str">
        <f t="shared" si="197"/>
        <v>Low Risk</v>
      </c>
      <c r="N6322" s="34"/>
    </row>
    <row r="6323" spans="1:14" x14ac:dyDescent="0.3">
      <c r="A6323" s="5" t="str">
        <f>'Raw Data'!A6323</f>
        <v>1577-HKTFG</v>
      </c>
      <c r="B6323">
        <f>'Raw Data'!F6323</f>
        <v>30</v>
      </c>
      <c r="C6323" t="str">
        <f>'Raw Data'!P6323</f>
        <v>Month-to-month</v>
      </c>
      <c r="D6323" t="str">
        <f>'Raw Data'!I6323</f>
        <v>No</v>
      </c>
      <c r="E6323" t="str">
        <f>'Raw Data'!R6323</f>
        <v>Bank transfer (automatic)</v>
      </c>
      <c r="F6323">
        <f>'Raw Data'!S6323</f>
        <v>19.649999999999999</v>
      </c>
      <c r="G6323">
        <f>IFERROR(VALUE('Raw Data'!T6323),0)</f>
        <v>655.85</v>
      </c>
      <c r="H6323" t="str" cm="1">
        <f t="array" ref="H6323">_xlfn.IFS(B6323&lt;=12,"New (0-12 mo)",B6323&lt;=24,"Established (13-24 mo)",B6323&lt;=48,"Loyal (25-48 mo)",TRUE,"Veteran (49+ mo)")</f>
        <v>Loyal (25-48 mo)</v>
      </c>
      <c r="I6323">
        <f>COUNTIF('Raw Data'!G6323:O6323,"Yes")</f>
        <v>1</v>
      </c>
      <c r="J6323">
        <f t="shared" ca="1" si="196"/>
        <v>45292</v>
      </c>
      <c r="K6323" t="str">
        <f>'Raw Data'!U6323</f>
        <v>Yes</v>
      </c>
      <c r="L6323" t="str">
        <f t="shared" si="197"/>
        <v>Low-Medium Risk</v>
      </c>
      <c r="N6323" s="34"/>
    </row>
    <row r="6324" spans="1:14" x14ac:dyDescent="0.3">
      <c r="A6324" s="5" t="str">
        <f>'Raw Data'!A6324</f>
        <v>8752-STIVR</v>
      </c>
      <c r="B6324">
        <f>'Raw Data'!F6324</f>
        <v>4</v>
      </c>
      <c r="C6324" t="str">
        <f>'Raw Data'!P6324</f>
        <v>Month-to-month</v>
      </c>
      <c r="D6324" t="str">
        <f>'Raw Data'!I6324</f>
        <v>Fiber optic</v>
      </c>
      <c r="E6324" t="str">
        <f>'Raw Data'!R6324</f>
        <v>Electronic check</v>
      </c>
      <c r="F6324">
        <f>'Raw Data'!S6324</f>
        <v>79</v>
      </c>
      <c r="G6324">
        <f>IFERROR(VALUE('Raw Data'!T6324),0)</f>
        <v>303.14999999999998</v>
      </c>
      <c r="H6324" t="str" cm="1">
        <f t="array" ref="H6324">_xlfn.IFS(B6324&lt;=12,"New (0-12 mo)",B6324&lt;=24,"Established (13-24 mo)",B6324&lt;=48,"Loyal (25-48 mo)",TRUE,"Veteran (49+ mo)")</f>
        <v>New (0-12 mo)</v>
      </c>
      <c r="I6324">
        <f>COUNTIF('Raw Data'!G6324:O6324,"Yes")</f>
        <v>2</v>
      </c>
      <c r="J6324">
        <f t="shared" ca="1" si="196"/>
        <v>46082</v>
      </c>
      <c r="K6324" t="str">
        <f>'Raw Data'!U6324</f>
        <v>Yes</v>
      </c>
      <c r="L6324" t="str">
        <f t="shared" si="197"/>
        <v>High Risk</v>
      </c>
      <c r="N6324" s="34"/>
    </row>
    <row r="6325" spans="1:14" x14ac:dyDescent="0.3">
      <c r="A6325" s="5" t="str">
        <f>'Raw Data'!A6325</f>
        <v>0691-NIKRI</v>
      </c>
      <c r="B6325">
        <f>'Raw Data'!F6325</f>
        <v>40</v>
      </c>
      <c r="C6325" t="str">
        <f>'Raw Data'!P6325</f>
        <v>One year</v>
      </c>
      <c r="D6325" t="str">
        <f>'Raw Data'!I6325</f>
        <v>Fiber optic</v>
      </c>
      <c r="E6325" t="str">
        <f>'Raw Data'!R6325</f>
        <v>Credit card (automatic)</v>
      </c>
      <c r="F6325">
        <f>'Raw Data'!S6325</f>
        <v>105.95</v>
      </c>
      <c r="G6325">
        <f>IFERROR(VALUE('Raw Data'!T6325),0)</f>
        <v>4335.2</v>
      </c>
      <c r="H6325" t="str" cm="1">
        <f t="array" ref="H6325">_xlfn.IFS(B6325&lt;=12,"New (0-12 mo)",B6325&lt;=24,"Established (13-24 mo)",B6325&lt;=48,"Loyal (25-48 mo)",TRUE,"Veteran (49+ mo)")</f>
        <v>Loyal (25-48 mo)</v>
      </c>
      <c r="I6325">
        <f>COUNTIF('Raw Data'!G6325:O6325,"Yes")</f>
        <v>6</v>
      </c>
      <c r="J6325">
        <f t="shared" ca="1" si="196"/>
        <v>44986</v>
      </c>
      <c r="K6325" t="str">
        <f>'Raw Data'!U6325</f>
        <v>No</v>
      </c>
      <c r="L6325" t="str">
        <f t="shared" si="197"/>
        <v>Low Risk</v>
      </c>
      <c r="N6325" s="34"/>
    </row>
    <row r="6326" spans="1:14" x14ac:dyDescent="0.3">
      <c r="A6326" s="5" t="str">
        <f>'Raw Data'!A6326</f>
        <v>5022-JNQEQ</v>
      </c>
      <c r="B6326">
        <f>'Raw Data'!F6326</f>
        <v>9</v>
      </c>
      <c r="C6326" t="str">
        <f>'Raw Data'!P6326</f>
        <v>Month-to-month</v>
      </c>
      <c r="D6326" t="str">
        <f>'Raw Data'!I6326</f>
        <v>Fiber optic</v>
      </c>
      <c r="E6326" t="str">
        <f>'Raw Data'!R6326</f>
        <v>Electronic check</v>
      </c>
      <c r="F6326">
        <f>'Raw Data'!S6326</f>
        <v>75.849999999999994</v>
      </c>
      <c r="G6326">
        <f>IFERROR(VALUE('Raw Data'!T6326),0)</f>
        <v>647.5</v>
      </c>
      <c r="H6326" t="str" cm="1">
        <f t="array" ref="H6326">_xlfn.IFS(B6326&lt;=12,"New (0-12 mo)",B6326&lt;=24,"Established (13-24 mo)",B6326&lt;=48,"Loyal (25-48 mo)",TRUE,"Veteran (49+ mo)")</f>
        <v>New (0-12 mo)</v>
      </c>
      <c r="I6326">
        <f>COUNTIF('Raw Data'!G6326:O6326,"Yes")</f>
        <v>2</v>
      </c>
      <c r="J6326">
        <f t="shared" ca="1" si="196"/>
        <v>45931</v>
      </c>
      <c r="K6326" t="str">
        <f>'Raw Data'!U6326</f>
        <v>No</v>
      </c>
      <c r="L6326" t="str">
        <f t="shared" si="197"/>
        <v>High Risk</v>
      </c>
      <c r="N6326" s="34"/>
    </row>
    <row r="6327" spans="1:14" x14ac:dyDescent="0.3">
      <c r="A6327" s="5" t="str">
        <f>'Raw Data'!A6327</f>
        <v>4558-FANTW</v>
      </c>
      <c r="B6327">
        <f>'Raw Data'!F6327</f>
        <v>17</v>
      </c>
      <c r="C6327" t="str">
        <f>'Raw Data'!P6327</f>
        <v>Month-to-month</v>
      </c>
      <c r="D6327" t="str">
        <f>'Raw Data'!I6327</f>
        <v>Fiber optic</v>
      </c>
      <c r="E6327" t="str">
        <f>'Raw Data'!R6327</f>
        <v>Electronic check</v>
      </c>
      <c r="F6327">
        <f>'Raw Data'!S6327</f>
        <v>91.85</v>
      </c>
      <c r="G6327">
        <f>IFERROR(VALUE('Raw Data'!T6327),0)</f>
        <v>1574.45</v>
      </c>
      <c r="H6327" t="str" cm="1">
        <f t="array" ref="H6327">_xlfn.IFS(B6327&lt;=12,"New (0-12 mo)",B6327&lt;=24,"Established (13-24 mo)",B6327&lt;=48,"Loyal (25-48 mo)",TRUE,"Veteran (49+ mo)")</f>
        <v>Established (13-24 mo)</v>
      </c>
      <c r="I6327">
        <f>COUNTIF('Raw Data'!G6327:O6327,"Yes")</f>
        <v>4</v>
      </c>
      <c r="J6327">
        <f t="shared" ca="1" si="196"/>
        <v>45689</v>
      </c>
      <c r="K6327" t="str">
        <f>'Raw Data'!U6327</f>
        <v>Yes</v>
      </c>
      <c r="L6327" t="str">
        <f t="shared" si="197"/>
        <v>Medium Risk</v>
      </c>
      <c r="N6327" s="34"/>
    </row>
    <row r="6328" spans="1:14" x14ac:dyDescent="0.3">
      <c r="A6328" s="5" t="str">
        <f>'Raw Data'!A6328</f>
        <v>3249-VHRIP</v>
      </c>
      <c r="B6328">
        <f>'Raw Data'!F6328</f>
        <v>62</v>
      </c>
      <c r="C6328" t="str">
        <f>'Raw Data'!P6328</f>
        <v>Two year</v>
      </c>
      <c r="D6328" t="str">
        <f>'Raw Data'!I6328</f>
        <v>DSL</v>
      </c>
      <c r="E6328" t="str">
        <f>'Raw Data'!R6328</f>
        <v>Credit card (automatic)</v>
      </c>
      <c r="F6328">
        <f>'Raw Data'!S6328</f>
        <v>43.6</v>
      </c>
      <c r="G6328">
        <f>IFERROR(VALUE('Raw Data'!T6328),0)</f>
        <v>2748.7</v>
      </c>
      <c r="H6328" t="str" cm="1">
        <f t="array" ref="H6328">_xlfn.IFS(B6328&lt;=12,"New (0-12 mo)",B6328&lt;=24,"Established (13-24 mo)",B6328&lt;=48,"Loyal (25-48 mo)",TRUE,"Veteran (49+ mo)")</f>
        <v>Veteran (49+ mo)</v>
      </c>
      <c r="I6328">
        <f>COUNTIF('Raw Data'!G6328:O6328,"Yes")</f>
        <v>3</v>
      </c>
      <c r="J6328">
        <f t="shared" ca="1" si="196"/>
        <v>44317</v>
      </c>
      <c r="K6328" t="str">
        <f>'Raw Data'!U6328</f>
        <v>No</v>
      </c>
      <c r="L6328" t="str">
        <f t="shared" si="197"/>
        <v>Low Risk</v>
      </c>
      <c r="N6328" s="34"/>
    </row>
    <row r="6329" spans="1:14" x14ac:dyDescent="0.3">
      <c r="A6329" s="5" t="str">
        <f>'Raw Data'!A6329</f>
        <v>3736-BLEPA</v>
      </c>
      <c r="B6329">
        <f>'Raw Data'!F6329</f>
        <v>28</v>
      </c>
      <c r="C6329" t="str">
        <f>'Raw Data'!P6329</f>
        <v>One year</v>
      </c>
      <c r="D6329" t="str">
        <f>'Raw Data'!I6329</f>
        <v>Fiber optic</v>
      </c>
      <c r="E6329" t="str">
        <f>'Raw Data'!R6329</f>
        <v>Bank transfer (automatic)</v>
      </c>
      <c r="F6329">
        <f>'Raw Data'!S6329</f>
        <v>91.25</v>
      </c>
      <c r="G6329">
        <f>IFERROR(VALUE('Raw Data'!T6329),0)</f>
        <v>2483.65</v>
      </c>
      <c r="H6329" t="str" cm="1">
        <f t="array" ref="H6329">_xlfn.IFS(B6329&lt;=12,"New (0-12 mo)",B6329&lt;=24,"Established (13-24 mo)",B6329&lt;=48,"Loyal (25-48 mo)",TRUE,"Veteran (49+ mo)")</f>
        <v>Loyal (25-48 mo)</v>
      </c>
      <c r="I6329">
        <f>COUNTIF('Raw Data'!G6329:O6329,"Yes")</f>
        <v>4</v>
      </c>
      <c r="J6329">
        <f t="shared" ca="1" si="196"/>
        <v>45352</v>
      </c>
      <c r="K6329" t="str">
        <f>'Raw Data'!U6329</f>
        <v>No</v>
      </c>
      <c r="L6329" t="str">
        <f t="shared" si="197"/>
        <v>Low Risk</v>
      </c>
      <c r="N6329" s="34"/>
    </row>
    <row r="6330" spans="1:14" x14ac:dyDescent="0.3">
      <c r="A6330" s="5" t="str">
        <f>'Raw Data'!A6330</f>
        <v>4701-LKOZD</v>
      </c>
      <c r="B6330">
        <f>'Raw Data'!F6330</f>
        <v>70</v>
      </c>
      <c r="C6330" t="str">
        <f>'Raw Data'!P6330</f>
        <v>Two year</v>
      </c>
      <c r="D6330" t="str">
        <f>'Raw Data'!I6330</f>
        <v>DSL</v>
      </c>
      <c r="E6330" t="str">
        <f>'Raw Data'!R6330</f>
        <v>Credit card (automatic)</v>
      </c>
      <c r="F6330">
        <f>'Raw Data'!S6330</f>
        <v>89.75</v>
      </c>
      <c r="G6330">
        <f>IFERROR(VALUE('Raw Data'!T6330),0)</f>
        <v>6367.2</v>
      </c>
      <c r="H6330" t="str" cm="1">
        <f t="array" ref="H6330">_xlfn.IFS(B6330&lt;=12,"New (0-12 mo)",B6330&lt;=24,"Established (13-24 mo)",B6330&lt;=48,"Loyal (25-48 mo)",TRUE,"Veteran (49+ mo)")</f>
        <v>Veteran (49+ mo)</v>
      </c>
      <c r="I6330">
        <f>COUNTIF('Raw Data'!G6330:O6330,"Yes")</f>
        <v>8</v>
      </c>
      <c r="J6330">
        <f t="shared" ca="1" si="196"/>
        <v>44075</v>
      </c>
      <c r="K6330" t="str">
        <f>'Raw Data'!U6330</f>
        <v>No</v>
      </c>
      <c r="L6330" t="str">
        <f t="shared" si="197"/>
        <v>Low Risk</v>
      </c>
      <c r="N6330" s="34"/>
    </row>
    <row r="6331" spans="1:14" x14ac:dyDescent="0.3">
      <c r="A6331" s="5" t="str">
        <f>'Raw Data'!A6331</f>
        <v>6603-QWSPR</v>
      </c>
      <c r="B6331">
        <f>'Raw Data'!F6331</f>
        <v>46</v>
      </c>
      <c r="C6331" t="str">
        <f>'Raw Data'!P6331</f>
        <v>Two year</v>
      </c>
      <c r="D6331" t="str">
        <f>'Raw Data'!I6331</f>
        <v>Fiber optic</v>
      </c>
      <c r="E6331" t="str">
        <f>'Raw Data'!R6331</f>
        <v>Bank transfer (automatic)</v>
      </c>
      <c r="F6331">
        <f>'Raw Data'!S6331</f>
        <v>104.4</v>
      </c>
      <c r="G6331">
        <f>IFERROR(VALUE('Raw Data'!T6331),0)</f>
        <v>4904.2</v>
      </c>
      <c r="H6331" t="str" cm="1">
        <f t="array" ref="H6331">_xlfn.IFS(B6331&lt;=12,"New (0-12 mo)",B6331&lt;=24,"Established (13-24 mo)",B6331&lt;=48,"Loyal (25-48 mo)",TRUE,"Veteran (49+ mo)")</f>
        <v>Loyal (25-48 mo)</v>
      </c>
      <c r="I6331">
        <f>COUNTIF('Raw Data'!G6331:O6331,"Yes")</f>
        <v>6</v>
      </c>
      <c r="J6331">
        <f t="shared" ca="1" si="196"/>
        <v>44805</v>
      </c>
      <c r="K6331" t="str">
        <f>'Raw Data'!U6331</f>
        <v>No</v>
      </c>
      <c r="L6331" t="str">
        <f t="shared" si="197"/>
        <v>Low Risk</v>
      </c>
      <c r="N6331" s="34"/>
    </row>
    <row r="6332" spans="1:14" x14ac:dyDescent="0.3">
      <c r="A6332" s="5" t="str">
        <f>'Raw Data'!A6332</f>
        <v>9921-QFQUL</v>
      </c>
      <c r="B6332">
        <f>'Raw Data'!F6332</f>
        <v>23</v>
      </c>
      <c r="C6332" t="str">
        <f>'Raw Data'!P6332</f>
        <v>Month-to-month</v>
      </c>
      <c r="D6332" t="str">
        <f>'Raw Data'!I6332</f>
        <v>Fiber optic</v>
      </c>
      <c r="E6332" t="str">
        <f>'Raw Data'!R6332</f>
        <v>Mailed check</v>
      </c>
      <c r="F6332">
        <f>'Raw Data'!S6332</f>
        <v>90.15</v>
      </c>
      <c r="G6332">
        <f>IFERROR(VALUE('Raw Data'!T6332),0)</f>
        <v>2044.95</v>
      </c>
      <c r="H6332" t="str" cm="1">
        <f t="array" ref="H6332">_xlfn.IFS(B6332&lt;=12,"New (0-12 mo)",B6332&lt;=24,"Established (13-24 mo)",B6332&lt;=48,"Loyal (25-48 mo)",TRUE,"Veteran (49+ mo)")</f>
        <v>Established (13-24 mo)</v>
      </c>
      <c r="I6332">
        <f>COUNTIF('Raw Data'!G6332:O6332,"Yes")</f>
        <v>4</v>
      </c>
      <c r="J6332">
        <f t="shared" ca="1" si="196"/>
        <v>45505</v>
      </c>
      <c r="K6332" t="str">
        <f>'Raw Data'!U6332</f>
        <v>No</v>
      </c>
      <c r="L6332" t="str">
        <f t="shared" si="197"/>
        <v>Medium Risk</v>
      </c>
      <c r="N6332" s="34"/>
    </row>
    <row r="6333" spans="1:14" x14ac:dyDescent="0.3">
      <c r="A6333" s="5" t="str">
        <f>'Raw Data'!A6333</f>
        <v>1929-ZCBHE</v>
      </c>
      <c r="B6333">
        <f>'Raw Data'!F6333</f>
        <v>47</v>
      </c>
      <c r="C6333" t="str">
        <f>'Raw Data'!P6333</f>
        <v>One year</v>
      </c>
      <c r="D6333" t="str">
        <f>'Raw Data'!I6333</f>
        <v>DSL</v>
      </c>
      <c r="E6333" t="str">
        <f>'Raw Data'!R6333</f>
        <v>Electronic check</v>
      </c>
      <c r="F6333">
        <f>'Raw Data'!S6333</f>
        <v>40.299999999999997</v>
      </c>
      <c r="G6333">
        <f>IFERROR(VALUE('Raw Data'!T6333),0)</f>
        <v>1794.8</v>
      </c>
      <c r="H6333" t="str" cm="1">
        <f t="array" ref="H6333">_xlfn.IFS(B6333&lt;=12,"New (0-12 mo)",B6333&lt;=24,"Established (13-24 mo)",B6333&lt;=48,"Loyal (25-48 mo)",TRUE,"Veteran (49+ mo)")</f>
        <v>Loyal (25-48 mo)</v>
      </c>
      <c r="I6333">
        <f>COUNTIF('Raw Data'!G6333:O6333,"Yes")</f>
        <v>3</v>
      </c>
      <c r="J6333">
        <f t="shared" ca="1" si="196"/>
        <v>44774</v>
      </c>
      <c r="K6333" t="str">
        <f>'Raw Data'!U6333</f>
        <v>No</v>
      </c>
      <c r="L6333" t="str">
        <f t="shared" si="197"/>
        <v>Low Risk</v>
      </c>
      <c r="N6333" s="34"/>
    </row>
    <row r="6334" spans="1:14" x14ac:dyDescent="0.3">
      <c r="A6334" s="5" t="str">
        <f>'Raw Data'!A6334</f>
        <v>4378-MYPGO</v>
      </c>
      <c r="B6334">
        <f>'Raw Data'!F6334</f>
        <v>68</v>
      </c>
      <c r="C6334" t="str">
        <f>'Raw Data'!P6334</f>
        <v>Two year</v>
      </c>
      <c r="D6334" t="str">
        <f>'Raw Data'!I6334</f>
        <v>Fiber optic</v>
      </c>
      <c r="E6334" t="str">
        <f>'Raw Data'!R6334</f>
        <v>Bank transfer (automatic)</v>
      </c>
      <c r="F6334">
        <f>'Raw Data'!S6334</f>
        <v>105.25</v>
      </c>
      <c r="G6334">
        <f>IFERROR(VALUE('Raw Data'!T6334),0)</f>
        <v>7173.15</v>
      </c>
      <c r="H6334" t="str" cm="1">
        <f t="array" ref="H6334">_xlfn.IFS(B6334&lt;=12,"New (0-12 mo)",B6334&lt;=24,"Established (13-24 mo)",B6334&lt;=48,"Loyal (25-48 mo)",TRUE,"Veteran (49+ mo)")</f>
        <v>Veteran (49+ mo)</v>
      </c>
      <c r="I6334">
        <f>COUNTIF('Raw Data'!G6334:O6334,"Yes")</f>
        <v>6</v>
      </c>
      <c r="J6334">
        <f t="shared" ca="1" si="196"/>
        <v>44136</v>
      </c>
      <c r="K6334" t="str">
        <f>'Raw Data'!U6334</f>
        <v>No</v>
      </c>
      <c r="L6334" t="str">
        <f t="shared" si="197"/>
        <v>Low Risk</v>
      </c>
      <c r="N6334" s="34"/>
    </row>
    <row r="6335" spans="1:14" x14ac:dyDescent="0.3">
      <c r="A6335" s="5" t="str">
        <f>'Raw Data'!A6335</f>
        <v>8651-ENBZX</v>
      </c>
      <c r="B6335">
        <f>'Raw Data'!F6335</f>
        <v>60</v>
      </c>
      <c r="C6335" t="str">
        <f>'Raw Data'!P6335</f>
        <v>One year</v>
      </c>
      <c r="D6335" t="str">
        <f>'Raw Data'!I6335</f>
        <v>Fiber optic</v>
      </c>
      <c r="E6335" t="str">
        <f>'Raw Data'!R6335</f>
        <v>Electronic check</v>
      </c>
      <c r="F6335">
        <f>'Raw Data'!S6335</f>
        <v>106</v>
      </c>
      <c r="G6335">
        <f>IFERROR(VALUE('Raw Data'!T6335),0)</f>
        <v>6441.4</v>
      </c>
      <c r="H6335" t="str" cm="1">
        <f t="array" ref="H6335">_xlfn.IFS(B6335&lt;=12,"New (0-12 mo)",B6335&lt;=24,"Established (13-24 mo)",B6335&lt;=48,"Loyal (25-48 mo)",TRUE,"Veteran (49+ mo)")</f>
        <v>Veteran (49+ mo)</v>
      </c>
      <c r="I6335">
        <f>COUNTIF('Raw Data'!G6335:O6335,"Yes")</f>
        <v>6</v>
      </c>
      <c r="J6335">
        <f t="shared" ca="1" si="196"/>
        <v>44378</v>
      </c>
      <c r="K6335" t="str">
        <f>'Raw Data'!U6335</f>
        <v>Yes</v>
      </c>
      <c r="L6335" t="str">
        <f t="shared" si="197"/>
        <v>Low Risk</v>
      </c>
      <c r="N6335" s="34"/>
    </row>
    <row r="6336" spans="1:14" x14ac:dyDescent="0.3">
      <c r="A6336" s="5" t="str">
        <f>'Raw Data'!A6336</f>
        <v>4129-LYCOI</v>
      </c>
      <c r="B6336">
        <f>'Raw Data'!F6336</f>
        <v>67</v>
      </c>
      <c r="C6336" t="str">
        <f>'Raw Data'!P6336</f>
        <v>Two year</v>
      </c>
      <c r="D6336" t="str">
        <f>'Raw Data'!I6336</f>
        <v>Fiber optic</v>
      </c>
      <c r="E6336" t="str">
        <f>'Raw Data'!R6336</f>
        <v>Electronic check</v>
      </c>
      <c r="F6336">
        <f>'Raw Data'!S6336</f>
        <v>104</v>
      </c>
      <c r="G6336">
        <f>IFERROR(VALUE('Raw Data'!T6336),0)</f>
        <v>7039.05</v>
      </c>
      <c r="H6336" t="str" cm="1">
        <f t="array" ref="H6336">_xlfn.IFS(B6336&lt;=12,"New (0-12 mo)",B6336&lt;=24,"Established (13-24 mo)",B6336&lt;=48,"Loyal (25-48 mo)",TRUE,"Veteran (49+ mo)")</f>
        <v>Veteran (49+ mo)</v>
      </c>
      <c r="I6336">
        <f>COUNTIF('Raw Data'!G6336:O6336,"Yes")</f>
        <v>6</v>
      </c>
      <c r="J6336">
        <f t="shared" ca="1" si="196"/>
        <v>44166</v>
      </c>
      <c r="K6336" t="str">
        <f>'Raw Data'!U6336</f>
        <v>No</v>
      </c>
      <c r="L6336" t="str">
        <f t="shared" si="197"/>
        <v>Low Risk</v>
      </c>
      <c r="N6336" s="34"/>
    </row>
    <row r="6337" spans="1:14" x14ac:dyDescent="0.3">
      <c r="A6337" s="5" t="str">
        <f>'Raw Data'!A6337</f>
        <v>7798-JVXYM</v>
      </c>
      <c r="B6337">
        <f>'Raw Data'!F6337</f>
        <v>14</v>
      </c>
      <c r="C6337" t="str">
        <f>'Raw Data'!P6337</f>
        <v>Month-to-month</v>
      </c>
      <c r="D6337" t="str">
        <f>'Raw Data'!I6337</f>
        <v>DSL</v>
      </c>
      <c r="E6337" t="str">
        <f>'Raw Data'!R6337</f>
        <v>Electronic check</v>
      </c>
      <c r="F6337">
        <f>'Raw Data'!S6337</f>
        <v>69.650000000000006</v>
      </c>
      <c r="G6337">
        <f>IFERROR(VALUE('Raw Data'!T6337),0)</f>
        <v>921.4</v>
      </c>
      <c r="H6337" t="str" cm="1">
        <f t="array" ref="H6337">_xlfn.IFS(B6337&lt;=12,"New (0-12 mo)",B6337&lt;=24,"Established (13-24 mo)",B6337&lt;=48,"Loyal (25-48 mo)",TRUE,"Veteran (49+ mo)")</f>
        <v>Established (13-24 mo)</v>
      </c>
      <c r="I6337">
        <f>COUNTIF('Raw Data'!G6337:O6337,"Yes")</f>
        <v>4</v>
      </c>
      <c r="J6337">
        <f t="shared" ca="1" si="196"/>
        <v>45778</v>
      </c>
      <c r="K6337" t="str">
        <f>'Raw Data'!U6337</f>
        <v>No</v>
      </c>
      <c r="L6337" t="str">
        <f t="shared" si="197"/>
        <v>Medium Risk</v>
      </c>
      <c r="N6337" s="34"/>
    </row>
    <row r="6338" spans="1:14" x14ac:dyDescent="0.3">
      <c r="A6338" s="5" t="str">
        <f>'Raw Data'!A6338</f>
        <v>8647-SDTWQ</v>
      </c>
      <c r="B6338">
        <f>'Raw Data'!F6338</f>
        <v>57</v>
      </c>
      <c r="C6338" t="str">
        <f>'Raw Data'!P6338</f>
        <v>Month-to-month</v>
      </c>
      <c r="D6338" t="str">
        <f>'Raw Data'!I6338</f>
        <v>Fiber optic</v>
      </c>
      <c r="E6338" t="str">
        <f>'Raw Data'!R6338</f>
        <v>Electronic check</v>
      </c>
      <c r="F6338">
        <f>'Raw Data'!S6338</f>
        <v>74.3</v>
      </c>
      <c r="G6338">
        <f>IFERROR(VALUE('Raw Data'!T6338),0)</f>
        <v>4018.35</v>
      </c>
      <c r="H6338" t="str" cm="1">
        <f t="array" ref="H6338">_xlfn.IFS(B6338&lt;=12,"New (0-12 mo)",B6338&lt;=24,"Established (13-24 mo)",B6338&lt;=48,"Loyal (25-48 mo)",TRUE,"Veteran (49+ mo)")</f>
        <v>Veteran (49+ mo)</v>
      </c>
      <c r="I6338">
        <f>COUNTIF('Raw Data'!G6338:O6338,"Yes")</f>
        <v>2</v>
      </c>
      <c r="J6338">
        <f t="shared" ref="J6338:J6401" ca="1" si="198">EDATE(TODAY(),-B6338)</f>
        <v>44470</v>
      </c>
      <c r="K6338" t="str">
        <f>'Raw Data'!U6338</f>
        <v>No</v>
      </c>
      <c r="L6338" t="str">
        <f t="shared" ref="L6338:L6401" si="199">IF(AND(C6338="Month-to-month",B6338&lt;=12),"High Risk",IF(AND(C6338="Month-to-month",B6338&lt;=24),"Medium Risk",IF(C6338="Month-to-month","Low-Medium Risk","Low Risk")))</f>
        <v>Low-Medium Risk</v>
      </c>
      <c r="N6338" s="34"/>
    </row>
    <row r="6339" spans="1:14" x14ac:dyDescent="0.3">
      <c r="A6339" s="5" t="str">
        <f>'Raw Data'!A6339</f>
        <v>2696-ECXKC</v>
      </c>
      <c r="B6339">
        <f>'Raw Data'!F6339</f>
        <v>55</v>
      </c>
      <c r="C6339" t="str">
        <f>'Raw Data'!P6339</f>
        <v>One year</v>
      </c>
      <c r="D6339" t="str">
        <f>'Raw Data'!I6339</f>
        <v>Fiber optic</v>
      </c>
      <c r="E6339" t="str">
        <f>'Raw Data'!R6339</f>
        <v>Mailed check</v>
      </c>
      <c r="F6339">
        <f>'Raw Data'!S6339</f>
        <v>100.9</v>
      </c>
      <c r="G6339">
        <f>IFERROR(VALUE('Raw Data'!T6339),0)</f>
        <v>5448.6</v>
      </c>
      <c r="H6339" t="str" cm="1">
        <f t="array" ref="H6339">_xlfn.IFS(B6339&lt;=12,"New (0-12 mo)",B6339&lt;=24,"Established (13-24 mo)",B6339&lt;=48,"Loyal (25-48 mo)",TRUE,"Veteran (49+ mo)")</f>
        <v>Veteran (49+ mo)</v>
      </c>
      <c r="I6339">
        <f>COUNTIF('Raw Data'!G6339:O6339,"Yes")</f>
        <v>5</v>
      </c>
      <c r="J6339">
        <f t="shared" ca="1" si="198"/>
        <v>44531</v>
      </c>
      <c r="K6339" t="str">
        <f>'Raw Data'!U6339</f>
        <v>No</v>
      </c>
      <c r="L6339" t="str">
        <f t="shared" si="199"/>
        <v>Low Risk</v>
      </c>
      <c r="N6339" s="34"/>
    </row>
    <row r="6340" spans="1:14" x14ac:dyDescent="0.3">
      <c r="A6340" s="5" t="str">
        <f>'Raw Data'!A6340</f>
        <v>2081-KJSQF</v>
      </c>
      <c r="B6340">
        <f>'Raw Data'!F6340</f>
        <v>1</v>
      </c>
      <c r="C6340" t="str">
        <f>'Raw Data'!P6340</f>
        <v>Month-to-month</v>
      </c>
      <c r="D6340" t="str">
        <f>'Raw Data'!I6340</f>
        <v>No</v>
      </c>
      <c r="E6340" t="str">
        <f>'Raw Data'!R6340</f>
        <v>Mailed check</v>
      </c>
      <c r="F6340">
        <f>'Raw Data'!S6340</f>
        <v>20.25</v>
      </c>
      <c r="G6340">
        <f>IFERROR(VALUE('Raw Data'!T6340),0)</f>
        <v>20.25</v>
      </c>
      <c r="H6340" t="str" cm="1">
        <f t="array" ref="H6340">_xlfn.IFS(B6340&lt;=12,"New (0-12 mo)",B6340&lt;=24,"Established (13-24 mo)",B6340&lt;=48,"Loyal (25-48 mo)",TRUE,"Veteran (49+ mo)")</f>
        <v>New (0-12 mo)</v>
      </c>
      <c r="I6340">
        <f>COUNTIF('Raw Data'!G6340:O6340,"Yes")</f>
        <v>1</v>
      </c>
      <c r="J6340">
        <f t="shared" ca="1" si="198"/>
        <v>46174</v>
      </c>
      <c r="K6340" t="str">
        <f>'Raw Data'!U6340</f>
        <v>No</v>
      </c>
      <c r="L6340" t="str">
        <f t="shared" si="199"/>
        <v>High Risk</v>
      </c>
      <c r="N6340" s="34"/>
    </row>
    <row r="6341" spans="1:14" x14ac:dyDescent="0.3">
      <c r="A6341" s="5" t="str">
        <f>'Raw Data'!A6341</f>
        <v>7623-TRNQN</v>
      </c>
      <c r="B6341">
        <f>'Raw Data'!F6341</f>
        <v>1</v>
      </c>
      <c r="C6341" t="str">
        <f>'Raw Data'!P6341</f>
        <v>Month-to-month</v>
      </c>
      <c r="D6341" t="str">
        <f>'Raw Data'!I6341</f>
        <v>DSL</v>
      </c>
      <c r="E6341" t="str">
        <f>'Raw Data'!R6341</f>
        <v>Mailed check</v>
      </c>
      <c r="F6341">
        <f>'Raw Data'!S6341</f>
        <v>49.9</v>
      </c>
      <c r="G6341">
        <f>IFERROR(VALUE('Raw Data'!T6341),0)</f>
        <v>49.9</v>
      </c>
      <c r="H6341" t="str" cm="1">
        <f t="array" ref="H6341">_xlfn.IFS(B6341&lt;=12,"New (0-12 mo)",B6341&lt;=24,"Established (13-24 mo)",B6341&lt;=48,"Loyal (25-48 mo)",TRUE,"Veteran (49+ mo)")</f>
        <v>New (0-12 mo)</v>
      </c>
      <c r="I6341">
        <f>COUNTIF('Raw Data'!G6341:O6341,"Yes")</f>
        <v>2</v>
      </c>
      <c r="J6341">
        <f t="shared" ca="1" si="198"/>
        <v>46174</v>
      </c>
      <c r="K6341" t="str">
        <f>'Raw Data'!U6341</f>
        <v>Yes</v>
      </c>
      <c r="L6341" t="str">
        <f t="shared" si="199"/>
        <v>High Risk</v>
      </c>
      <c r="N6341" s="34"/>
    </row>
    <row r="6342" spans="1:14" x14ac:dyDescent="0.3">
      <c r="A6342" s="5" t="str">
        <f>'Raw Data'!A6342</f>
        <v>3323-CPBWR</v>
      </c>
      <c r="B6342">
        <f>'Raw Data'!F6342</f>
        <v>23</v>
      </c>
      <c r="C6342" t="str">
        <f>'Raw Data'!P6342</f>
        <v>Month-to-month</v>
      </c>
      <c r="D6342" t="str">
        <f>'Raw Data'!I6342</f>
        <v>Fiber optic</v>
      </c>
      <c r="E6342" t="str">
        <f>'Raw Data'!R6342</f>
        <v>Credit card (automatic)</v>
      </c>
      <c r="F6342">
        <f>'Raw Data'!S6342</f>
        <v>96.9</v>
      </c>
      <c r="G6342">
        <f>IFERROR(VALUE('Raw Data'!T6342),0)</f>
        <v>2085.4499999999998</v>
      </c>
      <c r="H6342" t="str" cm="1">
        <f t="array" ref="H6342">_xlfn.IFS(B6342&lt;=12,"New (0-12 mo)",B6342&lt;=24,"Established (13-24 mo)",B6342&lt;=48,"Loyal (25-48 mo)",TRUE,"Veteran (49+ mo)")</f>
        <v>Established (13-24 mo)</v>
      </c>
      <c r="I6342">
        <f>COUNTIF('Raw Data'!G6342:O6342,"Yes")</f>
        <v>5</v>
      </c>
      <c r="J6342">
        <f t="shared" ca="1" si="198"/>
        <v>45505</v>
      </c>
      <c r="K6342" t="str">
        <f>'Raw Data'!U6342</f>
        <v>No</v>
      </c>
      <c r="L6342" t="str">
        <f t="shared" si="199"/>
        <v>Medium Risk</v>
      </c>
      <c r="N6342" s="34"/>
    </row>
    <row r="6343" spans="1:14" x14ac:dyDescent="0.3">
      <c r="A6343" s="5" t="str">
        <f>'Raw Data'!A6343</f>
        <v>9330-IJWIO</v>
      </c>
      <c r="B6343">
        <f>'Raw Data'!F6343</f>
        <v>13</v>
      </c>
      <c r="C6343" t="str">
        <f>'Raw Data'!P6343</f>
        <v>Month-to-month</v>
      </c>
      <c r="D6343" t="str">
        <f>'Raw Data'!I6343</f>
        <v>Fiber optic</v>
      </c>
      <c r="E6343" t="str">
        <f>'Raw Data'!R6343</f>
        <v>Electronic check</v>
      </c>
      <c r="F6343">
        <f>'Raw Data'!S6343</f>
        <v>100.35</v>
      </c>
      <c r="G6343">
        <f>IFERROR(VALUE('Raw Data'!T6343),0)</f>
        <v>1358.85</v>
      </c>
      <c r="H6343" t="str" cm="1">
        <f t="array" ref="H6343">_xlfn.IFS(B6343&lt;=12,"New (0-12 mo)",B6343&lt;=24,"Established (13-24 mo)",B6343&lt;=48,"Loyal (25-48 mo)",TRUE,"Veteran (49+ mo)")</f>
        <v>Established (13-24 mo)</v>
      </c>
      <c r="I6343">
        <f>COUNTIF('Raw Data'!G6343:O6343,"Yes")</f>
        <v>5</v>
      </c>
      <c r="J6343">
        <f t="shared" ca="1" si="198"/>
        <v>45809</v>
      </c>
      <c r="K6343" t="str">
        <f>'Raw Data'!U6343</f>
        <v>Yes</v>
      </c>
      <c r="L6343" t="str">
        <f t="shared" si="199"/>
        <v>Medium Risk</v>
      </c>
      <c r="N6343" s="34"/>
    </row>
    <row r="6344" spans="1:14" x14ac:dyDescent="0.3">
      <c r="A6344" s="5" t="str">
        <f>'Raw Data'!A6344</f>
        <v>3384-CTMSF</v>
      </c>
      <c r="B6344">
        <f>'Raw Data'!F6344</f>
        <v>47</v>
      </c>
      <c r="C6344" t="str">
        <f>'Raw Data'!P6344</f>
        <v>Month-to-month</v>
      </c>
      <c r="D6344" t="str">
        <f>'Raw Data'!I6344</f>
        <v>Fiber optic</v>
      </c>
      <c r="E6344" t="str">
        <f>'Raw Data'!R6344</f>
        <v>Electronic check</v>
      </c>
      <c r="F6344">
        <f>'Raw Data'!S6344</f>
        <v>104.1</v>
      </c>
      <c r="G6344">
        <f>IFERROR(VALUE('Raw Data'!T6344),0)</f>
        <v>5135.1499999999996</v>
      </c>
      <c r="H6344" t="str" cm="1">
        <f t="array" ref="H6344">_xlfn.IFS(B6344&lt;=12,"New (0-12 mo)",B6344&lt;=24,"Established (13-24 mo)",B6344&lt;=48,"Loyal (25-48 mo)",TRUE,"Veteran (49+ mo)")</f>
        <v>Loyal (25-48 mo)</v>
      </c>
      <c r="I6344">
        <f>COUNTIF('Raw Data'!G6344:O6344,"Yes")</f>
        <v>6</v>
      </c>
      <c r="J6344">
        <f t="shared" ca="1" si="198"/>
        <v>44774</v>
      </c>
      <c r="K6344" t="str">
        <f>'Raw Data'!U6344</f>
        <v>No</v>
      </c>
      <c r="L6344" t="str">
        <f t="shared" si="199"/>
        <v>Low-Medium Risk</v>
      </c>
      <c r="N6344" s="34"/>
    </row>
    <row r="6345" spans="1:14" x14ac:dyDescent="0.3">
      <c r="A6345" s="5" t="str">
        <f>'Raw Data'!A6345</f>
        <v>0902-RFHOF</v>
      </c>
      <c r="B6345">
        <f>'Raw Data'!F6345</f>
        <v>38</v>
      </c>
      <c r="C6345" t="str">
        <f>'Raw Data'!P6345</f>
        <v>One year</v>
      </c>
      <c r="D6345" t="str">
        <f>'Raw Data'!I6345</f>
        <v>No</v>
      </c>
      <c r="E6345" t="str">
        <f>'Raw Data'!R6345</f>
        <v>Mailed check</v>
      </c>
      <c r="F6345">
        <f>'Raw Data'!S6345</f>
        <v>20.100000000000001</v>
      </c>
      <c r="G6345">
        <f>IFERROR(VALUE('Raw Data'!T6345),0)</f>
        <v>730.1</v>
      </c>
      <c r="H6345" t="str" cm="1">
        <f t="array" ref="H6345">_xlfn.IFS(B6345&lt;=12,"New (0-12 mo)",B6345&lt;=24,"Established (13-24 mo)",B6345&lt;=48,"Loyal (25-48 mo)",TRUE,"Veteran (49+ mo)")</f>
        <v>Loyal (25-48 mo)</v>
      </c>
      <c r="I6345">
        <f>COUNTIF('Raw Data'!G6345:O6345,"Yes")</f>
        <v>1</v>
      </c>
      <c r="J6345">
        <f t="shared" ca="1" si="198"/>
        <v>45047</v>
      </c>
      <c r="K6345" t="str">
        <f>'Raw Data'!U6345</f>
        <v>No</v>
      </c>
      <c r="L6345" t="str">
        <f t="shared" si="199"/>
        <v>Low Risk</v>
      </c>
      <c r="N6345" s="34"/>
    </row>
    <row r="6346" spans="1:14" x14ac:dyDescent="0.3">
      <c r="A6346" s="5" t="str">
        <f>'Raw Data'!A6346</f>
        <v>9286-DOJGF</v>
      </c>
      <c r="B6346">
        <f>'Raw Data'!F6346</f>
        <v>38</v>
      </c>
      <c r="C6346" t="str">
        <f>'Raw Data'!P6346</f>
        <v>Month-to-month</v>
      </c>
      <c r="D6346" t="str">
        <f>'Raw Data'!I6346</f>
        <v>Fiber optic</v>
      </c>
      <c r="E6346" t="str">
        <f>'Raw Data'!R6346</f>
        <v>Bank transfer (automatic)</v>
      </c>
      <c r="F6346">
        <f>'Raw Data'!S6346</f>
        <v>74.95</v>
      </c>
      <c r="G6346">
        <f>IFERROR(VALUE('Raw Data'!T6346),0)</f>
        <v>2869.85</v>
      </c>
      <c r="H6346" t="str" cm="1">
        <f t="array" ref="H6346">_xlfn.IFS(B6346&lt;=12,"New (0-12 mo)",B6346&lt;=24,"Established (13-24 mo)",B6346&lt;=48,"Loyal (25-48 mo)",TRUE,"Veteran (49+ mo)")</f>
        <v>Loyal (25-48 mo)</v>
      </c>
      <c r="I6346">
        <f>COUNTIF('Raw Data'!G6346:O6346,"Yes")</f>
        <v>2</v>
      </c>
      <c r="J6346">
        <f t="shared" ca="1" si="198"/>
        <v>45047</v>
      </c>
      <c r="K6346" t="str">
        <f>'Raw Data'!U6346</f>
        <v>Yes</v>
      </c>
      <c r="L6346" t="str">
        <f t="shared" si="199"/>
        <v>Low-Medium Risk</v>
      </c>
      <c r="N6346" s="34"/>
    </row>
    <row r="6347" spans="1:14" x14ac:dyDescent="0.3">
      <c r="A6347" s="5" t="str">
        <f>'Raw Data'!A6347</f>
        <v>6048-QBXKL</v>
      </c>
      <c r="B6347">
        <f>'Raw Data'!F6347</f>
        <v>2</v>
      </c>
      <c r="C6347" t="str">
        <f>'Raw Data'!P6347</f>
        <v>Month-to-month</v>
      </c>
      <c r="D6347" t="str">
        <f>'Raw Data'!I6347</f>
        <v>DSL</v>
      </c>
      <c r="E6347" t="str">
        <f>'Raw Data'!R6347</f>
        <v>Credit card (automatic)</v>
      </c>
      <c r="F6347">
        <f>'Raw Data'!S6347</f>
        <v>56.55</v>
      </c>
      <c r="G6347">
        <f>IFERROR(VALUE('Raw Data'!T6347),0)</f>
        <v>118.25</v>
      </c>
      <c r="H6347" t="str" cm="1">
        <f t="array" ref="H6347">_xlfn.IFS(B6347&lt;=12,"New (0-12 mo)",B6347&lt;=24,"Established (13-24 mo)",B6347&lt;=48,"Loyal (25-48 mo)",TRUE,"Veteran (49+ mo)")</f>
        <v>New (0-12 mo)</v>
      </c>
      <c r="I6347">
        <f>COUNTIF('Raw Data'!G6347:O6347,"Yes")</f>
        <v>3</v>
      </c>
      <c r="J6347">
        <f t="shared" ca="1" si="198"/>
        <v>46143</v>
      </c>
      <c r="K6347" t="str">
        <f>'Raw Data'!U6347</f>
        <v>No</v>
      </c>
      <c r="L6347" t="str">
        <f t="shared" si="199"/>
        <v>High Risk</v>
      </c>
      <c r="N6347" s="34"/>
    </row>
    <row r="6348" spans="1:14" x14ac:dyDescent="0.3">
      <c r="A6348" s="5" t="str">
        <f>'Raw Data'!A6348</f>
        <v>9661-MHUMO</v>
      </c>
      <c r="B6348">
        <f>'Raw Data'!F6348</f>
        <v>1</v>
      </c>
      <c r="C6348" t="str">
        <f>'Raw Data'!P6348</f>
        <v>Month-to-month</v>
      </c>
      <c r="D6348" t="str">
        <f>'Raw Data'!I6348</f>
        <v>DSL</v>
      </c>
      <c r="E6348" t="str">
        <f>'Raw Data'!R6348</f>
        <v>Credit card (automatic)</v>
      </c>
      <c r="F6348">
        <f>'Raw Data'!S6348</f>
        <v>49.25</v>
      </c>
      <c r="G6348">
        <f>IFERROR(VALUE('Raw Data'!T6348),0)</f>
        <v>49.25</v>
      </c>
      <c r="H6348" t="str" cm="1">
        <f t="array" ref="H6348">_xlfn.IFS(B6348&lt;=12,"New (0-12 mo)",B6348&lt;=24,"Established (13-24 mo)",B6348&lt;=48,"Loyal (25-48 mo)",TRUE,"Veteran (49+ mo)")</f>
        <v>New (0-12 mo)</v>
      </c>
      <c r="I6348">
        <f>COUNTIF('Raw Data'!G6348:O6348,"Yes")</f>
        <v>2</v>
      </c>
      <c r="J6348">
        <f t="shared" ca="1" si="198"/>
        <v>46174</v>
      </c>
      <c r="K6348" t="str">
        <f>'Raw Data'!U6348</f>
        <v>Yes</v>
      </c>
      <c r="L6348" t="str">
        <f t="shared" si="199"/>
        <v>High Risk</v>
      </c>
      <c r="N6348" s="34"/>
    </row>
    <row r="6349" spans="1:14" x14ac:dyDescent="0.3">
      <c r="A6349" s="5" t="str">
        <f>'Raw Data'!A6349</f>
        <v>7718-RXDGG</v>
      </c>
      <c r="B6349">
        <f>'Raw Data'!F6349</f>
        <v>15</v>
      </c>
      <c r="C6349" t="str">
        <f>'Raw Data'!P6349</f>
        <v>Month-to-month</v>
      </c>
      <c r="D6349" t="str">
        <f>'Raw Data'!I6349</f>
        <v>Fiber optic</v>
      </c>
      <c r="E6349" t="str">
        <f>'Raw Data'!R6349</f>
        <v>Bank transfer (automatic)</v>
      </c>
      <c r="F6349">
        <f>'Raw Data'!S6349</f>
        <v>68.599999999999994</v>
      </c>
      <c r="G6349">
        <f>IFERROR(VALUE('Raw Data'!T6349),0)</f>
        <v>1108.5999999999999</v>
      </c>
      <c r="H6349" t="str" cm="1">
        <f t="array" ref="H6349">_xlfn.IFS(B6349&lt;=12,"New (0-12 mo)",B6349&lt;=24,"Established (13-24 mo)",B6349&lt;=48,"Loyal (25-48 mo)",TRUE,"Veteran (49+ mo)")</f>
        <v>Established (13-24 mo)</v>
      </c>
      <c r="I6349">
        <f>COUNTIF('Raw Data'!G6349:O6349,"Yes")</f>
        <v>1</v>
      </c>
      <c r="J6349">
        <f t="shared" ca="1" si="198"/>
        <v>45748</v>
      </c>
      <c r="K6349" t="str">
        <f>'Raw Data'!U6349</f>
        <v>No</v>
      </c>
      <c r="L6349" t="str">
        <f t="shared" si="199"/>
        <v>Medium Risk</v>
      </c>
      <c r="N6349" s="34"/>
    </row>
    <row r="6350" spans="1:14" x14ac:dyDescent="0.3">
      <c r="A6350" s="5" t="str">
        <f>'Raw Data'!A6350</f>
        <v>1025-FALIX</v>
      </c>
      <c r="B6350">
        <f>'Raw Data'!F6350</f>
        <v>26</v>
      </c>
      <c r="C6350" t="str">
        <f>'Raw Data'!P6350</f>
        <v>Month-to-month</v>
      </c>
      <c r="D6350" t="str">
        <f>'Raw Data'!I6350</f>
        <v>Fiber optic</v>
      </c>
      <c r="E6350" t="str">
        <f>'Raw Data'!R6350</f>
        <v>Credit card (automatic)</v>
      </c>
      <c r="F6350">
        <f>'Raw Data'!S6350</f>
        <v>69.05</v>
      </c>
      <c r="G6350">
        <f>IFERROR(VALUE('Raw Data'!T6350),0)</f>
        <v>1815.65</v>
      </c>
      <c r="H6350" t="str" cm="1">
        <f t="array" ref="H6350">_xlfn.IFS(B6350&lt;=12,"New (0-12 mo)",B6350&lt;=24,"Established (13-24 mo)",B6350&lt;=48,"Loyal (25-48 mo)",TRUE,"Veteran (49+ mo)")</f>
        <v>Loyal (25-48 mo)</v>
      </c>
      <c r="I6350">
        <f>COUNTIF('Raw Data'!G6350:O6350,"Yes")</f>
        <v>1</v>
      </c>
      <c r="J6350">
        <f t="shared" ca="1" si="198"/>
        <v>45413</v>
      </c>
      <c r="K6350" t="str">
        <f>'Raw Data'!U6350</f>
        <v>No</v>
      </c>
      <c r="L6350" t="str">
        <f t="shared" si="199"/>
        <v>Low-Medium Risk</v>
      </c>
      <c r="N6350" s="34"/>
    </row>
    <row r="6351" spans="1:14" x14ac:dyDescent="0.3">
      <c r="A6351" s="5" t="str">
        <f>'Raw Data'!A6351</f>
        <v>3451-VAWLI</v>
      </c>
      <c r="B6351">
        <f>'Raw Data'!F6351</f>
        <v>35</v>
      </c>
      <c r="C6351" t="str">
        <f>'Raw Data'!P6351</f>
        <v>Two year</v>
      </c>
      <c r="D6351" t="str">
        <f>'Raw Data'!I6351</f>
        <v>No</v>
      </c>
      <c r="E6351" t="str">
        <f>'Raw Data'!R6351</f>
        <v>Credit card (automatic)</v>
      </c>
      <c r="F6351">
        <f>'Raw Data'!S6351</f>
        <v>19.7</v>
      </c>
      <c r="G6351">
        <f>IFERROR(VALUE('Raw Data'!T6351),0)</f>
        <v>730.4</v>
      </c>
      <c r="H6351" t="str" cm="1">
        <f t="array" ref="H6351">_xlfn.IFS(B6351&lt;=12,"New (0-12 mo)",B6351&lt;=24,"Established (13-24 mo)",B6351&lt;=48,"Loyal (25-48 mo)",TRUE,"Veteran (49+ mo)")</f>
        <v>Loyal (25-48 mo)</v>
      </c>
      <c r="I6351">
        <f>COUNTIF('Raw Data'!G6351:O6351,"Yes")</f>
        <v>1</v>
      </c>
      <c r="J6351">
        <f t="shared" ca="1" si="198"/>
        <v>45139</v>
      </c>
      <c r="K6351" t="str">
        <f>'Raw Data'!U6351</f>
        <v>No</v>
      </c>
      <c r="L6351" t="str">
        <f t="shared" si="199"/>
        <v>Low Risk</v>
      </c>
      <c r="N6351" s="34"/>
    </row>
    <row r="6352" spans="1:14" x14ac:dyDescent="0.3">
      <c r="A6352" s="5" t="str">
        <f>'Raw Data'!A6352</f>
        <v>3407-QGWLG</v>
      </c>
      <c r="B6352">
        <f>'Raw Data'!F6352</f>
        <v>3</v>
      </c>
      <c r="C6352" t="str">
        <f>'Raw Data'!P6352</f>
        <v>Month-to-month</v>
      </c>
      <c r="D6352" t="str">
        <f>'Raw Data'!I6352</f>
        <v>No</v>
      </c>
      <c r="E6352" t="str">
        <f>'Raw Data'!R6352</f>
        <v>Mailed check</v>
      </c>
      <c r="F6352">
        <f>'Raw Data'!S6352</f>
        <v>20.05</v>
      </c>
      <c r="G6352">
        <f>IFERROR(VALUE('Raw Data'!T6352),0)</f>
        <v>75.45</v>
      </c>
      <c r="H6352" t="str" cm="1">
        <f t="array" ref="H6352">_xlfn.IFS(B6352&lt;=12,"New (0-12 mo)",B6352&lt;=24,"Established (13-24 mo)",B6352&lt;=48,"Loyal (25-48 mo)",TRUE,"Veteran (49+ mo)")</f>
        <v>New (0-12 mo)</v>
      </c>
      <c r="I6352">
        <f>COUNTIF('Raw Data'!G6352:O6352,"Yes")</f>
        <v>1</v>
      </c>
      <c r="J6352">
        <f t="shared" ca="1" si="198"/>
        <v>46113</v>
      </c>
      <c r="K6352" t="str">
        <f>'Raw Data'!U6352</f>
        <v>No</v>
      </c>
      <c r="L6352" t="str">
        <f t="shared" si="199"/>
        <v>High Risk</v>
      </c>
      <c r="N6352" s="34"/>
    </row>
    <row r="6353" spans="1:14" x14ac:dyDescent="0.3">
      <c r="A6353" s="5" t="str">
        <f>'Raw Data'!A6353</f>
        <v>1842-EZJMK</v>
      </c>
      <c r="B6353">
        <f>'Raw Data'!F6353</f>
        <v>50</v>
      </c>
      <c r="C6353" t="str">
        <f>'Raw Data'!P6353</f>
        <v>Month-to-month</v>
      </c>
      <c r="D6353" t="str">
        <f>'Raw Data'!I6353</f>
        <v>Fiber optic</v>
      </c>
      <c r="E6353" t="str">
        <f>'Raw Data'!R6353</f>
        <v>Electronic check</v>
      </c>
      <c r="F6353">
        <f>'Raw Data'!S6353</f>
        <v>103.7</v>
      </c>
      <c r="G6353">
        <f>IFERROR(VALUE('Raw Data'!T6353),0)</f>
        <v>5071.05</v>
      </c>
      <c r="H6353" t="str" cm="1">
        <f t="array" ref="H6353">_xlfn.IFS(B6353&lt;=12,"New (0-12 mo)",B6353&lt;=24,"Established (13-24 mo)",B6353&lt;=48,"Loyal (25-48 mo)",TRUE,"Veteran (49+ mo)")</f>
        <v>Veteran (49+ mo)</v>
      </c>
      <c r="I6353">
        <f>COUNTIF('Raw Data'!G6353:O6353,"Yes")</f>
        <v>6</v>
      </c>
      <c r="J6353">
        <f t="shared" ca="1" si="198"/>
        <v>44682</v>
      </c>
      <c r="K6353" t="str">
        <f>'Raw Data'!U6353</f>
        <v>Yes</v>
      </c>
      <c r="L6353" t="str">
        <f t="shared" si="199"/>
        <v>Low-Medium Risk</v>
      </c>
      <c r="N6353" s="34"/>
    </row>
    <row r="6354" spans="1:14" x14ac:dyDescent="0.3">
      <c r="A6354" s="5" t="str">
        <f>'Raw Data'!A6354</f>
        <v>2347-WKKAE</v>
      </c>
      <c r="B6354">
        <f>'Raw Data'!F6354</f>
        <v>42</v>
      </c>
      <c r="C6354" t="str">
        <f>'Raw Data'!P6354</f>
        <v>Month-to-month</v>
      </c>
      <c r="D6354" t="str">
        <f>'Raw Data'!I6354</f>
        <v>Fiber optic</v>
      </c>
      <c r="E6354" t="str">
        <f>'Raw Data'!R6354</f>
        <v>Electronic check</v>
      </c>
      <c r="F6354">
        <f>'Raw Data'!S6354</f>
        <v>94.4</v>
      </c>
      <c r="G6354">
        <f>IFERROR(VALUE('Raw Data'!T6354),0)</f>
        <v>4014.6</v>
      </c>
      <c r="H6354" t="str" cm="1">
        <f t="array" ref="H6354">_xlfn.IFS(B6354&lt;=12,"New (0-12 mo)",B6354&lt;=24,"Established (13-24 mo)",B6354&lt;=48,"Loyal (25-48 mo)",TRUE,"Veteran (49+ mo)")</f>
        <v>Loyal (25-48 mo)</v>
      </c>
      <c r="I6354">
        <f>COUNTIF('Raw Data'!G6354:O6354,"Yes")</f>
        <v>5</v>
      </c>
      <c r="J6354">
        <f t="shared" ca="1" si="198"/>
        <v>44927</v>
      </c>
      <c r="K6354" t="str">
        <f>'Raw Data'!U6354</f>
        <v>No</v>
      </c>
      <c r="L6354" t="str">
        <f t="shared" si="199"/>
        <v>Low-Medium Risk</v>
      </c>
      <c r="N6354" s="34"/>
    </row>
    <row r="6355" spans="1:14" x14ac:dyDescent="0.3">
      <c r="A6355" s="5" t="str">
        <f>'Raw Data'!A6355</f>
        <v>8735-DCXNF</v>
      </c>
      <c r="B6355">
        <f>'Raw Data'!F6355</f>
        <v>10</v>
      </c>
      <c r="C6355" t="str">
        <f>'Raw Data'!P6355</f>
        <v>Month-to-month</v>
      </c>
      <c r="D6355" t="str">
        <f>'Raw Data'!I6355</f>
        <v>DSL</v>
      </c>
      <c r="E6355" t="str">
        <f>'Raw Data'!R6355</f>
        <v>Credit card (automatic)</v>
      </c>
      <c r="F6355">
        <f>'Raw Data'!S6355</f>
        <v>54.95</v>
      </c>
      <c r="G6355">
        <f>IFERROR(VALUE('Raw Data'!T6355),0)</f>
        <v>568.85</v>
      </c>
      <c r="H6355" t="str" cm="1">
        <f t="array" ref="H6355">_xlfn.IFS(B6355&lt;=12,"New (0-12 mo)",B6355&lt;=24,"Established (13-24 mo)",B6355&lt;=48,"Loyal (25-48 mo)",TRUE,"Veteran (49+ mo)")</f>
        <v>New (0-12 mo)</v>
      </c>
      <c r="I6355">
        <f>COUNTIF('Raw Data'!G6355:O6355,"Yes")</f>
        <v>3</v>
      </c>
      <c r="J6355">
        <f t="shared" ca="1" si="198"/>
        <v>45901</v>
      </c>
      <c r="K6355" t="str">
        <f>'Raw Data'!U6355</f>
        <v>No</v>
      </c>
      <c r="L6355" t="str">
        <f t="shared" si="199"/>
        <v>High Risk</v>
      </c>
      <c r="N6355" s="34"/>
    </row>
    <row r="6356" spans="1:14" x14ac:dyDescent="0.3">
      <c r="A6356" s="5" t="str">
        <f>'Raw Data'!A6356</f>
        <v>3214-IYUUQ</v>
      </c>
      <c r="B6356">
        <f>'Raw Data'!F6356</f>
        <v>61</v>
      </c>
      <c r="C6356" t="str">
        <f>'Raw Data'!P6356</f>
        <v>One year</v>
      </c>
      <c r="D6356" t="str">
        <f>'Raw Data'!I6356</f>
        <v>Fiber optic</v>
      </c>
      <c r="E6356" t="str">
        <f>'Raw Data'!R6356</f>
        <v>Bank transfer (automatic)</v>
      </c>
      <c r="F6356">
        <f>'Raw Data'!S6356</f>
        <v>93.7</v>
      </c>
      <c r="G6356">
        <f>IFERROR(VALUE('Raw Data'!T6356),0)</f>
        <v>5860.7</v>
      </c>
      <c r="H6356" t="str" cm="1">
        <f t="array" ref="H6356">_xlfn.IFS(B6356&lt;=12,"New (0-12 mo)",B6356&lt;=24,"Established (13-24 mo)",B6356&lt;=48,"Loyal (25-48 mo)",TRUE,"Veteran (49+ mo)")</f>
        <v>Veteran (49+ mo)</v>
      </c>
      <c r="I6356">
        <f>COUNTIF('Raw Data'!G6356:O6356,"Yes")</f>
        <v>5</v>
      </c>
      <c r="J6356">
        <f t="shared" ca="1" si="198"/>
        <v>44348</v>
      </c>
      <c r="K6356" t="str">
        <f>'Raw Data'!U6356</f>
        <v>No</v>
      </c>
      <c r="L6356" t="str">
        <f t="shared" si="199"/>
        <v>Low Risk</v>
      </c>
      <c r="N6356" s="34"/>
    </row>
    <row r="6357" spans="1:14" x14ac:dyDescent="0.3">
      <c r="A6357" s="5" t="str">
        <f>'Raw Data'!A6357</f>
        <v>1936-UAFEH</v>
      </c>
      <c r="B6357">
        <f>'Raw Data'!F6357</f>
        <v>68</v>
      </c>
      <c r="C6357" t="str">
        <f>'Raw Data'!P6357</f>
        <v>Two year</v>
      </c>
      <c r="D6357" t="str">
        <f>'Raw Data'!I6357</f>
        <v>Fiber optic</v>
      </c>
      <c r="E6357" t="str">
        <f>'Raw Data'!R6357</f>
        <v>Credit card (automatic)</v>
      </c>
      <c r="F6357">
        <f>'Raw Data'!S6357</f>
        <v>110.25</v>
      </c>
      <c r="G6357">
        <f>IFERROR(VALUE('Raw Data'!T6357),0)</f>
        <v>7279.35</v>
      </c>
      <c r="H6357" t="str" cm="1">
        <f t="array" ref="H6357">_xlfn.IFS(B6357&lt;=12,"New (0-12 mo)",B6357&lt;=24,"Established (13-24 mo)",B6357&lt;=48,"Loyal (25-48 mo)",TRUE,"Veteran (49+ mo)")</f>
        <v>Veteran (49+ mo)</v>
      </c>
      <c r="I6357">
        <f>COUNTIF('Raw Data'!G6357:O6357,"Yes")</f>
        <v>7</v>
      </c>
      <c r="J6357">
        <f t="shared" ca="1" si="198"/>
        <v>44136</v>
      </c>
      <c r="K6357" t="str">
        <f>'Raw Data'!U6357</f>
        <v>No</v>
      </c>
      <c r="L6357" t="str">
        <f t="shared" si="199"/>
        <v>Low Risk</v>
      </c>
      <c r="N6357" s="34"/>
    </row>
    <row r="6358" spans="1:14" x14ac:dyDescent="0.3">
      <c r="A6358" s="5" t="str">
        <f>'Raw Data'!A6358</f>
        <v>3587-PMCOY</v>
      </c>
      <c r="B6358">
        <f>'Raw Data'!F6358</f>
        <v>10</v>
      </c>
      <c r="C6358" t="str">
        <f>'Raw Data'!P6358</f>
        <v>One year</v>
      </c>
      <c r="D6358" t="str">
        <f>'Raw Data'!I6358</f>
        <v>Fiber optic</v>
      </c>
      <c r="E6358" t="str">
        <f>'Raw Data'!R6358</f>
        <v>Electronic check</v>
      </c>
      <c r="F6358">
        <f>'Raw Data'!S6358</f>
        <v>98.9</v>
      </c>
      <c r="G6358">
        <f>IFERROR(VALUE('Raw Data'!T6358),0)</f>
        <v>1064.95</v>
      </c>
      <c r="H6358" t="str" cm="1">
        <f t="array" ref="H6358">_xlfn.IFS(B6358&lt;=12,"New (0-12 mo)",B6358&lt;=24,"Established (13-24 mo)",B6358&lt;=48,"Loyal (25-48 mo)",TRUE,"Veteran (49+ mo)")</f>
        <v>New (0-12 mo)</v>
      </c>
      <c r="I6358">
        <f>COUNTIF('Raw Data'!G6358:O6358,"Yes")</f>
        <v>5</v>
      </c>
      <c r="J6358">
        <f t="shared" ca="1" si="198"/>
        <v>45901</v>
      </c>
      <c r="K6358" t="str">
        <f>'Raw Data'!U6358</f>
        <v>No</v>
      </c>
      <c r="L6358" t="str">
        <f t="shared" si="199"/>
        <v>Low Risk</v>
      </c>
      <c r="N6358" s="34"/>
    </row>
    <row r="6359" spans="1:14" x14ac:dyDescent="0.3">
      <c r="A6359" s="5" t="str">
        <f>'Raw Data'!A6359</f>
        <v>8079-XRJRS</v>
      </c>
      <c r="B6359">
        <f>'Raw Data'!F6359</f>
        <v>65</v>
      </c>
      <c r="C6359" t="str">
        <f>'Raw Data'!P6359</f>
        <v>One year</v>
      </c>
      <c r="D6359" t="str">
        <f>'Raw Data'!I6359</f>
        <v>Fiber optic</v>
      </c>
      <c r="E6359" t="str">
        <f>'Raw Data'!R6359</f>
        <v>Electronic check</v>
      </c>
      <c r="F6359">
        <f>'Raw Data'!S6359</f>
        <v>89.75</v>
      </c>
      <c r="G6359">
        <f>IFERROR(VALUE('Raw Data'!T6359),0)</f>
        <v>5769.6</v>
      </c>
      <c r="H6359" t="str" cm="1">
        <f t="array" ref="H6359">_xlfn.IFS(B6359&lt;=12,"New (0-12 mo)",B6359&lt;=24,"Established (13-24 mo)",B6359&lt;=48,"Loyal (25-48 mo)",TRUE,"Veteran (49+ mo)")</f>
        <v>Veteran (49+ mo)</v>
      </c>
      <c r="I6359">
        <f>COUNTIF('Raw Data'!G6359:O6359,"Yes")</f>
        <v>5</v>
      </c>
      <c r="J6359">
        <f t="shared" ca="1" si="198"/>
        <v>44228</v>
      </c>
      <c r="K6359" t="str">
        <f>'Raw Data'!U6359</f>
        <v>Yes</v>
      </c>
      <c r="L6359" t="str">
        <f t="shared" si="199"/>
        <v>Low Risk</v>
      </c>
      <c r="N6359" s="34"/>
    </row>
    <row r="6360" spans="1:14" x14ac:dyDescent="0.3">
      <c r="A6360" s="5" t="str">
        <f>'Raw Data'!A6360</f>
        <v>1027-LKKQQ</v>
      </c>
      <c r="B6360">
        <f>'Raw Data'!F6360</f>
        <v>72</v>
      </c>
      <c r="C6360" t="str">
        <f>'Raw Data'!P6360</f>
        <v>Two year</v>
      </c>
      <c r="D6360" t="str">
        <f>'Raw Data'!I6360</f>
        <v>DSL</v>
      </c>
      <c r="E6360" t="str">
        <f>'Raw Data'!R6360</f>
        <v>Bank transfer (automatic)</v>
      </c>
      <c r="F6360">
        <f>'Raw Data'!S6360</f>
        <v>80.45</v>
      </c>
      <c r="G6360">
        <f>IFERROR(VALUE('Raw Data'!T6360),0)</f>
        <v>5886.85</v>
      </c>
      <c r="H6360" t="str" cm="1">
        <f t="array" ref="H6360">_xlfn.IFS(B6360&lt;=12,"New (0-12 mo)",B6360&lt;=24,"Established (13-24 mo)",B6360&lt;=48,"Loyal (25-48 mo)",TRUE,"Veteran (49+ mo)")</f>
        <v>Veteran (49+ mo)</v>
      </c>
      <c r="I6360">
        <f>COUNTIF('Raw Data'!G6360:O6360,"Yes")</f>
        <v>6</v>
      </c>
      <c r="J6360">
        <f t="shared" ca="1" si="198"/>
        <v>44013</v>
      </c>
      <c r="K6360" t="str">
        <f>'Raw Data'!U6360</f>
        <v>No</v>
      </c>
      <c r="L6360" t="str">
        <f t="shared" si="199"/>
        <v>Low Risk</v>
      </c>
      <c r="N6360" s="34"/>
    </row>
    <row r="6361" spans="1:14" x14ac:dyDescent="0.3">
      <c r="A6361" s="5" t="str">
        <f>'Raw Data'!A6361</f>
        <v>7148-XZPHA</v>
      </c>
      <c r="B6361">
        <f>'Raw Data'!F6361</f>
        <v>55</v>
      </c>
      <c r="C6361" t="str">
        <f>'Raw Data'!P6361</f>
        <v>Month-to-month</v>
      </c>
      <c r="D6361" t="str">
        <f>'Raw Data'!I6361</f>
        <v>Fiber optic</v>
      </c>
      <c r="E6361" t="str">
        <f>'Raw Data'!R6361</f>
        <v>Electronic check</v>
      </c>
      <c r="F6361">
        <f>'Raw Data'!S6361</f>
        <v>79.400000000000006</v>
      </c>
      <c r="G6361">
        <f>IFERROR(VALUE('Raw Data'!T6361),0)</f>
        <v>4238.45</v>
      </c>
      <c r="H6361" t="str" cm="1">
        <f t="array" ref="H6361">_xlfn.IFS(B6361&lt;=12,"New (0-12 mo)",B6361&lt;=24,"Established (13-24 mo)",B6361&lt;=48,"Loyal (25-48 mo)",TRUE,"Veteran (49+ mo)")</f>
        <v>Veteran (49+ mo)</v>
      </c>
      <c r="I6361">
        <f>COUNTIF('Raw Data'!G6361:O6361,"Yes")</f>
        <v>3</v>
      </c>
      <c r="J6361">
        <f t="shared" ca="1" si="198"/>
        <v>44531</v>
      </c>
      <c r="K6361" t="str">
        <f>'Raw Data'!U6361</f>
        <v>No</v>
      </c>
      <c r="L6361" t="str">
        <f t="shared" si="199"/>
        <v>Low-Medium Risk</v>
      </c>
      <c r="N6361" s="34"/>
    </row>
    <row r="6362" spans="1:14" x14ac:dyDescent="0.3">
      <c r="A6362" s="5" t="str">
        <f>'Raw Data'!A6362</f>
        <v>8073-IJDCM</v>
      </c>
      <c r="B6362">
        <f>'Raw Data'!F6362</f>
        <v>1</v>
      </c>
      <c r="C6362" t="str">
        <f>'Raw Data'!P6362</f>
        <v>Month-to-month</v>
      </c>
      <c r="D6362" t="str">
        <f>'Raw Data'!I6362</f>
        <v>No</v>
      </c>
      <c r="E6362" t="str">
        <f>'Raw Data'!R6362</f>
        <v>Mailed check</v>
      </c>
      <c r="F6362">
        <f>'Raw Data'!S6362</f>
        <v>20.3</v>
      </c>
      <c r="G6362">
        <f>IFERROR(VALUE('Raw Data'!T6362),0)</f>
        <v>20.3</v>
      </c>
      <c r="H6362" t="str" cm="1">
        <f t="array" ref="H6362">_xlfn.IFS(B6362&lt;=12,"New (0-12 mo)",B6362&lt;=24,"Established (13-24 mo)",B6362&lt;=48,"Loyal (25-48 mo)",TRUE,"Veteran (49+ mo)")</f>
        <v>New (0-12 mo)</v>
      </c>
      <c r="I6362">
        <f>COUNTIF('Raw Data'!G6362:O6362,"Yes")</f>
        <v>1</v>
      </c>
      <c r="J6362">
        <f t="shared" ca="1" si="198"/>
        <v>46174</v>
      </c>
      <c r="K6362" t="str">
        <f>'Raw Data'!U6362</f>
        <v>Yes</v>
      </c>
      <c r="L6362" t="str">
        <f t="shared" si="199"/>
        <v>High Risk</v>
      </c>
      <c r="N6362" s="34"/>
    </row>
    <row r="6363" spans="1:14" x14ac:dyDescent="0.3">
      <c r="A6363" s="5" t="str">
        <f>'Raw Data'!A6363</f>
        <v>5309-TAIKL</v>
      </c>
      <c r="B6363">
        <f>'Raw Data'!F6363</f>
        <v>7</v>
      </c>
      <c r="C6363" t="str">
        <f>'Raw Data'!P6363</f>
        <v>Month-to-month</v>
      </c>
      <c r="D6363" t="str">
        <f>'Raw Data'!I6363</f>
        <v>DSL</v>
      </c>
      <c r="E6363" t="str">
        <f>'Raw Data'!R6363</f>
        <v>Bank transfer (automatic)</v>
      </c>
      <c r="F6363">
        <f>'Raw Data'!S6363</f>
        <v>62.8</v>
      </c>
      <c r="G6363">
        <f>IFERROR(VALUE('Raw Data'!T6363),0)</f>
        <v>418.3</v>
      </c>
      <c r="H6363" t="str" cm="1">
        <f t="array" ref="H6363">_xlfn.IFS(B6363&lt;=12,"New (0-12 mo)",B6363&lt;=24,"Established (13-24 mo)",B6363&lt;=48,"Loyal (25-48 mo)",TRUE,"Veteran (49+ mo)")</f>
        <v>New (0-12 mo)</v>
      </c>
      <c r="I6363">
        <f>COUNTIF('Raw Data'!G6363:O6363,"Yes")</f>
        <v>4</v>
      </c>
      <c r="J6363">
        <f t="shared" ca="1" si="198"/>
        <v>45992</v>
      </c>
      <c r="K6363" t="str">
        <f>'Raw Data'!U6363</f>
        <v>No</v>
      </c>
      <c r="L6363" t="str">
        <f t="shared" si="199"/>
        <v>High Risk</v>
      </c>
      <c r="N6363" s="34"/>
    </row>
    <row r="6364" spans="1:14" x14ac:dyDescent="0.3">
      <c r="A6364" s="5" t="str">
        <f>'Raw Data'!A6364</f>
        <v>6856-RAURS</v>
      </c>
      <c r="B6364">
        <f>'Raw Data'!F6364</f>
        <v>2</v>
      </c>
      <c r="C6364" t="str">
        <f>'Raw Data'!P6364</f>
        <v>Month-to-month</v>
      </c>
      <c r="D6364" t="str">
        <f>'Raw Data'!I6364</f>
        <v>Fiber optic</v>
      </c>
      <c r="E6364" t="str">
        <f>'Raw Data'!R6364</f>
        <v>Mailed check</v>
      </c>
      <c r="F6364">
        <f>'Raw Data'!S6364</f>
        <v>74.900000000000006</v>
      </c>
      <c r="G6364">
        <f>IFERROR(VALUE('Raw Data'!T6364),0)</f>
        <v>136.05000000000001</v>
      </c>
      <c r="H6364" t="str" cm="1">
        <f t="array" ref="H6364">_xlfn.IFS(B6364&lt;=12,"New (0-12 mo)",B6364&lt;=24,"Established (13-24 mo)",B6364&lt;=48,"Loyal (25-48 mo)",TRUE,"Veteran (49+ mo)")</f>
        <v>New (0-12 mo)</v>
      </c>
      <c r="I6364">
        <f>COUNTIF('Raw Data'!G6364:O6364,"Yes")</f>
        <v>2</v>
      </c>
      <c r="J6364">
        <f t="shared" ca="1" si="198"/>
        <v>46143</v>
      </c>
      <c r="K6364" t="str">
        <f>'Raw Data'!U6364</f>
        <v>No</v>
      </c>
      <c r="L6364" t="str">
        <f t="shared" si="199"/>
        <v>High Risk</v>
      </c>
      <c r="N6364" s="34"/>
    </row>
    <row r="6365" spans="1:14" x14ac:dyDescent="0.3">
      <c r="A6365" s="5" t="str">
        <f>'Raw Data'!A6365</f>
        <v>8778-LMWTJ</v>
      </c>
      <c r="B6365">
        <f>'Raw Data'!F6365</f>
        <v>9</v>
      </c>
      <c r="C6365" t="str">
        <f>'Raw Data'!P6365</f>
        <v>Month-to-month</v>
      </c>
      <c r="D6365" t="str">
        <f>'Raw Data'!I6365</f>
        <v>Fiber optic</v>
      </c>
      <c r="E6365" t="str">
        <f>'Raw Data'!R6365</f>
        <v>Electronic check</v>
      </c>
      <c r="F6365">
        <f>'Raw Data'!S6365</f>
        <v>74.849999999999994</v>
      </c>
      <c r="G6365">
        <f>IFERROR(VALUE('Raw Data'!T6365),0)</f>
        <v>708.2</v>
      </c>
      <c r="H6365" t="str" cm="1">
        <f t="array" ref="H6365">_xlfn.IFS(B6365&lt;=12,"New (0-12 mo)",B6365&lt;=24,"Established (13-24 mo)",B6365&lt;=48,"Loyal (25-48 mo)",TRUE,"Veteran (49+ mo)")</f>
        <v>New (0-12 mo)</v>
      </c>
      <c r="I6365">
        <f>COUNTIF('Raw Data'!G6365:O6365,"Yes")</f>
        <v>2</v>
      </c>
      <c r="J6365">
        <f t="shared" ca="1" si="198"/>
        <v>45931</v>
      </c>
      <c r="K6365" t="str">
        <f>'Raw Data'!U6365</f>
        <v>No</v>
      </c>
      <c r="L6365" t="str">
        <f t="shared" si="199"/>
        <v>High Risk</v>
      </c>
      <c r="N6365" s="34"/>
    </row>
    <row r="6366" spans="1:14" x14ac:dyDescent="0.3">
      <c r="A6366" s="5" t="str">
        <f>'Raw Data'!A6366</f>
        <v>9717-IOAAF</v>
      </c>
      <c r="B6366">
        <f>'Raw Data'!F6366</f>
        <v>27</v>
      </c>
      <c r="C6366" t="str">
        <f>'Raw Data'!P6366</f>
        <v>Two year</v>
      </c>
      <c r="D6366" t="str">
        <f>'Raw Data'!I6366</f>
        <v>No</v>
      </c>
      <c r="E6366" t="str">
        <f>'Raw Data'!R6366</f>
        <v>Credit card (automatic)</v>
      </c>
      <c r="F6366">
        <f>'Raw Data'!S6366</f>
        <v>25.85</v>
      </c>
      <c r="G6366">
        <f>IFERROR(VALUE('Raw Data'!T6366),0)</f>
        <v>788.55</v>
      </c>
      <c r="H6366" t="str" cm="1">
        <f t="array" ref="H6366">_xlfn.IFS(B6366&lt;=12,"New (0-12 mo)",B6366&lt;=24,"Established (13-24 mo)",B6366&lt;=48,"Loyal (25-48 mo)",TRUE,"Veteran (49+ mo)")</f>
        <v>Loyal (25-48 mo)</v>
      </c>
      <c r="I6366">
        <f>COUNTIF('Raw Data'!G6366:O6366,"Yes")</f>
        <v>2</v>
      </c>
      <c r="J6366">
        <f t="shared" ca="1" si="198"/>
        <v>45383</v>
      </c>
      <c r="K6366" t="str">
        <f>'Raw Data'!U6366</f>
        <v>No</v>
      </c>
      <c r="L6366" t="str">
        <f t="shared" si="199"/>
        <v>Low Risk</v>
      </c>
      <c r="N6366" s="34"/>
    </row>
    <row r="6367" spans="1:14" x14ac:dyDescent="0.3">
      <c r="A6367" s="5" t="str">
        <f>'Raw Data'!A6367</f>
        <v>8884-ADFVN</v>
      </c>
      <c r="B6367">
        <f>'Raw Data'!F6367</f>
        <v>7</v>
      </c>
      <c r="C6367" t="str">
        <f>'Raw Data'!P6367</f>
        <v>Month-to-month</v>
      </c>
      <c r="D6367" t="str">
        <f>'Raw Data'!I6367</f>
        <v>Fiber optic</v>
      </c>
      <c r="E6367" t="str">
        <f>'Raw Data'!R6367</f>
        <v>Electronic check</v>
      </c>
      <c r="F6367">
        <f>'Raw Data'!S6367</f>
        <v>101.95</v>
      </c>
      <c r="G6367">
        <f>IFERROR(VALUE('Raw Data'!T6367),0)</f>
        <v>700.85</v>
      </c>
      <c r="H6367" t="str" cm="1">
        <f t="array" ref="H6367">_xlfn.IFS(B6367&lt;=12,"New (0-12 mo)",B6367&lt;=24,"Established (13-24 mo)",B6367&lt;=48,"Loyal (25-48 mo)",TRUE,"Veteran (49+ mo)")</f>
        <v>New (0-12 mo)</v>
      </c>
      <c r="I6367">
        <f>COUNTIF('Raw Data'!G6367:O6367,"Yes")</f>
        <v>5</v>
      </c>
      <c r="J6367">
        <f t="shared" ca="1" si="198"/>
        <v>45992</v>
      </c>
      <c r="K6367" t="str">
        <f>'Raw Data'!U6367</f>
        <v>Yes</v>
      </c>
      <c r="L6367" t="str">
        <f t="shared" si="199"/>
        <v>High Risk</v>
      </c>
      <c r="N6367" s="34"/>
    </row>
    <row r="6368" spans="1:14" x14ac:dyDescent="0.3">
      <c r="A6368" s="5" t="str">
        <f>'Raw Data'!A6368</f>
        <v>2845-KDHVX</v>
      </c>
      <c r="B6368">
        <f>'Raw Data'!F6368</f>
        <v>64</v>
      </c>
      <c r="C6368" t="str">
        <f>'Raw Data'!P6368</f>
        <v>Two year</v>
      </c>
      <c r="D6368" t="str">
        <f>'Raw Data'!I6368</f>
        <v>DSL</v>
      </c>
      <c r="E6368" t="str">
        <f>'Raw Data'!R6368</f>
        <v>Mailed check</v>
      </c>
      <c r="F6368">
        <f>'Raw Data'!S6368</f>
        <v>68.3</v>
      </c>
      <c r="G6368">
        <f>IFERROR(VALUE('Raw Data'!T6368),0)</f>
        <v>4378.8</v>
      </c>
      <c r="H6368" t="str" cm="1">
        <f t="array" ref="H6368">_xlfn.IFS(B6368&lt;=12,"New (0-12 mo)",B6368&lt;=24,"Established (13-24 mo)",B6368&lt;=48,"Loyal (25-48 mo)",TRUE,"Veteran (49+ mo)")</f>
        <v>Veteran (49+ mo)</v>
      </c>
      <c r="I6368">
        <f>COUNTIF('Raw Data'!G6368:O6368,"Yes")</f>
        <v>5</v>
      </c>
      <c r="J6368">
        <f t="shared" ca="1" si="198"/>
        <v>44256</v>
      </c>
      <c r="K6368" t="str">
        <f>'Raw Data'!U6368</f>
        <v>No</v>
      </c>
      <c r="L6368" t="str">
        <f t="shared" si="199"/>
        <v>Low Risk</v>
      </c>
      <c r="N6368" s="34"/>
    </row>
    <row r="6369" spans="1:14" x14ac:dyDescent="0.3">
      <c r="A6369" s="5" t="str">
        <f>'Raw Data'!A6369</f>
        <v>0848-SOMKO</v>
      </c>
      <c r="B6369">
        <f>'Raw Data'!F6369</f>
        <v>70</v>
      </c>
      <c r="C6369" t="str">
        <f>'Raw Data'!P6369</f>
        <v>Two year</v>
      </c>
      <c r="D6369" t="str">
        <f>'Raw Data'!I6369</f>
        <v>DSL</v>
      </c>
      <c r="E6369" t="str">
        <f>'Raw Data'!R6369</f>
        <v>Bank transfer (automatic)</v>
      </c>
      <c r="F6369">
        <f>'Raw Data'!S6369</f>
        <v>48.4</v>
      </c>
      <c r="G6369">
        <f>IFERROR(VALUE('Raw Data'!T6369),0)</f>
        <v>3442.8</v>
      </c>
      <c r="H6369" t="str" cm="1">
        <f t="array" ref="H6369">_xlfn.IFS(B6369&lt;=12,"New (0-12 mo)",B6369&lt;=24,"Established (13-24 mo)",B6369&lt;=48,"Loyal (25-48 mo)",TRUE,"Veteran (49+ mo)")</f>
        <v>Veteran (49+ mo)</v>
      </c>
      <c r="I6369">
        <f>COUNTIF('Raw Data'!G6369:O6369,"Yes")</f>
        <v>4</v>
      </c>
      <c r="J6369">
        <f t="shared" ca="1" si="198"/>
        <v>44075</v>
      </c>
      <c r="K6369" t="str">
        <f>'Raw Data'!U6369</f>
        <v>No</v>
      </c>
      <c r="L6369" t="str">
        <f t="shared" si="199"/>
        <v>Low Risk</v>
      </c>
      <c r="N6369" s="34"/>
    </row>
    <row r="6370" spans="1:14" x14ac:dyDescent="0.3">
      <c r="A6370" s="5" t="str">
        <f>'Raw Data'!A6370</f>
        <v>2720-WGKHP</v>
      </c>
      <c r="B6370">
        <f>'Raw Data'!F6370</f>
        <v>2</v>
      </c>
      <c r="C6370" t="str">
        <f>'Raw Data'!P6370</f>
        <v>Month-to-month</v>
      </c>
      <c r="D6370" t="str">
        <f>'Raw Data'!I6370</f>
        <v>Fiber optic</v>
      </c>
      <c r="E6370" t="str">
        <f>'Raw Data'!R6370</f>
        <v>Electronic check</v>
      </c>
      <c r="F6370">
        <f>'Raw Data'!S6370</f>
        <v>94</v>
      </c>
      <c r="G6370">
        <f>IFERROR(VALUE('Raw Data'!T6370),0)</f>
        <v>181.7</v>
      </c>
      <c r="H6370" t="str" cm="1">
        <f t="array" ref="H6370">_xlfn.IFS(B6370&lt;=12,"New (0-12 mo)",B6370&lt;=24,"Established (13-24 mo)",B6370&lt;=48,"Loyal (25-48 mo)",TRUE,"Veteran (49+ mo)")</f>
        <v>New (0-12 mo)</v>
      </c>
      <c r="I6370">
        <f>COUNTIF('Raw Data'!G6370:O6370,"Yes")</f>
        <v>4</v>
      </c>
      <c r="J6370">
        <f t="shared" ca="1" si="198"/>
        <v>46143</v>
      </c>
      <c r="K6370" t="str">
        <f>'Raw Data'!U6370</f>
        <v>Yes</v>
      </c>
      <c r="L6370" t="str">
        <f t="shared" si="199"/>
        <v>High Risk</v>
      </c>
      <c r="N6370" s="34"/>
    </row>
    <row r="6371" spans="1:14" x14ac:dyDescent="0.3">
      <c r="A6371" s="5" t="str">
        <f>'Raw Data'!A6371</f>
        <v>6734-FQAJX</v>
      </c>
      <c r="B6371">
        <f>'Raw Data'!F6371</f>
        <v>67</v>
      </c>
      <c r="C6371" t="str">
        <f>'Raw Data'!P6371</f>
        <v>Two year</v>
      </c>
      <c r="D6371" t="str">
        <f>'Raw Data'!I6371</f>
        <v>Fiber optic</v>
      </c>
      <c r="E6371" t="str">
        <f>'Raw Data'!R6371</f>
        <v>Electronic check</v>
      </c>
      <c r="F6371">
        <f>'Raw Data'!S6371</f>
        <v>105.05</v>
      </c>
      <c r="G6371">
        <f>IFERROR(VALUE('Raw Data'!T6371),0)</f>
        <v>7171.7</v>
      </c>
      <c r="H6371" t="str" cm="1">
        <f t="array" ref="H6371">_xlfn.IFS(B6371&lt;=12,"New (0-12 mo)",B6371&lt;=24,"Established (13-24 mo)",B6371&lt;=48,"Loyal (25-48 mo)",TRUE,"Veteran (49+ mo)")</f>
        <v>Veteran (49+ mo)</v>
      </c>
      <c r="I6371">
        <f>COUNTIF('Raw Data'!G6371:O6371,"Yes")</f>
        <v>6</v>
      </c>
      <c r="J6371">
        <f t="shared" ca="1" si="198"/>
        <v>44166</v>
      </c>
      <c r="K6371" t="str">
        <f>'Raw Data'!U6371</f>
        <v>No</v>
      </c>
      <c r="L6371" t="str">
        <f t="shared" si="199"/>
        <v>Low Risk</v>
      </c>
      <c r="N6371" s="34"/>
    </row>
    <row r="6372" spans="1:14" x14ac:dyDescent="0.3">
      <c r="A6372" s="5" t="str">
        <f>'Raw Data'!A6372</f>
        <v>2869-ADAWR</v>
      </c>
      <c r="B6372">
        <f>'Raw Data'!F6372</f>
        <v>45</v>
      </c>
      <c r="C6372" t="str">
        <f>'Raw Data'!P6372</f>
        <v>Month-to-month</v>
      </c>
      <c r="D6372" t="str">
        <f>'Raw Data'!I6372</f>
        <v>Fiber optic</v>
      </c>
      <c r="E6372" t="str">
        <f>'Raw Data'!R6372</f>
        <v>Credit card (automatic)</v>
      </c>
      <c r="F6372">
        <f>'Raw Data'!S6372</f>
        <v>89.3</v>
      </c>
      <c r="G6372">
        <f>IFERROR(VALUE('Raw Data'!T6372),0)</f>
        <v>4016.85</v>
      </c>
      <c r="H6372" t="str" cm="1">
        <f t="array" ref="H6372">_xlfn.IFS(B6372&lt;=12,"New (0-12 mo)",B6372&lt;=24,"Established (13-24 mo)",B6372&lt;=48,"Loyal (25-48 mo)",TRUE,"Veteran (49+ mo)")</f>
        <v>Loyal (25-48 mo)</v>
      </c>
      <c r="I6372">
        <f>COUNTIF('Raw Data'!G6372:O6372,"Yes")</f>
        <v>4</v>
      </c>
      <c r="J6372">
        <f t="shared" ca="1" si="198"/>
        <v>44835</v>
      </c>
      <c r="K6372" t="str">
        <f>'Raw Data'!U6372</f>
        <v>Yes</v>
      </c>
      <c r="L6372" t="str">
        <f t="shared" si="199"/>
        <v>Low-Medium Risk</v>
      </c>
      <c r="N6372" s="34"/>
    </row>
    <row r="6373" spans="1:14" x14ac:dyDescent="0.3">
      <c r="A6373" s="5" t="str">
        <f>'Raw Data'!A6373</f>
        <v>1535-VTJOQ</v>
      </c>
      <c r="B6373">
        <f>'Raw Data'!F6373</f>
        <v>24</v>
      </c>
      <c r="C6373" t="str">
        <f>'Raw Data'!P6373</f>
        <v>Two year</v>
      </c>
      <c r="D6373" t="str">
        <f>'Raw Data'!I6373</f>
        <v>No</v>
      </c>
      <c r="E6373" t="str">
        <f>'Raw Data'!R6373</f>
        <v>Credit card (automatic)</v>
      </c>
      <c r="F6373">
        <f>'Raw Data'!S6373</f>
        <v>25.15</v>
      </c>
      <c r="G6373">
        <f>IFERROR(VALUE('Raw Data'!T6373),0)</f>
        <v>553</v>
      </c>
      <c r="H6373" t="str" cm="1">
        <f t="array" ref="H6373">_xlfn.IFS(B6373&lt;=12,"New (0-12 mo)",B6373&lt;=24,"Established (13-24 mo)",B6373&lt;=48,"Loyal (25-48 mo)",TRUE,"Veteran (49+ mo)")</f>
        <v>Established (13-24 mo)</v>
      </c>
      <c r="I6373">
        <f>COUNTIF('Raw Data'!G6373:O6373,"Yes")</f>
        <v>2</v>
      </c>
      <c r="J6373">
        <f t="shared" ca="1" si="198"/>
        <v>45474</v>
      </c>
      <c r="K6373" t="str">
        <f>'Raw Data'!U6373</f>
        <v>No</v>
      </c>
      <c r="L6373" t="str">
        <f t="shared" si="199"/>
        <v>Low Risk</v>
      </c>
      <c r="N6373" s="34"/>
    </row>
    <row r="6374" spans="1:14" x14ac:dyDescent="0.3">
      <c r="A6374" s="5" t="str">
        <f>'Raw Data'!A6374</f>
        <v>6368-TZZDT</v>
      </c>
      <c r="B6374">
        <f>'Raw Data'!F6374</f>
        <v>4</v>
      </c>
      <c r="C6374" t="str">
        <f>'Raw Data'!P6374</f>
        <v>Two year</v>
      </c>
      <c r="D6374" t="str">
        <f>'Raw Data'!I6374</f>
        <v>No</v>
      </c>
      <c r="E6374" t="str">
        <f>'Raw Data'!R6374</f>
        <v>Credit card (automatic)</v>
      </c>
      <c r="F6374">
        <f>'Raw Data'!S6374</f>
        <v>19.5</v>
      </c>
      <c r="G6374">
        <f>IFERROR(VALUE('Raw Data'!T6374),0)</f>
        <v>96.85</v>
      </c>
      <c r="H6374" t="str" cm="1">
        <f t="array" ref="H6374">_xlfn.IFS(B6374&lt;=12,"New (0-12 mo)",B6374&lt;=24,"Established (13-24 mo)",B6374&lt;=48,"Loyal (25-48 mo)",TRUE,"Veteran (49+ mo)")</f>
        <v>New (0-12 mo)</v>
      </c>
      <c r="I6374">
        <f>COUNTIF('Raw Data'!G6374:O6374,"Yes")</f>
        <v>1</v>
      </c>
      <c r="J6374">
        <f t="shared" ca="1" si="198"/>
        <v>46082</v>
      </c>
      <c r="K6374" t="str">
        <f>'Raw Data'!U6374</f>
        <v>No</v>
      </c>
      <c r="L6374" t="str">
        <f t="shared" si="199"/>
        <v>Low Risk</v>
      </c>
      <c r="N6374" s="34"/>
    </row>
    <row r="6375" spans="1:14" x14ac:dyDescent="0.3">
      <c r="A6375" s="5" t="str">
        <f>'Raw Data'!A6375</f>
        <v>0943-ZQPXH</v>
      </c>
      <c r="B6375">
        <f>'Raw Data'!F6375</f>
        <v>44</v>
      </c>
      <c r="C6375" t="str">
        <f>'Raw Data'!P6375</f>
        <v>Month-to-month</v>
      </c>
      <c r="D6375" t="str">
        <f>'Raw Data'!I6375</f>
        <v>Fiber optic</v>
      </c>
      <c r="E6375" t="str">
        <f>'Raw Data'!R6375</f>
        <v>Bank transfer (automatic)</v>
      </c>
      <c r="F6375">
        <f>'Raw Data'!S6375</f>
        <v>92.95</v>
      </c>
      <c r="G6375">
        <f>IFERROR(VALUE('Raw Data'!T6375),0)</f>
        <v>4122.8999999999996</v>
      </c>
      <c r="H6375" t="str" cm="1">
        <f t="array" ref="H6375">_xlfn.IFS(B6375&lt;=12,"New (0-12 mo)",B6375&lt;=24,"Established (13-24 mo)",B6375&lt;=48,"Loyal (25-48 mo)",TRUE,"Veteran (49+ mo)")</f>
        <v>Loyal (25-48 mo)</v>
      </c>
      <c r="I6375">
        <f>COUNTIF('Raw Data'!G6375:O6375,"Yes")</f>
        <v>4</v>
      </c>
      <c r="J6375">
        <f t="shared" ca="1" si="198"/>
        <v>44866</v>
      </c>
      <c r="K6375" t="str">
        <f>'Raw Data'!U6375</f>
        <v>No</v>
      </c>
      <c r="L6375" t="str">
        <f t="shared" si="199"/>
        <v>Low-Medium Risk</v>
      </c>
      <c r="N6375" s="34"/>
    </row>
    <row r="6376" spans="1:14" x14ac:dyDescent="0.3">
      <c r="A6376" s="5" t="str">
        <f>'Raw Data'!A6376</f>
        <v>1293-BSEUN</v>
      </c>
      <c r="B6376">
        <f>'Raw Data'!F6376</f>
        <v>72</v>
      </c>
      <c r="C6376" t="str">
        <f>'Raw Data'!P6376</f>
        <v>Two year</v>
      </c>
      <c r="D6376" t="str">
        <f>'Raw Data'!I6376</f>
        <v>No</v>
      </c>
      <c r="E6376" t="str">
        <f>'Raw Data'!R6376</f>
        <v>Mailed check</v>
      </c>
      <c r="F6376">
        <f>'Raw Data'!S6376</f>
        <v>20.7</v>
      </c>
      <c r="G6376">
        <f>IFERROR(VALUE('Raw Data'!T6376),0)</f>
        <v>1482.3</v>
      </c>
      <c r="H6376" t="str" cm="1">
        <f t="array" ref="H6376">_xlfn.IFS(B6376&lt;=12,"New (0-12 mo)",B6376&lt;=24,"Established (13-24 mo)",B6376&lt;=48,"Loyal (25-48 mo)",TRUE,"Veteran (49+ mo)")</f>
        <v>Veteran (49+ mo)</v>
      </c>
      <c r="I6376">
        <f>COUNTIF('Raw Data'!G6376:O6376,"Yes")</f>
        <v>1</v>
      </c>
      <c r="J6376">
        <f t="shared" ca="1" si="198"/>
        <v>44013</v>
      </c>
      <c r="K6376" t="str">
        <f>'Raw Data'!U6376</f>
        <v>No</v>
      </c>
      <c r="L6376" t="str">
        <f t="shared" si="199"/>
        <v>Low Risk</v>
      </c>
      <c r="N6376" s="34"/>
    </row>
    <row r="6377" spans="1:14" x14ac:dyDescent="0.3">
      <c r="A6377" s="5" t="str">
        <f>'Raw Data'!A6377</f>
        <v>9894-EZEWG</v>
      </c>
      <c r="B6377">
        <f>'Raw Data'!F6377</f>
        <v>1</v>
      </c>
      <c r="C6377" t="str">
        <f>'Raw Data'!P6377</f>
        <v>Month-to-month</v>
      </c>
      <c r="D6377" t="str">
        <f>'Raw Data'!I6377</f>
        <v>Fiber optic</v>
      </c>
      <c r="E6377" t="str">
        <f>'Raw Data'!R6377</f>
        <v>Credit card (automatic)</v>
      </c>
      <c r="F6377">
        <f>'Raw Data'!S6377</f>
        <v>74.3</v>
      </c>
      <c r="G6377">
        <f>IFERROR(VALUE('Raw Data'!T6377),0)</f>
        <v>74.3</v>
      </c>
      <c r="H6377" t="str" cm="1">
        <f t="array" ref="H6377">_xlfn.IFS(B6377&lt;=12,"New (0-12 mo)",B6377&lt;=24,"Established (13-24 mo)",B6377&lt;=48,"Loyal (25-48 mo)",TRUE,"Veteran (49+ mo)")</f>
        <v>New (0-12 mo)</v>
      </c>
      <c r="I6377">
        <f>COUNTIF('Raw Data'!G6377:O6377,"Yes")</f>
        <v>2</v>
      </c>
      <c r="J6377">
        <f t="shared" ca="1" si="198"/>
        <v>46174</v>
      </c>
      <c r="K6377" t="str">
        <f>'Raw Data'!U6377</f>
        <v>Yes</v>
      </c>
      <c r="L6377" t="str">
        <f t="shared" si="199"/>
        <v>High Risk</v>
      </c>
      <c r="N6377" s="34"/>
    </row>
    <row r="6378" spans="1:14" x14ac:dyDescent="0.3">
      <c r="A6378" s="5" t="str">
        <f>'Raw Data'!A6378</f>
        <v>1302-TPUBN</v>
      </c>
      <c r="B6378">
        <f>'Raw Data'!F6378</f>
        <v>66</v>
      </c>
      <c r="C6378" t="str">
        <f>'Raw Data'!P6378</f>
        <v>Two year</v>
      </c>
      <c r="D6378" t="str">
        <f>'Raw Data'!I6378</f>
        <v>No</v>
      </c>
      <c r="E6378" t="str">
        <f>'Raw Data'!R6378</f>
        <v>Bank transfer (automatic)</v>
      </c>
      <c r="F6378">
        <f>'Raw Data'!S6378</f>
        <v>19.350000000000001</v>
      </c>
      <c r="G6378">
        <f>IFERROR(VALUE('Raw Data'!T6378),0)</f>
        <v>1240.8</v>
      </c>
      <c r="H6378" t="str" cm="1">
        <f t="array" ref="H6378">_xlfn.IFS(B6378&lt;=12,"New (0-12 mo)",B6378&lt;=24,"Established (13-24 mo)",B6378&lt;=48,"Loyal (25-48 mo)",TRUE,"Veteran (49+ mo)")</f>
        <v>Veteran (49+ mo)</v>
      </c>
      <c r="I6378">
        <f>COUNTIF('Raw Data'!G6378:O6378,"Yes")</f>
        <v>1</v>
      </c>
      <c r="J6378">
        <f t="shared" ca="1" si="198"/>
        <v>44197</v>
      </c>
      <c r="K6378" t="str">
        <f>'Raw Data'!U6378</f>
        <v>No</v>
      </c>
      <c r="L6378" t="str">
        <f t="shared" si="199"/>
        <v>Low Risk</v>
      </c>
      <c r="N6378" s="34"/>
    </row>
    <row r="6379" spans="1:14" x14ac:dyDescent="0.3">
      <c r="A6379" s="5" t="str">
        <f>'Raw Data'!A6379</f>
        <v>7851-FLGGQ</v>
      </c>
      <c r="B6379">
        <f>'Raw Data'!F6379</f>
        <v>1</v>
      </c>
      <c r="C6379" t="str">
        <f>'Raw Data'!P6379</f>
        <v>Month-to-month</v>
      </c>
      <c r="D6379" t="str">
        <f>'Raw Data'!I6379</f>
        <v>DSL</v>
      </c>
      <c r="E6379" t="str">
        <f>'Raw Data'!R6379</f>
        <v>Mailed check</v>
      </c>
      <c r="F6379">
        <f>'Raw Data'!S6379</f>
        <v>44.65</v>
      </c>
      <c r="G6379">
        <f>IFERROR(VALUE('Raw Data'!T6379),0)</f>
        <v>44.65</v>
      </c>
      <c r="H6379" t="str" cm="1">
        <f t="array" ref="H6379">_xlfn.IFS(B6379&lt;=12,"New (0-12 mo)",B6379&lt;=24,"Established (13-24 mo)",B6379&lt;=48,"Loyal (25-48 mo)",TRUE,"Veteran (49+ mo)")</f>
        <v>New (0-12 mo)</v>
      </c>
      <c r="I6379">
        <f>COUNTIF('Raw Data'!G6379:O6379,"Yes")</f>
        <v>3</v>
      </c>
      <c r="J6379">
        <f t="shared" ca="1" si="198"/>
        <v>46174</v>
      </c>
      <c r="K6379" t="str">
        <f>'Raw Data'!U6379</f>
        <v>Yes</v>
      </c>
      <c r="L6379" t="str">
        <f t="shared" si="199"/>
        <v>High Risk</v>
      </c>
      <c r="N6379" s="34"/>
    </row>
    <row r="6380" spans="1:14" x14ac:dyDescent="0.3">
      <c r="A6380" s="5" t="str">
        <f>'Raw Data'!A6380</f>
        <v>0637-UBJRP</v>
      </c>
      <c r="B6380">
        <f>'Raw Data'!F6380</f>
        <v>13</v>
      </c>
      <c r="C6380" t="str">
        <f>'Raw Data'!P6380</f>
        <v>Month-to-month</v>
      </c>
      <c r="D6380" t="str">
        <f>'Raw Data'!I6380</f>
        <v>Fiber optic</v>
      </c>
      <c r="E6380" t="str">
        <f>'Raw Data'!R6380</f>
        <v>Electronic check</v>
      </c>
      <c r="F6380">
        <f>'Raw Data'!S6380</f>
        <v>84.05</v>
      </c>
      <c r="G6380">
        <f>IFERROR(VALUE('Raw Data'!T6380),0)</f>
        <v>1095.3</v>
      </c>
      <c r="H6380" t="str" cm="1">
        <f t="array" ref="H6380">_xlfn.IFS(B6380&lt;=12,"New (0-12 mo)",B6380&lt;=24,"Established (13-24 mo)",B6380&lt;=48,"Loyal (25-48 mo)",TRUE,"Veteran (49+ mo)")</f>
        <v>Established (13-24 mo)</v>
      </c>
      <c r="I6380">
        <f>COUNTIF('Raw Data'!G6380:O6380,"Yes")</f>
        <v>3</v>
      </c>
      <c r="J6380">
        <f t="shared" ca="1" si="198"/>
        <v>45809</v>
      </c>
      <c r="K6380" t="str">
        <f>'Raw Data'!U6380</f>
        <v>Yes</v>
      </c>
      <c r="L6380" t="str">
        <f t="shared" si="199"/>
        <v>Medium Risk</v>
      </c>
      <c r="N6380" s="34"/>
    </row>
    <row r="6381" spans="1:14" x14ac:dyDescent="0.3">
      <c r="A6381" s="5" t="str">
        <f>'Raw Data'!A6381</f>
        <v>0940-OUQEC</v>
      </c>
      <c r="B6381">
        <f>'Raw Data'!F6381</f>
        <v>10</v>
      </c>
      <c r="C6381" t="str">
        <f>'Raw Data'!P6381</f>
        <v>Month-to-month</v>
      </c>
      <c r="D6381" t="str">
        <f>'Raw Data'!I6381</f>
        <v>Fiber optic</v>
      </c>
      <c r="E6381" t="str">
        <f>'Raw Data'!R6381</f>
        <v>Bank transfer (automatic)</v>
      </c>
      <c r="F6381">
        <f>'Raw Data'!S6381</f>
        <v>80.7</v>
      </c>
      <c r="G6381">
        <f>IFERROR(VALUE('Raw Data'!T6381),0)</f>
        <v>788.8</v>
      </c>
      <c r="H6381" t="str" cm="1">
        <f t="array" ref="H6381">_xlfn.IFS(B6381&lt;=12,"New (0-12 mo)",B6381&lt;=24,"Established (13-24 mo)",B6381&lt;=48,"Loyal (25-48 mo)",TRUE,"Veteran (49+ mo)")</f>
        <v>New (0-12 mo)</v>
      </c>
      <c r="I6381">
        <f>COUNTIF('Raw Data'!G6381:O6381,"Yes")</f>
        <v>3</v>
      </c>
      <c r="J6381">
        <f t="shared" ca="1" si="198"/>
        <v>45901</v>
      </c>
      <c r="K6381" t="str">
        <f>'Raw Data'!U6381</f>
        <v>Yes</v>
      </c>
      <c r="L6381" t="str">
        <f t="shared" si="199"/>
        <v>High Risk</v>
      </c>
      <c r="N6381" s="34"/>
    </row>
    <row r="6382" spans="1:14" x14ac:dyDescent="0.3">
      <c r="A6382" s="5" t="str">
        <f>'Raw Data'!A6382</f>
        <v>2378-VTKDH</v>
      </c>
      <c r="B6382">
        <f>'Raw Data'!F6382</f>
        <v>65</v>
      </c>
      <c r="C6382" t="str">
        <f>'Raw Data'!P6382</f>
        <v>Month-to-month</v>
      </c>
      <c r="D6382" t="str">
        <f>'Raw Data'!I6382</f>
        <v>Fiber optic</v>
      </c>
      <c r="E6382" t="str">
        <f>'Raw Data'!R6382</f>
        <v>Electronic check</v>
      </c>
      <c r="F6382">
        <f>'Raw Data'!S6382</f>
        <v>104.35</v>
      </c>
      <c r="G6382">
        <f>IFERROR(VALUE('Raw Data'!T6382),0)</f>
        <v>6578.55</v>
      </c>
      <c r="H6382" t="str" cm="1">
        <f t="array" ref="H6382">_xlfn.IFS(B6382&lt;=12,"New (0-12 mo)",B6382&lt;=24,"Established (13-24 mo)",B6382&lt;=48,"Loyal (25-48 mo)",TRUE,"Veteran (49+ mo)")</f>
        <v>Veteran (49+ mo)</v>
      </c>
      <c r="I6382">
        <f>COUNTIF('Raw Data'!G6382:O6382,"Yes")</f>
        <v>6</v>
      </c>
      <c r="J6382">
        <f t="shared" ca="1" si="198"/>
        <v>44228</v>
      </c>
      <c r="K6382" t="str">
        <f>'Raw Data'!U6382</f>
        <v>No</v>
      </c>
      <c r="L6382" t="str">
        <f t="shared" si="199"/>
        <v>Low-Medium Risk</v>
      </c>
      <c r="N6382" s="34"/>
    </row>
    <row r="6383" spans="1:14" x14ac:dyDescent="0.3">
      <c r="A6383" s="5" t="str">
        <f>'Raw Data'!A6383</f>
        <v>0927-CNGRH</v>
      </c>
      <c r="B6383">
        <f>'Raw Data'!F6383</f>
        <v>1</v>
      </c>
      <c r="C6383" t="str">
        <f>'Raw Data'!P6383</f>
        <v>Month-to-month</v>
      </c>
      <c r="D6383" t="str">
        <f>'Raw Data'!I6383</f>
        <v>No</v>
      </c>
      <c r="E6383" t="str">
        <f>'Raw Data'!R6383</f>
        <v>Mailed check</v>
      </c>
      <c r="F6383">
        <f>'Raw Data'!S6383</f>
        <v>19.55</v>
      </c>
      <c r="G6383">
        <f>IFERROR(VALUE('Raw Data'!T6383),0)</f>
        <v>19.55</v>
      </c>
      <c r="H6383" t="str" cm="1">
        <f t="array" ref="H6383">_xlfn.IFS(B6383&lt;=12,"New (0-12 mo)",B6383&lt;=24,"Established (13-24 mo)",B6383&lt;=48,"Loyal (25-48 mo)",TRUE,"Veteran (49+ mo)")</f>
        <v>New (0-12 mo)</v>
      </c>
      <c r="I6383">
        <f>COUNTIF('Raw Data'!G6383:O6383,"Yes")</f>
        <v>1</v>
      </c>
      <c r="J6383">
        <f t="shared" ca="1" si="198"/>
        <v>46174</v>
      </c>
      <c r="K6383" t="str">
        <f>'Raw Data'!U6383</f>
        <v>No</v>
      </c>
      <c r="L6383" t="str">
        <f t="shared" si="199"/>
        <v>High Risk</v>
      </c>
      <c r="N6383" s="34"/>
    </row>
    <row r="6384" spans="1:14" x14ac:dyDescent="0.3">
      <c r="A6384" s="5" t="str">
        <f>'Raw Data'!A6384</f>
        <v>8608-OZTLB</v>
      </c>
      <c r="B6384">
        <f>'Raw Data'!F6384</f>
        <v>38</v>
      </c>
      <c r="C6384" t="str">
        <f>'Raw Data'!P6384</f>
        <v>One year</v>
      </c>
      <c r="D6384" t="str">
        <f>'Raw Data'!I6384</f>
        <v>DSL</v>
      </c>
      <c r="E6384" t="str">
        <f>'Raw Data'!R6384</f>
        <v>Electronic check</v>
      </c>
      <c r="F6384">
        <f>'Raw Data'!S6384</f>
        <v>74.05</v>
      </c>
      <c r="G6384">
        <f>IFERROR(VALUE('Raw Data'!T6384),0)</f>
        <v>2802.3</v>
      </c>
      <c r="H6384" t="str" cm="1">
        <f t="array" ref="H6384">_xlfn.IFS(B6384&lt;=12,"New (0-12 mo)",B6384&lt;=24,"Established (13-24 mo)",B6384&lt;=48,"Loyal (25-48 mo)",TRUE,"Veteran (49+ mo)")</f>
        <v>Loyal (25-48 mo)</v>
      </c>
      <c r="I6384">
        <f>COUNTIF('Raw Data'!G6384:O6384,"Yes")</f>
        <v>6</v>
      </c>
      <c r="J6384">
        <f t="shared" ca="1" si="198"/>
        <v>45047</v>
      </c>
      <c r="K6384" t="str">
        <f>'Raw Data'!U6384</f>
        <v>No</v>
      </c>
      <c r="L6384" t="str">
        <f t="shared" si="199"/>
        <v>Low Risk</v>
      </c>
      <c r="N6384" s="34"/>
    </row>
    <row r="6385" spans="1:14" x14ac:dyDescent="0.3">
      <c r="A6385" s="5" t="str">
        <f>'Raw Data'!A6385</f>
        <v>2335-GSODA</v>
      </c>
      <c r="B6385">
        <f>'Raw Data'!F6385</f>
        <v>23</v>
      </c>
      <c r="C6385" t="str">
        <f>'Raw Data'!P6385</f>
        <v>Two year</v>
      </c>
      <c r="D6385" t="str">
        <f>'Raw Data'!I6385</f>
        <v>DSL</v>
      </c>
      <c r="E6385" t="str">
        <f>'Raw Data'!R6385</f>
        <v>Mailed check</v>
      </c>
      <c r="F6385">
        <f>'Raw Data'!S6385</f>
        <v>40.1</v>
      </c>
      <c r="G6385">
        <f>IFERROR(VALUE('Raw Data'!T6385),0)</f>
        <v>857.75</v>
      </c>
      <c r="H6385" t="str" cm="1">
        <f t="array" ref="H6385">_xlfn.IFS(B6385&lt;=12,"New (0-12 mo)",B6385&lt;=24,"Established (13-24 mo)",B6385&lt;=48,"Loyal (25-48 mo)",TRUE,"Veteran (49+ mo)")</f>
        <v>Established (13-24 mo)</v>
      </c>
      <c r="I6385">
        <f>COUNTIF('Raw Data'!G6385:O6385,"Yes")</f>
        <v>3</v>
      </c>
      <c r="J6385">
        <f t="shared" ca="1" si="198"/>
        <v>45505</v>
      </c>
      <c r="K6385" t="str">
        <f>'Raw Data'!U6385</f>
        <v>No</v>
      </c>
      <c r="L6385" t="str">
        <f t="shared" si="199"/>
        <v>Low Risk</v>
      </c>
      <c r="N6385" s="34"/>
    </row>
    <row r="6386" spans="1:14" x14ac:dyDescent="0.3">
      <c r="A6386" s="5" t="str">
        <f>'Raw Data'!A6386</f>
        <v>1952-DVVSW</v>
      </c>
      <c r="B6386">
        <f>'Raw Data'!F6386</f>
        <v>10</v>
      </c>
      <c r="C6386" t="str">
        <f>'Raw Data'!P6386</f>
        <v>One year</v>
      </c>
      <c r="D6386" t="str">
        <f>'Raw Data'!I6386</f>
        <v>No</v>
      </c>
      <c r="E6386" t="str">
        <f>'Raw Data'!R6386</f>
        <v>Mailed check</v>
      </c>
      <c r="F6386">
        <f>'Raw Data'!S6386</f>
        <v>20.100000000000001</v>
      </c>
      <c r="G6386">
        <f>IFERROR(VALUE('Raw Data'!T6386),0)</f>
        <v>184.4</v>
      </c>
      <c r="H6386" t="str" cm="1">
        <f t="array" ref="H6386">_xlfn.IFS(B6386&lt;=12,"New (0-12 mo)",B6386&lt;=24,"Established (13-24 mo)",B6386&lt;=48,"Loyal (25-48 mo)",TRUE,"Veteran (49+ mo)")</f>
        <v>New (0-12 mo)</v>
      </c>
      <c r="I6386">
        <f>COUNTIF('Raw Data'!G6386:O6386,"Yes")</f>
        <v>1</v>
      </c>
      <c r="J6386">
        <f t="shared" ca="1" si="198"/>
        <v>45901</v>
      </c>
      <c r="K6386" t="str">
        <f>'Raw Data'!U6386</f>
        <v>No</v>
      </c>
      <c r="L6386" t="str">
        <f t="shared" si="199"/>
        <v>Low Risk</v>
      </c>
      <c r="N6386" s="34"/>
    </row>
    <row r="6387" spans="1:14" x14ac:dyDescent="0.3">
      <c r="A6387" s="5" t="str">
        <f>'Raw Data'!A6387</f>
        <v>0702-PGIBZ</v>
      </c>
      <c r="B6387">
        <f>'Raw Data'!F6387</f>
        <v>4</v>
      </c>
      <c r="C6387" t="str">
        <f>'Raw Data'!P6387</f>
        <v>Month-to-month</v>
      </c>
      <c r="D6387" t="str">
        <f>'Raw Data'!I6387</f>
        <v>Fiber optic</v>
      </c>
      <c r="E6387" t="str">
        <f>'Raw Data'!R6387</f>
        <v>Electronic check</v>
      </c>
      <c r="F6387">
        <f>'Raw Data'!S6387</f>
        <v>101.7</v>
      </c>
      <c r="G6387">
        <f>IFERROR(VALUE('Raw Data'!T6387),0)</f>
        <v>364.55</v>
      </c>
      <c r="H6387" t="str" cm="1">
        <f t="array" ref="H6387">_xlfn.IFS(B6387&lt;=12,"New (0-12 mo)",B6387&lt;=24,"Established (13-24 mo)",B6387&lt;=48,"Loyal (25-48 mo)",TRUE,"Veteran (49+ mo)")</f>
        <v>New (0-12 mo)</v>
      </c>
      <c r="I6387">
        <f>COUNTIF('Raw Data'!G6387:O6387,"Yes")</f>
        <v>5</v>
      </c>
      <c r="J6387">
        <f t="shared" ca="1" si="198"/>
        <v>46082</v>
      </c>
      <c r="K6387" t="str">
        <f>'Raw Data'!U6387</f>
        <v>Yes</v>
      </c>
      <c r="L6387" t="str">
        <f t="shared" si="199"/>
        <v>High Risk</v>
      </c>
      <c r="N6387" s="34"/>
    </row>
    <row r="6388" spans="1:14" x14ac:dyDescent="0.3">
      <c r="A6388" s="5" t="str">
        <f>'Raw Data'!A6388</f>
        <v>6656-GULJQ</v>
      </c>
      <c r="B6388">
        <f>'Raw Data'!F6388</f>
        <v>72</v>
      </c>
      <c r="C6388" t="str">
        <f>'Raw Data'!P6388</f>
        <v>Two year</v>
      </c>
      <c r="D6388" t="str">
        <f>'Raw Data'!I6388</f>
        <v>DSL</v>
      </c>
      <c r="E6388" t="str">
        <f>'Raw Data'!R6388</f>
        <v>Credit card (automatic)</v>
      </c>
      <c r="F6388">
        <f>'Raw Data'!S6388</f>
        <v>83.55</v>
      </c>
      <c r="G6388">
        <f>IFERROR(VALUE('Raw Data'!T6388),0)</f>
        <v>6093.3</v>
      </c>
      <c r="H6388" t="str" cm="1">
        <f t="array" ref="H6388">_xlfn.IFS(B6388&lt;=12,"New (0-12 mo)",B6388&lt;=24,"Established (13-24 mo)",B6388&lt;=48,"Loyal (25-48 mo)",TRUE,"Veteran (49+ mo)")</f>
        <v>Veteran (49+ mo)</v>
      </c>
      <c r="I6388">
        <f>COUNTIF('Raw Data'!G6388:O6388,"Yes")</f>
        <v>7</v>
      </c>
      <c r="J6388">
        <f t="shared" ca="1" si="198"/>
        <v>44013</v>
      </c>
      <c r="K6388" t="str">
        <f>'Raw Data'!U6388</f>
        <v>No</v>
      </c>
      <c r="L6388" t="str">
        <f t="shared" si="199"/>
        <v>Low Risk</v>
      </c>
      <c r="N6388" s="34"/>
    </row>
    <row r="6389" spans="1:14" x14ac:dyDescent="0.3">
      <c r="A6389" s="5" t="str">
        <f>'Raw Data'!A6389</f>
        <v>9853-JFZDU</v>
      </c>
      <c r="B6389">
        <f>'Raw Data'!F6389</f>
        <v>35</v>
      </c>
      <c r="C6389" t="str">
        <f>'Raw Data'!P6389</f>
        <v>Month-to-month</v>
      </c>
      <c r="D6389" t="str">
        <f>'Raw Data'!I6389</f>
        <v>DSL</v>
      </c>
      <c r="E6389" t="str">
        <f>'Raw Data'!R6389</f>
        <v>Electronic check</v>
      </c>
      <c r="F6389">
        <f>'Raw Data'!S6389</f>
        <v>56.85</v>
      </c>
      <c r="G6389">
        <f>IFERROR(VALUE('Raw Data'!T6389),0)</f>
        <v>1861.1</v>
      </c>
      <c r="H6389" t="str" cm="1">
        <f t="array" ref="H6389">_xlfn.IFS(B6389&lt;=12,"New (0-12 mo)",B6389&lt;=24,"Established (13-24 mo)",B6389&lt;=48,"Loyal (25-48 mo)",TRUE,"Veteran (49+ mo)")</f>
        <v>Loyal (25-48 mo)</v>
      </c>
      <c r="I6389">
        <f>COUNTIF('Raw Data'!G6389:O6389,"Yes")</f>
        <v>3</v>
      </c>
      <c r="J6389">
        <f t="shared" ca="1" si="198"/>
        <v>45139</v>
      </c>
      <c r="K6389" t="str">
        <f>'Raw Data'!U6389</f>
        <v>No</v>
      </c>
      <c r="L6389" t="str">
        <f t="shared" si="199"/>
        <v>Low-Medium Risk</v>
      </c>
      <c r="N6389" s="34"/>
    </row>
    <row r="6390" spans="1:14" x14ac:dyDescent="0.3">
      <c r="A6390" s="5" t="str">
        <f>'Raw Data'!A6390</f>
        <v>1963-VAUKV</v>
      </c>
      <c r="B6390">
        <f>'Raw Data'!F6390</f>
        <v>1</v>
      </c>
      <c r="C6390" t="str">
        <f>'Raw Data'!P6390</f>
        <v>Month-to-month</v>
      </c>
      <c r="D6390" t="str">
        <f>'Raw Data'!I6390</f>
        <v>No</v>
      </c>
      <c r="E6390" t="str">
        <f>'Raw Data'!R6390</f>
        <v>Mailed check</v>
      </c>
      <c r="F6390">
        <f>'Raw Data'!S6390</f>
        <v>20.399999999999999</v>
      </c>
      <c r="G6390">
        <f>IFERROR(VALUE('Raw Data'!T6390),0)</f>
        <v>20.399999999999999</v>
      </c>
      <c r="H6390" t="str" cm="1">
        <f t="array" ref="H6390">_xlfn.IFS(B6390&lt;=12,"New (0-12 mo)",B6390&lt;=24,"Established (13-24 mo)",B6390&lt;=48,"Loyal (25-48 mo)",TRUE,"Veteran (49+ mo)")</f>
        <v>New (0-12 mo)</v>
      </c>
      <c r="I6390">
        <f>COUNTIF('Raw Data'!G6390:O6390,"Yes")</f>
        <v>1</v>
      </c>
      <c r="J6390">
        <f t="shared" ca="1" si="198"/>
        <v>46174</v>
      </c>
      <c r="K6390" t="str">
        <f>'Raw Data'!U6390</f>
        <v>Yes</v>
      </c>
      <c r="L6390" t="str">
        <f t="shared" si="199"/>
        <v>High Risk</v>
      </c>
      <c r="N6390" s="34"/>
    </row>
    <row r="6391" spans="1:14" x14ac:dyDescent="0.3">
      <c r="A6391" s="5" t="str">
        <f>'Raw Data'!A6391</f>
        <v>3777-XROBG</v>
      </c>
      <c r="B6391">
        <f>'Raw Data'!F6391</f>
        <v>58</v>
      </c>
      <c r="C6391" t="str">
        <f>'Raw Data'!P6391</f>
        <v>Two year</v>
      </c>
      <c r="D6391" t="str">
        <f>'Raw Data'!I6391</f>
        <v>No</v>
      </c>
      <c r="E6391" t="str">
        <f>'Raw Data'!R6391</f>
        <v>Credit card (automatic)</v>
      </c>
      <c r="F6391">
        <f>'Raw Data'!S6391</f>
        <v>19.55</v>
      </c>
      <c r="G6391">
        <f>IFERROR(VALUE('Raw Data'!T6391),0)</f>
        <v>1079.6500000000001</v>
      </c>
      <c r="H6391" t="str" cm="1">
        <f t="array" ref="H6391">_xlfn.IFS(B6391&lt;=12,"New (0-12 mo)",B6391&lt;=24,"Established (13-24 mo)",B6391&lt;=48,"Loyal (25-48 mo)",TRUE,"Veteran (49+ mo)")</f>
        <v>Veteran (49+ mo)</v>
      </c>
      <c r="I6391">
        <f>COUNTIF('Raw Data'!G6391:O6391,"Yes")</f>
        <v>1</v>
      </c>
      <c r="J6391">
        <f t="shared" ca="1" si="198"/>
        <v>44440</v>
      </c>
      <c r="K6391" t="str">
        <f>'Raw Data'!U6391</f>
        <v>No</v>
      </c>
      <c r="L6391" t="str">
        <f t="shared" si="199"/>
        <v>Low Risk</v>
      </c>
      <c r="N6391" s="34"/>
    </row>
    <row r="6392" spans="1:14" x14ac:dyDescent="0.3">
      <c r="A6392" s="5" t="str">
        <f>'Raw Data'!A6392</f>
        <v>6994-FGRHH</v>
      </c>
      <c r="B6392">
        <f>'Raw Data'!F6392</f>
        <v>70</v>
      </c>
      <c r="C6392" t="str">
        <f>'Raw Data'!P6392</f>
        <v>One year</v>
      </c>
      <c r="D6392" t="str">
        <f>'Raw Data'!I6392</f>
        <v>Fiber optic</v>
      </c>
      <c r="E6392" t="str">
        <f>'Raw Data'!R6392</f>
        <v>Electronic check</v>
      </c>
      <c r="F6392">
        <f>'Raw Data'!S6392</f>
        <v>106.15</v>
      </c>
      <c r="G6392">
        <f>IFERROR(VALUE('Raw Data'!T6392),0)</f>
        <v>7475.1</v>
      </c>
      <c r="H6392" t="str" cm="1">
        <f t="array" ref="H6392">_xlfn.IFS(B6392&lt;=12,"New (0-12 mo)",B6392&lt;=24,"Established (13-24 mo)",B6392&lt;=48,"Loyal (25-48 mo)",TRUE,"Veteran (49+ mo)")</f>
        <v>Veteran (49+ mo)</v>
      </c>
      <c r="I6392">
        <f>COUNTIF('Raw Data'!G6392:O6392,"Yes")</f>
        <v>6</v>
      </c>
      <c r="J6392">
        <f t="shared" ca="1" si="198"/>
        <v>44075</v>
      </c>
      <c r="K6392" t="str">
        <f>'Raw Data'!U6392</f>
        <v>No</v>
      </c>
      <c r="L6392" t="str">
        <f t="shared" si="199"/>
        <v>Low Risk</v>
      </c>
      <c r="N6392" s="34"/>
    </row>
    <row r="6393" spans="1:14" x14ac:dyDescent="0.3">
      <c r="A6393" s="5" t="str">
        <f>'Raw Data'!A6393</f>
        <v>4000-VGMQP</v>
      </c>
      <c r="B6393">
        <f>'Raw Data'!F6393</f>
        <v>38</v>
      </c>
      <c r="C6393" t="str">
        <f>'Raw Data'!P6393</f>
        <v>One year</v>
      </c>
      <c r="D6393" t="str">
        <f>'Raw Data'!I6393</f>
        <v>DSL</v>
      </c>
      <c r="E6393" t="str">
        <f>'Raw Data'!R6393</f>
        <v>Credit card (automatic)</v>
      </c>
      <c r="F6393">
        <f>'Raw Data'!S6393</f>
        <v>78.95</v>
      </c>
      <c r="G6393">
        <f>IFERROR(VALUE('Raw Data'!T6393),0)</f>
        <v>2862.55</v>
      </c>
      <c r="H6393" t="str" cm="1">
        <f t="array" ref="H6393">_xlfn.IFS(B6393&lt;=12,"New (0-12 mo)",B6393&lt;=24,"Established (13-24 mo)",B6393&lt;=48,"Loyal (25-48 mo)",TRUE,"Veteran (49+ mo)")</f>
        <v>Loyal (25-48 mo)</v>
      </c>
      <c r="I6393">
        <f>COUNTIF('Raw Data'!G6393:O6393,"Yes")</f>
        <v>6</v>
      </c>
      <c r="J6393">
        <f t="shared" ca="1" si="198"/>
        <v>45047</v>
      </c>
      <c r="K6393" t="str">
        <f>'Raw Data'!U6393</f>
        <v>No</v>
      </c>
      <c r="L6393" t="str">
        <f t="shared" si="199"/>
        <v>Low Risk</v>
      </c>
      <c r="N6393" s="34"/>
    </row>
    <row r="6394" spans="1:14" x14ac:dyDescent="0.3">
      <c r="A6394" s="5" t="str">
        <f>'Raw Data'!A6394</f>
        <v>3999-WRNGR</v>
      </c>
      <c r="B6394">
        <f>'Raw Data'!F6394</f>
        <v>60</v>
      </c>
      <c r="C6394" t="str">
        <f>'Raw Data'!P6394</f>
        <v>Month-to-month</v>
      </c>
      <c r="D6394" t="str">
        <f>'Raw Data'!I6394</f>
        <v>DSL</v>
      </c>
      <c r="E6394" t="str">
        <f>'Raw Data'!R6394</f>
        <v>Electronic check</v>
      </c>
      <c r="F6394">
        <f>'Raw Data'!S6394</f>
        <v>49.75</v>
      </c>
      <c r="G6394">
        <f>IFERROR(VALUE('Raw Data'!T6394),0)</f>
        <v>3069.45</v>
      </c>
      <c r="H6394" t="str" cm="1">
        <f t="array" ref="H6394">_xlfn.IFS(B6394&lt;=12,"New (0-12 mo)",B6394&lt;=24,"Established (13-24 mo)",B6394&lt;=48,"Loyal (25-48 mo)",TRUE,"Veteran (49+ mo)")</f>
        <v>Veteran (49+ mo)</v>
      </c>
      <c r="I6394">
        <f>COUNTIF('Raw Data'!G6394:O6394,"Yes")</f>
        <v>3</v>
      </c>
      <c r="J6394">
        <f t="shared" ca="1" si="198"/>
        <v>44378</v>
      </c>
      <c r="K6394" t="str">
        <f>'Raw Data'!U6394</f>
        <v>No</v>
      </c>
      <c r="L6394" t="str">
        <f t="shared" si="199"/>
        <v>Low-Medium Risk</v>
      </c>
      <c r="N6394" s="34"/>
    </row>
    <row r="6395" spans="1:14" x14ac:dyDescent="0.3">
      <c r="A6395" s="5" t="str">
        <f>'Raw Data'!A6395</f>
        <v>3466-RITXD</v>
      </c>
      <c r="B6395">
        <f>'Raw Data'!F6395</f>
        <v>26</v>
      </c>
      <c r="C6395" t="str">
        <f>'Raw Data'!P6395</f>
        <v>Month-to-month</v>
      </c>
      <c r="D6395" t="str">
        <f>'Raw Data'!I6395</f>
        <v>Fiber optic</v>
      </c>
      <c r="E6395" t="str">
        <f>'Raw Data'!R6395</f>
        <v>Credit card (automatic)</v>
      </c>
      <c r="F6395">
        <f>'Raw Data'!S6395</f>
        <v>92.4</v>
      </c>
      <c r="G6395">
        <f>IFERROR(VALUE('Raw Data'!T6395),0)</f>
        <v>2349.8000000000002</v>
      </c>
      <c r="H6395" t="str" cm="1">
        <f t="array" ref="H6395">_xlfn.IFS(B6395&lt;=12,"New (0-12 mo)",B6395&lt;=24,"Established (13-24 mo)",B6395&lt;=48,"Loyal (25-48 mo)",TRUE,"Veteran (49+ mo)")</f>
        <v>Loyal (25-48 mo)</v>
      </c>
      <c r="I6395">
        <f>COUNTIF('Raw Data'!G6395:O6395,"Yes")</f>
        <v>5</v>
      </c>
      <c r="J6395">
        <f t="shared" ca="1" si="198"/>
        <v>45413</v>
      </c>
      <c r="K6395" t="str">
        <f>'Raw Data'!U6395</f>
        <v>No</v>
      </c>
      <c r="L6395" t="str">
        <f t="shared" si="199"/>
        <v>Low-Medium Risk</v>
      </c>
      <c r="N6395" s="34"/>
    </row>
    <row r="6396" spans="1:14" x14ac:dyDescent="0.3">
      <c r="A6396" s="5" t="str">
        <f>'Raw Data'!A6396</f>
        <v>2680-XKKNJ</v>
      </c>
      <c r="B6396">
        <f>'Raw Data'!F6396</f>
        <v>8</v>
      </c>
      <c r="C6396" t="str">
        <f>'Raw Data'!P6396</f>
        <v>One year</v>
      </c>
      <c r="D6396" t="str">
        <f>'Raw Data'!I6396</f>
        <v>DSL</v>
      </c>
      <c r="E6396" t="str">
        <f>'Raw Data'!R6396</f>
        <v>Bank transfer (automatic)</v>
      </c>
      <c r="F6396">
        <f>'Raw Data'!S6396</f>
        <v>58.2</v>
      </c>
      <c r="G6396">
        <f>IFERROR(VALUE('Raw Data'!T6396),0)</f>
        <v>469.25</v>
      </c>
      <c r="H6396" t="str" cm="1">
        <f t="array" ref="H6396">_xlfn.IFS(B6396&lt;=12,"New (0-12 mo)",B6396&lt;=24,"Established (13-24 mo)",B6396&lt;=48,"Loyal (25-48 mo)",TRUE,"Veteran (49+ mo)")</f>
        <v>New (0-12 mo)</v>
      </c>
      <c r="I6396">
        <f>COUNTIF('Raw Data'!G6396:O6396,"Yes")</f>
        <v>4</v>
      </c>
      <c r="J6396">
        <f t="shared" ca="1" si="198"/>
        <v>45962</v>
      </c>
      <c r="K6396" t="str">
        <f>'Raw Data'!U6396</f>
        <v>No</v>
      </c>
      <c r="L6396" t="str">
        <f t="shared" si="199"/>
        <v>Low Risk</v>
      </c>
      <c r="N6396" s="34"/>
    </row>
    <row r="6397" spans="1:14" x14ac:dyDescent="0.3">
      <c r="A6397" s="5" t="str">
        <f>'Raw Data'!A6397</f>
        <v>3058-HJCUY</v>
      </c>
      <c r="B6397">
        <f>'Raw Data'!F6397</f>
        <v>41</v>
      </c>
      <c r="C6397" t="str">
        <f>'Raw Data'!P6397</f>
        <v>One year</v>
      </c>
      <c r="D6397" t="str">
        <f>'Raw Data'!I6397</f>
        <v>Fiber optic</v>
      </c>
      <c r="E6397" t="str">
        <f>'Raw Data'!R6397</f>
        <v>Electronic check</v>
      </c>
      <c r="F6397">
        <f>'Raw Data'!S6397</f>
        <v>102.6</v>
      </c>
      <c r="G6397">
        <f>IFERROR(VALUE('Raw Data'!T6397),0)</f>
        <v>4213.3500000000004</v>
      </c>
      <c r="H6397" t="str" cm="1">
        <f t="array" ref="H6397">_xlfn.IFS(B6397&lt;=12,"New (0-12 mo)",B6397&lt;=24,"Established (13-24 mo)",B6397&lt;=48,"Loyal (25-48 mo)",TRUE,"Veteran (49+ mo)")</f>
        <v>Loyal (25-48 mo)</v>
      </c>
      <c r="I6397">
        <f>COUNTIF('Raw Data'!G6397:O6397,"Yes")</f>
        <v>6</v>
      </c>
      <c r="J6397">
        <f t="shared" ca="1" si="198"/>
        <v>44958</v>
      </c>
      <c r="K6397" t="str">
        <f>'Raw Data'!U6397</f>
        <v>Yes</v>
      </c>
      <c r="L6397" t="str">
        <f t="shared" si="199"/>
        <v>Low Risk</v>
      </c>
      <c r="N6397" s="34"/>
    </row>
    <row r="6398" spans="1:14" x14ac:dyDescent="0.3">
      <c r="A6398" s="5" t="str">
        <f>'Raw Data'!A6398</f>
        <v>2974-GGUXS</v>
      </c>
      <c r="B6398">
        <f>'Raw Data'!F6398</f>
        <v>36</v>
      </c>
      <c r="C6398" t="str">
        <f>'Raw Data'!P6398</f>
        <v>Month-to-month</v>
      </c>
      <c r="D6398" t="str">
        <f>'Raw Data'!I6398</f>
        <v>Fiber optic</v>
      </c>
      <c r="E6398" t="str">
        <f>'Raw Data'!R6398</f>
        <v>Credit card (automatic)</v>
      </c>
      <c r="F6398">
        <f>'Raw Data'!S6398</f>
        <v>91.95</v>
      </c>
      <c r="G6398">
        <f>IFERROR(VALUE('Raw Data'!T6398),0)</f>
        <v>3301.05</v>
      </c>
      <c r="H6398" t="str" cm="1">
        <f t="array" ref="H6398">_xlfn.IFS(B6398&lt;=12,"New (0-12 mo)",B6398&lt;=24,"Established (13-24 mo)",B6398&lt;=48,"Loyal (25-48 mo)",TRUE,"Veteran (49+ mo)")</f>
        <v>Loyal (25-48 mo)</v>
      </c>
      <c r="I6398">
        <f>COUNTIF('Raw Data'!G6398:O6398,"Yes")</f>
        <v>4</v>
      </c>
      <c r="J6398">
        <f t="shared" ca="1" si="198"/>
        <v>45108</v>
      </c>
      <c r="K6398" t="str">
        <f>'Raw Data'!U6398</f>
        <v>No</v>
      </c>
      <c r="L6398" t="str">
        <f t="shared" si="199"/>
        <v>Low-Medium Risk</v>
      </c>
      <c r="N6398" s="34"/>
    </row>
    <row r="6399" spans="1:14" x14ac:dyDescent="0.3">
      <c r="A6399" s="5" t="str">
        <f>'Raw Data'!A6399</f>
        <v>7994-XIRTR</v>
      </c>
      <c r="B6399">
        <f>'Raw Data'!F6399</f>
        <v>54</v>
      </c>
      <c r="C6399" t="str">
        <f>'Raw Data'!P6399</f>
        <v>One year</v>
      </c>
      <c r="D6399" t="str">
        <f>'Raw Data'!I6399</f>
        <v>DSL</v>
      </c>
      <c r="E6399" t="str">
        <f>'Raw Data'!R6399</f>
        <v>Bank transfer (automatic)</v>
      </c>
      <c r="F6399">
        <f>'Raw Data'!S6399</f>
        <v>65.25</v>
      </c>
      <c r="G6399">
        <f>IFERROR(VALUE('Raw Data'!T6399),0)</f>
        <v>3529.95</v>
      </c>
      <c r="H6399" t="str" cm="1">
        <f t="array" ref="H6399">_xlfn.IFS(B6399&lt;=12,"New (0-12 mo)",B6399&lt;=24,"Established (13-24 mo)",B6399&lt;=48,"Loyal (25-48 mo)",TRUE,"Veteran (49+ mo)")</f>
        <v>Veteran (49+ mo)</v>
      </c>
      <c r="I6399">
        <f>COUNTIF('Raw Data'!G6399:O6399,"Yes")</f>
        <v>4</v>
      </c>
      <c r="J6399">
        <f t="shared" ca="1" si="198"/>
        <v>44562</v>
      </c>
      <c r="K6399" t="str">
        <f>'Raw Data'!U6399</f>
        <v>No</v>
      </c>
      <c r="L6399" t="str">
        <f t="shared" si="199"/>
        <v>Low Risk</v>
      </c>
      <c r="N6399" s="34"/>
    </row>
    <row r="6400" spans="1:14" x14ac:dyDescent="0.3">
      <c r="A6400" s="5" t="str">
        <f>'Raw Data'!A6400</f>
        <v>3259-FDWOY</v>
      </c>
      <c r="B6400">
        <f>'Raw Data'!F6400</f>
        <v>71</v>
      </c>
      <c r="C6400" t="str">
        <f>'Raw Data'!P6400</f>
        <v>Two year</v>
      </c>
      <c r="D6400" t="str">
        <f>'Raw Data'!I6400</f>
        <v>Fiber optic</v>
      </c>
      <c r="E6400" t="str">
        <f>'Raw Data'!R6400</f>
        <v>Bank transfer (automatic)</v>
      </c>
      <c r="F6400">
        <f>'Raw Data'!S6400</f>
        <v>106</v>
      </c>
      <c r="G6400">
        <f>IFERROR(VALUE('Raw Data'!T6400),0)</f>
        <v>7723.7</v>
      </c>
      <c r="H6400" t="str" cm="1">
        <f t="array" ref="H6400">_xlfn.IFS(B6400&lt;=12,"New (0-12 mo)",B6400&lt;=24,"Established (13-24 mo)",B6400&lt;=48,"Loyal (25-48 mo)",TRUE,"Veteran (49+ mo)")</f>
        <v>Veteran (49+ mo)</v>
      </c>
      <c r="I6400">
        <f>COUNTIF('Raw Data'!G6400:O6400,"Yes")</f>
        <v>6</v>
      </c>
      <c r="J6400">
        <f t="shared" ca="1" si="198"/>
        <v>44044</v>
      </c>
      <c r="K6400" t="str">
        <f>'Raw Data'!U6400</f>
        <v>Yes</v>
      </c>
      <c r="L6400" t="str">
        <f t="shared" si="199"/>
        <v>Low Risk</v>
      </c>
      <c r="N6400" s="34"/>
    </row>
    <row r="6401" spans="1:14" x14ac:dyDescent="0.3">
      <c r="A6401" s="5" t="str">
        <f>'Raw Data'!A6401</f>
        <v>2101-RANCD</v>
      </c>
      <c r="B6401">
        <f>'Raw Data'!F6401</f>
        <v>55</v>
      </c>
      <c r="C6401" t="str">
        <f>'Raw Data'!P6401</f>
        <v>Month-to-month</v>
      </c>
      <c r="D6401" t="str">
        <f>'Raw Data'!I6401</f>
        <v>Fiber optic</v>
      </c>
      <c r="E6401" t="str">
        <f>'Raw Data'!R6401</f>
        <v>Electronic check</v>
      </c>
      <c r="F6401">
        <f>'Raw Data'!S6401</f>
        <v>73.099999999999994</v>
      </c>
      <c r="G6401">
        <f>IFERROR(VALUE('Raw Data'!T6401),0)</f>
        <v>4144.8999999999996</v>
      </c>
      <c r="H6401" t="str" cm="1">
        <f t="array" ref="H6401">_xlfn.IFS(B6401&lt;=12,"New (0-12 mo)",B6401&lt;=24,"Established (13-24 mo)",B6401&lt;=48,"Loyal (25-48 mo)",TRUE,"Veteran (49+ mo)")</f>
        <v>Veteran (49+ mo)</v>
      </c>
      <c r="I6401">
        <f>COUNTIF('Raw Data'!G6401:O6401,"Yes")</f>
        <v>2</v>
      </c>
      <c r="J6401">
        <f t="shared" ca="1" si="198"/>
        <v>44531</v>
      </c>
      <c r="K6401" t="str">
        <f>'Raw Data'!U6401</f>
        <v>No</v>
      </c>
      <c r="L6401" t="str">
        <f t="shared" si="199"/>
        <v>Low-Medium Risk</v>
      </c>
      <c r="N6401" s="34"/>
    </row>
    <row r="6402" spans="1:14" x14ac:dyDescent="0.3">
      <c r="A6402" s="5" t="str">
        <f>'Raw Data'!A6402</f>
        <v>7921-BEPCI</v>
      </c>
      <c r="B6402">
        <f>'Raw Data'!F6402</f>
        <v>72</v>
      </c>
      <c r="C6402" t="str">
        <f>'Raw Data'!P6402</f>
        <v>Two year</v>
      </c>
      <c r="D6402" t="str">
        <f>'Raw Data'!I6402</f>
        <v>DSL</v>
      </c>
      <c r="E6402" t="str">
        <f>'Raw Data'!R6402</f>
        <v>Bank transfer (automatic)</v>
      </c>
      <c r="F6402">
        <f>'Raw Data'!S6402</f>
        <v>59.75</v>
      </c>
      <c r="G6402">
        <f>IFERROR(VALUE('Raw Data'!T6402),0)</f>
        <v>4265</v>
      </c>
      <c r="H6402" t="str" cm="1">
        <f t="array" ref="H6402">_xlfn.IFS(B6402&lt;=12,"New (0-12 mo)",B6402&lt;=24,"Established (13-24 mo)",B6402&lt;=48,"Loyal (25-48 mo)",TRUE,"Veteran (49+ mo)")</f>
        <v>Veteran (49+ mo)</v>
      </c>
      <c r="I6402">
        <f>COUNTIF('Raw Data'!G6402:O6402,"Yes")</f>
        <v>4</v>
      </c>
      <c r="J6402">
        <f t="shared" ref="J6402:J6465" ca="1" si="200">EDATE(TODAY(),-B6402)</f>
        <v>44013</v>
      </c>
      <c r="K6402" t="str">
        <f>'Raw Data'!U6402</f>
        <v>No</v>
      </c>
      <c r="L6402" t="str">
        <f t="shared" ref="L6402:L6465" si="201">IF(AND(C6402="Month-to-month",B6402&lt;=12),"High Risk",IF(AND(C6402="Month-to-month",B6402&lt;=24),"Medium Risk",IF(C6402="Month-to-month","Low-Medium Risk","Low Risk")))</f>
        <v>Low Risk</v>
      </c>
      <c r="N6402" s="34"/>
    </row>
    <row r="6403" spans="1:14" x14ac:dyDescent="0.3">
      <c r="A6403" s="5" t="str">
        <f>'Raw Data'!A6403</f>
        <v>0807-ZABDG</v>
      </c>
      <c r="B6403">
        <f>'Raw Data'!F6403</f>
        <v>3</v>
      </c>
      <c r="C6403" t="str">
        <f>'Raw Data'!P6403</f>
        <v>Month-to-month</v>
      </c>
      <c r="D6403" t="str">
        <f>'Raw Data'!I6403</f>
        <v>DSL</v>
      </c>
      <c r="E6403" t="str">
        <f>'Raw Data'!R6403</f>
        <v>Mailed check</v>
      </c>
      <c r="F6403">
        <f>'Raw Data'!S6403</f>
        <v>55.1</v>
      </c>
      <c r="G6403">
        <f>IFERROR(VALUE('Raw Data'!T6403),0)</f>
        <v>154.65</v>
      </c>
      <c r="H6403" t="str" cm="1">
        <f t="array" ref="H6403">_xlfn.IFS(B6403&lt;=12,"New (0-12 mo)",B6403&lt;=24,"Established (13-24 mo)",B6403&lt;=48,"Loyal (25-48 mo)",TRUE,"Veteran (49+ mo)")</f>
        <v>New (0-12 mo)</v>
      </c>
      <c r="I6403">
        <f>COUNTIF('Raw Data'!G6403:O6403,"Yes")</f>
        <v>3</v>
      </c>
      <c r="J6403">
        <f t="shared" ca="1" si="200"/>
        <v>46113</v>
      </c>
      <c r="K6403" t="str">
        <f>'Raw Data'!U6403</f>
        <v>Yes</v>
      </c>
      <c r="L6403" t="str">
        <f t="shared" si="201"/>
        <v>High Risk</v>
      </c>
      <c r="N6403" s="34"/>
    </row>
    <row r="6404" spans="1:14" x14ac:dyDescent="0.3">
      <c r="A6404" s="5" t="str">
        <f>'Raw Data'!A6404</f>
        <v>8510-TMWYB</v>
      </c>
      <c r="B6404">
        <f>'Raw Data'!F6404</f>
        <v>54</v>
      </c>
      <c r="C6404" t="str">
        <f>'Raw Data'!P6404</f>
        <v>Two year</v>
      </c>
      <c r="D6404" t="str">
        <f>'Raw Data'!I6404</f>
        <v>DSL</v>
      </c>
      <c r="E6404" t="str">
        <f>'Raw Data'!R6404</f>
        <v>Bank transfer (automatic)</v>
      </c>
      <c r="F6404">
        <f>'Raw Data'!S6404</f>
        <v>59.8</v>
      </c>
      <c r="G6404">
        <f>IFERROR(VALUE('Raw Data'!T6404),0)</f>
        <v>3246.45</v>
      </c>
      <c r="H6404" t="str" cm="1">
        <f t="array" ref="H6404">_xlfn.IFS(B6404&lt;=12,"New (0-12 mo)",B6404&lt;=24,"Established (13-24 mo)",B6404&lt;=48,"Loyal (25-48 mo)",TRUE,"Veteran (49+ mo)")</f>
        <v>Veteran (49+ mo)</v>
      </c>
      <c r="I6404">
        <f>COUNTIF('Raw Data'!G6404:O6404,"Yes")</f>
        <v>4</v>
      </c>
      <c r="J6404">
        <f t="shared" ca="1" si="200"/>
        <v>44562</v>
      </c>
      <c r="K6404" t="str">
        <f>'Raw Data'!U6404</f>
        <v>No</v>
      </c>
      <c r="L6404" t="str">
        <f t="shared" si="201"/>
        <v>Low Risk</v>
      </c>
      <c r="N6404" s="34"/>
    </row>
    <row r="6405" spans="1:14" x14ac:dyDescent="0.3">
      <c r="A6405" s="5" t="str">
        <f>'Raw Data'!A6405</f>
        <v>3258-ZKPAI</v>
      </c>
      <c r="B6405">
        <f>'Raw Data'!F6405</f>
        <v>72</v>
      </c>
      <c r="C6405" t="str">
        <f>'Raw Data'!P6405</f>
        <v>Two year</v>
      </c>
      <c r="D6405" t="str">
        <f>'Raw Data'!I6405</f>
        <v>Fiber optic</v>
      </c>
      <c r="E6405" t="str">
        <f>'Raw Data'!R6405</f>
        <v>Bank transfer (automatic)</v>
      </c>
      <c r="F6405">
        <f>'Raw Data'!S6405</f>
        <v>116.6</v>
      </c>
      <c r="G6405">
        <f>IFERROR(VALUE('Raw Data'!T6405),0)</f>
        <v>8337.4500000000007</v>
      </c>
      <c r="H6405" t="str" cm="1">
        <f t="array" ref="H6405">_xlfn.IFS(B6405&lt;=12,"New (0-12 mo)",B6405&lt;=24,"Established (13-24 mo)",B6405&lt;=48,"Loyal (25-48 mo)",TRUE,"Veteran (49+ mo)")</f>
        <v>Veteran (49+ mo)</v>
      </c>
      <c r="I6405">
        <f>COUNTIF('Raw Data'!G6405:O6405,"Yes")</f>
        <v>8</v>
      </c>
      <c r="J6405">
        <f t="shared" ca="1" si="200"/>
        <v>44013</v>
      </c>
      <c r="K6405" t="str">
        <f>'Raw Data'!U6405</f>
        <v>No</v>
      </c>
      <c r="L6405" t="str">
        <f t="shared" si="201"/>
        <v>Low Risk</v>
      </c>
      <c r="N6405" s="34"/>
    </row>
    <row r="6406" spans="1:14" x14ac:dyDescent="0.3">
      <c r="A6406" s="5" t="str">
        <f>'Raw Data'!A6406</f>
        <v>1428-IEDPR</v>
      </c>
      <c r="B6406">
        <f>'Raw Data'!F6406</f>
        <v>52</v>
      </c>
      <c r="C6406" t="str">
        <f>'Raw Data'!P6406</f>
        <v>Two year</v>
      </c>
      <c r="D6406" t="str">
        <f>'Raw Data'!I6406</f>
        <v>Fiber optic</v>
      </c>
      <c r="E6406" t="str">
        <f>'Raw Data'!R6406</f>
        <v>Electronic check</v>
      </c>
      <c r="F6406">
        <f>'Raw Data'!S6406</f>
        <v>109.3</v>
      </c>
      <c r="G6406">
        <f>IFERROR(VALUE('Raw Data'!T6406),0)</f>
        <v>5731.4</v>
      </c>
      <c r="H6406" t="str" cm="1">
        <f t="array" ref="H6406">_xlfn.IFS(B6406&lt;=12,"New (0-12 mo)",B6406&lt;=24,"Established (13-24 mo)",B6406&lt;=48,"Loyal (25-48 mo)",TRUE,"Veteran (49+ mo)")</f>
        <v>Veteran (49+ mo)</v>
      </c>
      <c r="I6406">
        <f>COUNTIF('Raw Data'!G6406:O6406,"Yes")</f>
        <v>7</v>
      </c>
      <c r="J6406">
        <f t="shared" ca="1" si="200"/>
        <v>44621</v>
      </c>
      <c r="K6406" t="str">
        <f>'Raw Data'!U6406</f>
        <v>No</v>
      </c>
      <c r="L6406" t="str">
        <f t="shared" si="201"/>
        <v>Low Risk</v>
      </c>
      <c r="N6406" s="34"/>
    </row>
    <row r="6407" spans="1:14" x14ac:dyDescent="0.3">
      <c r="A6407" s="5" t="str">
        <f>'Raw Data'!A6407</f>
        <v>5298-GSTLM</v>
      </c>
      <c r="B6407">
        <f>'Raw Data'!F6407</f>
        <v>60</v>
      </c>
      <c r="C6407" t="str">
        <f>'Raw Data'!P6407</f>
        <v>One year</v>
      </c>
      <c r="D6407" t="str">
        <f>'Raw Data'!I6407</f>
        <v>Fiber optic</v>
      </c>
      <c r="E6407" t="str">
        <f>'Raw Data'!R6407</f>
        <v>Bank transfer (automatic)</v>
      </c>
      <c r="F6407">
        <f>'Raw Data'!S6407</f>
        <v>101.4</v>
      </c>
      <c r="G6407">
        <f>IFERROR(VALUE('Raw Data'!T6407),0)</f>
        <v>6176.6</v>
      </c>
      <c r="H6407" t="str" cm="1">
        <f t="array" ref="H6407">_xlfn.IFS(B6407&lt;=12,"New (0-12 mo)",B6407&lt;=24,"Established (13-24 mo)",B6407&lt;=48,"Loyal (25-48 mo)",TRUE,"Veteran (49+ mo)")</f>
        <v>Veteran (49+ mo)</v>
      </c>
      <c r="I6407">
        <f>COUNTIF('Raw Data'!G6407:O6407,"Yes")</f>
        <v>5</v>
      </c>
      <c r="J6407">
        <f t="shared" ca="1" si="200"/>
        <v>44378</v>
      </c>
      <c r="K6407" t="str">
        <f>'Raw Data'!U6407</f>
        <v>No</v>
      </c>
      <c r="L6407" t="str">
        <f t="shared" si="201"/>
        <v>Low Risk</v>
      </c>
      <c r="N6407" s="34"/>
    </row>
    <row r="6408" spans="1:14" x14ac:dyDescent="0.3">
      <c r="A6408" s="5" t="str">
        <f>'Raw Data'!A6408</f>
        <v>4450-YOOHP</v>
      </c>
      <c r="B6408">
        <f>'Raw Data'!F6408</f>
        <v>39</v>
      </c>
      <c r="C6408" t="str">
        <f>'Raw Data'!P6408</f>
        <v>Month-to-month</v>
      </c>
      <c r="D6408" t="str">
        <f>'Raw Data'!I6408</f>
        <v>DSL</v>
      </c>
      <c r="E6408" t="str">
        <f>'Raw Data'!R6408</f>
        <v>Credit card (automatic)</v>
      </c>
      <c r="F6408">
        <f>'Raw Data'!S6408</f>
        <v>50.65</v>
      </c>
      <c r="G6408">
        <f>IFERROR(VALUE('Raw Data'!T6408),0)</f>
        <v>1905.4</v>
      </c>
      <c r="H6408" t="str" cm="1">
        <f t="array" ref="H6408">_xlfn.IFS(B6408&lt;=12,"New (0-12 mo)",B6408&lt;=24,"Established (13-24 mo)",B6408&lt;=48,"Loyal (25-48 mo)",TRUE,"Veteran (49+ mo)")</f>
        <v>Loyal (25-48 mo)</v>
      </c>
      <c r="I6408">
        <f>COUNTIF('Raw Data'!G6408:O6408,"Yes")</f>
        <v>3</v>
      </c>
      <c r="J6408">
        <f t="shared" ca="1" si="200"/>
        <v>45017</v>
      </c>
      <c r="K6408" t="str">
        <f>'Raw Data'!U6408</f>
        <v>No</v>
      </c>
      <c r="L6408" t="str">
        <f t="shared" si="201"/>
        <v>Low-Medium Risk</v>
      </c>
      <c r="N6408" s="34"/>
    </row>
    <row r="6409" spans="1:14" x14ac:dyDescent="0.3">
      <c r="A6409" s="5" t="str">
        <f>'Raw Data'!A6409</f>
        <v>6728-CZFEI</v>
      </c>
      <c r="B6409">
        <f>'Raw Data'!F6409</f>
        <v>15</v>
      </c>
      <c r="C6409" t="str">
        <f>'Raw Data'!P6409</f>
        <v>One year</v>
      </c>
      <c r="D6409" t="str">
        <f>'Raw Data'!I6409</f>
        <v>DSL</v>
      </c>
      <c r="E6409" t="str">
        <f>'Raw Data'!R6409</f>
        <v>Mailed check</v>
      </c>
      <c r="F6409">
        <f>'Raw Data'!S6409</f>
        <v>56.15</v>
      </c>
      <c r="G6409">
        <f>IFERROR(VALUE('Raw Data'!T6409),0)</f>
        <v>931.9</v>
      </c>
      <c r="H6409" t="str" cm="1">
        <f t="array" ref="H6409">_xlfn.IFS(B6409&lt;=12,"New (0-12 mo)",B6409&lt;=24,"Established (13-24 mo)",B6409&lt;=48,"Loyal (25-48 mo)",TRUE,"Veteran (49+ mo)")</f>
        <v>Established (13-24 mo)</v>
      </c>
      <c r="I6409">
        <f>COUNTIF('Raw Data'!G6409:O6409,"Yes")</f>
        <v>2</v>
      </c>
      <c r="J6409">
        <f t="shared" ca="1" si="200"/>
        <v>45748</v>
      </c>
      <c r="K6409" t="str">
        <f>'Raw Data'!U6409</f>
        <v>No</v>
      </c>
      <c r="L6409" t="str">
        <f t="shared" si="201"/>
        <v>Low Risk</v>
      </c>
      <c r="N6409" s="34"/>
    </row>
    <row r="6410" spans="1:14" x14ac:dyDescent="0.3">
      <c r="A6410" s="5" t="str">
        <f>'Raw Data'!A6410</f>
        <v>5748-RNCJT</v>
      </c>
      <c r="B6410">
        <f>'Raw Data'!F6410</f>
        <v>69</v>
      </c>
      <c r="C6410" t="str">
        <f>'Raw Data'!P6410</f>
        <v>Two year</v>
      </c>
      <c r="D6410" t="str">
        <f>'Raw Data'!I6410</f>
        <v>Fiber optic</v>
      </c>
      <c r="E6410" t="str">
        <f>'Raw Data'!R6410</f>
        <v>Bank transfer (automatic)</v>
      </c>
      <c r="F6410">
        <f>'Raw Data'!S6410</f>
        <v>106.5</v>
      </c>
      <c r="G6410">
        <f>IFERROR(VALUE('Raw Data'!T6410),0)</f>
        <v>7348.8</v>
      </c>
      <c r="H6410" t="str" cm="1">
        <f t="array" ref="H6410">_xlfn.IFS(B6410&lt;=12,"New (0-12 mo)",B6410&lt;=24,"Established (13-24 mo)",B6410&lt;=48,"Loyal (25-48 mo)",TRUE,"Veteran (49+ mo)")</f>
        <v>Veteran (49+ mo)</v>
      </c>
      <c r="I6410">
        <f>COUNTIF('Raw Data'!G6410:O6410,"Yes")</f>
        <v>6</v>
      </c>
      <c r="J6410">
        <f t="shared" ca="1" si="200"/>
        <v>44105</v>
      </c>
      <c r="K6410" t="str">
        <f>'Raw Data'!U6410</f>
        <v>Yes</v>
      </c>
      <c r="L6410" t="str">
        <f t="shared" si="201"/>
        <v>Low Risk</v>
      </c>
      <c r="N6410" s="34"/>
    </row>
    <row r="6411" spans="1:14" x14ac:dyDescent="0.3">
      <c r="A6411" s="5" t="str">
        <f>'Raw Data'!A6411</f>
        <v>3653-NCRDJ</v>
      </c>
      <c r="B6411">
        <f>'Raw Data'!F6411</f>
        <v>43</v>
      </c>
      <c r="C6411" t="str">
        <f>'Raw Data'!P6411</f>
        <v>One year</v>
      </c>
      <c r="D6411" t="str">
        <f>'Raw Data'!I6411</f>
        <v>No</v>
      </c>
      <c r="E6411" t="str">
        <f>'Raw Data'!R6411</f>
        <v>Mailed check</v>
      </c>
      <c r="F6411">
        <f>'Raw Data'!S6411</f>
        <v>19.2</v>
      </c>
      <c r="G6411">
        <f>IFERROR(VALUE('Raw Data'!T6411),0)</f>
        <v>776.25</v>
      </c>
      <c r="H6411" t="str" cm="1">
        <f t="array" ref="H6411">_xlfn.IFS(B6411&lt;=12,"New (0-12 mo)",B6411&lt;=24,"Established (13-24 mo)",B6411&lt;=48,"Loyal (25-48 mo)",TRUE,"Veteran (49+ mo)")</f>
        <v>Loyal (25-48 mo)</v>
      </c>
      <c r="I6411">
        <f>COUNTIF('Raw Data'!G6411:O6411,"Yes")</f>
        <v>1</v>
      </c>
      <c r="J6411">
        <f t="shared" ca="1" si="200"/>
        <v>44896</v>
      </c>
      <c r="K6411" t="str">
        <f>'Raw Data'!U6411</f>
        <v>No</v>
      </c>
      <c r="L6411" t="str">
        <f t="shared" si="201"/>
        <v>Low Risk</v>
      </c>
      <c r="N6411" s="34"/>
    </row>
    <row r="6412" spans="1:14" x14ac:dyDescent="0.3">
      <c r="A6412" s="5" t="str">
        <f>'Raw Data'!A6412</f>
        <v>6121-TNHBO</v>
      </c>
      <c r="B6412">
        <f>'Raw Data'!F6412</f>
        <v>63</v>
      </c>
      <c r="C6412" t="str">
        <f>'Raw Data'!P6412</f>
        <v>One year</v>
      </c>
      <c r="D6412" t="str">
        <f>'Raw Data'!I6412</f>
        <v>DSL</v>
      </c>
      <c r="E6412" t="str">
        <f>'Raw Data'!R6412</f>
        <v>Bank transfer (automatic)</v>
      </c>
      <c r="F6412">
        <f>'Raw Data'!S6412</f>
        <v>83</v>
      </c>
      <c r="G6412">
        <f>IFERROR(VALUE('Raw Data'!T6412),0)</f>
        <v>5243.05</v>
      </c>
      <c r="H6412" t="str" cm="1">
        <f t="array" ref="H6412">_xlfn.IFS(B6412&lt;=12,"New (0-12 mo)",B6412&lt;=24,"Established (13-24 mo)",B6412&lt;=48,"Loyal (25-48 mo)",TRUE,"Veteran (49+ mo)")</f>
        <v>Veteran (49+ mo)</v>
      </c>
      <c r="I6412">
        <f>COUNTIF('Raw Data'!G6412:O6412,"Yes")</f>
        <v>7</v>
      </c>
      <c r="J6412">
        <f t="shared" ca="1" si="200"/>
        <v>44287</v>
      </c>
      <c r="K6412" t="str">
        <f>'Raw Data'!U6412</f>
        <v>No</v>
      </c>
      <c r="L6412" t="str">
        <f t="shared" si="201"/>
        <v>Low Risk</v>
      </c>
      <c r="N6412" s="34"/>
    </row>
    <row r="6413" spans="1:14" x14ac:dyDescent="0.3">
      <c r="A6413" s="5" t="str">
        <f>'Raw Data'!A6413</f>
        <v>5119-NZPTV</v>
      </c>
      <c r="B6413">
        <f>'Raw Data'!F6413</f>
        <v>2</v>
      </c>
      <c r="C6413" t="str">
        <f>'Raw Data'!P6413</f>
        <v>Month-to-month</v>
      </c>
      <c r="D6413" t="str">
        <f>'Raw Data'!I6413</f>
        <v>Fiber optic</v>
      </c>
      <c r="E6413" t="str">
        <f>'Raw Data'!R6413</f>
        <v>Electronic check</v>
      </c>
      <c r="F6413">
        <f>'Raw Data'!S6413</f>
        <v>70.099999999999994</v>
      </c>
      <c r="G6413">
        <f>IFERROR(VALUE('Raw Data'!T6413),0)</f>
        <v>141.65</v>
      </c>
      <c r="H6413" t="str" cm="1">
        <f t="array" ref="H6413">_xlfn.IFS(B6413&lt;=12,"New (0-12 mo)",B6413&lt;=24,"Established (13-24 mo)",B6413&lt;=48,"Loyal (25-48 mo)",TRUE,"Veteran (49+ mo)")</f>
        <v>New (0-12 mo)</v>
      </c>
      <c r="I6413">
        <f>COUNTIF('Raw Data'!G6413:O6413,"Yes")</f>
        <v>1</v>
      </c>
      <c r="J6413">
        <f t="shared" ca="1" si="200"/>
        <v>46143</v>
      </c>
      <c r="K6413" t="str">
        <f>'Raw Data'!U6413</f>
        <v>No</v>
      </c>
      <c r="L6413" t="str">
        <f t="shared" si="201"/>
        <v>High Risk</v>
      </c>
      <c r="N6413" s="34"/>
    </row>
    <row r="6414" spans="1:14" x14ac:dyDescent="0.3">
      <c r="A6414" s="5" t="str">
        <f>'Raw Data'!A6414</f>
        <v>6519-ZHPXP</v>
      </c>
      <c r="B6414">
        <f>'Raw Data'!F6414</f>
        <v>72</v>
      </c>
      <c r="C6414" t="str">
        <f>'Raw Data'!P6414</f>
        <v>Two year</v>
      </c>
      <c r="D6414" t="str">
        <f>'Raw Data'!I6414</f>
        <v>Fiber optic</v>
      </c>
      <c r="E6414" t="str">
        <f>'Raw Data'!R6414</f>
        <v>Bank transfer (automatic)</v>
      </c>
      <c r="F6414">
        <f>'Raw Data'!S6414</f>
        <v>108.3</v>
      </c>
      <c r="G6414">
        <f>IFERROR(VALUE('Raw Data'!T6414),0)</f>
        <v>7679.65</v>
      </c>
      <c r="H6414" t="str" cm="1">
        <f t="array" ref="H6414">_xlfn.IFS(B6414&lt;=12,"New (0-12 mo)",B6414&lt;=24,"Established (13-24 mo)",B6414&lt;=48,"Loyal (25-48 mo)",TRUE,"Veteran (49+ mo)")</f>
        <v>Veteran (49+ mo)</v>
      </c>
      <c r="I6414">
        <f>COUNTIF('Raw Data'!G6414:O6414,"Yes")</f>
        <v>7</v>
      </c>
      <c r="J6414">
        <f t="shared" ca="1" si="200"/>
        <v>44013</v>
      </c>
      <c r="K6414" t="str">
        <f>'Raw Data'!U6414</f>
        <v>No</v>
      </c>
      <c r="L6414" t="str">
        <f t="shared" si="201"/>
        <v>Low Risk</v>
      </c>
      <c r="N6414" s="34"/>
    </row>
    <row r="6415" spans="1:14" x14ac:dyDescent="0.3">
      <c r="A6415" s="5" t="str">
        <f>'Raw Data'!A6415</f>
        <v>7739-LAXOG</v>
      </c>
      <c r="B6415">
        <f>'Raw Data'!F6415</f>
        <v>32</v>
      </c>
      <c r="C6415" t="str">
        <f>'Raw Data'!P6415</f>
        <v>Month-to-month</v>
      </c>
      <c r="D6415" t="str">
        <f>'Raw Data'!I6415</f>
        <v>Fiber optic</v>
      </c>
      <c r="E6415" t="str">
        <f>'Raw Data'!R6415</f>
        <v>Bank transfer (automatic)</v>
      </c>
      <c r="F6415">
        <f>'Raw Data'!S6415</f>
        <v>91.05</v>
      </c>
      <c r="G6415">
        <f>IFERROR(VALUE('Raw Data'!T6415),0)</f>
        <v>2954.5</v>
      </c>
      <c r="H6415" t="str" cm="1">
        <f t="array" ref="H6415">_xlfn.IFS(B6415&lt;=12,"New (0-12 mo)",B6415&lt;=24,"Established (13-24 mo)",B6415&lt;=48,"Loyal (25-48 mo)",TRUE,"Veteran (49+ mo)")</f>
        <v>Loyal (25-48 mo)</v>
      </c>
      <c r="I6415">
        <f>COUNTIF('Raw Data'!G6415:O6415,"Yes")</f>
        <v>4</v>
      </c>
      <c r="J6415">
        <f t="shared" ca="1" si="200"/>
        <v>45231</v>
      </c>
      <c r="K6415" t="str">
        <f>'Raw Data'!U6415</f>
        <v>Yes</v>
      </c>
      <c r="L6415" t="str">
        <f t="shared" si="201"/>
        <v>Low-Medium Risk</v>
      </c>
      <c r="N6415" s="34"/>
    </row>
    <row r="6416" spans="1:14" x14ac:dyDescent="0.3">
      <c r="A6416" s="5" t="str">
        <f>'Raw Data'!A6416</f>
        <v>3472-QPRCH</v>
      </c>
      <c r="B6416">
        <f>'Raw Data'!F6416</f>
        <v>40</v>
      </c>
      <c r="C6416" t="str">
        <f>'Raw Data'!P6416</f>
        <v>Two year</v>
      </c>
      <c r="D6416" t="str">
        <f>'Raw Data'!I6416</f>
        <v>No</v>
      </c>
      <c r="E6416" t="str">
        <f>'Raw Data'!R6416</f>
        <v>Credit card (automatic)</v>
      </c>
      <c r="F6416">
        <f>'Raw Data'!S6416</f>
        <v>25.25</v>
      </c>
      <c r="G6416">
        <f>IFERROR(VALUE('Raw Data'!T6416),0)</f>
        <v>1006.9</v>
      </c>
      <c r="H6416" t="str" cm="1">
        <f t="array" ref="H6416">_xlfn.IFS(B6416&lt;=12,"New (0-12 mo)",B6416&lt;=24,"Established (13-24 mo)",B6416&lt;=48,"Loyal (25-48 mo)",TRUE,"Veteran (49+ mo)")</f>
        <v>Loyal (25-48 mo)</v>
      </c>
      <c r="I6416">
        <f>COUNTIF('Raw Data'!G6416:O6416,"Yes")</f>
        <v>2</v>
      </c>
      <c r="J6416">
        <f t="shared" ca="1" si="200"/>
        <v>44986</v>
      </c>
      <c r="K6416" t="str">
        <f>'Raw Data'!U6416</f>
        <v>No</v>
      </c>
      <c r="L6416" t="str">
        <f t="shared" si="201"/>
        <v>Low Risk</v>
      </c>
      <c r="N6416" s="34"/>
    </row>
    <row r="6417" spans="1:14" x14ac:dyDescent="0.3">
      <c r="A6417" s="5" t="str">
        <f>'Raw Data'!A6417</f>
        <v>8224-UAXBZ</v>
      </c>
      <c r="B6417">
        <f>'Raw Data'!F6417</f>
        <v>58</v>
      </c>
      <c r="C6417" t="str">
        <f>'Raw Data'!P6417</f>
        <v>One year</v>
      </c>
      <c r="D6417" t="str">
        <f>'Raw Data'!I6417</f>
        <v>DSL</v>
      </c>
      <c r="E6417" t="str">
        <f>'Raw Data'!R6417</f>
        <v>Electronic check</v>
      </c>
      <c r="F6417">
        <f>'Raw Data'!S6417</f>
        <v>45.35</v>
      </c>
      <c r="G6417">
        <f>IFERROR(VALUE('Raw Data'!T6417),0)</f>
        <v>2540.1</v>
      </c>
      <c r="H6417" t="str" cm="1">
        <f t="array" ref="H6417">_xlfn.IFS(B6417&lt;=12,"New (0-12 mo)",B6417&lt;=24,"Established (13-24 mo)",B6417&lt;=48,"Loyal (25-48 mo)",TRUE,"Veteran (49+ mo)")</f>
        <v>Veteran (49+ mo)</v>
      </c>
      <c r="I6417">
        <f>COUNTIF('Raw Data'!G6417:O6417,"Yes")</f>
        <v>3</v>
      </c>
      <c r="J6417">
        <f t="shared" ca="1" si="200"/>
        <v>44440</v>
      </c>
      <c r="K6417" t="str">
        <f>'Raw Data'!U6417</f>
        <v>No</v>
      </c>
      <c r="L6417" t="str">
        <f t="shared" si="201"/>
        <v>Low Risk</v>
      </c>
      <c r="N6417" s="34"/>
    </row>
    <row r="6418" spans="1:14" x14ac:dyDescent="0.3">
      <c r="A6418" s="5" t="str">
        <f>'Raw Data'!A6418</f>
        <v>9610-WCESF</v>
      </c>
      <c r="B6418">
        <f>'Raw Data'!F6418</f>
        <v>67</v>
      </c>
      <c r="C6418" t="str">
        <f>'Raw Data'!P6418</f>
        <v>Two year</v>
      </c>
      <c r="D6418" t="str">
        <f>'Raw Data'!I6418</f>
        <v>DSL</v>
      </c>
      <c r="E6418" t="str">
        <f>'Raw Data'!R6418</f>
        <v>Electronic check</v>
      </c>
      <c r="F6418">
        <f>'Raw Data'!S6418</f>
        <v>43.9</v>
      </c>
      <c r="G6418">
        <f>IFERROR(VALUE('Raw Data'!T6418),0)</f>
        <v>3097.2</v>
      </c>
      <c r="H6418" t="str" cm="1">
        <f t="array" ref="H6418">_xlfn.IFS(B6418&lt;=12,"New (0-12 mo)",B6418&lt;=24,"Established (13-24 mo)",B6418&lt;=48,"Loyal (25-48 mo)",TRUE,"Veteran (49+ mo)")</f>
        <v>Veteran (49+ mo)</v>
      </c>
      <c r="I6418">
        <f>COUNTIF('Raw Data'!G6418:O6418,"Yes")</f>
        <v>3</v>
      </c>
      <c r="J6418">
        <f t="shared" ca="1" si="200"/>
        <v>44166</v>
      </c>
      <c r="K6418" t="str">
        <f>'Raw Data'!U6418</f>
        <v>No</v>
      </c>
      <c r="L6418" t="str">
        <f t="shared" si="201"/>
        <v>Low Risk</v>
      </c>
      <c r="N6418" s="34"/>
    </row>
    <row r="6419" spans="1:14" x14ac:dyDescent="0.3">
      <c r="A6419" s="5" t="str">
        <f>'Raw Data'!A6419</f>
        <v>9776-CLUJA</v>
      </c>
      <c r="B6419">
        <f>'Raw Data'!F6419</f>
        <v>51</v>
      </c>
      <c r="C6419" t="str">
        <f>'Raw Data'!P6419</f>
        <v>Month-to-month</v>
      </c>
      <c r="D6419" t="str">
        <f>'Raw Data'!I6419</f>
        <v>Fiber optic</v>
      </c>
      <c r="E6419" t="str">
        <f>'Raw Data'!R6419</f>
        <v>Electronic check</v>
      </c>
      <c r="F6419">
        <f>'Raw Data'!S6419</f>
        <v>77.5</v>
      </c>
      <c r="G6419">
        <f>IFERROR(VALUE('Raw Data'!T6419),0)</f>
        <v>3807.35</v>
      </c>
      <c r="H6419" t="str" cm="1">
        <f t="array" ref="H6419">_xlfn.IFS(B6419&lt;=12,"New (0-12 mo)",B6419&lt;=24,"Established (13-24 mo)",B6419&lt;=48,"Loyal (25-48 mo)",TRUE,"Veteran (49+ mo)")</f>
        <v>Veteran (49+ mo)</v>
      </c>
      <c r="I6419">
        <f>COUNTIF('Raw Data'!G6419:O6419,"Yes")</f>
        <v>3</v>
      </c>
      <c r="J6419">
        <f t="shared" ca="1" si="200"/>
        <v>44652</v>
      </c>
      <c r="K6419" t="str">
        <f>'Raw Data'!U6419</f>
        <v>Yes</v>
      </c>
      <c r="L6419" t="str">
        <f t="shared" si="201"/>
        <v>Low-Medium Risk</v>
      </c>
      <c r="N6419" s="34"/>
    </row>
    <row r="6420" spans="1:14" x14ac:dyDescent="0.3">
      <c r="A6420" s="5" t="str">
        <f>'Raw Data'!A6420</f>
        <v>2486-WYVVE</v>
      </c>
      <c r="B6420">
        <f>'Raw Data'!F6420</f>
        <v>31</v>
      </c>
      <c r="C6420" t="str">
        <f>'Raw Data'!P6420</f>
        <v>One year</v>
      </c>
      <c r="D6420" t="str">
        <f>'Raw Data'!I6420</f>
        <v>DSL</v>
      </c>
      <c r="E6420" t="str">
        <f>'Raw Data'!R6420</f>
        <v>Mailed check</v>
      </c>
      <c r="F6420">
        <f>'Raw Data'!S6420</f>
        <v>79.3</v>
      </c>
      <c r="G6420">
        <f>IFERROR(VALUE('Raw Data'!T6420),0)</f>
        <v>2484</v>
      </c>
      <c r="H6420" t="str" cm="1">
        <f t="array" ref="H6420">_xlfn.IFS(B6420&lt;=12,"New (0-12 mo)",B6420&lt;=24,"Established (13-24 mo)",B6420&lt;=48,"Loyal (25-48 mo)",TRUE,"Veteran (49+ mo)")</f>
        <v>Loyal (25-48 mo)</v>
      </c>
      <c r="I6420">
        <f>COUNTIF('Raw Data'!G6420:O6420,"Yes")</f>
        <v>6</v>
      </c>
      <c r="J6420">
        <f t="shared" ca="1" si="200"/>
        <v>45261</v>
      </c>
      <c r="K6420" t="str">
        <f>'Raw Data'!U6420</f>
        <v>No</v>
      </c>
      <c r="L6420" t="str">
        <f t="shared" si="201"/>
        <v>Low Risk</v>
      </c>
      <c r="N6420" s="34"/>
    </row>
    <row r="6421" spans="1:14" x14ac:dyDescent="0.3">
      <c r="A6421" s="5" t="str">
        <f>'Raw Data'!A6421</f>
        <v>3865-ZYKAD</v>
      </c>
      <c r="B6421">
        <f>'Raw Data'!F6421</f>
        <v>69</v>
      </c>
      <c r="C6421" t="str">
        <f>'Raw Data'!P6421</f>
        <v>Month-to-month</v>
      </c>
      <c r="D6421" t="str">
        <f>'Raw Data'!I6421</f>
        <v>Fiber optic</v>
      </c>
      <c r="E6421" t="str">
        <f>'Raw Data'!R6421</f>
        <v>Credit card (automatic)</v>
      </c>
      <c r="F6421">
        <f>'Raw Data'!S6421</f>
        <v>84.9</v>
      </c>
      <c r="G6421">
        <f>IFERROR(VALUE('Raw Data'!T6421),0)</f>
        <v>5785.65</v>
      </c>
      <c r="H6421" t="str" cm="1">
        <f t="array" ref="H6421">_xlfn.IFS(B6421&lt;=12,"New (0-12 mo)",B6421&lt;=24,"Established (13-24 mo)",B6421&lt;=48,"Loyal (25-48 mo)",TRUE,"Veteran (49+ mo)")</f>
        <v>Veteran (49+ mo)</v>
      </c>
      <c r="I6421">
        <f>COUNTIF('Raw Data'!G6421:O6421,"Yes")</f>
        <v>4</v>
      </c>
      <c r="J6421">
        <f t="shared" ca="1" si="200"/>
        <v>44105</v>
      </c>
      <c r="K6421" t="str">
        <f>'Raw Data'!U6421</f>
        <v>No</v>
      </c>
      <c r="L6421" t="str">
        <f t="shared" si="201"/>
        <v>Low-Medium Risk</v>
      </c>
      <c r="N6421" s="34"/>
    </row>
    <row r="6422" spans="1:14" x14ac:dyDescent="0.3">
      <c r="A6422" s="5" t="str">
        <f>'Raw Data'!A6422</f>
        <v>1422-DGUBX</v>
      </c>
      <c r="B6422">
        <f>'Raw Data'!F6422</f>
        <v>32</v>
      </c>
      <c r="C6422" t="str">
        <f>'Raw Data'!P6422</f>
        <v>One year</v>
      </c>
      <c r="D6422" t="str">
        <f>'Raw Data'!I6422</f>
        <v>Fiber optic</v>
      </c>
      <c r="E6422" t="str">
        <f>'Raw Data'!R6422</f>
        <v>Electronic check</v>
      </c>
      <c r="F6422">
        <f>'Raw Data'!S6422</f>
        <v>79.25</v>
      </c>
      <c r="G6422">
        <f>IFERROR(VALUE('Raw Data'!T6422),0)</f>
        <v>2619.15</v>
      </c>
      <c r="H6422" t="str" cm="1">
        <f t="array" ref="H6422">_xlfn.IFS(B6422&lt;=12,"New (0-12 mo)",B6422&lt;=24,"Established (13-24 mo)",B6422&lt;=48,"Loyal (25-48 mo)",TRUE,"Veteran (49+ mo)")</f>
        <v>Loyal (25-48 mo)</v>
      </c>
      <c r="I6422">
        <f>COUNTIF('Raw Data'!G6422:O6422,"Yes")</f>
        <v>3</v>
      </c>
      <c r="J6422">
        <f t="shared" ca="1" si="200"/>
        <v>45231</v>
      </c>
      <c r="K6422" t="str">
        <f>'Raw Data'!U6422</f>
        <v>No</v>
      </c>
      <c r="L6422" t="str">
        <f t="shared" si="201"/>
        <v>Low Risk</v>
      </c>
      <c r="N6422" s="34"/>
    </row>
    <row r="6423" spans="1:14" x14ac:dyDescent="0.3">
      <c r="A6423" s="5" t="str">
        <f>'Raw Data'!A6423</f>
        <v>2999-AANRQ</v>
      </c>
      <c r="B6423">
        <f>'Raw Data'!F6423</f>
        <v>21</v>
      </c>
      <c r="C6423" t="str">
        <f>'Raw Data'!P6423</f>
        <v>Two year</v>
      </c>
      <c r="D6423" t="str">
        <f>'Raw Data'!I6423</f>
        <v>DSL</v>
      </c>
      <c r="E6423" t="str">
        <f>'Raw Data'!R6423</f>
        <v>Credit card (automatic)</v>
      </c>
      <c r="F6423">
        <f>'Raw Data'!S6423</f>
        <v>71.05</v>
      </c>
      <c r="G6423">
        <f>IFERROR(VALUE('Raw Data'!T6423),0)</f>
        <v>1524.85</v>
      </c>
      <c r="H6423" t="str" cm="1">
        <f t="array" ref="H6423">_xlfn.IFS(B6423&lt;=12,"New (0-12 mo)",B6423&lt;=24,"Established (13-24 mo)",B6423&lt;=48,"Loyal (25-48 mo)",TRUE,"Veteran (49+ mo)")</f>
        <v>Established (13-24 mo)</v>
      </c>
      <c r="I6423">
        <f>COUNTIF('Raw Data'!G6423:O6423,"Yes")</f>
        <v>5</v>
      </c>
      <c r="J6423">
        <f t="shared" ca="1" si="200"/>
        <v>45566</v>
      </c>
      <c r="K6423" t="str">
        <f>'Raw Data'!U6423</f>
        <v>No</v>
      </c>
      <c r="L6423" t="str">
        <f t="shared" si="201"/>
        <v>Low Risk</v>
      </c>
      <c r="N6423" s="34"/>
    </row>
    <row r="6424" spans="1:14" x14ac:dyDescent="0.3">
      <c r="A6424" s="5" t="str">
        <f>'Raw Data'!A6424</f>
        <v>8668-KNZTI</v>
      </c>
      <c r="B6424">
        <f>'Raw Data'!F6424</f>
        <v>52</v>
      </c>
      <c r="C6424" t="str">
        <f>'Raw Data'!P6424</f>
        <v>One year</v>
      </c>
      <c r="D6424" t="str">
        <f>'Raw Data'!I6424</f>
        <v>DSL</v>
      </c>
      <c r="E6424" t="str">
        <f>'Raw Data'!R6424</f>
        <v>Electronic check</v>
      </c>
      <c r="F6424">
        <f>'Raw Data'!S6424</f>
        <v>53.75</v>
      </c>
      <c r="G6424">
        <f>IFERROR(VALUE('Raw Data'!T6424),0)</f>
        <v>2790.65</v>
      </c>
      <c r="H6424" t="str" cm="1">
        <f t="array" ref="H6424">_xlfn.IFS(B6424&lt;=12,"New (0-12 mo)",B6424&lt;=24,"Established (13-24 mo)",B6424&lt;=48,"Loyal (25-48 mo)",TRUE,"Veteran (49+ mo)")</f>
        <v>Veteran (49+ mo)</v>
      </c>
      <c r="I6424">
        <f>COUNTIF('Raw Data'!G6424:O6424,"Yes")</f>
        <v>3</v>
      </c>
      <c r="J6424">
        <f t="shared" ca="1" si="200"/>
        <v>44621</v>
      </c>
      <c r="K6424" t="str">
        <f>'Raw Data'!U6424</f>
        <v>No</v>
      </c>
      <c r="L6424" t="str">
        <f t="shared" si="201"/>
        <v>Low Risk</v>
      </c>
      <c r="N6424" s="34"/>
    </row>
    <row r="6425" spans="1:14" x14ac:dyDescent="0.3">
      <c r="A6425" s="5" t="str">
        <f>'Raw Data'!A6425</f>
        <v>0480-KYJVA</v>
      </c>
      <c r="B6425">
        <f>'Raw Data'!F6425</f>
        <v>72</v>
      </c>
      <c r="C6425" t="str">
        <f>'Raw Data'!P6425</f>
        <v>Two year</v>
      </c>
      <c r="D6425" t="str">
        <f>'Raw Data'!I6425</f>
        <v>No</v>
      </c>
      <c r="E6425" t="str">
        <f>'Raw Data'!R6425</f>
        <v>Credit card (automatic)</v>
      </c>
      <c r="F6425">
        <f>'Raw Data'!S6425</f>
        <v>24.25</v>
      </c>
      <c r="G6425">
        <f>IFERROR(VALUE('Raw Data'!T6425),0)</f>
        <v>1784.5</v>
      </c>
      <c r="H6425" t="str" cm="1">
        <f t="array" ref="H6425">_xlfn.IFS(B6425&lt;=12,"New (0-12 mo)",B6425&lt;=24,"Established (13-24 mo)",B6425&lt;=48,"Loyal (25-48 mo)",TRUE,"Veteran (49+ mo)")</f>
        <v>Veteran (49+ mo)</v>
      </c>
      <c r="I6425">
        <f>COUNTIF('Raw Data'!G6425:O6425,"Yes")</f>
        <v>2</v>
      </c>
      <c r="J6425">
        <f t="shared" ca="1" si="200"/>
        <v>44013</v>
      </c>
      <c r="K6425" t="str">
        <f>'Raw Data'!U6425</f>
        <v>No</v>
      </c>
      <c r="L6425" t="str">
        <f t="shared" si="201"/>
        <v>Low Risk</v>
      </c>
      <c r="N6425" s="34"/>
    </row>
    <row r="6426" spans="1:14" x14ac:dyDescent="0.3">
      <c r="A6426" s="5" t="str">
        <f>'Raw Data'!A6426</f>
        <v>6034-ZRYCV</v>
      </c>
      <c r="B6426">
        <f>'Raw Data'!F6426</f>
        <v>72</v>
      </c>
      <c r="C6426" t="str">
        <f>'Raw Data'!P6426</f>
        <v>Two year</v>
      </c>
      <c r="D6426" t="str">
        <f>'Raw Data'!I6426</f>
        <v>DSL</v>
      </c>
      <c r="E6426" t="str">
        <f>'Raw Data'!R6426</f>
        <v>Electronic check</v>
      </c>
      <c r="F6426">
        <f>'Raw Data'!S6426</f>
        <v>54.2</v>
      </c>
      <c r="G6426">
        <f>IFERROR(VALUE('Raw Data'!T6426),0)</f>
        <v>3937.45</v>
      </c>
      <c r="H6426" t="str" cm="1">
        <f t="array" ref="H6426">_xlfn.IFS(B6426&lt;=12,"New (0-12 mo)",B6426&lt;=24,"Established (13-24 mo)",B6426&lt;=48,"Loyal (25-48 mo)",TRUE,"Veteran (49+ mo)")</f>
        <v>Veteran (49+ mo)</v>
      </c>
      <c r="I6426">
        <f>COUNTIF('Raw Data'!G6426:O6426,"Yes")</f>
        <v>4</v>
      </c>
      <c r="J6426">
        <f t="shared" ca="1" si="200"/>
        <v>44013</v>
      </c>
      <c r="K6426" t="str">
        <f>'Raw Data'!U6426</f>
        <v>Yes</v>
      </c>
      <c r="L6426" t="str">
        <f t="shared" si="201"/>
        <v>Low Risk</v>
      </c>
      <c r="N6426" s="34"/>
    </row>
    <row r="6427" spans="1:14" x14ac:dyDescent="0.3">
      <c r="A6427" s="5" t="str">
        <f>'Raw Data'!A6427</f>
        <v>9746-YKGXB</v>
      </c>
      <c r="B6427">
        <f>'Raw Data'!F6427</f>
        <v>52</v>
      </c>
      <c r="C6427" t="str">
        <f>'Raw Data'!P6427</f>
        <v>One year</v>
      </c>
      <c r="D6427" t="str">
        <f>'Raw Data'!I6427</f>
        <v>DSL</v>
      </c>
      <c r="E6427" t="str">
        <f>'Raw Data'!R6427</f>
        <v>Bank transfer (automatic)</v>
      </c>
      <c r="F6427">
        <f>'Raw Data'!S6427</f>
        <v>44.25</v>
      </c>
      <c r="G6427">
        <f>IFERROR(VALUE('Raw Data'!T6427),0)</f>
        <v>2276.1</v>
      </c>
      <c r="H6427" t="str" cm="1">
        <f t="array" ref="H6427">_xlfn.IFS(B6427&lt;=12,"New (0-12 mo)",B6427&lt;=24,"Established (13-24 mo)",B6427&lt;=48,"Loyal (25-48 mo)",TRUE,"Veteran (49+ mo)")</f>
        <v>Veteran (49+ mo)</v>
      </c>
      <c r="I6427">
        <f>COUNTIF('Raw Data'!G6427:O6427,"Yes")</f>
        <v>3</v>
      </c>
      <c r="J6427">
        <f t="shared" ca="1" si="200"/>
        <v>44621</v>
      </c>
      <c r="K6427" t="str">
        <f>'Raw Data'!U6427</f>
        <v>No</v>
      </c>
      <c r="L6427" t="str">
        <f t="shared" si="201"/>
        <v>Low Risk</v>
      </c>
      <c r="N6427" s="34"/>
    </row>
    <row r="6428" spans="1:14" x14ac:dyDescent="0.3">
      <c r="A6428" s="5" t="str">
        <f>'Raw Data'!A6428</f>
        <v>3926-YZVVX</v>
      </c>
      <c r="B6428">
        <f>'Raw Data'!F6428</f>
        <v>41</v>
      </c>
      <c r="C6428" t="str">
        <f>'Raw Data'!P6428</f>
        <v>One year</v>
      </c>
      <c r="D6428" t="str">
        <f>'Raw Data'!I6428</f>
        <v>DSL</v>
      </c>
      <c r="E6428" t="str">
        <f>'Raw Data'!R6428</f>
        <v>Bank transfer (automatic)</v>
      </c>
      <c r="F6428">
        <f>'Raw Data'!S6428</f>
        <v>50.05</v>
      </c>
      <c r="G6428">
        <f>IFERROR(VALUE('Raw Data'!T6428),0)</f>
        <v>2029.05</v>
      </c>
      <c r="H6428" t="str" cm="1">
        <f t="array" ref="H6428">_xlfn.IFS(B6428&lt;=12,"New (0-12 mo)",B6428&lt;=24,"Established (13-24 mo)",B6428&lt;=48,"Loyal (25-48 mo)",TRUE,"Veteran (49+ mo)")</f>
        <v>Loyal (25-48 mo)</v>
      </c>
      <c r="I6428">
        <f>COUNTIF('Raw Data'!G6428:O6428,"Yes")</f>
        <v>2</v>
      </c>
      <c r="J6428">
        <f t="shared" ca="1" si="200"/>
        <v>44958</v>
      </c>
      <c r="K6428" t="str">
        <f>'Raw Data'!U6428</f>
        <v>No</v>
      </c>
      <c r="L6428" t="str">
        <f t="shared" si="201"/>
        <v>Low Risk</v>
      </c>
      <c r="N6428" s="34"/>
    </row>
    <row r="6429" spans="1:14" x14ac:dyDescent="0.3">
      <c r="A6429" s="5" t="str">
        <f>'Raw Data'!A6429</f>
        <v>6000-UKLWI</v>
      </c>
      <c r="B6429">
        <f>'Raw Data'!F6429</f>
        <v>41</v>
      </c>
      <c r="C6429" t="str">
        <f>'Raw Data'!P6429</f>
        <v>Two year</v>
      </c>
      <c r="D6429" t="str">
        <f>'Raw Data'!I6429</f>
        <v>No</v>
      </c>
      <c r="E6429" t="str">
        <f>'Raw Data'!R6429</f>
        <v>Mailed check</v>
      </c>
      <c r="F6429">
        <f>'Raw Data'!S6429</f>
        <v>20.149999999999999</v>
      </c>
      <c r="G6429">
        <f>IFERROR(VALUE('Raw Data'!T6429),0)</f>
        <v>802.35</v>
      </c>
      <c r="H6429" t="str" cm="1">
        <f t="array" ref="H6429">_xlfn.IFS(B6429&lt;=12,"New (0-12 mo)",B6429&lt;=24,"Established (13-24 mo)",B6429&lt;=48,"Loyal (25-48 mo)",TRUE,"Veteran (49+ mo)")</f>
        <v>Loyal (25-48 mo)</v>
      </c>
      <c r="I6429">
        <f>COUNTIF('Raw Data'!G6429:O6429,"Yes")</f>
        <v>1</v>
      </c>
      <c r="J6429">
        <f t="shared" ca="1" si="200"/>
        <v>44958</v>
      </c>
      <c r="K6429" t="str">
        <f>'Raw Data'!U6429</f>
        <v>No</v>
      </c>
      <c r="L6429" t="str">
        <f t="shared" si="201"/>
        <v>Low Risk</v>
      </c>
      <c r="N6429" s="34"/>
    </row>
    <row r="6430" spans="1:14" x14ac:dyDescent="0.3">
      <c r="A6430" s="5" t="str">
        <f>'Raw Data'!A6430</f>
        <v>2079-FBMZK</v>
      </c>
      <c r="B6430">
        <f>'Raw Data'!F6430</f>
        <v>6</v>
      </c>
      <c r="C6430" t="str">
        <f>'Raw Data'!P6430</f>
        <v>Month-to-month</v>
      </c>
      <c r="D6430" t="str">
        <f>'Raw Data'!I6430</f>
        <v>Fiber optic</v>
      </c>
      <c r="E6430" t="str">
        <f>'Raw Data'!R6430</f>
        <v>Mailed check</v>
      </c>
      <c r="F6430">
        <f>'Raw Data'!S6430</f>
        <v>69.25</v>
      </c>
      <c r="G6430">
        <f>IFERROR(VALUE('Raw Data'!T6430),0)</f>
        <v>418.4</v>
      </c>
      <c r="H6430" t="str" cm="1">
        <f t="array" ref="H6430">_xlfn.IFS(B6430&lt;=12,"New (0-12 mo)",B6430&lt;=24,"Established (13-24 mo)",B6430&lt;=48,"Loyal (25-48 mo)",TRUE,"Veteran (49+ mo)")</f>
        <v>New (0-12 mo)</v>
      </c>
      <c r="I6430">
        <f>COUNTIF('Raw Data'!G6430:O6430,"Yes")</f>
        <v>1</v>
      </c>
      <c r="J6430">
        <f t="shared" ca="1" si="200"/>
        <v>46023</v>
      </c>
      <c r="K6430" t="str">
        <f>'Raw Data'!U6430</f>
        <v>Yes</v>
      </c>
      <c r="L6430" t="str">
        <f t="shared" si="201"/>
        <v>High Risk</v>
      </c>
      <c r="N6430" s="34"/>
    </row>
    <row r="6431" spans="1:14" x14ac:dyDescent="0.3">
      <c r="A6431" s="5" t="str">
        <f>'Raw Data'!A6431</f>
        <v>6332-FBZRI</v>
      </c>
      <c r="B6431">
        <f>'Raw Data'!F6431</f>
        <v>67</v>
      </c>
      <c r="C6431" t="str">
        <f>'Raw Data'!P6431</f>
        <v>One year</v>
      </c>
      <c r="D6431" t="str">
        <f>'Raw Data'!I6431</f>
        <v>DSL</v>
      </c>
      <c r="E6431" t="str">
        <f>'Raw Data'!R6431</f>
        <v>Credit card (automatic)</v>
      </c>
      <c r="F6431">
        <f>'Raw Data'!S6431</f>
        <v>69.349999999999994</v>
      </c>
      <c r="G6431">
        <f>IFERROR(VALUE('Raw Data'!T6431),0)</f>
        <v>4653.25</v>
      </c>
      <c r="H6431" t="str" cm="1">
        <f t="array" ref="H6431">_xlfn.IFS(B6431&lt;=12,"New (0-12 mo)",B6431&lt;=24,"Established (13-24 mo)",B6431&lt;=48,"Loyal (25-48 mo)",TRUE,"Veteran (49+ mo)")</f>
        <v>Veteran (49+ mo)</v>
      </c>
      <c r="I6431">
        <f>COUNTIF('Raw Data'!G6431:O6431,"Yes")</f>
        <v>6</v>
      </c>
      <c r="J6431">
        <f t="shared" ca="1" si="200"/>
        <v>44166</v>
      </c>
      <c r="K6431" t="str">
        <f>'Raw Data'!U6431</f>
        <v>No</v>
      </c>
      <c r="L6431" t="str">
        <f t="shared" si="201"/>
        <v>Low Risk</v>
      </c>
      <c r="N6431" s="34"/>
    </row>
    <row r="6432" spans="1:14" x14ac:dyDescent="0.3">
      <c r="A6432" s="5" t="str">
        <f>'Raw Data'!A6432</f>
        <v>2096-XOTMO</v>
      </c>
      <c r="B6432">
        <f>'Raw Data'!F6432</f>
        <v>16</v>
      </c>
      <c r="C6432" t="str">
        <f>'Raw Data'!P6432</f>
        <v>Month-to-month</v>
      </c>
      <c r="D6432" t="str">
        <f>'Raw Data'!I6432</f>
        <v>No</v>
      </c>
      <c r="E6432" t="str">
        <f>'Raw Data'!R6432</f>
        <v>Mailed check</v>
      </c>
      <c r="F6432">
        <f>'Raw Data'!S6432</f>
        <v>19.350000000000001</v>
      </c>
      <c r="G6432">
        <f>IFERROR(VALUE('Raw Data'!T6432),0)</f>
        <v>275.89999999999998</v>
      </c>
      <c r="H6432" t="str" cm="1">
        <f t="array" ref="H6432">_xlfn.IFS(B6432&lt;=12,"New (0-12 mo)",B6432&lt;=24,"Established (13-24 mo)",B6432&lt;=48,"Loyal (25-48 mo)",TRUE,"Veteran (49+ mo)")</f>
        <v>Established (13-24 mo)</v>
      </c>
      <c r="I6432">
        <f>COUNTIF('Raw Data'!G6432:O6432,"Yes")</f>
        <v>1</v>
      </c>
      <c r="J6432">
        <f t="shared" ca="1" si="200"/>
        <v>45717</v>
      </c>
      <c r="K6432" t="str">
        <f>'Raw Data'!U6432</f>
        <v>No</v>
      </c>
      <c r="L6432" t="str">
        <f t="shared" si="201"/>
        <v>Medium Risk</v>
      </c>
      <c r="N6432" s="34"/>
    </row>
    <row r="6433" spans="1:14" x14ac:dyDescent="0.3">
      <c r="A6433" s="5" t="str">
        <f>'Raw Data'!A6433</f>
        <v>3266-FTKHB</v>
      </c>
      <c r="B6433">
        <f>'Raw Data'!F6433</f>
        <v>17</v>
      </c>
      <c r="C6433" t="str">
        <f>'Raw Data'!P6433</f>
        <v>Two year</v>
      </c>
      <c r="D6433" t="str">
        <f>'Raw Data'!I6433</f>
        <v>No</v>
      </c>
      <c r="E6433" t="str">
        <f>'Raw Data'!R6433</f>
        <v>Mailed check</v>
      </c>
      <c r="F6433">
        <f>'Raw Data'!S6433</f>
        <v>19.149999999999999</v>
      </c>
      <c r="G6433">
        <f>IFERROR(VALUE('Raw Data'!T6433),0)</f>
        <v>343.45</v>
      </c>
      <c r="H6433" t="str" cm="1">
        <f t="array" ref="H6433">_xlfn.IFS(B6433&lt;=12,"New (0-12 mo)",B6433&lt;=24,"Established (13-24 mo)",B6433&lt;=48,"Loyal (25-48 mo)",TRUE,"Veteran (49+ mo)")</f>
        <v>Established (13-24 mo)</v>
      </c>
      <c r="I6433">
        <f>COUNTIF('Raw Data'!G6433:O6433,"Yes")</f>
        <v>1</v>
      </c>
      <c r="J6433">
        <f t="shared" ca="1" si="200"/>
        <v>45689</v>
      </c>
      <c r="K6433" t="str">
        <f>'Raw Data'!U6433</f>
        <v>No</v>
      </c>
      <c r="L6433" t="str">
        <f t="shared" si="201"/>
        <v>Low Risk</v>
      </c>
      <c r="N6433" s="34"/>
    </row>
    <row r="6434" spans="1:14" x14ac:dyDescent="0.3">
      <c r="A6434" s="5" t="str">
        <f>'Raw Data'!A6434</f>
        <v>8221-EQDGL</v>
      </c>
      <c r="B6434">
        <f>'Raw Data'!F6434</f>
        <v>35</v>
      </c>
      <c r="C6434" t="str">
        <f>'Raw Data'!P6434</f>
        <v>Month-to-month</v>
      </c>
      <c r="D6434" t="str">
        <f>'Raw Data'!I6434</f>
        <v>DSL</v>
      </c>
      <c r="E6434" t="str">
        <f>'Raw Data'!R6434</f>
        <v>Mailed check</v>
      </c>
      <c r="F6434">
        <f>'Raw Data'!S6434</f>
        <v>61</v>
      </c>
      <c r="G6434">
        <f>IFERROR(VALUE('Raw Data'!T6434),0)</f>
        <v>2130.4499999999998</v>
      </c>
      <c r="H6434" t="str" cm="1">
        <f t="array" ref="H6434">_xlfn.IFS(B6434&lt;=12,"New (0-12 mo)",B6434&lt;=24,"Established (13-24 mo)",B6434&lt;=48,"Loyal (25-48 mo)",TRUE,"Veteran (49+ mo)")</f>
        <v>Loyal (25-48 mo)</v>
      </c>
      <c r="I6434">
        <f>COUNTIF('Raw Data'!G6434:O6434,"Yes")</f>
        <v>4</v>
      </c>
      <c r="J6434">
        <f t="shared" ca="1" si="200"/>
        <v>45139</v>
      </c>
      <c r="K6434" t="str">
        <f>'Raw Data'!U6434</f>
        <v>No</v>
      </c>
      <c r="L6434" t="str">
        <f t="shared" si="201"/>
        <v>Low-Medium Risk</v>
      </c>
      <c r="N6434" s="34"/>
    </row>
    <row r="6435" spans="1:14" x14ac:dyDescent="0.3">
      <c r="A6435" s="5" t="str">
        <f>'Raw Data'!A6435</f>
        <v>2346-LOCWC</v>
      </c>
      <c r="B6435">
        <f>'Raw Data'!F6435</f>
        <v>58</v>
      </c>
      <c r="C6435" t="str">
        <f>'Raw Data'!P6435</f>
        <v>Two year</v>
      </c>
      <c r="D6435" t="str">
        <f>'Raw Data'!I6435</f>
        <v>No</v>
      </c>
      <c r="E6435" t="str">
        <f>'Raw Data'!R6435</f>
        <v>Credit card (automatic)</v>
      </c>
      <c r="F6435">
        <f>'Raw Data'!S6435</f>
        <v>20.5</v>
      </c>
      <c r="G6435">
        <f>IFERROR(VALUE('Raw Data'!T6435),0)</f>
        <v>1191.4000000000001</v>
      </c>
      <c r="H6435" t="str" cm="1">
        <f t="array" ref="H6435">_xlfn.IFS(B6435&lt;=12,"New (0-12 mo)",B6435&lt;=24,"Established (13-24 mo)",B6435&lt;=48,"Loyal (25-48 mo)",TRUE,"Veteran (49+ mo)")</f>
        <v>Veteran (49+ mo)</v>
      </c>
      <c r="I6435">
        <f>COUNTIF('Raw Data'!G6435:O6435,"Yes")</f>
        <v>1</v>
      </c>
      <c r="J6435">
        <f t="shared" ca="1" si="200"/>
        <v>44440</v>
      </c>
      <c r="K6435" t="str">
        <f>'Raw Data'!U6435</f>
        <v>No</v>
      </c>
      <c r="L6435" t="str">
        <f t="shared" si="201"/>
        <v>Low Risk</v>
      </c>
      <c r="N6435" s="34"/>
    </row>
    <row r="6436" spans="1:14" x14ac:dyDescent="0.3">
      <c r="A6436" s="5" t="str">
        <f>'Raw Data'!A6436</f>
        <v>6608-QQLVK</v>
      </c>
      <c r="B6436">
        <f>'Raw Data'!F6436</f>
        <v>1</v>
      </c>
      <c r="C6436" t="str">
        <f>'Raw Data'!P6436</f>
        <v>Month-to-month</v>
      </c>
      <c r="D6436" t="str">
        <f>'Raw Data'!I6436</f>
        <v>DSL</v>
      </c>
      <c r="E6436" t="str">
        <f>'Raw Data'!R6436</f>
        <v>Electronic check</v>
      </c>
      <c r="F6436">
        <f>'Raw Data'!S6436</f>
        <v>50.5</v>
      </c>
      <c r="G6436">
        <f>IFERROR(VALUE('Raw Data'!T6436),0)</f>
        <v>50.5</v>
      </c>
      <c r="H6436" t="str" cm="1">
        <f t="array" ref="H6436">_xlfn.IFS(B6436&lt;=12,"New (0-12 mo)",B6436&lt;=24,"Established (13-24 mo)",B6436&lt;=48,"Loyal (25-48 mo)",TRUE,"Veteran (49+ mo)")</f>
        <v>New (0-12 mo)</v>
      </c>
      <c r="I6436">
        <f>COUNTIF('Raw Data'!G6436:O6436,"Yes")</f>
        <v>2</v>
      </c>
      <c r="J6436">
        <f t="shared" ca="1" si="200"/>
        <v>46174</v>
      </c>
      <c r="K6436" t="str">
        <f>'Raw Data'!U6436</f>
        <v>Yes</v>
      </c>
      <c r="L6436" t="str">
        <f t="shared" si="201"/>
        <v>High Risk</v>
      </c>
      <c r="N6436" s="34"/>
    </row>
    <row r="6437" spans="1:14" x14ac:dyDescent="0.3">
      <c r="A6437" s="5" t="str">
        <f>'Raw Data'!A6437</f>
        <v>0298-XACET</v>
      </c>
      <c r="B6437">
        <f>'Raw Data'!F6437</f>
        <v>52</v>
      </c>
      <c r="C6437" t="str">
        <f>'Raw Data'!P6437</f>
        <v>Two year</v>
      </c>
      <c r="D6437" t="str">
        <f>'Raw Data'!I6437</f>
        <v>DSL</v>
      </c>
      <c r="E6437" t="str">
        <f>'Raw Data'!R6437</f>
        <v>Mailed check</v>
      </c>
      <c r="F6437">
        <f>'Raw Data'!S6437</f>
        <v>50.2</v>
      </c>
      <c r="G6437">
        <f>IFERROR(VALUE('Raw Data'!T6437),0)</f>
        <v>2554</v>
      </c>
      <c r="H6437" t="str" cm="1">
        <f t="array" ref="H6437">_xlfn.IFS(B6437&lt;=12,"New (0-12 mo)",B6437&lt;=24,"Established (13-24 mo)",B6437&lt;=48,"Loyal (25-48 mo)",TRUE,"Veteran (49+ mo)")</f>
        <v>Veteran (49+ mo)</v>
      </c>
      <c r="I6437">
        <f>COUNTIF('Raw Data'!G6437:O6437,"Yes")</f>
        <v>4</v>
      </c>
      <c r="J6437">
        <f t="shared" ca="1" si="200"/>
        <v>44621</v>
      </c>
      <c r="K6437" t="str">
        <f>'Raw Data'!U6437</f>
        <v>No</v>
      </c>
      <c r="L6437" t="str">
        <f t="shared" si="201"/>
        <v>Low Risk</v>
      </c>
      <c r="N6437" s="34"/>
    </row>
    <row r="6438" spans="1:14" x14ac:dyDescent="0.3">
      <c r="A6438" s="5" t="str">
        <f>'Raw Data'!A6438</f>
        <v>7560-QJAVJ</v>
      </c>
      <c r="B6438">
        <f>'Raw Data'!F6438</f>
        <v>70</v>
      </c>
      <c r="C6438" t="str">
        <f>'Raw Data'!P6438</f>
        <v>Two year</v>
      </c>
      <c r="D6438" t="str">
        <f>'Raw Data'!I6438</f>
        <v>DSL</v>
      </c>
      <c r="E6438" t="str">
        <f>'Raw Data'!R6438</f>
        <v>Bank transfer (automatic)</v>
      </c>
      <c r="F6438">
        <f>'Raw Data'!S6438</f>
        <v>79.599999999999994</v>
      </c>
      <c r="G6438">
        <f>IFERROR(VALUE('Raw Data'!T6438),0)</f>
        <v>5589.45</v>
      </c>
      <c r="H6438" t="str" cm="1">
        <f t="array" ref="H6438">_xlfn.IFS(B6438&lt;=12,"New (0-12 mo)",B6438&lt;=24,"Established (13-24 mo)",B6438&lt;=48,"Loyal (25-48 mo)",TRUE,"Veteran (49+ mo)")</f>
        <v>Veteran (49+ mo)</v>
      </c>
      <c r="I6438">
        <f>COUNTIF('Raw Data'!G6438:O6438,"Yes")</f>
        <v>6</v>
      </c>
      <c r="J6438">
        <f t="shared" ca="1" si="200"/>
        <v>44075</v>
      </c>
      <c r="K6438" t="str">
        <f>'Raw Data'!U6438</f>
        <v>No</v>
      </c>
      <c r="L6438" t="str">
        <f t="shared" si="201"/>
        <v>Low Risk</v>
      </c>
      <c r="N6438" s="34"/>
    </row>
    <row r="6439" spans="1:14" x14ac:dyDescent="0.3">
      <c r="A6439" s="5" t="str">
        <f>'Raw Data'!A6439</f>
        <v>2995-YWTCD</v>
      </c>
      <c r="B6439">
        <f>'Raw Data'!F6439</f>
        <v>19</v>
      </c>
      <c r="C6439" t="str">
        <f>'Raw Data'!P6439</f>
        <v>Two year</v>
      </c>
      <c r="D6439" t="str">
        <f>'Raw Data'!I6439</f>
        <v>No</v>
      </c>
      <c r="E6439" t="str">
        <f>'Raw Data'!R6439</f>
        <v>Bank transfer (automatic)</v>
      </c>
      <c r="F6439">
        <f>'Raw Data'!S6439</f>
        <v>24.9</v>
      </c>
      <c r="G6439">
        <f>IFERROR(VALUE('Raw Data'!T6439),0)</f>
        <v>467.7</v>
      </c>
      <c r="H6439" t="str" cm="1">
        <f t="array" ref="H6439">_xlfn.IFS(B6439&lt;=12,"New (0-12 mo)",B6439&lt;=24,"Established (13-24 mo)",B6439&lt;=48,"Loyal (25-48 mo)",TRUE,"Veteran (49+ mo)")</f>
        <v>Established (13-24 mo)</v>
      </c>
      <c r="I6439">
        <f>COUNTIF('Raw Data'!G6439:O6439,"Yes")</f>
        <v>2</v>
      </c>
      <c r="J6439">
        <f t="shared" ca="1" si="200"/>
        <v>45627</v>
      </c>
      <c r="K6439" t="str">
        <f>'Raw Data'!U6439</f>
        <v>No</v>
      </c>
      <c r="L6439" t="str">
        <f t="shared" si="201"/>
        <v>Low Risk</v>
      </c>
      <c r="N6439" s="34"/>
    </row>
    <row r="6440" spans="1:14" x14ac:dyDescent="0.3">
      <c r="A6440" s="5" t="str">
        <f>'Raw Data'!A6440</f>
        <v>3551-HUAZH</v>
      </c>
      <c r="B6440">
        <f>'Raw Data'!F6440</f>
        <v>1</v>
      </c>
      <c r="C6440" t="str">
        <f>'Raw Data'!P6440</f>
        <v>Month-to-month</v>
      </c>
      <c r="D6440" t="str">
        <f>'Raw Data'!I6440</f>
        <v>Fiber optic</v>
      </c>
      <c r="E6440" t="str">
        <f>'Raw Data'!R6440</f>
        <v>Electronic check</v>
      </c>
      <c r="F6440">
        <f>'Raw Data'!S6440</f>
        <v>74.400000000000006</v>
      </c>
      <c r="G6440">
        <f>IFERROR(VALUE('Raw Data'!T6440),0)</f>
        <v>74.400000000000006</v>
      </c>
      <c r="H6440" t="str" cm="1">
        <f t="array" ref="H6440">_xlfn.IFS(B6440&lt;=12,"New (0-12 mo)",B6440&lt;=24,"Established (13-24 mo)",B6440&lt;=48,"Loyal (25-48 mo)",TRUE,"Veteran (49+ mo)")</f>
        <v>New (0-12 mo)</v>
      </c>
      <c r="I6440">
        <f>COUNTIF('Raw Data'!G6440:O6440,"Yes")</f>
        <v>2</v>
      </c>
      <c r="J6440">
        <f t="shared" ca="1" si="200"/>
        <v>46174</v>
      </c>
      <c r="K6440" t="str">
        <f>'Raw Data'!U6440</f>
        <v>Yes</v>
      </c>
      <c r="L6440" t="str">
        <f t="shared" si="201"/>
        <v>High Risk</v>
      </c>
      <c r="N6440" s="34"/>
    </row>
    <row r="6441" spans="1:14" x14ac:dyDescent="0.3">
      <c r="A6441" s="5" t="str">
        <f>'Raw Data'!A6441</f>
        <v>9137-UIYPG</v>
      </c>
      <c r="B6441">
        <f>'Raw Data'!F6441</f>
        <v>35</v>
      </c>
      <c r="C6441" t="str">
        <f>'Raw Data'!P6441</f>
        <v>Month-to-month</v>
      </c>
      <c r="D6441" t="str">
        <f>'Raw Data'!I6441</f>
        <v>Fiber optic</v>
      </c>
      <c r="E6441" t="str">
        <f>'Raw Data'!R6441</f>
        <v>Electronic check</v>
      </c>
      <c r="F6441">
        <f>'Raw Data'!S6441</f>
        <v>106.9</v>
      </c>
      <c r="G6441">
        <f>IFERROR(VALUE('Raw Data'!T6441),0)</f>
        <v>3756.45</v>
      </c>
      <c r="H6441" t="str" cm="1">
        <f t="array" ref="H6441">_xlfn.IFS(B6441&lt;=12,"New (0-12 mo)",B6441&lt;=24,"Established (13-24 mo)",B6441&lt;=48,"Loyal (25-48 mo)",TRUE,"Veteran (49+ mo)")</f>
        <v>Loyal (25-48 mo)</v>
      </c>
      <c r="I6441">
        <f>COUNTIF('Raw Data'!G6441:O6441,"Yes")</f>
        <v>6</v>
      </c>
      <c r="J6441">
        <f t="shared" ca="1" si="200"/>
        <v>45139</v>
      </c>
      <c r="K6441" t="str">
        <f>'Raw Data'!U6441</f>
        <v>No</v>
      </c>
      <c r="L6441" t="str">
        <f t="shared" si="201"/>
        <v>Low-Medium Risk</v>
      </c>
      <c r="N6441" s="34"/>
    </row>
    <row r="6442" spans="1:14" x14ac:dyDescent="0.3">
      <c r="A6442" s="5" t="str">
        <f>'Raw Data'!A6442</f>
        <v>2809-ZMYOQ</v>
      </c>
      <c r="B6442">
        <f>'Raw Data'!F6442</f>
        <v>32</v>
      </c>
      <c r="C6442" t="str">
        <f>'Raw Data'!P6442</f>
        <v>Month-to-month</v>
      </c>
      <c r="D6442" t="str">
        <f>'Raw Data'!I6442</f>
        <v>Fiber optic</v>
      </c>
      <c r="E6442" t="str">
        <f>'Raw Data'!R6442</f>
        <v>Electronic check</v>
      </c>
      <c r="F6442">
        <f>'Raw Data'!S6442</f>
        <v>101.35</v>
      </c>
      <c r="G6442">
        <f>IFERROR(VALUE('Raw Data'!T6442),0)</f>
        <v>3334.9</v>
      </c>
      <c r="H6442" t="str" cm="1">
        <f t="array" ref="H6442">_xlfn.IFS(B6442&lt;=12,"New (0-12 mo)",B6442&lt;=24,"Established (13-24 mo)",B6442&lt;=48,"Loyal (25-48 mo)",TRUE,"Veteran (49+ mo)")</f>
        <v>Loyal (25-48 mo)</v>
      </c>
      <c r="I6442">
        <f>COUNTIF('Raw Data'!G6442:O6442,"Yes")</f>
        <v>5</v>
      </c>
      <c r="J6442">
        <f t="shared" ca="1" si="200"/>
        <v>45231</v>
      </c>
      <c r="K6442" t="str">
        <f>'Raw Data'!U6442</f>
        <v>No</v>
      </c>
      <c r="L6442" t="str">
        <f t="shared" si="201"/>
        <v>Low-Medium Risk</v>
      </c>
      <c r="N6442" s="34"/>
    </row>
    <row r="6443" spans="1:14" x14ac:dyDescent="0.3">
      <c r="A6443" s="5" t="str">
        <f>'Raw Data'!A6443</f>
        <v>5084-OOVCJ</v>
      </c>
      <c r="B6443">
        <f>'Raw Data'!F6443</f>
        <v>17</v>
      </c>
      <c r="C6443" t="str">
        <f>'Raw Data'!P6443</f>
        <v>Month-to-month</v>
      </c>
      <c r="D6443" t="str">
        <f>'Raw Data'!I6443</f>
        <v>DSL</v>
      </c>
      <c r="E6443" t="str">
        <f>'Raw Data'!R6443</f>
        <v>Credit card (automatic)</v>
      </c>
      <c r="F6443">
        <f>'Raw Data'!S6443</f>
        <v>55.35</v>
      </c>
      <c r="G6443">
        <f>IFERROR(VALUE('Raw Data'!T6443),0)</f>
        <v>920.5</v>
      </c>
      <c r="H6443" t="str" cm="1">
        <f t="array" ref="H6443">_xlfn.IFS(B6443&lt;=12,"New (0-12 mo)",B6443&lt;=24,"Established (13-24 mo)",B6443&lt;=48,"Loyal (25-48 mo)",TRUE,"Veteran (49+ mo)")</f>
        <v>Established (13-24 mo)</v>
      </c>
      <c r="I6443">
        <f>COUNTIF('Raw Data'!G6443:O6443,"Yes")</f>
        <v>3</v>
      </c>
      <c r="J6443">
        <f t="shared" ca="1" si="200"/>
        <v>45689</v>
      </c>
      <c r="K6443" t="str">
        <f>'Raw Data'!U6443</f>
        <v>No</v>
      </c>
      <c r="L6443" t="str">
        <f t="shared" si="201"/>
        <v>Medium Risk</v>
      </c>
      <c r="N6443" s="34"/>
    </row>
    <row r="6444" spans="1:14" x14ac:dyDescent="0.3">
      <c r="A6444" s="5" t="str">
        <f>'Raw Data'!A6444</f>
        <v>0254-WWRKD</v>
      </c>
      <c r="B6444">
        <f>'Raw Data'!F6444</f>
        <v>67</v>
      </c>
      <c r="C6444" t="str">
        <f>'Raw Data'!P6444</f>
        <v>One year</v>
      </c>
      <c r="D6444" t="str">
        <f>'Raw Data'!I6444</f>
        <v>DSL</v>
      </c>
      <c r="E6444" t="str">
        <f>'Raw Data'!R6444</f>
        <v>Credit card (automatic)</v>
      </c>
      <c r="F6444">
        <f>'Raw Data'!S6444</f>
        <v>50.55</v>
      </c>
      <c r="G6444">
        <f>IFERROR(VALUE('Raw Data'!T6444),0)</f>
        <v>3431.75</v>
      </c>
      <c r="H6444" t="str" cm="1">
        <f t="array" ref="H6444">_xlfn.IFS(B6444&lt;=12,"New (0-12 mo)",B6444&lt;=24,"Established (13-24 mo)",B6444&lt;=48,"Loyal (25-48 mo)",TRUE,"Veteran (49+ mo)")</f>
        <v>Veteran (49+ mo)</v>
      </c>
      <c r="I6444">
        <f>COUNTIF('Raw Data'!G6444:O6444,"Yes")</f>
        <v>2</v>
      </c>
      <c r="J6444">
        <f t="shared" ca="1" si="200"/>
        <v>44166</v>
      </c>
      <c r="K6444" t="str">
        <f>'Raw Data'!U6444</f>
        <v>No</v>
      </c>
      <c r="L6444" t="str">
        <f t="shared" si="201"/>
        <v>Low Risk</v>
      </c>
      <c r="N6444" s="34"/>
    </row>
    <row r="6445" spans="1:14" x14ac:dyDescent="0.3">
      <c r="A6445" s="5" t="str">
        <f>'Raw Data'!A6445</f>
        <v>7727-SHVZV</v>
      </c>
      <c r="B6445">
        <f>'Raw Data'!F6445</f>
        <v>9</v>
      </c>
      <c r="C6445" t="str">
        <f>'Raw Data'!P6445</f>
        <v>Month-to-month</v>
      </c>
      <c r="D6445" t="str">
        <f>'Raw Data'!I6445</f>
        <v>No</v>
      </c>
      <c r="E6445" t="str">
        <f>'Raw Data'!R6445</f>
        <v>Bank transfer (automatic)</v>
      </c>
      <c r="F6445">
        <f>'Raw Data'!S6445</f>
        <v>19.5</v>
      </c>
      <c r="G6445">
        <f>IFERROR(VALUE('Raw Data'!T6445),0)</f>
        <v>150.35</v>
      </c>
      <c r="H6445" t="str" cm="1">
        <f t="array" ref="H6445">_xlfn.IFS(B6445&lt;=12,"New (0-12 mo)",B6445&lt;=24,"Established (13-24 mo)",B6445&lt;=48,"Loyal (25-48 mo)",TRUE,"Veteran (49+ mo)")</f>
        <v>New (0-12 mo)</v>
      </c>
      <c r="I6445">
        <f>COUNTIF('Raw Data'!G6445:O6445,"Yes")</f>
        <v>1</v>
      </c>
      <c r="J6445">
        <f t="shared" ca="1" si="200"/>
        <v>45931</v>
      </c>
      <c r="K6445" t="str">
        <f>'Raw Data'!U6445</f>
        <v>No</v>
      </c>
      <c r="L6445" t="str">
        <f t="shared" si="201"/>
        <v>High Risk</v>
      </c>
      <c r="N6445" s="34"/>
    </row>
    <row r="6446" spans="1:14" x14ac:dyDescent="0.3">
      <c r="A6446" s="5" t="str">
        <f>'Raw Data'!A6446</f>
        <v>6302-JGYRJ</v>
      </c>
      <c r="B6446">
        <f>'Raw Data'!F6446</f>
        <v>31</v>
      </c>
      <c r="C6446" t="str">
        <f>'Raw Data'!P6446</f>
        <v>One year</v>
      </c>
      <c r="D6446" t="str">
        <f>'Raw Data'!I6446</f>
        <v>DSL</v>
      </c>
      <c r="E6446" t="str">
        <f>'Raw Data'!R6446</f>
        <v>Mailed check</v>
      </c>
      <c r="F6446">
        <f>'Raw Data'!S6446</f>
        <v>79.45</v>
      </c>
      <c r="G6446">
        <f>IFERROR(VALUE('Raw Data'!T6446),0)</f>
        <v>2587.6999999999998</v>
      </c>
      <c r="H6446" t="str" cm="1">
        <f t="array" ref="H6446">_xlfn.IFS(B6446&lt;=12,"New (0-12 mo)",B6446&lt;=24,"Established (13-24 mo)",B6446&lt;=48,"Loyal (25-48 mo)",TRUE,"Veteran (49+ mo)")</f>
        <v>Loyal (25-48 mo)</v>
      </c>
      <c r="I6446">
        <f>COUNTIF('Raw Data'!G6446:O6446,"Yes")</f>
        <v>6</v>
      </c>
      <c r="J6446">
        <f t="shared" ca="1" si="200"/>
        <v>45261</v>
      </c>
      <c r="K6446" t="str">
        <f>'Raw Data'!U6446</f>
        <v>Yes</v>
      </c>
      <c r="L6446" t="str">
        <f t="shared" si="201"/>
        <v>Low Risk</v>
      </c>
      <c r="N6446" s="34"/>
    </row>
    <row r="6447" spans="1:14" x14ac:dyDescent="0.3">
      <c r="A6447" s="5" t="str">
        <f>'Raw Data'!A6447</f>
        <v>5339-PXDVH</v>
      </c>
      <c r="B6447">
        <f>'Raw Data'!F6447</f>
        <v>4</v>
      </c>
      <c r="C6447" t="str">
        <f>'Raw Data'!P6447</f>
        <v>Month-to-month</v>
      </c>
      <c r="D6447" t="str">
        <f>'Raw Data'!I6447</f>
        <v>Fiber optic</v>
      </c>
      <c r="E6447" t="str">
        <f>'Raw Data'!R6447</f>
        <v>Electronic check</v>
      </c>
      <c r="F6447">
        <f>'Raw Data'!S6447</f>
        <v>90.65</v>
      </c>
      <c r="G6447">
        <f>IFERROR(VALUE('Raw Data'!T6447),0)</f>
        <v>367.95</v>
      </c>
      <c r="H6447" t="str" cm="1">
        <f t="array" ref="H6447">_xlfn.IFS(B6447&lt;=12,"New (0-12 mo)",B6447&lt;=24,"Established (13-24 mo)",B6447&lt;=48,"Loyal (25-48 mo)",TRUE,"Veteran (49+ mo)")</f>
        <v>New (0-12 mo)</v>
      </c>
      <c r="I6447">
        <f>COUNTIF('Raw Data'!G6447:O6447,"Yes")</f>
        <v>4</v>
      </c>
      <c r="J6447">
        <f t="shared" ca="1" si="200"/>
        <v>46082</v>
      </c>
      <c r="K6447" t="str">
        <f>'Raw Data'!U6447</f>
        <v>No</v>
      </c>
      <c r="L6447" t="str">
        <f t="shared" si="201"/>
        <v>High Risk</v>
      </c>
      <c r="N6447" s="34"/>
    </row>
    <row r="6448" spans="1:14" x14ac:dyDescent="0.3">
      <c r="A6448" s="5" t="str">
        <f>'Raw Data'!A6448</f>
        <v>2205-LPVGL</v>
      </c>
      <c r="B6448">
        <f>'Raw Data'!F6448</f>
        <v>58</v>
      </c>
      <c r="C6448" t="str">
        <f>'Raw Data'!P6448</f>
        <v>One year</v>
      </c>
      <c r="D6448" t="str">
        <f>'Raw Data'!I6448</f>
        <v>Fiber optic</v>
      </c>
      <c r="E6448" t="str">
        <f>'Raw Data'!R6448</f>
        <v>Bank transfer (automatic)</v>
      </c>
      <c r="F6448">
        <f>'Raw Data'!S6448</f>
        <v>89.85</v>
      </c>
      <c r="G6448">
        <f>IFERROR(VALUE('Raw Data'!T6448),0)</f>
        <v>5125.75</v>
      </c>
      <c r="H6448" t="str" cm="1">
        <f t="array" ref="H6448">_xlfn.IFS(B6448&lt;=12,"New (0-12 mo)",B6448&lt;=24,"Established (13-24 mo)",B6448&lt;=48,"Loyal (25-48 mo)",TRUE,"Veteran (49+ mo)")</f>
        <v>Veteran (49+ mo)</v>
      </c>
      <c r="I6448">
        <f>COUNTIF('Raw Data'!G6448:O6448,"Yes")</f>
        <v>5</v>
      </c>
      <c r="J6448">
        <f t="shared" ca="1" si="200"/>
        <v>44440</v>
      </c>
      <c r="K6448" t="str">
        <f>'Raw Data'!U6448</f>
        <v>No</v>
      </c>
      <c r="L6448" t="str">
        <f t="shared" si="201"/>
        <v>Low Risk</v>
      </c>
      <c r="N6448" s="34"/>
    </row>
    <row r="6449" spans="1:14" x14ac:dyDescent="0.3">
      <c r="A6449" s="5" t="str">
        <f>'Raw Data'!A6449</f>
        <v>8782-NUUOL</v>
      </c>
      <c r="B6449">
        <f>'Raw Data'!F6449</f>
        <v>60</v>
      </c>
      <c r="C6449" t="str">
        <f>'Raw Data'!P6449</f>
        <v>One year</v>
      </c>
      <c r="D6449" t="str">
        <f>'Raw Data'!I6449</f>
        <v>DSL</v>
      </c>
      <c r="E6449" t="str">
        <f>'Raw Data'!R6449</f>
        <v>Mailed check</v>
      </c>
      <c r="F6449">
        <f>'Raw Data'!S6449</f>
        <v>79</v>
      </c>
      <c r="G6449">
        <f>IFERROR(VALUE('Raw Data'!T6449),0)</f>
        <v>4801.1000000000004</v>
      </c>
      <c r="H6449" t="str" cm="1">
        <f t="array" ref="H6449">_xlfn.IFS(B6449&lt;=12,"New (0-12 mo)",B6449&lt;=24,"Established (13-24 mo)",B6449&lt;=48,"Loyal (25-48 mo)",TRUE,"Veteran (49+ mo)")</f>
        <v>Veteran (49+ mo)</v>
      </c>
      <c r="I6449">
        <f>COUNTIF('Raw Data'!G6449:O6449,"Yes")</f>
        <v>6</v>
      </c>
      <c r="J6449">
        <f t="shared" ca="1" si="200"/>
        <v>44378</v>
      </c>
      <c r="K6449" t="str">
        <f>'Raw Data'!U6449</f>
        <v>No</v>
      </c>
      <c r="L6449" t="str">
        <f t="shared" si="201"/>
        <v>Low Risk</v>
      </c>
      <c r="N6449" s="34"/>
    </row>
    <row r="6450" spans="1:14" x14ac:dyDescent="0.3">
      <c r="A6450" s="5" t="str">
        <f>'Raw Data'!A6450</f>
        <v>3685-YLCMQ</v>
      </c>
      <c r="B6450">
        <f>'Raw Data'!F6450</f>
        <v>58</v>
      </c>
      <c r="C6450" t="str">
        <f>'Raw Data'!P6450</f>
        <v>One year</v>
      </c>
      <c r="D6450" t="str">
        <f>'Raw Data'!I6450</f>
        <v>Fiber optic</v>
      </c>
      <c r="E6450" t="str">
        <f>'Raw Data'!R6450</f>
        <v>Electronic check</v>
      </c>
      <c r="F6450">
        <f>'Raw Data'!S6450</f>
        <v>104.65</v>
      </c>
      <c r="G6450">
        <f>IFERROR(VALUE('Raw Data'!T6450),0)</f>
        <v>6219.6</v>
      </c>
      <c r="H6450" t="str" cm="1">
        <f t="array" ref="H6450">_xlfn.IFS(B6450&lt;=12,"New (0-12 mo)",B6450&lt;=24,"Established (13-24 mo)",B6450&lt;=48,"Loyal (25-48 mo)",TRUE,"Veteran (49+ mo)")</f>
        <v>Veteran (49+ mo)</v>
      </c>
      <c r="I6450">
        <f>COUNTIF('Raw Data'!G6450:O6450,"Yes")</f>
        <v>6</v>
      </c>
      <c r="J6450">
        <f t="shared" ca="1" si="200"/>
        <v>44440</v>
      </c>
      <c r="K6450" t="str">
        <f>'Raw Data'!U6450</f>
        <v>Yes</v>
      </c>
      <c r="L6450" t="str">
        <f t="shared" si="201"/>
        <v>Low Risk</v>
      </c>
      <c r="N6450" s="34"/>
    </row>
    <row r="6451" spans="1:14" x14ac:dyDescent="0.3">
      <c r="A6451" s="5" t="str">
        <f>'Raw Data'!A6451</f>
        <v>7601-WFVZV</v>
      </c>
      <c r="B6451">
        <f>'Raw Data'!F6451</f>
        <v>1</v>
      </c>
      <c r="C6451" t="str">
        <f>'Raw Data'!P6451</f>
        <v>Month-to-month</v>
      </c>
      <c r="D6451" t="str">
        <f>'Raw Data'!I6451</f>
        <v>No</v>
      </c>
      <c r="E6451" t="str">
        <f>'Raw Data'!R6451</f>
        <v>Mailed check</v>
      </c>
      <c r="F6451">
        <f>'Raw Data'!S6451</f>
        <v>19.55</v>
      </c>
      <c r="G6451">
        <f>IFERROR(VALUE('Raw Data'!T6451),0)</f>
        <v>19.55</v>
      </c>
      <c r="H6451" t="str" cm="1">
        <f t="array" ref="H6451">_xlfn.IFS(B6451&lt;=12,"New (0-12 mo)",B6451&lt;=24,"Established (13-24 mo)",B6451&lt;=48,"Loyal (25-48 mo)",TRUE,"Veteran (49+ mo)")</f>
        <v>New (0-12 mo)</v>
      </c>
      <c r="I6451">
        <f>COUNTIF('Raw Data'!G6451:O6451,"Yes")</f>
        <v>1</v>
      </c>
      <c r="J6451">
        <f t="shared" ca="1" si="200"/>
        <v>46174</v>
      </c>
      <c r="K6451" t="str">
        <f>'Raw Data'!U6451</f>
        <v>No</v>
      </c>
      <c r="L6451" t="str">
        <f t="shared" si="201"/>
        <v>High Risk</v>
      </c>
      <c r="N6451" s="34"/>
    </row>
    <row r="6452" spans="1:14" x14ac:dyDescent="0.3">
      <c r="A6452" s="5" t="str">
        <f>'Raw Data'!A6452</f>
        <v>4609-KNNWG</v>
      </c>
      <c r="B6452">
        <f>'Raw Data'!F6452</f>
        <v>27</v>
      </c>
      <c r="C6452" t="str">
        <f>'Raw Data'!P6452</f>
        <v>Two year</v>
      </c>
      <c r="D6452" t="str">
        <f>'Raw Data'!I6452</f>
        <v>No</v>
      </c>
      <c r="E6452" t="str">
        <f>'Raw Data'!R6452</f>
        <v>Mailed check</v>
      </c>
      <c r="F6452">
        <f>'Raw Data'!S6452</f>
        <v>19.899999999999999</v>
      </c>
      <c r="G6452">
        <f>IFERROR(VALUE('Raw Data'!T6452),0)</f>
        <v>550.1</v>
      </c>
      <c r="H6452" t="str" cm="1">
        <f t="array" ref="H6452">_xlfn.IFS(B6452&lt;=12,"New (0-12 mo)",B6452&lt;=24,"Established (13-24 mo)",B6452&lt;=48,"Loyal (25-48 mo)",TRUE,"Veteran (49+ mo)")</f>
        <v>Loyal (25-48 mo)</v>
      </c>
      <c r="I6452">
        <f>COUNTIF('Raw Data'!G6452:O6452,"Yes")</f>
        <v>1</v>
      </c>
      <c r="J6452">
        <f t="shared" ca="1" si="200"/>
        <v>45383</v>
      </c>
      <c r="K6452" t="str">
        <f>'Raw Data'!U6452</f>
        <v>No</v>
      </c>
      <c r="L6452" t="str">
        <f t="shared" si="201"/>
        <v>Low Risk</v>
      </c>
      <c r="N6452" s="34"/>
    </row>
    <row r="6453" spans="1:14" x14ac:dyDescent="0.3">
      <c r="A6453" s="5" t="str">
        <f>'Raw Data'!A6453</f>
        <v>4868-AADLV</v>
      </c>
      <c r="B6453">
        <f>'Raw Data'!F6453</f>
        <v>66</v>
      </c>
      <c r="C6453" t="str">
        <f>'Raw Data'!P6453</f>
        <v>One year</v>
      </c>
      <c r="D6453" t="str">
        <f>'Raw Data'!I6453</f>
        <v>Fiber optic</v>
      </c>
      <c r="E6453" t="str">
        <f>'Raw Data'!R6453</f>
        <v>Electronic check</v>
      </c>
      <c r="F6453">
        <f>'Raw Data'!S6453</f>
        <v>116.25</v>
      </c>
      <c r="G6453">
        <f>IFERROR(VALUE('Raw Data'!T6453),0)</f>
        <v>7862.25</v>
      </c>
      <c r="H6453" t="str" cm="1">
        <f t="array" ref="H6453">_xlfn.IFS(B6453&lt;=12,"New (0-12 mo)",B6453&lt;=24,"Established (13-24 mo)",B6453&lt;=48,"Loyal (25-48 mo)",TRUE,"Veteran (49+ mo)")</f>
        <v>Veteran (49+ mo)</v>
      </c>
      <c r="I6453">
        <f>COUNTIF('Raw Data'!G6453:O6453,"Yes")</f>
        <v>8</v>
      </c>
      <c r="J6453">
        <f t="shared" ca="1" si="200"/>
        <v>44197</v>
      </c>
      <c r="K6453" t="str">
        <f>'Raw Data'!U6453</f>
        <v>No</v>
      </c>
      <c r="L6453" t="str">
        <f t="shared" si="201"/>
        <v>Low Risk</v>
      </c>
      <c r="N6453" s="34"/>
    </row>
    <row r="6454" spans="1:14" x14ac:dyDescent="0.3">
      <c r="A6454" s="5" t="str">
        <f>'Raw Data'!A6454</f>
        <v>9529-OFXHY</v>
      </c>
      <c r="B6454">
        <f>'Raw Data'!F6454</f>
        <v>15</v>
      </c>
      <c r="C6454" t="str">
        <f>'Raw Data'!P6454</f>
        <v>Month-to-month</v>
      </c>
      <c r="D6454" t="str">
        <f>'Raw Data'!I6454</f>
        <v>Fiber optic</v>
      </c>
      <c r="E6454" t="str">
        <f>'Raw Data'!R6454</f>
        <v>Bank transfer (automatic)</v>
      </c>
      <c r="F6454">
        <f>'Raw Data'!S6454</f>
        <v>87.75</v>
      </c>
      <c r="G6454">
        <f>IFERROR(VALUE('Raw Data'!T6454),0)</f>
        <v>1242.2</v>
      </c>
      <c r="H6454" t="str" cm="1">
        <f t="array" ref="H6454">_xlfn.IFS(B6454&lt;=12,"New (0-12 mo)",B6454&lt;=24,"Established (13-24 mo)",B6454&lt;=48,"Loyal (25-48 mo)",TRUE,"Veteran (49+ mo)")</f>
        <v>Established (13-24 mo)</v>
      </c>
      <c r="I6454">
        <f>COUNTIF('Raw Data'!G6454:O6454,"Yes")</f>
        <v>4</v>
      </c>
      <c r="J6454">
        <f t="shared" ca="1" si="200"/>
        <v>45748</v>
      </c>
      <c r="K6454" t="str">
        <f>'Raw Data'!U6454</f>
        <v>No</v>
      </c>
      <c r="L6454" t="str">
        <f t="shared" si="201"/>
        <v>Medium Risk</v>
      </c>
      <c r="N6454" s="34"/>
    </row>
    <row r="6455" spans="1:14" x14ac:dyDescent="0.3">
      <c r="A6455" s="5" t="str">
        <f>'Raw Data'!A6455</f>
        <v>8634-MPHTR</v>
      </c>
      <c r="B6455">
        <f>'Raw Data'!F6455</f>
        <v>47</v>
      </c>
      <c r="C6455" t="str">
        <f>'Raw Data'!P6455</f>
        <v>Month-to-month</v>
      </c>
      <c r="D6455" t="str">
        <f>'Raw Data'!I6455</f>
        <v>Fiber optic</v>
      </c>
      <c r="E6455" t="str">
        <f>'Raw Data'!R6455</f>
        <v>Electronic check</v>
      </c>
      <c r="F6455">
        <f>'Raw Data'!S6455</f>
        <v>100.05</v>
      </c>
      <c r="G6455">
        <f>IFERROR(VALUE('Raw Data'!T6455),0)</f>
        <v>4871.05</v>
      </c>
      <c r="H6455" t="str" cm="1">
        <f t="array" ref="H6455">_xlfn.IFS(B6455&lt;=12,"New (0-12 mo)",B6455&lt;=24,"Established (13-24 mo)",B6455&lt;=48,"Loyal (25-48 mo)",TRUE,"Veteran (49+ mo)")</f>
        <v>Loyal (25-48 mo)</v>
      </c>
      <c r="I6455">
        <f>COUNTIF('Raw Data'!G6455:O6455,"Yes")</f>
        <v>5</v>
      </c>
      <c r="J6455">
        <f t="shared" ca="1" si="200"/>
        <v>44774</v>
      </c>
      <c r="K6455" t="str">
        <f>'Raw Data'!U6455</f>
        <v>Yes</v>
      </c>
      <c r="L6455" t="str">
        <f t="shared" si="201"/>
        <v>Low-Medium Risk</v>
      </c>
      <c r="N6455" s="34"/>
    </row>
    <row r="6456" spans="1:14" x14ac:dyDescent="0.3">
      <c r="A6456" s="5" t="str">
        <f>'Raw Data'!A6456</f>
        <v>2669-QVCRG</v>
      </c>
      <c r="B6456">
        <f>'Raw Data'!F6456</f>
        <v>41</v>
      </c>
      <c r="C6456" t="str">
        <f>'Raw Data'!P6456</f>
        <v>Month-to-month</v>
      </c>
      <c r="D6456" t="str">
        <f>'Raw Data'!I6456</f>
        <v>Fiber optic</v>
      </c>
      <c r="E6456" t="str">
        <f>'Raw Data'!R6456</f>
        <v>Credit card (automatic)</v>
      </c>
      <c r="F6456">
        <f>'Raw Data'!S6456</f>
        <v>81.3</v>
      </c>
      <c r="G6456">
        <f>IFERROR(VALUE('Raw Data'!T6456),0)</f>
        <v>3190.65</v>
      </c>
      <c r="H6456" t="str" cm="1">
        <f t="array" ref="H6456">_xlfn.IFS(B6456&lt;=12,"New (0-12 mo)",B6456&lt;=24,"Established (13-24 mo)",B6456&lt;=48,"Loyal (25-48 mo)",TRUE,"Veteran (49+ mo)")</f>
        <v>Loyal (25-48 mo)</v>
      </c>
      <c r="I6456">
        <f>COUNTIF('Raw Data'!G6456:O6456,"Yes")</f>
        <v>3</v>
      </c>
      <c r="J6456">
        <f t="shared" ca="1" si="200"/>
        <v>44958</v>
      </c>
      <c r="K6456" t="str">
        <f>'Raw Data'!U6456</f>
        <v>No</v>
      </c>
      <c r="L6456" t="str">
        <f t="shared" si="201"/>
        <v>Low-Medium Risk</v>
      </c>
      <c r="N6456" s="34"/>
    </row>
    <row r="6457" spans="1:14" x14ac:dyDescent="0.3">
      <c r="A6457" s="5" t="str">
        <f>'Raw Data'!A6457</f>
        <v>2478-EEWWM</v>
      </c>
      <c r="B6457">
        <f>'Raw Data'!F6457</f>
        <v>59</v>
      </c>
      <c r="C6457" t="str">
        <f>'Raw Data'!P6457</f>
        <v>Month-to-month</v>
      </c>
      <c r="D6457" t="str">
        <f>'Raw Data'!I6457</f>
        <v>DSL</v>
      </c>
      <c r="E6457" t="str">
        <f>'Raw Data'!R6457</f>
        <v>Electronic check</v>
      </c>
      <c r="F6457">
        <f>'Raw Data'!S6457</f>
        <v>44.3</v>
      </c>
      <c r="G6457">
        <f>IFERROR(VALUE('Raw Data'!T6457),0)</f>
        <v>2666.75</v>
      </c>
      <c r="H6457" t="str" cm="1">
        <f t="array" ref="H6457">_xlfn.IFS(B6457&lt;=12,"New (0-12 mo)",B6457&lt;=24,"Established (13-24 mo)",B6457&lt;=48,"Loyal (25-48 mo)",TRUE,"Veteran (49+ mo)")</f>
        <v>Veteran (49+ mo)</v>
      </c>
      <c r="I6457">
        <f>COUNTIF('Raw Data'!G6457:O6457,"Yes")</f>
        <v>2</v>
      </c>
      <c r="J6457">
        <f t="shared" ca="1" si="200"/>
        <v>44409</v>
      </c>
      <c r="K6457" t="str">
        <f>'Raw Data'!U6457</f>
        <v>No</v>
      </c>
      <c r="L6457" t="str">
        <f t="shared" si="201"/>
        <v>Low-Medium Risk</v>
      </c>
      <c r="N6457" s="34"/>
    </row>
    <row r="6458" spans="1:14" x14ac:dyDescent="0.3">
      <c r="A6458" s="5" t="str">
        <f>'Raw Data'!A6458</f>
        <v>9174-IHETN</v>
      </c>
      <c r="B6458">
        <f>'Raw Data'!F6458</f>
        <v>50</v>
      </c>
      <c r="C6458" t="str">
        <f>'Raw Data'!P6458</f>
        <v>Two year</v>
      </c>
      <c r="D6458" t="str">
        <f>'Raw Data'!I6458</f>
        <v>Fiber optic</v>
      </c>
      <c r="E6458" t="str">
        <f>'Raw Data'!R6458</f>
        <v>Credit card (automatic)</v>
      </c>
      <c r="F6458">
        <f>'Raw Data'!S6458</f>
        <v>70.349999999999994</v>
      </c>
      <c r="G6458">
        <f>IFERROR(VALUE('Raw Data'!T6458),0)</f>
        <v>3533.6</v>
      </c>
      <c r="H6458" t="str" cm="1">
        <f t="array" ref="H6458">_xlfn.IFS(B6458&lt;=12,"New (0-12 mo)",B6458&lt;=24,"Established (13-24 mo)",B6458&lt;=48,"Loyal (25-48 mo)",TRUE,"Veteran (49+ mo)")</f>
        <v>Veteran (49+ mo)</v>
      </c>
      <c r="I6458">
        <f>COUNTIF('Raw Data'!G6458:O6458,"Yes")</f>
        <v>1</v>
      </c>
      <c r="J6458">
        <f t="shared" ca="1" si="200"/>
        <v>44682</v>
      </c>
      <c r="K6458" t="str">
        <f>'Raw Data'!U6458</f>
        <v>No</v>
      </c>
      <c r="L6458" t="str">
        <f t="shared" si="201"/>
        <v>Low Risk</v>
      </c>
      <c r="N6458" s="34"/>
    </row>
    <row r="6459" spans="1:14" x14ac:dyDescent="0.3">
      <c r="A6459" s="5" t="str">
        <f>'Raw Data'!A6459</f>
        <v>2233-TXSIU</v>
      </c>
      <c r="B6459">
        <f>'Raw Data'!F6459</f>
        <v>17</v>
      </c>
      <c r="C6459" t="str">
        <f>'Raw Data'!P6459</f>
        <v>One year</v>
      </c>
      <c r="D6459" t="str">
        <f>'Raw Data'!I6459</f>
        <v>DSL</v>
      </c>
      <c r="E6459" t="str">
        <f>'Raw Data'!R6459</f>
        <v>Credit card (automatic)</v>
      </c>
      <c r="F6459">
        <f>'Raw Data'!S6459</f>
        <v>44.45</v>
      </c>
      <c r="G6459">
        <f>IFERROR(VALUE('Raw Data'!T6459),0)</f>
        <v>792.15</v>
      </c>
      <c r="H6459" t="str" cm="1">
        <f t="array" ref="H6459">_xlfn.IFS(B6459&lt;=12,"New (0-12 mo)",B6459&lt;=24,"Established (13-24 mo)",B6459&lt;=48,"Loyal (25-48 mo)",TRUE,"Veteran (49+ mo)")</f>
        <v>Established (13-24 mo)</v>
      </c>
      <c r="I6459">
        <f>COUNTIF('Raw Data'!G6459:O6459,"Yes")</f>
        <v>3</v>
      </c>
      <c r="J6459">
        <f t="shared" ca="1" si="200"/>
        <v>45689</v>
      </c>
      <c r="K6459" t="str">
        <f>'Raw Data'!U6459</f>
        <v>No</v>
      </c>
      <c r="L6459" t="str">
        <f t="shared" si="201"/>
        <v>Low Risk</v>
      </c>
      <c r="N6459" s="34"/>
    </row>
    <row r="6460" spans="1:14" x14ac:dyDescent="0.3">
      <c r="A6460" s="5" t="str">
        <f>'Raw Data'!A6460</f>
        <v>9644-UMGQA</v>
      </c>
      <c r="B6460">
        <f>'Raw Data'!F6460</f>
        <v>6</v>
      </c>
      <c r="C6460" t="str">
        <f>'Raw Data'!P6460</f>
        <v>Month-to-month</v>
      </c>
      <c r="D6460" t="str">
        <f>'Raw Data'!I6460</f>
        <v>DSL</v>
      </c>
      <c r="E6460" t="str">
        <f>'Raw Data'!R6460</f>
        <v>Electronic check</v>
      </c>
      <c r="F6460">
        <f>'Raw Data'!S6460</f>
        <v>49.15</v>
      </c>
      <c r="G6460">
        <f>IFERROR(VALUE('Raw Data'!T6460),0)</f>
        <v>295.64999999999998</v>
      </c>
      <c r="H6460" t="str" cm="1">
        <f t="array" ref="H6460">_xlfn.IFS(B6460&lt;=12,"New (0-12 mo)",B6460&lt;=24,"Established (13-24 mo)",B6460&lt;=48,"Loyal (25-48 mo)",TRUE,"Veteran (49+ mo)")</f>
        <v>New (0-12 mo)</v>
      </c>
      <c r="I6460">
        <f>COUNTIF('Raw Data'!G6460:O6460,"Yes")</f>
        <v>2</v>
      </c>
      <c r="J6460">
        <f t="shared" ca="1" si="200"/>
        <v>46023</v>
      </c>
      <c r="K6460" t="str">
        <f>'Raw Data'!U6460</f>
        <v>No</v>
      </c>
      <c r="L6460" t="str">
        <f t="shared" si="201"/>
        <v>High Risk</v>
      </c>
      <c r="N6460" s="34"/>
    </row>
    <row r="6461" spans="1:14" x14ac:dyDescent="0.3">
      <c r="A6461" s="5" t="str">
        <f>'Raw Data'!A6461</f>
        <v>3256-EZDBI</v>
      </c>
      <c r="B6461">
        <f>'Raw Data'!F6461</f>
        <v>51</v>
      </c>
      <c r="C6461" t="str">
        <f>'Raw Data'!P6461</f>
        <v>Month-to-month</v>
      </c>
      <c r="D6461" t="str">
        <f>'Raw Data'!I6461</f>
        <v>DSL</v>
      </c>
      <c r="E6461" t="str">
        <f>'Raw Data'!R6461</f>
        <v>Credit card (automatic)</v>
      </c>
      <c r="F6461">
        <f>'Raw Data'!S6461</f>
        <v>29.45</v>
      </c>
      <c r="G6461">
        <f>IFERROR(VALUE('Raw Data'!T6461),0)</f>
        <v>1459.35</v>
      </c>
      <c r="H6461" t="str" cm="1">
        <f t="array" ref="H6461">_xlfn.IFS(B6461&lt;=12,"New (0-12 mo)",B6461&lt;=24,"Established (13-24 mo)",B6461&lt;=48,"Loyal (25-48 mo)",TRUE,"Veteran (49+ mo)")</f>
        <v>Veteran (49+ mo)</v>
      </c>
      <c r="I6461">
        <f>COUNTIF('Raw Data'!G6461:O6461,"Yes")</f>
        <v>1</v>
      </c>
      <c r="J6461">
        <f t="shared" ca="1" si="200"/>
        <v>44652</v>
      </c>
      <c r="K6461" t="str">
        <f>'Raw Data'!U6461</f>
        <v>No</v>
      </c>
      <c r="L6461" t="str">
        <f t="shared" si="201"/>
        <v>Low-Medium Risk</v>
      </c>
      <c r="N6461" s="34"/>
    </row>
    <row r="6462" spans="1:14" x14ac:dyDescent="0.3">
      <c r="A6462" s="5" t="str">
        <f>'Raw Data'!A6462</f>
        <v>8761-NSOBC</v>
      </c>
      <c r="B6462">
        <f>'Raw Data'!F6462</f>
        <v>44</v>
      </c>
      <c r="C6462" t="str">
        <f>'Raw Data'!P6462</f>
        <v>Month-to-month</v>
      </c>
      <c r="D6462" t="str">
        <f>'Raw Data'!I6462</f>
        <v>Fiber optic</v>
      </c>
      <c r="E6462" t="str">
        <f>'Raw Data'!R6462</f>
        <v>Electronic check</v>
      </c>
      <c r="F6462">
        <f>'Raw Data'!S6462</f>
        <v>100.55</v>
      </c>
      <c r="G6462">
        <f>IFERROR(VALUE('Raw Data'!T6462),0)</f>
        <v>4398.1499999999996</v>
      </c>
      <c r="H6462" t="str" cm="1">
        <f t="array" ref="H6462">_xlfn.IFS(B6462&lt;=12,"New (0-12 mo)",B6462&lt;=24,"Established (13-24 mo)",B6462&lt;=48,"Loyal (25-48 mo)",TRUE,"Veteran (49+ mo)")</f>
        <v>Loyal (25-48 mo)</v>
      </c>
      <c r="I6462">
        <f>COUNTIF('Raw Data'!G6462:O6462,"Yes")</f>
        <v>5</v>
      </c>
      <c r="J6462">
        <f t="shared" ca="1" si="200"/>
        <v>44866</v>
      </c>
      <c r="K6462" t="str">
        <f>'Raw Data'!U6462</f>
        <v>Yes</v>
      </c>
      <c r="L6462" t="str">
        <f t="shared" si="201"/>
        <v>Low-Medium Risk</v>
      </c>
      <c r="N6462" s="34"/>
    </row>
    <row r="6463" spans="1:14" x14ac:dyDescent="0.3">
      <c r="A6463" s="5" t="str">
        <f>'Raw Data'!A6463</f>
        <v>0419-YAAPX</v>
      </c>
      <c r="B6463">
        <f>'Raw Data'!F6463</f>
        <v>49</v>
      </c>
      <c r="C6463" t="str">
        <f>'Raw Data'!P6463</f>
        <v>Month-to-month</v>
      </c>
      <c r="D6463" t="str">
        <f>'Raw Data'!I6463</f>
        <v>Fiber optic</v>
      </c>
      <c r="E6463" t="str">
        <f>'Raw Data'!R6463</f>
        <v>Credit card (automatic)</v>
      </c>
      <c r="F6463">
        <f>'Raw Data'!S6463</f>
        <v>85.3</v>
      </c>
      <c r="G6463">
        <f>IFERROR(VALUE('Raw Data'!T6463),0)</f>
        <v>4297.95</v>
      </c>
      <c r="H6463" t="str" cm="1">
        <f t="array" ref="H6463">_xlfn.IFS(B6463&lt;=12,"New (0-12 mo)",B6463&lt;=24,"Established (13-24 mo)",B6463&lt;=48,"Loyal (25-48 mo)",TRUE,"Veteran (49+ mo)")</f>
        <v>Veteran (49+ mo)</v>
      </c>
      <c r="I6463">
        <f>COUNTIF('Raw Data'!G6463:O6463,"Yes")</f>
        <v>3</v>
      </c>
      <c r="J6463">
        <f t="shared" ca="1" si="200"/>
        <v>44713</v>
      </c>
      <c r="K6463" t="str">
        <f>'Raw Data'!U6463</f>
        <v>No</v>
      </c>
      <c r="L6463" t="str">
        <f t="shared" si="201"/>
        <v>Low-Medium Risk</v>
      </c>
      <c r="N6463" s="34"/>
    </row>
    <row r="6464" spans="1:14" x14ac:dyDescent="0.3">
      <c r="A6464" s="5" t="str">
        <f>'Raw Data'!A6464</f>
        <v>8413-VONUO</v>
      </c>
      <c r="B6464">
        <f>'Raw Data'!F6464</f>
        <v>2</v>
      </c>
      <c r="C6464" t="str">
        <f>'Raw Data'!P6464</f>
        <v>Month-to-month</v>
      </c>
      <c r="D6464" t="str">
        <f>'Raw Data'!I6464</f>
        <v>Fiber optic</v>
      </c>
      <c r="E6464" t="str">
        <f>'Raw Data'!R6464</f>
        <v>Electronic check</v>
      </c>
      <c r="F6464">
        <f>'Raw Data'!S6464</f>
        <v>95.65</v>
      </c>
      <c r="G6464">
        <f>IFERROR(VALUE('Raw Data'!T6464),0)</f>
        <v>167.3</v>
      </c>
      <c r="H6464" t="str" cm="1">
        <f t="array" ref="H6464">_xlfn.IFS(B6464&lt;=12,"New (0-12 mo)",B6464&lt;=24,"Established (13-24 mo)",B6464&lt;=48,"Loyal (25-48 mo)",TRUE,"Veteran (49+ mo)")</f>
        <v>New (0-12 mo)</v>
      </c>
      <c r="I6464">
        <f>COUNTIF('Raw Data'!G6464:O6464,"Yes")</f>
        <v>4</v>
      </c>
      <c r="J6464">
        <f t="shared" ca="1" si="200"/>
        <v>46143</v>
      </c>
      <c r="K6464" t="str">
        <f>'Raw Data'!U6464</f>
        <v>Yes</v>
      </c>
      <c r="L6464" t="str">
        <f t="shared" si="201"/>
        <v>High Risk</v>
      </c>
      <c r="N6464" s="34"/>
    </row>
    <row r="6465" spans="1:14" x14ac:dyDescent="0.3">
      <c r="A6465" s="5" t="str">
        <f>'Raw Data'!A6465</f>
        <v>0872-CASZJ</v>
      </c>
      <c r="B6465">
        <f>'Raw Data'!F6465</f>
        <v>59</v>
      </c>
      <c r="C6465" t="str">
        <f>'Raw Data'!P6465</f>
        <v>One year</v>
      </c>
      <c r="D6465" t="str">
        <f>'Raw Data'!I6465</f>
        <v>DSL</v>
      </c>
      <c r="E6465" t="str">
        <f>'Raw Data'!R6465</f>
        <v>Mailed check</v>
      </c>
      <c r="F6465">
        <f>'Raw Data'!S6465</f>
        <v>69.099999999999994</v>
      </c>
      <c r="G6465">
        <f>IFERROR(VALUE('Raw Data'!T6465),0)</f>
        <v>4096.8999999999996</v>
      </c>
      <c r="H6465" t="str" cm="1">
        <f t="array" ref="H6465">_xlfn.IFS(B6465&lt;=12,"New (0-12 mo)",B6465&lt;=24,"Established (13-24 mo)",B6465&lt;=48,"Loyal (25-48 mo)",TRUE,"Veteran (49+ mo)")</f>
        <v>Veteran (49+ mo)</v>
      </c>
      <c r="I6465">
        <f>COUNTIF('Raw Data'!G6465:O6465,"Yes")</f>
        <v>5</v>
      </c>
      <c r="J6465">
        <f t="shared" ca="1" si="200"/>
        <v>44409</v>
      </c>
      <c r="K6465" t="str">
        <f>'Raw Data'!U6465</f>
        <v>No</v>
      </c>
      <c r="L6465" t="str">
        <f t="shared" si="201"/>
        <v>Low Risk</v>
      </c>
      <c r="N6465" s="34"/>
    </row>
    <row r="6466" spans="1:14" x14ac:dyDescent="0.3">
      <c r="A6466" s="5" t="str">
        <f>'Raw Data'!A6466</f>
        <v>4726-DLWQN</v>
      </c>
      <c r="B6466">
        <f>'Raw Data'!F6466</f>
        <v>50</v>
      </c>
      <c r="C6466" t="str">
        <f>'Raw Data'!P6466</f>
        <v>Month-to-month</v>
      </c>
      <c r="D6466" t="str">
        <f>'Raw Data'!I6466</f>
        <v>DSL</v>
      </c>
      <c r="E6466" t="str">
        <f>'Raw Data'!R6466</f>
        <v>Bank transfer (automatic)</v>
      </c>
      <c r="F6466">
        <f>'Raw Data'!S6466</f>
        <v>70.349999999999994</v>
      </c>
      <c r="G6466">
        <f>IFERROR(VALUE('Raw Data'!T6466),0)</f>
        <v>3454.6</v>
      </c>
      <c r="H6466" t="str" cm="1">
        <f t="array" ref="H6466">_xlfn.IFS(B6466&lt;=12,"New (0-12 mo)",B6466&lt;=24,"Established (13-24 mo)",B6466&lt;=48,"Loyal (25-48 mo)",TRUE,"Veteran (49+ mo)")</f>
        <v>Veteran (49+ mo)</v>
      </c>
      <c r="I6466">
        <f>COUNTIF('Raw Data'!G6466:O6466,"Yes")</f>
        <v>5</v>
      </c>
      <c r="J6466">
        <f t="shared" ref="J6466:J6529" ca="1" si="202">EDATE(TODAY(),-B6466)</f>
        <v>44682</v>
      </c>
      <c r="K6466" t="str">
        <f>'Raw Data'!U6466</f>
        <v>No</v>
      </c>
      <c r="L6466" t="str">
        <f t="shared" ref="L6466:L6529" si="203">IF(AND(C6466="Month-to-month",B6466&lt;=12),"High Risk",IF(AND(C6466="Month-to-month",B6466&lt;=24),"Medium Risk",IF(C6466="Month-to-month","Low-Medium Risk","Low Risk")))</f>
        <v>Low-Medium Risk</v>
      </c>
      <c r="N6466" s="34"/>
    </row>
    <row r="6467" spans="1:14" x14ac:dyDescent="0.3">
      <c r="A6467" s="5" t="str">
        <f>'Raw Data'!A6467</f>
        <v>8164-OCKUJ</v>
      </c>
      <c r="B6467">
        <f>'Raw Data'!F6467</f>
        <v>59</v>
      </c>
      <c r="C6467" t="str">
        <f>'Raw Data'!P6467</f>
        <v>Two year</v>
      </c>
      <c r="D6467" t="str">
        <f>'Raw Data'!I6467</f>
        <v>No</v>
      </c>
      <c r="E6467" t="str">
        <f>'Raw Data'!R6467</f>
        <v>Mailed check</v>
      </c>
      <c r="F6467">
        <f>'Raw Data'!S6467</f>
        <v>20.6</v>
      </c>
      <c r="G6467">
        <f>IFERROR(VALUE('Raw Data'!T6467),0)</f>
        <v>1286</v>
      </c>
      <c r="H6467" t="str" cm="1">
        <f t="array" ref="H6467">_xlfn.IFS(B6467&lt;=12,"New (0-12 mo)",B6467&lt;=24,"Established (13-24 mo)",B6467&lt;=48,"Loyal (25-48 mo)",TRUE,"Veteran (49+ mo)")</f>
        <v>Veteran (49+ mo)</v>
      </c>
      <c r="I6467">
        <f>COUNTIF('Raw Data'!G6467:O6467,"Yes")</f>
        <v>1</v>
      </c>
      <c r="J6467">
        <f t="shared" ca="1" si="202"/>
        <v>44409</v>
      </c>
      <c r="K6467" t="str">
        <f>'Raw Data'!U6467</f>
        <v>No</v>
      </c>
      <c r="L6467" t="str">
        <f t="shared" si="203"/>
        <v>Low Risk</v>
      </c>
      <c r="N6467" s="34"/>
    </row>
    <row r="6468" spans="1:14" x14ac:dyDescent="0.3">
      <c r="A6468" s="5" t="str">
        <f>'Raw Data'!A6468</f>
        <v>3094-JOJAI</v>
      </c>
      <c r="B6468">
        <f>'Raw Data'!F6468</f>
        <v>18</v>
      </c>
      <c r="C6468" t="str">
        <f>'Raw Data'!P6468</f>
        <v>Month-to-month</v>
      </c>
      <c r="D6468" t="str">
        <f>'Raw Data'!I6468</f>
        <v>Fiber optic</v>
      </c>
      <c r="E6468" t="str">
        <f>'Raw Data'!R6468</f>
        <v>Mailed check</v>
      </c>
      <c r="F6468">
        <f>'Raw Data'!S6468</f>
        <v>74.150000000000006</v>
      </c>
      <c r="G6468">
        <f>IFERROR(VALUE('Raw Data'!T6468),0)</f>
        <v>1387</v>
      </c>
      <c r="H6468" t="str" cm="1">
        <f t="array" ref="H6468">_xlfn.IFS(B6468&lt;=12,"New (0-12 mo)",B6468&lt;=24,"Established (13-24 mo)",B6468&lt;=48,"Loyal (25-48 mo)",TRUE,"Veteran (49+ mo)")</f>
        <v>Established (13-24 mo)</v>
      </c>
      <c r="I6468">
        <f>COUNTIF('Raw Data'!G6468:O6468,"Yes")</f>
        <v>2</v>
      </c>
      <c r="J6468">
        <f t="shared" ca="1" si="202"/>
        <v>45658</v>
      </c>
      <c r="K6468" t="str">
        <f>'Raw Data'!U6468</f>
        <v>No</v>
      </c>
      <c r="L6468" t="str">
        <f t="shared" si="203"/>
        <v>Medium Risk</v>
      </c>
      <c r="N6468" s="34"/>
    </row>
    <row r="6469" spans="1:14" x14ac:dyDescent="0.3">
      <c r="A6469" s="5" t="str">
        <f>'Raw Data'!A6469</f>
        <v>9494-MRNYX</v>
      </c>
      <c r="B6469">
        <f>'Raw Data'!F6469</f>
        <v>10</v>
      </c>
      <c r="C6469" t="str">
        <f>'Raw Data'!P6469</f>
        <v>Month-to-month</v>
      </c>
      <c r="D6469" t="str">
        <f>'Raw Data'!I6469</f>
        <v>Fiber optic</v>
      </c>
      <c r="E6469" t="str">
        <f>'Raw Data'!R6469</f>
        <v>Electronic check</v>
      </c>
      <c r="F6469">
        <f>'Raw Data'!S6469</f>
        <v>75.05</v>
      </c>
      <c r="G6469">
        <f>IFERROR(VALUE('Raw Data'!T6469),0)</f>
        <v>786.3</v>
      </c>
      <c r="H6469" t="str" cm="1">
        <f t="array" ref="H6469">_xlfn.IFS(B6469&lt;=12,"New (0-12 mo)",B6469&lt;=24,"Established (13-24 mo)",B6469&lt;=48,"Loyal (25-48 mo)",TRUE,"Veteran (49+ mo)")</f>
        <v>New (0-12 mo)</v>
      </c>
      <c r="I6469">
        <f>COUNTIF('Raw Data'!G6469:O6469,"Yes")</f>
        <v>2</v>
      </c>
      <c r="J6469">
        <f t="shared" ca="1" si="202"/>
        <v>45901</v>
      </c>
      <c r="K6469" t="str">
        <f>'Raw Data'!U6469</f>
        <v>No</v>
      </c>
      <c r="L6469" t="str">
        <f t="shared" si="203"/>
        <v>High Risk</v>
      </c>
      <c r="N6469" s="34"/>
    </row>
    <row r="6470" spans="1:14" x14ac:dyDescent="0.3">
      <c r="A6470" s="5" t="str">
        <f>'Raw Data'!A6470</f>
        <v>2599-CZABP</v>
      </c>
      <c r="B6470">
        <f>'Raw Data'!F6470</f>
        <v>14</v>
      </c>
      <c r="C6470" t="str">
        <f>'Raw Data'!P6470</f>
        <v>One year</v>
      </c>
      <c r="D6470" t="str">
        <f>'Raw Data'!I6470</f>
        <v>DSL</v>
      </c>
      <c r="E6470" t="str">
        <f>'Raw Data'!R6470</f>
        <v>Electronic check</v>
      </c>
      <c r="F6470">
        <f>'Raw Data'!S6470</f>
        <v>44.6</v>
      </c>
      <c r="G6470">
        <f>IFERROR(VALUE('Raw Data'!T6470),0)</f>
        <v>641.25</v>
      </c>
      <c r="H6470" t="str" cm="1">
        <f t="array" ref="H6470">_xlfn.IFS(B6470&lt;=12,"New (0-12 mo)",B6470&lt;=24,"Established (13-24 mo)",B6470&lt;=48,"Loyal (25-48 mo)",TRUE,"Veteran (49+ mo)")</f>
        <v>Established (13-24 mo)</v>
      </c>
      <c r="I6470">
        <f>COUNTIF('Raw Data'!G6470:O6470,"Yes")</f>
        <v>1</v>
      </c>
      <c r="J6470">
        <f t="shared" ca="1" si="202"/>
        <v>45778</v>
      </c>
      <c r="K6470" t="str">
        <f>'Raw Data'!U6470</f>
        <v>No</v>
      </c>
      <c r="L6470" t="str">
        <f t="shared" si="203"/>
        <v>Low Risk</v>
      </c>
      <c r="N6470" s="34"/>
    </row>
    <row r="6471" spans="1:14" x14ac:dyDescent="0.3">
      <c r="A6471" s="5" t="str">
        <f>'Raw Data'!A6471</f>
        <v>7945-PRBVF</v>
      </c>
      <c r="B6471">
        <f>'Raw Data'!F6471</f>
        <v>35</v>
      </c>
      <c r="C6471" t="str">
        <f>'Raw Data'!P6471</f>
        <v>Two year</v>
      </c>
      <c r="D6471" t="str">
        <f>'Raw Data'!I6471</f>
        <v>No</v>
      </c>
      <c r="E6471" t="str">
        <f>'Raw Data'!R6471</f>
        <v>Bank transfer (automatic)</v>
      </c>
      <c r="F6471">
        <f>'Raw Data'!S6471</f>
        <v>21.45</v>
      </c>
      <c r="G6471">
        <f>IFERROR(VALUE('Raw Data'!T6471),0)</f>
        <v>705.45</v>
      </c>
      <c r="H6471" t="str" cm="1">
        <f t="array" ref="H6471">_xlfn.IFS(B6471&lt;=12,"New (0-12 mo)",B6471&lt;=24,"Established (13-24 mo)",B6471&lt;=48,"Loyal (25-48 mo)",TRUE,"Veteran (49+ mo)")</f>
        <v>Loyal (25-48 mo)</v>
      </c>
      <c r="I6471">
        <f>COUNTIF('Raw Data'!G6471:O6471,"Yes")</f>
        <v>1</v>
      </c>
      <c r="J6471">
        <f t="shared" ca="1" si="202"/>
        <v>45139</v>
      </c>
      <c r="K6471" t="str">
        <f>'Raw Data'!U6471</f>
        <v>No</v>
      </c>
      <c r="L6471" t="str">
        <f t="shared" si="203"/>
        <v>Low Risk</v>
      </c>
      <c r="N6471" s="34"/>
    </row>
    <row r="6472" spans="1:14" x14ac:dyDescent="0.3">
      <c r="A6472" s="5" t="str">
        <f>'Raw Data'!A6472</f>
        <v>4544-RXFMG</v>
      </c>
      <c r="B6472">
        <f>'Raw Data'!F6472</f>
        <v>8</v>
      </c>
      <c r="C6472" t="str">
        <f>'Raw Data'!P6472</f>
        <v>One year</v>
      </c>
      <c r="D6472" t="str">
        <f>'Raw Data'!I6472</f>
        <v>DSL</v>
      </c>
      <c r="E6472" t="str">
        <f>'Raw Data'!R6472</f>
        <v>Mailed check</v>
      </c>
      <c r="F6472">
        <f>'Raw Data'!S6472</f>
        <v>43.45</v>
      </c>
      <c r="G6472">
        <f>IFERROR(VALUE('Raw Data'!T6472),0)</f>
        <v>345.5</v>
      </c>
      <c r="H6472" t="str" cm="1">
        <f t="array" ref="H6472">_xlfn.IFS(B6472&lt;=12,"New (0-12 mo)",B6472&lt;=24,"Established (13-24 mo)",B6472&lt;=48,"Loyal (25-48 mo)",TRUE,"Veteran (49+ mo)")</f>
        <v>New (0-12 mo)</v>
      </c>
      <c r="I6472">
        <f>COUNTIF('Raw Data'!G6472:O6472,"Yes")</f>
        <v>1</v>
      </c>
      <c r="J6472">
        <f t="shared" ca="1" si="202"/>
        <v>45962</v>
      </c>
      <c r="K6472" t="str">
        <f>'Raw Data'!U6472</f>
        <v>No</v>
      </c>
      <c r="L6472" t="str">
        <f t="shared" si="203"/>
        <v>Low Risk</v>
      </c>
      <c r="N6472" s="34"/>
    </row>
    <row r="6473" spans="1:14" x14ac:dyDescent="0.3">
      <c r="A6473" s="5" t="str">
        <f>'Raw Data'!A6473</f>
        <v>0859-YGKFW</v>
      </c>
      <c r="B6473">
        <f>'Raw Data'!F6473</f>
        <v>18</v>
      </c>
      <c r="C6473" t="str">
        <f>'Raw Data'!P6473</f>
        <v>One year</v>
      </c>
      <c r="D6473" t="str">
        <f>'Raw Data'!I6473</f>
        <v>No</v>
      </c>
      <c r="E6473" t="str">
        <f>'Raw Data'!R6473</f>
        <v>Bank transfer (automatic)</v>
      </c>
      <c r="F6473">
        <f>'Raw Data'!S6473</f>
        <v>20.05</v>
      </c>
      <c r="G6473">
        <f>IFERROR(VALUE('Raw Data'!T6473),0)</f>
        <v>345.9</v>
      </c>
      <c r="H6473" t="str" cm="1">
        <f t="array" ref="H6473">_xlfn.IFS(B6473&lt;=12,"New (0-12 mo)",B6473&lt;=24,"Established (13-24 mo)",B6473&lt;=48,"Loyal (25-48 mo)",TRUE,"Veteran (49+ mo)")</f>
        <v>Established (13-24 mo)</v>
      </c>
      <c r="I6473">
        <f>COUNTIF('Raw Data'!G6473:O6473,"Yes")</f>
        <v>1</v>
      </c>
      <c r="J6473">
        <f t="shared" ca="1" si="202"/>
        <v>45658</v>
      </c>
      <c r="K6473" t="str">
        <f>'Raw Data'!U6473</f>
        <v>No</v>
      </c>
      <c r="L6473" t="str">
        <f t="shared" si="203"/>
        <v>Low Risk</v>
      </c>
      <c r="N6473" s="34"/>
    </row>
    <row r="6474" spans="1:14" x14ac:dyDescent="0.3">
      <c r="A6474" s="5" t="str">
        <f>'Raw Data'!A6474</f>
        <v>1150-FTQGN</v>
      </c>
      <c r="B6474">
        <f>'Raw Data'!F6474</f>
        <v>60</v>
      </c>
      <c r="C6474" t="str">
        <f>'Raw Data'!P6474</f>
        <v>One year</v>
      </c>
      <c r="D6474" t="str">
        <f>'Raw Data'!I6474</f>
        <v>Fiber optic</v>
      </c>
      <c r="E6474" t="str">
        <f>'Raw Data'!R6474</f>
        <v>Bank transfer (automatic)</v>
      </c>
      <c r="F6474">
        <f>'Raw Data'!S6474</f>
        <v>94.15</v>
      </c>
      <c r="G6474">
        <f>IFERROR(VALUE('Raw Data'!T6474),0)</f>
        <v>5811.8</v>
      </c>
      <c r="H6474" t="str" cm="1">
        <f t="array" ref="H6474">_xlfn.IFS(B6474&lt;=12,"New (0-12 mo)",B6474&lt;=24,"Established (13-24 mo)",B6474&lt;=48,"Loyal (25-48 mo)",TRUE,"Veteran (49+ mo)")</f>
        <v>Veteran (49+ mo)</v>
      </c>
      <c r="I6474">
        <f>COUNTIF('Raw Data'!G6474:O6474,"Yes")</f>
        <v>5</v>
      </c>
      <c r="J6474">
        <f t="shared" ca="1" si="202"/>
        <v>44378</v>
      </c>
      <c r="K6474" t="str">
        <f>'Raw Data'!U6474</f>
        <v>No</v>
      </c>
      <c r="L6474" t="str">
        <f t="shared" si="203"/>
        <v>Low Risk</v>
      </c>
      <c r="N6474" s="34"/>
    </row>
    <row r="6475" spans="1:14" x14ac:dyDescent="0.3">
      <c r="A6475" s="5" t="str">
        <f>'Raw Data'!A6475</f>
        <v>9223-UCPVT</v>
      </c>
      <c r="B6475">
        <f>'Raw Data'!F6475</f>
        <v>1</v>
      </c>
      <c r="C6475" t="str">
        <f>'Raw Data'!P6475</f>
        <v>Month-to-month</v>
      </c>
      <c r="D6475" t="str">
        <f>'Raw Data'!I6475</f>
        <v>Fiber optic</v>
      </c>
      <c r="E6475" t="str">
        <f>'Raw Data'!R6475</f>
        <v>Electronic check</v>
      </c>
      <c r="F6475">
        <f>'Raw Data'!S6475</f>
        <v>94.4</v>
      </c>
      <c r="G6475">
        <f>IFERROR(VALUE('Raw Data'!T6475),0)</f>
        <v>94.4</v>
      </c>
      <c r="H6475" t="str" cm="1">
        <f t="array" ref="H6475">_xlfn.IFS(B6475&lt;=12,"New (0-12 mo)",B6475&lt;=24,"Established (13-24 mo)",B6475&lt;=48,"Loyal (25-48 mo)",TRUE,"Veteran (49+ mo)")</f>
        <v>New (0-12 mo)</v>
      </c>
      <c r="I6475">
        <f>COUNTIF('Raw Data'!G6475:O6475,"Yes")</f>
        <v>4</v>
      </c>
      <c r="J6475">
        <f t="shared" ca="1" si="202"/>
        <v>46174</v>
      </c>
      <c r="K6475" t="str">
        <f>'Raw Data'!U6475</f>
        <v>Yes</v>
      </c>
      <c r="L6475" t="str">
        <f t="shared" si="203"/>
        <v>High Risk</v>
      </c>
      <c r="N6475" s="34"/>
    </row>
    <row r="6476" spans="1:14" x14ac:dyDescent="0.3">
      <c r="A6476" s="5" t="str">
        <f>'Raw Data'!A6476</f>
        <v>7196-LIWRH</v>
      </c>
      <c r="B6476">
        <f>'Raw Data'!F6476</f>
        <v>6</v>
      </c>
      <c r="C6476" t="str">
        <f>'Raw Data'!P6476</f>
        <v>Two year</v>
      </c>
      <c r="D6476" t="str">
        <f>'Raw Data'!I6476</f>
        <v>No</v>
      </c>
      <c r="E6476" t="str">
        <f>'Raw Data'!R6476</f>
        <v>Mailed check</v>
      </c>
      <c r="F6476">
        <f>'Raw Data'!S6476</f>
        <v>19.55</v>
      </c>
      <c r="G6476">
        <f>IFERROR(VALUE('Raw Data'!T6476),0)</f>
        <v>124.45</v>
      </c>
      <c r="H6476" t="str" cm="1">
        <f t="array" ref="H6476">_xlfn.IFS(B6476&lt;=12,"New (0-12 mo)",B6476&lt;=24,"Established (13-24 mo)",B6476&lt;=48,"Loyal (25-48 mo)",TRUE,"Veteran (49+ mo)")</f>
        <v>New (0-12 mo)</v>
      </c>
      <c r="I6476">
        <f>COUNTIF('Raw Data'!G6476:O6476,"Yes")</f>
        <v>1</v>
      </c>
      <c r="J6476">
        <f t="shared" ca="1" si="202"/>
        <v>46023</v>
      </c>
      <c r="K6476" t="str">
        <f>'Raw Data'!U6476</f>
        <v>No</v>
      </c>
      <c r="L6476" t="str">
        <f t="shared" si="203"/>
        <v>Low Risk</v>
      </c>
      <c r="N6476" s="34"/>
    </row>
    <row r="6477" spans="1:14" x14ac:dyDescent="0.3">
      <c r="A6477" s="5" t="str">
        <f>'Raw Data'!A6477</f>
        <v>5448-VWNAM</v>
      </c>
      <c r="B6477">
        <f>'Raw Data'!F6477</f>
        <v>19</v>
      </c>
      <c r="C6477" t="str">
        <f>'Raw Data'!P6477</f>
        <v>Month-to-month</v>
      </c>
      <c r="D6477" t="str">
        <f>'Raw Data'!I6477</f>
        <v>DSL</v>
      </c>
      <c r="E6477" t="str">
        <f>'Raw Data'!R6477</f>
        <v>Mailed check</v>
      </c>
      <c r="F6477">
        <f>'Raw Data'!S6477</f>
        <v>75.900000000000006</v>
      </c>
      <c r="G6477">
        <f>IFERROR(VALUE('Raw Data'!T6477),0)</f>
        <v>1375.6</v>
      </c>
      <c r="H6477" t="str" cm="1">
        <f t="array" ref="H6477">_xlfn.IFS(B6477&lt;=12,"New (0-12 mo)",B6477&lt;=24,"Established (13-24 mo)",B6477&lt;=48,"Loyal (25-48 mo)",TRUE,"Veteran (49+ mo)")</f>
        <v>Established (13-24 mo)</v>
      </c>
      <c r="I6477">
        <f>COUNTIF('Raw Data'!G6477:O6477,"Yes")</f>
        <v>6</v>
      </c>
      <c r="J6477">
        <f t="shared" ca="1" si="202"/>
        <v>45627</v>
      </c>
      <c r="K6477" t="str">
        <f>'Raw Data'!U6477</f>
        <v>No</v>
      </c>
      <c r="L6477" t="str">
        <f t="shared" si="203"/>
        <v>Medium Risk</v>
      </c>
      <c r="N6477" s="34"/>
    </row>
    <row r="6478" spans="1:14" x14ac:dyDescent="0.3">
      <c r="A6478" s="5" t="str">
        <f>'Raw Data'!A6478</f>
        <v>1177-XZBJL</v>
      </c>
      <c r="B6478">
        <f>'Raw Data'!F6478</f>
        <v>53</v>
      </c>
      <c r="C6478" t="str">
        <f>'Raw Data'!P6478</f>
        <v>One year</v>
      </c>
      <c r="D6478" t="str">
        <f>'Raw Data'!I6478</f>
        <v>DSL</v>
      </c>
      <c r="E6478" t="str">
        <f>'Raw Data'!R6478</f>
        <v>Bank transfer (automatic)</v>
      </c>
      <c r="F6478">
        <f>'Raw Data'!S6478</f>
        <v>64.150000000000006</v>
      </c>
      <c r="G6478">
        <f>IFERROR(VALUE('Raw Data'!T6478),0)</f>
        <v>3491.55</v>
      </c>
      <c r="H6478" t="str" cm="1">
        <f t="array" ref="H6478">_xlfn.IFS(B6478&lt;=12,"New (0-12 mo)",B6478&lt;=24,"Established (13-24 mo)",B6478&lt;=48,"Loyal (25-48 mo)",TRUE,"Veteran (49+ mo)")</f>
        <v>Veteran (49+ mo)</v>
      </c>
      <c r="I6478">
        <f>COUNTIF('Raw Data'!G6478:O6478,"Yes")</f>
        <v>5</v>
      </c>
      <c r="J6478">
        <f t="shared" ca="1" si="202"/>
        <v>44593</v>
      </c>
      <c r="K6478" t="str">
        <f>'Raw Data'!U6478</f>
        <v>No</v>
      </c>
      <c r="L6478" t="str">
        <f t="shared" si="203"/>
        <v>Low Risk</v>
      </c>
      <c r="N6478" s="34"/>
    </row>
    <row r="6479" spans="1:14" x14ac:dyDescent="0.3">
      <c r="A6479" s="5" t="str">
        <f>'Raw Data'!A6479</f>
        <v>3518-FSTWG</v>
      </c>
      <c r="B6479">
        <f>'Raw Data'!F6479</f>
        <v>72</v>
      </c>
      <c r="C6479" t="str">
        <f>'Raw Data'!P6479</f>
        <v>Two year</v>
      </c>
      <c r="D6479" t="str">
        <f>'Raw Data'!I6479</f>
        <v>Fiber optic</v>
      </c>
      <c r="E6479" t="str">
        <f>'Raw Data'!R6479</f>
        <v>Bank transfer (automatic)</v>
      </c>
      <c r="F6479">
        <f>'Raw Data'!S6479</f>
        <v>109.55</v>
      </c>
      <c r="G6479">
        <f>IFERROR(VALUE('Raw Data'!T6479),0)</f>
        <v>7920.7</v>
      </c>
      <c r="H6479" t="str" cm="1">
        <f t="array" ref="H6479">_xlfn.IFS(B6479&lt;=12,"New (0-12 mo)",B6479&lt;=24,"Established (13-24 mo)",B6479&lt;=48,"Loyal (25-48 mo)",TRUE,"Veteran (49+ mo)")</f>
        <v>Veteran (49+ mo)</v>
      </c>
      <c r="I6479">
        <f>COUNTIF('Raw Data'!G6479:O6479,"Yes")</f>
        <v>7</v>
      </c>
      <c r="J6479">
        <f t="shared" ca="1" si="202"/>
        <v>44013</v>
      </c>
      <c r="K6479" t="str">
        <f>'Raw Data'!U6479</f>
        <v>No</v>
      </c>
      <c r="L6479" t="str">
        <f t="shared" si="203"/>
        <v>Low Risk</v>
      </c>
      <c r="N6479" s="34"/>
    </row>
    <row r="6480" spans="1:14" x14ac:dyDescent="0.3">
      <c r="A6480" s="5" t="str">
        <f>'Raw Data'!A6480</f>
        <v>9330-VOFSZ</v>
      </c>
      <c r="B6480">
        <f>'Raw Data'!F6480</f>
        <v>60</v>
      </c>
      <c r="C6480" t="str">
        <f>'Raw Data'!P6480</f>
        <v>Two year</v>
      </c>
      <c r="D6480" t="str">
        <f>'Raw Data'!I6480</f>
        <v>Fiber optic</v>
      </c>
      <c r="E6480" t="str">
        <f>'Raw Data'!R6480</f>
        <v>Credit card (automatic)</v>
      </c>
      <c r="F6480">
        <f>'Raw Data'!S6480</f>
        <v>110.8</v>
      </c>
      <c r="G6480">
        <f>IFERROR(VALUE('Raw Data'!T6480),0)</f>
        <v>6640.7</v>
      </c>
      <c r="H6480" t="str" cm="1">
        <f t="array" ref="H6480">_xlfn.IFS(B6480&lt;=12,"New (0-12 mo)",B6480&lt;=24,"Established (13-24 mo)",B6480&lt;=48,"Loyal (25-48 mo)",TRUE,"Veteran (49+ mo)")</f>
        <v>Veteran (49+ mo)</v>
      </c>
      <c r="I6480">
        <f>COUNTIF('Raw Data'!G6480:O6480,"Yes")</f>
        <v>7</v>
      </c>
      <c r="J6480">
        <f t="shared" ca="1" si="202"/>
        <v>44378</v>
      </c>
      <c r="K6480" t="str">
        <f>'Raw Data'!U6480</f>
        <v>No</v>
      </c>
      <c r="L6480" t="str">
        <f t="shared" si="203"/>
        <v>Low Risk</v>
      </c>
      <c r="N6480" s="34"/>
    </row>
    <row r="6481" spans="1:14" x14ac:dyDescent="0.3">
      <c r="A6481" s="5" t="str">
        <f>'Raw Data'!A6481</f>
        <v>4351-QLCSU</v>
      </c>
      <c r="B6481">
        <f>'Raw Data'!F6481</f>
        <v>1</v>
      </c>
      <c r="C6481" t="str">
        <f>'Raw Data'!P6481</f>
        <v>Month-to-month</v>
      </c>
      <c r="D6481" t="str">
        <f>'Raw Data'!I6481</f>
        <v>DSL</v>
      </c>
      <c r="E6481" t="str">
        <f>'Raw Data'!R6481</f>
        <v>Credit card (automatic)</v>
      </c>
      <c r="F6481">
        <f>'Raw Data'!S6481</f>
        <v>55</v>
      </c>
      <c r="G6481">
        <f>IFERROR(VALUE('Raw Data'!T6481),0)</f>
        <v>55</v>
      </c>
      <c r="H6481" t="str" cm="1">
        <f t="array" ref="H6481">_xlfn.IFS(B6481&lt;=12,"New (0-12 mo)",B6481&lt;=24,"Established (13-24 mo)",B6481&lt;=48,"Loyal (25-48 mo)",TRUE,"Veteran (49+ mo)")</f>
        <v>New (0-12 mo)</v>
      </c>
      <c r="I6481">
        <f>COUNTIF('Raw Data'!G6481:O6481,"Yes")</f>
        <v>2</v>
      </c>
      <c r="J6481">
        <f t="shared" ca="1" si="202"/>
        <v>46174</v>
      </c>
      <c r="K6481" t="str">
        <f>'Raw Data'!U6481</f>
        <v>Yes</v>
      </c>
      <c r="L6481" t="str">
        <f t="shared" si="203"/>
        <v>High Risk</v>
      </c>
      <c r="N6481" s="34"/>
    </row>
    <row r="6482" spans="1:14" x14ac:dyDescent="0.3">
      <c r="A6482" s="5" t="str">
        <f>'Raw Data'!A6482</f>
        <v>0939-EREMR</v>
      </c>
      <c r="B6482">
        <f>'Raw Data'!F6482</f>
        <v>13</v>
      </c>
      <c r="C6482" t="str">
        <f>'Raw Data'!P6482</f>
        <v>Month-to-month</v>
      </c>
      <c r="D6482" t="str">
        <f>'Raw Data'!I6482</f>
        <v>DSL</v>
      </c>
      <c r="E6482" t="str">
        <f>'Raw Data'!R6482</f>
        <v>Mailed check</v>
      </c>
      <c r="F6482">
        <f>'Raw Data'!S6482</f>
        <v>53.45</v>
      </c>
      <c r="G6482">
        <f>IFERROR(VALUE('Raw Data'!T6482),0)</f>
        <v>718.1</v>
      </c>
      <c r="H6482" t="str" cm="1">
        <f t="array" ref="H6482">_xlfn.IFS(B6482&lt;=12,"New (0-12 mo)",B6482&lt;=24,"Established (13-24 mo)",B6482&lt;=48,"Loyal (25-48 mo)",TRUE,"Veteran (49+ mo)")</f>
        <v>Established (13-24 mo)</v>
      </c>
      <c r="I6482">
        <f>COUNTIF('Raw Data'!G6482:O6482,"Yes")</f>
        <v>3</v>
      </c>
      <c r="J6482">
        <f t="shared" ca="1" si="202"/>
        <v>45809</v>
      </c>
      <c r="K6482" t="str">
        <f>'Raw Data'!U6482</f>
        <v>No</v>
      </c>
      <c r="L6482" t="str">
        <f t="shared" si="203"/>
        <v>Medium Risk</v>
      </c>
      <c r="N6482" s="34"/>
    </row>
    <row r="6483" spans="1:14" x14ac:dyDescent="0.3">
      <c r="A6483" s="5" t="str">
        <f>'Raw Data'!A6483</f>
        <v>9389-ACWBI</v>
      </c>
      <c r="B6483">
        <f>'Raw Data'!F6483</f>
        <v>5</v>
      </c>
      <c r="C6483" t="str">
        <f>'Raw Data'!P6483</f>
        <v>Month-to-month</v>
      </c>
      <c r="D6483" t="str">
        <f>'Raw Data'!I6483</f>
        <v>Fiber optic</v>
      </c>
      <c r="E6483" t="str">
        <f>'Raw Data'!R6483</f>
        <v>Credit card (automatic)</v>
      </c>
      <c r="F6483">
        <f>'Raw Data'!S6483</f>
        <v>69.95</v>
      </c>
      <c r="G6483">
        <f>IFERROR(VALUE('Raw Data'!T6483),0)</f>
        <v>320.39999999999998</v>
      </c>
      <c r="H6483" t="str" cm="1">
        <f t="array" ref="H6483">_xlfn.IFS(B6483&lt;=12,"New (0-12 mo)",B6483&lt;=24,"Established (13-24 mo)",B6483&lt;=48,"Loyal (25-48 mo)",TRUE,"Veteran (49+ mo)")</f>
        <v>New (0-12 mo)</v>
      </c>
      <c r="I6483">
        <f>COUNTIF('Raw Data'!G6483:O6483,"Yes")</f>
        <v>1</v>
      </c>
      <c r="J6483">
        <f t="shared" ca="1" si="202"/>
        <v>46054</v>
      </c>
      <c r="K6483" t="str">
        <f>'Raw Data'!U6483</f>
        <v>No</v>
      </c>
      <c r="L6483" t="str">
        <f t="shared" si="203"/>
        <v>High Risk</v>
      </c>
      <c r="N6483" s="34"/>
    </row>
    <row r="6484" spans="1:14" x14ac:dyDescent="0.3">
      <c r="A6484" s="5" t="str">
        <f>'Raw Data'!A6484</f>
        <v>5419-JPRRN</v>
      </c>
      <c r="B6484">
        <f>'Raw Data'!F6484</f>
        <v>1</v>
      </c>
      <c r="C6484" t="str">
        <f>'Raw Data'!P6484</f>
        <v>Month-to-month</v>
      </c>
      <c r="D6484" t="str">
        <f>'Raw Data'!I6484</f>
        <v>Fiber optic</v>
      </c>
      <c r="E6484" t="str">
        <f>'Raw Data'!R6484</f>
        <v>Electronic check</v>
      </c>
      <c r="F6484">
        <f>'Raw Data'!S6484</f>
        <v>101.45</v>
      </c>
      <c r="G6484">
        <f>IFERROR(VALUE('Raw Data'!T6484),0)</f>
        <v>101.45</v>
      </c>
      <c r="H6484" t="str" cm="1">
        <f t="array" ref="H6484">_xlfn.IFS(B6484&lt;=12,"New (0-12 mo)",B6484&lt;=24,"Established (13-24 mo)",B6484&lt;=48,"Loyal (25-48 mo)",TRUE,"Veteran (49+ mo)")</f>
        <v>New (0-12 mo)</v>
      </c>
      <c r="I6484">
        <f>COUNTIF('Raw Data'!G6484:O6484,"Yes")</f>
        <v>5</v>
      </c>
      <c r="J6484">
        <f t="shared" ca="1" si="202"/>
        <v>46174</v>
      </c>
      <c r="K6484" t="str">
        <f>'Raw Data'!U6484</f>
        <v>Yes</v>
      </c>
      <c r="L6484" t="str">
        <f t="shared" si="203"/>
        <v>High Risk</v>
      </c>
      <c r="N6484" s="34"/>
    </row>
    <row r="6485" spans="1:14" x14ac:dyDescent="0.3">
      <c r="A6485" s="5" t="str">
        <f>'Raw Data'!A6485</f>
        <v>3644-QXEHN</v>
      </c>
      <c r="B6485">
        <f>'Raw Data'!F6485</f>
        <v>13</v>
      </c>
      <c r="C6485" t="str">
        <f>'Raw Data'!P6485</f>
        <v>Month-to-month</v>
      </c>
      <c r="D6485" t="str">
        <f>'Raw Data'!I6485</f>
        <v>Fiber optic</v>
      </c>
      <c r="E6485" t="str">
        <f>'Raw Data'!R6485</f>
        <v>Electronic check</v>
      </c>
      <c r="F6485">
        <f>'Raw Data'!S6485</f>
        <v>97</v>
      </c>
      <c r="G6485">
        <f>IFERROR(VALUE('Raw Data'!T6485),0)</f>
        <v>1334.45</v>
      </c>
      <c r="H6485" t="str" cm="1">
        <f t="array" ref="H6485">_xlfn.IFS(B6485&lt;=12,"New (0-12 mo)",B6485&lt;=24,"Established (13-24 mo)",B6485&lt;=48,"Loyal (25-48 mo)",TRUE,"Veteran (49+ mo)")</f>
        <v>Established (13-24 mo)</v>
      </c>
      <c r="I6485">
        <f>COUNTIF('Raw Data'!G6485:O6485,"Yes")</f>
        <v>4</v>
      </c>
      <c r="J6485">
        <f t="shared" ca="1" si="202"/>
        <v>45809</v>
      </c>
      <c r="K6485" t="str">
        <f>'Raw Data'!U6485</f>
        <v>No</v>
      </c>
      <c r="L6485" t="str">
        <f t="shared" si="203"/>
        <v>Medium Risk</v>
      </c>
      <c r="N6485" s="34"/>
    </row>
    <row r="6486" spans="1:14" x14ac:dyDescent="0.3">
      <c r="A6486" s="5" t="str">
        <f>'Raw Data'!A6486</f>
        <v>2911-IJORQ</v>
      </c>
      <c r="B6486">
        <f>'Raw Data'!F6486</f>
        <v>37</v>
      </c>
      <c r="C6486" t="str">
        <f>'Raw Data'!P6486</f>
        <v>One year</v>
      </c>
      <c r="D6486" t="str">
        <f>'Raw Data'!I6486</f>
        <v>DSL</v>
      </c>
      <c r="E6486" t="str">
        <f>'Raw Data'!R6486</f>
        <v>Bank transfer (automatic)</v>
      </c>
      <c r="F6486">
        <f>'Raw Data'!S6486</f>
        <v>90.6</v>
      </c>
      <c r="G6486">
        <f>IFERROR(VALUE('Raw Data'!T6486),0)</f>
        <v>3358.65</v>
      </c>
      <c r="H6486" t="str" cm="1">
        <f t="array" ref="H6486">_xlfn.IFS(B6486&lt;=12,"New (0-12 mo)",B6486&lt;=24,"Established (13-24 mo)",B6486&lt;=48,"Loyal (25-48 mo)",TRUE,"Veteran (49+ mo)")</f>
        <v>Loyal (25-48 mo)</v>
      </c>
      <c r="I6486">
        <f>COUNTIF('Raw Data'!G6486:O6486,"Yes")</f>
        <v>8</v>
      </c>
      <c r="J6486">
        <f t="shared" ca="1" si="202"/>
        <v>45078</v>
      </c>
      <c r="K6486" t="str">
        <f>'Raw Data'!U6486</f>
        <v>No</v>
      </c>
      <c r="L6486" t="str">
        <f t="shared" si="203"/>
        <v>Low Risk</v>
      </c>
      <c r="N6486" s="34"/>
    </row>
    <row r="6487" spans="1:14" x14ac:dyDescent="0.3">
      <c r="A6487" s="5" t="str">
        <f>'Raw Data'!A6487</f>
        <v>5921-NGYRH</v>
      </c>
      <c r="B6487">
        <f>'Raw Data'!F6487</f>
        <v>64</v>
      </c>
      <c r="C6487" t="str">
        <f>'Raw Data'!P6487</f>
        <v>Month-to-month</v>
      </c>
      <c r="D6487" t="str">
        <f>'Raw Data'!I6487</f>
        <v>Fiber optic</v>
      </c>
      <c r="E6487" t="str">
        <f>'Raw Data'!R6487</f>
        <v>Mailed check</v>
      </c>
      <c r="F6487">
        <f>'Raw Data'!S6487</f>
        <v>73.55</v>
      </c>
      <c r="G6487">
        <f>IFERROR(VALUE('Raw Data'!T6487),0)</f>
        <v>4764</v>
      </c>
      <c r="H6487" t="str" cm="1">
        <f t="array" ref="H6487">_xlfn.IFS(B6487&lt;=12,"New (0-12 mo)",B6487&lt;=24,"Established (13-24 mo)",B6487&lt;=48,"Loyal (25-48 mo)",TRUE,"Veteran (49+ mo)")</f>
        <v>Veteran (49+ mo)</v>
      </c>
      <c r="I6487">
        <f>COUNTIF('Raw Data'!G6487:O6487,"Yes")</f>
        <v>2</v>
      </c>
      <c r="J6487">
        <f t="shared" ca="1" si="202"/>
        <v>44256</v>
      </c>
      <c r="K6487" t="str">
        <f>'Raw Data'!U6487</f>
        <v>No</v>
      </c>
      <c r="L6487" t="str">
        <f t="shared" si="203"/>
        <v>Low-Medium Risk</v>
      </c>
      <c r="N6487" s="34"/>
    </row>
    <row r="6488" spans="1:14" x14ac:dyDescent="0.3">
      <c r="A6488" s="5" t="str">
        <f>'Raw Data'!A6488</f>
        <v>2100-BDNSN</v>
      </c>
      <c r="B6488">
        <f>'Raw Data'!F6488</f>
        <v>5</v>
      </c>
      <c r="C6488" t="str">
        <f>'Raw Data'!P6488</f>
        <v>Month-to-month</v>
      </c>
      <c r="D6488" t="str">
        <f>'Raw Data'!I6488</f>
        <v>DSL</v>
      </c>
      <c r="E6488" t="str">
        <f>'Raw Data'!R6488</f>
        <v>Bank transfer (automatic)</v>
      </c>
      <c r="F6488">
        <f>'Raw Data'!S6488</f>
        <v>67.95</v>
      </c>
      <c r="G6488">
        <f>IFERROR(VALUE('Raw Data'!T6488),0)</f>
        <v>350.3</v>
      </c>
      <c r="H6488" t="str" cm="1">
        <f t="array" ref="H6488">_xlfn.IFS(B6488&lt;=12,"New (0-12 mo)",B6488&lt;=24,"Established (13-24 mo)",B6488&lt;=48,"Loyal (25-48 mo)",TRUE,"Veteran (49+ mo)")</f>
        <v>New (0-12 mo)</v>
      </c>
      <c r="I6488">
        <f>COUNTIF('Raw Data'!G6488:O6488,"Yes")</f>
        <v>5</v>
      </c>
      <c r="J6488">
        <f t="shared" ca="1" si="202"/>
        <v>46054</v>
      </c>
      <c r="K6488" t="str">
        <f>'Raw Data'!U6488</f>
        <v>Yes</v>
      </c>
      <c r="L6488" t="str">
        <f t="shared" si="203"/>
        <v>High Risk</v>
      </c>
      <c r="N6488" s="34"/>
    </row>
    <row r="6489" spans="1:14" x14ac:dyDescent="0.3">
      <c r="A6489" s="5" t="str">
        <f>'Raw Data'!A6489</f>
        <v>5998-DZLYR</v>
      </c>
      <c r="B6489">
        <f>'Raw Data'!F6489</f>
        <v>61</v>
      </c>
      <c r="C6489" t="str">
        <f>'Raw Data'!P6489</f>
        <v>Two year</v>
      </c>
      <c r="D6489" t="str">
        <f>'Raw Data'!I6489</f>
        <v>Fiber optic</v>
      </c>
      <c r="E6489" t="str">
        <f>'Raw Data'!R6489</f>
        <v>Bank transfer (automatic)</v>
      </c>
      <c r="F6489">
        <f>'Raw Data'!S6489</f>
        <v>94.35</v>
      </c>
      <c r="G6489">
        <f>IFERROR(VALUE('Raw Data'!T6489),0)</f>
        <v>5703</v>
      </c>
      <c r="H6489" t="str" cm="1">
        <f t="array" ref="H6489">_xlfn.IFS(B6489&lt;=12,"New (0-12 mo)",B6489&lt;=24,"Established (13-24 mo)",B6489&lt;=48,"Loyal (25-48 mo)",TRUE,"Veteran (49+ mo)")</f>
        <v>Veteran (49+ mo)</v>
      </c>
      <c r="I6489">
        <f>COUNTIF('Raw Data'!G6489:O6489,"Yes")</f>
        <v>5</v>
      </c>
      <c r="J6489">
        <f t="shared" ca="1" si="202"/>
        <v>44348</v>
      </c>
      <c r="K6489" t="str">
        <f>'Raw Data'!U6489</f>
        <v>No</v>
      </c>
      <c r="L6489" t="str">
        <f t="shared" si="203"/>
        <v>Low Risk</v>
      </c>
      <c r="N6489" s="34"/>
    </row>
    <row r="6490" spans="1:14" x14ac:dyDescent="0.3">
      <c r="A6490" s="5" t="str">
        <f>'Raw Data'!A6490</f>
        <v>0488-GSLFR</v>
      </c>
      <c r="B6490">
        <f>'Raw Data'!F6490</f>
        <v>1</v>
      </c>
      <c r="C6490" t="str">
        <f>'Raw Data'!P6490</f>
        <v>Month-to-month</v>
      </c>
      <c r="D6490" t="str">
        <f>'Raw Data'!I6490</f>
        <v>Fiber optic</v>
      </c>
      <c r="E6490" t="str">
        <f>'Raw Data'!R6490</f>
        <v>Electronic check</v>
      </c>
      <c r="F6490">
        <f>'Raw Data'!S6490</f>
        <v>69.5</v>
      </c>
      <c r="G6490">
        <f>IFERROR(VALUE('Raw Data'!T6490),0)</f>
        <v>69.5</v>
      </c>
      <c r="H6490" t="str" cm="1">
        <f t="array" ref="H6490">_xlfn.IFS(B6490&lt;=12,"New (0-12 mo)",B6490&lt;=24,"Established (13-24 mo)",B6490&lt;=48,"Loyal (25-48 mo)",TRUE,"Veteran (49+ mo)")</f>
        <v>New (0-12 mo)</v>
      </c>
      <c r="I6490">
        <f>COUNTIF('Raw Data'!G6490:O6490,"Yes")</f>
        <v>1</v>
      </c>
      <c r="J6490">
        <f t="shared" ca="1" si="202"/>
        <v>46174</v>
      </c>
      <c r="K6490" t="str">
        <f>'Raw Data'!U6490</f>
        <v>Yes</v>
      </c>
      <c r="L6490" t="str">
        <f t="shared" si="203"/>
        <v>High Risk</v>
      </c>
      <c r="N6490" s="34"/>
    </row>
    <row r="6491" spans="1:14" x14ac:dyDescent="0.3">
      <c r="A6491" s="5" t="str">
        <f>'Raw Data'!A6491</f>
        <v>9318-NKNFC</v>
      </c>
      <c r="B6491">
        <f>'Raw Data'!F6491</f>
        <v>1</v>
      </c>
      <c r="C6491" t="str">
        <f>'Raw Data'!P6491</f>
        <v>Month-to-month</v>
      </c>
      <c r="D6491" t="str">
        <f>'Raw Data'!I6491</f>
        <v>No</v>
      </c>
      <c r="E6491" t="str">
        <f>'Raw Data'!R6491</f>
        <v>Mailed check</v>
      </c>
      <c r="F6491">
        <f>'Raw Data'!S6491</f>
        <v>18.850000000000001</v>
      </c>
      <c r="G6491">
        <f>IFERROR(VALUE('Raw Data'!T6491),0)</f>
        <v>18.850000000000001</v>
      </c>
      <c r="H6491" t="str" cm="1">
        <f t="array" ref="H6491">_xlfn.IFS(B6491&lt;=12,"New (0-12 mo)",B6491&lt;=24,"Established (13-24 mo)",B6491&lt;=48,"Loyal (25-48 mo)",TRUE,"Veteran (49+ mo)")</f>
        <v>New (0-12 mo)</v>
      </c>
      <c r="I6491">
        <f>COUNTIF('Raw Data'!G6491:O6491,"Yes")</f>
        <v>1</v>
      </c>
      <c r="J6491">
        <f t="shared" ca="1" si="202"/>
        <v>46174</v>
      </c>
      <c r="K6491" t="str">
        <f>'Raw Data'!U6491</f>
        <v>Yes</v>
      </c>
      <c r="L6491" t="str">
        <f t="shared" si="203"/>
        <v>High Risk</v>
      </c>
      <c r="N6491" s="34"/>
    </row>
    <row r="6492" spans="1:14" x14ac:dyDescent="0.3">
      <c r="A6492" s="5" t="str">
        <f>'Raw Data'!A6492</f>
        <v>3985-HOYPM</v>
      </c>
      <c r="B6492">
        <f>'Raw Data'!F6492</f>
        <v>26</v>
      </c>
      <c r="C6492" t="str">
        <f>'Raw Data'!P6492</f>
        <v>One year</v>
      </c>
      <c r="D6492" t="str">
        <f>'Raw Data'!I6492</f>
        <v>No</v>
      </c>
      <c r="E6492" t="str">
        <f>'Raw Data'!R6492</f>
        <v>Mailed check</v>
      </c>
      <c r="F6492">
        <f>'Raw Data'!S6492</f>
        <v>19.399999999999999</v>
      </c>
      <c r="G6492">
        <f>IFERROR(VALUE('Raw Data'!T6492),0)</f>
        <v>525.54999999999995</v>
      </c>
      <c r="H6492" t="str" cm="1">
        <f t="array" ref="H6492">_xlfn.IFS(B6492&lt;=12,"New (0-12 mo)",B6492&lt;=24,"Established (13-24 mo)",B6492&lt;=48,"Loyal (25-48 mo)",TRUE,"Veteran (49+ mo)")</f>
        <v>Loyal (25-48 mo)</v>
      </c>
      <c r="I6492">
        <f>COUNTIF('Raw Data'!G6492:O6492,"Yes")</f>
        <v>1</v>
      </c>
      <c r="J6492">
        <f t="shared" ca="1" si="202"/>
        <v>45413</v>
      </c>
      <c r="K6492" t="str">
        <f>'Raw Data'!U6492</f>
        <v>No</v>
      </c>
      <c r="L6492" t="str">
        <f t="shared" si="203"/>
        <v>Low Risk</v>
      </c>
      <c r="N6492" s="34"/>
    </row>
    <row r="6493" spans="1:14" x14ac:dyDescent="0.3">
      <c r="A6493" s="5" t="str">
        <f>'Raw Data'!A6493</f>
        <v>9728-FTTVZ</v>
      </c>
      <c r="B6493">
        <f>'Raw Data'!F6493</f>
        <v>1</v>
      </c>
      <c r="C6493" t="str">
        <f>'Raw Data'!P6493</f>
        <v>Month-to-month</v>
      </c>
      <c r="D6493" t="str">
        <f>'Raw Data'!I6493</f>
        <v>Fiber optic</v>
      </c>
      <c r="E6493" t="str">
        <f>'Raw Data'!R6493</f>
        <v>Electronic check</v>
      </c>
      <c r="F6493">
        <f>'Raw Data'!S6493</f>
        <v>69.2</v>
      </c>
      <c r="G6493">
        <f>IFERROR(VALUE('Raw Data'!T6493),0)</f>
        <v>69.2</v>
      </c>
      <c r="H6493" t="str" cm="1">
        <f t="array" ref="H6493">_xlfn.IFS(B6493&lt;=12,"New (0-12 mo)",B6493&lt;=24,"Established (13-24 mo)",B6493&lt;=48,"Loyal (25-48 mo)",TRUE,"Veteran (49+ mo)")</f>
        <v>New (0-12 mo)</v>
      </c>
      <c r="I6493">
        <f>COUNTIF('Raw Data'!G6493:O6493,"Yes")</f>
        <v>1</v>
      </c>
      <c r="J6493">
        <f t="shared" ca="1" si="202"/>
        <v>46174</v>
      </c>
      <c r="K6493" t="str">
        <f>'Raw Data'!U6493</f>
        <v>Yes</v>
      </c>
      <c r="L6493" t="str">
        <f t="shared" si="203"/>
        <v>High Risk</v>
      </c>
      <c r="N6493" s="34"/>
    </row>
    <row r="6494" spans="1:14" x14ac:dyDescent="0.3">
      <c r="A6494" s="5" t="str">
        <f>'Raw Data'!A6494</f>
        <v>9548-LERKT</v>
      </c>
      <c r="B6494">
        <f>'Raw Data'!F6494</f>
        <v>24</v>
      </c>
      <c r="C6494" t="str">
        <f>'Raw Data'!P6494</f>
        <v>Two year</v>
      </c>
      <c r="D6494" t="str">
        <f>'Raw Data'!I6494</f>
        <v>No</v>
      </c>
      <c r="E6494" t="str">
        <f>'Raw Data'!R6494</f>
        <v>Mailed check</v>
      </c>
      <c r="F6494">
        <f>'Raw Data'!S6494</f>
        <v>19.75</v>
      </c>
      <c r="G6494">
        <f>IFERROR(VALUE('Raw Data'!T6494),0)</f>
        <v>483.15</v>
      </c>
      <c r="H6494" t="str" cm="1">
        <f t="array" ref="H6494">_xlfn.IFS(B6494&lt;=12,"New (0-12 mo)",B6494&lt;=24,"Established (13-24 mo)",B6494&lt;=48,"Loyal (25-48 mo)",TRUE,"Veteran (49+ mo)")</f>
        <v>Established (13-24 mo)</v>
      </c>
      <c r="I6494">
        <f>COUNTIF('Raw Data'!G6494:O6494,"Yes")</f>
        <v>1</v>
      </c>
      <c r="J6494">
        <f t="shared" ca="1" si="202"/>
        <v>45474</v>
      </c>
      <c r="K6494" t="str">
        <f>'Raw Data'!U6494</f>
        <v>No</v>
      </c>
      <c r="L6494" t="str">
        <f t="shared" si="203"/>
        <v>Low Risk</v>
      </c>
      <c r="N6494" s="34"/>
    </row>
    <row r="6495" spans="1:14" x14ac:dyDescent="0.3">
      <c r="A6495" s="5" t="str">
        <f>'Raw Data'!A6495</f>
        <v>6576-FBXOJ</v>
      </c>
      <c r="B6495">
        <f>'Raw Data'!F6495</f>
        <v>17</v>
      </c>
      <c r="C6495" t="str">
        <f>'Raw Data'!P6495</f>
        <v>One year</v>
      </c>
      <c r="D6495" t="str">
        <f>'Raw Data'!I6495</f>
        <v>DSL</v>
      </c>
      <c r="E6495" t="str">
        <f>'Raw Data'!R6495</f>
        <v>Electronic check</v>
      </c>
      <c r="F6495">
        <f>'Raw Data'!S6495</f>
        <v>54.6</v>
      </c>
      <c r="G6495">
        <f>IFERROR(VALUE('Raw Data'!T6495),0)</f>
        <v>934.8</v>
      </c>
      <c r="H6495" t="str" cm="1">
        <f t="array" ref="H6495">_xlfn.IFS(B6495&lt;=12,"New (0-12 mo)",B6495&lt;=24,"Established (13-24 mo)",B6495&lt;=48,"Loyal (25-48 mo)",TRUE,"Veteran (49+ mo)")</f>
        <v>Established (13-24 mo)</v>
      </c>
      <c r="I6495">
        <f>COUNTIF('Raw Data'!G6495:O6495,"Yes")</f>
        <v>4</v>
      </c>
      <c r="J6495">
        <f t="shared" ca="1" si="202"/>
        <v>45689</v>
      </c>
      <c r="K6495" t="str">
        <f>'Raw Data'!U6495</f>
        <v>No</v>
      </c>
      <c r="L6495" t="str">
        <f t="shared" si="203"/>
        <v>Low Risk</v>
      </c>
      <c r="N6495" s="34"/>
    </row>
    <row r="6496" spans="1:14" x14ac:dyDescent="0.3">
      <c r="A6496" s="5" t="str">
        <f>'Raw Data'!A6496</f>
        <v>4310-KEDTB</v>
      </c>
      <c r="B6496">
        <f>'Raw Data'!F6496</f>
        <v>26</v>
      </c>
      <c r="C6496" t="str">
        <f>'Raw Data'!P6496</f>
        <v>Month-to-month</v>
      </c>
      <c r="D6496" t="str">
        <f>'Raw Data'!I6496</f>
        <v>DSL</v>
      </c>
      <c r="E6496" t="str">
        <f>'Raw Data'!R6496</f>
        <v>Mailed check</v>
      </c>
      <c r="F6496">
        <f>'Raw Data'!S6496</f>
        <v>29.8</v>
      </c>
      <c r="G6496">
        <f>IFERROR(VALUE('Raw Data'!T6496),0)</f>
        <v>786.5</v>
      </c>
      <c r="H6496" t="str" cm="1">
        <f t="array" ref="H6496">_xlfn.IFS(B6496&lt;=12,"New (0-12 mo)",B6496&lt;=24,"Established (13-24 mo)",B6496&lt;=48,"Loyal (25-48 mo)",TRUE,"Veteran (49+ mo)")</f>
        <v>Loyal (25-48 mo)</v>
      </c>
      <c r="I6496">
        <f>COUNTIF('Raw Data'!G6496:O6496,"Yes")</f>
        <v>1</v>
      </c>
      <c r="J6496">
        <f t="shared" ca="1" si="202"/>
        <v>45413</v>
      </c>
      <c r="K6496" t="str">
        <f>'Raw Data'!U6496</f>
        <v>No</v>
      </c>
      <c r="L6496" t="str">
        <f t="shared" si="203"/>
        <v>Low-Medium Risk</v>
      </c>
      <c r="N6496" s="34"/>
    </row>
    <row r="6497" spans="1:14" x14ac:dyDescent="0.3">
      <c r="A6497" s="5" t="str">
        <f>'Raw Data'!A6497</f>
        <v>7254-IQWOZ</v>
      </c>
      <c r="B6497">
        <f>'Raw Data'!F6497</f>
        <v>1</v>
      </c>
      <c r="C6497" t="str">
        <f>'Raw Data'!P6497</f>
        <v>Month-to-month</v>
      </c>
      <c r="D6497" t="str">
        <f>'Raw Data'!I6497</f>
        <v>Fiber optic</v>
      </c>
      <c r="E6497" t="str">
        <f>'Raw Data'!R6497</f>
        <v>Electronic check</v>
      </c>
      <c r="F6497">
        <f>'Raw Data'!S6497</f>
        <v>69.650000000000006</v>
      </c>
      <c r="G6497">
        <f>IFERROR(VALUE('Raw Data'!T6497),0)</f>
        <v>69.650000000000006</v>
      </c>
      <c r="H6497" t="str" cm="1">
        <f t="array" ref="H6497">_xlfn.IFS(B6497&lt;=12,"New (0-12 mo)",B6497&lt;=24,"Established (13-24 mo)",B6497&lt;=48,"Loyal (25-48 mo)",TRUE,"Veteran (49+ mo)")</f>
        <v>New (0-12 mo)</v>
      </c>
      <c r="I6497">
        <f>COUNTIF('Raw Data'!G6497:O6497,"Yes")</f>
        <v>1</v>
      </c>
      <c r="J6497">
        <f t="shared" ca="1" si="202"/>
        <v>46174</v>
      </c>
      <c r="K6497" t="str">
        <f>'Raw Data'!U6497</f>
        <v>Yes</v>
      </c>
      <c r="L6497" t="str">
        <f t="shared" si="203"/>
        <v>High Risk</v>
      </c>
      <c r="N6497" s="34"/>
    </row>
    <row r="6498" spans="1:14" x14ac:dyDescent="0.3">
      <c r="A6498" s="5" t="str">
        <f>'Raw Data'!A6498</f>
        <v>2474-BRUCM</v>
      </c>
      <c r="B6498">
        <f>'Raw Data'!F6498</f>
        <v>40</v>
      </c>
      <c r="C6498" t="str">
        <f>'Raw Data'!P6498</f>
        <v>Month-to-month</v>
      </c>
      <c r="D6498" t="str">
        <f>'Raw Data'!I6498</f>
        <v>Fiber optic</v>
      </c>
      <c r="E6498" t="str">
        <f>'Raw Data'!R6498</f>
        <v>Electronic check</v>
      </c>
      <c r="F6498">
        <f>'Raw Data'!S6498</f>
        <v>101.85</v>
      </c>
      <c r="G6498">
        <f>IFERROR(VALUE('Raw Data'!T6498),0)</f>
        <v>4086.3</v>
      </c>
      <c r="H6498" t="str" cm="1">
        <f t="array" ref="H6498">_xlfn.IFS(B6498&lt;=12,"New (0-12 mo)",B6498&lt;=24,"Established (13-24 mo)",B6498&lt;=48,"Loyal (25-48 mo)",TRUE,"Veteran (49+ mo)")</f>
        <v>Loyal (25-48 mo)</v>
      </c>
      <c r="I6498">
        <f>COUNTIF('Raw Data'!G6498:O6498,"Yes")</f>
        <v>5</v>
      </c>
      <c r="J6498">
        <f t="shared" ca="1" si="202"/>
        <v>44986</v>
      </c>
      <c r="K6498" t="str">
        <f>'Raw Data'!U6498</f>
        <v>Yes</v>
      </c>
      <c r="L6498" t="str">
        <f t="shared" si="203"/>
        <v>Low-Medium Risk</v>
      </c>
      <c r="N6498" s="34"/>
    </row>
    <row r="6499" spans="1:14" x14ac:dyDescent="0.3">
      <c r="A6499" s="5" t="str">
        <f>'Raw Data'!A6499</f>
        <v>4062-HBMOS</v>
      </c>
      <c r="B6499">
        <f>'Raw Data'!F6499</f>
        <v>52</v>
      </c>
      <c r="C6499" t="str">
        <f>'Raw Data'!P6499</f>
        <v>Month-to-month</v>
      </c>
      <c r="D6499" t="str">
        <f>'Raw Data'!I6499</f>
        <v>Fiber optic</v>
      </c>
      <c r="E6499" t="str">
        <f>'Raw Data'!R6499</f>
        <v>Electronic check</v>
      </c>
      <c r="F6499">
        <f>'Raw Data'!S6499</f>
        <v>103.05</v>
      </c>
      <c r="G6499">
        <f>IFERROR(VALUE('Raw Data'!T6499),0)</f>
        <v>5364.8</v>
      </c>
      <c r="H6499" t="str" cm="1">
        <f t="array" ref="H6499">_xlfn.IFS(B6499&lt;=12,"New (0-12 mo)",B6499&lt;=24,"Established (13-24 mo)",B6499&lt;=48,"Loyal (25-48 mo)",TRUE,"Veteran (49+ mo)")</f>
        <v>Veteran (49+ mo)</v>
      </c>
      <c r="I6499">
        <f>COUNTIF('Raw Data'!G6499:O6499,"Yes")</f>
        <v>6</v>
      </c>
      <c r="J6499">
        <f t="shared" ca="1" si="202"/>
        <v>44621</v>
      </c>
      <c r="K6499" t="str">
        <f>'Raw Data'!U6499</f>
        <v>No</v>
      </c>
      <c r="L6499" t="str">
        <f t="shared" si="203"/>
        <v>Low-Medium Risk</v>
      </c>
      <c r="N6499" s="34"/>
    </row>
    <row r="6500" spans="1:14" x14ac:dyDescent="0.3">
      <c r="A6500" s="5" t="str">
        <f>'Raw Data'!A6500</f>
        <v>0742-NXBGR</v>
      </c>
      <c r="B6500">
        <f>'Raw Data'!F6500</f>
        <v>1</v>
      </c>
      <c r="C6500" t="str">
        <f>'Raw Data'!P6500</f>
        <v>Month-to-month</v>
      </c>
      <c r="D6500" t="str">
        <f>'Raw Data'!I6500</f>
        <v>Fiber optic</v>
      </c>
      <c r="E6500" t="str">
        <f>'Raw Data'!R6500</f>
        <v>Electronic check</v>
      </c>
      <c r="F6500">
        <f>'Raw Data'!S6500</f>
        <v>82.3</v>
      </c>
      <c r="G6500">
        <f>IFERROR(VALUE('Raw Data'!T6500),0)</f>
        <v>82.3</v>
      </c>
      <c r="H6500" t="str" cm="1">
        <f t="array" ref="H6500">_xlfn.IFS(B6500&lt;=12,"New (0-12 mo)",B6500&lt;=24,"Established (13-24 mo)",B6500&lt;=48,"Loyal (25-48 mo)",TRUE,"Veteran (49+ mo)")</f>
        <v>New (0-12 mo)</v>
      </c>
      <c r="I6500">
        <f>COUNTIF('Raw Data'!G6500:O6500,"Yes")</f>
        <v>3</v>
      </c>
      <c r="J6500">
        <f t="shared" ca="1" si="202"/>
        <v>46174</v>
      </c>
      <c r="K6500" t="str">
        <f>'Raw Data'!U6500</f>
        <v>Yes</v>
      </c>
      <c r="L6500" t="str">
        <f t="shared" si="203"/>
        <v>High Risk</v>
      </c>
      <c r="N6500" s="34"/>
    </row>
    <row r="6501" spans="1:14" x14ac:dyDescent="0.3">
      <c r="A6501" s="5" t="str">
        <f>'Raw Data'!A6501</f>
        <v>2676-ISHSF</v>
      </c>
      <c r="B6501">
        <f>'Raw Data'!F6501</f>
        <v>1</v>
      </c>
      <c r="C6501" t="str">
        <f>'Raw Data'!P6501</f>
        <v>Month-to-month</v>
      </c>
      <c r="D6501" t="str">
        <f>'Raw Data'!I6501</f>
        <v>No</v>
      </c>
      <c r="E6501" t="str">
        <f>'Raw Data'!R6501</f>
        <v>Mailed check</v>
      </c>
      <c r="F6501">
        <f>'Raw Data'!S6501</f>
        <v>20.3</v>
      </c>
      <c r="G6501">
        <f>IFERROR(VALUE('Raw Data'!T6501),0)</f>
        <v>20.3</v>
      </c>
      <c r="H6501" t="str" cm="1">
        <f t="array" ref="H6501">_xlfn.IFS(B6501&lt;=12,"New (0-12 mo)",B6501&lt;=24,"Established (13-24 mo)",B6501&lt;=48,"Loyal (25-48 mo)",TRUE,"Veteran (49+ mo)")</f>
        <v>New (0-12 mo)</v>
      </c>
      <c r="I6501">
        <f>COUNTIF('Raw Data'!G6501:O6501,"Yes")</f>
        <v>1</v>
      </c>
      <c r="J6501">
        <f t="shared" ca="1" si="202"/>
        <v>46174</v>
      </c>
      <c r="K6501" t="str">
        <f>'Raw Data'!U6501</f>
        <v>No</v>
      </c>
      <c r="L6501" t="str">
        <f t="shared" si="203"/>
        <v>High Risk</v>
      </c>
      <c r="N6501" s="34"/>
    </row>
    <row r="6502" spans="1:14" x14ac:dyDescent="0.3">
      <c r="A6502" s="5" t="str">
        <f>'Raw Data'!A6502</f>
        <v>9236-NDUCW</v>
      </c>
      <c r="B6502">
        <f>'Raw Data'!F6502</f>
        <v>21</v>
      </c>
      <c r="C6502" t="str">
        <f>'Raw Data'!P6502</f>
        <v>Two year</v>
      </c>
      <c r="D6502" t="str">
        <f>'Raw Data'!I6502</f>
        <v>DSL</v>
      </c>
      <c r="E6502" t="str">
        <f>'Raw Data'!R6502</f>
        <v>Mailed check</v>
      </c>
      <c r="F6502">
        <f>'Raw Data'!S6502</f>
        <v>35.1</v>
      </c>
      <c r="G6502">
        <f>IFERROR(VALUE('Raw Data'!T6502),0)</f>
        <v>770.4</v>
      </c>
      <c r="H6502" t="str" cm="1">
        <f t="array" ref="H6502">_xlfn.IFS(B6502&lt;=12,"New (0-12 mo)",B6502&lt;=24,"Established (13-24 mo)",B6502&lt;=48,"Loyal (25-48 mo)",TRUE,"Veteran (49+ mo)")</f>
        <v>Established (13-24 mo)</v>
      </c>
      <c r="I6502">
        <f>COUNTIF('Raw Data'!G6502:O6502,"Yes")</f>
        <v>2</v>
      </c>
      <c r="J6502">
        <f t="shared" ca="1" si="202"/>
        <v>45566</v>
      </c>
      <c r="K6502" t="str">
        <f>'Raw Data'!U6502</f>
        <v>No</v>
      </c>
      <c r="L6502" t="str">
        <f t="shared" si="203"/>
        <v>Low Risk</v>
      </c>
      <c r="N6502" s="34"/>
    </row>
    <row r="6503" spans="1:14" x14ac:dyDescent="0.3">
      <c r="A6503" s="5" t="str">
        <f>'Raw Data'!A6503</f>
        <v>4753-PADAS</v>
      </c>
      <c r="B6503">
        <f>'Raw Data'!F6503</f>
        <v>67</v>
      </c>
      <c r="C6503" t="str">
        <f>'Raw Data'!P6503</f>
        <v>One year</v>
      </c>
      <c r="D6503" t="str">
        <f>'Raw Data'!I6503</f>
        <v>Fiber optic</v>
      </c>
      <c r="E6503" t="str">
        <f>'Raw Data'!R6503</f>
        <v>Bank transfer (automatic)</v>
      </c>
      <c r="F6503">
        <f>'Raw Data'!S6503</f>
        <v>105.7</v>
      </c>
      <c r="G6503">
        <f>IFERROR(VALUE('Raw Data'!T6503),0)</f>
        <v>6816.95</v>
      </c>
      <c r="H6503" t="str" cm="1">
        <f t="array" ref="H6503">_xlfn.IFS(B6503&lt;=12,"New (0-12 mo)",B6503&lt;=24,"Established (13-24 mo)",B6503&lt;=48,"Loyal (25-48 mo)",TRUE,"Veteran (49+ mo)")</f>
        <v>Veteran (49+ mo)</v>
      </c>
      <c r="I6503">
        <f>COUNTIF('Raw Data'!G6503:O6503,"Yes")</f>
        <v>6</v>
      </c>
      <c r="J6503">
        <f t="shared" ca="1" si="202"/>
        <v>44166</v>
      </c>
      <c r="K6503" t="str">
        <f>'Raw Data'!U6503</f>
        <v>No</v>
      </c>
      <c r="L6503" t="str">
        <f t="shared" si="203"/>
        <v>Low Risk</v>
      </c>
      <c r="N6503" s="34"/>
    </row>
    <row r="6504" spans="1:14" x14ac:dyDescent="0.3">
      <c r="A6504" s="5" t="str">
        <f>'Raw Data'!A6504</f>
        <v>6103-QCKFX</v>
      </c>
      <c r="B6504">
        <f>'Raw Data'!F6504</f>
        <v>44</v>
      </c>
      <c r="C6504" t="str">
        <f>'Raw Data'!P6504</f>
        <v>Month-to-month</v>
      </c>
      <c r="D6504" t="str">
        <f>'Raw Data'!I6504</f>
        <v>DSL</v>
      </c>
      <c r="E6504" t="str">
        <f>'Raw Data'!R6504</f>
        <v>Bank transfer (automatic)</v>
      </c>
      <c r="F6504">
        <f>'Raw Data'!S6504</f>
        <v>56.25</v>
      </c>
      <c r="G6504">
        <f>IFERROR(VALUE('Raw Data'!T6504),0)</f>
        <v>2419.5500000000002</v>
      </c>
      <c r="H6504" t="str" cm="1">
        <f t="array" ref="H6504">_xlfn.IFS(B6504&lt;=12,"New (0-12 mo)",B6504&lt;=24,"Established (13-24 mo)",B6504&lt;=48,"Loyal (25-48 mo)",TRUE,"Veteran (49+ mo)")</f>
        <v>Loyal (25-48 mo)</v>
      </c>
      <c r="I6504">
        <f>COUNTIF('Raw Data'!G6504:O6504,"Yes")</f>
        <v>3</v>
      </c>
      <c r="J6504">
        <f t="shared" ca="1" si="202"/>
        <v>44866</v>
      </c>
      <c r="K6504" t="str">
        <f>'Raw Data'!U6504</f>
        <v>No</v>
      </c>
      <c r="L6504" t="str">
        <f t="shared" si="203"/>
        <v>Low-Medium Risk</v>
      </c>
      <c r="N6504" s="34"/>
    </row>
    <row r="6505" spans="1:14" x14ac:dyDescent="0.3">
      <c r="A6505" s="5" t="str">
        <f>'Raw Data'!A6505</f>
        <v>7781-EWARA</v>
      </c>
      <c r="B6505">
        <f>'Raw Data'!F6505</f>
        <v>70</v>
      </c>
      <c r="C6505" t="str">
        <f>'Raw Data'!P6505</f>
        <v>One year</v>
      </c>
      <c r="D6505" t="str">
        <f>'Raw Data'!I6505</f>
        <v>DSL</v>
      </c>
      <c r="E6505" t="str">
        <f>'Raw Data'!R6505</f>
        <v>Electronic check</v>
      </c>
      <c r="F6505">
        <f>'Raw Data'!S6505</f>
        <v>60.35</v>
      </c>
      <c r="G6505">
        <f>IFERROR(VALUE('Raw Data'!T6505),0)</f>
        <v>4138.7</v>
      </c>
      <c r="H6505" t="str" cm="1">
        <f t="array" ref="H6505">_xlfn.IFS(B6505&lt;=12,"New (0-12 mo)",B6505&lt;=24,"Established (13-24 mo)",B6505&lt;=48,"Loyal (25-48 mo)",TRUE,"Veteran (49+ mo)")</f>
        <v>Veteran (49+ mo)</v>
      </c>
      <c r="I6505">
        <f>COUNTIF('Raw Data'!G6505:O6505,"Yes")</f>
        <v>5</v>
      </c>
      <c r="J6505">
        <f t="shared" ca="1" si="202"/>
        <v>44075</v>
      </c>
      <c r="K6505" t="str">
        <f>'Raw Data'!U6505</f>
        <v>No</v>
      </c>
      <c r="L6505" t="str">
        <f t="shared" si="203"/>
        <v>Low Risk</v>
      </c>
      <c r="N6505" s="34"/>
    </row>
    <row r="6506" spans="1:14" x14ac:dyDescent="0.3">
      <c r="A6506" s="5" t="str">
        <f>'Raw Data'!A6506</f>
        <v>6110-OHIHY</v>
      </c>
      <c r="B6506">
        <f>'Raw Data'!F6506</f>
        <v>3</v>
      </c>
      <c r="C6506" t="str">
        <f>'Raw Data'!P6506</f>
        <v>Month-to-month</v>
      </c>
      <c r="D6506" t="str">
        <f>'Raw Data'!I6506</f>
        <v>Fiber optic</v>
      </c>
      <c r="E6506" t="str">
        <f>'Raw Data'!R6506</f>
        <v>Electronic check</v>
      </c>
      <c r="F6506">
        <f>'Raw Data'!S6506</f>
        <v>79.25</v>
      </c>
      <c r="G6506">
        <f>IFERROR(VALUE('Raw Data'!T6506),0)</f>
        <v>267.60000000000002</v>
      </c>
      <c r="H6506" t="str" cm="1">
        <f t="array" ref="H6506">_xlfn.IFS(B6506&lt;=12,"New (0-12 mo)",B6506&lt;=24,"Established (13-24 mo)",B6506&lt;=48,"Loyal (25-48 mo)",TRUE,"Veteran (49+ mo)")</f>
        <v>New (0-12 mo)</v>
      </c>
      <c r="I6506">
        <f>COUNTIF('Raw Data'!G6506:O6506,"Yes")</f>
        <v>2</v>
      </c>
      <c r="J6506">
        <f t="shared" ca="1" si="202"/>
        <v>46113</v>
      </c>
      <c r="K6506" t="str">
        <f>'Raw Data'!U6506</f>
        <v>Yes</v>
      </c>
      <c r="L6506" t="str">
        <f t="shared" si="203"/>
        <v>High Risk</v>
      </c>
      <c r="N6506" s="34"/>
    </row>
    <row r="6507" spans="1:14" x14ac:dyDescent="0.3">
      <c r="A6507" s="5" t="str">
        <f>'Raw Data'!A6507</f>
        <v>7018-FPXHH</v>
      </c>
      <c r="B6507">
        <f>'Raw Data'!F6507</f>
        <v>56</v>
      </c>
      <c r="C6507" t="str">
        <f>'Raw Data'!P6507</f>
        <v>Two year</v>
      </c>
      <c r="D6507" t="str">
        <f>'Raw Data'!I6507</f>
        <v>DSL</v>
      </c>
      <c r="E6507" t="str">
        <f>'Raw Data'!R6507</f>
        <v>Bank transfer (automatic)</v>
      </c>
      <c r="F6507">
        <f>'Raw Data'!S6507</f>
        <v>59.8</v>
      </c>
      <c r="G6507">
        <f>IFERROR(VALUE('Raw Data'!T6507),0)</f>
        <v>3457.45</v>
      </c>
      <c r="H6507" t="str" cm="1">
        <f t="array" ref="H6507">_xlfn.IFS(B6507&lt;=12,"New (0-12 mo)",B6507&lt;=24,"Established (13-24 mo)",B6507&lt;=48,"Loyal (25-48 mo)",TRUE,"Veteran (49+ mo)")</f>
        <v>Veteran (49+ mo)</v>
      </c>
      <c r="I6507">
        <f>COUNTIF('Raw Data'!G6507:O6507,"Yes")</f>
        <v>4</v>
      </c>
      <c r="J6507">
        <f t="shared" ca="1" si="202"/>
        <v>44501</v>
      </c>
      <c r="K6507" t="str">
        <f>'Raw Data'!U6507</f>
        <v>No</v>
      </c>
      <c r="L6507" t="str">
        <f t="shared" si="203"/>
        <v>Low Risk</v>
      </c>
      <c r="N6507" s="34"/>
    </row>
    <row r="6508" spans="1:14" x14ac:dyDescent="0.3">
      <c r="A6508" s="5" t="str">
        <f>'Raw Data'!A6508</f>
        <v>5889-LFOLL</v>
      </c>
      <c r="B6508">
        <f>'Raw Data'!F6508</f>
        <v>13</v>
      </c>
      <c r="C6508" t="str">
        <f>'Raw Data'!P6508</f>
        <v>Month-to-month</v>
      </c>
      <c r="D6508" t="str">
        <f>'Raw Data'!I6508</f>
        <v>Fiber optic</v>
      </c>
      <c r="E6508" t="str">
        <f>'Raw Data'!R6508</f>
        <v>Electronic check</v>
      </c>
      <c r="F6508">
        <f>'Raw Data'!S6508</f>
        <v>84.6</v>
      </c>
      <c r="G6508">
        <f>IFERROR(VALUE('Raw Data'!T6508),0)</f>
        <v>1115.2</v>
      </c>
      <c r="H6508" t="str" cm="1">
        <f t="array" ref="H6508">_xlfn.IFS(B6508&lt;=12,"New (0-12 mo)",B6508&lt;=24,"Established (13-24 mo)",B6508&lt;=48,"Loyal (25-48 mo)",TRUE,"Veteran (49+ mo)")</f>
        <v>Established (13-24 mo)</v>
      </c>
      <c r="I6508">
        <f>COUNTIF('Raw Data'!G6508:O6508,"Yes")</f>
        <v>3</v>
      </c>
      <c r="J6508">
        <f t="shared" ca="1" si="202"/>
        <v>45809</v>
      </c>
      <c r="K6508" t="str">
        <f>'Raw Data'!U6508</f>
        <v>Yes</v>
      </c>
      <c r="L6508" t="str">
        <f t="shared" si="203"/>
        <v>Medium Risk</v>
      </c>
      <c r="N6508" s="34"/>
    </row>
    <row r="6509" spans="1:14" x14ac:dyDescent="0.3">
      <c r="A6509" s="5" t="str">
        <f>'Raw Data'!A6509</f>
        <v>5708-EVONK</v>
      </c>
      <c r="B6509">
        <f>'Raw Data'!F6509</f>
        <v>58</v>
      </c>
      <c r="C6509" t="str">
        <f>'Raw Data'!P6509</f>
        <v>Month-to-month</v>
      </c>
      <c r="D6509" t="str">
        <f>'Raw Data'!I6509</f>
        <v>Fiber optic</v>
      </c>
      <c r="E6509" t="str">
        <f>'Raw Data'!R6509</f>
        <v>Bank transfer (automatic)</v>
      </c>
      <c r="F6509">
        <f>'Raw Data'!S6509</f>
        <v>93.4</v>
      </c>
      <c r="G6509">
        <f>IFERROR(VALUE('Raw Data'!T6509),0)</f>
        <v>5435.6</v>
      </c>
      <c r="H6509" t="str" cm="1">
        <f t="array" ref="H6509">_xlfn.IFS(B6509&lt;=12,"New (0-12 mo)",B6509&lt;=24,"Established (13-24 mo)",B6509&lt;=48,"Loyal (25-48 mo)",TRUE,"Veteran (49+ mo)")</f>
        <v>Veteran (49+ mo)</v>
      </c>
      <c r="I6509">
        <f>COUNTIF('Raw Data'!G6509:O6509,"Yes")</f>
        <v>5</v>
      </c>
      <c r="J6509">
        <f t="shared" ca="1" si="202"/>
        <v>44440</v>
      </c>
      <c r="K6509" t="str">
        <f>'Raw Data'!U6509</f>
        <v>Yes</v>
      </c>
      <c r="L6509" t="str">
        <f t="shared" si="203"/>
        <v>Low-Medium Risk</v>
      </c>
      <c r="N6509" s="34"/>
    </row>
    <row r="6510" spans="1:14" x14ac:dyDescent="0.3">
      <c r="A6510" s="5" t="str">
        <f>'Raw Data'!A6510</f>
        <v>8708-XPXHZ</v>
      </c>
      <c r="B6510">
        <f>'Raw Data'!F6510</f>
        <v>42</v>
      </c>
      <c r="C6510" t="str">
        <f>'Raw Data'!P6510</f>
        <v>Month-to-month</v>
      </c>
      <c r="D6510" t="str">
        <f>'Raw Data'!I6510</f>
        <v>Fiber optic</v>
      </c>
      <c r="E6510" t="str">
        <f>'Raw Data'!R6510</f>
        <v>Electronic check</v>
      </c>
      <c r="F6510">
        <f>'Raw Data'!S6510</f>
        <v>94.2</v>
      </c>
      <c r="G6510">
        <f>IFERROR(VALUE('Raw Data'!T6510),0)</f>
        <v>4186.3</v>
      </c>
      <c r="H6510" t="str" cm="1">
        <f t="array" ref="H6510">_xlfn.IFS(B6510&lt;=12,"New (0-12 mo)",B6510&lt;=24,"Established (13-24 mo)",B6510&lt;=48,"Loyal (25-48 mo)",TRUE,"Veteran (49+ mo)")</f>
        <v>Loyal (25-48 mo)</v>
      </c>
      <c r="I6510">
        <f>COUNTIF('Raw Data'!G6510:O6510,"Yes")</f>
        <v>4</v>
      </c>
      <c r="J6510">
        <f t="shared" ca="1" si="202"/>
        <v>44927</v>
      </c>
      <c r="K6510" t="str">
        <f>'Raw Data'!U6510</f>
        <v>Yes</v>
      </c>
      <c r="L6510" t="str">
        <f t="shared" si="203"/>
        <v>Low-Medium Risk</v>
      </c>
      <c r="N6510" s="34"/>
    </row>
    <row r="6511" spans="1:14" x14ac:dyDescent="0.3">
      <c r="A6511" s="5" t="str">
        <f>'Raw Data'!A6511</f>
        <v>0616-ATFGB</v>
      </c>
      <c r="B6511">
        <f>'Raw Data'!F6511</f>
        <v>1</v>
      </c>
      <c r="C6511" t="str">
        <f>'Raw Data'!P6511</f>
        <v>Month-to-month</v>
      </c>
      <c r="D6511" t="str">
        <f>'Raw Data'!I6511</f>
        <v>DSL</v>
      </c>
      <c r="E6511" t="str">
        <f>'Raw Data'!R6511</f>
        <v>Electronic check</v>
      </c>
      <c r="F6511">
        <f>'Raw Data'!S6511</f>
        <v>25.05</v>
      </c>
      <c r="G6511">
        <f>IFERROR(VALUE('Raw Data'!T6511),0)</f>
        <v>25.05</v>
      </c>
      <c r="H6511" t="str" cm="1">
        <f t="array" ref="H6511">_xlfn.IFS(B6511&lt;=12,"New (0-12 mo)",B6511&lt;=24,"Established (13-24 mo)",B6511&lt;=48,"Loyal (25-48 mo)",TRUE,"Veteran (49+ mo)")</f>
        <v>New (0-12 mo)</v>
      </c>
      <c r="I6511">
        <f>COUNTIF('Raw Data'!G6511:O6511,"Yes")</f>
        <v>0</v>
      </c>
      <c r="J6511">
        <f t="shared" ca="1" si="202"/>
        <v>46174</v>
      </c>
      <c r="K6511" t="str">
        <f>'Raw Data'!U6511</f>
        <v>Yes</v>
      </c>
      <c r="L6511" t="str">
        <f t="shared" si="203"/>
        <v>High Risk</v>
      </c>
      <c r="N6511" s="34"/>
    </row>
    <row r="6512" spans="1:14" x14ac:dyDescent="0.3">
      <c r="A6512" s="5" t="str">
        <f>'Raw Data'!A6512</f>
        <v>0572-ZJKLT</v>
      </c>
      <c r="B6512">
        <f>'Raw Data'!F6512</f>
        <v>46</v>
      </c>
      <c r="C6512" t="str">
        <f>'Raw Data'!P6512</f>
        <v>Two year</v>
      </c>
      <c r="D6512" t="str">
        <f>'Raw Data'!I6512</f>
        <v>Fiber optic</v>
      </c>
      <c r="E6512" t="str">
        <f>'Raw Data'!R6512</f>
        <v>Mailed check</v>
      </c>
      <c r="F6512">
        <f>'Raw Data'!S6512</f>
        <v>99.65</v>
      </c>
      <c r="G6512">
        <f>IFERROR(VALUE('Raw Data'!T6512),0)</f>
        <v>4630.2</v>
      </c>
      <c r="H6512" t="str" cm="1">
        <f t="array" ref="H6512">_xlfn.IFS(B6512&lt;=12,"New (0-12 mo)",B6512&lt;=24,"Established (13-24 mo)",B6512&lt;=48,"Loyal (25-48 mo)",TRUE,"Veteran (49+ mo)")</f>
        <v>Loyal (25-48 mo)</v>
      </c>
      <c r="I6512">
        <f>COUNTIF('Raw Data'!G6512:O6512,"Yes")</f>
        <v>6</v>
      </c>
      <c r="J6512">
        <f t="shared" ca="1" si="202"/>
        <v>44805</v>
      </c>
      <c r="K6512" t="str">
        <f>'Raw Data'!U6512</f>
        <v>No</v>
      </c>
      <c r="L6512" t="str">
        <f t="shared" si="203"/>
        <v>Low Risk</v>
      </c>
      <c r="N6512" s="34"/>
    </row>
    <row r="6513" spans="1:14" x14ac:dyDescent="0.3">
      <c r="A6513" s="5" t="str">
        <f>'Raw Data'!A6513</f>
        <v>5135-RDDQL</v>
      </c>
      <c r="B6513">
        <f>'Raw Data'!F6513</f>
        <v>63</v>
      </c>
      <c r="C6513" t="str">
        <f>'Raw Data'!P6513</f>
        <v>Two year</v>
      </c>
      <c r="D6513" t="str">
        <f>'Raw Data'!I6513</f>
        <v>DSL</v>
      </c>
      <c r="E6513" t="str">
        <f>'Raw Data'!R6513</f>
        <v>Bank transfer (automatic)</v>
      </c>
      <c r="F6513">
        <f>'Raw Data'!S6513</f>
        <v>50.65</v>
      </c>
      <c r="G6513">
        <f>IFERROR(VALUE('Raw Data'!T6513),0)</f>
        <v>3221.25</v>
      </c>
      <c r="H6513" t="str" cm="1">
        <f t="array" ref="H6513">_xlfn.IFS(B6513&lt;=12,"New (0-12 mo)",B6513&lt;=24,"Established (13-24 mo)",B6513&lt;=48,"Loyal (25-48 mo)",TRUE,"Veteran (49+ mo)")</f>
        <v>Veteran (49+ mo)</v>
      </c>
      <c r="I6513">
        <f>COUNTIF('Raw Data'!G6513:O6513,"Yes")</f>
        <v>2</v>
      </c>
      <c r="J6513">
        <f t="shared" ca="1" si="202"/>
        <v>44287</v>
      </c>
      <c r="K6513" t="str">
        <f>'Raw Data'!U6513</f>
        <v>No</v>
      </c>
      <c r="L6513" t="str">
        <f t="shared" si="203"/>
        <v>Low Risk</v>
      </c>
      <c r="N6513" s="34"/>
    </row>
    <row r="6514" spans="1:14" x14ac:dyDescent="0.3">
      <c r="A6514" s="5" t="str">
        <f>'Raw Data'!A6514</f>
        <v>1353-LJWEM</v>
      </c>
      <c r="B6514">
        <f>'Raw Data'!F6514</f>
        <v>11</v>
      </c>
      <c r="C6514" t="str">
        <f>'Raw Data'!P6514</f>
        <v>Month-to-month</v>
      </c>
      <c r="D6514" t="str">
        <f>'Raw Data'!I6514</f>
        <v>DSL</v>
      </c>
      <c r="E6514" t="str">
        <f>'Raw Data'!R6514</f>
        <v>Electronic check</v>
      </c>
      <c r="F6514">
        <f>'Raw Data'!S6514</f>
        <v>60.9</v>
      </c>
      <c r="G6514">
        <f>IFERROR(VALUE('Raw Data'!T6514),0)</f>
        <v>688.5</v>
      </c>
      <c r="H6514" t="str" cm="1">
        <f t="array" ref="H6514">_xlfn.IFS(B6514&lt;=12,"New (0-12 mo)",B6514&lt;=24,"Established (13-24 mo)",B6514&lt;=48,"Loyal (25-48 mo)",TRUE,"Veteran (49+ mo)")</f>
        <v>New (0-12 mo)</v>
      </c>
      <c r="I6514">
        <f>COUNTIF('Raw Data'!G6514:O6514,"Yes")</f>
        <v>4</v>
      </c>
      <c r="J6514">
        <f t="shared" ca="1" si="202"/>
        <v>45870</v>
      </c>
      <c r="K6514" t="str">
        <f>'Raw Data'!U6514</f>
        <v>No</v>
      </c>
      <c r="L6514" t="str">
        <f t="shared" si="203"/>
        <v>High Risk</v>
      </c>
      <c r="N6514" s="34"/>
    </row>
    <row r="6515" spans="1:14" x14ac:dyDescent="0.3">
      <c r="A6515" s="5" t="str">
        <f>'Raw Data'!A6515</f>
        <v>1794-SWWKL</v>
      </c>
      <c r="B6515">
        <f>'Raw Data'!F6515</f>
        <v>15</v>
      </c>
      <c r="C6515" t="str">
        <f>'Raw Data'!P6515</f>
        <v>Month-to-month</v>
      </c>
      <c r="D6515" t="str">
        <f>'Raw Data'!I6515</f>
        <v>DSL</v>
      </c>
      <c r="E6515" t="str">
        <f>'Raw Data'!R6515</f>
        <v>Bank transfer (automatic)</v>
      </c>
      <c r="F6515">
        <f>'Raw Data'!S6515</f>
        <v>59.65</v>
      </c>
      <c r="G6515">
        <f>IFERROR(VALUE('Raw Data'!T6515),0)</f>
        <v>867.1</v>
      </c>
      <c r="H6515" t="str" cm="1">
        <f t="array" ref="H6515">_xlfn.IFS(B6515&lt;=12,"New (0-12 mo)",B6515&lt;=24,"Established (13-24 mo)",B6515&lt;=48,"Loyal (25-48 mo)",TRUE,"Veteran (49+ mo)")</f>
        <v>Established (13-24 mo)</v>
      </c>
      <c r="I6515">
        <f>COUNTIF('Raw Data'!G6515:O6515,"Yes")</f>
        <v>4</v>
      </c>
      <c r="J6515">
        <f t="shared" ca="1" si="202"/>
        <v>45748</v>
      </c>
      <c r="K6515" t="str">
        <f>'Raw Data'!U6515</f>
        <v>No</v>
      </c>
      <c r="L6515" t="str">
        <f t="shared" si="203"/>
        <v>Medium Risk</v>
      </c>
      <c r="N6515" s="34"/>
    </row>
    <row r="6516" spans="1:14" x14ac:dyDescent="0.3">
      <c r="A6516" s="5" t="str">
        <f>'Raw Data'!A6516</f>
        <v>6166-YIPFO</v>
      </c>
      <c r="B6516">
        <f>'Raw Data'!F6516</f>
        <v>72</v>
      </c>
      <c r="C6516" t="str">
        <f>'Raw Data'!P6516</f>
        <v>Two year</v>
      </c>
      <c r="D6516" t="str">
        <f>'Raw Data'!I6516</f>
        <v>DSL</v>
      </c>
      <c r="E6516" t="str">
        <f>'Raw Data'!R6516</f>
        <v>Electronic check</v>
      </c>
      <c r="F6516">
        <f>'Raw Data'!S6516</f>
        <v>64.7</v>
      </c>
      <c r="G6516">
        <f>IFERROR(VALUE('Raw Data'!T6516),0)</f>
        <v>4746.05</v>
      </c>
      <c r="H6516" t="str" cm="1">
        <f t="array" ref="H6516">_xlfn.IFS(B6516&lt;=12,"New (0-12 mo)",B6516&lt;=24,"Established (13-24 mo)",B6516&lt;=48,"Loyal (25-48 mo)",TRUE,"Veteran (49+ mo)")</f>
        <v>Veteran (49+ mo)</v>
      </c>
      <c r="I6516">
        <f>COUNTIF('Raw Data'!G6516:O6516,"Yes")</f>
        <v>6</v>
      </c>
      <c r="J6516">
        <f t="shared" ca="1" si="202"/>
        <v>44013</v>
      </c>
      <c r="K6516" t="str">
        <f>'Raw Data'!U6516</f>
        <v>No</v>
      </c>
      <c r="L6516" t="str">
        <f t="shared" si="203"/>
        <v>Low Risk</v>
      </c>
      <c r="N6516" s="34"/>
    </row>
    <row r="6517" spans="1:14" x14ac:dyDescent="0.3">
      <c r="A6517" s="5" t="str">
        <f>'Raw Data'!A6517</f>
        <v>7016-BPGEU</v>
      </c>
      <c r="B6517">
        <f>'Raw Data'!F6517</f>
        <v>29</v>
      </c>
      <c r="C6517" t="str">
        <f>'Raw Data'!P6517</f>
        <v>Month-to-month</v>
      </c>
      <c r="D6517" t="str">
        <f>'Raw Data'!I6517</f>
        <v>DSL</v>
      </c>
      <c r="E6517" t="str">
        <f>'Raw Data'!R6517</f>
        <v>Credit card (automatic)</v>
      </c>
      <c r="F6517">
        <f>'Raw Data'!S6517</f>
        <v>25.1</v>
      </c>
      <c r="G6517">
        <f>IFERROR(VALUE('Raw Data'!T6517),0)</f>
        <v>712.85</v>
      </c>
      <c r="H6517" t="str" cm="1">
        <f t="array" ref="H6517">_xlfn.IFS(B6517&lt;=12,"New (0-12 mo)",B6517&lt;=24,"Established (13-24 mo)",B6517&lt;=48,"Loyal (25-48 mo)",TRUE,"Veteran (49+ mo)")</f>
        <v>Loyal (25-48 mo)</v>
      </c>
      <c r="I6517">
        <f>COUNTIF('Raw Data'!G6517:O6517,"Yes")</f>
        <v>0</v>
      </c>
      <c r="J6517">
        <f t="shared" ca="1" si="202"/>
        <v>45323</v>
      </c>
      <c r="K6517" t="str">
        <f>'Raw Data'!U6517</f>
        <v>Yes</v>
      </c>
      <c r="L6517" t="str">
        <f t="shared" si="203"/>
        <v>Low-Medium Risk</v>
      </c>
      <c r="N6517" s="34"/>
    </row>
    <row r="6518" spans="1:14" x14ac:dyDescent="0.3">
      <c r="A6518" s="5" t="str">
        <f>'Raw Data'!A6518</f>
        <v>6876-ADESB</v>
      </c>
      <c r="B6518">
        <f>'Raw Data'!F6518</f>
        <v>1</v>
      </c>
      <c r="C6518" t="str">
        <f>'Raw Data'!P6518</f>
        <v>Month-to-month</v>
      </c>
      <c r="D6518" t="str">
        <f>'Raw Data'!I6518</f>
        <v>DSL</v>
      </c>
      <c r="E6518" t="str">
        <f>'Raw Data'!R6518</f>
        <v>Electronic check</v>
      </c>
      <c r="F6518">
        <f>'Raw Data'!S6518</f>
        <v>48.95</v>
      </c>
      <c r="G6518">
        <f>IFERROR(VALUE('Raw Data'!T6518),0)</f>
        <v>48.95</v>
      </c>
      <c r="H6518" t="str" cm="1">
        <f t="array" ref="H6518">_xlfn.IFS(B6518&lt;=12,"New (0-12 mo)",B6518&lt;=24,"Established (13-24 mo)",B6518&lt;=48,"Loyal (25-48 mo)",TRUE,"Veteran (49+ mo)")</f>
        <v>New (0-12 mo)</v>
      </c>
      <c r="I6518">
        <f>COUNTIF('Raw Data'!G6518:O6518,"Yes")</f>
        <v>2</v>
      </c>
      <c r="J6518">
        <f t="shared" ca="1" si="202"/>
        <v>46174</v>
      </c>
      <c r="K6518" t="str">
        <f>'Raw Data'!U6518</f>
        <v>Yes</v>
      </c>
      <c r="L6518" t="str">
        <f t="shared" si="203"/>
        <v>High Risk</v>
      </c>
      <c r="N6518" s="34"/>
    </row>
    <row r="6519" spans="1:14" x14ac:dyDescent="0.3">
      <c r="A6519" s="5" t="str">
        <f>'Raw Data'!A6519</f>
        <v>9332-GYWLO</v>
      </c>
      <c r="B6519">
        <f>'Raw Data'!F6519</f>
        <v>6</v>
      </c>
      <c r="C6519" t="str">
        <f>'Raw Data'!P6519</f>
        <v>Month-to-month</v>
      </c>
      <c r="D6519" t="str">
        <f>'Raw Data'!I6519</f>
        <v>DSL</v>
      </c>
      <c r="E6519" t="str">
        <f>'Raw Data'!R6519</f>
        <v>Electronic check</v>
      </c>
      <c r="F6519">
        <f>'Raw Data'!S6519</f>
        <v>54.85</v>
      </c>
      <c r="G6519">
        <f>IFERROR(VALUE('Raw Data'!T6519),0)</f>
        <v>355.1</v>
      </c>
      <c r="H6519" t="str" cm="1">
        <f t="array" ref="H6519">_xlfn.IFS(B6519&lt;=12,"New (0-12 mo)",B6519&lt;=24,"Established (13-24 mo)",B6519&lt;=48,"Loyal (25-48 mo)",TRUE,"Veteran (49+ mo)")</f>
        <v>New (0-12 mo)</v>
      </c>
      <c r="I6519">
        <f>COUNTIF('Raw Data'!G6519:O6519,"Yes")</f>
        <v>2</v>
      </c>
      <c r="J6519">
        <f t="shared" ca="1" si="202"/>
        <v>46023</v>
      </c>
      <c r="K6519" t="str">
        <f>'Raw Data'!U6519</f>
        <v>No</v>
      </c>
      <c r="L6519" t="str">
        <f t="shared" si="203"/>
        <v>High Risk</v>
      </c>
      <c r="N6519" s="34"/>
    </row>
    <row r="6520" spans="1:14" x14ac:dyDescent="0.3">
      <c r="A6520" s="5" t="str">
        <f>'Raw Data'!A6520</f>
        <v>1963-SVUCV</v>
      </c>
      <c r="B6520">
        <f>'Raw Data'!F6520</f>
        <v>1</v>
      </c>
      <c r="C6520" t="str">
        <f>'Raw Data'!P6520</f>
        <v>Month-to-month</v>
      </c>
      <c r="D6520" t="str">
        <f>'Raw Data'!I6520</f>
        <v>DSL</v>
      </c>
      <c r="E6520" t="str">
        <f>'Raw Data'!R6520</f>
        <v>Electronic check</v>
      </c>
      <c r="F6520">
        <f>'Raw Data'!S6520</f>
        <v>45.3</v>
      </c>
      <c r="G6520">
        <f>IFERROR(VALUE('Raw Data'!T6520),0)</f>
        <v>45.3</v>
      </c>
      <c r="H6520" t="str" cm="1">
        <f t="array" ref="H6520">_xlfn.IFS(B6520&lt;=12,"New (0-12 mo)",B6520&lt;=24,"Established (13-24 mo)",B6520&lt;=48,"Loyal (25-48 mo)",TRUE,"Veteran (49+ mo)")</f>
        <v>New (0-12 mo)</v>
      </c>
      <c r="I6520">
        <f>COUNTIF('Raw Data'!G6520:O6520,"Yes")</f>
        <v>1</v>
      </c>
      <c r="J6520">
        <f t="shared" ca="1" si="202"/>
        <v>46174</v>
      </c>
      <c r="K6520" t="str">
        <f>'Raw Data'!U6520</f>
        <v>Yes</v>
      </c>
      <c r="L6520" t="str">
        <f t="shared" si="203"/>
        <v>High Risk</v>
      </c>
      <c r="N6520" s="34"/>
    </row>
    <row r="6521" spans="1:14" x14ac:dyDescent="0.3">
      <c r="A6521" s="5" t="str">
        <f>'Raw Data'!A6521</f>
        <v>4184-VODJZ</v>
      </c>
      <c r="B6521">
        <f>'Raw Data'!F6521</f>
        <v>63</v>
      </c>
      <c r="C6521" t="str">
        <f>'Raw Data'!P6521</f>
        <v>One year</v>
      </c>
      <c r="D6521" t="str">
        <f>'Raw Data'!I6521</f>
        <v>Fiber optic</v>
      </c>
      <c r="E6521" t="str">
        <f>'Raw Data'!R6521</f>
        <v>Electronic check</v>
      </c>
      <c r="F6521">
        <f>'Raw Data'!S6521</f>
        <v>91.35</v>
      </c>
      <c r="G6521">
        <f>IFERROR(VALUE('Raw Data'!T6521),0)</f>
        <v>5764.7</v>
      </c>
      <c r="H6521" t="str" cm="1">
        <f t="array" ref="H6521">_xlfn.IFS(B6521&lt;=12,"New (0-12 mo)",B6521&lt;=24,"Established (13-24 mo)",B6521&lt;=48,"Loyal (25-48 mo)",TRUE,"Veteran (49+ mo)")</f>
        <v>Veteran (49+ mo)</v>
      </c>
      <c r="I6521">
        <f>COUNTIF('Raw Data'!G6521:O6521,"Yes")</f>
        <v>4</v>
      </c>
      <c r="J6521">
        <f t="shared" ca="1" si="202"/>
        <v>44287</v>
      </c>
      <c r="K6521" t="str">
        <f>'Raw Data'!U6521</f>
        <v>No</v>
      </c>
      <c r="L6521" t="str">
        <f t="shared" si="203"/>
        <v>Low Risk</v>
      </c>
      <c r="N6521" s="34"/>
    </row>
    <row r="6522" spans="1:14" x14ac:dyDescent="0.3">
      <c r="A6522" s="5" t="str">
        <f>'Raw Data'!A6522</f>
        <v>0220-EBGCE</v>
      </c>
      <c r="B6522">
        <f>'Raw Data'!F6522</f>
        <v>2</v>
      </c>
      <c r="C6522" t="str">
        <f>'Raw Data'!P6522</f>
        <v>Month-to-month</v>
      </c>
      <c r="D6522" t="str">
        <f>'Raw Data'!I6522</f>
        <v>Fiber optic</v>
      </c>
      <c r="E6522" t="str">
        <f>'Raw Data'!R6522</f>
        <v>Electronic check</v>
      </c>
      <c r="F6522">
        <f>'Raw Data'!S6522</f>
        <v>85.85</v>
      </c>
      <c r="G6522">
        <f>IFERROR(VALUE('Raw Data'!T6522),0)</f>
        <v>167.3</v>
      </c>
      <c r="H6522" t="str" cm="1">
        <f t="array" ref="H6522">_xlfn.IFS(B6522&lt;=12,"New (0-12 mo)",B6522&lt;=24,"Established (13-24 mo)",B6522&lt;=48,"Loyal (25-48 mo)",TRUE,"Veteran (49+ mo)")</f>
        <v>New (0-12 mo)</v>
      </c>
      <c r="I6522">
        <f>COUNTIF('Raw Data'!G6522:O6522,"Yes")</f>
        <v>3</v>
      </c>
      <c r="J6522">
        <f t="shared" ca="1" si="202"/>
        <v>46143</v>
      </c>
      <c r="K6522" t="str">
        <f>'Raw Data'!U6522</f>
        <v>Yes</v>
      </c>
      <c r="L6522" t="str">
        <f t="shared" si="203"/>
        <v>High Risk</v>
      </c>
      <c r="N6522" s="34"/>
    </row>
    <row r="6523" spans="1:14" x14ac:dyDescent="0.3">
      <c r="A6523" s="5" t="str">
        <f>'Raw Data'!A6523</f>
        <v>1092-WPIVQ</v>
      </c>
      <c r="B6523">
        <f>'Raw Data'!F6523</f>
        <v>18</v>
      </c>
      <c r="C6523" t="str">
        <f>'Raw Data'!P6523</f>
        <v>Two year</v>
      </c>
      <c r="D6523" t="str">
        <f>'Raw Data'!I6523</f>
        <v>No</v>
      </c>
      <c r="E6523" t="str">
        <f>'Raw Data'!R6523</f>
        <v>Mailed check</v>
      </c>
      <c r="F6523">
        <f>'Raw Data'!S6523</f>
        <v>25.1</v>
      </c>
      <c r="G6523">
        <f>IFERROR(VALUE('Raw Data'!T6523),0)</f>
        <v>428.45</v>
      </c>
      <c r="H6523" t="str" cm="1">
        <f t="array" ref="H6523">_xlfn.IFS(B6523&lt;=12,"New (0-12 mo)",B6523&lt;=24,"Established (13-24 mo)",B6523&lt;=48,"Loyal (25-48 mo)",TRUE,"Veteran (49+ mo)")</f>
        <v>Established (13-24 mo)</v>
      </c>
      <c r="I6523">
        <f>COUNTIF('Raw Data'!G6523:O6523,"Yes")</f>
        <v>2</v>
      </c>
      <c r="J6523">
        <f t="shared" ca="1" si="202"/>
        <v>45658</v>
      </c>
      <c r="K6523" t="str">
        <f>'Raw Data'!U6523</f>
        <v>No</v>
      </c>
      <c r="L6523" t="str">
        <f t="shared" si="203"/>
        <v>Low Risk</v>
      </c>
      <c r="N6523" s="34"/>
    </row>
    <row r="6524" spans="1:14" x14ac:dyDescent="0.3">
      <c r="A6524" s="5" t="str">
        <f>'Raw Data'!A6524</f>
        <v>7233-IOQNP</v>
      </c>
      <c r="B6524">
        <f>'Raw Data'!F6524</f>
        <v>43</v>
      </c>
      <c r="C6524" t="str">
        <f>'Raw Data'!P6524</f>
        <v>Month-to-month</v>
      </c>
      <c r="D6524" t="str">
        <f>'Raw Data'!I6524</f>
        <v>DSL</v>
      </c>
      <c r="E6524" t="str">
        <f>'Raw Data'!R6524</f>
        <v>Bank transfer (automatic)</v>
      </c>
      <c r="F6524">
        <f>'Raw Data'!S6524</f>
        <v>34</v>
      </c>
      <c r="G6524">
        <f>IFERROR(VALUE('Raw Data'!T6524),0)</f>
        <v>1505.35</v>
      </c>
      <c r="H6524" t="str" cm="1">
        <f t="array" ref="H6524">_xlfn.IFS(B6524&lt;=12,"New (0-12 mo)",B6524&lt;=24,"Established (13-24 mo)",B6524&lt;=48,"Loyal (25-48 mo)",TRUE,"Veteran (49+ mo)")</f>
        <v>Loyal (25-48 mo)</v>
      </c>
      <c r="I6524">
        <f>COUNTIF('Raw Data'!G6524:O6524,"Yes")</f>
        <v>2</v>
      </c>
      <c r="J6524">
        <f t="shared" ca="1" si="202"/>
        <v>44896</v>
      </c>
      <c r="K6524" t="str">
        <f>'Raw Data'!U6524</f>
        <v>No</v>
      </c>
      <c r="L6524" t="str">
        <f t="shared" si="203"/>
        <v>Low-Medium Risk</v>
      </c>
      <c r="N6524" s="34"/>
    </row>
    <row r="6525" spans="1:14" x14ac:dyDescent="0.3">
      <c r="A6525" s="5" t="str">
        <f>'Raw Data'!A6525</f>
        <v>2834-JKOOW</v>
      </c>
      <c r="B6525">
        <f>'Raw Data'!F6525</f>
        <v>15</v>
      </c>
      <c r="C6525" t="str">
        <f>'Raw Data'!P6525</f>
        <v>One year</v>
      </c>
      <c r="D6525" t="str">
        <f>'Raw Data'!I6525</f>
        <v>DSL</v>
      </c>
      <c r="E6525" t="str">
        <f>'Raw Data'!R6525</f>
        <v>Mailed check</v>
      </c>
      <c r="F6525">
        <f>'Raw Data'!S6525</f>
        <v>45.9</v>
      </c>
      <c r="G6525">
        <f>IFERROR(VALUE('Raw Data'!T6525),0)</f>
        <v>693.45</v>
      </c>
      <c r="H6525" t="str" cm="1">
        <f t="array" ref="H6525">_xlfn.IFS(B6525&lt;=12,"New (0-12 mo)",B6525&lt;=24,"Established (13-24 mo)",B6525&lt;=48,"Loyal (25-48 mo)",TRUE,"Veteran (49+ mo)")</f>
        <v>Established (13-24 mo)</v>
      </c>
      <c r="I6525">
        <f>COUNTIF('Raw Data'!G6525:O6525,"Yes")</f>
        <v>4</v>
      </c>
      <c r="J6525">
        <f t="shared" ca="1" si="202"/>
        <v>45748</v>
      </c>
      <c r="K6525" t="str">
        <f>'Raw Data'!U6525</f>
        <v>No</v>
      </c>
      <c r="L6525" t="str">
        <f t="shared" si="203"/>
        <v>Low Risk</v>
      </c>
      <c r="N6525" s="34"/>
    </row>
    <row r="6526" spans="1:14" x14ac:dyDescent="0.3">
      <c r="A6526" s="5" t="str">
        <f>'Raw Data'!A6526</f>
        <v>2754-VDLTR</v>
      </c>
      <c r="B6526">
        <f>'Raw Data'!F6526</f>
        <v>10</v>
      </c>
      <c r="C6526" t="str">
        <f>'Raw Data'!P6526</f>
        <v>Month-to-month</v>
      </c>
      <c r="D6526" t="str">
        <f>'Raw Data'!I6526</f>
        <v>Fiber optic</v>
      </c>
      <c r="E6526" t="str">
        <f>'Raw Data'!R6526</f>
        <v>Electronic check</v>
      </c>
      <c r="F6526">
        <f>'Raw Data'!S6526</f>
        <v>95.2</v>
      </c>
      <c r="G6526">
        <f>IFERROR(VALUE('Raw Data'!T6526),0)</f>
        <v>930.4</v>
      </c>
      <c r="H6526" t="str" cm="1">
        <f t="array" ref="H6526">_xlfn.IFS(B6526&lt;=12,"New (0-12 mo)",B6526&lt;=24,"Established (13-24 mo)",B6526&lt;=48,"Loyal (25-48 mo)",TRUE,"Veteran (49+ mo)")</f>
        <v>New (0-12 mo)</v>
      </c>
      <c r="I6526">
        <f>COUNTIF('Raw Data'!G6526:O6526,"Yes")</f>
        <v>4</v>
      </c>
      <c r="J6526">
        <f t="shared" ca="1" si="202"/>
        <v>45901</v>
      </c>
      <c r="K6526" t="str">
        <f>'Raw Data'!U6526</f>
        <v>Yes</v>
      </c>
      <c r="L6526" t="str">
        <f t="shared" si="203"/>
        <v>High Risk</v>
      </c>
      <c r="N6526" s="34"/>
    </row>
    <row r="6527" spans="1:14" x14ac:dyDescent="0.3">
      <c r="A6527" s="5" t="str">
        <f>'Raw Data'!A6527</f>
        <v>2400-FEQME</v>
      </c>
      <c r="B6527">
        <f>'Raw Data'!F6527</f>
        <v>55</v>
      </c>
      <c r="C6527" t="str">
        <f>'Raw Data'!P6527</f>
        <v>Two year</v>
      </c>
      <c r="D6527" t="str">
        <f>'Raw Data'!I6527</f>
        <v>No</v>
      </c>
      <c r="E6527" t="str">
        <f>'Raw Data'!R6527</f>
        <v>Mailed check</v>
      </c>
      <c r="F6527">
        <f>'Raw Data'!S6527</f>
        <v>20.5</v>
      </c>
      <c r="G6527">
        <f>IFERROR(VALUE('Raw Data'!T6527),0)</f>
        <v>1177.95</v>
      </c>
      <c r="H6527" t="str" cm="1">
        <f t="array" ref="H6527">_xlfn.IFS(B6527&lt;=12,"New (0-12 mo)",B6527&lt;=24,"Established (13-24 mo)",B6527&lt;=48,"Loyal (25-48 mo)",TRUE,"Veteran (49+ mo)")</f>
        <v>Veteran (49+ mo)</v>
      </c>
      <c r="I6527">
        <f>COUNTIF('Raw Data'!G6527:O6527,"Yes")</f>
        <v>1</v>
      </c>
      <c r="J6527">
        <f t="shared" ca="1" si="202"/>
        <v>44531</v>
      </c>
      <c r="K6527" t="str">
        <f>'Raw Data'!U6527</f>
        <v>No</v>
      </c>
      <c r="L6527" t="str">
        <f t="shared" si="203"/>
        <v>Low Risk</v>
      </c>
      <c r="N6527" s="34"/>
    </row>
    <row r="6528" spans="1:14" x14ac:dyDescent="0.3">
      <c r="A6528" s="5" t="str">
        <f>'Raw Data'!A6528</f>
        <v>3190-XFANI</v>
      </c>
      <c r="B6528">
        <f>'Raw Data'!F6528</f>
        <v>49</v>
      </c>
      <c r="C6528" t="str">
        <f>'Raw Data'!P6528</f>
        <v>One year</v>
      </c>
      <c r="D6528" t="str">
        <f>'Raw Data'!I6528</f>
        <v>Fiber optic</v>
      </c>
      <c r="E6528" t="str">
        <f>'Raw Data'!R6528</f>
        <v>Bank transfer (automatic)</v>
      </c>
      <c r="F6528">
        <f>'Raw Data'!S6528</f>
        <v>100.6</v>
      </c>
      <c r="G6528">
        <f>IFERROR(VALUE('Raw Data'!T6528),0)</f>
        <v>5069.6499999999996</v>
      </c>
      <c r="H6528" t="str" cm="1">
        <f t="array" ref="H6528">_xlfn.IFS(B6528&lt;=12,"New (0-12 mo)",B6528&lt;=24,"Established (13-24 mo)",B6528&lt;=48,"Loyal (25-48 mo)",TRUE,"Veteran (49+ mo)")</f>
        <v>Veteran (49+ mo)</v>
      </c>
      <c r="I6528">
        <f>COUNTIF('Raw Data'!G6528:O6528,"Yes")</f>
        <v>5</v>
      </c>
      <c r="J6528">
        <f t="shared" ca="1" si="202"/>
        <v>44713</v>
      </c>
      <c r="K6528" t="str">
        <f>'Raw Data'!U6528</f>
        <v>Yes</v>
      </c>
      <c r="L6528" t="str">
        <f t="shared" si="203"/>
        <v>Low Risk</v>
      </c>
      <c r="N6528" s="34"/>
    </row>
    <row r="6529" spans="1:14" x14ac:dyDescent="0.3">
      <c r="A6529" s="5" t="str">
        <f>'Raw Data'!A6529</f>
        <v>7551-DACSP</v>
      </c>
      <c r="B6529">
        <f>'Raw Data'!F6529</f>
        <v>6</v>
      </c>
      <c r="C6529" t="str">
        <f>'Raw Data'!P6529</f>
        <v>Month-to-month</v>
      </c>
      <c r="D6529" t="str">
        <f>'Raw Data'!I6529</f>
        <v>DSL</v>
      </c>
      <c r="E6529" t="str">
        <f>'Raw Data'!R6529</f>
        <v>Mailed check</v>
      </c>
      <c r="F6529">
        <f>'Raw Data'!S6529</f>
        <v>55.3</v>
      </c>
      <c r="G6529">
        <f>IFERROR(VALUE('Raw Data'!T6529),0)</f>
        <v>324.25</v>
      </c>
      <c r="H6529" t="str" cm="1">
        <f t="array" ref="H6529">_xlfn.IFS(B6529&lt;=12,"New (0-12 mo)",B6529&lt;=24,"Established (13-24 mo)",B6529&lt;=48,"Loyal (25-48 mo)",TRUE,"Veteran (49+ mo)")</f>
        <v>New (0-12 mo)</v>
      </c>
      <c r="I6529">
        <f>COUNTIF('Raw Data'!G6529:O6529,"Yes")</f>
        <v>3</v>
      </c>
      <c r="J6529">
        <f t="shared" ca="1" si="202"/>
        <v>46023</v>
      </c>
      <c r="K6529" t="str">
        <f>'Raw Data'!U6529</f>
        <v>Yes</v>
      </c>
      <c r="L6529" t="str">
        <f t="shared" si="203"/>
        <v>High Risk</v>
      </c>
      <c r="N6529" s="34"/>
    </row>
    <row r="6530" spans="1:14" x14ac:dyDescent="0.3">
      <c r="A6530" s="5" t="str">
        <f>'Raw Data'!A6530</f>
        <v>4957-SREEC</v>
      </c>
      <c r="B6530">
        <f>'Raw Data'!F6530</f>
        <v>70</v>
      </c>
      <c r="C6530" t="str">
        <f>'Raw Data'!P6530</f>
        <v>Two year</v>
      </c>
      <c r="D6530" t="str">
        <f>'Raw Data'!I6530</f>
        <v>No</v>
      </c>
      <c r="E6530" t="str">
        <f>'Raw Data'!R6530</f>
        <v>Credit card (automatic)</v>
      </c>
      <c r="F6530">
        <f>'Raw Data'!S6530</f>
        <v>20.350000000000001</v>
      </c>
      <c r="G6530">
        <f>IFERROR(VALUE('Raw Data'!T6530),0)</f>
        <v>1458.1</v>
      </c>
      <c r="H6530" t="str" cm="1">
        <f t="array" ref="H6530">_xlfn.IFS(B6530&lt;=12,"New (0-12 mo)",B6530&lt;=24,"Established (13-24 mo)",B6530&lt;=48,"Loyal (25-48 mo)",TRUE,"Veteran (49+ mo)")</f>
        <v>Veteran (49+ mo)</v>
      </c>
      <c r="I6530">
        <f>COUNTIF('Raw Data'!G6530:O6530,"Yes")</f>
        <v>1</v>
      </c>
      <c r="J6530">
        <f t="shared" ref="J6530:J6593" ca="1" si="204">EDATE(TODAY(),-B6530)</f>
        <v>44075</v>
      </c>
      <c r="K6530" t="str">
        <f>'Raw Data'!U6530</f>
        <v>No</v>
      </c>
      <c r="L6530" t="str">
        <f t="shared" ref="L6530:L6593" si="205">IF(AND(C6530="Month-to-month",B6530&lt;=12),"High Risk",IF(AND(C6530="Month-to-month",B6530&lt;=24),"Medium Risk",IF(C6530="Month-to-month","Low-Medium Risk","Low Risk")))</f>
        <v>Low Risk</v>
      </c>
      <c r="N6530" s="34"/>
    </row>
    <row r="6531" spans="1:14" x14ac:dyDescent="0.3">
      <c r="A6531" s="5" t="str">
        <f>'Raw Data'!A6531</f>
        <v>7235-NXZCP</v>
      </c>
      <c r="B6531">
        <f>'Raw Data'!F6531</f>
        <v>2</v>
      </c>
      <c r="C6531" t="str">
        <f>'Raw Data'!P6531</f>
        <v>Month-to-month</v>
      </c>
      <c r="D6531" t="str">
        <f>'Raw Data'!I6531</f>
        <v>Fiber optic</v>
      </c>
      <c r="E6531" t="str">
        <f>'Raw Data'!R6531</f>
        <v>Mailed check</v>
      </c>
      <c r="F6531">
        <f>'Raw Data'!S6531</f>
        <v>74.849999999999994</v>
      </c>
      <c r="G6531">
        <f>IFERROR(VALUE('Raw Data'!T6531),0)</f>
        <v>156.4</v>
      </c>
      <c r="H6531" t="str" cm="1">
        <f t="array" ref="H6531">_xlfn.IFS(B6531&lt;=12,"New (0-12 mo)",B6531&lt;=24,"Established (13-24 mo)",B6531&lt;=48,"Loyal (25-48 mo)",TRUE,"Veteran (49+ mo)")</f>
        <v>New (0-12 mo)</v>
      </c>
      <c r="I6531">
        <f>COUNTIF('Raw Data'!G6531:O6531,"Yes")</f>
        <v>2</v>
      </c>
      <c r="J6531">
        <f t="shared" ca="1" si="204"/>
        <v>46143</v>
      </c>
      <c r="K6531" t="str">
        <f>'Raw Data'!U6531</f>
        <v>Yes</v>
      </c>
      <c r="L6531" t="str">
        <f t="shared" si="205"/>
        <v>High Risk</v>
      </c>
      <c r="N6531" s="34"/>
    </row>
    <row r="6532" spans="1:14" x14ac:dyDescent="0.3">
      <c r="A6532" s="5" t="str">
        <f>'Raw Data'!A6532</f>
        <v>0230-UBYPQ</v>
      </c>
      <c r="B6532">
        <f>'Raw Data'!F6532</f>
        <v>63</v>
      </c>
      <c r="C6532" t="str">
        <f>'Raw Data'!P6532</f>
        <v>One year</v>
      </c>
      <c r="D6532" t="str">
        <f>'Raw Data'!I6532</f>
        <v>DSL</v>
      </c>
      <c r="E6532" t="str">
        <f>'Raw Data'!R6532</f>
        <v>Bank transfer (automatic)</v>
      </c>
      <c r="F6532">
        <f>'Raw Data'!S6532</f>
        <v>36.1</v>
      </c>
      <c r="G6532">
        <f>IFERROR(VALUE('Raw Data'!T6532),0)</f>
        <v>2298.9</v>
      </c>
      <c r="H6532" t="str" cm="1">
        <f t="array" ref="H6532">_xlfn.IFS(B6532&lt;=12,"New (0-12 mo)",B6532&lt;=24,"Established (13-24 mo)",B6532&lt;=48,"Loyal (25-48 mo)",TRUE,"Veteran (49+ mo)")</f>
        <v>Veteran (49+ mo)</v>
      </c>
      <c r="I6532">
        <f>COUNTIF('Raw Data'!G6532:O6532,"Yes")</f>
        <v>2</v>
      </c>
      <c r="J6532">
        <f t="shared" ca="1" si="204"/>
        <v>44287</v>
      </c>
      <c r="K6532" t="str">
        <f>'Raw Data'!U6532</f>
        <v>No</v>
      </c>
      <c r="L6532" t="str">
        <f t="shared" si="205"/>
        <v>Low Risk</v>
      </c>
      <c r="N6532" s="34"/>
    </row>
    <row r="6533" spans="1:14" x14ac:dyDescent="0.3">
      <c r="A6533" s="5" t="str">
        <f>'Raw Data'!A6533</f>
        <v>4923-ADWXJ</v>
      </c>
      <c r="B6533">
        <f>'Raw Data'!F6533</f>
        <v>25</v>
      </c>
      <c r="C6533" t="str">
        <f>'Raw Data'!P6533</f>
        <v>Month-to-month</v>
      </c>
      <c r="D6533" t="str">
        <f>'Raw Data'!I6533</f>
        <v>DSL</v>
      </c>
      <c r="E6533" t="str">
        <f>'Raw Data'!R6533</f>
        <v>Bank transfer (automatic)</v>
      </c>
      <c r="F6533">
        <f>'Raw Data'!S6533</f>
        <v>65.8</v>
      </c>
      <c r="G6533">
        <f>IFERROR(VALUE('Raw Data'!T6533),0)</f>
        <v>1679.65</v>
      </c>
      <c r="H6533" t="str" cm="1">
        <f t="array" ref="H6533">_xlfn.IFS(B6533&lt;=12,"New (0-12 mo)",B6533&lt;=24,"Established (13-24 mo)",B6533&lt;=48,"Loyal (25-48 mo)",TRUE,"Veteran (49+ mo)")</f>
        <v>Loyal (25-48 mo)</v>
      </c>
      <c r="I6533">
        <f>COUNTIF('Raw Data'!G6533:O6533,"Yes")</f>
        <v>4</v>
      </c>
      <c r="J6533">
        <f t="shared" ca="1" si="204"/>
        <v>45444</v>
      </c>
      <c r="K6533" t="str">
        <f>'Raw Data'!U6533</f>
        <v>No</v>
      </c>
      <c r="L6533" t="str">
        <f t="shared" si="205"/>
        <v>Low-Medium Risk</v>
      </c>
      <c r="N6533" s="34"/>
    </row>
    <row r="6534" spans="1:14" x14ac:dyDescent="0.3">
      <c r="A6534" s="5" t="str">
        <f>'Raw Data'!A6534</f>
        <v>1763-KUAAW</v>
      </c>
      <c r="B6534">
        <f>'Raw Data'!F6534</f>
        <v>18</v>
      </c>
      <c r="C6534" t="str">
        <f>'Raw Data'!P6534</f>
        <v>One year</v>
      </c>
      <c r="D6534" t="str">
        <f>'Raw Data'!I6534</f>
        <v>No</v>
      </c>
      <c r="E6534" t="str">
        <f>'Raw Data'!R6534</f>
        <v>Bank transfer (automatic)</v>
      </c>
      <c r="F6534">
        <f>'Raw Data'!S6534</f>
        <v>20.350000000000001</v>
      </c>
      <c r="G6534">
        <f>IFERROR(VALUE('Raw Data'!T6534),0)</f>
        <v>369.6</v>
      </c>
      <c r="H6534" t="str" cm="1">
        <f t="array" ref="H6534">_xlfn.IFS(B6534&lt;=12,"New (0-12 mo)",B6534&lt;=24,"Established (13-24 mo)",B6534&lt;=48,"Loyal (25-48 mo)",TRUE,"Veteran (49+ mo)")</f>
        <v>Established (13-24 mo)</v>
      </c>
      <c r="I6534">
        <f>COUNTIF('Raw Data'!G6534:O6534,"Yes")</f>
        <v>1</v>
      </c>
      <c r="J6534">
        <f t="shared" ca="1" si="204"/>
        <v>45658</v>
      </c>
      <c r="K6534" t="str">
        <f>'Raw Data'!U6534</f>
        <v>No</v>
      </c>
      <c r="L6534" t="str">
        <f t="shared" si="205"/>
        <v>Low Risk</v>
      </c>
      <c r="N6534" s="34"/>
    </row>
    <row r="6535" spans="1:14" x14ac:dyDescent="0.3">
      <c r="A6535" s="5" t="str">
        <f>'Raw Data'!A6535</f>
        <v>1104-TNLZA</v>
      </c>
      <c r="B6535">
        <f>'Raw Data'!F6535</f>
        <v>28</v>
      </c>
      <c r="C6535" t="str">
        <f>'Raw Data'!P6535</f>
        <v>Month-to-month</v>
      </c>
      <c r="D6535" t="str">
        <f>'Raw Data'!I6535</f>
        <v>Fiber optic</v>
      </c>
      <c r="E6535" t="str">
        <f>'Raw Data'!R6535</f>
        <v>Electronic check</v>
      </c>
      <c r="F6535">
        <f>'Raw Data'!S6535</f>
        <v>105.8</v>
      </c>
      <c r="G6535">
        <f>IFERROR(VALUE('Raw Data'!T6535),0)</f>
        <v>2998</v>
      </c>
      <c r="H6535" t="str" cm="1">
        <f t="array" ref="H6535">_xlfn.IFS(B6535&lt;=12,"New (0-12 mo)",B6535&lt;=24,"Established (13-24 mo)",B6535&lt;=48,"Loyal (25-48 mo)",TRUE,"Veteran (49+ mo)")</f>
        <v>Loyal (25-48 mo)</v>
      </c>
      <c r="I6535">
        <f>COUNTIF('Raw Data'!G6535:O6535,"Yes")</f>
        <v>6</v>
      </c>
      <c r="J6535">
        <f t="shared" ca="1" si="204"/>
        <v>45352</v>
      </c>
      <c r="K6535" t="str">
        <f>'Raw Data'!U6535</f>
        <v>No</v>
      </c>
      <c r="L6535" t="str">
        <f t="shared" si="205"/>
        <v>Low-Medium Risk</v>
      </c>
      <c r="N6535" s="34"/>
    </row>
    <row r="6536" spans="1:14" x14ac:dyDescent="0.3">
      <c r="A6536" s="5" t="str">
        <f>'Raw Data'!A6536</f>
        <v>5195-KPUNQ</v>
      </c>
      <c r="B6536">
        <f>'Raw Data'!F6536</f>
        <v>53</v>
      </c>
      <c r="C6536" t="str">
        <f>'Raw Data'!P6536</f>
        <v>One year</v>
      </c>
      <c r="D6536" t="str">
        <f>'Raw Data'!I6536</f>
        <v>Fiber optic</v>
      </c>
      <c r="E6536" t="str">
        <f>'Raw Data'!R6536</f>
        <v>Mailed check</v>
      </c>
      <c r="F6536">
        <f>'Raw Data'!S6536</f>
        <v>96.75</v>
      </c>
      <c r="G6536">
        <f>IFERROR(VALUE('Raw Data'!T6536),0)</f>
        <v>5206.55</v>
      </c>
      <c r="H6536" t="str" cm="1">
        <f t="array" ref="H6536">_xlfn.IFS(B6536&lt;=12,"New (0-12 mo)",B6536&lt;=24,"Established (13-24 mo)",B6536&lt;=48,"Loyal (25-48 mo)",TRUE,"Veteran (49+ mo)")</f>
        <v>Veteran (49+ mo)</v>
      </c>
      <c r="I6536">
        <f>COUNTIF('Raw Data'!G6536:O6536,"Yes")</f>
        <v>5</v>
      </c>
      <c r="J6536">
        <f t="shared" ca="1" si="204"/>
        <v>44593</v>
      </c>
      <c r="K6536" t="str">
        <f>'Raw Data'!U6536</f>
        <v>No</v>
      </c>
      <c r="L6536" t="str">
        <f t="shared" si="205"/>
        <v>Low Risk</v>
      </c>
      <c r="N6536" s="34"/>
    </row>
    <row r="6537" spans="1:14" x14ac:dyDescent="0.3">
      <c r="A6537" s="5" t="str">
        <f>'Raw Data'!A6537</f>
        <v>0520-FDVVT</v>
      </c>
      <c r="B6537">
        <f>'Raw Data'!F6537</f>
        <v>35</v>
      </c>
      <c r="C6537" t="str">
        <f>'Raw Data'!P6537</f>
        <v>One year</v>
      </c>
      <c r="D6537" t="str">
        <f>'Raw Data'!I6537</f>
        <v>Fiber optic</v>
      </c>
      <c r="E6537" t="str">
        <f>'Raw Data'!R6537</f>
        <v>Bank transfer (automatic)</v>
      </c>
      <c r="F6537">
        <f>'Raw Data'!S6537</f>
        <v>102.35</v>
      </c>
      <c r="G6537">
        <f>IFERROR(VALUE('Raw Data'!T6537),0)</f>
        <v>3626.1</v>
      </c>
      <c r="H6537" t="str" cm="1">
        <f t="array" ref="H6537">_xlfn.IFS(B6537&lt;=12,"New (0-12 mo)",B6537&lt;=24,"Established (13-24 mo)",B6537&lt;=48,"Loyal (25-48 mo)",TRUE,"Veteran (49+ mo)")</f>
        <v>Loyal (25-48 mo)</v>
      </c>
      <c r="I6537">
        <f>COUNTIF('Raw Data'!G6537:O6537,"Yes")</f>
        <v>5</v>
      </c>
      <c r="J6537">
        <f t="shared" ca="1" si="204"/>
        <v>45139</v>
      </c>
      <c r="K6537" t="str">
        <f>'Raw Data'!U6537</f>
        <v>Yes</v>
      </c>
      <c r="L6537" t="str">
        <f t="shared" si="205"/>
        <v>Low Risk</v>
      </c>
      <c r="N6537" s="34"/>
    </row>
    <row r="6538" spans="1:14" x14ac:dyDescent="0.3">
      <c r="A6538" s="5" t="str">
        <f>'Raw Data'!A6538</f>
        <v>3439-GVUSX</v>
      </c>
      <c r="B6538">
        <f>'Raw Data'!F6538</f>
        <v>1</v>
      </c>
      <c r="C6538" t="str">
        <f>'Raw Data'!P6538</f>
        <v>Month-to-month</v>
      </c>
      <c r="D6538" t="str">
        <f>'Raw Data'!I6538</f>
        <v>DSL</v>
      </c>
      <c r="E6538" t="str">
        <f>'Raw Data'!R6538</f>
        <v>Mailed check</v>
      </c>
      <c r="F6538">
        <f>'Raw Data'!S6538</f>
        <v>24.4</v>
      </c>
      <c r="G6538">
        <f>IFERROR(VALUE('Raw Data'!T6538),0)</f>
        <v>24.4</v>
      </c>
      <c r="H6538" t="str" cm="1">
        <f t="array" ref="H6538">_xlfn.IFS(B6538&lt;=12,"New (0-12 mo)",B6538&lt;=24,"Established (13-24 mo)",B6538&lt;=48,"Loyal (25-48 mo)",TRUE,"Veteran (49+ mo)")</f>
        <v>New (0-12 mo)</v>
      </c>
      <c r="I6538">
        <f>COUNTIF('Raw Data'!G6538:O6538,"Yes")</f>
        <v>0</v>
      </c>
      <c r="J6538">
        <f t="shared" ca="1" si="204"/>
        <v>46174</v>
      </c>
      <c r="K6538" t="str">
        <f>'Raw Data'!U6538</f>
        <v>No</v>
      </c>
      <c r="L6538" t="str">
        <f t="shared" si="205"/>
        <v>High Risk</v>
      </c>
      <c r="N6538" s="34"/>
    </row>
    <row r="6539" spans="1:14" x14ac:dyDescent="0.3">
      <c r="A6539" s="5" t="str">
        <f>'Raw Data'!A6539</f>
        <v>1444-VVSGW</v>
      </c>
      <c r="B6539">
        <f>'Raw Data'!F6539</f>
        <v>70</v>
      </c>
      <c r="C6539" t="str">
        <f>'Raw Data'!P6539</f>
        <v>One year</v>
      </c>
      <c r="D6539" t="str">
        <f>'Raw Data'!I6539</f>
        <v>Fiber optic</v>
      </c>
      <c r="E6539" t="str">
        <f>'Raw Data'!R6539</f>
        <v>Credit card (automatic)</v>
      </c>
      <c r="F6539">
        <f>'Raw Data'!S6539</f>
        <v>115.65</v>
      </c>
      <c r="G6539">
        <f>IFERROR(VALUE('Raw Data'!T6539),0)</f>
        <v>7968.85</v>
      </c>
      <c r="H6539" t="str" cm="1">
        <f t="array" ref="H6539">_xlfn.IFS(B6539&lt;=12,"New (0-12 mo)",B6539&lt;=24,"Established (13-24 mo)",B6539&lt;=48,"Loyal (25-48 mo)",TRUE,"Veteran (49+ mo)")</f>
        <v>Veteran (49+ mo)</v>
      </c>
      <c r="I6539">
        <f>COUNTIF('Raw Data'!G6539:O6539,"Yes")</f>
        <v>8</v>
      </c>
      <c r="J6539">
        <f t="shared" ca="1" si="204"/>
        <v>44075</v>
      </c>
      <c r="K6539" t="str">
        <f>'Raw Data'!U6539</f>
        <v>Yes</v>
      </c>
      <c r="L6539" t="str">
        <f t="shared" si="205"/>
        <v>Low Risk</v>
      </c>
      <c r="N6539" s="34"/>
    </row>
    <row r="6540" spans="1:14" x14ac:dyDescent="0.3">
      <c r="A6540" s="5" t="str">
        <f>'Raw Data'!A6540</f>
        <v>5712-PTIWW</v>
      </c>
      <c r="B6540">
        <f>'Raw Data'!F6540</f>
        <v>2</v>
      </c>
      <c r="C6540" t="str">
        <f>'Raw Data'!P6540</f>
        <v>Month-to-month</v>
      </c>
      <c r="D6540" t="str">
        <f>'Raw Data'!I6540</f>
        <v>Fiber optic</v>
      </c>
      <c r="E6540" t="str">
        <f>'Raw Data'!R6540</f>
        <v>Electronic check</v>
      </c>
      <c r="F6540">
        <f>'Raw Data'!S6540</f>
        <v>79.849999999999994</v>
      </c>
      <c r="G6540">
        <f>IFERROR(VALUE('Raw Data'!T6540),0)</f>
        <v>152.44999999999999</v>
      </c>
      <c r="H6540" t="str" cm="1">
        <f t="array" ref="H6540">_xlfn.IFS(B6540&lt;=12,"New (0-12 mo)",B6540&lt;=24,"Established (13-24 mo)",B6540&lt;=48,"Loyal (25-48 mo)",TRUE,"Veteran (49+ mo)")</f>
        <v>New (0-12 mo)</v>
      </c>
      <c r="I6540">
        <f>COUNTIF('Raw Data'!G6540:O6540,"Yes")</f>
        <v>3</v>
      </c>
      <c r="J6540">
        <f t="shared" ca="1" si="204"/>
        <v>46143</v>
      </c>
      <c r="K6540" t="str">
        <f>'Raw Data'!U6540</f>
        <v>Yes</v>
      </c>
      <c r="L6540" t="str">
        <f t="shared" si="205"/>
        <v>High Risk</v>
      </c>
      <c r="N6540" s="34"/>
    </row>
    <row r="6541" spans="1:14" x14ac:dyDescent="0.3">
      <c r="A6541" s="5" t="str">
        <f>'Raw Data'!A6541</f>
        <v>5949-HGVJL</v>
      </c>
      <c r="B6541">
        <f>'Raw Data'!F6541</f>
        <v>26</v>
      </c>
      <c r="C6541" t="str">
        <f>'Raw Data'!P6541</f>
        <v>Month-to-month</v>
      </c>
      <c r="D6541" t="str">
        <f>'Raw Data'!I6541</f>
        <v>DSL</v>
      </c>
      <c r="E6541" t="str">
        <f>'Raw Data'!R6541</f>
        <v>Electronic check</v>
      </c>
      <c r="F6541">
        <f>'Raw Data'!S6541</f>
        <v>73.05</v>
      </c>
      <c r="G6541">
        <f>IFERROR(VALUE('Raw Data'!T6541),0)</f>
        <v>1959.5</v>
      </c>
      <c r="H6541" t="str" cm="1">
        <f t="array" ref="H6541">_xlfn.IFS(B6541&lt;=12,"New (0-12 mo)",B6541&lt;=24,"Established (13-24 mo)",B6541&lt;=48,"Loyal (25-48 mo)",TRUE,"Veteran (49+ mo)")</f>
        <v>Loyal (25-48 mo)</v>
      </c>
      <c r="I6541">
        <f>COUNTIF('Raw Data'!G6541:O6541,"Yes")</f>
        <v>5</v>
      </c>
      <c r="J6541">
        <f t="shared" ca="1" si="204"/>
        <v>45413</v>
      </c>
      <c r="K6541" t="str">
        <f>'Raw Data'!U6541</f>
        <v>No</v>
      </c>
      <c r="L6541" t="str">
        <f t="shared" si="205"/>
        <v>Low-Medium Risk</v>
      </c>
      <c r="N6541" s="34"/>
    </row>
    <row r="6542" spans="1:14" x14ac:dyDescent="0.3">
      <c r="A6542" s="5" t="str">
        <f>'Raw Data'!A6542</f>
        <v>5203-XEHAX</v>
      </c>
      <c r="B6542">
        <f>'Raw Data'!F6542</f>
        <v>34</v>
      </c>
      <c r="C6542" t="str">
        <f>'Raw Data'!P6542</f>
        <v>One year</v>
      </c>
      <c r="D6542" t="str">
        <f>'Raw Data'!I6542</f>
        <v>DSL</v>
      </c>
      <c r="E6542" t="str">
        <f>'Raw Data'!R6542</f>
        <v>Electronic check</v>
      </c>
      <c r="F6542">
        <f>'Raw Data'!S6542</f>
        <v>64.349999999999994</v>
      </c>
      <c r="G6542">
        <f>IFERROR(VALUE('Raw Data'!T6542),0)</f>
        <v>2053.0500000000002</v>
      </c>
      <c r="H6542" t="str" cm="1">
        <f t="array" ref="H6542">_xlfn.IFS(B6542&lt;=12,"New (0-12 mo)",B6542&lt;=24,"Established (13-24 mo)",B6542&lt;=48,"Loyal (25-48 mo)",TRUE,"Veteran (49+ mo)")</f>
        <v>Loyal (25-48 mo)</v>
      </c>
      <c r="I6542">
        <f>COUNTIF('Raw Data'!G6542:O6542,"Yes")</f>
        <v>4</v>
      </c>
      <c r="J6542">
        <f t="shared" ca="1" si="204"/>
        <v>45170</v>
      </c>
      <c r="K6542" t="str">
        <f>'Raw Data'!U6542</f>
        <v>No</v>
      </c>
      <c r="L6542" t="str">
        <f t="shared" si="205"/>
        <v>Low Risk</v>
      </c>
      <c r="N6542" s="34"/>
    </row>
    <row r="6543" spans="1:14" x14ac:dyDescent="0.3">
      <c r="A6543" s="5" t="str">
        <f>'Raw Data'!A6543</f>
        <v>1635-HDGFT</v>
      </c>
      <c r="B6543">
        <f>'Raw Data'!F6543</f>
        <v>19</v>
      </c>
      <c r="C6543" t="str">
        <f>'Raw Data'!P6543</f>
        <v>Two year</v>
      </c>
      <c r="D6543" t="str">
        <f>'Raw Data'!I6543</f>
        <v>No</v>
      </c>
      <c r="E6543" t="str">
        <f>'Raw Data'!R6543</f>
        <v>Mailed check</v>
      </c>
      <c r="F6543">
        <f>'Raw Data'!S6543</f>
        <v>20.5</v>
      </c>
      <c r="G6543">
        <f>IFERROR(VALUE('Raw Data'!T6543),0)</f>
        <v>398.55</v>
      </c>
      <c r="H6543" t="str" cm="1">
        <f t="array" ref="H6543">_xlfn.IFS(B6543&lt;=12,"New (0-12 mo)",B6543&lt;=24,"Established (13-24 mo)",B6543&lt;=48,"Loyal (25-48 mo)",TRUE,"Veteran (49+ mo)")</f>
        <v>Established (13-24 mo)</v>
      </c>
      <c r="I6543">
        <f>COUNTIF('Raw Data'!G6543:O6543,"Yes")</f>
        <v>1</v>
      </c>
      <c r="J6543">
        <f t="shared" ca="1" si="204"/>
        <v>45627</v>
      </c>
      <c r="K6543" t="str">
        <f>'Raw Data'!U6543</f>
        <v>No</v>
      </c>
      <c r="L6543" t="str">
        <f t="shared" si="205"/>
        <v>Low Risk</v>
      </c>
      <c r="N6543" s="34"/>
    </row>
    <row r="6544" spans="1:14" x14ac:dyDescent="0.3">
      <c r="A6544" s="5" t="str">
        <f>'Raw Data'!A6544</f>
        <v>3315-TOTBP</v>
      </c>
      <c r="B6544">
        <f>'Raw Data'!F6544</f>
        <v>15</v>
      </c>
      <c r="C6544" t="str">
        <f>'Raw Data'!P6544</f>
        <v>Month-to-month</v>
      </c>
      <c r="D6544" t="str">
        <f>'Raw Data'!I6544</f>
        <v>Fiber optic</v>
      </c>
      <c r="E6544" t="str">
        <f>'Raw Data'!R6544</f>
        <v>Mailed check</v>
      </c>
      <c r="F6544">
        <f>'Raw Data'!S6544</f>
        <v>76</v>
      </c>
      <c r="G6544">
        <f>IFERROR(VALUE('Raw Data'!T6544),0)</f>
        <v>1130.8499999999999</v>
      </c>
      <c r="H6544" t="str" cm="1">
        <f t="array" ref="H6544">_xlfn.IFS(B6544&lt;=12,"New (0-12 mo)",B6544&lt;=24,"Established (13-24 mo)",B6544&lt;=48,"Loyal (25-48 mo)",TRUE,"Veteran (49+ mo)")</f>
        <v>Established (13-24 mo)</v>
      </c>
      <c r="I6544">
        <f>COUNTIF('Raw Data'!G6544:O6544,"Yes")</f>
        <v>2</v>
      </c>
      <c r="J6544">
        <f t="shared" ca="1" si="204"/>
        <v>45748</v>
      </c>
      <c r="K6544" t="str">
        <f>'Raw Data'!U6544</f>
        <v>Yes</v>
      </c>
      <c r="L6544" t="str">
        <f t="shared" si="205"/>
        <v>Medium Risk</v>
      </c>
      <c r="N6544" s="34"/>
    </row>
    <row r="6545" spans="1:14" x14ac:dyDescent="0.3">
      <c r="A6545" s="5" t="str">
        <f>'Raw Data'!A6545</f>
        <v>8050-XGRVL</v>
      </c>
      <c r="B6545">
        <f>'Raw Data'!F6545</f>
        <v>62</v>
      </c>
      <c r="C6545" t="str">
        <f>'Raw Data'!P6545</f>
        <v>One year</v>
      </c>
      <c r="D6545" t="str">
        <f>'Raw Data'!I6545</f>
        <v>DSL</v>
      </c>
      <c r="E6545" t="str">
        <f>'Raw Data'!R6545</f>
        <v>Credit card (automatic)</v>
      </c>
      <c r="F6545">
        <f>'Raw Data'!S6545</f>
        <v>54.75</v>
      </c>
      <c r="G6545">
        <f>IFERROR(VALUE('Raw Data'!T6545),0)</f>
        <v>3425.35</v>
      </c>
      <c r="H6545" t="str" cm="1">
        <f t="array" ref="H6545">_xlfn.IFS(B6545&lt;=12,"New (0-12 mo)",B6545&lt;=24,"Established (13-24 mo)",B6545&lt;=48,"Loyal (25-48 mo)",TRUE,"Veteran (49+ mo)")</f>
        <v>Veteran (49+ mo)</v>
      </c>
      <c r="I6545">
        <f>COUNTIF('Raw Data'!G6545:O6545,"Yes")</f>
        <v>3</v>
      </c>
      <c r="J6545">
        <f t="shared" ca="1" si="204"/>
        <v>44317</v>
      </c>
      <c r="K6545" t="str">
        <f>'Raw Data'!U6545</f>
        <v>No</v>
      </c>
      <c r="L6545" t="str">
        <f t="shared" si="205"/>
        <v>Low Risk</v>
      </c>
      <c r="N6545" s="34"/>
    </row>
    <row r="6546" spans="1:14" x14ac:dyDescent="0.3">
      <c r="A6546" s="5" t="str">
        <f>'Raw Data'!A6546</f>
        <v>6661-HBGWL</v>
      </c>
      <c r="B6546">
        <f>'Raw Data'!F6546</f>
        <v>42</v>
      </c>
      <c r="C6546" t="str">
        <f>'Raw Data'!P6546</f>
        <v>Month-to-month</v>
      </c>
      <c r="D6546" t="str">
        <f>'Raw Data'!I6546</f>
        <v>Fiber optic</v>
      </c>
      <c r="E6546" t="str">
        <f>'Raw Data'!R6546</f>
        <v>Bank transfer (automatic)</v>
      </c>
      <c r="F6546">
        <f>'Raw Data'!S6546</f>
        <v>104.75</v>
      </c>
      <c r="G6546">
        <f>IFERROR(VALUE('Raw Data'!T6546),0)</f>
        <v>4323.45</v>
      </c>
      <c r="H6546" t="str" cm="1">
        <f t="array" ref="H6546">_xlfn.IFS(B6546&lt;=12,"New (0-12 mo)",B6546&lt;=24,"Established (13-24 mo)",B6546&lt;=48,"Loyal (25-48 mo)",TRUE,"Veteran (49+ mo)")</f>
        <v>Loyal (25-48 mo)</v>
      </c>
      <c r="I6546">
        <f>COUNTIF('Raw Data'!G6546:O6546,"Yes")</f>
        <v>6</v>
      </c>
      <c r="J6546">
        <f t="shared" ca="1" si="204"/>
        <v>44927</v>
      </c>
      <c r="K6546" t="str">
        <f>'Raw Data'!U6546</f>
        <v>Yes</v>
      </c>
      <c r="L6546" t="str">
        <f t="shared" si="205"/>
        <v>Low-Medium Risk</v>
      </c>
      <c r="N6546" s="34"/>
    </row>
    <row r="6547" spans="1:14" x14ac:dyDescent="0.3">
      <c r="A6547" s="5" t="str">
        <f>'Raw Data'!A6547</f>
        <v>1518-VOWAV</v>
      </c>
      <c r="B6547">
        <f>'Raw Data'!F6547</f>
        <v>9</v>
      </c>
      <c r="C6547" t="str">
        <f>'Raw Data'!P6547</f>
        <v>Month-to-month</v>
      </c>
      <c r="D6547" t="str">
        <f>'Raw Data'!I6547</f>
        <v>DSL</v>
      </c>
      <c r="E6547" t="str">
        <f>'Raw Data'!R6547</f>
        <v>Electronic check</v>
      </c>
      <c r="F6547">
        <f>'Raw Data'!S6547</f>
        <v>74.650000000000006</v>
      </c>
      <c r="G6547">
        <f>IFERROR(VALUE('Raw Data'!T6547),0)</f>
        <v>703.55</v>
      </c>
      <c r="H6547" t="str" cm="1">
        <f t="array" ref="H6547">_xlfn.IFS(B6547&lt;=12,"New (0-12 mo)",B6547&lt;=24,"Established (13-24 mo)",B6547&lt;=48,"Loyal (25-48 mo)",TRUE,"Veteran (49+ mo)")</f>
        <v>New (0-12 mo)</v>
      </c>
      <c r="I6547">
        <f>COUNTIF('Raw Data'!G6547:O6547,"Yes")</f>
        <v>5</v>
      </c>
      <c r="J6547">
        <f t="shared" ca="1" si="204"/>
        <v>45931</v>
      </c>
      <c r="K6547" t="str">
        <f>'Raw Data'!U6547</f>
        <v>Yes</v>
      </c>
      <c r="L6547" t="str">
        <f t="shared" si="205"/>
        <v>High Risk</v>
      </c>
      <c r="N6547" s="34"/>
    </row>
    <row r="6548" spans="1:14" x14ac:dyDescent="0.3">
      <c r="A6548" s="5" t="str">
        <f>'Raw Data'!A6548</f>
        <v>9828-QHFBK</v>
      </c>
      <c r="B6548">
        <f>'Raw Data'!F6548</f>
        <v>24</v>
      </c>
      <c r="C6548" t="str">
        <f>'Raw Data'!P6548</f>
        <v>Month-to-month</v>
      </c>
      <c r="D6548" t="str">
        <f>'Raw Data'!I6548</f>
        <v>DSL</v>
      </c>
      <c r="E6548" t="str">
        <f>'Raw Data'!R6548</f>
        <v>Electronic check</v>
      </c>
      <c r="F6548">
        <f>'Raw Data'!S6548</f>
        <v>51.15</v>
      </c>
      <c r="G6548">
        <f>IFERROR(VALUE('Raw Data'!T6548),0)</f>
        <v>1275.7</v>
      </c>
      <c r="H6548" t="str" cm="1">
        <f t="array" ref="H6548">_xlfn.IFS(B6548&lt;=12,"New (0-12 mo)",B6548&lt;=24,"Established (13-24 mo)",B6548&lt;=48,"Loyal (25-48 mo)",TRUE,"Veteran (49+ mo)")</f>
        <v>Established (13-24 mo)</v>
      </c>
      <c r="I6548">
        <f>COUNTIF('Raw Data'!G6548:O6548,"Yes")</f>
        <v>2</v>
      </c>
      <c r="J6548">
        <f t="shared" ca="1" si="204"/>
        <v>45474</v>
      </c>
      <c r="K6548" t="str">
        <f>'Raw Data'!U6548</f>
        <v>No</v>
      </c>
      <c r="L6548" t="str">
        <f t="shared" si="205"/>
        <v>Medium Risk</v>
      </c>
      <c r="N6548" s="34"/>
    </row>
    <row r="6549" spans="1:14" x14ac:dyDescent="0.3">
      <c r="A6549" s="5" t="str">
        <f>'Raw Data'!A6549</f>
        <v>3908-MKIMJ</v>
      </c>
      <c r="B6549">
        <f>'Raw Data'!F6549</f>
        <v>68</v>
      </c>
      <c r="C6549" t="str">
        <f>'Raw Data'!P6549</f>
        <v>Two year</v>
      </c>
      <c r="D6549" t="str">
        <f>'Raw Data'!I6549</f>
        <v>DSL</v>
      </c>
      <c r="E6549" t="str">
        <f>'Raw Data'!R6549</f>
        <v>Electronic check</v>
      </c>
      <c r="F6549">
        <f>'Raw Data'!S6549</f>
        <v>41.95</v>
      </c>
      <c r="G6549">
        <f>IFERROR(VALUE('Raw Data'!T6549),0)</f>
        <v>2965.75</v>
      </c>
      <c r="H6549" t="str" cm="1">
        <f t="array" ref="H6549">_xlfn.IFS(B6549&lt;=12,"New (0-12 mo)",B6549&lt;=24,"Established (13-24 mo)",B6549&lt;=48,"Loyal (25-48 mo)",TRUE,"Veteran (49+ mo)")</f>
        <v>Veteran (49+ mo)</v>
      </c>
      <c r="I6549">
        <f>COUNTIF('Raw Data'!G6549:O6549,"Yes")</f>
        <v>3</v>
      </c>
      <c r="J6549">
        <f t="shared" ca="1" si="204"/>
        <v>44136</v>
      </c>
      <c r="K6549" t="str">
        <f>'Raw Data'!U6549</f>
        <v>No</v>
      </c>
      <c r="L6549" t="str">
        <f t="shared" si="205"/>
        <v>Low Risk</v>
      </c>
      <c r="N6549" s="34"/>
    </row>
    <row r="6550" spans="1:14" x14ac:dyDescent="0.3">
      <c r="A6550" s="5" t="str">
        <f>'Raw Data'!A6550</f>
        <v>5012-YSPJJ</v>
      </c>
      <c r="B6550">
        <f>'Raw Data'!F6550</f>
        <v>31</v>
      </c>
      <c r="C6550" t="str">
        <f>'Raw Data'!P6550</f>
        <v>Month-to-month</v>
      </c>
      <c r="D6550" t="str">
        <f>'Raw Data'!I6550</f>
        <v>DSL</v>
      </c>
      <c r="E6550" t="str">
        <f>'Raw Data'!R6550</f>
        <v>Mailed check</v>
      </c>
      <c r="F6550">
        <f>'Raw Data'!S6550</f>
        <v>54.35</v>
      </c>
      <c r="G6550">
        <f>IFERROR(VALUE('Raw Data'!T6550),0)</f>
        <v>1647</v>
      </c>
      <c r="H6550" t="str" cm="1">
        <f t="array" ref="H6550">_xlfn.IFS(B6550&lt;=12,"New (0-12 mo)",B6550&lt;=24,"Established (13-24 mo)",B6550&lt;=48,"Loyal (25-48 mo)",TRUE,"Veteran (49+ mo)")</f>
        <v>Loyal (25-48 mo)</v>
      </c>
      <c r="I6550">
        <f>COUNTIF('Raw Data'!G6550:O6550,"Yes")</f>
        <v>3</v>
      </c>
      <c r="J6550">
        <f t="shared" ca="1" si="204"/>
        <v>45261</v>
      </c>
      <c r="K6550" t="str">
        <f>'Raw Data'!U6550</f>
        <v>No</v>
      </c>
      <c r="L6550" t="str">
        <f t="shared" si="205"/>
        <v>Low-Medium Risk</v>
      </c>
      <c r="N6550" s="34"/>
    </row>
    <row r="6551" spans="1:14" x14ac:dyDescent="0.3">
      <c r="A6551" s="5" t="str">
        <f>'Raw Data'!A6551</f>
        <v>5909-ECHUI</v>
      </c>
      <c r="B6551">
        <f>'Raw Data'!F6551</f>
        <v>1</v>
      </c>
      <c r="C6551" t="str">
        <f>'Raw Data'!P6551</f>
        <v>Month-to-month</v>
      </c>
      <c r="D6551" t="str">
        <f>'Raw Data'!I6551</f>
        <v>DSL</v>
      </c>
      <c r="E6551" t="str">
        <f>'Raw Data'!R6551</f>
        <v>Electronic check</v>
      </c>
      <c r="F6551">
        <f>'Raw Data'!S6551</f>
        <v>56.25</v>
      </c>
      <c r="G6551">
        <f>IFERROR(VALUE('Raw Data'!T6551),0)</f>
        <v>56.25</v>
      </c>
      <c r="H6551" t="str" cm="1">
        <f t="array" ref="H6551">_xlfn.IFS(B6551&lt;=12,"New (0-12 mo)",B6551&lt;=24,"Established (13-24 mo)",B6551&lt;=48,"Loyal (25-48 mo)",TRUE,"Veteran (49+ mo)")</f>
        <v>New (0-12 mo)</v>
      </c>
      <c r="I6551">
        <f>COUNTIF('Raw Data'!G6551:O6551,"Yes")</f>
        <v>2</v>
      </c>
      <c r="J6551">
        <f t="shared" ca="1" si="204"/>
        <v>46174</v>
      </c>
      <c r="K6551" t="str">
        <f>'Raw Data'!U6551</f>
        <v>Yes</v>
      </c>
      <c r="L6551" t="str">
        <f t="shared" si="205"/>
        <v>High Risk</v>
      </c>
      <c r="N6551" s="34"/>
    </row>
    <row r="6552" spans="1:14" x14ac:dyDescent="0.3">
      <c r="A6552" s="5" t="str">
        <f>'Raw Data'!A6552</f>
        <v>1309-BXVOQ</v>
      </c>
      <c r="B6552">
        <f>'Raw Data'!F6552</f>
        <v>21</v>
      </c>
      <c r="C6552" t="str">
        <f>'Raw Data'!P6552</f>
        <v>Month-to-month</v>
      </c>
      <c r="D6552" t="str">
        <f>'Raw Data'!I6552</f>
        <v>Fiber optic</v>
      </c>
      <c r="E6552" t="str">
        <f>'Raw Data'!R6552</f>
        <v>Electronic check</v>
      </c>
      <c r="F6552">
        <f>'Raw Data'!S6552</f>
        <v>106.1</v>
      </c>
      <c r="G6552">
        <f>IFERROR(VALUE('Raw Data'!T6552),0)</f>
        <v>2249.9499999999998</v>
      </c>
      <c r="H6552" t="str" cm="1">
        <f t="array" ref="H6552">_xlfn.IFS(B6552&lt;=12,"New (0-12 mo)",B6552&lt;=24,"Established (13-24 mo)",B6552&lt;=48,"Loyal (25-48 mo)",TRUE,"Veteran (49+ mo)")</f>
        <v>Established (13-24 mo)</v>
      </c>
      <c r="I6552">
        <f>COUNTIF('Raw Data'!G6552:O6552,"Yes")</f>
        <v>6</v>
      </c>
      <c r="J6552">
        <f t="shared" ca="1" si="204"/>
        <v>45566</v>
      </c>
      <c r="K6552" t="str">
        <f>'Raw Data'!U6552</f>
        <v>Yes</v>
      </c>
      <c r="L6552" t="str">
        <f t="shared" si="205"/>
        <v>Medium Risk</v>
      </c>
      <c r="N6552" s="34"/>
    </row>
    <row r="6553" spans="1:14" x14ac:dyDescent="0.3">
      <c r="A6553" s="5" t="str">
        <f>'Raw Data'!A6553</f>
        <v>6728-VOIFY</v>
      </c>
      <c r="B6553">
        <f>'Raw Data'!F6553</f>
        <v>63</v>
      </c>
      <c r="C6553" t="str">
        <f>'Raw Data'!P6553</f>
        <v>One year</v>
      </c>
      <c r="D6553" t="str">
        <f>'Raw Data'!I6553</f>
        <v>Fiber optic</v>
      </c>
      <c r="E6553" t="str">
        <f>'Raw Data'!R6553</f>
        <v>Electronic check</v>
      </c>
      <c r="F6553">
        <f>'Raw Data'!S6553</f>
        <v>96</v>
      </c>
      <c r="G6553">
        <f>IFERROR(VALUE('Raw Data'!T6553),0)</f>
        <v>6109.75</v>
      </c>
      <c r="H6553" t="str" cm="1">
        <f t="array" ref="H6553">_xlfn.IFS(B6553&lt;=12,"New (0-12 mo)",B6553&lt;=24,"Established (13-24 mo)",B6553&lt;=48,"Loyal (25-48 mo)",TRUE,"Veteran (49+ mo)")</f>
        <v>Veteran (49+ mo)</v>
      </c>
      <c r="I6553">
        <f>COUNTIF('Raw Data'!G6553:O6553,"Yes")</f>
        <v>4</v>
      </c>
      <c r="J6553">
        <f t="shared" ca="1" si="204"/>
        <v>44287</v>
      </c>
      <c r="K6553" t="str">
        <f>'Raw Data'!U6553</f>
        <v>No</v>
      </c>
      <c r="L6553" t="str">
        <f t="shared" si="205"/>
        <v>Low Risk</v>
      </c>
      <c r="N6553" s="34"/>
    </row>
    <row r="6554" spans="1:14" x14ac:dyDescent="0.3">
      <c r="A6554" s="5" t="str">
        <f>'Raw Data'!A6554</f>
        <v>9317-WZPGV</v>
      </c>
      <c r="B6554">
        <f>'Raw Data'!F6554</f>
        <v>2</v>
      </c>
      <c r="C6554" t="str">
        <f>'Raw Data'!P6554</f>
        <v>Month-to-month</v>
      </c>
      <c r="D6554" t="str">
        <f>'Raw Data'!I6554</f>
        <v>Fiber optic</v>
      </c>
      <c r="E6554" t="str">
        <f>'Raw Data'!R6554</f>
        <v>Bank transfer (automatic)</v>
      </c>
      <c r="F6554">
        <f>'Raw Data'!S6554</f>
        <v>79.75</v>
      </c>
      <c r="G6554">
        <f>IFERROR(VALUE('Raw Data'!T6554),0)</f>
        <v>159.4</v>
      </c>
      <c r="H6554" t="str" cm="1">
        <f t="array" ref="H6554">_xlfn.IFS(B6554&lt;=12,"New (0-12 mo)",B6554&lt;=24,"Established (13-24 mo)",B6554&lt;=48,"Loyal (25-48 mo)",TRUE,"Veteran (49+ mo)")</f>
        <v>New (0-12 mo)</v>
      </c>
      <c r="I6554">
        <f>COUNTIF('Raw Data'!G6554:O6554,"Yes")</f>
        <v>2</v>
      </c>
      <c r="J6554">
        <f t="shared" ca="1" si="204"/>
        <v>46143</v>
      </c>
      <c r="K6554" t="str">
        <f>'Raw Data'!U6554</f>
        <v>Yes</v>
      </c>
      <c r="L6554" t="str">
        <f t="shared" si="205"/>
        <v>High Risk</v>
      </c>
      <c r="N6554" s="34"/>
    </row>
    <row r="6555" spans="1:14" x14ac:dyDescent="0.3">
      <c r="A6555" s="5" t="str">
        <f>'Raw Data'!A6555</f>
        <v>4891-NLUBA</v>
      </c>
      <c r="B6555">
        <f>'Raw Data'!F6555</f>
        <v>61</v>
      </c>
      <c r="C6555" t="str">
        <f>'Raw Data'!P6555</f>
        <v>Two year</v>
      </c>
      <c r="D6555" t="str">
        <f>'Raw Data'!I6555</f>
        <v>DSL</v>
      </c>
      <c r="E6555" t="str">
        <f>'Raw Data'!R6555</f>
        <v>Bank transfer (automatic)</v>
      </c>
      <c r="F6555">
        <f>'Raw Data'!S6555</f>
        <v>61.45</v>
      </c>
      <c r="G6555">
        <f>IFERROR(VALUE('Raw Data'!T6555),0)</f>
        <v>3751.15</v>
      </c>
      <c r="H6555" t="str" cm="1">
        <f t="array" ref="H6555">_xlfn.IFS(B6555&lt;=12,"New (0-12 mo)",B6555&lt;=24,"Established (13-24 mo)",B6555&lt;=48,"Loyal (25-48 mo)",TRUE,"Veteran (49+ mo)")</f>
        <v>Veteran (49+ mo)</v>
      </c>
      <c r="I6555">
        <f>COUNTIF('Raw Data'!G6555:O6555,"Yes")</f>
        <v>5</v>
      </c>
      <c r="J6555">
        <f t="shared" ca="1" si="204"/>
        <v>44348</v>
      </c>
      <c r="K6555" t="str">
        <f>'Raw Data'!U6555</f>
        <v>No</v>
      </c>
      <c r="L6555" t="str">
        <f t="shared" si="205"/>
        <v>Low Risk</v>
      </c>
      <c r="N6555" s="34"/>
    </row>
    <row r="6556" spans="1:14" x14ac:dyDescent="0.3">
      <c r="A6556" s="5" t="str">
        <f>'Raw Data'!A6556</f>
        <v>2856-HYAPG</v>
      </c>
      <c r="B6556">
        <f>'Raw Data'!F6556</f>
        <v>1</v>
      </c>
      <c r="C6556" t="str">
        <f>'Raw Data'!P6556</f>
        <v>Month-to-month</v>
      </c>
      <c r="D6556" t="str">
        <f>'Raw Data'!I6556</f>
        <v>Fiber optic</v>
      </c>
      <c r="E6556" t="str">
        <f>'Raw Data'!R6556</f>
        <v>Electronic check</v>
      </c>
      <c r="F6556">
        <f>'Raw Data'!S6556</f>
        <v>68.650000000000006</v>
      </c>
      <c r="G6556">
        <f>IFERROR(VALUE('Raw Data'!T6556),0)</f>
        <v>68.650000000000006</v>
      </c>
      <c r="H6556" t="str" cm="1">
        <f t="array" ref="H6556">_xlfn.IFS(B6556&lt;=12,"New (0-12 mo)",B6556&lt;=24,"Established (13-24 mo)",B6556&lt;=48,"Loyal (25-48 mo)",TRUE,"Veteran (49+ mo)")</f>
        <v>New (0-12 mo)</v>
      </c>
      <c r="I6556">
        <f>COUNTIF('Raw Data'!G6556:O6556,"Yes")</f>
        <v>1</v>
      </c>
      <c r="J6556">
        <f t="shared" ca="1" si="204"/>
        <v>46174</v>
      </c>
      <c r="K6556" t="str">
        <f>'Raw Data'!U6556</f>
        <v>Yes</v>
      </c>
      <c r="L6556" t="str">
        <f t="shared" si="205"/>
        <v>High Risk</v>
      </c>
      <c r="N6556" s="34"/>
    </row>
    <row r="6557" spans="1:14" x14ac:dyDescent="0.3">
      <c r="A6557" s="5" t="str">
        <f>'Raw Data'!A6557</f>
        <v>8969-PRHFK</v>
      </c>
      <c r="B6557">
        <f>'Raw Data'!F6557</f>
        <v>18</v>
      </c>
      <c r="C6557" t="str">
        <f>'Raw Data'!P6557</f>
        <v>One year</v>
      </c>
      <c r="D6557" t="str">
        <f>'Raw Data'!I6557</f>
        <v>No</v>
      </c>
      <c r="E6557" t="str">
        <f>'Raw Data'!R6557</f>
        <v>Mailed check</v>
      </c>
      <c r="F6557">
        <f>'Raw Data'!S6557</f>
        <v>19.649999999999999</v>
      </c>
      <c r="G6557">
        <f>IFERROR(VALUE('Raw Data'!T6557),0)</f>
        <v>411.25</v>
      </c>
      <c r="H6557" t="str" cm="1">
        <f t="array" ref="H6557">_xlfn.IFS(B6557&lt;=12,"New (0-12 mo)",B6557&lt;=24,"Established (13-24 mo)",B6557&lt;=48,"Loyal (25-48 mo)",TRUE,"Veteran (49+ mo)")</f>
        <v>Established (13-24 mo)</v>
      </c>
      <c r="I6557">
        <f>COUNTIF('Raw Data'!G6557:O6557,"Yes")</f>
        <v>1</v>
      </c>
      <c r="J6557">
        <f t="shared" ca="1" si="204"/>
        <v>45658</v>
      </c>
      <c r="K6557" t="str">
        <f>'Raw Data'!U6557</f>
        <v>No</v>
      </c>
      <c r="L6557" t="str">
        <f t="shared" si="205"/>
        <v>Low Risk</v>
      </c>
      <c r="N6557" s="34"/>
    </row>
    <row r="6558" spans="1:14" x14ac:dyDescent="0.3">
      <c r="A6558" s="5" t="str">
        <f>'Raw Data'!A6558</f>
        <v>0661-KQHNK</v>
      </c>
      <c r="B6558">
        <f>'Raw Data'!F6558</f>
        <v>6</v>
      </c>
      <c r="C6558" t="str">
        <f>'Raw Data'!P6558</f>
        <v>One year</v>
      </c>
      <c r="D6558" t="str">
        <f>'Raw Data'!I6558</f>
        <v>No</v>
      </c>
      <c r="E6558" t="str">
        <f>'Raw Data'!R6558</f>
        <v>Credit card (automatic)</v>
      </c>
      <c r="F6558">
        <f>'Raw Data'!S6558</f>
        <v>19</v>
      </c>
      <c r="G6558">
        <f>IFERROR(VALUE('Raw Data'!T6558),0)</f>
        <v>105.5</v>
      </c>
      <c r="H6558" t="str" cm="1">
        <f t="array" ref="H6558">_xlfn.IFS(B6558&lt;=12,"New (0-12 mo)",B6558&lt;=24,"Established (13-24 mo)",B6558&lt;=48,"Loyal (25-48 mo)",TRUE,"Veteran (49+ mo)")</f>
        <v>New (0-12 mo)</v>
      </c>
      <c r="I6558">
        <f>COUNTIF('Raw Data'!G6558:O6558,"Yes")</f>
        <v>1</v>
      </c>
      <c r="J6558">
        <f t="shared" ca="1" si="204"/>
        <v>46023</v>
      </c>
      <c r="K6558" t="str">
        <f>'Raw Data'!U6558</f>
        <v>No</v>
      </c>
      <c r="L6558" t="str">
        <f t="shared" si="205"/>
        <v>Low Risk</v>
      </c>
      <c r="N6558" s="34"/>
    </row>
    <row r="6559" spans="1:14" x14ac:dyDescent="0.3">
      <c r="A6559" s="5" t="str">
        <f>'Raw Data'!A6559</f>
        <v>8709-KRDVL</v>
      </c>
      <c r="B6559">
        <f>'Raw Data'!F6559</f>
        <v>33</v>
      </c>
      <c r="C6559" t="str">
        <f>'Raw Data'!P6559</f>
        <v>Month-to-month</v>
      </c>
      <c r="D6559" t="str">
        <f>'Raw Data'!I6559</f>
        <v>Fiber optic</v>
      </c>
      <c r="E6559" t="str">
        <f>'Raw Data'!R6559</f>
        <v>Electronic check</v>
      </c>
      <c r="F6559">
        <f>'Raw Data'!S6559</f>
        <v>100</v>
      </c>
      <c r="G6559">
        <f>IFERROR(VALUE('Raw Data'!T6559),0)</f>
        <v>3320.6</v>
      </c>
      <c r="H6559" t="str" cm="1">
        <f t="array" ref="H6559">_xlfn.IFS(B6559&lt;=12,"New (0-12 mo)",B6559&lt;=24,"Established (13-24 mo)",B6559&lt;=48,"Loyal (25-48 mo)",TRUE,"Veteran (49+ mo)")</f>
        <v>Loyal (25-48 mo)</v>
      </c>
      <c r="I6559">
        <f>COUNTIF('Raw Data'!G6559:O6559,"Yes")</f>
        <v>5</v>
      </c>
      <c r="J6559">
        <f t="shared" ca="1" si="204"/>
        <v>45200</v>
      </c>
      <c r="K6559" t="str">
        <f>'Raw Data'!U6559</f>
        <v>No</v>
      </c>
      <c r="L6559" t="str">
        <f t="shared" si="205"/>
        <v>Low-Medium Risk</v>
      </c>
      <c r="N6559" s="34"/>
    </row>
    <row r="6560" spans="1:14" x14ac:dyDescent="0.3">
      <c r="A6560" s="5" t="str">
        <f>'Raw Data'!A6560</f>
        <v>4488-PSYCG</v>
      </c>
      <c r="B6560">
        <f>'Raw Data'!F6560</f>
        <v>16</v>
      </c>
      <c r="C6560" t="str">
        <f>'Raw Data'!P6560</f>
        <v>Month-to-month</v>
      </c>
      <c r="D6560" t="str">
        <f>'Raw Data'!I6560</f>
        <v>No</v>
      </c>
      <c r="E6560" t="str">
        <f>'Raw Data'!R6560</f>
        <v>Bank transfer (automatic)</v>
      </c>
      <c r="F6560">
        <f>'Raw Data'!S6560</f>
        <v>20.25</v>
      </c>
      <c r="G6560">
        <f>IFERROR(VALUE('Raw Data'!T6560),0)</f>
        <v>327.45</v>
      </c>
      <c r="H6560" t="str" cm="1">
        <f t="array" ref="H6560">_xlfn.IFS(B6560&lt;=12,"New (0-12 mo)",B6560&lt;=24,"Established (13-24 mo)",B6560&lt;=48,"Loyal (25-48 mo)",TRUE,"Veteran (49+ mo)")</f>
        <v>Established (13-24 mo)</v>
      </c>
      <c r="I6560">
        <f>COUNTIF('Raw Data'!G6560:O6560,"Yes")</f>
        <v>1</v>
      </c>
      <c r="J6560">
        <f t="shared" ca="1" si="204"/>
        <v>45717</v>
      </c>
      <c r="K6560" t="str">
        <f>'Raw Data'!U6560</f>
        <v>Yes</v>
      </c>
      <c r="L6560" t="str">
        <f t="shared" si="205"/>
        <v>Medium Risk</v>
      </c>
      <c r="N6560" s="34"/>
    </row>
    <row r="6561" spans="1:14" x14ac:dyDescent="0.3">
      <c r="A6561" s="5" t="str">
        <f>'Raw Data'!A6561</f>
        <v>1427-VERSM</v>
      </c>
      <c r="B6561">
        <f>'Raw Data'!F6561</f>
        <v>56</v>
      </c>
      <c r="C6561" t="str">
        <f>'Raw Data'!P6561</f>
        <v>Month-to-month</v>
      </c>
      <c r="D6561" t="str">
        <f>'Raw Data'!I6561</f>
        <v>Fiber optic</v>
      </c>
      <c r="E6561" t="str">
        <f>'Raw Data'!R6561</f>
        <v>Electronic check</v>
      </c>
      <c r="F6561">
        <f>'Raw Data'!S6561</f>
        <v>98.7</v>
      </c>
      <c r="G6561">
        <f>IFERROR(VALUE('Raw Data'!T6561),0)</f>
        <v>5669.5</v>
      </c>
      <c r="H6561" t="str" cm="1">
        <f t="array" ref="H6561">_xlfn.IFS(B6561&lt;=12,"New (0-12 mo)",B6561&lt;=24,"Established (13-24 mo)",B6561&lt;=48,"Loyal (25-48 mo)",TRUE,"Veteran (49+ mo)")</f>
        <v>Veteran (49+ mo)</v>
      </c>
      <c r="I6561">
        <f>COUNTIF('Raw Data'!G6561:O6561,"Yes")</f>
        <v>5</v>
      </c>
      <c r="J6561">
        <f t="shared" ca="1" si="204"/>
        <v>44501</v>
      </c>
      <c r="K6561" t="str">
        <f>'Raw Data'!U6561</f>
        <v>No</v>
      </c>
      <c r="L6561" t="str">
        <f t="shared" si="205"/>
        <v>Low-Medium Risk</v>
      </c>
      <c r="N6561" s="34"/>
    </row>
    <row r="6562" spans="1:14" x14ac:dyDescent="0.3">
      <c r="A6562" s="5" t="str">
        <f>'Raw Data'!A6562</f>
        <v>9801-NOSHQ</v>
      </c>
      <c r="B6562">
        <f>'Raw Data'!F6562</f>
        <v>23</v>
      </c>
      <c r="C6562" t="str">
        <f>'Raw Data'!P6562</f>
        <v>One year</v>
      </c>
      <c r="D6562" t="str">
        <f>'Raw Data'!I6562</f>
        <v>No</v>
      </c>
      <c r="E6562" t="str">
        <f>'Raw Data'!R6562</f>
        <v>Mailed check</v>
      </c>
      <c r="F6562">
        <f>'Raw Data'!S6562</f>
        <v>19.8</v>
      </c>
      <c r="G6562">
        <f>IFERROR(VALUE('Raw Data'!T6562),0)</f>
        <v>465.45</v>
      </c>
      <c r="H6562" t="str" cm="1">
        <f t="array" ref="H6562">_xlfn.IFS(B6562&lt;=12,"New (0-12 mo)",B6562&lt;=24,"Established (13-24 mo)",B6562&lt;=48,"Loyal (25-48 mo)",TRUE,"Veteran (49+ mo)")</f>
        <v>Established (13-24 mo)</v>
      </c>
      <c r="I6562">
        <f>COUNTIF('Raw Data'!G6562:O6562,"Yes")</f>
        <v>1</v>
      </c>
      <c r="J6562">
        <f t="shared" ca="1" si="204"/>
        <v>45505</v>
      </c>
      <c r="K6562" t="str">
        <f>'Raw Data'!U6562</f>
        <v>No</v>
      </c>
      <c r="L6562" t="str">
        <f t="shared" si="205"/>
        <v>Low Risk</v>
      </c>
      <c r="N6562" s="34"/>
    </row>
    <row r="6563" spans="1:14" x14ac:dyDescent="0.3">
      <c r="A6563" s="5" t="str">
        <f>'Raw Data'!A6563</f>
        <v>6339-YPSAH</v>
      </c>
      <c r="B6563">
        <f>'Raw Data'!F6563</f>
        <v>9</v>
      </c>
      <c r="C6563" t="str">
        <f>'Raw Data'!P6563</f>
        <v>Month-to-month</v>
      </c>
      <c r="D6563" t="str">
        <f>'Raw Data'!I6563</f>
        <v>Fiber optic</v>
      </c>
      <c r="E6563" t="str">
        <f>'Raw Data'!R6563</f>
        <v>Electronic check</v>
      </c>
      <c r="F6563">
        <f>'Raw Data'!S6563</f>
        <v>73.8</v>
      </c>
      <c r="G6563">
        <f>IFERROR(VALUE('Raw Data'!T6563),0)</f>
        <v>704.3</v>
      </c>
      <c r="H6563" t="str" cm="1">
        <f t="array" ref="H6563">_xlfn.IFS(B6563&lt;=12,"New (0-12 mo)",B6563&lt;=24,"Established (13-24 mo)",B6563&lt;=48,"Loyal (25-48 mo)",TRUE,"Veteran (49+ mo)")</f>
        <v>New (0-12 mo)</v>
      </c>
      <c r="I6563">
        <f>COUNTIF('Raw Data'!G6563:O6563,"Yes")</f>
        <v>2</v>
      </c>
      <c r="J6563">
        <f t="shared" ca="1" si="204"/>
        <v>45931</v>
      </c>
      <c r="K6563" t="str">
        <f>'Raw Data'!U6563</f>
        <v>No</v>
      </c>
      <c r="L6563" t="str">
        <f t="shared" si="205"/>
        <v>High Risk</v>
      </c>
      <c r="N6563" s="34"/>
    </row>
    <row r="6564" spans="1:14" x14ac:dyDescent="0.3">
      <c r="A6564" s="5" t="str">
        <f>'Raw Data'!A6564</f>
        <v>3621-CEOVK</v>
      </c>
      <c r="B6564">
        <f>'Raw Data'!F6564</f>
        <v>14</v>
      </c>
      <c r="C6564" t="str">
        <f>'Raw Data'!P6564</f>
        <v>Month-to-month</v>
      </c>
      <c r="D6564" t="str">
        <f>'Raw Data'!I6564</f>
        <v>Fiber optic</v>
      </c>
      <c r="E6564" t="str">
        <f>'Raw Data'!R6564</f>
        <v>Electronic check</v>
      </c>
      <c r="F6564">
        <f>'Raw Data'!S6564</f>
        <v>100.2</v>
      </c>
      <c r="G6564">
        <f>IFERROR(VALUE('Raw Data'!T6564),0)</f>
        <v>1369.8</v>
      </c>
      <c r="H6564" t="str" cm="1">
        <f t="array" ref="H6564">_xlfn.IFS(B6564&lt;=12,"New (0-12 mo)",B6564&lt;=24,"Established (13-24 mo)",B6564&lt;=48,"Loyal (25-48 mo)",TRUE,"Veteran (49+ mo)")</f>
        <v>Established (13-24 mo)</v>
      </c>
      <c r="I6564">
        <f>COUNTIF('Raw Data'!G6564:O6564,"Yes")</f>
        <v>5</v>
      </c>
      <c r="J6564">
        <f t="shared" ca="1" si="204"/>
        <v>45778</v>
      </c>
      <c r="K6564" t="str">
        <f>'Raw Data'!U6564</f>
        <v>Yes</v>
      </c>
      <c r="L6564" t="str">
        <f t="shared" si="205"/>
        <v>Medium Risk</v>
      </c>
      <c r="N6564" s="34"/>
    </row>
    <row r="6565" spans="1:14" x14ac:dyDescent="0.3">
      <c r="A6565" s="5" t="str">
        <f>'Raw Data'!A6565</f>
        <v>6906-ANDWJ</v>
      </c>
      <c r="B6565">
        <f>'Raw Data'!F6565</f>
        <v>15</v>
      </c>
      <c r="C6565" t="str">
        <f>'Raw Data'!P6565</f>
        <v>Month-to-month</v>
      </c>
      <c r="D6565" t="str">
        <f>'Raw Data'!I6565</f>
        <v>Fiber optic</v>
      </c>
      <c r="E6565" t="str">
        <f>'Raw Data'!R6565</f>
        <v>Bank transfer (automatic)</v>
      </c>
      <c r="F6565">
        <f>'Raw Data'!S6565</f>
        <v>74.900000000000006</v>
      </c>
      <c r="G6565">
        <f>IFERROR(VALUE('Raw Data'!T6565),0)</f>
        <v>1107.25</v>
      </c>
      <c r="H6565" t="str" cm="1">
        <f t="array" ref="H6565">_xlfn.IFS(B6565&lt;=12,"New (0-12 mo)",B6565&lt;=24,"Established (13-24 mo)",B6565&lt;=48,"Loyal (25-48 mo)",TRUE,"Veteran (49+ mo)")</f>
        <v>Established (13-24 mo)</v>
      </c>
      <c r="I6565">
        <f>COUNTIF('Raw Data'!G6565:O6565,"Yes")</f>
        <v>2</v>
      </c>
      <c r="J6565">
        <f t="shared" ca="1" si="204"/>
        <v>45748</v>
      </c>
      <c r="K6565" t="str">
        <f>'Raw Data'!U6565</f>
        <v>Yes</v>
      </c>
      <c r="L6565" t="str">
        <f t="shared" si="205"/>
        <v>Medium Risk</v>
      </c>
      <c r="N6565" s="34"/>
    </row>
    <row r="6566" spans="1:14" x14ac:dyDescent="0.3">
      <c r="A6566" s="5" t="str">
        <f>'Raw Data'!A6566</f>
        <v>2159-TURXX</v>
      </c>
      <c r="B6566">
        <f>'Raw Data'!F6566</f>
        <v>5</v>
      </c>
      <c r="C6566" t="str">
        <f>'Raw Data'!P6566</f>
        <v>Month-to-month</v>
      </c>
      <c r="D6566" t="str">
        <f>'Raw Data'!I6566</f>
        <v>No</v>
      </c>
      <c r="E6566" t="str">
        <f>'Raw Data'!R6566</f>
        <v>Credit card (automatic)</v>
      </c>
      <c r="F6566">
        <f>'Raw Data'!S6566</f>
        <v>20.05</v>
      </c>
      <c r="G6566">
        <f>IFERROR(VALUE('Raw Data'!T6566),0)</f>
        <v>95.55</v>
      </c>
      <c r="H6566" t="str" cm="1">
        <f t="array" ref="H6566">_xlfn.IFS(B6566&lt;=12,"New (0-12 mo)",B6566&lt;=24,"Established (13-24 mo)",B6566&lt;=48,"Loyal (25-48 mo)",TRUE,"Veteran (49+ mo)")</f>
        <v>New (0-12 mo)</v>
      </c>
      <c r="I6566">
        <f>COUNTIF('Raw Data'!G6566:O6566,"Yes")</f>
        <v>1</v>
      </c>
      <c r="J6566">
        <f t="shared" ca="1" si="204"/>
        <v>46054</v>
      </c>
      <c r="K6566" t="str">
        <f>'Raw Data'!U6566</f>
        <v>No</v>
      </c>
      <c r="L6566" t="str">
        <f t="shared" si="205"/>
        <v>High Risk</v>
      </c>
      <c r="N6566" s="34"/>
    </row>
    <row r="6567" spans="1:14" x14ac:dyDescent="0.3">
      <c r="A6567" s="5" t="str">
        <f>'Raw Data'!A6567</f>
        <v>1548-FEHVL</v>
      </c>
      <c r="B6567">
        <f>'Raw Data'!F6567</f>
        <v>61</v>
      </c>
      <c r="C6567" t="str">
        <f>'Raw Data'!P6567</f>
        <v>Month-to-month</v>
      </c>
      <c r="D6567" t="str">
        <f>'Raw Data'!I6567</f>
        <v>Fiber optic</v>
      </c>
      <c r="E6567" t="str">
        <f>'Raw Data'!R6567</f>
        <v>Electronic check</v>
      </c>
      <c r="F6567">
        <f>'Raw Data'!S6567</f>
        <v>106.2</v>
      </c>
      <c r="G6567">
        <f>IFERROR(VALUE('Raw Data'!T6567),0)</f>
        <v>6375.2</v>
      </c>
      <c r="H6567" t="str" cm="1">
        <f t="array" ref="H6567">_xlfn.IFS(B6567&lt;=12,"New (0-12 mo)",B6567&lt;=24,"Established (13-24 mo)",B6567&lt;=48,"Loyal (25-48 mo)",TRUE,"Veteran (49+ mo)")</f>
        <v>Veteran (49+ mo)</v>
      </c>
      <c r="I6567">
        <f>COUNTIF('Raw Data'!G6567:O6567,"Yes")</f>
        <v>6</v>
      </c>
      <c r="J6567">
        <f t="shared" ca="1" si="204"/>
        <v>44348</v>
      </c>
      <c r="K6567" t="str">
        <f>'Raw Data'!U6567</f>
        <v>No</v>
      </c>
      <c r="L6567" t="str">
        <f t="shared" si="205"/>
        <v>Low-Medium Risk</v>
      </c>
      <c r="N6567" s="34"/>
    </row>
    <row r="6568" spans="1:14" x14ac:dyDescent="0.3">
      <c r="A6568" s="5" t="str">
        <f>'Raw Data'!A6568</f>
        <v>3795-CAWEX</v>
      </c>
      <c r="B6568">
        <f>'Raw Data'!F6568</f>
        <v>70</v>
      </c>
      <c r="C6568" t="str">
        <f>'Raw Data'!P6568</f>
        <v>Two year</v>
      </c>
      <c r="D6568" t="str">
        <f>'Raw Data'!I6568</f>
        <v>Fiber optic</v>
      </c>
      <c r="E6568" t="str">
        <f>'Raw Data'!R6568</f>
        <v>Credit card (automatic)</v>
      </c>
      <c r="F6568">
        <f>'Raw Data'!S6568</f>
        <v>116.55</v>
      </c>
      <c r="G6568">
        <f>IFERROR(VALUE('Raw Data'!T6568),0)</f>
        <v>8152.3</v>
      </c>
      <c r="H6568" t="str" cm="1">
        <f t="array" ref="H6568">_xlfn.IFS(B6568&lt;=12,"New (0-12 mo)",B6568&lt;=24,"Established (13-24 mo)",B6568&lt;=48,"Loyal (25-48 mo)",TRUE,"Veteran (49+ mo)")</f>
        <v>Veteran (49+ mo)</v>
      </c>
      <c r="I6568">
        <f>COUNTIF('Raw Data'!G6568:O6568,"Yes")</f>
        <v>8</v>
      </c>
      <c r="J6568">
        <f t="shared" ca="1" si="204"/>
        <v>44075</v>
      </c>
      <c r="K6568" t="str">
        <f>'Raw Data'!U6568</f>
        <v>No</v>
      </c>
      <c r="L6568" t="str">
        <f t="shared" si="205"/>
        <v>Low Risk</v>
      </c>
      <c r="N6568" s="34"/>
    </row>
    <row r="6569" spans="1:14" x14ac:dyDescent="0.3">
      <c r="A6569" s="5" t="str">
        <f>'Raw Data'!A6569</f>
        <v>6215-NQCPY</v>
      </c>
      <c r="B6569">
        <f>'Raw Data'!F6569</f>
        <v>15</v>
      </c>
      <c r="C6569" t="str">
        <f>'Raw Data'!P6569</f>
        <v>Month-to-month</v>
      </c>
      <c r="D6569" t="str">
        <f>'Raw Data'!I6569</f>
        <v>Fiber optic</v>
      </c>
      <c r="E6569" t="str">
        <f>'Raw Data'!R6569</f>
        <v>Electronic check</v>
      </c>
      <c r="F6569">
        <f>'Raw Data'!S6569</f>
        <v>99.7</v>
      </c>
      <c r="G6569">
        <f>IFERROR(VALUE('Raw Data'!T6569),0)</f>
        <v>1566.75</v>
      </c>
      <c r="H6569" t="str" cm="1">
        <f t="array" ref="H6569">_xlfn.IFS(B6569&lt;=12,"New (0-12 mo)",B6569&lt;=24,"Established (13-24 mo)",B6569&lt;=48,"Loyal (25-48 mo)",TRUE,"Veteran (49+ mo)")</f>
        <v>Established (13-24 mo)</v>
      </c>
      <c r="I6569">
        <f>COUNTIF('Raw Data'!G6569:O6569,"Yes")</f>
        <v>5</v>
      </c>
      <c r="J6569">
        <f t="shared" ca="1" si="204"/>
        <v>45748</v>
      </c>
      <c r="K6569" t="str">
        <f>'Raw Data'!U6569</f>
        <v>No</v>
      </c>
      <c r="L6569" t="str">
        <f t="shared" si="205"/>
        <v>Medium Risk</v>
      </c>
      <c r="N6569" s="34"/>
    </row>
    <row r="6570" spans="1:14" x14ac:dyDescent="0.3">
      <c r="A6570" s="5" t="str">
        <f>'Raw Data'!A6570</f>
        <v>5647-URDKA</v>
      </c>
      <c r="B6570">
        <f>'Raw Data'!F6570</f>
        <v>8</v>
      </c>
      <c r="C6570" t="str">
        <f>'Raw Data'!P6570</f>
        <v>Two year</v>
      </c>
      <c r="D6570" t="str">
        <f>'Raw Data'!I6570</f>
        <v>No</v>
      </c>
      <c r="E6570" t="str">
        <f>'Raw Data'!R6570</f>
        <v>Mailed check</v>
      </c>
      <c r="F6570">
        <f>'Raw Data'!S6570</f>
        <v>19.7</v>
      </c>
      <c r="G6570">
        <f>IFERROR(VALUE('Raw Data'!T6570),0)</f>
        <v>130.25</v>
      </c>
      <c r="H6570" t="str" cm="1">
        <f t="array" ref="H6570">_xlfn.IFS(B6570&lt;=12,"New (0-12 mo)",B6570&lt;=24,"Established (13-24 mo)",B6570&lt;=48,"Loyal (25-48 mo)",TRUE,"Veteran (49+ mo)")</f>
        <v>New (0-12 mo)</v>
      </c>
      <c r="I6570">
        <f>COUNTIF('Raw Data'!G6570:O6570,"Yes")</f>
        <v>1</v>
      </c>
      <c r="J6570">
        <f t="shared" ca="1" si="204"/>
        <v>45962</v>
      </c>
      <c r="K6570" t="str">
        <f>'Raw Data'!U6570</f>
        <v>No</v>
      </c>
      <c r="L6570" t="str">
        <f t="shared" si="205"/>
        <v>Low Risk</v>
      </c>
      <c r="N6570" s="34"/>
    </row>
    <row r="6571" spans="1:14" x14ac:dyDescent="0.3">
      <c r="A6571" s="5" t="str">
        <f>'Raw Data'!A6571</f>
        <v>2229-DPMBI</v>
      </c>
      <c r="B6571">
        <f>'Raw Data'!F6571</f>
        <v>8</v>
      </c>
      <c r="C6571" t="str">
        <f>'Raw Data'!P6571</f>
        <v>Two year</v>
      </c>
      <c r="D6571" t="str">
        <f>'Raw Data'!I6571</f>
        <v>No</v>
      </c>
      <c r="E6571" t="str">
        <f>'Raw Data'!R6571</f>
        <v>Mailed check</v>
      </c>
      <c r="F6571">
        <f>'Raw Data'!S6571</f>
        <v>19.5</v>
      </c>
      <c r="G6571">
        <f>IFERROR(VALUE('Raw Data'!T6571),0)</f>
        <v>162.15</v>
      </c>
      <c r="H6571" t="str" cm="1">
        <f t="array" ref="H6571">_xlfn.IFS(B6571&lt;=12,"New (0-12 mo)",B6571&lt;=24,"Established (13-24 mo)",B6571&lt;=48,"Loyal (25-48 mo)",TRUE,"Veteran (49+ mo)")</f>
        <v>New (0-12 mo)</v>
      </c>
      <c r="I6571">
        <f>COUNTIF('Raw Data'!G6571:O6571,"Yes")</f>
        <v>1</v>
      </c>
      <c r="J6571">
        <f t="shared" ca="1" si="204"/>
        <v>45962</v>
      </c>
      <c r="K6571" t="str">
        <f>'Raw Data'!U6571</f>
        <v>No</v>
      </c>
      <c r="L6571" t="str">
        <f t="shared" si="205"/>
        <v>Low Risk</v>
      </c>
      <c r="N6571" s="34"/>
    </row>
    <row r="6572" spans="1:14" x14ac:dyDescent="0.3">
      <c r="A6572" s="5" t="str">
        <f>'Raw Data'!A6572</f>
        <v>9626-WEQRM</v>
      </c>
      <c r="B6572">
        <f>'Raw Data'!F6572</f>
        <v>4</v>
      </c>
      <c r="C6572" t="str">
        <f>'Raw Data'!P6572</f>
        <v>Month-to-month</v>
      </c>
      <c r="D6572" t="str">
        <f>'Raw Data'!I6572</f>
        <v>DSL</v>
      </c>
      <c r="E6572" t="str">
        <f>'Raw Data'!R6572</f>
        <v>Mailed check</v>
      </c>
      <c r="F6572">
        <f>'Raw Data'!S6572</f>
        <v>29.15</v>
      </c>
      <c r="G6572">
        <f>IFERROR(VALUE('Raw Data'!T6572),0)</f>
        <v>110.05</v>
      </c>
      <c r="H6572" t="str" cm="1">
        <f t="array" ref="H6572">_xlfn.IFS(B6572&lt;=12,"New (0-12 mo)",B6572&lt;=24,"Established (13-24 mo)",B6572&lt;=48,"Loyal (25-48 mo)",TRUE,"Veteran (49+ mo)")</f>
        <v>New (0-12 mo)</v>
      </c>
      <c r="I6572">
        <f>COUNTIF('Raw Data'!G6572:O6572,"Yes")</f>
        <v>1</v>
      </c>
      <c r="J6572">
        <f t="shared" ca="1" si="204"/>
        <v>46082</v>
      </c>
      <c r="K6572" t="str">
        <f>'Raw Data'!U6572</f>
        <v>No</v>
      </c>
      <c r="L6572" t="str">
        <f t="shared" si="205"/>
        <v>High Risk</v>
      </c>
      <c r="N6572" s="34"/>
    </row>
    <row r="6573" spans="1:14" x14ac:dyDescent="0.3">
      <c r="A6573" s="5" t="str">
        <f>'Raw Data'!A6573</f>
        <v>2188-SXWVT</v>
      </c>
      <c r="B6573">
        <f>'Raw Data'!F6573</f>
        <v>34</v>
      </c>
      <c r="C6573" t="str">
        <f>'Raw Data'!P6573</f>
        <v>One year</v>
      </c>
      <c r="D6573" t="str">
        <f>'Raw Data'!I6573</f>
        <v>DSL</v>
      </c>
      <c r="E6573" t="str">
        <f>'Raw Data'!R6573</f>
        <v>Mailed check</v>
      </c>
      <c r="F6573">
        <f>'Raw Data'!S6573</f>
        <v>55</v>
      </c>
      <c r="G6573">
        <f>IFERROR(VALUE('Raw Data'!T6573),0)</f>
        <v>1885.15</v>
      </c>
      <c r="H6573" t="str" cm="1">
        <f t="array" ref="H6573">_xlfn.IFS(B6573&lt;=12,"New (0-12 mo)",B6573&lt;=24,"Established (13-24 mo)",B6573&lt;=48,"Loyal (25-48 mo)",TRUE,"Veteran (49+ mo)")</f>
        <v>Loyal (25-48 mo)</v>
      </c>
      <c r="I6573">
        <f>COUNTIF('Raw Data'!G6573:O6573,"Yes")</f>
        <v>3</v>
      </c>
      <c r="J6573">
        <f t="shared" ca="1" si="204"/>
        <v>45170</v>
      </c>
      <c r="K6573" t="str">
        <f>'Raw Data'!U6573</f>
        <v>No</v>
      </c>
      <c r="L6573" t="str">
        <f t="shared" si="205"/>
        <v>Low Risk</v>
      </c>
      <c r="N6573" s="34"/>
    </row>
    <row r="6574" spans="1:14" x14ac:dyDescent="0.3">
      <c r="A6574" s="5" t="str">
        <f>'Raw Data'!A6574</f>
        <v>6258-PVZWJ</v>
      </c>
      <c r="B6574">
        <f>'Raw Data'!F6574</f>
        <v>68</v>
      </c>
      <c r="C6574" t="str">
        <f>'Raw Data'!P6574</f>
        <v>Two year</v>
      </c>
      <c r="D6574" t="str">
        <f>'Raw Data'!I6574</f>
        <v>DSL</v>
      </c>
      <c r="E6574" t="str">
        <f>'Raw Data'!R6574</f>
        <v>Credit card (automatic)</v>
      </c>
      <c r="F6574">
        <f>'Raw Data'!S6574</f>
        <v>90.8</v>
      </c>
      <c r="G6574">
        <f>IFERROR(VALUE('Raw Data'!T6574),0)</f>
        <v>6302.85</v>
      </c>
      <c r="H6574" t="str" cm="1">
        <f t="array" ref="H6574">_xlfn.IFS(B6574&lt;=12,"New (0-12 mo)",B6574&lt;=24,"Established (13-24 mo)",B6574&lt;=48,"Loyal (25-48 mo)",TRUE,"Veteran (49+ mo)")</f>
        <v>Veteran (49+ mo)</v>
      </c>
      <c r="I6574">
        <f>COUNTIF('Raw Data'!G6574:O6574,"Yes")</f>
        <v>8</v>
      </c>
      <c r="J6574">
        <f t="shared" ca="1" si="204"/>
        <v>44136</v>
      </c>
      <c r="K6574" t="str">
        <f>'Raw Data'!U6574</f>
        <v>No</v>
      </c>
      <c r="L6574" t="str">
        <f t="shared" si="205"/>
        <v>Low Risk</v>
      </c>
      <c r="N6574" s="34"/>
    </row>
    <row r="6575" spans="1:14" x14ac:dyDescent="0.3">
      <c r="A6575" s="5" t="str">
        <f>'Raw Data'!A6575</f>
        <v>1094-BKOSX</v>
      </c>
      <c r="B6575">
        <f>'Raw Data'!F6575</f>
        <v>45</v>
      </c>
      <c r="C6575" t="str">
        <f>'Raw Data'!P6575</f>
        <v>One year</v>
      </c>
      <c r="D6575" t="str">
        <f>'Raw Data'!I6575</f>
        <v>DSL</v>
      </c>
      <c r="E6575" t="str">
        <f>'Raw Data'!R6575</f>
        <v>Bank transfer (automatic)</v>
      </c>
      <c r="F6575">
        <f>'Raw Data'!S6575</f>
        <v>51</v>
      </c>
      <c r="G6575">
        <f>IFERROR(VALUE('Raw Data'!T6575),0)</f>
        <v>2264.5</v>
      </c>
      <c r="H6575" t="str" cm="1">
        <f t="array" ref="H6575">_xlfn.IFS(B6575&lt;=12,"New (0-12 mo)",B6575&lt;=24,"Established (13-24 mo)",B6575&lt;=48,"Loyal (25-48 mo)",TRUE,"Veteran (49+ mo)")</f>
        <v>Loyal (25-48 mo)</v>
      </c>
      <c r="I6575">
        <f>COUNTIF('Raw Data'!G6575:O6575,"Yes")</f>
        <v>4</v>
      </c>
      <c r="J6575">
        <f t="shared" ca="1" si="204"/>
        <v>44835</v>
      </c>
      <c r="K6575" t="str">
        <f>'Raw Data'!U6575</f>
        <v>No</v>
      </c>
      <c r="L6575" t="str">
        <f t="shared" si="205"/>
        <v>Low Risk</v>
      </c>
      <c r="N6575" s="34"/>
    </row>
    <row r="6576" spans="1:14" x14ac:dyDescent="0.3">
      <c r="A6576" s="5" t="str">
        <f>'Raw Data'!A6576</f>
        <v>6969-MVBAI</v>
      </c>
      <c r="B6576">
        <f>'Raw Data'!F6576</f>
        <v>9</v>
      </c>
      <c r="C6576" t="str">
        <f>'Raw Data'!P6576</f>
        <v>Month-to-month</v>
      </c>
      <c r="D6576" t="str">
        <f>'Raw Data'!I6576</f>
        <v>Fiber optic</v>
      </c>
      <c r="E6576" t="str">
        <f>'Raw Data'!R6576</f>
        <v>Electronic check</v>
      </c>
      <c r="F6576">
        <f>'Raw Data'!S6576</f>
        <v>90.1</v>
      </c>
      <c r="G6576">
        <f>IFERROR(VALUE('Raw Data'!T6576),0)</f>
        <v>816.8</v>
      </c>
      <c r="H6576" t="str" cm="1">
        <f t="array" ref="H6576">_xlfn.IFS(B6576&lt;=12,"New (0-12 mo)",B6576&lt;=24,"Established (13-24 mo)",B6576&lt;=48,"Loyal (25-48 mo)",TRUE,"Veteran (49+ mo)")</f>
        <v>New (0-12 mo)</v>
      </c>
      <c r="I6576">
        <f>COUNTIF('Raw Data'!G6576:O6576,"Yes")</f>
        <v>4</v>
      </c>
      <c r="J6576">
        <f t="shared" ca="1" si="204"/>
        <v>45931</v>
      </c>
      <c r="K6576" t="str">
        <f>'Raw Data'!U6576</f>
        <v>No</v>
      </c>
      <c r="L6576" t="str">
        <f t="shared" si="205"/>
        <v>High Risk</v>
      </c>
      <c r="N6576" s="34"/>
    </row>
    <row r="6577" spans="1:14" x14ac:dyDescent="0.3">
      <c r="A6577" s="5" t="str">
        <f>'Raw Data'!A6577</f>
        <v>2978-XXSOG</v>
      </c>
      <c r="B6577">
        <f>'Raw Data'!F6577</f>
        <v>22</v>
      </c>
      <c r="C6577" t="str">
        <f>'Raw Data'!P6577</f>
        <v>Month-to-month</v>
      </c>
      <c r="D6577" t="str">
        <f>'Raw Data'!I6577</f>
        <v>DSL</v>
      </c>
      <c r="E6577" t="str">
        <f>'Raw Data'!R6577</f>
        <v>Mailed check</v>
      </c>
      <c r="F6577">
        <f>'Raw Data'!S6577</f>
        <v>59.05</v>
      </c>
      <c r="G6577">
        <f>IFERROR(VALUE('Raw Data'!T6577),0)</f>
        <v>1253.5</v>
      </c>
      <c r="H6577" t="str" cm="1">
        <f t="array" ref="H6577">_xlfn.IFS(B6577&lt;=12,"New (0-12 mo)",B6577&lt;=24,"Established (13-24 mo)",B6577&lt;=48,"Loyal (25-48 mo)",TRUE,"Veteran (49+ mo)")</f>
        <v>Established (13-24 mo)</v>
      </c>
      <c r="I6577">
        <f>COUNTIF('Raw Data'!G6577:O6577,"Yes")</f>
        <v>4</v>
      </c>
      <c r="J6577">
        <f t="shared" ca="1" si="204"/>
        <v>45536</v>
      </c>
      <c r="K6577" t="str">
        <f>'Raw Data'!U6577</f>
        <v>No</v>
      </c>
      <c r="L6577" t="str">
        <f t="shared" si="205"/>
        <v>Medium Risk</v>
      </c>
      <c r="N6577" s="34"/>
    </row>
    <row r="6578" spans="1:14" x14ac:dyDescent="0.3">
      <c r="A6578" s="5" t="str">
        <f>'Raw Data'!A6578</f>
        <v>2342-CKIAO</v>
      </c>
      <c r="B6578">
        <f>'Raw Data'!F6578</f>
        <v>2</v>
      </c>
      <c r="C6578" t="str">
        <f>'Raw Data'!P6578</f>
        <v>Month-to-month</v>
      </c>
      <c r="D6578" t="str">
        <f>'Raw Data'!I6578</f>
        <v>No</v>
      </c>
      <c r="E6578" t="str">
        <f>'Raw Data'!R6578</f>
        <v>Mailed check</v>
      </c>
      <c r="F6578">
        <f>'Raw Data'!S6578</f>
        <v>20.3</v>
      </c>
      <c r="G6578">
        <f>IFERROR(VALUE('Raw Data'!T6578),0)</f>
        <v>41.2</v>
      </c>
      <c r="H6578" t="str" cm="1">
        <f t="array" ref="H6578">_xlfn.IFS(B6578&lt;=12,"New (0-12 mo)",B6578&lt;=24,"Established (13-24 mo)",B6578&lt;=48,"Loyal (25-48 mo)",TRUE,"Veteran (49+ mo)")</f>
        <v>New (0-12 mo)</v>
      </c>
      <c r="I6578">
        <f>COUNTIF('Raw Data'!G6578:O6578,"Yes")</f>
        <v>1</v>
      </c>
      <c r="J6578">
        <f t="shared" ca="1" si="204"/>
        <v>46143</v>
      </c>
      <c r="K6578" t="str">
        <f>'Raw Data'!U6578</f>
        <v>No</v>
      </c>
      <c r="L6578" t="str">
        <f t="shared" si="205"/>
        <v>High Risk</v>
      </c>
      <c r="N6578" s="34"/>
    </row>
    <row r="6579" spans="1:14" x14ac:dyDescent="0.3">
      <c r="A6579" s="5" t="str">
        <f>'Raw Data'!A6579</f>
        <v>6953-PBDIN</v>
      </c>
      <c r="B6579">
        <f>'Raw Data'!F6579</f>
        <v>70</v>
      </c>
      <c r="C6579" t="str">
        <f>'Raw Data'!P6579</f>
        <v>Two year</v>
      </c>
      <c r="D6579" t="str">
        <f>'Raw Data'!I6579</f>
        <v>DSL</v>
      </c>
      <c r="E6579" t="str">
        <f>'Raw Data'!R6579</f>
        <v>Bank transfer (automatic)</v>
      </c>
      <c r="F6579">
        <f>'Raw Data'!S6579</f>
        <v>72.95</v>
      </c>
      <c r="G6579">
        <f>IFERROR(VALUE('Raw Data'!T6579),0)</f>
        <v>5265.55</v>
      </c>
      <c r="H6579" t="str" cm="1">
        <f t="array" ref="H6579">_xlfn.IFS(B6579&lt;=12,"New (0-12 mo)",B6579&lt;=24,"Established (13-24 mo)",B6579&lt;=48,"Loyal (25-48 mo)",TRUE,"Veteran (49+ mo)")</f>
        <v>Veteran (49+ mo)</v>
      </c>
      <c r="I6579">
        <f>COUNTIF('Raw Data'!G6579:O6579,"Yes")</f>
        <v>6</v>
      </c>
      <c r="J6579">
        <f t="shared" ca="1" si="204"/>
        <v>44075</v>
      </c>
      <c r="K6579" t="str">
        <f>'Raw Data'!U6579</f>
        <v>No</v>
      </c>
      <c r="L6579" t="str">
        <f t="shared" si="205"/>
        <v>Low Risk</v>
      </c>
      <c r="N6579" s="34"/>
    </row>
    <row r="6580" spans="1:14" x14ac:dyDescent="0.3">
      <c r="A6580" s="5" t="str">
        <f>'Raw Data'!A6580</f>
        <v>3898-BSJYF</v>
      </c>
      <c r="B6580">
        <f>'Raw Data'!F6580</f>
        <v>10</v>
      </c>
      <c r="C6580" t="str">
        <f>'Raw Data'!P6580</f>
        <v>One year</v>
      </c>
      <c r="D6580" t="str">
        <f>'Raw Data'!I6580</f>
        <v>DSL</v>
      </c>
      <c r="E6580" t="str">
        <f>'Raw Data'!R6580</f>
        <v>Credit card (automatic)</v>
      </c>
      <c r="F6580">
        <f>'Raw Data'!S6580</f>
        <v>73.55</v>
      </c>
      <c r="G6580">
        <f>IFERROR(VALUE('Raw Data'!T6580),0)</f>
        <v>693.3</v>
      </c>
      <c r="H6580" t="str" cm="1">
        <f t="array" ref="H6580">_xlfn.IFS(B6580&lt;=12,"New (0-12 mo)",B6580&lt;=24,"Established (13-24 mo)",B6580&lt;=48,"Loyal (25-48 mo)",TRUE,"Veteran (49+ mo)")</f>
        <v>New (0-12 mo)</v>
      </c>
      <c r="I6580">
        <f>COUNTIF('Raw Data'!G6580:O6580,"Yes")</f>
        <v>6</v>
      </c>
      <c r="J6580">
        <f t="shared" ca="1" si="204"/>
        <v>45901</v>
      </c>
      <c r="K6580" t="str">
        <f>'Raw Data'!U6580</f>
        <v>No</v>
      </c>
      <c r="L6580" t="str">
        <f t="shared" si="205"/>
        <v>Low Risk</v>
      </c>
      <c r="N6580" s="34"/>
    </row>
    <row r="6581" spans="1:14" x14ac:dyDescent="0.3">
      <c r="A6581" s="5" t="str">
        <f>'Raw Data'!A6581</f>
        <v>3938-YFPXD</v>
      </c>
      <c r="B6581">
        <f>'Raw Data'!F6581</f>
        <v>72</v>
      </c>
      <c r="C6581" t="str">
        <f>'Raw Data'!P6581</f>
        <v>Two year</v>
      </c>
      <c r="D6581" t="str">
        <f>'Raw Data'!I6581</f>
        <v>DSL</v>
      </c>
      <c r="E6581" t="str">
        <f>'Raw Data'!R6581</f>
        <v>Credit card (automatic)</v>
      </c>
      <c r="F6581">
        <f>'Raw Data'!S6581</f>
        <v>84.3</v>
      </c>
      <c r="G6581">
        <f>IFERROR(VALUE('Raw Data'!T6581),0)</f>
        <v>5997.1</v>
      </c>
      <c r="H6581" t="str" cm="1">
        <f t="array" ref="H6581">_xlfn.IFS(B6581&lt;=12,"New (0-12 mo)",B6581&lt;=24,"Established (13-24 mo)",B6581&lt;=48,"Loyal (25-48 mo)",TRUE,"Veteran (49+ mo)")</f>
        <v>Veteran (49+ mo)</v>
      </c>
      <c r="I6581">
        <f>COUNTIF('Raw Data'!G6581:O6581,"Yes")</f>
        <v>7</v>
      </c>
      <c r="J6581">
        <f t="shared" ca="1" si="204"/>
        <v>44013</v>
      </c>
      <c r="K6581" t="str">
        <f>'Raw Data'!U6581</f>
        <v>No</v>
      </c>
      <c r="L6581" t="str">
        <f t="shared" si="205"/>
        <v>Low Risk</v>
      </c>
      <c r="N6581" s="34"/>
    </row>
    <row r="6582" spans="1:14" x14ac:dyDescent="0.3">
      <c r="A6582" s="5" t="str">
        <f>'Raw Data'!A6582</f>
        <v>7696-AMHOD</v>
      </c>
      <c r="B6582">
        <f>'Raw Data'!F6582</f>
        <v>49</v>
      </c>
      <c r="C6582" t="str">
        <f>'Raw Data'!P6582</f>
        <v>One year</v>
      </c>
      <c r="D6582" t="str">
        <f>'Raw Data'!I6582</f>
        <v>DSL</v>
      </c>
      <c r="E6582" t="str">
        <f>'Raw Data'!R6582</f>
        <v>Credit card (automatic)</v>
      </c>
      <c r="F6582">
        <f>'Raw Data'!S6582</f>
        <v>78</v>
      </c>
      <c r="G6582">
        <f>IFERROR(VALUE('Raw Data'!T6582),0)</f>
        <v>3824.2</v>
      </c>
      <c r="H6582" t="str" cm="1">
        <f t="array" ref="H6582">_xlfn.IFS(B6582&lt;=12,"New (0-12 mo)",B6582&lt;=24,"Established (13-24 mo)",B6582&lt;=48,"Loyal (25-48 mo)",TRUE,"Veteran (49+ mo)")</f>
        <v>Veteran (49+ mo)</v>
      </c>
      <c r="I6582">
        <f>COUNTIF('Raw Data'!G6582:O6582,"Yes")</f>
        <v>5</v>
      </c>
      <c r="J6582">
        <f t="shared" ca="1" si="204"/>
        <v>44713</v>
      </c>
      <c r="K6582" t="str">
        <f>'Raw Data'!U6582</f>
        <v>No</v>
      </c>
      <c r="L6582" t="str">
        <f t="shared" si="205"/>
        <v>Low Risk</v>
      </c>
      <c r="N6582" s="34"/>
    </row>
    <row r="6583" spans="1:14" x14ac:dyDescent="0.3">
      <c r="A6583" s="5" t="str">
        <f>'Raw Data'!A6583</f>
        <v>2453-SAFNS</v>
      </c>
      <c r="B6583">
        <f>'Raw Data'!F6583</f>
        <v>54</v>
      </c>
      <c r="C6583" t="str">
        <f>'Raw Data'!P6583</f>
        <v>One year</v>
      </c>
      <c r="D6583" t="str">
        <f>'Raw Data'!I6583</f>
        <v>DSL</v>
      </c>
      <c r="E6583" t="str">
        <f>'Raw Data'!R6583</f>
        <v>Mailed check</v>
      </c>
      <c r="F6583">
        <f>'Raw Data'!S6583</f>
        <v>72.099999999999994</v>
      </c>
      <c r="G6583">
        <f>IFERROR(VALUE('Raw Data'!T6583),0)</f>
        <v>3886.05</v>
      </c>
      <c r="H6583" t="str" cm="1">
        <f t="array" ref="H6583">_xlfn.IFS(B6583&lt;=12,"New (0-12 mo)",B6583&lt;=24,"Established (13-24 mo)",B6583&lt;=48,"Loyal (25-48 mo)",TRUE,"Veteran (49+ mo)")</f>
        <v>Veteran (49+ mo)</v>
      </c>
      <c r="I6583">
        <f>COUNTIF('Raw Data'!G6583:O6583,"Yes")</f>
        <v>5</v>
      </c>
      <c r="J6583">
        <f t="shared" ca="1" si="204"/>
        <v>44562</v>
      </c>
      <c r="K6583" t="str">
        <f>'Raw Data'!U6583</f>
        <v>No</v>
      </c>
      <c r="L6583" t="str">
        <f t="shared" si="205"/>
        <v>Low Risk</v>
      </c>
      <c r="N6583" s="34"/>
    </row>
    <row r="6584" spans="1:14" x14ac:dyDescent="0.3">
      <c r="A6584" s="5" t="str">
        <f>'Raw Data'!A6584</f>
        <v>9558-IHEZX</v>
      </c>
      <c r="B6584">
        <f>'Raw Data'!F6584</f>
        <v>71</v>
      </c>
      <c r="C6584" t="str">
        <f>'Raw Data'!P6584</f>
        <v>Two year</v>
      </c>
      <c r="D6584" t="str">
        <f>'Raw Data'!I6584</f>
        <v>Fiber optic</v>
      </c>
      <c r="E6584" t="str">
        <f>'Raw Data'!R6584</f>
        <v>Credit card (automatic)</v>
      </c>
      <c r="F6584">
        <f>'Raw Data'!S6584</f>
        <v>106.75</v>
      </c>
      <c r="G6584">
        <f>IFERROR(VALUE('Raw Data'!T6584),0)</f>
        <v>7283.25</v>
      </c>
      <c r="H6584" t="str" cm="1">
        <f t="array" ref="H6584">_xlfn.IFS(B6584&lt;=12,"New (0-12 mo)",B6584&lt;=24,"Established (13-24 mo)",B6584&lt;=48,"Loyal (25-48 mo)",TRUE,"Veteran (49+ mo)")</f>
        <v>Veteran (49+ mo)</v>
      </c>
      <c r="I6584">
        <f>COUNTIF('Raw Data'!G6584:O6584,"Yes")</f>
        <v>7</v>
      </c>
      <c r="J6584">
        <f t="shared" ca="1" si="204"/>
        <v>44044</v>
      </c>
      <c r="K6584" t="str">
        <f>'Raw Data'!U6584</f>
        <v>No</v>
      </c>
      <c r="L6584" t="str">
        <f t="shared" si="205"/>
        <v>Low Risk</v>
      </c>
      <c r="N6584" s="34"/>
    </row>
    <row r="6585" spans="1:14" x14ac:dyDescent="0.3">
      <c r="A6585" s="5" t="str">
        <f>'Raw Data'!A6585</f>
        <v>9617-UDPEU</v>
      </c>
      <c r="B6585">
        <f>'Raw Data'!F6585</f>
        <v>22</v>
      </c>
      <c r="C6585" t="str">
        <f>'Raw Data'!P6585</f>
        <v>One year</v>
      </c>
      <c r="D6585" t="str">
        <f>'Raw Data'!I6585</f>
        <v>No</v>
      </c>
      <c r="E6585" t="str">
        <f>'Raw Data'!R6585</f>
        <v>Mailed check</v>
      </c>
      <c r="F6585">
        <f>'Raw Data'!S6585</f>
        <v>19.25</v>
      </c>
      <c r="G6585">
        <f>IFERROR(VALUE('Raw Data'!T6585),0)</f>
        <v>412.55</v>
      </c>
      <c r="H6585" t="str" cm="1">
        <f t="array" ref="H6585">_xlfn.IFS(B6585&lt;=12,"New (0-12 mo)",B6585&lt;=24,"Established (13-24 mo)",B6585&lt;=48,"Loyal (25-48 mo)",TRUE,"Veteran (49+ mo)")</f>
        <v>Established (13-24 mo)</v>
      </c>
      <c r="I6585">
        <f>COUNTIF('Raw Data'!G6585:O6585,"Yes")</f>
        <v>1</v>
      </c>
      <c r="J6585">
        <f t="shared" ca="1" si="204"/>
        <v>45536</v>
      </c>
      <c r="K6585" t="str">
        <f>'Raw Data'!U6585</f>
        <v>No</v>
      </c>
      <c r="L6585" t="str">
        <f t="shared" si="205"/>
        <v>Low Risk</v>
      </c>
      <c r="N6585" s="34"/>
    </row>
    <row r="6586" spans="1:14" x14ac:dyDescent="0.3">
      <c r="A6586" s="5" t="str">
        <f>'Raw Data'!A6586</f>
        <v>6340-DACFT</v>
      </c>
      <c r="B6586">
        <f>'Raw Data'!F6586</f>
        <v>50</v>
      </c>
      <c r="C6586" t="str">
        <f>'Raw Data'!P6586</f>
        <v>Two year</v>
      </c>
      <c r="D6586" t="str">
        <f>'Raw Data'!I6586</f>
        <v>No</v>
      </c>
      <c r="E6586" t="str">
        <f>'Raw Data'!R6586</f>
        <v>Credit card (automatic)</v>
      </c>
      <c r="F6586">
        <f>'Raw Data'!S6586</f>
        <v>20.55</v>
      </c>
      <c r="G6586">
        <f>IFERROR(VALUE('Raw Data'!T6586),0)</f>
        <v>1070.25</v>
      </c>
      <c r="H6586" t="str" cm="1">
        <f t="array" ref="H6586">_xlfn.IFS(B6586&lt;=12,"New (0-12 mo)",B6586&lt;=24,"Established (13-24 mo)",B6586&lt;=48,"Loyal (25-48 mo)",TRUE,"Veteran (49+ mo)")</f>
        <v>Veteran (49+ mo)</v>
      </c>
      <c r="I6586">
        <f>COUNTIF('Raw Data'!G6586:O6586,"Yes")</f>
        <v>1</v>
      </c>
      <c r="J6586">
        <f t="shared" ca="1" si="204"/>
        <v>44682</v>
      </c>
      <c r="K6586" t="str">
        <f>'Raw Data'!U6586</f>
        <v>No</v>
      </c>
      <c r="L6586" t="str">
        <f t="shared" si="205"/>
        <v>Low Risk</v>
      </c>
      <c r="N6586" s="34"/>
    </row>
    <row r="6587" spans="1:14" x14ac:dyDescent="0.3">
      <c r="A6587" s="5" t="str">
        <f>'Raw Data'!A6587</f>
        <v>4955-VCWBI</v>
      </c>
      <c r="B6587">
        <f>'Raw Data'!F6587</f>
        <v>43</v>
      </c>
      <c r="C6587" t="str">
        <f>'Raw Data'!P6587</f>
        <v>One year</v>
      </c>
      <c r="D6587" t="str">
        <f>'Raw Data'!I6587</f>
        <v>No</v>
      </c>
      <c r="E6587" t="str">
        <f>'Raw Data'!R6587</f>
        <v>Mailed check</v>
      </c>
      <c r="F6587">
        <f>'Raw Data'!S6587</f>
        <v>20</v>
      </c>
      <c r="G6587">
        <f>IFERROR(VALUE('Raw Data'!T6587),0)</f>
        <v>817.95</v>
      </c>
      <c r="H6587" t="str" cm="1">
        <f t="array" ref="H6587">_xlfn.IFS(B6587&lt;=12,"New (0-12 mo)",B6587&lt;=24,"Established (13-24 mo)",B6587&lt;=48,"Loyal (25-48 mo)",TRUE,"Veteran (49+ mo)")</f>
        <v>Loyal (25-48 mo)</v>
      </c>
      <c r="I6587">
        <f>COUNTIF('Raw Data'!G6587:O6587,"Yes")</f>
        <v>1</v>
      </c>
      <c r="J6587">
        <f t="shared" ca="1" si="204"/>
        <v>44896</v>
      </c>
      <c r="K6587" t="str">
        <f>'Raw Data'!U6587</f>
        <v>No</v>
      </c>
      <c r="L6587" t="str">
        <f t="shared" si="205"/>
        <v>Low Risk</v>
      </c>
      <c r="N6587" s="34"/>
    </row>
    <row r="6588" spans="1:14" x14ac:dyDescent="0.3">
      <c r="A6588" s="5" t="str">
        <f>'Raw Data'!A6588</f>
        <v>6813-GZQCG</v>
      </c>
      <c r="B6588">
        <f>'Raw Data'!F6588</f>
        <v>45</v>
      </c>
      <c r="C6588" t="str">
        <f>'Raw Data'!P6588</f>
        <v>Two year</v>
      </c>
      <c r="D6588" t="str">
        <f>'Raw Data'!I6588</f>
        <v>No</v>
      </c>
      <c r="E6588" t="str">
        <f>'Raw Data'!R6588</f>
        <v>Credit card (automatic)</v>
      </c>
      <c r="F6588">
        <f>'Raw Data'!S6588</f>
        <v>24.65</v>
      </c>
      <c r="G6588">
        <f>IFERROR(VALUE('Raw Data'!T6588),0)</f>
        <v>1171.3</v>
      </c>
      <c r="H6588" t="str" cm="1">
        <f t="array" ref="H6588">_xlfn.IFS(B6588&lt;=12,"New (0-12 mo)",B6588&lt;=24,"Established (13-24 mo)",B6588&lt;=48,"Loyal (25-48 mo)",TRUE,"Veteran (49+ mo)")</f>
        <v>Loyal (25-48 mo)</v>
      </c>
      <c r="I6588">
        <f>COUNTIF('Raw Data'!G6588:O6588,"Yes")</f>
        <v>2</v>
      </c>
      <c r="J6588">
        <f t="shared" ca="1" si="204"/>
        <v>44835</v>
      </c>
      <c r="K6588" t="str">
        <f>'Raw Data'!U6588</f>
        <v>No</v>
      </c>
      <c r="L6588" t="str">
        <f t="shared" si="205"/>
        <v>Low Risk</v>
      </c>
      <c r="N6588" s="34"/>
    </row>
    <row r="6589" spans="1:14" x14ac:dyDescent="0.3">
      <c r="A6589" s="5" t="str">
        <f>'Raw Data'!A6589</f>
        <v>7426-GSWPO</v>
      </c>
      <c r="B6589">
        <f>'Raw Data'!F6589</f>
        <v>64</v>
      </c>
      <c r="C6589" t="str">
        <f>'Raw Data'!P6589</f>
        <v>Month-to-month</v>
      </c>
      <c r="D6589" t="str">
        <f>'Raw Data'!I6589</f>
        <v>Fiber optic</v>
      </c>
      <c r="E6589" t="str">
        <f>'Raw Data'!R6589</f>
        <v>Bank transfer (automatic)</v>
      </c>
      <c r="F6589">
        <f>'Raw Data'!S6589</f>
        <v>103.5</v>
      </c>
      <c r="G6589">
        <f>IFERROR(VALUE('Raw Data'!T6589),0)</f>
        <v>6548.65</v>
      </c>
      <c r="H6589" t="str" cm="1">
        <f t="array" ref="H6589">_xlfn.IFS(B6589&lt;=12,"New (0-12 mo)",B6589&lt;=24,"Established (13-24 mo)",B6589&lt;=48,"Loyal (25-48 mo)",TRUE,"Veteran (49+ mo)")</f>
        <v>Veteran (49+ mo)</v>
      </c>
      <c r="I6589">
        <f>COUNTIF('Raw Data'!G6589:O6589,"Yes")</f>
        <v>6</v>
      </c>
      <c r="J6589">
        <f t="shared" ca="1" si="204"/>
        <v>44256</v>
      </c>
      <c r="K6589" t="str">
        <f>'Raw Data'!U6589</f>
        <v>No</v>
      </c>
      <c r="L6589" t="str">
        <f t="shared" si="205"/>
        <v>Low-Medium Risk</v>
      </c>
      <c r="N6589" s="34"/>
    </row>
    <row r="6590" spans="1:14" x14ac:dyDescent="0.3">
      <c r="A6590" s="5" t="str">
        <f>'Raw Data'!A6590</f>
        <v>3389-KTRXV</v>
      </c>
      <c r="B6590">
        <f>'Raw Data'!F6590</f>
        <v>23</v>
      </c>
      <c r="C6590" t="str">
        <f>'Raw Data'!P6590</f>
        <v>Two year</v>
      </c>
      <c r="D6590" t="str">
        <f>'Raw Data'!I6590</f>
        <v>No</v>
      </c>
      <c r="E6590" t="str">
        <f>'Raw Data'!R6590</f>
        <v>Mailed check</v>
      </c>
      <c r="F6590">
        <f>'Raw Data'!S6590</f>
        <v>23.85</v>
      </c>
      <c r="G6590">
        <f>IFERROR(VALUE('Raw Data'!T6590),0)</f>
        <v>625.65</v>
      </c>
      <c r="H6590" t="str" cm="1">
        <f t="array" ref="H6590">_xlfn.IFS(B6590&lt;=12,"New (0-12 mo)",B6590&lt;=24,"Established (13-24 mo)",B6590&lt;=48,"Loyal (25-48 mo)",TRUE,"Veteran (49+ mo)")</f>
        <v>Established (13-24 mo)</v>
      </c>
      <c r="I6590">
        <f>COUNTIF('Raw Data'!G6590:O6590,"Yes")</f>
        <v>2</v>
      </c>
      <c r="J6590">
        <f t="shared" ca="1" si="204"/>
        <v>45505</v>
      </c>
      <c r="K6590" t="str">
        <f>'Raw Data'!U6590</f>
        <v>No</v>
      </c>
      <c r="L6590" t="str">
        <f t="shared" si="205"/>
        <v>Low Risk</v>
      </c>
      <c r="N6590" s="34"/>
    </row>
    <row r="6591" spans="1:14" x14ac:dyDescent="0.3">
      <c r="A6591" s="5" t="str">
        <f>'Raw Data'!A6591</f>
        <v>3118-UHVVQ</v>
      </c>
      <c r="B6591">
        <f>'Raw Data'!F6591</f>
        <v>68</v>
      </c>
      <c r="C6591" t="str">
        <f>'Raw Data'!P6591</f>
        <v>Two year</v>
      </c>
      <c r="D6591" t="str">
        <f>'Raw Data'!I6591</f>
        <v>No</v>
      </c>
      <c r="E6591" t="str">
        <f>'Raw Data'!R6591</f>
        <v>Credit card (automatic)</v>
      </c>
      <c r="F6591">
        <f>'Raw Data'!S6591</f>
        <v>25.8</v>
      </c>
      <c r="G6591">
        <f>IFERROR(VALUE('Raw Data'!T6591),0)</f>
        <v>1911.5</v>
      </c>
      <c r="H6591" t="str" cm="1">
        <f t="array" ref="H6591">_xlfn.IFS(B6591&lt;=12,"New (0-12 mo)",B6591&lt;=24,"Established (13-24 mo)",B6591&lt;=48,"Loyal (25-48 mo)",TRUE,"Veteran (49+ mo)")</f>
        <v>Veteran (49+ mo)</v>
      </c>
      <c r="I6591">
        <f>COUNTIF('Raw Data'!G6591:O6591,"Yes")</f>
        <v>2</v>
      </c>
      <c r="J6591">
        <f t="shared" ca="1" si="204"/>
        <v>44136</v>
      </c>
      <c r="K6591" t="str">
        <f>'Raw Data'!U6591</f>
        <v>No</v>
      </c>
      <c r="L6591" t="str">
        <f t="shared" si="205"/>
        <v>Low Risk</v>
      </c>
      <c r="N6591" s="34"/>
    </row>
    <row r="6592" spans="1:14" x14ac:dyDescent="0.3">
      <c r="A6592" s="5" t="str">
        <f>'Raw Data'!A6592</f>
        <v>1031-IIDEO</v>
      </c>
      <c r="B6592">
        <f>'Raw Data'!F6592</f>
        <v>1</v>
      </c>
      <c r="C6592" t="str">
        <f>'Raw Data'!P6592</f>
        <v>Month-to-month</v>
      </c>
      <c r="D6592" t="str">
        <f>'Raw Data'!I6592</f>
        <v>Fiber optic</v>
      </c>
      <c r="E6592" t="str">
        <f>'Raw Data'!R6592</f>
        <v>Electronic check</v>
      </c>
      <c r="F6592">
        <f>'Raw Data'!S6592</f>
        <v>70.849999999999994</v>
      </c>
      <c r="G6592">
        <f>IFERROR(VALUE('Raw Data'!T6592),0)</f>
        <v>70.849999999999994</v>
      </c>
      <c r="H6592" t="str" cm="1">
        <f t="array" ref="H6592">_xlfn.IFS(B6592&lt;=12,"New (0-12 mo)",B6592&lt;=24,"Established (13-24 mo)",B6592&lt;=48,"Loyal (25-48 mo)",TRUE,"Veteran (49+ mo)")</f>
        <v>New (0-12 mo)</v>
      </c>
      <c r="I6592">
        <f>COUNTIF('Raw Data'!G6592:O6592,"Yes")</f>
        <v>1</v>
      </c>
      <c r="J6592">
        <f t="shared" ca="1" si="204"/>
        <v>46174</v>
      </c>
      <c r="K6592" t="str">
        <f>'Raw Data'!U6592</f>
        <v>Yes</v>
      </c>
      <c r="L6592" t="str">
        <f t="shared" si="205"/>
        <v>High Risk</v>
      </c>
      <c r="N6592" s="34"/>
    </row>
    <row r="6593" spans="1:14" x14ac:dyDescent="0.3">
      <c r="A6593" s="5" t="str">
        <f>'Raw Data'!A6593</f>
        <v>5832-XKAES</v>
      </c>
      <c r="B6593">
        <f>'Raw Data'!F6593</f>
        <v>2</v>
      </c>
      <c r="C6593" t="str">
        <f>'Raw Data'!P6593</f>
        <v>Month-to-month</v>
      </c>
      <c r="D6593" t="str">
        <f>'Raw Data'!I6593</f>
        <v>Fiber optic</v>
      </c>
      <c r="E6593" t="str">
        <f>'Raw Data'!R6593</f>
        <v>Credit card (automatic)</v>
      </c>
      <c r="F6593">
        <f>'Raw Data'!S6593</f>
        <v>69.8</v>
      </c>
      <c r="G6593">
        <f>IFERROR(VALUE('Raw Data'!T6593),0)</f>
        <v>134.69999999999999</v>
      </c>
      <c r="H6593" t="str" cm="1">
        <f t="array" ref="H6593">_xlfn.IFS(B6593&lt;=12,"New (0-12 mo)",B6593&lt;=24,"Established (13-24 mo)",B6593&lt;=48,"Loyal (25-48 mo)",TRUE,"Veteran (49+ mo)")</f>
        <v>New (0-12 mo)</v>
      </c>
      <c r="I6593">
        <f>COUNTIF('Raw Data'!G6593:O6593,"Yes")</f>
        <v>1</v>
      </c>
      <c r="J6593">
        <f t="shared" ca="1" si="204"/>
        <v>46143</v>
      </c>
      <c r="K6593" t="str">
        <f>'Raw Data'!U6593</f>
        <v>Yes</v>
      </c>
      <c r="L6593" t="str">
        <f t="shared" si="205"/>
        <v>High Risk</v>
      </c>
      <c r="N6593" s="34"/>
    </row>
    <row r="6594" spans="1:14" x14ac:dyDescent="0.3">
      <c r="A6594" s="5" t="str">
        <f>'Raw Data'!A6594</f>
        <v>3205-MXZRA</v>
      </c>
      <c r="B6594">
        <f>'Raw Data'!F6594</f>
        <v>26</v>
      </c>
      <c r="C6594" t="str">
        <f>'Raw Data'!P6594</f>
        <v>One year</v>
      </c>
      <c r="D6594" t="str">
        <f>'Raw Data'!I6594</f>
        <v>DSL</v>
      </c>
      <c r="E6594" t="str">
        <f>'Raw Data'!R6594</f>
        <v>Credit card (automatic)</v>
      </c>
      <c r="F6594">
        <f>'Raw Data'!S6594</f>
        <v>59.45</v>
      </c>
      <c r="G6594">
        <f>IFERROR(VALUE('Raw Data'!T6594),0)</f>
        <v>1507</v>
      </c>
      <c r="H6594" t="str" cm="1">
        <f t="array" ref="H6594">_xlfn.IFS(B6594&lt;=12,"New (0-12 mo)",B6594&lt;=24,"Established (13-24 mo)",B6594&lt;=48,"Loyal (25-48 mo)",TRUE,"Veteran (49+ mo)")</f>
        <v>Loyal (25-48 mo)</v>
      </c>
      <c r="I6594">
        <f>COUNTIF('Raw Data'!G6594:O6594,"Yes")</f>
        <v>3</v>
      </c>
      <c r="J6594">
        <f t="shared" ref="J6594:J6657" ca="1" si="206">EDATE(TODAY(),-B6594)</f>
        <v>45413</v>
      </c>
      <c r="K6594" t="str">
        <f>'Raw Data'!U6594</f>
        <v>No</v>
      </c>
      <c r="L6594" t="str">
        <f t="shared" ref="L6594:L6657" si="207">IF(AND(C6594="Month-to-month",B6594&lt;=12),"High Risk",IF(AND(C6594="Month-to-month",B6594&lt;=24),"Medium Risk",IF(C6594="Month-to-month","Low-Medium Risk","Low Risk")))</f>
        <v>Low Risk</v>
      </c>
      <c r="N6594" s="34"/>
    </row>
    <row r="6595" spans="1:14" x14ac:dyDescent="0.3">
      <c r="A6595" s="5" t="str">
        <f>'Raw Data'!A6595</f>
        <v>4701-AHWMW</v>
      </c>
      <c r="B6595">
        <f>'Raw Data'!F6595</f>
        <v>55</v>
      </c>
      <c r="C6595" t="str">
        <f>'Raw Data'!P6595</f>
        <v>Month-to-month</v>
      </c>
      <c r="D6595" t="str">
        <f>'Raw Data'!I6595</f>
        <v>DSL</v>
      </c>
      <c r="E6595" t="str">
        <f>'Raw Data'!R6595</f>
        <v>Bank transfer (automatic)</v>
      </c>
      <c r="F6595">
        <f>'Raw Data'!S6595</f>
        <v>54.55</v>
      </c>
      <c r="G6595">
        <f>IFERROR(VALUE('Raw Data'!T6595),0)</f>
        <v>2978.3</v>
      </c>
      <c r="H6595" t="str" cm="1">
        <f t="array" ref="H6595">_xlfn.IFS(B6595&lt;=12,"New (0-12 mo)",B6595&lt;=24,"Established (13-24 mo)",B6595&lt;=48,"Loyal (25-48 mo)",TRUE,"Veteran (49+ mo)")</f>
        <v>Veteran (49+ mo)</v>
      </c>
      <c r="I6595">
        <f>COUNTIF('Raw Data'!G6595:O6595,"Yes")</f>
        <v>4</v>
      </c>
      <c r="J6595">
        <f t="shared" ca="1" si="206"/>
        <v>44531</v>
      </c>
      <c r="K6595" t="str">
        <f>'Raw Data'!U6595</f>
        <v>Yes</v>
      </c>
      <c r="L6595" t="str">
        <f t="shared" si="207"/>
        <v>Low-Medium Risk</v>
      </c>
      <c r="N6595" s="34"/>
    </row>
    <row r="6596" spans="1:14" x14ac:dyDescent="0.3">
      <c r="A6596" s="5" t="str">
        <f>'Raw Data'!A6596</f>
        <v>8317-BVKSO</v>
      </c>
      <c r="B6596">
        <f>'Raw Data'!F6596</f>
        <v>14</v>
      </c>
      <c r="C6596" t="str">
        <f>'Raw Data'!P6596</f>
        <v>Month-to-month</v>
      </c>
      <c r="D6596" t="str">
        <f>'Raw Data'!I6596</f>
        <v>No</v>
      </c>
      <c r="E6596" t="str">
        <f>'Raw Data'!R6596</f>
        <v>Electronic check</v>
      </c>
      <c r="F6596">
        <f>'Raw Data'!S6596</f>
        <v>20.05</v>
      </c>
      <c r="G6596">
        <f>IFERROR(VALUE('Raw Data'!T6596),0)</f>
        <v>299.3</v>
      </c>
      <c r="H6596" t="str" cm="1">
        <f t="array" ref="H6596">_xlfn.IFS(B6596&lt;=12,"New (0-12 mo)",B6596&lt;=24,"Established (13-24 mo)",B6596&lt;=48,"Loyal (25-48 mo)",TRUE,"Veteran (49+ mo)")</f>
        <v>Established (13-24 mo)</v>
      </c>
      <c r="I6596">
        <f>COUNTIF('Raw Data'!G6596:O6596,"Yes")</f>
        <v>1</v>
      </c>
      <c r="J6596">
        <f t="shared" ca="1" si="206"/>
        <v>45778</v>
      </c>
      <c r="K6596" t="str">
        <f>'Raw Data'!U6596</f>
        <v>No</v>
      </c>
      <c r="L6596" t="str">
        <f t="shared" si="207"/>
        <v>Medium Risk</v>
      </c>
      <c r="N6596" s="34"/>
    </row>
    <row r="6597" spans="1:14" x14ac:dyDescent="0.3">
      <c r="A6597" s="5" t="str">
        <f>'Raw Data'!A6597</f>
        <v>5702-KVQRD</v>
      </c>
      <c r="B6597">
        <f>'Raw Data'!F6597</f>
        <v>71</v>
      </c>
      <c r="C6597" t="str">
        <f>'Raw Data'!P6597</f>
        <v>Two year</v>
      </c>
      <c r="D6597" t="str">
        <f>'Raw Data'!I6597</f>
        <v>DSL</v>
      </c>
      <c r="E6597" t="str">
        <f>'Raw Data'!R6597</f>
        <v>Electronic check</v>
      </c>
      <c r="F6597">
        <f>'Raw Data'!S6597</f>
        <v>82.55</v>
      </c>
      <c r="G6597">
        <f>IFERROR(VALUE('Raw Data'!T6597),0)</f>
        <v>5832.65</v>
      </c>
      <c r="H6597" t="str" cm="1">
        <f t="array" ref="H6597">_xlfn.IFS(B6597&lt;=12,"New (0-12 mo)",B6597&lt;=24,"Established (13-24 mo)",B6597&lt;=48,"Loyal (25-48 mo)",TRUE,"Veteran (49+ mo)")</f>
        <v>Veteran (49+ mo)</v>
      </c>
      <c r="I6597">
        <f>COUNTIF('Raw Data'!G6597:O6597,"Yes")</f>
        <v>6</v>
      </c>
      <c r="J6597">
        <f t="shared" ca="1" si="206"/>
        <v>44044</v>
      </c>
      <c r="K6597" t="str">
        <f>'Raw Data'!U6597</f>
        <v>No</v>
      </c>
      <c r="L6597" t="str">
        <f t="shared" si="207"/>
        <v>Low Risk</v>
      </c>
      <c r="N6597" s="34"/>
    </row>
    <row r="6598" spans="1:14" x14ac:dyDescent="0.3">
      <c r="A6598" s="5" t="str">
        <f>'Raw Data'!A6598</f>
        <v>0083-PIVIK</v>
      </c>
      <c r="B6598">
        <f>'Raw Data'!F6598</f>
        <v>64</v>
      </c>
      <c r="C6598" t="str">
        <f>'Raw Data'!P6598</f>
        <v>One year</v>
      </c>
      <c r="D6598" t="str">
        <f>'Raw Data'!I6598</f>
        <v>DSL</v>
      </c>
      <c r="E6598" t="str">
        <f>'Raw Data'!R6598</f>
        <v>Electronic check</v>
      </c>
      <c r="F6598">
        <f>'Raw Data'!S6598</f>
        <v>81.25</v>
      </c>
      <c r="G6598">
        <f>IFERROR(VALUE('Raw Data'!T6598),0)</f>
        <v>5567.55</v>
      </c>
      <c r="H6598" t="str" cm="1">
        <f t="array" ref="H6598">_xlfn.IFS(B6598&lt;=12,"New (0-12 mo)",B6598&lt;=24,"Established (13-24 mo)",B6598&lt;=48,"Loyal (25-48 mo)",TRUE,"Veteran (49+ mo)")</f>
        <v>Veteran (49+ mo)</v>
      </c>
      <c r="I6598">
        <f>COUNTIF('Raw Data'!G6598:O6598,"Yes")</f>
        <v>7</v>
      </c>
      <c r="J6598">
        <f t="shared" ca="1" si="206"/>
        <v>44256</v>
      </c>
      <c r="K6598" t="str">
        <f>'Raw Data'!U6598</f>
        <v>No</v>
      </c>
      <c r="L6598" t="str">
        <f t="shared" si="207"/>
        <v>Low Risk</v>
      </c>
      <c r="N6598" s="34"/>
    </row>
    <row r="6599" spans="1:14" x14ac:dyDescent="0.3">
      <c r="A6599" s="5" t="str">
        <f>'Raw Data'!A6599</f>
        <v>9210-IAHGH</v>
      </c>
      <c r="B6599">
        <f>'Raw Data'!F6599</f>
        <v>7</v>
      </c>
      <c r="C6599" t="str">
        <f>'Raw Data'!P6599</f>
        <v>Month-to-month</v>
      </c>
      <c r="D6599" t="str">
        <f>'Raw Data'!I6599</f>
        <v>DSL</v>
      </c>
      <c r="E6599" t="str">
        <f>'Raw Data'!R6599</f>
        <v>Credit card (automatic)</v>
      </c>
      <c r="F6599">
        <f>'Raw Data'!S6599</f>
        <v>70.75</v>
      </c>
      <c r="G6599">
        <f>IFERROR(VALUE('Raw Data'!T6599),0)</f>
        <v>450.8</v>
      </c>
      <c r="H6599" t="str" cm="1">
        <f t="array" ref="H6599">_xlfn.IFS(B6599&lt;=12,"New (0-12 mo)",B6599&lt;=24,"Established (13-24 mo)",B6599&lt;=48,"Loyal (25-48 mo)",TRUE,"Veteran (49+ mo)")</f>
        <v>New (0-12 mo)</v>
      </c>
      <c r="I6599">
        <f>COUNTIF('Raw Data'!G6599:O6599,"Yes")</f>
        <v>4</v>
      </c>
      <c r="J6599">
        <f t="shared" ca="1" si="206"/>
        <v>45992</v>
      </c>
      <c r="K6599" t="str">
        <f>'Raw Data'!U6599</f>
        <v>Yes</v>
      </c>
      <c r="L6599" t="str">
        <f t="shared" si="207"/>
        <v>High Risk</v>
      </c>
      <c r="N6599" s="34"/>
    </row>
    <row r="6600" spans="1:14" x14ac:dyDescent="0.3">
      <c r="A6600" s="5" t="str">
        <f>'Raw Data'!A6600</f>
        <v>6169-PGNCD</v>
      </c>
      <c r="B6600">
        <f>'Raw Data'!F6600</f>
        <v>57</v>
      </c>
      <c r="C6600" t="str">
        <f>'Raw Data'!P6600</f>
        <v>Two year</v>
      </c>
      <c r="D6600" t="str">
        <f>'Raw Data'!I6600</f>
        <v>DSL</v>
      </c>
      <c r="E6600" t="str">
        <f>'Raw Data'!R6600</f>
        <v>Credit card (automatic)</v>
      </c>
      <c r="F6600">
        <f>'Raw Data'!S6600</f>
        <v>74.3</v>
      </c>
      <c r="G6600">
        <f>IFERROR(VALUE('Raw Data'!T6600),0)</f>
        <v>4166.3500000000004</v>
      </c>
      <c r="H6600" t="str" cm="1">
        <f t="array" ref="H6600">_xlfn.IFS(B6600&lt;=12,"New (0-12 mo)",B6600&lt;=24,"Established (13-24 mo)",B6600&lt;=48,"Loyal (25-48 mo)",TRUE,"Veteran (49+ mo)")</f>
        <v>Veteran (49+ mo)</v>
      </c>
      <c r="I6600">
        <f>COUNTIF('Raw Data'!G6600:O6600,"Yes")</f>
        <v>6</v>
      </c>
      <c r="J6600">
        <f t="shared" ca="1" si="206"/>
        <v>44470</v>
      </c>
      <c r="K6600" t="str">
        <f>'Raw Data'!U6600</f>
        <v>No</v>
      </c>
      <c r="L6600" t="str">
        <f t="shared" si="207"/>
        <v>Low Risk</v>
      </c>
      <c r="N6600" s="34"/>
    </row>
    <row r="6601" spans="1:14" x14ac:dyDescent="0.3">
      <c r="A6601" s="5" t="str">
        <f>'Raw Data'!A6601</f>
        <v>0023-XUOPT</v>
      </c>
      <c r="B6601">
        <f>'Raw Data'!F6601</f>
        <v>13</v>
      </c>
      <c r="C6601" t="str">
        <f>'Raw Data'!P6601</f>
        <v>Month-to-month</v>
      </c>
      <c r="D6601" t="str">
        <f>'Raw Data'!I6601</f>
        <v>Fiber optic</v>
      </c>
      <c r="E6601" t="str">
        <f>'Raw Data'!R6601</f>
        <v>Electronic check</v>
      </c>
      <c r="F6601">
        <f>'Raw Data'!S6601</f>
        <v>94.1</v>
      </c>
      <c r="G6601">
        <f>IFERROR(VALUE('Raw Data'!T6601),0)</f>
        <v>1215.5999999999999</v>
      </c>
      <c r="H6601" t="str" cm="1">
        <f t="array" ref="H6601">_xlfn.IFS(B6601&lt;=12,"New (0-12 mo)",B6601&lt;=24,"Established (13-24 mo)",B6601&lt;=48,"Loyal (25-48 mo)",TRUE,"Veteran (49+ mo)")</f>
        <v>Established (13-24 mo)</v>
      </c>
      <c r="I6601">
        <f>COUNTIF('Raw Data'!G6601:O6601,"Yes")</f>
        <v>5</v>
      </c>
      <c r="J6601">
        <f t="shared" ca="1" si="206"/>
        <v>45809</v>
      </c>
      <c r="K6601" t="str">
        <f>'Raw Data'!U6601</f>
        <v>Yes</v>
      </c>
      <c r="L6601" t="str">
        <f t="shared" si="207"/>
        <v>Medium Risk</v>
      </c>
      <c r="N6601" s="34"/>
    </row>
    <row r="6602" spans="1:14" x14ac:dyDescent="0.3">
      <c r="A6602" s="5" t="str">
        <f>'Raw Data'!A6602</f>
        <v>4592-IWTJI</v>
      </c>
      <c r="B6602">
        <f>'Raw Data'!F6602</f>
        <v>3</v>
      </c>
      <c r="C6602" t="str">
        <f>'Raw Data'!P6602</f>
        <v>Month-to-month</v>
      </c>
      <c r="D6602" t="str">
        <f>'Raw Data'!I6602</f>
        <v>DSL</v>
      </c>
      <c r="E6602" t="str">
        <f>'Raw Data'!R6602</f>
        <v>Credit card (automatic)</v>
      </c>
      <c r="F6602">
        <f>'Raw Data'!S6602</f>
        <v>29.7</v>
      </c>
      <c r="G6602">
        <f>IFERROR(VALUE('Raw Data'!T6602),0)</f>
        <v>91.7</v>
      </c>
      <c r="H6602" t="str" cm="1">
        <f t="array" ref="H6602">_xlfn.IFS(B6602&lt;=12,"New (0-12 mo)",B6602&lt;=24,"Established (13-24 mo)",B6602&lt;=48,"Loyal (25-48 mo)",TRUE,"Veteran (49+ mo)")</f>
        <v>New (0-12 mo)</v>
      </c>
      <c r="I6602">
        <f>COUNTIF('Raw Data'!G6602:O6602,"Yes")</f>
        <v>1</v>
      </c>
      <c r="J6602">
        <f t="shared" ca="1" si="206"/>
        <v>46113</v>
      </c>
      <c r="K6602" t="str">
        <f>'Raw Data'!U6602</f>
        <v>Yes</v>
      </c>
      <c r="L6602" t="str">
        <f t="shared" si="207"/>
        <v>High Risk</v>
      </c>
      <c r="N6602" s="34"/>
    </row>
    <row r="6603" spans="1:14" x14ac:dyDescent="0.3">
      <c r="A6603" s="5" t="str">
        <f>'Raw Data'!A6603</f>
        <v>4909-JOUPP</v>
      </c>
      <c r="B6603">
        <f>'Raw Data'!F6603</f>
        <v>72</v>
      </c>
      <c r="C6603" t="str">
        <f>'Raw Data'!P6603</f>
        <v>Two year</v>
      </c>
      <c r="D6603" t="str">
        <f>'Raw Data'!I6603</f>
        <v>Fiber optic</v>
      </c>
      <c r="E6603" t="str">
        <f>'Raw Data'!R6603</f>
        <v>Credit card (automatic)</v>
      </c>
      <c r="F6603">
        <f>'Raw Data'!S6603</f>
        <v>109.7</v>
      </c>
      <c r="G6603">
        <f>IFERROR(VALUE('Raw Data'!T6603),0)</f>
        <v>7898.45</v>
      </c>
      <c r="H6603" t="str" cm="1">
        <f t="array" ref="H6603">_xlfn.IFS(B6603&lt;=12,"New (0-12 mo)",B6603&lt;=24,"Established (13-24 mo)",B6603&lt;=48,"Loyal (25-48 mo)",TRUE,"Veteran (49+ mo)")</f>
        <v>Veteran (49+ mo)</v>
      </c>
      <c r="I6603">
        <f>COUNTIF('Raw Data'!G6603:O6603,"Yes")</f>
        <v>7</v>
      </c>
      <c r="J6603">
        <f t="shared" ca="1" si="206"/>
        <v>44013</v>
      </c>
      <c r="K6603" t="str">
        <f>'Raw Data'!U6603</f>
        <v>No</v>
      </c>
      <c r="L6603" t="str">
        <f t="shared" si="207"/>
        <v>Low Risk</v>
      </c>
      <c r="N6603" s="34"/>
    </row>
    <row r="6604" spans="1:14" x14ac:dyDescent="0.3">
      <c r="A6604" s="5" t="str">
        <f>'Raw Data'!A6604</f>
        <v>4657-FWVFY</v>
      </c>
      <c r="B6604">
        <f>'Raw Data'!F6604</f>
        <v>40</v>
      </c>
      <c r="C6604" t="str">
        <f>'Raw Data'!P6604</f>
        <v>Month-to-month</v>
      </c>
      <c r="D6604" t="str">
        <f>'Raw Data'!I6604</f>
        <v>Fiber optic</v>
      </c>
      <c r="E6604" t="str">
        <f>'Raw Data'!R6604</f>
        <v>Credit card (automatic)</v>
      </c>
      <c r="F6604">
        <f>'Raw Data'!S6604</f>
        <v>96.35</v>
      </c>
      <c r="G6604">
        <f>IFERROR(VALUE('Raw Data'!T6604),0)</f>
        <v>3915.4</v>
      </c>
      <c r="H6604" t="str" cm="1">
        <f t="array" ref="H6604">_xlfn.IFS(B6604&lt;=12,"New (0-12 mo)",B6604&lt;=24,"Established (13-24 mo)",B6604&lt;=48,"Loyal (25-48 mo)",TRUE,"Veteran (49+ mo)")</f>
        <v>Loyal (25-48 mo)</v>
      </c>
      <c r="I6604">
        <f>COUNTIF('Raw Data'!G6604:O6604,"Yes")</f>
        <v>5</v>
      </c>
      <c r="J6604">
        <f t="shared" ca="1" si="206"/>
        <v>44986</v>
      </c>
      <c r="K6604" t="str">
        <f>'Raw Data'!U6604</f>
        <v>No</v>
      </c>
      <c r="L6604" t="str">
        <f t="shared" si="207"/>
        <v>Low-Medium Risk</v>
      </c>
      <c r="N6604" s="34"/>
    </row>
    <row r="6605" spans="1:14" x14ac:dyDescent="0.3">
      <c r="A6605" s="5" t="str">
        <f>'Raw Data'!A6605</f>
        <v>2257-BOVXD</v>
      </c>
      <c r="B6605">
        <f>'Raw Data'!F6605</f>
        <v>14</v>
      </c>
      <c r="C6605" t="str">
        <f>'Raw Data'!P6605</f>
        <v>Month-to-month</v>
      </c>
      <c r="D6605" t="str">
        <f>'Raw Data'!I6605</f>
        <v>DSL</v>
      </c>
      <c r="E6605" t="str">
        <f>'Raw Data'!R6605</f>
        <v>Credit card (automatic)</v>
      </c>
      <c r="F6605">
        <f>'Raw Data'!S6605</f>
        <v>66.599999999999994</v>
      </c>
      <c r="G6605">
        <f>IFERROR(VALUE('Raw Data'!T6605),0)</f>
        <v>979.5</v>
      </c>
      <c r="H6605" t="str" cm="1">
        <f t="array" ref="H6605">_xlfn.IFS(B6605&lt;=12,"New (0-12 mo)",B6605&lt;=24,"Established (13-24 mo)",B6605&lt;=48,"Loyal (25-48 mo)",TRUE,"Veteran (49+ mo)")</f>
        <v>Established (13-24 mo)</v>
      </c>
      <c r="I6605">
        <f>COUNTIF('Raw Data'!G6605:O6605,"Yes")</f>
        <v>4</v>
      </c>
      <c r="J6605">
        <f t="shared" ca="1" si="206"/>
        <v>45778</v>
      </c>
      <c r="K6605" t="str">
        <f>'Raw Data'!U6605</f>
        <v>No</v>
      </c>
      <c r="L6605" t="str">
        <f t="shared" si="207"/>
        <v>Medium Risk</v>
      </c>
      <c r="N6605" s="34"/>
    </row>
    <row r="6606" spans="1:14" x14ac:dyDescent="0.3">
      <c r="A6606" s="5" t="str">
        <f>'Raw Data'!A6606</f>
        <v>7729-JTEEC</v>
      </c>
      <c r="B6606">
        <f>'Raw Data'!F6606</f>
        <v>2</v>
      </c>
      <c r="C6606" t="str">
        <f>'Raw Data'!P6606</f>
        <v>Month-to-month</v>
      </c>
      <c r="D6606" t="str">
        <f>'Raw Data'!I6606</f>
        <v>DSL</v>
      </c>
      <c r="E6606" t="str">
        <f>'Raw Data'!R6606</f>
        <v>Electronic check</v>
      </c>
      <c r="F6606">
        <f>'Raw Data'!S6606</f>
        <v>44.5</v>
      </c>
      <c r="G6606">
        <f>IFERROR(VALUE('Raw Data'!T6606),0)</f>
        <v>90.05</v>
      </c>
      <c r="H6606" t="str" cm="1">
        <f t="array" ref="H6606">_xlfn.IFS(B6606&lt;=12,"New (0-12 mo)",B6606&lt;=24,"Established (13-24 mo)",B6606&lt;=48,"Loyal (25-48 mo)",TRUE,"Veteran (49+ mo)")</f>
        <v>New (0-12 mo)</v>
      </c>
      <c r="I6606">
        <f>COUNTIF('Raw Data'!G6606:O6606,"Yes")</f>
        <v>1</v>
      </c>
      <c r="J6606">
        <f t="shared" ca="1" si="206"/>
        <v>46143</v>
      </c>
      <c r="K6606" t="str">
        <f>'Raw Data'!U6606</f>
        <v>No</v>
      </c>
      <c r="L6606" t="str">
        <f t="shared" si="207"/>
        <v>High Risk</v>
      </c>
      <c r="N6606" s="34"/>
    </row>
    <row r="6607" spans="1:14" x14ac:dyDescent="0.3">
      <c r="A6607" s="5" t="str">
        <f>'Raw Data'!A6607</f>
        <v>7632-MNYOY</v>
      </c>
      <c r="B6607">
        <f>'Raw Data'!F6607</f>
        <v>66</v>
      </c>
      <c r="C6607" t="str">
        <f>'Raw Data'!P6607</f>
        <v>One year</v>
      </c>
      <c r="D6607" t="str">
        <f>'Raw Data'!I6607</f>
        <v>Fiber optic</v>
      </c>
      <c r="E6607" t="str">
        <f>'Raw Data'!R6607</f>
        <v>Credit card (automatic)</v>
      </c>
      <c r="F6607">
        <f>'Raw Data'!S6607</f>
        <v>110.9</v>
      </c>
      <c r="G6607">
        <f>IFERROR(VALUE('Raw Data'!T6607),0)</f>
        <v>7432.05</v>
      </c>
      <c r="H6607" t="str" cm="1">
        <f t="array" ref="H6607">_xlfn.IFS(B6607&lt;=12,"New (0-12 mo)",B6607&lt;=24,"Established (13-24 mo)",B6607&lt;=48,"Loyal (25-48 mo)",TRUE,"Veteran (49+ mo)")</f>
        <v>Veteran (49+ mo)</v>
      </c>
      <c r="I6607">
        <f>COUNTIF('Raw Data'!G6607:O6607,"Yes")</f>
        <v>7</v>
      </c>
      <c r="J6607">
        <f t="shared" ca="1" si="206"/>
        <v>44197</v>
      </c>
      <c r="K6607" t="str">
        <f>'Raw Data'!U6607</f>
        <v>Yes</v>
      </c>
      <c r="L6607" t="str">
        <f t="shared" si="207"/>
        <v>Low Risk</v>
      </c>
      <c r="N6607" s="34"/>
    </row>
    <row r="6608" spans="1:14" x14ac:dyDescent="0.3">
      <c r="A6608" s="5" t="str">
        <f>'Raw Data'!A6608</f>
        <v>6518-LGAOV</v>
      </c>
      <c r="B6608">
        <f>'Raw Data'!F6608</f>
        <v>38</v>
      </c>
      <c r="C6608" t="str">
        <f>'Raw Data'!P6608</f>
        <v>Month-to-month</v>
      </c>
      <c r="D6608" t="str">
        <f>'Raw Data'!I6608</f>
        <v>Fiber optic</v>
      </c>
      <c r="E6608" t="str">
        <f>'Raw Data'!R6608</f>
        <v>Electronic check</v>
      </c>
      <c r="F6608">
        <f>'Raw Data'!S6608</f>
        <v>105</v>
      </c>
      <c r="G6608">
        <f>IFERROR(VALUE('Raw Data'!T6608),0)</f>
        <v>4026.4</v>
      </c>
      <c r="H6608" t="str" cm="1">
        <f t="array" ref="H6608">_xlfn.IFS(B6608&lt;=12,"New (0-12 mo)",B6608&lt;=24,"Established (13-24 mo)",B6608&lt;=48,"Loyal (25-48 mo)",TRUE,"Veteran (49+ mo)")</f>
        <v>Loyal (25-48 mo)</v>
      </c>
      <c r="I6608">
        <f>COUNTIF('Raw Data'!G6608:O6608,"Yes")</f>
        <v>6</v>
      </c>
      <c r="J6608">
        <f t="shared" ca="1" si="206"/>
        <v>45047</v>
      </c>
      <c r="K6608" t="str">
        <f>'Raw Data'!U6608</f>
        <v>Yes</v>
      </c>
      <c r="L6608" t="str">
        <f t="shared" si="207"/>
        <v>Low-Medium Risk</v>
      </c>
      <c r="N6608" s="34"/>
    </row>
    <row r="6609" spans="1:14" x14ac:dyDescent="0.3">
      <c r="A6609" s="5" t="str">
        <f>'Raw Data'!A6609</f>
        <v>7242-QZLXF</v>
      </c>
      <c r="B6609">
        <f>'Raw Data'!F6609</f>
        <v>1</v>
      </c>
      <c r="C6609" t="str">
        <f>'Raw Data'!P6609</f>
        <v>Month-to-month</v>
      </c>
      <c r="D6609" t="str">
        <f>'Raw Data'!I6609</f>
        <v>DSL</v>
      </c>
      <c r="E6609" t="str">
        <f>'Raw Data'!R6609</f>
        <v>Electronic check</v>
      </c>
      <c r="F6609">
        <f>'Raw Data'!S6609</f>
        <v>25.3</v>
      </c>
      <c r="G6609">
        <f>IFERROR(VALUE('Raw Data'!T6609),0)</f>
        <v>25.3</v>
      </c>
      <c r="H6609" t="str" cm="1">
        <f t="array" ref="H6609">_xlfn.IFS(B6609&lt;=12,"New (0-12 mo)",B6609&lt;=24,"Established (13-24 mo)",B6609&lt;=48,"Loyal (25-48 mo)",TRUE,"Veteran (49+ mo)")</f>
        <v>New (0-12 mo)</v>
      </c>
      <c r="I6609">
        <f>COUNTIF('Raw Data'!G6609:O6609,"Yes")</f>
        <v>0</v>
      </c>
      <c r="J6609">
        <f t="shared" ca="1" si="206"/>
        <v>46174</v>
      </c>
      <c r="K6609" t="str">
        <f>'Raw Data'!U6609</f>
        <v>Yes</v>
      </c>
      <c r="L6609" t="str">
        <f t="shared" si="207"/>
        <v>High Risk</v>
      </c>
      <c r="N6609" s="34"/>
    </row>
    <row r="6610" spans="1:14" x14ac:dyDescent="0.3">
      <c r="A6610" s="5" t="str">
        <f>'Raw Data'!A6610</f>
        <v>4576-CSAJH</v>
      </c>
      <c r="B6610">
        <f>'Raw Data'!F6610</f>
        <v>22</v>
      </c>
      <c r="C6610" t="str">
        <f>'Raw Data'!P6610</f>
        <v>One year</v>
      </c>
      <c r="D6610" t="str">
        <f>'Raw Data'!I6610</f>
        <v>DSL</v>
      </c>
      <c r="E6610" t="str">
        <f>'Raw Data'!R6610</f>
        <v>Credit card (automatic)</v>
      </c>
      <c r="F6610">
        <f>'Raw Data'!S6610</f>
        <v>55.15</v>
      </c>
      <c r="G6610">
        <f>IFERROR(VALUE('Raw Data'!T6610),0)</f>
        <v>1193.05</v>
      </c>
      <c r="H6610" t="str" cm="1">
        <f t="array" ref="H6610">_xlfn.IFS(B6610&lt;=12,"New (0-12 mo)",B6610&lt;=24,"Established (13-24 mo)",B6610&lt;=48,"Loyal (25-48 mo)",TRUE,"Veteran (49+ mo)")</f>
        <v>Established (13-24 mo)</v>
      </c>
      <c r="I6610">
        <f>COUNTIF('Raw Data'!G6610:O6610,"Yes")</f>
        <v>3</v>
      </c>
      <c r="J6610">
        <f t="shared" ca="1" si="206"/>
        <v>45536</v>
      </c>
      <c r="K6610" t="str">
        <f>'Raw Data'!U6610</f>
        <v>Yes</v>
      </c>
      <c r="L6610" t="str">
        <f t="shared" si="207"/>
        <v>Low Risk</v>
      </c>
      <c r="N6610" s="34"/>
    </row>
    <row r="6611" spans="1:14" x14ac:dyDescent="0.3">
      <c r="A6611" s="5" t="str">
        <f>'Raw Data'!A6611</f>
        <v>1000-AJSLD</v>
      </c>
      <c r="B6611">
        <f>'Raw Data'!F6611</f>
        <v>1</v>
      </c>
      <c r="C6611" t="str">
        <f>'Raw Data'!P6611</f>
        <v>Month-to-month</v>
      </c>
      <c r="D6611" t="str">
        <f>'Raw Data'!I6611</f>
        <v>No</v>
      </c>
      <c r="E6611" t="str">
        <f>'Raw Data'!R6611</f>
        <v>Mailed check</v>
      </c>
      <c r="F6611">
        <f>'Raw Data'!S6611</f>
        <v>20.100000000000001</v>
      </c>
      <c r="G6611">
        <f>IFERROR(VALUE('Raw Data'!T6611),0)</f>
        <v>20.100000000000001</v>
      </c>
      <c r="H6611" t="str" cm="1">
        <f t="array" ref="H6611">_xlfn.IFS(B6611&lt;=12,"New (0-12 mo)",B6611&lt;=24,"Established (13-24 mo)",B6611&lt;=48,"Loyal (25-48 mo)",TRUE,"Veteran (49+ mo)")</f>
        <v>New (0-12 mo)</v>
      </c>
      <c r="I6611">
        <f>COUNTIF('Raw Data'!G6611:O6611,"Yes")</f>
        <v>1</v>
      </c>
      <c r="J6611">
        <f t="shared" ca="1" si="206"/>
        <v>46174</v>
      </c>
      <c r="K6611" t="str">
        <f>'Raw Data'!U6611</f>
        <v>Yes</v>
      </c>
      <c r="L6611" t="str">
        <f t="shared" si="207"/>
        <v>High Risk</v>
      </c>
      <c r="N6611" s="34"/>
    </row>
    <row r="6612" spans="1:14" x14ac:dyDescent="0.3">
      <c r="A6612" s="5" t="str">
        <f>'Raw Data'!A6612</f>
        <v>9696-RMYBA</v>
      </c>
      <c r="B6612">
        <f>'Raw Data'!F6612</f>
        <v>5</v>
      </c>
      <c r="C6612" t="str">
        <f>'Raw Data'!P6612</f>
        <v>Month-to-month</v>
      </c>
      <c r="D6612" t="str">
        <f>'Raw Data'!I6612</f>
        <v>Fiber optic</v>
      </c>
      <c r="E6612" t="str">
        <f>'Raw Data'!R6612</f>
        <v>Mailed check</v>
      </c>
      <c r="F6612">
        <f>'Raw Data'!S6612</f>
        <v>80.099999999999994</v>
      </c>
      <c r="G6612">
        <f>IFERROR(VALUE('Raw Data'!T6612),0)</f>
        <v>398.55</v>
      </c>
      <c r="H6612" t="str" cm="1">
        <f t="array" ref="H6612">_xlfn.IFS(B6612&lt;=12,"New (0-12 mo)",B6612&lt;=24,"Established (13-24 mo)",B6612&lt;=48,"Loyal (25-48 mo)",TRUE,"Veteran (49+ mo)")</f>
        <v>New (0-12 mo)</v>
      </c>
      <c r="I6612">
        <f>COUNTIF('Raw Data'!G6612:O6612,"Yes")</f>
        <v>2</v>
      </c>
      <c r="J6612">
        <f t="shared" ca="1" si="206"/>
        <v>46054</v>
      </c>
      <c r="K6612" t="str">
        <f>'Raw Data'!U6612</f>
        <v>No</v>
      </c>
      <c r="L6612" t="str">
        <f t="shared" si="207"/>
        <v>High Risk</v>
      </c>
      <c r="N6612" s="34"/>
    </row>
    <row r="6613" spans="1:14" x14ac:dyDescent="0.3">
      <c r="A6613" s="5" t="str">
        <f>'Raw Data'!A6613</f>
        <v>8690-UPCZI</v>
      </c>
      <c r="B6613">
        <f>'Raw Data'!F6613</f>
        <v>29</v>
      </c>
      <c r="C6613" t="str">
        <f>'Raw Data'!P6613</f>
        <v>One year</v>
      </c>
      <c r="D6613" t="str">
        <f>'Raw Data'!I6613</f>
        <v>DSL</v>
      </c>
      <c r="E6613" t="str">
        <f>'Raw Data'!R6613</f>
        <v>Bank transfer (automatic)</v>
      </c>
      <c r="F6613">
        <f>'Raw Data'!S6613</f>
        <v>69.05</v>
      </c>
      <c r="G6613">
        <f>IFERROR(VALUE('Raw Data'!T6613),0)</f>
        <v>1958.45</v>
      </c>
      <c r="H6613" t="str" cm="1">
        <f t="array" ref="H6613">_xlfn.IFS(B6613&lt;=12,"New (0-12 mo)",B6613&lt;=24,"Established (13-24 mo)",B6613&lt;=48,"Loyal (25-48 mo)",TRUE,"Veteran (49+ mo)")</f>
        <v>Loyal (25-48 mo)</v>
      </c>
      <c r="I6613">
        <f>COUNTIF('Raw Data'!G6613:O6613,"Yes")</f>
        <v>5</v>
      </c>
      <c r="J6613">
        <f t="shared" ca="1" si="206"/>
        <v>45323</v>
      </c>
      <c r="K6613" t="str">
        <f>'Raw Data'!U6613</f>
        <v>No</v>
      </c>
      <c r="L6613" t="str">
        <f t="shared" si="207"/>
        <v>Low Risk</v>
      </c>
      <c r="N6613" s="34"/>
    </row>
    <row r="6614" spans="1:14" x14ac:dyDescent="0.3">
      <c r="A6614" s="5" t="str">
        <f>'Raw Data'!A6614</f>
        <v>1062-LHZOD</v>
      </c>
      <c r="B6614">
        <f>'Raw Data'!F6614</f>
        <v>1</v>
      </c>
      <c r="C6614" t="str">
        <f>'Raw Data'!P6614</f>
        <v>Month-to-month</v>
      </c>
      <c r="D6614" t="str">
        <f>'Raw Data'!I6614</f>
        <v>Fiber optic</v>
      </c>
      <c r="E6614" t="str">
        <f>'Raw Data'!R6614</f>
        <v>Mailed check</v>
      </c>
      <c r="F6614">
        <f>'Raw Data'!S6614</f>
        <v>69.900000000000006</v>
      </c>
      <c r="G6614">
        <f>IFERROR(VALUE('Raw Data'!T6614),0)</f>
        <v>69.900000000000006</v>
      </c>
      <c r="H6614" t="str" cm="1">
        <f t="array" ref="H6614">_xlfn.IFS(B6614&lt;=12,"New (0-12 mo)",B6614&lt;=24,"Established (13-24 mo)",B6614&lt;=48,"Loyal (25-48 mo)",TRUE,"Veteran (49+ mo)")</f>
        <v>New (0-12 mo)</v>
      </c>
      <c r="I6614">
        <f>COUNTIF('Raw Data'!G6614:O6614,"Yes")</f>
        <v>1</v>
      </c>
      <c r="J6614">
        <f t="shared" ca="1" si="206"/>
        <v>46174</v>
      </c>
      <c r="K6614" t="str">
        <f>'Raw Data'!U6614</f>
        <v>Yes</v>
      </c>
      <c r="L6614" t="str">
        <f t="shared" si="207"/>
        <v>High Risk</v>
      </c>
      <c r="N6614" s="34"/>
    </row>
    <row r="6615" spans="1:14" x14ac:dyDescent="0.3">
      <c r="A6615" s="5" t="str">
        <f>'Raw Data'!A6615</f>
        <v>9770-LXDBK</v>
      </c>
      <c r="B6615">
        <f>'Raw Data'!F6615</f>
        <v>3</v>
      </c>
      <c r="C6615" t="str">
        <f>'Raw Data'!P6615</f>
        <v>Month-to-month</v>
      </c>
      <c r="D6615" t="str">
        <f>'Raw Data'!I6615</f>
        <v>No</v>
      </c>
      <c r="E6615" t="str">
        <f>'Raw Data'!R6615</f>
        <v>Mailed check</v>
      </c>
      <c r="F6615">
        <f>'Raw Data'!S6615</f>
        <v>20.399999999999999</v>
      </c>
      <c r="G6615">
        <f>IFERROR(VALUE('Raw Data'!T6615),0)</f>
        <v>63.15</v>
      </c>
      <c r="H6615" t="str" cm="1">
        <f t="array" ref="H6615">_xlfn.IFS(B6615&lt;=12,"New (0-12 mo)",B6615&lt;=24,"Established (13-24 mo)",B6615&lt;=48,"Loyal (25-48 mo)",TRUE,"Veteran (49+ mo)")</f>
        <v>New (0-12 mo)</v>
      </c>
      <c r="I6615">
        <f>COUNTIF('Raw Data'!G6615:O6615,"Yes")</f>
        <v>1</v>
      </c>
      <c r="J6615">
        <f t="shared" ca="1" si="206"/>
        <v>46113</v>
      </c>
      <c r="K6615" t="str">
        <f>'Raw Data'!U6615</f>
        <v>No</v>
      </c>
      <c r="L6615" t="str">
        <f t="shared" si="207"/>
        <v>High Risk</v>
      </c>
      <c r="N6615" s="34"/>
    </row>
    <row r="6616" spans="1:14" x14ac:dyDescent="0.3">
      <c r="A6616" s="5" t="str">
        <f>'Raw Data'!A6616</f>
        <v>4086-WITJG</v>
      </c>
      <c r="B6616">
        <f>'Raw Data'!F6616</f>
        <v>71</v>
      </c>
      <c r="C6616" t="str">
        <f>'Raw Data'!P6616</f>
        <v>Two year</v>
      </c>
      <c r="D6616" t="str">
        <f>'Raw Data'!I6616</f>
        <v>No</v>
      </c>
      <c r="E6616" t="str">
        <f>'Raw Data'!R6616</f>
        <v>Credit card (automatic)</v>
      </c>
      <c r="F6616">
        <f>'Raw Data'!S6616</f>
        <v>19.7</v>
      </c>
      <c r="G6616">
        <f>IFERROR(VALUE('Raw Data'!T6616),0)</f>
        <v>1301.0999999999999</v>
      </c>
      <c r="H6616" t="str" cm="1">
        <f t="array" ref="H6616">_xlfn.IFS(B6616&lt;=12,"New (0-12 mo)",B6616&lt;=24,"Established (13-24 mo)",B6616&lt;=48,"Loyal (25-48 mo)",TRUE,"Veteran (49+ mo)")</f>
        <v>Veteran (49+ mo)</v>
      </c>
      <c r="I6616">
        <f>COUNTIF('Raw Data'!G6616:O6616,"Yes")</f>
        <v>1</v>
      </c>
      <c r="J6616">
        <f t="shared" ca="1" si="206"/>
        <v>44044</v>
      </c>
      <c r="K6616" t="str">
        <f>'Raw Data'!U6616</f>
        <v>No</v>
      </c>
      <c r="L6616" t="str">
        <f t="shared" si="207"/>
        <v>Low Risk</v>
      </c>
      <c r="N6616" s="34"/>
    </row>
    <row r="6617" spans="1:14" x14ac:dyDescent="0.3">
      <c r="A6617" s="5" t="str">
        <f>'Raw Data'!A6617</f>
        <v>8344-WFMFH</v>
      </c>
      <c r="B6617">
        <f>'Raw Data'!F6617</f>
        <v>9</v>
      </c>
      <c r="C6617" t="str">
        <f>'Raw Data'!P6617</f>
        <v>Month-to-month</v>
      </c>
      <c r="D6617" t="str">
        <f>'Raw Data'!I6617</f>
        <v>DSL</v>
      </c>
      <c r="E6617" t="str">
        <f>'Raw Data'!R6617</f>
        <v>Electronic check</v>
      </c>
      <c r="F6617">
        <f>'Raw Data'!S6617</f>
        <v>50.1</v>
      </c>
      <c r="G6617">
        <f>IFERROR(VALUE('Raw Data'!T6617),0)</f>
        <v>484.05</v>
      </c>
      <c r="H6617" t="str" cm="1">
        <f t="array" ref="H6617">_xlfn.IFS(B6617&lt;=12,"New (0-12 mo)",B6617&lt;=24,"Established (13-24 mo)",B6617&lt;=48,"Loyal (25-48 mo)",TRUE,"Veteran (49+ mo)")</f>
        <v>New (0-12 mo)</v>
      </c>
      <c r="I6617">
        <f>COUNTIF('Raw Data'!G6617:O6617,"Yes")</f>
        <v>2</v>
      </c>
      <c r="J6617">
        <f t="shared" ca="1" si="206"/>
        <v>45931</v>
      </c>
      <c r="K6617" t="str">
        <f>'Raw Data'!U6617</f>
        <v>No</v>
      </c>
      <c r="L6617" t="str">
        <f t="shared" si="207"/>
        <v>High Risk</v>
      </c>
      <c r="N6617" s="34"/>
    </row>
    <row r="6618" spans="1:14" x14ac:dyDescent="0.3">
      <c r="A6618" s="5" t="str">
        <f>'Raw Data'!A6618</f>
        <v>9600-NAXZN</v>
      </c>
      <c r="B6618">
        <f>'Raw Data'!F6618</f>
        <v>43</v>
      </c>
      <c r="C6618" t="str">
        <f>'Raw Data'!P6618</f>
        <v>Month-to-month</v>
      </c>
      <c r="D6618" t="str">
        <f>'Raw Data'!I6618</f>
        <v>Fiber optic</v>
      </c>
      <c r="E6618" t="str">
        <f>'Raw Data'!R6618</f>
        <v>Electronic check</v>
      </c>
      <c r="F6618">
        <f>'Raw Data'!S6618</f>
        <v>101.4</v>
      </c>
      <c r="G6618">
        <f>IFERROR(VALUE('Raw Data'!T6618),0)</f>
        <v>4528</v>
      </c>
      <c r="H6618" t="str" cm="1">
        <f t="array" ref="H6618">_xlfn.IFS(B6618&lt;=12,"New (0-12 mo)",B6618&lt;=24,"Established (13-24 mo)",B6618&lt;=48,"Loyal (25-48 mo)",TRUE,"Veteran (49+ mo)")</f>
        <v>Loyal (25-48 mo)</v>
      </c>
      <c r="I6618">
        <f>COUNTIF('Raw Data'!G6618:O6618,"Yes")</f>
        <v>5</v>
      </c>
      <c r="J6618">
        <f t="shared" ca="1" si="206"/>
        <v>44896</v>
      </c>
      <c r="K6618" t="str">
        <f>'Raw Data'!U6618</f>
        <v>Yes</v>
      </c>
      <c r="L6618" t="str">
        <f t="shared" si="207"/>
        <v>Low-Medium Risk</v>
      </c>
      <c r="N6618" s="34"/>
    </row>
    <row r="6619" spans="1:14" x14ac:dyDescent="0.3">
      <c r="A6619" s="5" t="str">
        <f>'Raw Data'!A6619</f>
        <v>8822-KNBHV</v>
      </c>
      <c r="B6619">
        <f>'Raw Data'!F6619</f>
        <v>48</v>
      </c>
      <c r="C6619" t="str">
        <f>'Raw Data'!P6619</f>
        <v>One year</v>
      </c>
      <c r="D6619" t="str">
        <f>'Raw Data'!I6619</f>
        <v>DSL</v>
      </c>
      <c r="E6619" t="str">
        <f>'Raw Data'!R6619</f>
        <v>Credit card (automatic)</v>
      </c>
      <c r="F6619">
        <f>'Raw Data'!S6619</f>
        <v>83.45</v>
      </c>
      <c r="G6619">
        <f>IFERROR(VALUE('Raw Data'!T6619),0)</f>
        <v>3887.85</v>
      </c>
      <c r="H6619" t="str" cm="1">
        <f t="array" ref="H6619">_xlfn.IFS(B6619&lt;=12,"New (0-12 mo)",B6619&lt;=24,"Established (13-24 mo)",B6619&lt;=48,"Loyal (25-48 mo)",TRUE,"Veteran (49+ mo)")</f>
        <v>Loyal (25-48 mo)</v>
      </c>
      <c r="I6619">
        <f>COUNTIF('Raw Data'!G6619:O6619,"Yes")</f>
        <v>7</v>
      </c>
      <c r="J6619">
        <f t="shared" ca="1" si="206"/>
        <v>44743</v>
      </c>
      <c r="K6619" t="str">
        <f>'Raw Data'!U6619</f>
        <v>No</v>
      </c>
      <c r="L6619" t="str">
        <f t="shared" si="207"/>
        <v>Low Risk</v>
      </c>
      <c r="N6619" s="34"/>
    </row>
    <row r="6620" spans="1:14" x14ac:dyDescent="0.3">
      <c r="A6620" s="5" t="str">
        <f>'Raw Data'!A6620</f>
        <v>8404-FYDIB</v>
      </c>
      <c r="B6620">
        <f>'Raw Data'!F6620</f>
        <v>26</v>
      </c>
      <c r="C6620" t="str">
        <f>'Raw Data'!P6620</f>
        <v>Month-to-month</v>
      </c>
      <c r="D6620" t="str">
        <f>'Raw Data'!I6620</f>
        <v>Fiber optic</v>
      </c>
      <c r="E6620" t="str">
        <f>'Raw Data'!R6620</f>
        <v>Credit card (automatic)</v>
      </c>
      <c r="F6620">
        <f>'Raw Data'!S6620</f>
        <v>86.65</v>
      </c>
      <c r="G6620">
        <f>IFERROR(VALUE('Raw Data'!T6620),0)</f>
        <v>2208.75</v>
      </c>
      <c r="H6620" t="str" cm="1">
        <f t="array" ref="H6620">_xlfn.IFS(B6620&lt;=12,"New (0-12 mo)",B6620&lt;=24,"Established (13-24 mo)",B6620&lt;=48,"Loyal (25-48 mo)",TRUE,"Veteran (49+ mo)")</f>
        <v>Loyal (25-48 mo)</v>
      </c>
      <c r="I6620">
        <f>COUNTIF('Raw Data'!G6620:O6620,"Yes")</f>
        <v>4</v>
      </c>
      <c r="J6620">
        <f t="shared" ca="1" si="206"/>
        <v>45413</v>
      </c>
      <c r="K6620" t="str">
        <f>'Raw Data'!U6620</f>
        <v>No</v>
      </c>
      <c r="L6620" t="str">
        <f t="shared" si="207"/>
        <v>Low-Medium Risk</v>
      </c>
      <c r="N6620" s="34"/>
    </row>
    <row r="6621" spans="1:14" x14ac:dyDescent="0.3">
      <c r="A6621" s="5" t="str">
        <f>'Raw Data'!A6621</f>
        <v>2791-SFVEW</v>
      </c>
      <c r="B6621">
        <f>'Raw Data'!F6621</f>
        <v>9</v>
      </c>
      <c r="C6621" t="str">
        <f>'Raw Data'!P6621</f>
        <v>Month-to-month</v>
      </c>
      <c r="D6621" t="str">
        <f>'Raw Data'!I6621</f>
        <v>No</v>
      </c>
      <c r="E6621" t="str">
        <f>'Raw Data'!R6621</f>
        <v>Bank transfer (automatic)</v>
      </c>
      <c r="F6621">
        <f>'Raw Data'!S6621</f>
        <v>20.149999999999999</v>
      </c>
      <c r="G6621">
        <f>IFERROR(VALUE('Raw Data'!T6621),0)</f>
        <v>238.15</v>
      </c>
      <c r="H6621" t="str" cm="1">
        <f t="array" ref="H6621">_xlfn.IFS(B6621&lt;=12,"New (0-12 mo)",B6621&lt;=24,"Established (13-24 mo)",B6621&lt;=48,"Loyal (25-48 mo)",TRUE,"Veteran (49+ mo)")</f>
        <v>New (0-12 mo)</v>
      </c>
      <c r="I6621">
        <f>COUNTIF('Raw Data'!G6621:O6621,"Yes")</f>
        <v>1</v>
      </c>
      <c r="J6621">
        <f t="shared" ca="1" si="206"/>
        <v>45931</v>
      </c>
      <c r="K6621" t="str">
        <f>'Raw Data'!U6621</f>
        <v>No</v>
      </c>
      <c r="L6621" t="str">
        <f t="shared" si="207"/>
        <v>High Risk</v>
      </c>
      <c r="N6621" s="34"/>
    </row>
    <row r="6622" spans="1:14" x14ac:dyDescent="0.3">
      <c r="A6622" s="5" t="str">
        <f>'Raw Data'!A6622</f>
        <v>6457-USBER</v>
      </c>
      <c r="B6622">
        <f>'Raw Data'!F6622</f>
        <v>1</v>
      </c>
      <c r="C6622" t="str">
        <f>'Raw Data'!P6622</f>
        <v>Month-to-month</v>
      </c>
      <c r="D6622" t="str">
        <f>'Raw Data'!I6622</f>
        <v>Fiber optic</v>
      </c>
      <c r="E6622" t="str">
        <f>'Raw Data'!R6622</f>
        <v>Electronic check</v>
      </c>
      <c r="F6622">
        <f>'Raw Data'!S6622</f>
        <v>80.8</v>
      </c>
      <c r="G6622">
        <f>IFERROR(VALUE('Raw Data'!T6622),0)</f>
        <v>80.8</v>
      </c>
      <c r="H6622" t="str" cm="1">
        <f t="array" ref="H6622">_xlfn.IFS(B6622&lt;=12,"New (0-12 mo)",B6622&lt;=24,"Established (13-24 mo)",B6622&lt;=48,"Loyal (25-48 mo)",TRUE,"Veteran (49+ mo)")</f>
        <v>New (0-12 mo)</v>
      </c>
      <c r="I6622">
        <f>COUNTIF('Raw Data'!G6622:O6622,"Yes")</f>
        <v>2</v>
      </c>
      <c r="J6622">
        <f t="shared" ca="1" si="206"/>
        <v>46174</v>
      </c>
      <c r="K6622" t="str">
        <f>'Raw Data'!U6622</f>
        <v>Yes</v>
      </c>
      <c r="L6622" t="str">
        <f t="shared" si="207"/>
        <v>High Risk</v>
      </c>
      <c r="N6622" s="34"/>
    </row>
    <row r="6623" spans="1:14" x14ac:dyDescent="0.3">
      <c r="A6623" s="5" t="str">
        <f>'Raw Data'!A6623</f>
        <v>6762-NSODU</v>
      </c>
      <c r="B6623">
        <f>'Raw Data'!F6623</f>
        <v>46</v>
      </c>
      <c r="C6623" t="str">
        <f>'Raw Data'!P6623</f>
        <v>Two year</v>
      </c>
      <c r="D6623" t="str">
        <f>'Raw Data'!I6623</f>
        <v>No</v>
      </c>
      <c r="E6623" t="str">
        <f>'Raw Data'!R6623</f>
        <v>Credit card (automatic)</v>
      </c>
      <c r="F6623">
        <f>'Raw Data'!S6623</f>
        <v>19.399999999999999</v>
      </c>
      <c r="G6623">
        <f>IFERROR(VALUE('Raw Data'!T6623),0)</f>
        <v>958.15</v>
      </c>
      <c r="H6623" t="str" cm="1">
        <f t="array" ref="H6623">_xlfn.IFS(B6623&lt;=12,"New (0-12 mo)",B6623&lt;=24,"Established (13-24 mo)",B6623&lt;=48,"Loyal (25-48 mo)",TRUE,"Veteran (49+ mo)")</f>
        <v>Loyal (25-48 mo)</v>
      </c>
      <c r="I6623">
        <f>COUNTIF('Raw Data'!G6623:O6623,"Yes")</f>
        <v>1</v>
      </c>
      <c r="J6623">
        <f t="shared" ca="1" si="206"/>
        <v>44805</v>
      </c>
      <c r="K6623" t="str">
        <f>'Raw Data'!U6623</f>
        <v>No</v>
      </c>
      <c r="L6623" t="str">
        <f t="shared" si="207"/>
        <v>Low Risk</v>
      </c>
      <c r="N6623" s="34"/>
    </row>
    <row r="6624" spans="1:14" x14ac:dyDescent="0.3">
      <c r="A6624" s="5" t="str">
        <f>'Raw Data'!A6624</f>
        <v>4662-EKDPQ</v>
      </c>
      <c r="B6624">
        <f>'Raw Data'!F6624</f>
        <v>2</v>
      </c>
      <c r="C6624" t="str">
        <f>'Raw Data'!P6624</f>
        <v>Month-to-month</v>
      </c>
      <c r="D6624" t="str">
        <f>'Raw Data'!I6624</f>
        <v>DSL</v>
      </c>
      <c r="E6624" t="str">
        <f>'Raw Data'!R6624</f>
        <v>Bank transfer (automatic)</v>
      </c>
      <c r="F6624">
        <f>'Raw Data'!S6624</f>
        <v>62.05</v>
      </c>
      <c r="G6624">
        <f>IFERROR(VALUE('Raw Data'!T6624),0)</f>
        <v>118.3</v>
      </c>
      <c r="H6624" t="str" cm="1">
        <f t="array" ref="H6624">_xlfn.IFS(B6624&lt;=12,"New (0-12 mo)",B6624&lt;=24,"Established (13-24 mo)",B6624&lt;=48,"Loyal (25-48 mo)",TRUE,"Veteran (49+ mo)")</f>
        <v>New (0-12 mo)</v>
      </c>
      <c r="I6624">
        <f>COUNTIF('Raw Data'!G6624:O6624,"Yes")</f>
        <v>3</v>
      </c>
      <c r="J6624">
        <f t="shared" ca="1" si="206"/>
        <v>46143</v>
      </c>
      <c r="K6624" t="str">
        <f>'Raw Data'!U6624</f>
        <v>Yes</v>
      </c>
      <c r="L6624" t="str">
        <f t="shared" si="207"/>
        <v>High Risk</v>
      </c>
      <c r="N6624" s="34"/>
    </row>
    <row r="6625" spans="1:14" x14ac:dyDescent="0.3">
      <c r="A6625" s="5" t="str">
        <f>'Raw Data'!A6625</f>
        <v>9248-OJYKK</v>
      </c>
      <c r="B6625">
        <f>'Raw Data'!F6625</f>
        <v>1</v>
      </c>
      <c r="C6625" t="str">
        <f>'Raw Data'!P6625</f>
        <v>Month-to-month</v>
      </c>
      <c r="D6625" t="str">
        <f>'Raw Data'!I6625</f>
        <v>Fiber optic</v>
      </c>
      <c r="E6625" t="str">
        <f>'Raw Data'!R6625</f>
        <v>Electronic check</v>
      </c>
      <c r="F6625">
        <f>'Raw Data'!S6625</f>
        <v>76.45</v>
      </c>
      <c r="G6625">
        <f>IFERROR(VALUE('Raw Data'!T6625),0)</f>
        <v>76.45</v>
      </c>
      <c r="H6625" t="str" cm="1">
        <f t="array" ref="H6625">_xlfn.IFS(B6625&lt;=12,"New (0-12 mo)",B6625&lt;=24,"Established (13-24 mo)",B6625&lt;=48,"Loyal (25-48 mo)",TRUE,"Veteran (49+ mo)")</f>
        <v>New (0-12 mo)</v>
      </c>
      <c r="I6625">
        <f>COUNTIF('Raw Data'!G6625:O6625,"Yes")</f>
        <v>2</v>
      </c>
      <c r="J6625">
        <f t="shared" ca="1" si="206"/>
        <v>46174</v>
      </c>
      <c r="K6625" t="str">
        <f>'Raw Data'!U6625</f>
        <v>Yes</v>
      </c>
      <c r="L6625" t="str">
        <f t="shared" si="207"/>
        <v>High Risk</v>
      </c>
      <c r="N6625" s="34"/>
    </row>
    <row r="6626" spans="1:14" x14ac:dyDescent="0.3">
      <c r="A6626" s="5" t="str">
        <f>'Raw Data'!A6626</f>
        <v>9888-ZCUMM</v>
      </c>
      <c r="B6626">
        <f>'Raw Data'!F6626</f>
        <v>64</v>
      </c>
      <c r="C6626" t="str">
        <f>'Raw Data'!P6626</f>
        <v>Two year</v>
      </c>
      <c r="D6626" t="str">
        <f>'Raw Data'!I6626</f>
        <v>DSL</v>
      </c>
      <c r="E6626" t="str">
        <f>'Raw Data'!R6626</f>
        <v>Bank transfer (automatic)</v>
      </c>
      <c r="F6626">
        <f>'Raw Data'!S6626</f>
        <v>60.05</v>
      </c>
      <c r="G6626">
        <f>IFERROR(VALUE('Raw Data'!T6626),0)</f>
        <v>3845.45</v>
      </c>
      <c r="H6626" t="str" cm="1">
        <f t="array" ref="H6626">_xlfn.IFS(B6626&lt;=12,"New (0-12 mo)",B6626&lt;=24,"Established (13-24 mo)",B6626&lt;=48,"Loyal (25-48 mo)",TRUE,"Veteran (49+ mo)")</f>
        <v>Veteran (49+ mo)</v>
      </c>
      <c r="I6626">
        <f>COUNTIF('Raw Data'!G6626:O6626,"Yes")</f>
        <v>5</v>
      </c>
      <c r="J6626">
        <f t="shared" ca="1" si="206"/>
        <v>44256</v>
      </c>
      <c r="K6626" t="str">
        <f>'Raw Data'!U6626</f>
        <v>No</v>
      </c>
      <c r="L6626" t="str">
        <f t="shared" si="207"/>
        <v>Low Risk</v>
      </c>
      <c r="N6626" s="34"/>
    </row>
    <row r="6627" spans="1:14" x14ac:dyDescent="0.3">
      <c r="A6627" s="5" t="str">
        <f>'Raw Data'!A6627</f>
        <v>3398-FSHON</v>
      </c>
      <c r="B6627">
        <f>'Raw Data'!F6627</f>
        <v>12</v>
      </c>
      <c r="C6627" t="str">
        <f>'Raw Data'!P6627</f>
        <v>Month-to-month</v>
      </c>
      <c r="D6627" t="str">
        <f>'Raw Data'!I6627</f>
        <v>Fiber optic</v>
      </c>
      <c r="E6627" t="str">
        <f>'Raw Data'!R6627</f>
        <v>Electronic check</v>
      </c>
      <c r="F6627">
        <f>'Raw Data'!S6627</f>
        <v>91.3</v>
      </c>
      <c r="G6627">
        <f>IFERROR(VALUE('Raw Data'!T6627),0)</f>
        <v>1094.5</v>
      </c>
      <c r="H6627" t="str" cm="1">
        <f t="array" ref="H6627">_xlfn.IFS(B6627&lt;=12,"New (0-12 mo)",B6627&lt;=24,"Established (13-24 mo)",B6627&lt;=48,"Loyal (25-48 mo)",TRUE,"Veteran (49+ mo)")</f>
        <v>New (0-12 mo)</v>
      </c>
      <c r="I6627">
        <f>COUNTIF('Raw Data'!G6627:O6627,"Yes")</f>
        <v>4</v>
      </c>
      <c r="J6627">
        <f t="shared" ca="1" si="206"/>
        <v>45839</v>
      </c>
      <c r="K6627" t="str">
        <f>'Raw Data'!U6627</f>
        <v>Yes</v>
      </c>
      <c r="L6627" t="str">
        <f t="shared" si="207"/>
        <v>High Risk</v>
      </c>
      <c r="N6627" s="34"/>
    </row>
    <row r="6628" spans="1:14" x14ac:dyDescent="0.3">
      <c r="A6628" s="5" t="str">
        <f>'Raw Data'!A6628</f>
        <v>3319-DWOEP</v>
      </c>
      <c r="B6628">
        <f>'Raw Data'!F6628</f>
        <v>6</v>
      </c>
      <c r="C6628" t="str">
        <f>'Raw Data'!P6628</f>
        <v>Month-to-month</v>
      </c>
      <c r="D6628" t="str">
        <f>'Raw Data'!I6628</f>
        <v>Fiber optic</v>
      </c>
      <c r="E6628" t="str">
        <f>'Raw Data'!R6628</f>
        <v>Electronic check</v>
      </c>
      <c r="F6628">
        <f>'Raw Data'!S6628</f>
        <v>95.75</v>
      </c>
      <c r="G6628">
        <f>IFERROR(VALUE('Raw Data'!T6628),0)</f>
        <v>573.75</v>
      </c>
      <c r="H6628" t="str" cm="1">
        <f t="array" ref="H6628">_xlfn.IFS(B6628&lt;=12,"New (0-12 mo)",B6628&lt;=24,"Established (13-24 mo)",B6628&lt;=48,"Loyal (25-48 mo)",TRUE,"Veteran (49+ mo)")</f>
        <v>New (0-12 mo)</v>
      </c>
      <c r="I6628">
        <f>COUNTIF('Raw Data'!G6628:O6628,"Yes")</f>
        <v>4</v>
      </c>
      <c r="J6628">
        <f t="shared" ca="1" si="206"/>
        <v>46023</v>
      </c>
      <c r="K6628" t="str">
        <f>'Raw Data'!U6628</f>
        <v>Yes</v>
      </c>
      <c r="L6628" t="str">
        <f t="shared" si="207"/>
        <v>High Risk</v>
      </c>
      <c r="N6628" s="34"/>
    </row>
    <row r="6629" spans="1:14" x14ac:dyDescent="0.3">
      <c r="A6629" s="5" t="str">
        <f>'Raw Data'!A6629</f>
        <v>1074-WVEVG</v>
      </c>
      <c r="B6629">
        <f>'Raw Data'!F6629</f>
        <v>59</v>
      </c>
      <c r="C6629" t="str">
        <f>'Raw Data'!P6629</f>
        <v>One year</v>
      </c>
      <c r="D6629" t="str">
        <f>'Raw Data'!I6629</f>
        <v>No</v>
      </c>
      <c r="E6629" t="str">
        <f>'Raw Data'!R6629</f>
        <v>Mailed check</v>
      </c>
      <c r="F6629">
        <f>'Raw Data'!S6629</f>
        <v>20.350000000000001</v>
      </c>
      <c r="G6629">
        <f>IFERROR(VALUE('Raw Data'!T6629),0)</f>
        <v>1267</v>
      </c>
      <c r="H6629" t="str" cm="1">
        <f t="array" ref="H6629">_xlfn.IFS(B6629&lt;=12,"New (0-12 mo)",B6629&lt;=24,"Established (13-24 mo)",B6629&lt;=48,"Loyal (25-48 mo)",TRUE,"Veteran (49+ mo)")</f>
        <v>Veteran (49+ mo)</v>
      </c>
      <c r="I6629">
        <f>COUNTIF('Raw Data'!G6629:O6629,"Yes")</f>
        <v>1</v>
      </c>
      <c r="J6629">
        <f t="shared" ca="1" si="206"/>
        <v>44409</v>
      </c>
      <c r="K6629" t="str">
        <f>'Raw Data'!U6629</f>
        <v>No</v>
      </c>
      <c r="L6629" t="str">
        <f t="shared" si="207"/>
        <v>Low Risk</v>
      </c>
      <c r="N6629" s="34"/>
    </row>
    <row r="6630" spans="1:14" x14ac:dyDescent="0.3">
      <c r="A6630" s="5" t="str">
        <f>'Raw Data'!A6630</f>
        <v>9979-RGMZT</v>
      </c>
      <c r="B6630">
        <f>'Raw Data'!F6630</f>
        <v>7</v>
      </c>
      <c r="C6630" t="str">
        <f>'Raw Data'!P6630</f>
        <v>One year</v>
      </c>
      <c r="D6630" t="str">
        <f>'Raw Data'!I6630</f>
        <v>Fiber optic</v>
      </c>
      <c r="E6630" t="str">
        <f>'Raw Data'!R6630</f>
        <v>Mailed check</v>
      </c>
      <c r="F6630">
        <f>'Raw Data'!S6630</f>
        <v>94.05</v>
      </c>
      <c r="G6630">
        <f>IFERROR(VALUE('Raw Data'!T6630),0)</f>
        <v>633.45000000000005</v>
      </c>
      <c r="H6630" t="str" cm="1">
        <f t="array" ref="H6630">_xlfn.IFS(B6630&lt;=12,"New (0-12 mo)",B6630&lt;=24,"Established (13-24 mo)",B6630&lt;=48,"Loyal (25-48 mo)",TRUE,"Veteran (49+ mo)")</f>
        <v>New (0-12 mo)</v>
      </c>
      <c r="I6630">
        <f>COUNTIF('Raw Data'!G6630:O6630,"Yes")</f>
        <v>4</v>
      </c>
      <c r="J6630">
        <f t="shared" ca="1" si="206"/>
        <v>45992</v>
      </c>
      <c r="K6630" t="str">
        <f>'Raw Data'!U6630</f>
        <v>No</v>
      </c>
      <c r="L6630" t="str">
        <f t="shared" si="207"/>
        <v>Low Risk</v>
      </c>
      <c r="N6630" s="34"/>
    </row>
    <row r="6631" spans="1:14" x14ac:dyDescent="0.3">
      <c r="A6631" s="5" t="str">
        <f>'Raw Data'!A6631</f>
        <v>6437-UDQJM</v>
      </c>
      <c r="B6631">
        <f>'Raw Data'!F6631</f>
        <v>72</v>
      </c>
      <c r="C6631" t="str">
        <f>'Raw Data'!P6631</f>
        <v>Two year</v>
      </c>
      <c r="D6631" t="str">
        <f>'Raw Data'!I6631</f>
        <v>DSL</v>
      </c>
      <c r="E6631" t="str">
        <f>'Raw Data'!R6631</f>
        <v>Credit card (automatic)</v>
      </c>
      <c r="F6631">
        <f>'Raw Data'!S6631</f>
        <v>84.1</v>
      </c>
      <c r="G6631">
        <f>IFERROR(VALUE('Raw Data'!T6631),0)</f>
        <v>6129.65</v>
      </c>
      <c r="H6631" t="str" cm="1">
        <f t="array" ref="H6631">_xlfn.IFS(B6631&lt;=12,"New (0-12 mo)",B6631&lt;=24,"Established (13-24 mo)",B6631&lt;=48,"Loyal (25-48 mo)",TRUE,"Veteran (49+ mo)")</f>
        <v>Veteran (49+ mo)</v>
      </c>
      <c r="I6631">
        <f>COUNTIF('Raw Data'!G6631:O6631,"Yes")</f>
        <v>7</v>
      </c>
      <c r="J6631">
        <f t="shared" ca="1" si="206"/>
        <v>44013</v>
      </c>
      <c r="K6631" t="str">
        <f>'Raw Data'!U6631</f>
        <v>No</v>
      </c>
      <c r="L6631" t="str">
        <f t="shared" si="207"/>
        <v>Low Risk</v>
      </c>
      <c r="N6631" s="34"/>
    </row>
    <row r="6632" spans="1:14" x14ac:dyDescent="0.3">
      <c r="A6632" s="5" t="str">
        <f>'Raw Data'!A6632</f>
        <v>1226-IENZN</v>
      </c>
      <c r="B6632">
        <f>'Raw Data'!F6632</f>
        <v>16</v>
      </c>
      <c r="C6632" t="str">
        <f>'Raw Data'!P6632</f>
        <v>Month-to-month</v>
      </c>
      <c r="D6632" t="str">
        <f>'Raw Data'!I6632</f>
        <v>Fiber optic</v>
      </c>
      <c r="E6632" t="str">
        <f>'Raw Data'!R6632</f>
        <v>Electronic check</v>
      </c>
      <c r="F6632">
        <f>'Raw Data'!S6632</f>
        <v>78.75</v>
      </c>
      <c r="G6632">
        <f>IFERROR(VALUE('Raw Data'!T6632),0)</f>
        <v>1218.25</v>
      </c>
      <c r="H6632" t="str" cm="1">
        <f t="array" ref="H6632">_xlfn.IFS(B6632&lt;=12,"New (0-12 mo)",B6632&lt;=24,"Established (13-24 mo)",B6632&lt;=48,"Loyal (25-48 mo)",TRUE,"Veteran (49+ mo)")</f>
        <v>Established (13-24 mo)</v>
      </c>
      <c r="I6632">
        <f>COUNTIF('Raw Data'!G6632:O6632,"Yes")</f>
        <v>2</v>
      </c>
      <c r="J6632">
        <f t="shared" ca="1" si="206"/>
        <v>45717</v>
      </c>
      <c r="K6632" t="str">
        <f>'Raw Data'!U6632</f>
        <v>No</v>
      </c>
      <c r="L6632" t="str">
        <f t="shared" si="207"/>
        <v>Medium Risk</v>
      </c>
      <c r="N6632" s="34"/>
    </row>
    <row r="6633" spans="1:14" x14ac:dyDescent="0.3">
      <c r="A6633" s="5" t="str">
        <f>'Raw Data'!A6633</f>
        <v>2108-GLPQB</v>
      </c>
      <c r="B6633">
        <f>'Raw Data'!F6633</f>
        <v>25</v>
      </c>
      <c r="C6633" t="str">
        <f>'Raw Data'!P6633</f>
        <v>Month-to-month</v>
      </c>
      <c r="D6633" t="str">
        <f>'Raw Data'!I6633</f>
        <v>DSL</v>
      </c>
      <c r="E6633" t="str">
        <f>'Raw Data'!R6633</f>
        <v>Credit card (automatic)</v>
      </c>
      <c r="F6633">
        <f>'Raw Data'!S6633</f>
        <v>55.55</v>
      </c>
      <c r="G6633">
        <f>IFERROR(VALUE('Raw Data'!T6633),0)</f>
        <v>1405.3</v>
      </c>
      <c r="H6633" t="str" cm="1">
        <f t="array" ref="H6633">_xlfn.IFS(B6633&lt;=12,"New (0-12 mo)",B6633&lt;=24,"Established (13-24 mo)",B6633&lt;=48,"Loyal (25-48 mo)",TRUE,"Veteran (49+ mo)")</f>
        <v>Loyal (25-48 mo)</v>
      </c>
      <c r="I6633">
        <f>COUNTIF('Raw Data'!G6633:O6633,"Yes")</f>
        <v>3</v>
      </c>
      <c r="J6633">
        <f t="shared" ca="1" si="206"/>
        <v>45444</v>
      </c>
      <c r="K6633" t="str">
        <f>'Raw Data'!U6633</f>
        <v>No</v>
      </c>
      <c r="L6633" t="str">
        <f t="shared" si="207"/>
        <v>Low-Medium Risk</v>
      </c>
      <c r="N6633" s="34"/>
    </row>
    <row r="6634" spans="1:14" x14ac:dyDescent="0.3">
      <c r="A6634" s="5" t="str">
        <f>'Raw Data'!A6634</f>
        <v>9259-PACGQ</v>
      </c>
      <c r="B6634">
        <f>'Raw Data'!F6634</f>
        <v>34</v>
      </c>
      <c r="C6634" t="str">
        <f>'Raw Data'!P6634</f>
        <v>Month-to-month</v>
      </c>
      <c r="D6634" t="str">
        <f>'Raw Data'!I6634</f>
        <v>DSL</v>
      </c>
      <c r="E6634" t="str">
        <f>'Raw Data'!R6634</f>
        <v>Electronic check</v>
      </c>
      <c r="F6634">
        <f>'Raw Data'!S6634</f>
        <v>62.65</v>
      </c>
      <c r="G6634">
        <f>IFERROR(VALUE('Raw Data'!T6634),0)</f>
        <v>2274.9</v>
      </c>
      <c r="H6634" t="str" cm="1">
        <f t="array" ref="H6634">_xlfn.IFS(B6634&lt;=12,"New (0-12 mo)",B6634&lt;=24,"Established (13-24 mo)",B6634&lt;=48,"Loyal (25-48 mo)",TRUE,"Veteran (49+ mo)")</f>
        <v>Loyal (25-48 mo)</v>
      </c>
      <c r="I6634">
        <f>COUNTIF('Raw Data'!G6634:O6634,"Yes")</f>
        <v>5</v>
      </c>
      <c r="J6634">
        <f t="shared" ca="1" si="206"/>
        <v>45170</v>
      </c>
      <c r="K6634" t="str">
        <f>'Raw Data'!U6634</f>
        <v>Yes</v>
      </c>
      <c r="L6634" t="str">
        <f t="shared" si="207"/>
        <v>Low-Medium Risk</v>
      </c>
      <c r="N6634" s="34"/>
    </row>
    <row r="6635" spans="1:14" x14ac:dyDescent="0.3">
      <c r="A6635" s="5" t="str">
        <f>'Raw Data'!A6635</f>
        <v>4415-IJZTP</v>
      </c>
      <c r="B6635">
        <f>'Raw Data'!F6635</f>
        <v>1</v>
      </c>
      <c r="C6635" t="str">
        <f>'Raw Data'!P6635</f>
        <v>Month-to-month</v>
      </c>
      <c r="D6635" t="str">
        <f>'Raw Data'!I6635</f>
        <v>Fiber optic</v>
      </c>
      <c r="E6635" t="str">
        <f>'Raw Data'!R6635</f>
        <v>Electronic check</v>
      </c>
      <c r="F6635">
        <f>'Raw Data'!S6635</f>
        <v>74.5</v>
      </c>
      <c r="G6635">
        <f>IFERROR(VALUE('Raw Data'!T6635),0)</f>
        <v>74.5</v>
      </c>
      <c r="H6635" t="str" cm="1">
        <f t="array" ref="H6635">_xlfn.IFS(B6635&lt;=12,"New (0-12 mo)",B6635&lt;=24,"Established (13-24 mo)",B6635&lt;=48,"Loyal (25-48 mo)",TRUE,"Veteran (49+ mo)")</f>
        <v>New (0-12 mo)</v>
      </c>
      <c r="I6635">
        <f>COUNTIF('Raw Data'!G6635:O6635,"Yes")</f>
        <v>2</v>
      </c>
      <c r="J6635">
        <f t="shared" ca="1" si="206"/>
        <v>46174</v>
      </c>
      <c r="K6635" t="str">
        <f>'Raw Data'!U6635</f>
        <v>Yes</v>
      </c>
      <c r="L6635" t="str">
        <f t="shared" si="207"/>
        <v>High Risk</v>
      </c>
      <c r="N6635" s="34"/>
    </row>
    <row r="6636" spans="1:14" x14ac:dyDescent="0.3">
      <c r="A6636" s="5" t="str">
        <f>'Raw Data'!A6636</f>
        <v>1465-VINDH</v>
      </c>
      <c r="B6636">
        <f>'Raw Data'!F6636</f>
        <v>10</v>
      </c>
      <c r="C6636" t="str">
        <f>'Raw Data'!P6636</f>
        <v>Month-to-month</v>
      </c>
      <c r="D6636" t="str">
        <f>'Raw Data'!I6636</f>
        <v>Fiber optic</v>
      </c>
      <c r="E6636" t="str">
        <f>'Raw Data'!R6636</f>
        <v>Credit card (automatic)</v>
      </c>
      <c r="F6636">
        <f>'Raw Data'!S6636</f>
        <v>102.1</v>
      </c>
      <c r="G6636">
        <f>IFERROR(VALUE('Raw Data'!T6636),0)</f>
        <v>1068.8499999999999</v>
      </c>
      <c r="H6636" t="str" cm="1">
        <f t="array" ref="H6636">_xlfn.IFS(B6636&lt;=12,"New (0-12 mo)",B6636&lt;=24,"Established (13-24 mo)",B6636&lt;=48,"Loyal (25-48 mo)",TRUE,"Veteran (49+ mo)")</f>
        <v>New (0-12 mo)</v>
      </c>
      <c r="I6636">
        <f>COUNTIF('Raw Data'!G6636:O6636,"Yes")</f>
        <v>6</v>
      </c>
      <c r="J6636">
        <f t="shared" ca="1" si="206"/>
        <v>45901</v>
      </c>
      <c r="K6636" t="str">
        <f>'Raw Data'!U6636</f>
        <v>Yes</v>
      </c>
      <c r="L6636" t="str">
        <f t="shared" si="207"/>
        <v>High Risk</v>
      </c>
      <c r="N6636" s="34"/>
    </row>
    <row r="6637" spans="1:14" x14ac:dyDescent="0.3">
      <c r="A6637" s="5" t="str">
        <f>'Raw Data'!A6637</f>
        <v>5474-LAMUQ</v>
      </c>
      <c r="B6637">
        <f>'Raw Data'!F6637</f>
        <v>24</v>
      </c>
      <c r="C6637" t="str">
        <f>'Raw Data'!P6637</f>
        <v>One year</v>
      </c>
      <c r="D6637" t="str">
        <f>'Raw Data'!I6637</f>
        <v>No</v>
      </c>
      <c r="E6637" t="str">
        <f>'Raw Data'!R6637</f>
        <v>Mailed check</v>
      </c>
      <c r="F6637">
        <f>'Raw Data'!S6637</f>
        <v>20.100000000000001</v>
      </c>
      <c r="G6637">
        <f>IFERROR(VALUE('Raw Data'!T6637),0)</f>
        <v>533.9</v>
      </c>
      <c r="H6637" t="str" cm="1">
        <f t="array" ref="H6637">_xlfn.IFS(B6637&lt;=12,"New (0-12 mo)",B6637&lt;=24,"Established (13-24 mo)",B6637&lt;=48,"Loyal (25-48 mo)",TRUE,"Veteran (49+ mo)")</f>
        <v>Established (13-24 mo)</v>
      </c>
      <c r="I6637">
        <f>COUNTIF('Raw Data'!G6637:O6637,"Yes")</f>
        <v>1</v>
      </c>
      <c r="J6637">
        <f t="shared" ca="1" si="206"/>
        <v>45474</v>
      </c>
      <c r="K6637" t="str">
        <f>'Raw Data'!U6637</f>
        <v>No</v>
      </c>
      <c r="L6637" t="str">
        <f t="shared" si="207"/>
        <v>Low Risk</v>
      </c>
      <c r="N6637" s="34"/>
    </row>
    <row r="6638" spans="1:14" x14ac:dyDescent="0.3">
      <c r="A6638" s="5" t="str">
        <f>'Raw Data'!A6638</f>
        <v>3468-DRVQJ</v>
      </c>
      <c r="B6638">
        <f>'Raw Data'!F6638</f>
        <v>10</v>
      </c>
      <c r="C6638" t="str">
        <f>'Raw Data'!P6638</f>
        <v>One year</v>
      </c>
      <c r="D6638" t="str">
        <f>'Raw Data'!I6638</f>
        <v>DSL</v>
      </c>
      <c r="E6638" t="str">
        <f>'Raw Data'!R6638</f>
        <v>Electronic check</v>
      </c>
      <c r="F6638">
        <f>'Raw Data'!S6638</f>
        <v>70.3</v>
      </c>
      <c r="G6638">
        <f>IFERROR(VALUE('Raw Data'!T6638),0)</f>
        <v>676.15</v>
      </c>
      <c r="H6638" t="str" cm="1">
        <f t="array" ref="H6638">_xlfn.IFS(B6638&lt;=12,"New (0-12 mo)",B6638&lt;=24,"Established (13-24 mo)",B6638&lt;=48,"Loyal (25-48 mo)",TRUE,"Veteran (49+ mo)")</f>
        <v>New (0-12 mo)</v>
      </c>
      <c r="I6638">
        <f>COUNTIF('Raw Data'!G6638:O6638,"Yes")</f>
        <v>5</v>
      </c>
      <c r="J6638">
        <f t="shared" ca="1" si="206"/>
        <v>45901</v>
      </c>
      <c r="K6638" t="str">
        <f>'Raw Data'!U6638</f>
        <v>No</v>
      </c>
      <c r="L6638" t="str">
        <f t="shared" si="207"/>
        <v>Low Risk</v>
      </c>
      <c r="N6638" s="34"/>
    </row>
    <row r="6639" spans="1:14" x14ac:dyDescent="0.3">
      <c r="A6639" s="5" t="str">
        <f>'Raw Data'!A6639</f>
        <v>1122-YJBCS</v>
      </c>
      <c r="B6639">
        <f>'Raw Data'!F6639</f>
        <v>69</v>
      </c>
      <c r="C6639" t="str">
        <f>'Raw Data'!P6639</f>
        <v>One year</v>
      </c>
      <c r="D6639" t="str">
        <f>'Raw Data'!I6639</f>
        <v>DSL</v>
      </c>
      <c r="E6639" t="str">
        <f>'Raw Data'!R6639</f>
        <v>Credit card (automatic)</v>
      </c>
      <c r="F6639">
        <f>'Raw Data'!S6639</f>
        <v>53.65</v>
      </c>
      <c r="G6639">
        <f>IFERROR(VALUE('Raw Data'!T6639),0)</f>
        <v>3804.4</v>
      </c>
      <c r="H6639" t="str" cm="1">
        <f t="array" ref="H6639">_xlfn.IFS(B6639&lt;=12,"New (0-12 mo)",B6639&lt;=24,"Established (13-24 mo)",B6639&lt;=48,"Loyal (25-48 mo)",TRUE,"Veteran (49+ mo)")</f>
        <v>Veteran (49+ mo)</v>
      </c>
      <c r="I6639">
        <f>COUNTIF('Raw Data'!G6639:O6639,"Yes")</f>
        <v>3</v>
      </c>
      <c r="J6639">
        <f t="shared" ca="1" si="206"/>
        <v>44105</v>
      </c>
      <c r="K6639" t="str">
        <f>'Raw Data'!U6639</f>
        <v>No</v>
      </c>
      <c r="L6639" t="str">
        <f t="shared" si="207"/>
        <v>Low Risk</v>
      </c>
      <c r="N6639" s="34"/>
    </row>
    <row r="6640" spans="1:14" x14ac:dyDescent="0.3">
      <c r="A6640" s="5" t="str">
        <f>'Raw Data'!A6640</f>
        <v>4990-ALDGW</v>
      </c>
      <c r="B6640">
        <f>'Raw Data'!F6640</f>
        <v>57</v>
      </c>
      <c r="C6640" t="str">
        <f>'Raw Data'!P6640</f>
        <v>Two year</v>
      </c>
      <c r="D6640" t="str">
        <f>'Raw Data'!I6640</f>
        <v>No</v>
      </c>
      <c r="E6640" t="str">
        <f>'Raw Data'!R6640</f>
        <v>Mailed check</v>
      </c>
      <c r="F6640">
        <f>'Raw Data'!S6640</f>
        <v>20.75</v>
      </c>
      <c r="G6640">
        <f>IFERROR(VALUE('Raw Data'!T6640),0)</f>
        <v>1118.8</v>
      </c>
      <c r="H6640" t="str" cm="1">
        <f t="array" ref="H6640">_xlfn.IFS(B6640&lt;=12,"New (0-12 mo)",B6640&lt;=24,"Established (13-24 mo)",B6640&lt;=48,"Loyal (25-48 mo)",TRUE,"Veteran (49+ mo)")</f>
        <v>Veteran (49+ mo)</v>
      </c>
      <c r="I6640">
        <f>COUNTIF('Raw Data'!G6640:O6640,"Yes")</f>
        <v>1</v>
      </c>
      <c r="J6640">
        <f t="shared" ca="1" si="206"/>
        <v>44470</v>
      </c>
      <c r="K6640" t="str">
        <f>'Raw Data'!U6640</f>
        <v>No</v>
      </c>
      <c r="L6640" t="str">
        <f t="shared" si="207"/>
        <v>Low Risk</v>
      </c>
      <c r="N6640" s="34"/>
    </row>
    <row r="6641" spans="1:14" x14ac:dyDescent="0.3">
      <c r="A6641" s="5" t="str">
        <f>'Raw Data'!A6641</f>
        <v>4816-OKWNX</v>
      </c>
      <c r="B6641">
        <f>'Raw Data'!F6641</f>
        <v>50</v>
      </c>
      <c r="C6641" t="str">
        <f>'Raw Data'!P6641</f>
        <v>One year</v>
      </c>
      <c r="D6641" t="str">
        <f>'Raw Data'!I6641</f>
        <v>Fiber optic</v>
      </c>
      <c r="E6641" t="str">
        <f>'Raw Data'!R6641</f>
        <v>Bank transfer (automatic)</v>
      </c>
      <c r="F6641">
        <f>'Raw Data'!S6641</f>
        <v>103.4</v>
      </c>
      <c r="G6641">
        <f>IFERROR(VALUE('Raw Data'!T6641),0)</f>
        <v>5236.3999999999996</v>
      </c>
      <c r="H6641" t="str" cm="1">
        <f t="array" ref="H6641">_xlfn.IFS(B6641&lt;=12,"New (0-12 mo)",B6641&lt;=24,"Established (13-24 mo)",B6641&lt;=48,"Loyal (25-48 mo)",TRUE,"Veteran (49+ mo)")</f>
        <v>Veteran (49+ mo)</v>
      </c>
      <c r="I6641">
        <f>COUNTIF('Raw Data'!G6641:O6641,"Yes")</f>
        <v>6</v>
      </c>
      <c r="J6641">
        <f t="shared" ca="1" si="206"/>
        <v>44682</v>
      </c>
      <c r="K6641" t="str">
        <f>'Raw Data'!U6641</f>
        <v>No</v>
      </c>
      <c r="L6641" t="str">
        <f t="shared" si="207"/>
        <v>Low Risk</v>
      </c>
      <c r="N6641" s="34"/>
    </row>
    <row r="6642" spans="1:14" x14ac:dyDescent="0.3">
      <c r="A6642" s="5" t="str">
        <f>'Raw Data'!A6642</f>
        <v>3315-IKYZQ</v>
      </c>
      <c r="B6642">
        <f>'Raw Data'!F6642</f>
        <v>28</v>
      </c>
      <c r="C6642" t="str">
        <f>'Raw Data'!P6642</f>
        <v>One year</v>
      </c>
      <c r="D6642" t="str">
        <f>'Raw Data'!I6642</f>
        <v>DSL</v>
      </c>
      <c r="E6642" t="str">
        <f>'Raw Data'!R6642</f>
        <v>Mailed check</v>
      </c>
      <c r="F6642">
        <f>'Raw Data'!S6642</f>
        <v>50.8</v>
      </c>
      <c r="G6642">
        <f>IFERROR(VALUE('Raw Data'!T6642),0)</f>
        <v>1386.8</v>
      </c>
      <c r="H6642" t="str" cm="1">
        <f t="array" ref="H6642">_xlfn.IFS(B6642&lt;=12,"New (0-12 mo)",B6642&lt;=24,"Established (13-24 mo)",B6642&lt;=48,"Loyal (25-48 mo)",TRUE,"Veteran (49+ mo)")</f>
        <v>Loyal (25-48 mo)</v>
      </c>
      <c r="I6642">
        <f>COUNTIF('Raw Data'!G6642:O6642,"Yes")</f>
        <v>4</v>
      </c>
      <c r="J6642">
        <f t="shared" ca="1" si="206"/>
        <v>45352</v>
      </c>
      <c r="K6642" t="str">
        <f>'Raw Data'!U6642</f>
        <v>No</v>
      </c>
      <c r="L6642" t="str">
        <f t="shared" si="207"/>
        <v>Low Risk</v>
      </c>
      <c r="N6642" s="34"/>
    </row>
    <row r="6643" spans="1:14" x14ac:dyDescent="0.3">
      <c r="A6643" s="5" t="str">
        <f>'Raw Data'!A6643</f>
        <v>2810-FTLEM</v>
      </c>
      <c r="B6643">
        <f>'Raw Data'!F6643</f>
        <v>16</v>
      </c>
      <c r="C6643" t="str">
        <f>'Raw Data'!P6643</f>
        <v>Month-to-month</v>
      </c>
      <c r="D6643" t="str">
        <f>'Raw Data'!I6643</f>
        <v>DSL</v>
      </c>
      <c r="E6643" t="str">
        <f>'Raw Data'!R6643</f>
        <v>Electronic check</v>
      </c>
      <c r="F6643">
        <f>'Raw Data'!S6643</f>
        <v>50.15</v>
      </c>
      <c r="G6643">
        <f>IFERROR(VALUE('Raw Data'!T6643),0)</f>
        <v>762.25</v>
      </c>
      <c r="H6643" t="str" cm="1">
        <f t="array" ref="H6643">_xlfn.IFS(B6643&lt;=12,"New (0-12 mo)",B6643&lt;=24,"Established (13-24 mo)",B6643&lt;=48,"Loyal (25-48 mo)",TRUE,"Veteran (49+ mo)")</f>
        <v>Established (13-24 mo)</v>
      </c>
      <c r="I6643">
        <f>COUNTIF('Raw Data'!G6643:O6643,"Yes")</f>
        <v>2</v>
      </c>
      <c r="J6643">
        <f t="shared" ca="1" si="206"/>
        <v>45717</v>
      </c>
      <c r="K6643" t="str">
        <f>'Raw Data'!U6643</f>
        <v>Yes</v>
      </c>
      <c r="L6643" t="str">
        <f t="shared" si="207"/>
        <v>Medium Risk</v>
      </c>
      <c r="N6643" s="34"/>
    </row>
    <row r="6644" spans="1:14" x14ac:dyDescent="0.3">
      <c r="A6644" s="5" t="str">
        <f>'Raw Data'!A6644</f>
        <v>4747-LCAQL</v>
      </c>
      <c r="B6644">
        <f>'Raw Data'!F6644</f>
        <v>25</v>
      </c>
      <c r="C6644" t="str">
        <f>'Raw Data'!P6644</f>
        <v>Month-to-month</v>
      </c>
      <c r="D6644" t="str">
        <f>'Raw Data'!I6644</f>
        <v>DSL</v>
      </c>
      <c r="E6644" t="str">
        <f>'Raw Data'!R6644</f>
        <v>Mailed check</v>
      </c>
      <c r="F6644">
        <f>'Raw Data'!S6644</f>
        <v>79</v>
      </c>
      <c r="G6644">
        <f>IFERROR(VALUE('Raw Data'!T6644),0)</f>
        <v>1902</v>
      </c>
      <c r="H6644" t="str" cm="1">
        <f t="array" ref="H6644">_xlfn.IFS(B6644&lt;=12,"New (0-12 mo)",B6644&lt;=24,"Established (13-24 mo)",B6644&lt;=48,"Loyal (25-48 mo)",TRUE,"Veteran (49+ mo)")</f>
        <v>Loyal (25-48 mo)</v>
      </c>
      <c r="I6644">
        <f>COUNTIF('Raw Data'!G6644:O6644,"Yes")</f>
        <v>6</v>
      </c>
      <c r="J6644">
        <f t="shared" ca="1" si="206"/>
        <v>45444</v>
      </c>
      <c r="K6644" t="str">
        <f>'Raw Data'!U6644</f>
        <v>No</v>
      </c>
      <c r="L6644" t="str">
        <f t="shared" si="207"/>
        <v>Low-Medium Risk</v>
      </c>
      <c r="N6644" s="34"/>
    </row>
    <row r="6645" spans="1:14" x14ac:dyDescent="0.3">
      <c r="A6645" s="5" t="str">
        <f>'Raw Data'!A6645</f>
        <v>3411-WLRSQ</v>
      </c>
      <c r="B6645">
        <f>'Raw Data'!F6645</f>
        <v>3</v>
      </c>
      <c r="C6645" t="str">
        <f>'Raw Data'!P6645</f>
        <v>Month-to-month</v>
      </c>
      <c r="D6645" t="str">
        <f>'Raw Data'!I6645</f>
        <v>Fiber optic</v>
      </c>
      <c r="E6645" t="str">
        <f>'Raw Data'!R6645</f>
        <v>Bank transfer (automatic)</v>
      </c>
      <c r="F6645">
        <f>'Raw Data'!S6645</f>
        <v>74.599999999999994</v>
      </c>
      <c r="G6645">
        <f>IFERROR(VALUE('Raw Data'!T6645),0)</f>
        <v>239.05</v>
      </c>
      <c r="H6645" t="str" cm="1">
        <f t="array" ref="H6645">_xlfn.IFS(B6645&lt;=12,"New (0-12 mo)",B6645&lt;=24,"Established (13-24 mo)",B6645&lt;=48,"Loyal (25-48 mo)",TRUE,"Veteran (49+ mo)")</f>
        <v>New (0-12 mo)</v>
      </c>
      <c r="I6645">
        <f>COUNTIF('Raw Data'!G6645:O6645,"Yes")</f>
        <v>2</v>
      </c>
      <c r="J6645">
        <f t="shared" ca="1" si="206"/>
        <v>46113</v>
      </c>
      <c r="K6645" t="str">
        <f>'Raw Data'!U6645</f>
        <v>No</v>
      </c>
      <c r="L6645" t="str">
        <f t="shared" si="207"/>
        <v>High Risk</v>
      </c>
      <c r="N6645" s="34"/>
    </row>
    <row r="6646" spans="1:14" x14ac:dyDescent="0.3">
      <c r="A6646" s="5" t="str">
        <f>'Raw Data'!A6646</f>
        <v>0898-XCGTF</v>
      </c>
      <c r="B6646">
        <f>'Raw Data'!F6646</f>
        <v>61</v>
      </c>
      <c r="C6646" t="str">
        <f>'Raw Data'!P6646</f>
        <v>One year</v>
      </c>
      <c r="D6646" t="str">
        <f>'Raw Data'!I6646</f>
        <v>Fiber optic</v>
      </c>
      <c r="E6646" t="str">
        <f>'Raw Data'!R6646</f>
        <v>Bank transfer (automatic)</v>
      </c>
      <c r="F6646">
        <f>'Raw Data'!S6646</f>
        <v>96.5</v>
      </c>
      <c r="G6646">
        <f>IFERROR(VALUE('Raw Data'!T6646),0)</f>
        <v>5673.7</v>
      </c>
      <c r="H6646" t="str" cm="1">
        <f t="array" ref="H6646">_xlfn.IFS(B6646&lt;=12,"New (0-12 mo)",B6646&lt;=24,"Established (13-24 mo)",B6646&lt;=48,"Loyal (25-48 mo)",TRUE,"Veteran (49+ mo)")</f>
        <v>Veteran (49+ mo)</v>
      </c>
      <c r="I6646">
        <f>COUNTIF('Raw Data'!G6646:O6646,"Yes")</f>
        <v>4</v>
      </c>
      <c r="J6646">
        <f t="shared" ca="1" si="206"/>
        <v>44348</v>
      </c>
      <c r="K6646" t="str">
        <f>'Raw Data'!U6646</f>
        <v>No</v>
      </c>
      <c r="L6646" t="str">
        <f t="shared" si="207"/>
        <v>Low Risk</v>
      </c>
      <c r="N6646" s="34"/>
    </row>
    <row r="6647" spans="1:14" x14ac:dyDescent="0.3">
      <c r="A6647" s="5" t="str">
        <f>'Raw Data'!A6647</f>
        <v>8006-PYCSW</v>
      </c>
      <c r="B6647">
        <f>'Raw Data'!F6647</f>
        <v>2</v>
      </c>
      <c r="C6647" t="str">
        <f>'Raw Data'!P6647</f>
        <v>Month-to-month</v>
      </c>
      <c r="D6647" t="str">
        <f>'Raw Data'!I6647</f>
        <v>No</v>
      </c>
      <c r="E6647" t="str">
        <f>'Raw Data'!R6647</f>
        <v>Mailed check</v>
      </c>
      <c r="F6647">
        <f>'Raw Data'!S6647</f>
        <v>20.100000000000001</v>
      </c>
      <c r="G6647">
        <f>IFERROR(VALUE('Raw Data'!T6647),0)</f>
        <v>39.799999999999997</v>
      </c>
      <c r="H6647" t="str" cm="1">
        <f t="array" ref="H6647">_xlfn.IFS(B6647&lt;=12,"New (0-12 mo)",B6647&lt;=24,"Established (13-24 mo)",B6647&lt;=48,"Loyal (25-48 mo)",TRUE,"Veteran (49+ mo)")</f>
        <v>New (0-12 mo)</v>
      </c>
      <c r="I6647">
        <f>COUNTIF('Raw Data'!G6647:O6647,"Yes")</f>
        <v>1</v>
      </c>
      <c r="J6647">
        <f t="shared" ca="1" si="206"/>
        <v>46143</v>
      </c>
      <c r="K6647" t="str">
        <f>'Raw Data'!U6647</f>
        <v>No</v>
      </c>
      <c r="L6647" t="str">
        <f t="shared" si="207"/>
        <v>High Risk</v>
      </c>
      <c r="N6647" s="34"/>
    </row>
    <row r="6648" spans="1:14" x14ac:dyDescent="0.3">
      <c r="A6648" s="5" t="str">
        <f>'Raw Data'!A6648</f>
        <v>8249-THVEC</v>
      </c>
      <c r="B6648">
        <f>'Raw Data'!F6648</f>
        <v>51</v>
      </c>
      <c r="C6648" t="str">
        <f>'Raw Data'!P6648</f>
        <v>One year</v>
      </c>
      <c r="D6648" t="str">
        <f>'Raw Data'!I6648</f>
        <v>No</v>
      </c>
      <c r="E6648" t="str">
        <f>'Raw Data'!R6648</f>
        <v>Mailed check</v>
      </c>
      <c r="F6648">
        <f>'Raw Data'!S6648</f>
        <v>19.399999999999999</v>
      </c>
      <c r="G6648">
        <f>IFERROR(VALUE('Raw Data'!T6648),0)</f>
        <v>997.75</v>
      </c>
      <c r="H6648" t="str" cm="1">
        <f t="array" ref="H6648">_xlfn.IFS(B6648&lt;=12,"New (0-12 mo)",B6648&lt;=24,"Established (13-24 mo)",B6648&lt;=48,"Loyal (25-48 mo)",TRUE,"Veteran (49+ mo)")</f>
        <v>Veteran (49+ mo)</v>
      </c>
      <c r="I6648">
        <f>COUNTIF('Raw Data'!G6648:O6648,"Yes")</f>
        <v>1</v>
      </c>
      <c r="J6648">
        <f t="shared" ca="1" si="206"/>
        <v>44652</v>
      </c>
      <c r="K6648" t="str">
        <f>'Raw Data'!U6648</f>
        <v>No</v>
      </c>
      <c r="L6648" t="str">
        <f t="shared" si="207"/>
        <v>Low Risk</v>
      </c>
      <c r="N6648" s="34"/>
    </row>
    <row r="6649" spans="1:14" x14ac:dyDescent="0.3">
      <c r="A6649" s="5" t="str">
        <f>'Raw Data'!A6649</f>
        <v>8722-PRFDV</v>
      </c>
      <c r="B6649">
        <f>'Raw Data'!F6649</f>
        <v>71</v>
      </c>
      <c r="C6649" t="str">
        <f>'Raw Data'!P6649</f>
        <v>Two year</v>
      </c>
      <c r="D6649" t="str">
        <f>'Raw Data'!I6649</f>
        <v>DSL</v>
      </c>
      <c r="E6649" t="str">
        <f>'Raw Data'!R6649</f>
        <v>Credit card (automatic)</v>
      </c>
      <c r="F6649">
        <f>'Raw Data'!S6649</f>
        <v>77.55</v>
      </c>
      <c r="G6649">
        <f>IFERROR(VALUE('Raw Data'!T6649),0)</f>
        <v>5574.35</v>
      </c>
      <c r="H6649" t="str" cm="1">
        <f t="array" ref="H6649">_xlfn.IFS(B6649&lt;=12,"New (0-12 mo)",B6649&lt;=24,"Established (13-24 mo)",B6649&lt;=48,"Loyal (25-48 mo)",TRUE,"Veteran (49+ mo)")</f>
        <v>Veteran (49+ mo)</v>
      </c>
      <c r="I6649">
        <f>COUNTIF('Raw Data'!G6649:O6649,"Yes")</f>
        <v>5</v>
      </c>
      <c r="J6649">
        <f t="shared" ca="1" si="206"/>
        <v>44044</v>
      </c>
      <c r="K6649" t="str">
        <f>'Raw Data'!U6649</f>
        <v>No</v>
      </c>
      <c r="L6649" t="str">
        <f t="shared" si="207"/>
        <v>Low Risk</v>
      </c>
      <c r="N6649" s="34"/>
    </row>
    <row r="6650" spans="1:14" x14ac:dyDescent="0.3">
      <c r="A6650" s="5" t="str">
        <f>'Raw Data'!A6650</f>
        <v>2164-SOQXL</v>
      </c>
      <c r="B6650">
        <f>'Raw Data'!F6650</f>
        <v>20</v>
      </c>
      <c r="C6650" t="str">
        <f>'Raw Data'!P6650</f>
        <v>Month-to-month</v>
      </c>
      <c r="D6650" t="str">
        <f>'Raw Data'!I6650</f>
        <v>No</v>
      </c>
      <c r="E6650" t="str">
        <f>'Raw Data'!R6650</f>
        <v>Mailed check</v>
      </c>
      <c r="F6650">
        <f>'Raw Data'!S6650</f>
        <v>20.05</v>
      </c>
      <c r="G6650">
        <f>IFERROR(VALUE('Raw Data'!T6650),0)</f>
        <v>406.05</v>
      </c>
      <c r="H6650" t="str" cm="1">
        <f t="array" ref="H6650">_xlfn.IFS(B6650&lt;=12,"New (0-12 mo)",B6650&lt;=24,"Established (13-24 mo)",B6650&lt;=48,"Loyal (25-48 mo)",TRUE,"Veteran (49+ mo)")</f>
        <v>Established (13-24 mo)</v>
      </c>
      <c r="I6650">
        <f>COUNTIF('Raw Data'!G6650:O6650,"Yes")</f>
        <v>1</v>
      </c>
      <c r="J6650">
        <f t="shared" ca="1" si="206"/>
        <v>45597</v>
      </c>
      <c r="K6650" t="str">
        <f>'Raw Data'!U6650</f>
        <v>No</v>
      </c>
      <c r="L6650" t="str">
        <f t="shared" si="207"/>
        <v>Medium Risk</v>
      </c>
      <c r="N6650" s="34"/>
    </row>
    <row r="6651" spans="1:14" x14ac:dyDescent="0.3">
      <c r="A6651" s="5" t="str">
        <f>'Raw Data'!A6651</f>
        <v>4020-KIUDI</v>
      </c>
      <c r="B6651">
        <f>'Raw Data'!F6651</f>
        <v>6</v>
      </c>
      <c r="C6651" t="str">
        <f>'Raw Data'!P6651</f>
        <v>Month-to-month</v>
      </c>
      <c r="D6651" t="str">
        <f>'Raw Data'!I6651</f>
        <v>No</v>
      </c>
      <c r="E6651" t="str">
        <f>'Raw Data'!R6651</f>
        <v>Credit card (automatic)</v>
      </c>
      <c r="F6651">
        <f>'Raw Data'!S6651</f>
        <v>19.850000000000001</v>
      </c>
      <c r="G6651">
        <f>IFERROR(VALUE('Raw Data'!T6651),0)</f>
        <v>138.85</v>
      </c>
      <c r="H6651" t="str" cm="1">
        <f t="array" ref="H6651">_xlfn.IFS(B6651&lt;=12,"New (0-12 mo)",B6651&lt;=24,"Established (13-24 mo)",B6651&lt;=48,"Loyal (25-48 mo)",TRUE,"Veteran (49+ mo)")</f>
        <v>New (0-12 mo)</v>
      </c>
      <c r="I6651">
        <f>COUNTIF('Raw Data'!G6651:O6651,"Yes")</f>
        <v>1</v>
      </c>
      <c r="J6651">
        <f t="shared" ca="1" si="206"/>
        <v>46023</v>
      </c>
      <c r="K6651" t="str">
        <f>'Raw Data'!U6651</f>
        <v>No</v>
      </c>
      <c r="L6651" t="str">
        <f t="shared" si="207"/>
        <v>High Risk</v>
      </c>
      <c r="N6651" s="34"/>
    </row>
    <row r="6652" spans="1:14" x14ac:dyDescent="0.3">
      <c r="A6652" s="5" t="str">
        <f>'Raw Data'!A6652</f>
        <v>5850-BDWCY</v>
      </c>
      <c r="B6652">
        <f>'Raw Data'!F6652</f>
        <v>6</v>
      </c>
      <c r="C6652" t="str">
        <f>'Raw Data'!P6652</f>
        <v>Month-to-month</v>
      </c>
      <c r="D6652" t="str">
        <f>'Raw Data'!I6652</f>
        <v>No</v>
      </c>
      <c r="E6652" t="str">
        <f>'Raw Data'!R6652</f>
        <v>Mailed check</v>
      </c>
      <c r="F6652">
        <f>'Raw Data'!S6652</f>
        <v>20.2</v>
      </c>
      <c r="G6652">
        <f>IFERROR(VALUE('Raw Data'!T6652),0)</f>
        <v>123.65</v>
      </c>
      <c r="H6652" t="str" cm="1">
        <f t="array" ref="H6652">_xlfn.IFS(B6652&lt;=12,"New (0-12 mo)",B6652&lt;=24,"Established (13-24 mo)",B6652&lt;=48,"Loyal (25-48 mo)",TRUE,"Veteran (49+ mo)")</f>
        <v>New (0-12 mo)</v>
      </c>
      <c r="I6652">
        <f>COUNTIF('Raw Data'!G6652:O6652,"Yes")</f>
        <v>1</v>
      </c>
      <c r="J6652">
        <f t="shared" ca="1" si="206"/>
        <v>46023</v>
      </c>
      <c r="K6652" t="str">
        <f>'Raw Data'!U6652</f>
        <v>No</v>
      </c>
      <c r="L6652" t="str">
        <f t="shared" si="207"/>
        <v>High Risk</v>
      </c>
      <c r="N6652" s="34"/>
    </row>
    <row r="6653" spans="1:14" x14ac:dyDescent="0.3">
      <c r="A6653" s="5" t="str">
        <f>'Raw Data'!A6653</f>
        <v>2038-YSEZE</v>
      </c>
      <c r="B6653">
        <f>'Raw Data'!F6653</f>
        <v>29</v>
      </c>
      <c r="C6653" t="str">
        <f>'Raw Data'!P6653</f>
        <v>Month-to-month</v>
      </c>
      <c r="D6653" t="str">
        <f>'Raw Data'!I6653</f>
        <v>DSL</v>
      </c>
      <c r="E6653" t="str">
        <f>'Raw Data'!R6653</f>
        <v>Mailed check</v>
      </c>
      <c r="F6653">
        <f>'Raw Data'!S6653</f>
        <v>67.45</v>
      </c>
      <c r="G6653">
        <f>IFERROR(VALUE('Raw Data'!T6653),0)</f>
        <v>1801.1</v>
      </c>
      <c r="H6653" t="str" cm="1">
        <f t="array" ref="H6653">_xlfn.IFS(B6653&lt;=12,"New (0-12 mo)",B6653&lt;=24,"Established (13-24 mo)",B6653&lt;=48,"Loyal (25-48 mo)",TRUE,"Veteran (49+ mo)")</f>
        <v>Loyal (25-48 mo)</v>
      </c>
      <c r="I6653">
        <f>COUNTIF('Raw Data'!G6653:O6653,"Yes")</f>
        <v>5</v>
      </c>
      <c r="J6653">
        <f t="shared" ca="1" si="206"/>
        <v>45323</v>
      </c>
      <c r="K6653" t="str">
        <f>'Raw Data'!U6653</f>
        <v>No</v>
      </c>
      <c r="L6653" t="str">
        <f t="shared" si="207"/>
        <v>Low-Medium Risk</v>
      </c>
      <c r="N6653" s="34"/>
    </row>
    <row r="6654" spans="1:14" x14ac:dyDescent="0.3">
      <c r="A6654" s="5" t="str">
        <f>'Raw Data'!A6654</f>
        <v>0827-ITJPH</v>
      </c>
      <c r="B6654">
        <f>'Raw Data'!F6654</f>
        <v>36</v>
      </c>
      <c r="C6654" t="str">
        <f>'Raw Data'!P6654</f>
        <v>Two year</v>
      </c>
      <c r="D6654" t="str">
        <f>'Raw Data'!I6654</f>
        <v>No</v>
      </c>
      <c r="E6654" t="str">
        <f>'Raw Data'!R6654</f>
        <v>Credit card (automatic)</v>
      </c>
      <c r="F6654">
        <f>'Raw Data'!S6654</f>
        <v>18.55</v>
      </c>
      <c r="G6654">
        <f>IFERROR(VALUE('Raw Data'!T6654),0)</f>
        <v>689</v>
      </c>
      <c r="H6654" t="str" cm="1">
        <f t="array" ref="H6654">_xlfn.IFS(B6654&lt;=12,"New (0-12 mo)",B6654&lt;=24,"Established (13-24 mo)",B6654&lt;=48,"Loyal (25-48 mo)",TRUE,"Veteran (49+ mo)")</f>
        <v>Loyal (25-48 mo)</v>
      </c>
      <c r="I6654">
        <f>COUNTIF('Raw Data'!G6654:O6654,"Yes")</f>
        <v>1</v>
      </c>
      <c r="J6654">
        <f t="shared" ca="1" si="206"/>
        <v>45108</v>
      </c>
      <c r="K6654" t="str">
        <f>'Raw Data'!U6654</f>
        <v>No</v>
      </c>
      <c r="L6654" t="str">
        <f t="shared" si="207"/>
        <v>Low Risk</v>
      </c>
      <c r="N6654" s="34"/>
    </row>
    <row r="6655" spans="1:14" x14ac:dyDescent="0.3">
      <c r="A6655" s="5" t="str">
        <f>'Raw Data'!A6655</f>
        <v>8799-OXZMD</v>
      </c>
      <c r="B6655">
        <f>'Raw Data'!F6655</f>
        <v>28</v>
      </c>
      <c r="C6655" t="str">
        <f>'Raw Data'!P6655</f>
        <v>Month-to-month</v>
      </c>
      <c r="D6655" t="str">
        <f>'Raw Data'!I6655</f>
        <v>DSL</v>
      </c>
      <c r="E6655" t="str">
        <f>'Raw Data'!R6655</f>
        <v>Mailed check</v>
      </c>
      <c r="F6655">
        <f>'Raw Data'!S6655</f>
        <v>29.75</v>
      </c>
      <c r="G6655">
        <f>IFERROR(VALUE('Raw Data'!T6655),0)</f>
        <v>790.7</v>
      </c>
      <c r="H6655" t="str" cm="1">
        <f t="array" ref="H6655">_xlfn.IFS(B6655&lt;=12,"New (0-12 mo)",B6655&lt;=24,"Established (13-24 mo)",B6655&lt;=48,"Loyal (25-48 mo)",TRUE,"Veteran (49+ mo)")</f>
        <v>Loyal (25-48 mo)</v>
      </c>
      <c r="I6655">
        <f>COUNTIF('Raw Data'!G6655:O6655,"Yes")</f>
        <v>1</v>
      </c>
      <c r="J6655">
        <f t="shared" ca="1" si="206"/>
        <v>45352</v>
      </c>
      <c r="K6655" t="str">
        <f>'Raw Data'!U6655</f>
        <v>No</v>
      </c>
      <c r="L6655" t="str">
        <f t="shared" si="207"/>
        <v>Low-Medium Risk</v>
      </c>
      <c r="N6655" s="34"/>
    </row>
    <row r="6656" spans="1:14" x14ac:dyDescent="0.3">
      <c r="A6656" s="5" t="str">
        <f>'Raw Data'!A6656</f>
        <v>1925-TIBLE</v>
      </c>
      <c r="B6656">
        <f>'Raw Data'!F6656</f>
        <v>7</v>
      </c>
      <c r="C6656" t="str">
        <f>'Raw Data'!P6656</f>
        <v>Month-to-month</v>
      </c>
      <c r="D6656" t="str">
        <f>'Raw Data'!I6656</f>
        <v>Fiber optic</v>
      </c>
      <c r="E6656" t="str">
        <f>'Raw Data'!R6656</f>
        <v>Electronic check</v>
      </c>
      <c r="F6656">
        <f>'Raw Data'!S6656</f>
        <v>86.5</v>
      </c>
      <c r="G6656">
        <f>IFERROR(VALUE('Raw Data'!T6656),0)</f>
        <v>582.5</v>
      </c>
      <c r="H6656" t="str" cm="1">
        <f t="array" ref="H6656">_xlfn.IFS(B6656&lt;=12,"New (0-12 mo)",B6656&lt;=24,"Established (13-24 mo)",B6656&lt;=48,"Loyal (25-48 mo)",TRUE,"Veteran (49+ mo)")</f>
        <v>New (0-12 mo)</v>
      </c>
      <c r="I6656">
        <f>COUNTIF('Raw Data'!G6656:O6656,"Yes")</f>
        <v>3</v>
      </c>
      <c r="J6656">
        <f t="shared" ca="1" si="206"/>
        <v>45992</v>
      </c>
      <c r="K6656" t="str">
        <f>'Raw Data'!U6656</f>
        <v>Yes</v>
      </c>
      <c r="L6656" t="str">
        <f t="shared" si="207"/>
        <v>High Risk</v>
      </c>
      <c r="N6656" s="34"/>
    </row>
    <row r="6657" spans="1:14" x14ac:dyDescent="0.3">
      <c r="A6657" s="5" t="str">
        <f>'Raw Data'!A6657</f>
        <v>1705-GUHPV</v>
      </c>
      <c r="B6657">
        <f>'Raw Data'!F6657</f>
        <v>63</v>
      </c>
      <c r="C6657" t="str">
        <f>'Raw Data'!P6657</f>
        <v>Two year</v>
      </c>
      <c r="D6657" t="str">
        <f>'Raw Data'!I6657</f>
        <v>No</v>
      </c>
      <c r="E6657" t="str">
        <f>'Raw Data'!R6657</f>
        <v>Mailed check</v>
      </c>
      <c r="F6657">
        <f>'Raw Data'!S6657</f>
        <v>24.2</v>
      </c>
      <c r="G6657">
        <f>IFERROR(VALUE('Raw Data'!T6657),0)</f>
        <v>1618.2</v>
      </c>
      <c r="H6657" t="str" cm="1">
        <f t="array" ref="H6657">_xlfn.IFS(B6657&lt;=12,"New (0-12 mo)",B6657&lt;=24,"Established (13-24 mo)",B6657&lt;=48,"Loyal (25-48 mo)",TRUE,"Veteran (49+ mo)")</f>
        <v>Veteran (49+ mo)</v>
      </c>
      <c r="I6657">
        <f>COUNTIF('Raw Data'!G6657:O6657,"Yes")</f>
        <v>2</v>
      </c>
      <c r="J6657">
        <f t="shared" ca="1" si="206"/>
        <v>44287</v>
      </c>
      <c r="K6657" t="str">
        <f>'Raw Data'!U6657</f>
        <v>No</v>
      </c>
      <c r="L6657" t="str">
        <f t="shared" si="207"/>
        <v>Low Risk</v>
      </c>
      <c r="N6657" s="34"/>
    </row>
    <row r="6658" spans="1:14" x14ac:dyDescent="0.3">
      <c r="A6658" s="5" t="str">
        <f>'Raw Data'!A6658</f>
        <v>4779-ZGICK</v>
      </c>
      <c r="B6658">
        <f>'Raw Data'!F6658</f>
        <v>48</v>
      </c>
      <c r="C6658" t="str">
        <f>'Raw Data'!P6658</f>
        <v>Two year</v>
      </c>
      <c r="D6658" t="str">
        <f>'Raw Data'!I6658</f>
        <v>No</v>
      </c>
      <c r="E6658" t="str">
        <f>'Raw Data'!R6658</f>
        <v>Mailed check</v>
      </c>
      <c r="F6658">
        <f>'Raw Data'!S6658</f>
        <v>23.55</v>
      </c>
      <c r="G6658">
        <f>IFERROR(VALUE('Raw Data'!T6658),0)</f>
        <v>1173.3499999999999</v>
      </c>
      <c r="H6658" t="str" cm="1">
        <f t="array" ref="H6658">_xlfn.IFS(B6658&lt;=12,"New (0-12 mo)",B6658&lt;=24,"Established (13-24 mo)",B6658&lt;=48,"Loyal (25-48 mo)",TRUE,"Veteran (49+ mo)")</f>
        <v>Loyal (25-48 mo)</v>
      </c>
      <c r="I6658">
        <f>COUNTIF('Raw Data'!G6658:O6658,"Yes")</f>
        <v>2</v>
      </c>
      <c r="J6658">
        <f t="shared" ref="J6658:J6721" ca="1" si="208">EDATE(TODAY(),-B6658)</f>
        <v>44743</v>
      </c>
      <c r="K6658" t="str">
        <f>'Raw Data'!U6658</f>
        <v>No</v>
      </c>
      <c r="L6658" t="str">
        <f t="shared" ref="L6658:L6721" si="209">IF(AND(C6658="Month-to-month",B6658&lt;=12),"High Risk",IF(AND(C6658="Month-to-month",B6658&lt;=24),"Medium Risk",IF(C6658="Month-to-month","Low-Medium Risk","Low Risk")))</f>
        <v>Low Risk</v>
      </c>
      <c r="N6658" s="34"/>
    </row>
    <row r="6659" spans="1:14" x14ac:dyDescent="0.3">
      <c r="A6659" s="5" t="str">
        <f>'Raw Data'!A6659</f>
        <v>0048-PIHNL</v>
      </c>
      <c r="B6659">
        <f>'Raw Data'!F6659</f>
        <v>49</v>
      </c>
      <c r="C6659" t="str">
        <f>'Raw Data'!P6659</f>
        <v>One year</v>
      </c>
      <c r="D6659" t="str">
        <f>'Raw Data'!I6659</f>
        <v>No</v>
      </c>
      <c r="E6659" t="str">
        <f>'Raw Data'!R6659</f>
        <v>Bank transfer (automatic)</v>
      </c>
      <c r="F6659">
        <f>'Raw Data'!S6659</f>
        <v>20.45</v>
      </c>
      <c r="G6659">
        <f>IFERROR(VALUE('Raw Data'!T6659),0)</f>
        <v>900.9</v>
      </c>
      <c r="H6659" t="str" cm="1">
        <f t="array" ref="H6659">_xlfn.IFS(B6659&lt;=12,"New (0-12 mo)",B6659&lt;=24,"Established (13-24 mo)",B6659&lt;=48,"Loyal (25-48 mo)",TRUE,"Veteran (49+ mo)")</f>
        <v>Veteran (49+ mo)</v>
      </c>
      <c r="I6659">
        <f>COUNTIF('Raw Data'!G6659:O6659,"Yes")</f>
        <v>1</v>
      </c>
      <c r="J6659">
        <f t="shared" ca="1" si="208"/>
        <v>44713</v>
      </c>
      <c r="K6659" t="str">
        <f>'Raw Data'!U6659</f>
        <v>No</v>
      </c>
      <c r="L6659" t="str">
        <f t="shared" si="209"/>
        <v>Low Risk</v>
      </c>
      <c r="N6659" s="34"/>
    </row>
    <row r="6660" spans="1:14" x14ac:dyDescent="0.3">
      <c r="A6660" s="5" t="str">
        <f>'Raw Data'!A6660</f>
        <v>0818-OCPZO</v>
      </c>
      <c r="B6660">
        <f>'Raw Data'!F6660</f>
        <v>27</v>
      </c>
      <c r="C6660" t="str">
        <f>'Raw Data'!P6660</f>
        <v>Month-to-month</v>
      </c>
      <c r="D6660" t="str">
        <f>'Raw Data'!I6660</f>
        <v>Fiber optic</v>
      </c>
      <c r="E6660" t="str">
        <f>'Raw Data'!R6660</f>
        <v>Electronic check</v>
      </c>
      <c r="F6660">
        <f>'Raw Data'!S6660</f>
        <v>81.45</v>
      </c>
      <c r="G6660">
        <f>IFERROR(VALUE('Raw Data'!T6660),0)</f>
        <v>2122.0500000000002</v>
      </c>
      <c r="H6660" t="str" cm="1">
        <f t="array" ref="H6660">_xlfn.IFS(B6660&lt;=12,"New (0-12 mo)",B6660&lt;=24,"Established (13-24 mo)",B6660&lt;=48,"Loyal (25-48 mo)",TRUE,"Veteran (49+ mo)")</f>
        <v>Loyal (25-48 mo)</v>
      </c>
      <c r="I6660">
        <f>COUNTIF('Raw Data'!G6660:O6660,"Yes")</f>
        <v>3</v>
      </c>
      <c r="J6660">
        <f t="shared" ca="1" si="208"/>
        <v>45383</v>
      </c>
      <c r="K6660" t="str">
        <f>'Raw Data'!U6660</f>
        <v>Yes</v>
      </c>
      <c r="L6660" t="str">
        <f t="shared" si="209"/>
        <v>Low-Medium Risk</v>
      </c>
      <c r="N6660" s="34"/>
    </row>
    <row r="6661" spans="1:14" x14ac:dyDescent="0.3">
      <c r="A6661" s="5" t="str">
        <f>'Raw Data'!A6661</f>
        <v>3967-KXAPS</v>
      </c>
      <c r="B6661">
        <f>'Raw Data'!F6661</f>
        <v>72</v>
      </c>
      <c r="C6661" t="str">
        <f>'Raw Data'!P6661</f>
        <v>Two year</v>
      </c>
      <c r="D6661" t="str">
        <f>'Raw Data'!I6661</f>
        <v>DSL</v>
      </c>
      <c r="E6661" t="str">
        <f>'Raw Data'!R6661</f>
        <v>Credit card (automatic)</v>
      </c>
      <c r="F6661">
        <f>'Raw Data'!S6661</f>
        <v>92.3</v>
      </c>
      <c r="G6661">
        <f>IFERROR(VALUE('Raw Data'!T6661),0)</f>
        <v>6719.9</v>
      </c>
      <c r="H6661" t="str" cm="1">
        <f t="array" ref="H6661">_xlfn.IFS(B6661&lt;=12,"New (0-12 mo)",B6661&lt;=24,"Established (13-24 mo)",B6661&lt;=48,"Loyal (25-48 mo)",TRUE,"Veteran (49+ mo)")</f>
        <v>Veteran (49+ mo)</v>
      </c>
      <c r="I6661">
        <f>COUNTIF('Raw Data'!G6661:O6661,"Yes")</f>
        <v>8</v>
      </c>
      <c r="J6661">
        <f t="shared" ca="1" si="208"/>
        <v>44013</v>
      </c>
      <c r="K6661" t="str">
        <f>'Raw Data'!U6661</f>
        <v>No</v>
      </c>
      <c r="L6661" t="str">
        <f t="shared" si="209"/>
        <v>Low Risk</v>
      </c>
      <c r="N6661" s="34"/>
    </row>
    <row r="6662" spans="1:14" x14ac:dyDescent="0.3">
      <c r="A6662" s="5" t="str">
        <f>'Raw Data'!A6662</f>
        <v>1447-GIQMR</v>
      </c>
      <c r="B6662">
        <f>'Raw Data'!F6662</f>
        <v>1</v>
      </c>
      <c r="C6662" t="str">
        <f>'Raw Data'!P6662</f>
        <v>Month-to-month</v>
      </c>
      <c r="D6662" t="str">
        <f>'Raw Data'!I6662</f>
        <v>Fiber optic</v>
      </c>
      <c r="E6662" t="str">
        <f>'Raw Data'!R6662</f>
        <v>Electronic check</v>
      </c>
      <c r="F6662">
        <f>'Raw Data'!S6662</f>
        <v>69.150000000000006</v>
      </c>
      <c r="G6662">
        <f>IFERROR(VALUE('Raw Data'!T6662),0)</f>
        <v>69.150000000000006</v>
      </c>
      <c r="H6662" t="str" cm="1">
        <f t="array" ref="H6662">_xlfn.IFS(B6662&lt;=12,"New (0-12 mo)",B6662&lt;=24,"Established (13-24 mo)",B6662&lt;=48,"Loyal (25-48 mo)",TRUE,"Veteran (49+ mo)")</f>
        <v>New (0-12 mo)</v>
      </c>
      <c r="I6662">
        <f>COUNTIF('Raw Data'!G6662:O6662,"Yes")</f>
        <v>1</v>
      </c>
      <c r="J6662">
        <f t="shared" ca="1" si="208"/>
        <v>46174</v>
      </c>
      <c r="K6662" t="str">
        <f>'Raw Data'!U6662</f>
        <v>Yes</v>
      </c>
      <c r="L6662" t="str">
        <f t="shared" si="209"/>
        <v>High Risk</v>
      </c>
      <c r="N6662" s="34"/>
    </row>
    <row r="6663" spans="1:14" x14ac:dyDescent="0.3">
      <c r="A6663" s="5" t="str">
        <f>'Raw Data'!A6663</f>
        <v>3704-IEAXF</v>
      </c>
      <c r="B6663">
        <f>'Raw Data'!F6663</f>
        <v>72</v>
      </c>
      <c r="C6663" t="str">
        <f>'Raw Data'!P6663</f>
        <v>Two year</v>
      </c>
      <c r="D6663" t="str">
        <f>'Raw Data'!I6663</f>
        <v>DSL</v>
      </c>
      <c r="E6663" t="str">
        <f>'Raw Data'!R6663</f>
        <v>Credit card (automatic)</v>
      </c>
      <c r="F6663">
        <f>'Raw Data'!S6663</f>
        <v>53.65</v>
      </c>
      <c r="G6663">
        <f>IFERROR(VALUE('Raw Data'!T6663),0)</f>
        <v>3784</v>
      </c>
      <c r="H6663" t="str" cm="1">
        <f t="array" ref="H6663">_xlfn.IFS(B6663&lt;=12,"New (0-12 mo)",B6663&lt;=24,"Established (13-24 mo)",B6663&lt;=48,"Loyal (25-48 mo)",TRUE,"Veteran (49+ mo)")</f>
        <v>Veteran (49+ mo)</v>
      </c>
      <c r="I6663">
        <f>COUNTIF('Raw Data'!G6663:O6663,"Yes")</f>
        <v>4</v>
      </c>
      <c r="J6663">
        <f t="shared" ca="1" si="208"/>
        <v>44013</v>
      </c>
      <c r="K6663" t="str">
        <f>'Raw Data'!U6663</f>
        <v>No</v>
      </c>
      <c r="L6663" t="str">
        <f t="shared" si="209"/>
        <v>Low Risk</v>
      </c>
      <c r="N6663" s="34"/>
    </row>
    <row r="6664" spans="1:14" x14ac:dyDescent="0.3">
      <c r="A6664" s="5" t="str">
        <f>'Raw Data'!A6664</f>
        <v>6810-VCAEX</v>
      </c>
      <c r="B6664">
        <f>'Raw Data'!F6664</f>
        <v>47</v>
      </c>
      <c r="C6664" t="str">
        <f>'Raw Data'!P6664</f>
        <v>One year</v>
      </c>
      <c r="D6664" t="str">
        <f>'Raw Data'!I6664</f>
        <v>DSL</v>
      </c>
      <c r="E6664" t="str">
        <f>'Raw Data'!R6664</f>
        <v>Credit card (automatic)</v>
      </c>
      <c r="F6664">
        <f>'Raw Data'!S6664</f>
        <v>39.65</v>
      </c>
      <c r="G6664">
        <f>IFERROR(VALUE('Raw Data'!T6664),0)</f>
        <v>1798.65</v>
      </c>
      <c r="H6664" t="str" cm="1">
        <f t="array" ref="H6664">_xlfn.IFS(B6664&lt;=12,"New (0-12 mo)",B6664&lt;=24,"Established (13-24 mo)",B6664&lt;=48,"Loyal (25-48 mo)",TRUE,"Veteran (49+ mo)")</f>
        <v>Loyal (25-48 mo)</v>
      </c>
      <c r="I6664">
        <f>COUNTIF('Raw Data'!G6664:O6664,"Yes")</f>
        <v>3</v>
      </c>
      <c r="J6664">
        <f t="shared" ca="1" si="208"/>
        <v>44774</v>
      </c>
      <c r="K6664" t="str">
        <f>'Raw Data'!U6664</f>
        <v>No</v>
      </c>
      <c r="L6664" t="str">
        <f t="shared" si="209"/>
        <v>Low Risk</v>
      </c>
      <c r="N6664" s="34"/>
    </row>
    <row r="6665" spans="1:14" x14ac:dyDescent="0.3">
      <c r="A6665" s="5" t="str">
        <f>'Raw Data'!A6665</f>
        <v>0674-EYYZV</v>
      </c>
      <c r="B6665">
        <f>'Raw Data'!F6665</f>
        <v>1</v>
      </c>
      <c r="C6665" t="str">
        <f>'Raw Data'!P6665</f>
        <v>Month-to-month</v>
      </c>
      <c r="D6665" t="str">
        <f>'Raw Data'!I6665</f>
        <v>DSL</v>
      </c>
      <c r="E6665" t="str">
        <f>'Raw Data'!R6665</f>
        <v>Electronic check</v>
      </c>
      <c r="F6665">
        <f>'Raw Data'!S6665</f>
        <v>54.65</v>
      </c>
      <c r="G6665">
        <f>IFERROR(VALUE('Raw Data'!T6665),0)</f>
        <v>54.65</v>
      </c>
      <c r="H6665" t="str" cm="1">
        <f t="array" ref="H6665">_xlfn.IFS(B6665&lt;=12,"New (0-12 mo)",B6665&lt;=24,"Established (13-24 mo)",B6665&lt;=48,"Loyal (25-48 mo)",TRUE,"Veteran (49+ mo)")</f>
        <v>New (0-12 mo)</v>
      </c>
      <c r="I6665">
        <f>COUNTIF('Raw Data'!G6665:O6665,"Yes")</f>
        <v>2</v>
      </c>
      <c r="J6665">
        <f t="shared" ca="1" si="208"/>
        <v>46174</v>
      </c>
      <c r="K6665" t="str">
        <f>'Raw Data'!U6665</f>
        <v>No</v>
      </c>
      <c r="L6665" t="str">
        <f t="shared" si="209"/>
        <v>High Risk</v>
      </c>
      <c r="N6665" s="34"/>
    </row>
    <row r="6666" spans="1:14" x14ac:dyDescent="0.3">
      <c r="A6666" s="5" t="str">
        <f>'Raw Data'!A6666</f>
        <v>4480-MBMLB</v>
      </c>
      <c r="B6666">
        <f>'Raw Data'!F6666</f>
        <v>36</v>
      </c>
      <c r="C6666" t="str">
        <f>'Raw Data'!P6666</f>
        <v>One year</v>
      </c>
      <c r="D6666" t="str">
        <f>'Raw Data'!I6666</f>
        <v>Fiber optic</v>
      </c>
      <c r="E6666" t="str">
        <f>'Raw Data'!R6666</f>
        <v>Bank transfer (automatic)</v>
      </c>
      <c r="F6666">
        <f>'Raw Data'!S6666</f>
        <v>104.8</v>
      </c>
      <c r="G6666">
        <f>IFERROR(VALUE('Raw Data'!T6666),0)</f>
        <v>3886.45</v>
      </c>
      <c r="H6666" t="str" cm="1">
        <f t="array" ref="H6666">_xlfn.IFS(B6666&lt;=12,"New (0-12 mo)",B6666&lt;=24,"Established (13-24 mo)",B6666&lt;=48,"Loyal (25-48 mo)",TRUE,"Veteran (49+ mo)")</f>
        <v>Loyal (25-48 mo)</v>
      </c>
      <c r="I6666">
        <f>COUNTIF('Raw Data'!G6666:O6666,"Yes")</f>
        <v>6</v>
      </c>
      <c r="J6666">
        <f t="shared" ca="1" si="208"/>
        <v>45108</v>
      </c>
      <c r="K6666" t="str">
        <f>'Raw Data'!U6666</f>
        <v>No</v>
      </c>
      <c r="L6666" t="str">
        <f t="shared" si="209"/>
        <v>Low Risk</v>
      </c>
      <c r="N6666" s="34"/>
    </row>
    <row r="6667" spans="1:14" x14ac:dyDescent="0.3">
      <c r="A6667" s="5" t="str">
        <f>'Raw Data'!A6667</f>
        <v>1395-OFUWC</v>
      </c>
      <c r="B6667">
        <f>'Raw Data'!F6667</f>
        <v>43</v>
      </c>
      <c r="C6667" t="str">
        <f>'Raw Data'!P6667</f>
        <v>Month-to-month</v>
      </c>
      <c r="D6667" t="str">
        <f>'Raw Data'!I6667</f>
        <v>DSL</v>
      </c>
      <c r="E6667" t="str">
        <f>'Raw Data'!R6667</f>
        <v>Credit card (automatic)</v>
      </c>
      <c r="F6667">
        <f>'Raw Data'!S6667</f>
        <v>29.3</v>
      </c>
      <c r="G6667">
        <f>IFERROR(VALUE('Raw Data'!T6667),0)</f>
        <v>1224.05</v>
      </c>
      <c r="H6667" t="str" cm="1">
        <f t="array" ref="H6667">_xlfn.IFS(B6667&lt;=12,"New (0-12 mo)",B6667&lt;=24,"Established (13-24 mo)",B6667&lt;=48,"Loyal (25-48 mo)",TRUE,"Veteran (49+ mo)")</f>
        <v>Loyal (25-48 mo)</v>
      </c>
      <c r="I6667">
        <f>COUNTIF('Raw Data'!G6667:O6667,"Yes")</f>
        <v>1</v>
      </c>
      <c r="J6667">
        <f t="shared" ca="1" si="208"/>
        <v>44896</v>
      </c>
      <c r="K6667" t="str">
        <f>'Raw Data'!U6667</f>
        <v>No</v>
      </c>
      <c r="L6667" t="str">
        <f t="shared" si="209"/>
        <v>Low-Medium Risk</v>
      </c>
      <c r="N6667" s="34"/>
    </row>
    <row r="6668" spans="1:14" x14ac:dyDescent="0.3">
      <c r="A6668" s="5" t="str">
        <f>'Raw Data'!A6668</f>
        <v>0822-QGCXA</v>
      </c>
      <c r="B6668">
        <f>'Raw Data'!F6668</f>
        <v>27</v>
      </c>
      <c r="C6668" t="str">
        <f>'Raw Data'!P6668</f>
        <v>Month-to-month</v>
      </c>
      <c r="D6668" t="str">
        <f>'Raw Data'!I6668</f>
        <v>DSL</v>
      </c>
      <c r="E6668" t="str">
        <f>'Raw Data'!R6668</f>
        <v>Electronic check</v>
      </c>
      <c r="F6668">
        <f>'Raw Data'!S6668</f>
        <v>83.85</v>
      </c>
      <c r="G6668">
        <f>IFERROR(VALUE('Raw Data'!T6668),0)</f>
        <v>2310.1999999999998</v>
      </c>
      <c r="H6668" t="str" cm="1">
        <f t="array" ref="H6668">_xlfn.IFS(B6668&lt;=12,"New (0-12 mo)",B6668&lt;=24,"Established (13-24 mo)",B6668&lt;=48,"Loyal (25-48 mo)",TRUE,"Veteran (49+ mo)")</f>
        <v>Loyal (25-48 mo)</v>
      </c>
      <c r="I6668">
        <f>COUNTIF('Raw Data'!G6668:O6668,"Yes")</f>
        <v>7</v>
      </c>
      <c r="J6668">
        <f t="shared" ca="1" si="208"/>
        <v>45383</v>
      </c>
      <c r="K6668" t="str">
        <f>'Raw Data'!U6668</f>
        <v>No</v>
      </c>
      <c r="L6668" t="str">
        <f t="shared" si="209"/>
        <v>Low-Medium Risk</v>
      </c>
      <c r="N6668" s="34"/>
    </row>
    <row r="6669" spans="1:14" x14ac:dyDescent="0.3">
      <c r="A6669" s="5" t="str">
        <f>'Raw Data'!A6669</f>
        <v>0872-NXJYS</v>
      </c>
      <c r="B6669">
        <f>'Raw Data'!F6669</f>
        <v>9</v>
      </c>
      <c r="C6669" t="str">
        <f>'Raw Data'!P6669</f>
        <v>Month-to-month</v>
      </c>
      <c r="D6669" t="str">
        <f>'Raw Data'!I6669</f>
        <v>Fiber optic</v>
      </c>
      <c r="E6669" t="str">
        <f>'Raw Data'!R6669</f>
        <v>Electronic check</v>
      </c>
      <c r="F6669">
        <f>'Raw Data'!S6669</f>
        <v>79.55</v>
      </c>
      <c r="G6669">
        <f>IFERROR(VALUE('Raw Data'!T6669),0)</f>
        <v>723.4</v>
      </c>
      <c r="H6669" t="str" cm="1">
        <f t="array" ref="H6669">_xlfn.IFS(B6669&lt;=12,"New (0-12 mo)",B6669&lt;=24,"Established (13-24 mo)",B6669&lt;=48,"Loyal (25-48 mo)",TRUE,"Veteran (49+ mo)")</f>
        <v>New (0-12 mo)</v>
      </c>
      <c r="I6669">
        <f>COUNTIF('Raw Data'!G6669:O6669,"Yes")</f>
        <v>2</v>
      </c>
      <c r="J6669">
        <f t="shared" ca="1" si="208"/>
        <v>45931</v>
      </c>
      <c r="K6669" t="str">
        <f>'Raw Data'!U6669</f>
        <v>Yes</v>
      </c>
      <c r="L6669" t="str">
        <f t="shared" si="209"/>
        <v>High Risk</v>
      </c>
      <c r="N6669" s="34"/>
    </row>
    <row r="6670" spans="1:14" x14ac:dyDescent="0.3">
      <c r="A6670" s="5" t="str">
        <f>'Raw Data'!A6670</f>
        <v>2832-KJCRD</v>
      </c>
      <c r="B6670">
        <f>'Raw Data'!F6670</f>
        <v>38</v>
      </c>
      <c r="C6670" t="str">
        <f>'Raw Data'!P6670</f>
        <v>Month-to-month</v>
      </c>
      <c r="D6670" t="str">
        <f>'Raw Data'!I6670</f>
        <v>Fiber optic</v>
      </c>
      <c r="E6670" t="str">
        <f>'Raw Data'!R6670</f>
        <v>Electronic check</v>
      </c>
      <c r="F6670">
        <f>'Raw Data'!S6670</f>
        <v>103.65</v>
      </c>
      <c r="G6670">
        <f>IFERROR(VALUE('Raw Data'!T6670),0)</f>
        <v>3988.5</v>
      </c>
      <c r="H6670" t="str" cm="1">
        <f t="array" ref="H6670">_xlfn.IFS(B6670&lt;=12,"New (0-12 mo)",B6670&lt;=24,"Established (13-24 mo)",B6670&lt;=48,"Loyal (25-48 mo)",TRUE,"Veteran (49+ mo)")</f>
        <v>Loyal (25-48 mo)</v>
      </c>
      <c r="I6670">
        <f>COUNTIF('Raw Data'!G6670:O6670,"Yes")</f>
        <v>6</v>
      </c>
      <c r="J6670">
        <f t="shared" ca="1" si="208"/>
        <v>45047</v>
      </c>
      <c r="K6670" t="str">
        <f>'Raw Data'!U6670</f>
        <v>No</v>
      </c>
      <c r="L6670" t="str">
        <f t="shared" si="209"/>
        <v>Low-Medium Risk</v>
      </c>
      <c r="N6670" s="34"/>
    </row>
    <row r="6671" spans="1:14" x14ac:dyDescent="0.3">
      <c r="A6671" s="5" t="str">
        <f>'Raw Data'!A6671</f>
        <v>3588-WSTTJ</v>
      </c>
      <c r="B6671">
        <f>'Raw Data'!F6671</f>
        <v>35</v>
      </c>
      <c r="C6671" t="str">
        <f>'Raw Data'!P6671</f>
        <v>Month-to-month</v>
      </c>
      <c r="D6671" t="str">
        <f>'Raw Data'!I6671</f>
        <v>Fiber optic</v>
      </c>
      <c r="E6671" t="str">
        <f>'Raw Data'!R6671</f>
        <v>Electronic check</v>
      </c>
      <c r="F6671">
        <f>'Raw Data'!S6671</f>
        <v>99.05</v>
      </c>
      <c r="G6671">
        <f>IFERROR(VALUE('Raw Data'!T6671),0)</f>
        <v>3554.6</v>
      </c>
      <c r="H6671" t="str" cm="1">
        <f t="array" ref="H6671">_xlfn.IFS(B6671&lt;=12,"New (0-12 mo)",B6671&lt;=24,"Established (13-24 mo)",B6671&lt;=48,"Loyal (25-48 mo)",TRUE,"Veteran (49+ mo)")</f>
        <v>Loyal (25-48 mo)</v>
      </c>
      <c r="I6671">
        <f>COUNTIF('Raw Data'!G6671:O6671,"Yes")</f>
        <v>5</v>
      </c>
      <c r="J6671">
        <f t="shared" ca="1" si="208"/>
        <v>45139</v>
      </c>
      <c r="K6671" t="str">
        <f>'Raw Data'!U6671</f>
        <v>No</v>
      </c>
      <c r="L6671" t="str">
        <f t="shared" si="209"/>
        <v>Low-Medium Risk</v>
      </c>
      <c r="N6671" s="34"/>
    </row>
    <row r="6672" spans="1:14" x14ac:dyDescent="0.3">
      <c r="A6672" s="5" t="str">
        <f>'Raw Data'!A6672</f>
        <v>4075-WKNIU</v>
      </c>
      <c r="B6672">
        <f>'Raw Data'!F6672</f>
        <v>0</v>
      </c>
      <c r="C6672" t="str">
        <f>'Raw Data'!P6672</f>
        <v>Two year</v>
      </c>
      <c r="D6672" t="str">
        <f>'Raw Data'!I6672</f>
        <v>DSL</v>
      </c>
      <c r="E6672" t="str">
        <f>'Raw Data'!R6672</f>
        <v>Mailed check</v>
      </c>
      <c r="F6672">
        <f>'Raw Data'!S6672</f>
        <v>73.349999999999994</v>
      </c>
      <c r="G6672">
        <f>IFERROR(VALUE('Raw Data'!T6672),0)</f>
        <v>0</v>
      </c>
      <c r="H6672" t="str" cm="1">
        <f t="array" ref="H6672">_xlfn.IFS(B6672&lt;=12,"New (0-12 mo)",B6672&lt;=24,"Established (13-24 mo)",B6672&lt;=48,"Loyal (25-48 mo)",TRUE,"Veteran (49+ mo)")</f>
        <v>New (0-12 mo)</v>
      </c>
      <c r="I6672">
        <f>COUNTIF('Raw Data'!G6672:O6672,"Yes")</f>
        <v>6</v>
      </c>
      <c r="J6672">
        <f t="shared" ca="1" si="208"/>
        <v>46204</v>
      </c>
      <c r="K6672" t="str">
        <f>'Raw Data'!U6672</f>
        <v>No</v>
      </c>
      <c r="L6672" t="str">
        <f t="shared" si="209"/>
        <v>Low Risk</v>
      </c>
      <c r="N6672" s="34"/>
    </row>
    <row r="6673" spans="1:14" x14ac:dyDescent="0.3">
      <c r="A6673" s="5" t="str">
        <f>'Raw Data'!A6673</f>
        <v>5090-EMGTC</v>
      </c>
      <c r="B6673">
        <f>'Raw Data'!F6673</f>
        <v>59</v>
      </c>
      <c r="C6673" t="str">
        <f>'Raw Data'!P6673</f>
        <v>Two year</v>
      </c>
      <c r="D6673" t="str">
        <f>'Raw Data'!I6673</f>
        <v>Fiber optic</v>
      </c>
      <c r="E6673" t="str">
        <f>'Raw Data'!R6673</f>
        <v>Mailed check</v>
      </c>
      <c r="F6673">
        <f>'Raw Data'!S6673</f>
        <v>100.05</v>
      </c>
      <c r="G6673">
        <f>IFERROR(VALUE('Raw Data'!T6673),0)</f>
        <v>6034.85</v>
      </c>
      <c r="H6673" t="str" cm="1">
        <f t="array" ref="H6673">_xlfn.IFS(B6673&lt;=12,"New (0-12 mo)",B6673&lt;=24,"Established (13-24 mo)",B6673&lt;=48,"Loyal (25-48 mo)",TRUE,"Veteran (49+ mo)")</f>
        <v>Veteran (49+ mo)</v>
      </c>
      <c r="I6673">
        <f>COUNTIF('Raw Data'!G6673:O6673,"Yes")</f>
        <v>5</v>
      </c>
      <c r="J6673">
        <f t="shared" ca="1" si="208"/>
        <v>44409</v>
      </c>
      <c r="K6673" t="str">
        <f>'Raw Data'!U6673</f>
        <v>No</v>
      </c>
      <c r="L6673" t="str">
        <f t="shared" si="209"/>
        <v>Low Risk</v>
      </c>
      <c r="N6673" s="34"/>
    </row>
    <row r="6674" spans="1:14" x14ac:dyDescent="0.3">
      <c r="A6674" s="5" t="str">
        <f>'Raw Data'!A6674</f>
        <v>2346-CZYIL</v>
      </c>
      <c r="B6674">
        <f>'Raw Data'!F6674</f>
        <v>27</v>
      </c>
      <c r="C6674" t="str">
        <f>'Raw Data'!P6674</f>
        <v>Two year</v>
      </c>
      <c r="D6674" t="str">
        <f>'Raw Data'!I6674</f>
        <v>No</v>
      </c>
      <c r="E6674" t="str">
        <f>'Raw Data'!R6674</f>
        <v>Credit card (automatic)</v>
      </c>
      <c r="F6674">
        <f>'Raw Data'!S6674</f>
        <v>20.350000000000001</v>
      </c>
      <c r="G6674">
        <f>IFERROR(VALUE('Raw Data'!T6674),0)</f>
        <v>531.6</v>
      </c>
      <c r="H6674" t="str" cm="1">
        <f t="array" ref="H6674">_xlfn.IFS(B6674&lt;=12,"New (0-12 mo)",B6674&lt;=24,"Established (13-24 mo)",B6674&lt;=48,"Loyal (25-48 mo)",TRUE,"Veteran (49+ mo)")</f>
        <v>Loyal (25-48 mo)</v>
      </c>
      <c r="I6674">
        <f>COUNTIF('Raw Data'!G6674:O6674,"Yes")</f>
        <v>1</v>
      </c>
      <c r="J6674">
        <f t="shared" ca="1" si="208"/>
        <v>45383</v>
      </c>
      <c r="K6674" t="str">
        <f>'Raw Data'!U6674</f>
        <v>No</v>
      </c>
      <c r="L6674" t="str">
        <f t="shared" si="209"/>
        <v>Low Risk</v>
      </c>
      <c r="N6674" s="34"/>
    </row>
    <row r="6675" spans="1:14" x14ac:dyDescent="0.3">
      <c r="A6675" s="5" t="str">
        <f>'Raw Data'!A6675</f>
        <v>3798-EPWRR</v>
      </c>
      <c r="B6675">
        <f>'Raw Data'!F6675</f>
        <v>2</v>
      </c>
      <c r="C6675" t="str">
        <f>'Raw Data'!P6675</f>
        <v>Month-to-month</v>
      </c>
      <c r="D6675" t="str">
        <f>'Raw Data'!I6675</f>
        <v>DSL</v>
      </c>
      <c r="E6675" t="str">
        <f>'Raw Data'!R6675</f>
        <v>Electronic check</v>
      </c>
      <c r="F6675">
        <f>'Raw Data'!S6675</f>
        <v>43.95</v>
      </c>
      <c r="G6675">
        <f>IFERROR(VALUE('Raw Data'!T6675),0)</f>
        <v>85.1</v>
      </c>
      <c r="H6675" t="str" cm="1">
        <f t="array" ref="H6675">_xlfn.IFS(B6675&lt;=12,"New (0-12 mo)",B6675&lt;=24,"Established (13-24 mo)",B6675&lt;=48,"Loyal (25-48 mo)",TRUE,"Veteran (49+ mo)")</f>
        <v>New (0-12 mo)</v>
      </c>
      <c r="I6675">
        <f>COUNTIF('Raw Data'!G6675:O6675,"Yes")</f>
        <v>1</v>
      </c>
      <c r="J6675">
        <f t="shared" ca="1" si="208"/>
        <v>46143</v>
      </c>
      <c r="K6675" t="str">
        <f>'Raw Data'!U6675</f>
        <v>No</v>
      </c>
      <c r="L6675" t="str">
        <f t="shared" si="209"/>
        <v>High Risk</v>
      </c>
      <c r="N6675" s="34"/>
    </row>
    <row r="6676" spans="1:14" x14ac:dyDescent="0.3">
      <c r="A6676" s="5" t="str">
        <f>'Raw Data'!A6676</f>
        <v>6258-NGCNG</v>
      </c>
      <c r="B6676">
        <f>'Raw Data'!F6676</f>
        <v>7</v>
      </c>
      <c r="C6676" t="str">
        <f>'Raw Data'!P6676</f>
        <v>Month-to-month</v>
      </c>
      <c r="D6676" t="str">
        <f>'Raw Data'!I6676</f>
        <v>No</v>
      </c>
      <c r="E6676" t="str">
        <f>'Raw Data'!R6676</f>
        <v>Mailed check</v>
      </c>
      <c r="F6676">
        <f>'Raw Data'!S6676</f>
        <v>23.5</v>
      </c>
      <c r="G6676">
        <f>IFERROR(VALUE('Raw Data'!T6676),0)</f>
        <v>173</v>
      </c>
      <c r="H6676" t="str" cm="1">
        <f t="array" ref="H6676">_xlfn.IFS(B6676&lt;=12,"New (0-12 mo)",B6676&lt;=24,"Established (13-24 mo)",B6676&lt;=48,"Loyal (25-48 mo)",TRUE,"Veteran (49+ mo)")</f>
        <v>New (0-12 mo)</v>
      </c>
      <c r="I6676">
        <f>COUNTIF('Raw Data'!G6676:O6676,"Yes")</f>
        <v>2</v>
      </c>
      <c r="J6676">
        <f t="shared" ca="1" si="208"/>
        <v>45992</v>
      </c>
      <c r="K6676" t="str">
        <f>'Raw Data'!U6676</f>
        <v>No</v>
      </c>
      <c r="L6676" t="str">
        <f t="shared" si="209"/>
        <v>High Risk</v>
      </c>
      <c r="N6676" s="34"/>
    </row>
    <row r="6677" spans="1:14" x14ac:dyDescent="0.3">
      <c r="A6677" s="5" t="str">
        <f>'Raw Data'!A6677</f>
        <v>4186-ZBUEW</v>
      </c>
      <c r="B6677">
        <f>'Raw Data'!F6677</f>
        <v>36</v>
      </c>
      <c r="C6677" t="str">
        <f>'Raw Data'!P6677</f>
        <v>One year</v>
      </c>
      <c r="D6677" t="str">
        <f>'Raw Data'!I6677</f>
        <v>DSL</v>
      </c>
      <c r="E6677" t="str">
        <f>'Raw Data'!R6677</f>
        <v>Mailed check</v>
      </c>
      <c r="F6677">
        <f>'Raw Data'!S6677</f>
        <v>70.7</v>
      </c>
      <c r="G6677">
        <f>IFERROR(VALUE('Raw Data'!T6677),0)</f>
        <v>2511.9499999999998</v>
      </c>
      <c r="H6677" t="str" cm="1">
        <f t="array" ref="H6677">_xlfn.IFS(B6677&lt;=12,"New (0-12 mo)",B6677&lt;=24,"Established (13-24 mo)",B6677&lt;=48,"Loyal (25-48 mo)",TRUE,"Veteran (49+ mo)")</f>
        <v>Loyal (25-48 mo)</v>
      </c>
      <c r="I6677">
        <f>COUNTIF('Raw Data'!G6677:O6677,"Yes")</f>
        <v>5</v>
      </c>
      <c r="J6677">
        <f t="shared" ca="1" si="208"/>
        <v>45108</v>
      </c>
      <c r="K6677" t="str">
        <f>'Raw Data'!U6677</f>
        <v>No</v>
      </c>
      <c r="L6677" t="str">
        <f t="shared" si="209"/>
        <v>Low Risk</v>
      </c>
      <c r="N6677" s="34"/>
    </row>
    <row r="6678" spans="1:14" x14ac:dyDescent="0.3">
      <c r="A6678" s="5" t="str">
        <f>'Raw Data'!A6678</f>
        <v>5274-XHAKY</v>
      </c>
      <c r="B6678">
        <f>'Raw Data'!F6678</f>
        <v>41</v>
      </c>
      <c r="C6678" t="str">
        <f>'Raw Data'!P6678</f>
        <v>Month-to-month</v>
      </c>
      <c r="D6678" t="str">
        <f>'Raw Data'!I6678</f>
        <v>Fiber optic</v>
      </c>
      <c r="E6678" t="str">
        <f>'Raw Data'!R6678</f>
        <v>Bank transfer (automatic)</v>
      </c>
      <c r="F6678">
        <f>'Raw Data'!S6678</f>
        <v>94.3</v>
      </c>
      <c r="G6678">
        <f>IFERROR(VALUE('Raw Data'!T6678),0)</f>
        <v>3893.6</v>
      </c>
      <c r="H6678" t="str" cm="1">
        <f t="array" ref="H6678">_xlfn.IFS(B6678&lt;=12,"New (0-12 mo)",B6678&lt;=24,"Established (13-24 mo)",B6678&lt;=48,"Loyal (25-48 mo)",TRUE,"Veteran (49+ mo)")</f>
        <v>Loyal (25-48 mo)</v>
      </c>
      <c r="I6678">
        <f>COUNTIF('Raw Data'!G6678:O6678,"Yes")</f>
        <v>5</v>
      </c>
      <c r="J6678">
        <f t="shared" ca="1" si="208"/>
        <v>44958</v>
      </c>
      <c r="K6678" t="str">
        <f>'Raw Data'!U6678</f>
        <v>No</v>
      </c>
      <c r="L6678" t="str">
        <f t="shared" si="209"/>
        <v>Low-Medium Risk</v>
      </c>
      <c r="N6678" s="34"/>
    </row>
    <row r="6679" spans="1:14" x14ac:dyDescent="0.3">
      <c r="A6679" s="5" t="str">
        <f>'Raw Data'!A6679</f>
        <v>1442-BQPVU</v>
      </c>
      <c r="B6679">
        <f>'Raw Data'!F6679</f>
        <v>13</v>
      </c>
      <c r="C6679" t="str">
        <f>'Raw Data'!P6679</f>
        <v>Month-to-month</v>
      </c>
      <c r="D6679" t="str">
        <f>'Raw Data'!I6679</f>
        <v>DSL</v>
      </c>
      <c r="E6679" t="str">
        <f>'Raw Data'!R6679</f>
        <v>Electronic check</v>
      </c>
      <c r="F6679">
        <f>'Raw Data'!S6679</f>
        <v>29.15</v>
      </c>
      <c r="G6679">
        <f>IFERROR(VALUE('Raw Data'!T6679),0)</f>
        <v>357.15</v>
      </c>
      <c r="H6679" t="str" cm="1">
        <f t="array" ref="H6679">_xlfn.IFS(B6679&lt;=12,"New (0-12 mo)",B6679&lt;=24,"Established (13-24 mo)",B6679&lt;=48,"Loyal (25-48 mo)",TRUE,"Veteran (49+ mo)")</f>
        <v>Established (13-24 mo)</v>
      </c>
      <c r="I6679">
        <f>COUNTIF('Raw Data'!G6679:O6679,"Yes")</f>
        <v>1</v>
      </c>
      <c r="J6679">
        <f t="shared" ca="1" si="208"/>
        <v>45809</v>
      </c>
      <c r="K6679" t="str">
        <f>'Raw Data'!U6679</f>
        <v>No</v>
      </c>
      <c r="L6679" t="str">
        <f t="shared" si="209"/>
        <v>Medium Risk</v>
      </c>
      <c r="N6679" s="34"/>
    </row>
    <row r="6680" spans="1:14" x14ac:dyDescent="0.3">
      <c r="A6680" s="5" t="str">
        <f>'Raw Data'!A6680</f>
        <v>3978-YNKDD</v>
      </c>
      <c r="B6680">
        <f>'Raw Data'!F6680</f>
        <v>19</v>
      </c>
      <c r="C6680" t="str">
        <f>'Raw Data'!P6680</f>
        <v>Two year</v>
      </c>
      <c r="D6680" t="str">
        <f>'Raw Data'!I6680</f>
        <v>No</v>
      </c>
      <c r="E6680" t="str">
        <f>'Raw Data'!R6680</f>
        <v>Credit card (automatic)</v>
      </c>
      <c r="F6680">
        <f>'Raw Data'!S6680</f>
        <v>20.85</v>
      </c>
      <c r="G6680">
        <f>IFERROR(VALUE('Raw Data'!T6680),0)</f>
        <v>467.5</v>
      </c>
      <c r="H6680" t="str" cm="1">
        <f t="array" ref="H6680">_xlfn.IFS(B6680&lt;=12,"New (0-12 mo)",B6680&lt;=24,"Established (13-24 mo)",B6680&lt;=48,"Loyal (25-48 mo)",TRUE,"Veteran (49+ mo)")</f>
        <v>Established (13-24 mo)</v>
      </c>
      <c r="I6680">
        <f>COUNTIF('Raw Data'!G6680:O6680,"Yes")</f>
        <v>1</v>
      </c>
      <c r="J6680">
        <f t="shared" ca="1" si="208"/>
        <v>45627</v>
      </c>
      <c r="K6680" t="str">
        <f>'Raw Data'!U6680</f>
        <v>No</v>
      </c>
      <c r="L6680" t="str">
        <f t="shared" si="209"/>
        <v>Low Risk</v>
      </c>
      <c r="N6680" s="34"/>
    </row>
    <row r="6681" spans="1:14" x14ac:dyDescent="0.3">
      <c r="A6681" s="5" t="str">
        <f>'Raw Data'!A6681</f>
        <v>4940-KHCWD</v>
      </c>
      <c r="B6681">
        <f>'Raw Data'!F6681</f>
        <v>60</v>
      </c>
      <c r="C6681" t="str">
        <f>'Raw Data'!P6681</f>
        <v>Two year</v>
      </c>
      <c r="D6681" t="str">
        <f>'Raw Data'!I6681</f>
        <v>DSL</v>
      </c>
      <c r="E6681" t="str">
        <f>'Raw Data'!R6681</f>
        <v>Bank transfer (automatic)</v>
      </c>
      <c r="F6681">
        <f>'Raw Data'!S6681</f>
        <v>37.700000000000003</v>
      </c>
      <c r="G6681">
        <f>IFERROR(VALUE('Raw Data'!T6681),0)</f>
        <v>2288.6999999999998</v>
      </c>
      <c r="H6681" t="str" cm="1">
        <f t="array" ref="H6681">_xlfn.IFS(B6681&lt;=12,"New (0-12 mo)",B6681&lt;=24,"Established (13-24 mo)",B6681&lt;=48,"Loyal (25-48 mo)",TRUE,"Veteran (49+ mo)")</f>
        <v>Veteran (49+ mo)</v>
      </c>
      <c r="I6681">
        <f>COUNTIF('Raw Data'!G6681:O6681,"Yes")</f>
        <v>3</v>
      </c>
      <c r="J6681">
        <f t="shared" ca="1" si="208"/>
        <v>44378</v>
      </c>
      <c r="K6681" t="str">
        <f>'Raw Data'!U6681</f>
        <v>No</v>
      </c>
      <c r="L6681" t="str">
        <f t="shared" si="209"/>
        <v>Low Risk</v>
      </c>
      <c r="N6681" s="34"/>
    </row>
    <row r="6682" spans="1:14" x14ac:dyDescent="0.3">
      <c r="A6682" s="5" t="str">
        <f>'Raw Data'!A6682</f>
        <v>9412-ARGBX</v>
      </c>
      <c r="B6682">
        <f>'Raw Data'!F6682</f>
        <v>48</v>
      </c>
      <c r="C6682" t="str">
        <f>'Raw Data'!P6682</f>
        <v>Two year</v>
      </c>
      <c r="D6682" t="str">
        <f>'Raw Data'!I6682</f>
        <v>Fiber optic</v>
      </c>
      <c r="E6682" t="str">
        <f>'Raw Data'!R6682</f>
        <v>Mailed check</v>
      </c>
      <c r="F6682">
        <f>'Raw Data'!S6682</f>
        <v>95.5</v>
      </c>
      <c r="G6682">
        <f>IFERROR(VALUE('Raw Data'!T6682),0)</f>
        <v>4627.8500000000004</v>
      </c>
      <c r="H6682" t="str" cm="1">
        <f t="array" ref="H6682">_xlfn.IFS(B6682&lt;=12,"New (0-12 mo)",B6682&lt;=24,"Established (13-24 mo)",B6682&lt;=48,"Loyal (25-48 mo)",TRUE,"Veteran (49+ mo)")</f>
        <v>Loyal (25-48 mo)</v>
      </c>
      <c r="I6682">
        <f>COUNTIF('Raw Data'!G6682:O6682,"Yes")</f>
        <v>5</v>
      </c>
      <c r="J6682">
        <f t="shared" ca="1" si="208"/>
        <v>44743</v>
      </c>
      <c r="K6682" t="str">
        <f>'Raw Data'!U6682</f>
        <v>Yes</v>
      </c>
      <c r="L6682" t="str">
        <f t="shared" si="209"/>
        <v>Low Risk</v>
      </c>
      <c r="N6682" s="34"/>
    </row>
    <row r="6683" spans="1:14" x14ac:dyDescent="0.3">
      <c r="A6683" s="5" t="str">
        <f>'Raw Data'!A6683</f>
        <v>1389-CXMLU</v>
      </c>
      <c r="B6683">
        <f>'Raw Data'!F6683</f>
        <v>3</v>
      </c>
      <c r="C6683" t="str">
        <f>'Raw Data'!P6683</f>
        <v>Month-to-month</v>
      </c>
      <c r="D6683" t="str">
        <f>'Raw Data'!I6683</f>
        <v>Fiber optic</v>
      </c>
      <c r="E6683" t="str">
        <f>'Raw Data'!R6683</f>
        <v>Electronic check</v>
      </c>
      <c r="F6683">
        <f>'Raw Data'!S6683</f>
        <v>91.05</v>
      </c>
      <c r="G6683">
        <f>IFERROR(VALUE('Raw Data'!T6683),0)</f>
        <v>289.10000000000002</v>
      </c>
      <c r="H6683" t="str" cm="1">
        <f t="array" ref="H6683">_xlfn.IFS(B6683&lt;=12,"New (0-12 mo)",B6683&lt;=24,"Established (13-24 mo)",B6683&lt;=48,"Loyal (25-48 mo)",TRUE,"Veteran (49+ mo)")</f>
        <v>New (0-12 mo)</v>
      </c>
      <c r="I6683">
        <f>COUNTIF('Raw Data'!G6683:O6683,"Yes")</f>
        <v>4</v>
      </c>
      <c r="J6683">
        <f t="shared" ca="1" si="208"/>
        <v>46113</v>
      </c>
      <c r="K6683" t="str">
        <f>'Raw Data'!U6683</f>
        <v>Yes</v>
      </c>
      <c r="L6683" t="str">
        <f t="shared" si="209"/>
        <v>High Risk</v>
      </c>
      <c r="N6683" s="34"/>
    </row>
    <row r="6684" spans="1:14" x14ac:dyDescent="0.3">
      <c r="A6684" s="5" t="str">
        <f>'Raw Data'!A6684</f>
        <v>9589-ABEPT</v>
      </c>
      <c r="B6684">
        <f>'Raw Data'!F6684</f>
        <v>69</v>
      </c>
      <c r="C6684" t="str">
        <f>'Raw Data'!P6684</f>
        <v>Two year</v>
      </c>
      <c r="D6684" t="str">
        <f>'Raw Data'!I6684</f>
        <v>Fiber optic</v>
      </c>
      <c r="E6684" t="str">
        <f>'Raw Data'!R6684</f>
        <v>Mailed check</v>
      </c>
      <c r="F6684">
        <f>'Raw Data'!S6684</f>
        <v>92.45</v>
      </c>
      <c r="G6684">
        <f>IFERROR(VALUE('Raw Data'!T6684),0)</f>
        <v>6460.55</v>
      </c>
      <c r="H6684" t="str" cm="1">
        <f t="array" ref="H6684">_xlfn.IFS(B6684&lt;=12,"New (0-12 mo)",B6684&lt;=24,"Established (13-24 mo)",B6684&lt;=48,"Loyal (25-48 mo)",TRUE,"Veteran (49+ mo)")</f>
        <v>Veteran (49+ mo)</v>
      </c>
      <c r="I6684">
        <f>COUNTIF('Raw Data'!G6684:O6684,"Yes")</f>
        <v>5</v>
      </c>
      <c r="J6684">
        <f t="shared" ca="1" si="208"/>
        <v>44105</v>
      </c>
      <c r="K6684" t="str">
        <f>'Raw Data'!U6684</f>
        <v>No</v>
      </c>
      <c r="L6684" t="str">
        <f t="shared" si="209"/>
        <v>Low Risk</v>
      </c>
      <c r="N6684" s="34"/>
    </row>
    <row r="6685" spans="1:14" x14ac:dyDescent="0.3">
      <c r="A6685" s="5" t="str">
        <f>'Raw Data'!A6685</f>
        <v>9388-ZEYVT</v>
      </c>
      <c r="B6685">
        <f>'Raw Data'!F6685</f>
        <v>43</v>
      </c>
      <c r="C6685" t="str">
        <f>'Raw Data'!P6685</f>
        <v>One year</v>
      </c>
      <c r="D6685" t="str">
        <f>'Raw Data'!I6685</f>
        <v>DSL</v>
      </c>
      <c r="E6685" t="str">
        <f>'Raw Data'!R6685</f>
        <v>Electronic check</v>
      </c>
      <c r="F6685">
        <f>'Raw Data'!S6685</f>
        <v>44.15</v>
      </c>
      <c r="G6685">
        <f>IFERROR(VALUE('Raw Data'!T6685),0)</f>
        <v>1931.3</v>
      </c>
      <c r="H6685" t="str" cm="1">
        <f t="array" ref="H6685">_xlfn.IFS(B6685&lt;=12,"New (0-12 mo)",B6685&lt;=24,"Established (13-24 mo)",B6685&lt;=48,"Loyal (25-48 mo)",TRUE,"Veteran (49+ mo)")</f>
        <v>Loyal (25-48 mo)</v>
      </c>
      <c r="I6685">
        <f>COUNTIF('Raw Data'!G6685:O6685,"Yes")</f>
        <v>3</v>
      </c>
      <c r="J6685">
        <f t="shared" ca="1" si="208"/>
        <v>44896</v>
      </c>
      <c r="K6685" t="str">
        <f>'Raw Data'!U6685</f>
        <v>No</v>
      </c>
      <c r="L6685" t="str">
        <f t="shared" si="209"/>
        <v>Low Risk</v>
      </c>
      <c r="N6685" s="34"/>
    </row>
    <row r="6686" spans="1:14" x14ac:dyDescent="0.3">
      <c r="A6686" s="5" t="str">
        <f>'Raw Data'!A6686</f>
        <v>0305-SQECB</v>
      </c>
      <c r="B6686">
        <f>'Raw Data'!F6686</f>
        <v>11</v>
      </c>
      <c r="C6686" t="str">
        <f>'Raw Data'!P6686</f>
        <v>One year</v>
      </c>
      <c r="D6686" t="str">
        <f>'Raw Data'!I6686</f>
        <v>DSL</v>
      </c>
      <c r="E6686" t="str">
        <f>'Raw Data'!R6686</f>
        <v>Mailed check</v>
      </c>
      <c r="F6686">
        <f>'Raw Data'!S6686</f>
        <v>36.049999999999997</v>
      </c>
      <c r="G6686">
        <f>IFERROR(VALUE('Raw Data'!T6686),0)</f>
        <v>402.6</v>
      </c>
      <c r="H6686" t="str" cm="1">
        <f t="array" ref="H6686">_xlfn.IFS(B6686&lt;=12,"New (0-12 mo)",B6686&lt;=24,"Established (13-24 mo)",B6686&lt;=48,"Loyal (25-48 mo)",TRUE,"Veteran (49+ mo)")</f>
        <v>New (0-12 mo)</v>
      </c>
      <c r="I6686">
        <f>COUNTIF('Raw Data'!G6686:O6686,"Yes")</f>
        <v>2</v>
      </c>
      <c r="J6686">
        <f t="shared" ca="1" si="208"/>
        <v>45870</v>
      </c>
      <c r="K6686" t="str">
        <f>'Raw Data'!U6686</f>
        <v>No</v>
      </c>
      <c r="L6686" t="str">
        <f t="shared" si="209"/>
        <v>Low Risk</v>
      </c>
      <c r="N6686" s="34"/>
    </row>
    <row r="6687" spans="1:14" x14ac:dyDescent="0.3">
      <c r="A6687" s="5" t="str">
        <f>'Raw Data'!A6687</f>
        <v>7605-SNLQG</v>
      </c>
      <c r="B6687">
        <f>'Raw Data'!F6687</f>
        <v>45</v>
      </c>
      <c r="C6687" t="str">
        <f>'Raw Data'!P6687</f>
        <v>Month-to-month</v>
      </c>
      <c r="D6687" t="str">
        <f>'Raw Data'!I6687</f>
        <v>DSL</v>
      </c>
      <c r="E6687" t="str">
        <f>'Raw Data'!R6687</f>
        <v>Credit card (automatic)</v>
      </c>
      <c r="F6687">
        <f>'Raw Data'!S6687</f>
        <v>50.25</v>
      </c>
      <c r="G6687">
        <f>IFERROR(VALUE('Raw Data'!T6687),0)</f>
        <v>2221.5500000000002</v>
      </c>
      <c r="H6687" t="str" cm="1">
        <f t="array" ref="H6687">_xlfn.IFS(B6687&lt;=12,"New (0-12 mo)",B6687&lt;=24,"Established (13-24 mo)",B6687&lt;=48,"Loyal (25-48 mo)",TRUE,"Veteran (49+ mo)")</f>
        <v>Loyal (25-48 mo)</v>
      </c>
      <c r="I6687">
        <f>COUNTIF('Raw Data'!G6687:O6687,"Yes")</f>
        <v>2</v>
      </c>
      <c r="J6687">
        <f t="shared" ca="1" si="208"/>
        <v>44835</v>
      </c>
      <c r="K6687" t="str">
        <f>'Raw Data'!U6687</f>
        <v>No</v>
      </c>
      <c r="L6687" t="str">
        <f t="shared" si="209"/>
        <v>Low-Medium Risk</v>
      </c>
      <c r="N6687" s="34"/>
    </row>
    <row r="6688" spans="1:14" x14ac:dyDescent="0.3">
      <c r="A6688" s="5" t="str">
        <f>'Raw Data'!A6688</f>
        <v>4670-TABXH</v>
      </c>
      <c r="B6688">
        <f>'Raw Data'!F6688</f>
        <v>72</v>
      </c>
      <c r="C6688" t="str">
        <f>'Raw Data'!P6688</f>
        <v>Two year</v>
      </c>
      <c r="D6688" t="str">
        <f>'Raw Data'!I6688</f>
        <v>Fiber optic</v>
      </c>
      <c r="E6688" t="str">
        <f>'Raw Data'!R6688</f>
        <v>Credit card (automatic)</v>
      </c>
      <c r="F6688">
        <f>'Raw Data'!S6688</f>
        <v>109.75</v>
      </c>
      <c r="G6688">
        <f>IFERROR(VALUE('Raw Data'!T6688),0)</f>
        <v>7758.9</v>
      </c>
      <c r="H6688" t="str" cm="1">
        <f t="array" ref="H6688">_xlfn.IFS(B6688&lt;=12,"New (0-12 mo)",B6688&lt;=24,"Established (13-24 mo)",B6688&lt;=48,"Loyal (25-48 mo)",TRUE,"Veteran (49+ mo)")</f>
        <v>Veteran (49+ mo)</v>
      </c>
      <c r="I6688">
        <f>COUNTIF('Raw Data'!G6688:O6688,"Yes")</f>
        <v>7</v>
      </c>
      <c r="J6688">
        <f t="shared" ca="1" si="208"/>
        <v>44013</v>
      </c>
      <c r="K6688" t="str">
        <f>'Raw Data'!U6688</f>
        <v>No</v>
      </c>
      <c r="L6688" t="str">
        <f t="shared" si="209"/>
        <v>Low Risk</v>
      </c>
      <c r="N6688" s="34"/>
    </row>
    <row r="6689" spans="1:14" x14ac:dyDescent="0.3">
      <c r="A6689" s="5" t="str">
        <f>'Raw Data'!A6689</f>
        <v>5561-NWEVX</v>
      </c>
      <c r="B6689">
        <f>'Raw Data'!F6689</f>
        <v>2</v>
      </c>
      <c r="C6689" t="str">
        <f>'Raw Data'!P6689</f>
        <v>Month-to-month</v>
      </c>
      <c r="D6689" t="str">
        <f>'Raw Data'!I6689</f>
        <v>Fiber optic</v>
      </c>
      <c r="E6689" t="str">
        <f>'Raw Data'!R6689</f>
        <v>Electronic check</v>
      </c>
      <c r="F6689">
        <f>'Raw Data'!S6689</f>
        <v>79.2</v>
      </c>
      <c r="G6689">
        <f>IFERROR(VALUE('Raw Data'!T6689),0)</f>
        <v>172.85</v>
      </c>
      <c r="H6689" t="str" cm="1">
        <f t="array" ref="H6689">_xlfn.IFS(B6689&lt;=12,"New (0-12 mo)",B6689&lt;=24,"Established (13-24 mo)",B6689&lt;=48,"Loyal (25-48 mo)",TRUE,"Veteran (49+ mo)")</f>
        <v>New (0-12 mo)</v>
      </c>
      <c r="I6689">
        <f>COUNTIF('Raw Data'!G6689:O6689,"Yes")</f>
        <v>3</v>
      </c>
      <c r="J6689">
        <f t="shared" ca="1" si="208"/>
        <v>46143</v>
      </c>
      <c r="K6689" t="str">
        <f>'Raw Data'!U6689</f>
        <v>Yes</v>
      </c>
      <c r="L6689" t="str">
        <f t="shared" si="209"/>
        <v>High Risk</v>
      </c>
      <c r="N6689" s="34"/>
    </row>
    <row r="6690" spans="1:14" x14ac:dyDescent="0.3">
      <c r="A6690" s="5" t="str">
        <f>'Raw Data'!A6690</f>
        <v>0064-SUDOG</v>
      </c>
      <c r="B6690">
        <f>'Raw Data'!F6690</f>
        <v>12</v>
      </c>
      <c r="C6690" t="str">
        <f>'Raw Data'!P6690</f>
        <v>Two year</v>
      </c>
      <c r="D6690" t="str">
        <f>'Raw Data'!I6690</f>
        <v>No</v>
      </c>
      <c r="E6690" t="str">
        <f>'Raw Data'!R6690</f>
        <v>Bank transfer (automatic)</v>
      </c>
      <c r="F6690">
        <f>'Raw Data'!S6690</f>
        <v>20.3</v>
      </c>
      <c r="G6690">
        <f>IFERROR(VALUE('Raw Data'!T6690),0)</f>
        <v>224.5</v>
      </c>
      <c r="H6690" t="str" cm="1">
        <f t="array" ref="H6690">_xlfn.IFS(B6690&lt;=12,"New (0-12 mo)",B6690&lt;=24,"Established (13-24 mo)",B6690&lt;=48,"Loyal (25-48 mo)",TRUE,"Veteran (49+ mo)")</f>
        <v>New (0-12 mo)</v>
      </c>
      <c r="I6690">
        <f>COUNTIF('Raw Data'!G6690:O6690,"Yes")</f>
        <v>1</v>
      </c>
      <c r="J6690">
        <f t="shared" ca="1" si="208"/>
        <v>45839</v>
      </c>
      <c r="K6690" t="str">
        <f>'Raw Data'!U6690</f>
        <v>No</v>
      </c>
      <c r="L6690" t="str">
        <f t="shared" si="209"/>
        <v>Low Risk</v>
      </c>
      <c r="N6690" s="34"/>
    </row>
    <row r="6691" spans="1:14" x14ac:dyDescent="0.3">
      <c r="A6691" s="5" t="str">
        <f>'Raw Data'!A6691</f>
        <v>8561-NMTBD</v>
      </c>
      <c r="B6691">
        <f>'Raw Data'!F6691</f>
        <v>67</v>
      </c>
      <c r="C6691" t="str">
        <f>'Raw Data'!P6691</f>
        <v>One year</v>
      </c>
      <c r="D6691" t="str">
        <f>'Raw Data'!I6691</f>
        <v>Fiber optic</v>
      </c>
      <c r="E6691" t="str">
        <f>'Raw Data'!R6691</f>
        <v>Credit card (automatic)</v>
      </c>
      <c r="F6691">
        <f>'Raw Data'!S6691</f>
        <v>112.35</v>
      </c>
      <c r="G6691">
        <f>IFERROR(VALUE('Raw Data'!T6691),0)</f>
        <v>7388.45</v>
      </c>
      <c r="H6691" t="str" cm="1">
        <f t="array" ref="H6691">_xlfn.IFS(B6691&lt;=12,"New (0-12 mo)",B6691&lt;=24,"Established (13-24 mo)",B6691&lt;=48,"Loyal (25-48 mo)",TRUE,"Veteran (49+ mo)")</f>
        <v>Veteran (49+ mo)</v>
      </c>
      <c r="I6691">
        <f>COUNTIF('Raw Data'!G6691:O6691,"Yes")</f>
        <v>7</v>
      </c>
      <c r="J6691">
        <f t="shared" ca="1" si="208"/>
        <v>44166</v>
      </c>
      <c r="K6691" t="str">
        <f>'Raw Data'!U6691</f>
        <v>No</v>
      </c>
      <c r="L6691" t="str">
        <f t="shared" si="209"/>
        <v>Low Risk</v>
      </c>
      <c r="N6691" s="34"/>
    </row>
    <row r="6692" spans="1:14" x14ac:dyDescent="0.3">
      <c r="A6692" s="5" t="str">
        <f>'Raw Data'!A6692</f>
        <v>5161-XEUVX</v>
      </c>
      <c r="B6692">
        <f>'Raw Data'!F6692</f>
        <v>37</v>
      </c>
      <c r="C6692" t="str">
        <f>'Raw Data'!P6692</f>
        <v>Two year</v>
      </c>
      <c r="D6692" t="str">
        <f>'Raw Data'!I6692</f>
        <v>Fiber optic</v>
      </c>
      <c r="E6692" t="str">
        <f>'Raw Data'!R6692</f>
        <v>Mailed check</v>
      </c>
      <c r="F6692">
        <f>'Raw Data'!S6692</f>
        <v>94.3</v>
      </c>
      <c r="G6692">
        <f>IFERROR(VALUE('Raw Data'!T6692),0)</f>
        <v>3460.95</v>
      </c>
      <c r="H6692" t="str" cm="1">
        <f t="array" ref="H6692">_xlfn.IFS(B6692&lt;=12,"New (0-12 mo)",B6692&lt;=24,"Established (13-24 mo)",B6692&lt;=48,"Loyal (25-48 mo)",TRUE,"Veteran (49+ mo)")</f>
        <v>Loyal (25-48 mo)</v>
      </c>
      <c r="I6692">
        <f>COUNTIF('Raw Data'!G6692:O6692,"Yes")</f>
        <v>5</v>
      </c>
      <c r="J6692">
        <f t="shared" ca="1" si="208"/>
        <v>45078</v>
      </c>
      <c r="K6692" t="str">
        <f>'Raw Data'!U6692</f>
        <v>No</v>
      </c>
      <c r="L6692" t="str">
        <f t="shared" si="209"/>
        <v>Low Risk</v>
      </c>
      <c r="N6692" s="34"/>
    </row>
    <row r="6693" spans="1:14" x14ac:dyDescent="0.3">
      <c r="A6693" s="5" t="str">
        <f>'Raw Data'!A6693</f>
        <v>8292-FRFZQ</v>
      </c>
      <c r="B6693">
        <f>'Raw Data'!F6693</f>
        <v>39</v>
      </c>
      <c r="C6693" t="str">
        <f>'Raw Data'!P6693</f>
        <v>One year</v>
      </c>
      <c r="D6693" t="str">
        <f>'Raw Data'!I6693</f>
        <v>DSL</v>
      </c>
      <c r="E6693" t="str">
        <f>'Raw Data'!R6693</f>
        <v>Bank transfer (automatic)</v>
      </c>
      <c r="F6693">
        <f>'Raw Data'!S6693</f>
        <v>41.15</v>
      </c>
      <c r="G6693">
        <f>IFERROR(VALUE('Raw Data'!T6693),0)</f>
        <v>1700.9</v>
      </c>
      <c r="H6693" t="str" cm="1">
        <f t="array" ref="H6693">_xlfn.IFS(B6693&lt;=12,"New (0-12 mo)",B6693&lt;=24,"Established (13-24 mo)",B6693&lt;=48,"Loyal (25-48 mo)",TRUE,"Veteran (49+ mo)")</f>
        <v>Loyal (25-48 mo)</v>
      </c>
      <c r="I6693">
        <f>COUNTIF('Raw Data'!G6693:O6693,"Yes")</f>
        <v>3</v>
      </c>
      <c r="J6693">
        <f t="shared" ca="1" si="208"/>
        <v>45017</v>
      </c>
      <c r="K6693" t="str">
        <f>'Raw Data'!U6693</f>
        <v>No</v>
      </c>
      <c r="L6693" t="str">
        <f t="shared" si="209"/>
        <v>Low Risk</v>
      </c>
      <c r="N6693" s="34"/>
    </row>
    <row r="6694" spans="1:14" x14ac:dyDescent="0.3">
      <c r="A6694" s="5" t="str">
        <f>'Raw Data'!A6694</f>
        <v>8591-NXRCV</v>
      </c>
      <c r="B6694">
        <f>'Raw Data'!F6694</f>
        <v>41</v>
      </c>
      <c r="C6694" t="str">
        <f>'Raw Data'!P6694</f>
        <v>Month-to-month</v>
      </c>
      <c r="D6694" t="str">
        <f>'Raw Data'!I6694</f>
        <v>DSL</v>
      </c>
      <c r="E6694" t="str">
        <f>'Raw Data'!R6694</f>
        <v>Bank transfer (automatic)</v>
      </c>
      <c r="F6694">
        <f>'Raw Data'!S6694</f>
        <v>74.650000000000006</v>
      </c>
      <c r="G6694">
        <f>IFERROR(VALUE('Raw Data'!T6694),0)</f>
        <v>3090.65</v>
      </c>
      <c r="H6694" t="str" cm="1">
        <f t="array" ref="H6694">_xlfn.IFS(B6694&lt;=12,"New (0-12 mo)",B6694&lt;=24,"Established (13-24 mo)",B6694&lt;=48,"Loyal (25-48 mo)",TRUE,"Veteran (49+ mo)")</f>
        <v>Loyal (25-48 mo)</v>
      </c>
      <c r="I6694">
        <f>COUNTIF('Raw Data'!G6694:O6694,"Yes")</f>
        <v>6</v>
      </c>
      <c r="J6694">
        <f t="shared" ca="1" si="208"/>
        <v>44958</v>
      </c>
      <c r="K6694" t="str">
        <f>'Raw Data'!U6694</f>
        <v>No</v>
      </c>
      <c r="L6694" t="str">
        <f t="shared" si="209"/>
        <v>Low-Medium Risk</v>
      </c>
      <c r="N6694" s="34"/>
    </row>
    <row r="6695" spans="1:14" x14ac:dyDescent="0.3">
      <c r="A6695" s="5" t="str">
        <f>'Raw Data'!A6695</f>
        <v>7895-VONWT</v>
      </c>
      <c r="B6695">
        <f>'Raw Data'!F6695</f>
        <v>25</v>
      </c>
      <c r="C6695" t="str">
        <f>'Raw Data'!P6695</f>
        <v>Month-to-month</v>
      </c>
      <c r="D6695" t="str">
        <f>'Raw Data'!I6695</f>
        <v>DSL</v>
      </c>
      <c r="E6695" t="str">
        <f>'Raw Data'!R6695</f>
        <v>Electronic check</v>
      </c>
      <c r="F6695">
        <f>'Raw Data'!S6695</f>
        <v>48.25</v>
      </c>
      <c r="G6695">
        <f>IFERROR(VALUE('Raw Data'!T6695),0)</f>
        <v>1293.8</v>
      </c>
      <c r="H6695" t="str" cm="1">
        <f t="array" ref="H6695">_xlfn.IFS(B6695&lt;=12,"New (0-12 mo)",B6695&lt;=24,"Established (13-24 mo)",B6695&lt;=48,"Loyal (25-48 mo)",TRUE,"Veteran (49+ mo)")</f>
        <v>Loyal (25-48 mo)</v>
      </c>
      <c r="I6695">
        <f>COUNTIF('Raw Data'!G6695:O6695,"Yes")</f>
        <v>3</v>
      </c>
      <c r="J6695">
        <f t="shared" ca="1" si="208"/>
        <v>45444</v>
      </c>
      <c r="K6695" t="str">
        <f>'Raw Data'!U6695</f>
        <v>No</v>
      </c>
      <c r="L6695" t="str">
        <f t="shared" si="209"/>
        <v>Low-Medium Risk</v>
      </c>
      <c r="N6695" s="34"/>
    </row>
    <row r="6696" spans="1:14" x14ac:dyDescent="0.3">
      <c r="A6696" s="5" t="str">
        <f>'Raw Data'!A6696</f>
        <v>4526-RMTLL</v>
      </c>
      <c r="B6696">
        <f>'Raw Data'!F6696</f>
        <v>8</v>
      </c>
      <c r="C6696" t="str">
        <f>'Raw Data'!P6696</f>
        <v>Two year</v>
      </c>
      <c r="D6696" t="str">
        <f>'Raw Data'!I6696</f>
        <v>DSL</v>
      </c>
      <c r="E6696" t="str">
        <f>'Raw Data'!R6696</f>
        <v>Credit card (automatic)</v>
      </c>
      <c r="F6696">
        <f>'Raw Data'!S6696</f>
        <v>76.150000000000006</v>
      </c>
      <c r="G6696">
        <f>IFERROR(VALUE('Raw Data'!T6696),0)</f>
        <v>645.79999999999995</v>
      </c>
      <c r="H6696" t="str" cm="1">
        <f t="array" ref="H6696">_xlfn.IFS(B6696&lt;=12,"New (0-12 mo)",B6696&lt;=24,"Established (13-24 mo)",B6696&lt;=48,"Loyal (25-48 mo)",TRUE,"Veteran (49+ mo)")</f>
        <v>New (0-12 mo)</v>
      </c>
      <c r="I6696">
        <f>COUNTIF('Raw Data'!G6696:O6696,"Yes")</f>
        <v>6</v>
      </c>
      <c r="J6696">
        <f t="shared" ca="1" si="208"/>
        <v>45962</v>
      </c>
      <c r="K6696" t="str">
        <f>'Raw Data'!U6696</f>
        <v>No</v>
      </c>
      <c r="L6696" t="str">
        <f t="shared" si="209"/>
        <v>Low Risk</v>
      </c>
      <c r="N6696" s="34"/>
    </row>
    <row r="6697" spans="1:14" x14ac:dyDescent="0.3">
      <c r="A6697" s="5" t="str">
        <f>'Raw Data'!A6697</f>
        <v>6253-GNHWH</v>
      </c>
      <c r="B6697">
        <f>'Raw Data'!F6697</f>
        <v>71</v>
      </c>
      <c r="C6697" t="str">
        <f>'Raw Data'!P6697</f>
        <v>Two year</v>
      </c>
      <c r="D6697" t="str">
        <f>'Raw Data'!I6697</f>
        <v>DSL</v>
      </c>
      <c r="E6697" t="str">
        <f>'Raw Data'!R6697</f>
        <v>Mailed check</v>
      </c>
      <c r="F6697">
        <f>'Raw Data'!S6697</f>
        <v>71.099999999999994</v>
      </c>
      <c r="G6697">
        <f>IFERROR(VALUE('Raw Data'!T6697),0)</f>
        <v>5224.95</v>
      </c>
      <c r="H6697" t="str" cm="1">
        <f t="array" ref="H6697">_xlfn.IFS(B6697&lt;=12,"New (0-12 mo)",B6697&lt;=24,"Established (13-24 mo)",B6697&lt;=48,"Loyal (25-48 mo)",TRUE,"Veteran (49+ mo)")</f>
        <v>Veteran (49+ mo)</v>
      </c>
      <c r="I6697">
        <f>COUNTIF('Raw Data'!G6697:O6697,"Yes")</f>
        <v>6</v>
      </c>
      <c r="J6697">
        <f t="shared" ca="1" si="208"/>
        <v>44044</v>
      </c>
      <c r="K6697" t="str">
        <f>'Raw Data'!U6697</f>
        <v>No</v>
      </c>
      <c r="L6697" t="str">
        <f t="shared" si="209"/>
        <v>Low Risk</v>
      </c>
      <c r="N6697" s="34"/>
    </row>
    <row r="6698" spans="1:14" x14ac:dyDescent="0.3">
      <c r="A6698" s="5" t="str">
        <f>'Raw Data'!A6698</f>
        <v>4566-NECEV</v>
      </c>
      <c r="B6698">
        <f>'Raw Data'!F6698</f>
        <v>5</v>
      </c>
      <c r="C6698" t="str">
        <f>'Raw Data'!P6698</f>
        <v>Month-to-month</v>
      </c>
      <c r="D6698" t="str">
        <f>'Raw Data'!I6698</f>
        <v>Fiber optic</v>
      </c>
      <c r="E6698" t="str">
        <f>'Raw Data'!R6698</f>
        <v>Electronic check</v>
      </c>
      <c r="F6698">
        <f>'Raw Data'!S6698</f>
        <v>96.55</v>
      </c>
      <c r="G6698">
        <f>IFERROR(VALUE('Raw Data'!T6698),0)</f>
        <v>500.1</v>
      </c>
      <c r="H6698" t="str" cm="1">
        <f t="array" ref="H6698">_xlfn.IFS(B6698&lt;=12,"New (0-12 mo)",B6698&lt;=24,"Established (13-24 mo)",B6698&lt;=48,"Loyal (25-48 mo)",TRUE,"Veteran (49+ mo)")</f>
        <v>New (0-12 mo)</v>
      </c>
      <c r="I6698">
        <f>COUNTIF('Raw Data'!G6698:O6698,"Yes")</f>
        <v>5</v>
      </c>
      <c r="J6698">
        <f t="shared" ca="1" si="208"/>
        <v>46054</v>
      </c>
      <c r="K6698" t="str">
        <f>'Raw Data'!U6698</f>
        <v>No</v>
      </c>
      <c r="L6698" t="str">
        <f t="shared" si="209"/>
        <v>High Risk</v>
      </c>
      <c r="N6698" s="34"/>
    </row>
    <row r="6699" spans="1:14" x14ac:dyDescent="0.3">
      <c r="A6699" s="5" t="str">
        <f>'Raw Data'!A6699</f>
        <v>8080-POTJR</v>
      </c>
      <c r="B6699">
        <f>'Raw Data'!F6699</f>
        <v>30</v>
      </c>
      <c r="C6699" t="str">
        <f>'Raw Data'!P6699</f>
        <v>One year</v>
      </c>
      <c r="D6699" t="str">
        <f>'Raw Data'!I6699</f>
        <v>DSL</v>
      </c>
      <c r="E6699" t="str">
        <f>'Raw Data'!R6699</f>
        <v>Credit card (automatic)</v>
      </c>
      <c r="F6699">
        <f>'Raw Data'!S6699</f>
        <v>79.3</v>
      </c>
      <c r="G6699">
        <f>IFERROR(VALUE('Raw Data'!T6699),0)</f>
        <v>2427.1</v>
      </c>
      <c r="H6699" t="str" cm="1">
        <f t="array" ref="H6699">_xlfn.IFS(B6699&lt;=12,"New (0-12 mo)",B6699&lt;=24,"Established (13-24 mo)",B6699&lt;=48,"Loyal (25-48 mo)",TRUE,"Veteran (49+ mo)")</f>
        <v>Loyal (25-48 mo)</v>
      </c>
      <c r="I6699">
        <f>COUNTIF('Raw Data'!G6699:O6699,"Yes")</f>
        <v>6</v>
      </c>
      <c r="J6699">
        <f t="shared" ca="1" si="208"/>
        <v>45292</v>
      </c>
      <c r="K6699" t="str">
        <f>'Raw Data'!U6699</f>
        <v>No</v>
      </c>
      <c r="L6699" t="str">
        <f t="shared" si="209"/>
        <v>Low Risk</v>
      </c>
      <c r="N6699" s="34"/>
    </row>
    <row r="6700" spans="1:14" x14ac:dyDescent="0.3">
      <c r="A6700" s="5" t="str">
        <f>'Raw Data'!A6700</f>
        <v>6906-MPARY</v>
      </c>
      <c r="B6700">
        <f>'Raw Data'!F6700</f>
        <v>40</v>
      </c>
      <c r="C6700" t="str">
        <f>'Raw Data'!P6700</f>
        <v>One year</v>
      </c>
      <c r="D6700" t="str">
        <f>'Raw Data'!I6700</f>
        <v>Fiber optic</v>
      </c>
      <c r="E6700" t="str">
        <f>'Raw Data'!R6700</f>
        <v>Credit card (automatic)</v>
      </c>
      <c r="F6700">
        <f>'Raw Data'!S6700</f>
        <v>89.6</v>
      </c>
      <c r="G6700">
        <f>IFERROR(VALUE('Raw Data'!T6700),0)</f>
        <v>3488.15</v>
      </c>
      <c r="H6700" t="str" cm="1">
        <f t="array" ref="H6700">_xlfn.IFS(B6700&lt;=12,"New (0-12 mo)",B6700&lt;=24,"Established (13-24 mo)",B6700&lt;=48,"Loyal (25-48 mo)",TRUE,"Veteran (49+ mo)")</f>
        <v>Loyal (25-48 mo)</v>
      </c>
      <c r="I6700">
        <f>COUNTIF('Raw Data'!G6700:O6700,"Yes")</f>
        <v>4</v>
      </c>
      <c r="J6700">
        <f t="shared" ca="1" si="208"/>
        <v>44986</v>
      </c>
      <c r="K6700" t="str">
        <f>'Raw Data'!U6700</f>
        <v>No</v>
      </c>
      <c r="L6700" t="str">
        <f t="shared" si="209"/>
        <v>Low Risk</v>
      </c>
      <c r="N6700" s="34"/>
    </row>
    <row r="6701" spans="1:14" x14ac:dyDescent="0.3">
      <c r="A6701" s="5" t="str">
        <f>'Raw Data'!A6701</f>
        <v>3662-FXJFO</v>
      </c>
      <c r="B6701">
        <f>'Raw Data'!F6701</f>
        <v>54</v>
      </c>
      <c r="C6701" t="str">
        <f>'Raw Data'!P6701</f>
        <v>Two year</v>
      </c>
      <c r="D6701" t="str">
        <f>'Raw Data'!I6701</f>
        <v>No</v>
      </c>
      <c r="E6701" t="str">
        <f>'Raw Data'!R6701</f>
        <v>Mailed check</v>
      </c>
      <c r="F6701">
        <f>'Raw Data'!S6701</f>
        <v>20.5</v>
      </c>
      <c r="G6701">
        <f>IFERROR(VALUE('Raw Data'!T6701),0)</f>
        <v>1035.7</v>
      </c>
      <c r="H6701" t="str" cm="1">
        <f t="array" ref="H6701">_xlfn.IFS(B6701&lt;=12,"New (0-12 mo)",B6701&lt;=24,"Established (13-24 mo)",B6701&lt;=48,"Loyal (25-48 mo)",TRUE,"Veteran (49+ mo)")</f>
        <v>Veteran (49+ mo)</v>
      </c>
      <c r="I6701">
        <f>COUNTIF('Raw Data'!G6701:O6701,"Yes")</f>
        <v>1</v>
      </c>
      <c r="J6701">
        <f t="shared" ca="1" si="208"/>
        <v>44562</v>
      </c>
      <c r="K6701" t="str">
        <f>'Raw Data'!U6701</f>
        <v>No</v>
      </c>
      <c r="L6701" t="str">
        <f t="shared" si="209"/>
        <v>Low Risk</v>
      </c>
      <c r="N6701" s="34"/>
    </row>
    <row r="6702" spans="1:14" x14ac:dyDescent="0.3">
      <c r="A6702" s="5" t="str">
        <f>'Raw Data'!A6702</f>
        <v>8107-RZLNV</v>
      </c>
      <c r="B6702">
        <f>'Raw Data'!F6702</f>
        <v>72</v>
      </c>
      <c r="C6702" t="str">
        <f>'Raw Data'!P6702</f>
        <v>Two year</v>
      </c>
      <c r="D6702" t="str">
        <f>'Raw Data'!I6702</f>
        <v>Fiber optic</v>
      </c>
      <c r="E6702" t="str">
        <f>'Raw Data'!R6702</f>
        <v>Bank transfer (automatic)</v>
      </c>
      <c r="F6702">
        <f>'Raw Data'!S6702</f>
        <v>106.3</v>
      </c>
      <c r="G6702">
        <f>IFERROR(VALUE('Raw Data'!T6702),0)</f>
        <v>7565.35</v>
      </c>
      <c r="H6702" t="str" cm="1">
        <f t="array" ref="H6702">_xlfn.IFS(B6702&lt;=12,"New (0-12 mo)",B6702&lt;=24,"Established (13-24 mo)",B6702&lt;=48,"Loyal (25-48 mo)",TRUE,"Veteran (49+ mo)")</f>
        <v>Veteran (49+ mo)</v>
      </c>
      <c r="I6702">
        <f>COUNTIF('Raw Data'!G6702:O6702,"Yes")</f>
        <v>6</v>
      </c>
      <c r="J6702">
        <f t="shared" ca="1" si="208"/>
        <v>44013</v>
      </c>
      <c r="K6702" t="str">
        <f>'Raw Data'!U6702</f>
        <v>No</v>
      </c>
      <c r="L6702" t="str">
        <f t="shared" si="209"/>
        <v>Low Risk</v>
      </c>
      <c r="N6702" s="34"/>
    </row>
    <row r="6703" spans="1:14" x14ac:dyDescent="0.3">
      <c r="A6703" s="5" t="str">
        <f>'Raw Data'!A6703</f>
        <v>0516-OOHAR</v>
      </c>
      <c r="B6703">
        <f>'Raw Data'!F6703</f>
        <v>28</v>
      </c>
      <c r="C6703" t="str">
        <f>'Raw Data'!P6703</f>
        <v>One year</v>
      </c>
      <c r="D6703" t="str">
        <f>'Raw Data'!I6703</f>
        <v>Fiber optic</v>
      </c>
      <c r="E6703" t="str">
        <f>'Raw Data'!R6703</f>
        <v>Bank transfer (automatic)</v>
      </c>
      <c r="F6703">
        <f>'Raw Data'!S6703</f>
        <v>100.35</v>
      </c>
      <c r="G6703">
        <f>IFERROR(VALUE('Raw Data'!T6703),0)</f>
        <v>2799</v>
      </c>
      <c r="H6703" t="str" cm="1">
        <f t="array" ref="H6703">_xlfn.IFS(B6703&lt;=12,"New (0-12 mo)",B6703&lt;=24,"Established (13-24 mo)",B6703&lt;=48,"Loyal (25-48 mo)",TRUE,"Veteran (49+ mo)")</f>
        <v>Loyal (25-48 mo)</v>
      </c>
      <c r="I6703">
        <f>COUNTIF('Raw Data'!G6703:O6703,"Yes")</f>
        <v>5</v>
      </c>
      <c r="J6703">
        <f t="shared" ca="1" si="208"/>
        <v>45352</v>
      </c>
      <c r="K6703" t="str">
        <f>'Raw Data'!U6703</f>
        <v>No</v>
      </c>
      <c r="L6703" t="str">
        <f t="shared" si="209"/>
        <v>Low Risk</v>
      </c>
      <c r="N6703" s="34"/>
    </row>
    <row r="6704" spans="1:14" x14ac:dyDescent="0.3">
      <c r="A6704" s="5" t="str">
        <f>'Raw Data'!A6704</f>
        <v>2027-CWDNU</v>
      </c>
      <c r="B6704">
        <f>'Raw Data'!F6704</f>
        <v>18</v>
      </c>
      <c r="C6704" t="str">
        <f>'Raw Data'!P6704</f>
        <v>Month-to-month</v>
      </c>
      <c r="D6704" t="str">
        <f>'Raw Data'!I6704</f>
        <v>Fiber optic</v>
      </c>
      <c r="E6704" t="str">
        <f>'Raw Data'!R6704</f>
        <v>Electronic check</v>
      </c>
      <c r="F6704">
        <f>'Raw Data'!S6704</f>
        <v>85.6</v>
      </c>
      <c r="G6704">
        <f>IFERROR(VALUE('Raw Data'!T6704),0)</f>
        <v>1601.5</v>
      </c>
      <c r="H6704" t="str" cm="1">
        <f t="array" ref="H6704">_xlfn.IFS(B6704&lt;=12,"New (0-12 mo)",B6704&lt;=24,"Established (13-24 mo)",B6704&lt;=48,"Loyal (25-48 mo)",TRUE,"Veteran (49+ mo)")</f>
        <v>Established (13-24 mo)</v>
      </c>
      <c r="I6704">
        <f>COUNTIF('Raw Data'!G6704:O6704,"Yes")</f>
        <v>3</v>
      </c>
      <c r="J6704">
        <f t="shared" ca="1" si="208"/>
        <v>45658</v>
      </c>
      <c r="K6704" t="str">
        <f>'Raw Data'!U6704</f>
        <v>No</v>
      </c>
      <c r="L6704" t="str">
        <f t="shared" si="209"/>
        <v>Medium Risk</v>
      </c>
      <c r="N6704" s="34"/>
    </row>
    <row r="6705" spans="1:14" x14ac:dyDescent="0.3">
      <c r="A6705" s="5" t="str">
        <f>'Raw Data'!A6705</f>
        <v>2737-WFVYW</v>
      </c>
      <c r="B6705">
        <f>'Raw Data'!F6705</f>
        <v>2</v>
      </c>
      <c r="C6705" t="str">
        <f>'Raw Data'!P6705</f>
        <v>Month-to-month</v>
      </c>
      <c r="D6705" t="str">
        <f>'Raw Data'!I6705</f>
        <v>DSL</v>
      </c>
      <c r="E6705" t="str">
        <f>'Raw Data'!R6705</f>
        <v>Electronic check</v>
      </c>
      <c r="F6705">
        <f>'Raw Data'!S6705</f>
        <v>45.25</v>
      </c>
      <c r="G6705">
        <f>IFERROR(VALUE('Raw Data'!T6705),0)</f>
        <v>85.5</v>
      </c>
      <c r="H6705" t="str" cm="1">
        <f t="array" ref="H6705">_xlfn.IFS(B6705&lt;=12,"New (0-12 mo)",B6705&lt;=24,"Established (13-24 mo)",B6705&lt;=48,"Loyal (25-48 mo)",TRUE,"Veteran (49+ mo)")</f>
        <v>New (0-12 mo)</v>
      </c>
      <c r="I6705">
        <f>COUNTIF('Raw Data'!G6705:O6705,"Yes")</f>
        <v>2</v>
      </c>
      <c r="J6705">
        <f t="shared" ca="1" si="208"/>
        <v>46143</v>
      </c>
      <c r="K6705" t="str">
        <f>'Raw Data'!U6705</f>
        <v>Yes</v>
      </c>
      <c r="L6705" t="str">
        <f t="shared" si="209"/>
        <v>High Risk</v>
      </c>
      <c r="N6705" s="34"/>
    </row>
    <row r="6706" spans="1:14" x14ac:dyDescent="0.3">
      <c r="A6706" s="5" t="str">
        <f>'Raw Data'!A6706</f>
        <v>9912-OMZDS</v>
      </c>
      <c r="B6706">
        <f>'Raw Data'!F6706</f>
        <v>59</v>
      </c>
      <c r="C6706" t="str">
        <f>'Raw Data'!P6706</f>
        <v>One year</v>
      </c>
      <c r="D6706" t="str">
        <f>'Raw Data'!I6706</f>
        <v>Fiber optic</v>
      </c>
      <c r="E6706" t="str">
        <f>'Raw Data'!R6706</f>
        <v>Electronic check</v>
      </c>
      <c r="F6706">
        <f>'Raw Data'!S6706</f>
        <v>106.15</v>
      </c>
      <c r="G6706">
        <f>IFERROR(VALUE('Raw Data'!T6706),0)</f>
        <v>6256.2</v>
      </c>
      <c r="H6706" t="str" cm="1">
        <f t="array" ref="H6706">_xlfn.IFS(B6706&lt;=12,"New (0-12 mo)",B6706&lt;=24,"Established (13-24 mo)",B6706&lt;=48,"Loyal (25-48 mo)",TRUE,"Veteran (49+ mo)")</f>
        <v>Veteran (49+ mo)</v>
      </c>
      <c r="I6706">
        <f>COUNTIF('Raw Data'!G6706:O6706,"Yes")</f>
        <v>6</v>
      </c>
      <c r="J6706">
        <f t="shared" ca="1" si="208"/>
        <v>44409</v>
      </c>
      <c r="K6706" t="str">
        <f>'Raw Data'!U6706</f>
        <v>No</v>
      </c>
      <c r="L6706" t="str">
        <f t="shared" si="209"/>
        <v>Low Risk</v>
      </c>
      <c r="N6706" s="34"/>
    </row>
    <row r="6707" spans="1:14" x14ac:dyDescent="0.3">
      <c r="A6707" s="5" t="str">
        <f>'Raw Data'!A6707</f>
        <v>3733-ZEECP</v>
      </c>
      <c r="B6707">
        <f>'Raw Data'!F6707</f>
        <v>22</v>
      </c>
      <c r="C6707" t="str">
        <f>'Raw Data'!P6707</f>
        <v>Month-to-month</v>
      </c>
      <c r="D6707" t="str">
        <f>'Raw Data'!I6707</f>
        <v>DSL</v>
      </c>
      <c r="E6707" t="str">
        <f>'Raw Data'!R6707</f>
        <v>Electronic check</v>
      </c>
      <c r="F6707">
        <f>'Raw Data'!S6707</f>
        <v>51.1</v>
      </c>
      <c r="G6707">
        <f>IFERROR(VALUE('Raw Data'!T6707),0)</f>
        <v>1232.9000000000001</v>
      </c>
      <c r="H6707" t="str" cm="1">
        <f t="array" ref="H6707">_xlfn.IFS(B6707&lt;=12,"New (0-12 mo)",B6707&lt;=24,"Established (13-24 mo)",B6707&lt;=48,"Loyal (25-48 mo)",TRUE,"Veteran (49+ mo)")</f>
        <v>Established (13-24 mo)</v>
      </c>
      <c r="I6707">
        <f>COUNTIF('Raw Data'!G6707:O6707,"Yes")</f>
        <v>2</v>
      </c>
      <c r="J6707">
        <f t="shared" ca="1" si="208"/>
        <v>45536</v>
      </c>
      <c r="K6707" t="str">
        <f>'Raw Data'!U6707</f>
        <v>No</v>
      </c>
      <c r="L6707" t="str">
        <f t="shared" si="209"/>
        <v>Medium Risk</v>
      </c>
      <c r="N6707" s="34"/>
    </row>
    <row r="6708" spans="1:14" x14ac:dyDescent="0.3">
      <c r="A6708" s="5" t="str">
        <f>'Raw Data'!A6708</f>
        <v>7878-RTCZG</v>
      </c>
      <c r="B6708">
        <f>'Raw Data'!F6708</f>
        <v>1</v>
      </c>
      <c r="C6708" t="str">
        <f>'Raw Data'!P6708</f>
        <v>Month-to-month</v>
      </c>
      <c r="D6708" t="str">
        <f>'Raw Data'!I6708</f>
        <v>No</v>
      </c>
      <c r="E6708" t="str">
        <f>'Raw Data'!R6708</f>
        <v>Mailed check</v>
      </c>
      <c r="F6708">
        <f>'Raw Data'!S6708</f>
        <v>19.899999999999999</v>
      </c>
      <c r="G6708">
        <f>IFERROR(VALUE('Raw Data'!T6708),0)</f>
        <v>19.899999999999999</v>
      </c>
      <c r="H6708" t="str" cm="1">
        <f t="array" ref="H6708">_xlfn.IFS(B6708&lt;=12,"New (0-12 mo)",B6708&lt;=24,"Established (13-24 mo)",B6708&lt;=48,"Loyal (25-48 mo)",TRUE,"Veteran (49+ mo)")</f>
        <v>New (0-12 mo)</v>
      </c>
      <c r="I6708">
        <f>COUNTIF('Raw Data'!G6708:O6708,"Yes")</f>
        <v>1</v>
      </c>
      <c r="J6708">
        <f t="shared" ca="1" si="208"/>
        <v>46174</v>
      </c>
      <c r="K6708" t="str">
        <f>'Raw Data'!U6708</f>
        <v>No</v>
      </c>
      <c r="L6708" t="str">
        <f t="shared" si="209"/>
        <v>High Risk</v>
      </c>
      <c r="N6708" s="34"/>
    </row>
    <row r="6709" spans="1:14" x14ac:dyDescent="0.3">
      <c r="A6709" s="5" t="str">
        <f>'Raw Data'!A6709</f>
        <v>2452-MRMZF</v>
      </c>
      <c r="B6709">
        <f>'Raw Data'!F6709</f>
        <v>72</v>
      </c>
      <c r="C6709" t="str">
        <f>'Raw Data'!P6709</f>
        <v>Two year</v>
      </c>
      <c r="D6709" t="str">
        <f>'Raw Data'!I6709</f>
        <v>No</v>
      </c>
      <c r="E6709" t="str">
        <f>'Raw Data'!R6709</f>
        <v>Credit card (automatic)</v>
      </c>
      <c r="F6709">
        <f>'Raw Data'!S6709</f>
        <v>25.7</v>
      </c>
      <c r="G6709">
        <f>IFERROR(VALUE('Raw Data'!T6709),0)</f>
        <v>1937.4</v>
      </c>
      <c r="H6709" t="str" cm="1">
        <f t="array" ref="H6709">_xlfn.IFS(B6709&lt;=12,"New (0-12 mo)",B6709&lt;=24,"Established (13-24 mo)",B6709&lt;=48,"Loyal (25-48 mo)",TRUE,"Veteran (49+ mo)")</f>
        <v>Veteran (49+ mo)</v>
      </c>
      <c r="I6709">
        <f>COUNTIF('Raw Data'!G6709:O6709,"Yes")</f>
        <v>2</v>
      </c>
      <c r="J6709">
        <f t="shared" ca="1" si="208"/>
        <v>44013</v>
      </c>
      <c r="K6709" t="str">
        <f>'Raw Data'!U6709</f>
        <v>No</v>
      </c>
      <c r="L6709" t="str">
        <f t="shared" si="209"/>
        <v>Low Risk</v>
      </c>
      <c r="N6709" s="34"/>
    </row>
    <row r="6710" spans="1:14" x14ac:dyDescent="0.3">
      <c r="A6710" s="5" t="str">
        <f>'Raw Data'!A6710</f>
        <v>2272-QAGFO</v>
      </c>
      <c r="B6710">
        <f>'Raw Data'!F6710</f>
        <v>14</v>
      </c>
      <c r="C6710" t="str">
        <f>'Raw Data'!P6710</f>
        <v>Month-to-month</v>
      </c>
      <c r="D6710" t="str">
        <f>'Raw Data'!I6710</f>
        <v>Fiber optic</v>
      </c>
      <c r="E6710" t="str">
        <f>'Raw Data'!R6710</f>
        <v>Electronic check</v>
      </c>
      <c r="F6710">
        <f>'Raw Data'!S6710</f>
        <v>74.3</v>
      </c>
      <c r="G6710">
        <f>IFERROR(VALUE('Raw Data'!T6710),0)</f>
        <v>1096.25</v>
      </c>
      <c r="H6710" t="str" cm="1">
        <f t="array" ref="H6710">_xlfn.IFS(B6710&lt;=12,"New (0-12 mo)",B6710&lt;=24,"Established (13-24 mo)",B6710&lt;=48,"Loyal (25-48 mo)",TRUE,"Veteran (49+ mo)")</f>
        <v>Established (13-24 mo)</v>
      </c>
      <c r="I6710">
        <f>COUNTIF('Raw Data'!G6710:O6710,"Yes")</f>
        <v>2</v>
      </c>
      <c r="J6710">
        <f t="shared" ca="1" si="208"/>
        <v>45778</v>
      </c>
      <c r="K6710" t="str">
        <f>'Raw Data'!U6710</f>
        <v>Yes</v>
      </c>
      <c r="L6710" t="str">
        <f t="shared" si="209"/>
        <v>Medium Risk</v>
      </c>
      <c r="N6710" s="34"/>
    </row>
    <row r="6711" spans="1:14" x14ac:dyDescent="0.3">
      <c r="A6711" s="5" t="str">
        <f>'Raw Data'!A6711</f>
        <v>7103-IPXPJ</v>
      </c>
      <c r="B6711">
        <f>'Raw Data'!F6711</f>
        <v>50</v>
      </c>
      <c r="C6711" t="str">
        <f>'Raw Data'!P6711</f>
        <v>One year</v>
      </c>
      <c r="D6711" t="str">
        <f>'Raw Data'!I6711</f>
        <v>Fiber optic</v>
      </c>
      <c r="E6711" t="str">
        <f>'Raw Data'!R6711</f>
        <v>Electronic check</v>
      </c>
      <c r="F6711">
        <f>'Raw Data'!S6711</f>
        <v>99.4</v>
      </c>
      <c r="G6711">
        <f>IFERROR(VALUE('Raw Data'!T6711),0)</f>
        <v>5059.75</v>
      </c>
      <c r="H6711" t="str" cm="1">
        <f t="array" ref="H6711">_xlfn.IFS(B6711&lt;=12,"New (0-12 mo)",B6711&lt;=24,"Established (13-24 mo)",B6711&lt;=48,"Loyal (25-48 mo)",TRUE,"Veteran (49+ mo)")</f>
        <v>Veteran (49+ mo)</v>
      </c>
      <c r="I6711">
        <f>COUNTIF('Raw Data'!G6711:O6711,"Yes")</f>
        <v>5</v>
      </c>
      <c r="J6711">
        <f t="shared" ca="1" si="208"/>
        <v>44682</v>
      </c>
      <c r="K6711" t="str">
        <f>'Raw Data'!U6711</f>
        <v>No</v>
      </c>
      <c r="L6711" t="str">
        <f t="shared" si="209"/>
        <v>Low Risk</v>
      </c>
      <c r="N6711" s="34"/>
    </row>
    <row r="6712" spans="1:14" x14ac:dyDescent="0.3">
      <c r="A6712" s="5" t="str">
        <f>'Raw Data'!A6712</f>
        <v>4342-HFXWS</v>
      </c>
      <c r="B6712">
        <f>'Raw Data'!F6712</f>
        <v>48</v>
      </c>
      <c r="C6712" t="str">
        <f>'Raw Data'!P6712</f>
        <v>One year</v>
      </c>
      <c r="D6712" t="str">
        <f>'Raw Data'!I6712</f>
        <v>DSL</v>
      </c>
      <c r="E6712" t="str">
        <f>'Raw Data'!R6712</f>
        <v>Bank transfer (automatic)</v>
      </c>
      <c r="F6712">
        <f>'Raw Data'!S6712</f>
        <v>69.7</v>
      </c>
      <c r="G6712">
        <f>IFERROR(VALUE('Raw Data'!T6712),0)</f>
        <v>3023.65</v>
      </c>
      <c r="H6712" t="str" cm="1">
        <f t="array" ref="H6712">_xlfn.IFS(B6712&lt;=12,"New (0-12 mo)",B6712&lt;=24,"Established (13-24 mo)",B6712&lt;=48,"Loyal (25-48 mo)",TRUE,"Veteran (49+ mo)")</f>
        <v>Loyal (25-48 mo)</v>
      </c>
      <c r="I6712">
        <f>COUNTIF('Raw Data'!G6712:O6712,"Yes")</f>
        <v>5</v>
      </c>
      <c r="J6712">
        <f t="shared" ca="1" si="208"/>
        <v>44743</v>
      </c>
      <c r="K6712" t="str">
        <f>'Raw Data'!U6712</f>
        <v>No</v>
      </c>
      <c r="L6712" t="str">
        <f t="shared" si="209"/>
        <v>Low Risk</v>
      </c>
      <c r="N6712" s="34"/>
    </row>
    <row r="6713" spans="1:14" x14ac:dyDescent="0.3">
      <c r="A6713" s="5" t="str">
        <f>'Raw Data'!A6713</f>
        <v>3545-CNWRG</v>
      </c>
      <c r="B6713">
        <f>'Raw Data'!F6713</f>
        <v>49</v>
      </c>
      <c r="C6713" t="str">
        <f>'Raw Data'!P6713</f>
        <v>Month-to-month</v>
      </c>
      <c r="D6713" t="str">
        <f>'Raw Data'!I6713</f>
        <v>Fiber optic</v>
      </c>
      <c r="E6713" t="str">
        <f>'Raw Data'!R6713</f>
        <v>Electronic check</v>
      </c>
      <c r="F6713">
        <f>'Raw Data'!S6713</f>
        <v>98.35</v>
      </c>
      <c r="G6713">
        <f>IFERROR(VALUE('Raw Data'!T6713),0)</f>
        <v>4889.2</v>
      </c>
      <c r="H6713" t="str" cm="1">
        <f t="array" ref="H6713">_xlfn.IFS(B6713&lt;=12,"New (0-12 mo)",B6713&lt;=24,"Established (13-24 mo)",B6713&lt;=48,"Loyal (25-48 mo)",TRUE,"Veteran (49+ mo)")</f>
        <v>Veteran (49+ mo)</v>
      </c>
      <c r="I6713">
        <f>COUNTIF('Raw Data'!G6713:O6713,"Yes")</f>
        <v>5</v>
      </c>
      <c r="J6713">
        <f t="shared" ca="1" si="208"/>
        <v>44713</v>
      </c>
      <c r="K6713" t="str">
        <f>'Raw Data'!U6713</f>
        <v>No</v>
      </c>
      <c r="L6713" t="str">
        <f t="shared" si="209"/>
        <v>Low-Medium Risk</v>
      </c>
      <c r="N6713" s="34"/>
    </row>
    <row r="6714" spans="1:14" x14ac:dyDescent="0.3">
      <c r="A6714" s="5" t="str">
        <f>'Raw Data'!A6714</f>
        <v>1785-BPHTP</v>
      </c>
      <c r="B6714">
        <f>'Raw Data'!F6714</f>
        <v>28</v>
      </c>
      <c r="C6714" t="str">
        <f>'Raw Data'!P6714</f>
        <v>Month-to-month</v>
      </c>
      <c r="D6714" t="str">
        <f>'Raw Data'!I6714</f>
        <v>Fiber optic</v>
      </c>
      <c r="E6714" t="str">
        <f>'Raw Data'!R6714</f>
        <v>Electronic check</v>
      </c>
      <c r="F6714">
        <f>'Raw Data'!S6714</f>
        <v>85.45</v>
      </c>
      <c r="G6714">
        <f>IFERROR(VALUE('Raw Data'!T6714),0)</f>
        <v>2289.9</v>
      </c>
      <c r="H6714" t="str" cm="1">
        <f t="array" ref="H6714">_xlfn.IFS(B6714&lt;=12,"New (0-12 mo)",B6714&lt;=24,"Established (13-24 mo)",B6714&lt;=48,"Loyal (25-48 mo)",TRUE,"Veteran (49+ mo)")</f>
        <v>Loyal (25-48 mo)</v>
      </c>
      <c r="I6714">
        <f>COUNTIF('Raw Data'!G6714:O6714,"Yes")</f>
        <v>3</v>
      </c>
      <c r="J6714">
        <f t="shared" ca="1" si="208"/>
        <v>45352</v>
      </c>
      <c r="K6714" t="str">
        <f>'Raw Data'!U6714</f>
        <v>No</v>
      </c>
      <c r="L6714" t="str">
        <f t="shared" si="209"/>
        <v>Low-Medium Risk</v>
      </c>
      <c r="N6714" s="34"/>
    </row>
    <row r="6715" spans="1:14" x14ac:dyDescent="0.3">
      <c r="A6715" s="5" t="str">
        <f>'Raw Data'!A6715</f>
        <v>4989-LIXVT</v>
      </c>
      <c r="B6715">
        <f>'Raw Data'!F6715</f>
        <v>68</v>
      </c>
      <c r="C6715" t="str">
        <f>'Raw Data'!P6715</f>
        <v>Month-to-month</v>
      </c>
      <c r="D6715" t="str">
        <f>'Raw Data'!I6715</f>
        <v>Fiber optic</v>
      </c>
      <c r="E6715" t="str">
        <f>'Raw Data'!R6715</f>
        <v>Electronic check</v>
      </c>
      <c r="F6715">
        <f>'Raw Data'!S6715</f>
        <v>95.9</v>
      </c>
      <c r="G6715">
        <f>IFERROR(VALUE('Raw Data'!T6715),0)</f>
        <v>6503.2</v>
      </c>
      <c r="H6715" t="str" cm="1">
        <f t="array" ref="H6715">_xlfn.IFS(B6715&lt;=12,"New (0-12 mo)",B6715&lt;=24,"Established (13-24 mo)",B6715&lt;=48,"Loyal (25-48 mo)",TRUE,"Veteran (49+ mo)")</f>
        <v>Veteran (49+ mo)</v>
      </c>
      <c r="I6715">
        <f>COUNTIF('Raw Data'!G6715:O6715,"Yes")</f>
        <v>5</v>
      </c>
      <c r="J6715">
        <f t="shared" ca="1" si="208"/>
        <v>44136</v>
      </c>
      <c r="K6715" t="str">
        <f>'Raw Data'!U6715</f>
        <v>No</v>
      </c>
      <c r="L6715" t="str">
        <f t="shared" si="209"/>
        <v>Low-Medium Risk</v>
      </c>
      <c r="N6715" s="34"/>
    </row>
    <row r="6716" spans="1:14" x14ac:dyDescent="0.3">
      <c r="A6716" s="5" t="str">
        <f>'Raw Data'!A6716</f>
        <v>7315-WYOAW</v>
      </c>
      <c r="B6716">
        <f>'Raw Data'!F6716</f>
        <v>13</v>
      </c>
      <c r="C6716" t="str">
        <f>'Raw Data'!P6716</f>
        <v>Month-to-month</v>
      </c>
      <c r="D6716" t="str">
        <f>'Raw Data'!I6716</f>
        <v>Fiber optic</v>
      </c>
      <c r="E6716" t="str">
        <f>'Raw Data'!R6716</f>
        <v>Electronic check</v>
      </c>
      <c r="F6716">
        <f>'Raw Data'!S6716</f>
        <v>100.75</v>
      </c>
      <c r="G6716">
        <f>IFERROR(VALUE('Raw Data'!T6716),0)</f>
        <v>1313.25</v>
      </c>
      <c r="H6716" t="str" cm="1">
        <f t="array" ref="H6716">_xlfn.IFS(B6716&lt;=12,"New (0-12 mo)",B6716&lt;=24,"Established (13-24 mo)",B6716&lt;=48,"Loyal (25-48 mo)",TRUE,"Veteran (49+ mo)")</f>
        <v>Established (13-24 mo)</v>
      </c>
      <c r="I6716">
        <f>COUNTIF('Raw Data'!G6716:O6716,"Yes")</f>
        <v>5</v>
      </c>
      <c r="J6716">
        <f t="shared" ca="1" si="208"/>
        <v>45809</v>
      </c>
      <c r="K6716" t="str">
        <f>'Raw Data'!U6716</f>
        <v>No</v>
      </c>
      <c r="L6716" t="str">
        <f t="shared" si="209"/>
        <v>Medium Risk</v>
      </c>
      <c r="N6716" s="34"/>
    </row>
    <row r="6717" spans="1:14" x14ac:dyDescent="0.3">
      <c r="A6717" s="5" t="str">
        <f>'Raw Data'!A6717</f>
        <v>1173-XZPYF</v>
      </c>
      <c r="B6717">
        <f>'Raw Data'!F6717</f>
        <v>11</v>
      </c>
      <c r="C6717" t="str">
        <f>'Raw Data'!P6717</f>
        <v>Month-to-month</v>
      </c>
      <c r="D6717" t="str">
        <f>'Raw Data'!I6717</f>
        <v>Fiber optic</v>
      </c>
      <c r="E6717" t="str">
        <f>'Raw Data'!R6717</f>
        <v>Electronic check</v>
      </c>
      <c r="F6717">
        <f>'Raw Data'!S6717</f>
        <v>89.2</v>
      </c>
      <c r="G6717">
        <f>IFERROR(VALUE('Raw Data'!T6717),0)</f>
        <v>990.3</v>
      </c>
      <c r="H6717" t="str" cm="1">
        <f t="array" ref="H6717">_xlfn.IFS(B6717&lt;=12,"New (0-12 mo)",B6717&lt;=24,"Established (13-24 mo)",B6717&lt;=48,"Loyal (25-48 mo)",TRUE,"Veteran (49+ mo)")</f>
        <v>New (0-12 mo)</v>
      </c>
      <c r="I6717">
        <f>COUNTIF('Raw Data'!G6717:O6717,"Yes")</f>
        <v>4</v>
      </c>
      <c r="J6717">
        <f t="shared" ca="1" si="208"/>
        <v>45870</v>
      </c>
      <c r="K6717" t="str">
        <f>'Raw Data'!U6717</f>
        <v>No</v>
      </c>
      <c r="L6717" t="str">
        <f t="shared" si="209"/>
        <v>High Risk</v>
      </c>
      <c r="N6717" s="34"/>
    </row>
    <row r="6718" spans="1:14" x14ac:dyDescent="0.3">
      <c r="A6718" s="5" t="str">
        <f>'Raw Data'!A6718</f>
        <v>9850-OWRHQ</v>
      </c>
      <c r="B6718">
        <f>'Raw Data'!F6718</f>
        <v>3</v>
      </c>
      <c r="C6718" t="str">
        <f>'Raw Data'!P6718</f>
        <v>Month-to-month</v>
      </c>
      <c r="D6718" t="str">
        <f>'Raw Data'!I6718</f>
        <v>Fiber optic</v>
      </c>
      <c r="E6718" t="str">
        <f>'Raw Data'!R6718</f>
        <v>Credit card (automatic)</v>
      </c>
      <c r="F6718">
        <f>'Raw Data'!S6718</f>
        <v>74.099999999999994</v>
      </c>
      <c r="G6718">
        <f>IFERROR(VALUE('Raw Data'!T6718),0)</f>
        <v>228</v>
      </c>
      <c r="H6718" t="str" cm="1">
        <f t="array" ref="H6718">_xlfn.IFS(B6718&lt;=12,"New (0-12 mo)",B6718&lt;=24,"Established (13-24 mo)",B6718&lt;=48,"Loyal (25-48 mo)",TRUE,"Veteran (49+ mo)")</f>
        <v>New (0-12 mo)</v>
      </c>
      <c r="I6718">
        <f>COUNTIF('Raw Data'!G6718:O6718,"Yes")</f>
        <v>2</v>
      </c>
      <c r="J6718">
        <f t="shared" ca="1" si="208"/>
        <v>46113</v>
      </c>
      <c r="K6718" t="str">
        <f>'Raw Data'!U6718</f>
        <v>Yes</v>
      </c>
      <c r="L6718" t="str">
        <f t="shared" si="209"/>
        <v>High Risk</v>
      </c>
      <c r="N6718" s="34"/>
    </row>
    <row r="6719" spans="1:14" x14ac:dyDescent="0.3">
      <c r="A6719" s="5" t="str">
        <f>'Raw Data'!A6719</f>
        <v>3768-NLUBH</v>
      </c>
      <c r="B6719">
        <f>'Raw Data'!F6719</f>
        <v>57</v>
      </c>
      <c r="C6719" t="str">
        <f>'Raw Data'!P6719</f>
        <v>Month-to-month</v>
      </c>
      <c r="D6719" t="str">
        <f>'Raw Data'!I6719</f>
        <v>Fiber optic</v>
      </c>
      <c r="E6719" t="str">
        <f>'Raw Data'!R6719</f>
        <v>Electronic check</v>
      </c>
      <c r="F6719">
        <f>'Raw Data'!S6719</f>
        <v>100.6</v>
      </c>
      <c r="G6719">
        <f>IFERROR(VALUE('Raw Data'!T6719),0)</f>
        <v>5746.15</v>
      </c>
      <c r="H6719" t="str" cm="1">
        <f t="array" ref="H6719">_xlfn.IFS(B6719&lt;=12,"New (0-12 mo)",B6719&lt;=24,"Established (13-24 mo)",B6719&lt;=48,"Loyal (25-48 mo)",TRUE,"Veteran (49+ mo)")</f>
        <v>Veteran (49+ mo)</v>
      </c>
      <c r="I6719">
        <f>COUNTIF('Raw Data'!G6719:O6719,"Yes")</f>
        <v>5</v>
      </c>
      <c r="J6719">
        <f t="shared" ca="1" si="208"/>
        <v>44470</v>
      </c>
      <c r="K6719" t="str">
        <f>'Raw Data'!U6719</f>
        <v>Yes</v>
      </c>
      <c r="L6719" t="str">
        <f t="shared" si="209"/>
        <v>Low-Medium Risk</v>
      </c>
      <c r="N6719" s="34"/>
    </row>
    <row r="6720" spans="1:14" x14ac:dyDescent="0.3">
      <c r="A6720" s="5" t="str">
        <f>'Raw Data'!A6720</f>
        <v>8676-TRMJS</v>
      </c>
      <c r="B6720">
        <f>'Raw Data'!F6720</f>
        <v>3</v>
      </c>
      <c r="C6720" t="str">
        <f>'Raw Data'!P6720</f>
        <v>Month-to-month</v>
      </c>
      <c r="D6720" t="str">
        <f>'Raw Data'!I6720</f>
        <v>Fiber optic</v>
      </c>
      <c r="E6720" t="str">
        <f>'Raw Data'!R6720</f>
        <v>Mailed check</v>
      </c>
      <c r="F6720">
        <f>'Raw Data'!S6720</f>
        <v>75</v>
      </c>
      <c r="G6720">
        <f>IFERROR(VALUE('Raw Data'!T6720),0)</f>
        <v>209.1</v>
      </c>
      <c r="H6720" t="str" cm="1">
        <f t="array" ref="H6720">_xlfn.IFS(B6720&lt;=12,"New (0-12 mo)",B6720&lt;=24,"Established (13-24 mo)",B6720&lt;=48,"Loyal (25-48 mo)",TRUE,"Veteran (49+ mo)")</f>
        <v>New (0-12 mo)</v>
      </c>
      <c r="I6720">
        <f>COUNTIF('Raw Data'!G6720:O6720,"Yes")</f>
        <v>2</v>
      </c>
      <c r="J6720">
        <f t="shared" ca="1" si="208"/>
        <v>46113</v>
      </c>
      <c r="K6720" t="str">
        <f>'Raw Data'!U6720</f>
        <v>Yes</v>
      </c>
      <c r="L6720" t="str">
        <f t="shared" si="209"/>
        <v>High Risk</v>
      </c>
      <c r="N6720" s="34"/>
    </row>
    <row r="6721" spans="1:14" x14ac:dyDescent="0.3">
      <c r="A6721" s="5" t="str">
        <f>'Raw Data'!A6721</f>
        <v>2509-TFPJU</v>
      </c>
      <c r="B6721">
        <f>'Raw Data'!F6721</f>
        <v>72</v>
      </c>
      <c r="C6721" t="str">
        <f>'Raw Data'!P6721</f>
        <v>Two year</v>
      </c>
      <c r="D6721" t="str">
        <f>'Raw Data'!I6721</f>
        <v>No</v>
      </c>
      <c r="E6721" t="str">
        <f>'Raw Data'!R6721</f>
        <v>Credit card (automatic)</v>
      </c>
      <c r="F6721">
        <f>'Raw Data'!S6721</f>
        <v>25.75</v>
      </c>
      <c r="G6721">
        <f>IFERROR(VALUE('Raw Data'!T6721),0)</f>
        <v>1864.2</v>
      </c>
      <c r="H6721" t="str" cm="1">
        <f t="array" ref="H6721">_xlfn.IFS(B6721&lt;=12,"New (0-12 mo)",B6721&lt;=24,"Established (13-24 mo)",B6721&lt;=48,"Loyal (25-48 mo)",TRUE,"Veteran (49+ mo)")</f>
        <v>Veteran (49+ mo)</v>
      </c>
      <c r="I6721">
        <f>COUNTIF('Raw Data'!G6721:O6721,"Yes")</f>
        <v>2</v>
      </c>
      <c r="J6721">
        <f t="shared" ca="1" si="208"/>
        <v>44013</v>
      </c>
      <c r="K6721" t="str">
        <f>'Raw Data'!U6721</f>
        <v>No</v>
      </c>
      <c r="L6721" t="str">
        <f t="shared" si="209"/>
        <v>Low Risk</v>
      </c>
      <c r="N6721" s="34"/>
    </row>
    <row r="6722" spans="1:14" x14ac:dyDescent="0.3">
      <c r="A6722" s="5" t="str">
        <f>'Raw Data'!A6722</f>
        <v>9530-GRMJG</v>
      </c>
      <c r="B6722">
        <f>'Raw Data'!F6722</f>
        <v>70</v>
      </c>
      <c r="C6722" t="str">
        <f>'Raw Data'!P6722</f>
        <v>Two year</v>
      </c>
      <c r="D6722" t="str">
        <f>'Raw Data'!I6722</f>
        <v>DSL</v>
      </c>
      <c r="E6722" t="str">
        <f>'Raw Data'!R6722</f>
        <v>Electronic check</v>
      </c>
      <c r="F6722">
        <f>'Raw Data'!S6722</f>
        <v>84.1</v>
      </c>
      <c r="G6722">
        <f>IFERROR(VALUE('Raw Data'!T6722),0)</f>
        <v>5979.7</v>
      </c>
      <c r="H6722" t="str" cm="1">
        <f t="array" ref="H6722">_xlfn.IFS(B6722&lt;=12,"New (0-12 mo)",B6722&lt;=24,"Established (13-24 mo)",B6722&lt;=48,"Loyal (25-48 mo)",TRUE,"Veteran (49+ mo)")</f>
        <v>Veteran (49+ mo)</v>
      </c>
      <c r="I6722">
        <f>COUNTIF('Raw Data'!G6722:O6722,"Yes")</f>
        <v>7</v>
      </c>
      <c r="J6722">
        <f t="shared" ref="J6722:J6785" ca="1" si="210">EDATE(TODAY(),-B6722)</f>
        <v>44075</v>
      </c>
      <c r="K6722" t="str">
        <f>'Raw Data'!U6722</f>
        <v>No</v>
      </c>
      <c r="L6722" t="str">
        <f t="shared" ref="L6722:L6785" si="211">IF(AND(C6722="Month-to-month",B6722&lt;=12),"High Risk",IF(AND(C6722="Month-to-month",B6722&lt;=24),"Medium Risk",IF(C6722="Month-to-month","Low-Medium Risk","Low Risk")))</f>
        <v>Low Risk</v>
      </c>
      <c r="N6722" s="34"/>
    </row>
    <row r="6723" spans="1:14" x14ac:dyDescent="0.3">
      <c r="A6723" s="5" t="str">
        <f>'Raw Data'!A6723</f>
        <v>6898-RBTLU</v>
      </c>
      <c r="B6723">
        <f>'Raw Data'!F6723</f>
        <v>49</v>
      </c>
      <c r="C6723" t="str">
        <f>'Raw Data'!P6723</f>
        <v>Two year</v>
      </c>
      <c r="D6723" t="str">
        <f>'Raw Data'!I6723</f>
        <v>DSL</v>
      </c>
      <c r="E6723" t="str">
        <f>'Raw Data'!R6723</f>
        <v>Bank transfer (automatic)</v>
      </c>
      <c r="F6723">
        <f>'Raw Data'!S6723</f>
        <v>79.3</v>
      </c>
      <c r="G6723">
        <f>IFERROR(VALUE('Raw Data'!T6723),0)</f>
        <v>3902.45</v>
      </c>
      <c r="H6723" t="str" cm="1">
        <f t="array" ref="H6723">_xlfn.IFS(B6723&lt;=12,"New (0-12 mo)",B6723&lt;=24,"Established (13-24 mo)",B6723&lt;=48,"Loyal (25-48 mo)",TRUE,"Veteran (49+ mo)")</f>
        <v>Veteran (49+ mo)</v>
      </c>
      <c r="I6723">
        <f>COUNTIF('Raw Data'!G6723:O6723,"Yes")</f>
        <v>6</v>
      </c>
      <c r="J6723">
        <f t="shared" ca="1" si="210"/>
        <v>44713</v>
      </c>
      <c r="K6723" t="str">
        <f>'Raw Data'!U6723</f>
        <v>No</v>
      </c>
      <c r="L6723" t="str">
        <f t="shared" si="211"/>
        <v>Low Risk</v>
      </c>
      <c r="N6723" s="34"/>
    </row>
    <row r="6724" spans="1:14" x14ac:dyDescent="0.3">
      <c r="A6724" s="5" t="str">
        <f>'Raw Data'!A6724</f>
        <v>5481-NTDOH</v>
      </c>
      <c r="B6724">
        <f>'Raw Data'!F6724</f>
        <v>67</v>
      </c>
      <c r="C6724" t="str">
        <f>'Raw Data'!P6724</f>
        <v>One year</v>
      </c>
      <c r="D6724" t="str">
        <f>'Raw Data'!I6724</f>
        <v>Fiber optic</v>
      </c>
      <c r="E6724" t="str">
        <f>'Raw Data'!R6724</f>
        <v>Credit card (automatic)</v>
      </c>
      <c r="F6724">
        <f>'Raw Data'!S6724</f>
        <v>107.05</v>
      </c>
      <c r="G6724">
        <f>IFERROR(VALUE('Raw Data'!T6724),0)</f>
        <v>7142.5</v>
      </c>
      <c r="H6724" t="str" cm="1">
        <f t="array" ref="H6724">_xlfn.IFS(B6724&lt;=12,"New (0-12 mo)",B6724&lt;=24,"Established (13-24 mo)",B6724&lt;=48,"Loyal (25-48 mo)",TRUE,"Veteran (49+ mo)")</f>
        <v>Veteran (49+ mo)</v>
      </c>
      <c r="I6724">
        <f>COUNTIF('Raw Data'!G6724:O6724,"Yes")</f>
        <v>6</v>
      </c>
      <c r="J6724">
        <f t="shared" ca="1" si="210"/>
        <v>44166</v>
      </c>
      <c r="K6724" t="str">
        <f>'Raw Data'!U6724</f>
        <v>No</v>
      </c>
      <c r="L6724" t="str">
        <f t="shared" si="211"/>
        <v>Low Risk</v>
      </c>
      <c r="N6724" s="34"/>
    </row>
    <row r="6725" spans="1:14" x14ac:dyDescent="0.3">
      <c r="A6725" s="5" t="str">
        <f>'Raw Data'!A6725</f>
        <v>2068-WWXQZ</v>
      </c>
      <c r="B6725">
        <f>'Raw Data'!F6725</f>
        <v>46</v>
      </c>
      <c r="C6725" t="str">
        <f>'Raw Data'!P6725</f>
        <v>Two year</v>
      </c>
      <c r="D6725" t="str">
        <f>'Raw Data'!I6725</f>
        <v>No</v>
      </c>
      <c r="E6725" t="str">
        <f>'Raw Data'!R6725</f>
        <v>Bank transfer (automatic)</v>
      </c>
      <c r="F6725">
        <f>'Raw Data'!S6725</f>
        <v>20.05</v>
      </c>
      <c r="G6725">
        <f>IFERROR(VALUE('Raw Data'!T6725),0)</f>
        <v>902</v>
      </c>
      <c r="H6725" t="str" cm="1">
        <f t="array" ref="H6725">_xlfn.IFS(B6725&lt;=12,"New (0-12 mo)",B6725&lt;=24,"Established (13-24 mo)",B6725&lt;=48,"Loyal (25-48 mo)",TRUE,"Veteran (49+ mo)")</f>
        <v>Loyal (25-48 mo)</v>
      </c>
      <c r="I6725">
        <f>COUNTIF('Raw Data'!G6725:O6725,"Yes")</f>
        <v>1</v>
      </c>
      <c r="J6725">
        <f t="shared" ca="1" si="210"/>
        <v>44805</v>
      </c>
      <c r="K6725" t="str">
        <f>'Raw Data'!U6725</f>
        <v>No</v>
      </c>
      <c r="L6725" t="str">
        <f t="shared" si="211"/>
        <v>Low Risk</v>
      </c>
      <c r="N6725" s="34"/>
    </row>
    <row r="6726" spans="1:14" x14ac:dyDescent="0.3">
      <c r="A6726" s="5" t="str">
        <f>'Raw Data'!A6726</f>
        <v>7359-SSBJK</v>
      </c>
      <c r="B6726">
        <f>'Raw Data'!F6726</f>
        <v>64</v>
      </c>
      <c r="C6726" t="str">
        <f>'Raw Data'!P6726</f>
        <v>Two year</v>
      </c>
      <c r="D6726" t="str">
        <f>'Raw Data'!I6726</f>
        <v>DSL</v>
      </c>
      <c r="E6726" t="str">
        <f>'Raw Data'!R6726</f>
        <v>Credit card (automatic)</v>
      </c>
      <c r="F6726">
        <f>'Raw Data'!S6726</f>
        <v>70.2</v>
      </c>
      <c r="G6726">
        <f>IFERROR(VALUE('Raw Data'!T6726),0)</f>
        <v>4481</v>
      </c>
      <c r="H6726" t="str" cm="1">
        <f t="array" ref="H6726">_xlfn.IFS(B6726&lt;=12,"New (0-12 mo)",B6726&lt;=24,"Established (13-24 mo)",B6726&lt;=48,"Loyal (25-48 mo)",TRUE,"Veteran (49+ mo)")</f>
        <v>Veteran (49+ mo)</v>
      </c>
      <c r="I6726">
        <f>COUNTIF('Raw Data'!G6726:O6726,"Yes")</f>
        <v>5</v>
      </c>
      <c r="J6726">
        <f t="shared" ca="1" si="210"/>
        <v>44256</v>
      </c>
      <c r="K6726" t="str">
        <f>'Raw Data'!U6726</f>
        <v>Yes</v>
      </c>
      <c r="L6726" t="str">
        <f t="shared" si="211"/>
        <v>Low Risk</v>
      </c>
      <c r="N6726" s="34"/>
    </row>
    <row r="6727" spans="1:14" x14ac:dyDescent="0.3">
      <c r="A6727" s="5" t="str">
        <f>'Raw Data'!A6727</f>
        <v>2061-VVFST</v>
      </c>
      <c r="B6727">
        <f>'Raw Data'!F6727</f>
        <v>37</v>
      </c>
      <c r="C6727" t="str">
        <f>'Raw Data'!P6727</f>
        <v>Month-to-month</v>
      </c>
      <c r="D6727" t="str">
        <f>'Raw Data'!I6727</f>
        <v>No</v>
      </c>
      <c r="E6727" t="str">
        <f>'Raw Data'!R6727</f>
        <v>Bank transfer (automatic)</v>
      </c>
      <c r="F6727">
        <f>'Raw Data'!S6727</f>
        <v>19.5</v>
      </c>
      <c r="G6727">
        <f>IFERROR(VALUE('Raw Data'!T6727),0)</f>
        <v>805.2</v>
      </c>
      <c r="H6727" t="str" cm="1">
        <f t="array" ref="H6727">_xlfn.IFS(B6727&lt;=12,"New (0-12 mo)",B6727&lt;=24,"Established (13-24 mo)",B6727&lt;=48,"Loyal (25-48 mo)",TRUE,"Veteran (49+ mo)")</f>
        <v>Loyal (25-48 mo)</v>
      </c>
      <c r="I6727">
        <f>COUNTIF('Raw Data'!G6727:O6727,"Yes")</f>
        <v>1</v>
      </c>
      <c r="J6727">
        <f t="shared" ca="1" si="210"/>
        <v>45078</v>
      </c>
      <c r="K6727" t="str">
        <f>'Raw Data'!U6727</f>
        <v>No</v>
      </c>
      <c r="L6727" t="str">
        <f t="shared" si="211"/>
        <v>Low-Medium Risk</v>
      </c>
      <c r="N6727" s="34"/>
    </row>
    <row r="6728" spans="1:14" x14ac:dyDescent="0.3">
      <c r="A6728" s="5" t="str">
        <f>'Raw Data'!A6728</f>
        <v>0685-MLYYM</v>
      </c>
      <c r="B6728">
        <f>'Raw Data'!F6728</f>
        <v>2</v>
      </c>
      <c r="C6728" t="str">
        <f>'Raw Data'!P6728</f>
        <v>Month-to-month</v>
      </c>
      <c r="D6728" t="str">
        <f>'Raw Data'!I6728</f>
        <v>Fiber optic</v>
      </c>
      <c r="E6728" t="str">
        <f>'Raw Data'!R6728</f>
        <v>Electronic check</v>
      </c>
      <c r="F6728">
        <f>'Raw Data'!S6728</f>
        <v>70.75</v>
      </c>
      <c r="G6728">
        <f>IFERROR(VALUE('Raw Data'!T6728),0)</f>
        <v>154.85</v>
      </c>
      <c r="H6728" t="str" cm="1">
        <f t="array" ref="H6728">_xlfn.IFS(B6728&lt;=12,"New (0-12 mo)",B6728&lt;=24,"Established (13-24 mo)",B6728&lt;=48,"Loyal (25-48 mo)",TRUE,"Veteran (49+ mo)")</f>
        <v>New (0-12 mo)</v>
      </c>
      <c r="I6728">
        <f>COUNTIF('Raw Data'!G6728:O6728,"Yes")</f>
        <v>1</v>
      </c>
      <c r="J6728">
        <f t="shared" ca="1" si="210"/>
        <v>46143</v>
      </c>
      <c r="K6728" t="str">
        <f>'Raw Data'!U6728</f>
        <v>Yes</v>
      </c>
      <c r="L6728" t="str">
        <f t="shared" si="211"/>
        <v>High Risk</v>
      </c>
      <c r="N6728" s="34"/>
    </row>
    <row r="6729" spans="1:14" x14ac:dyDescent="0.3">
      <c r="A6729" s="5" t="str">
        <f>'Raw Data'!A6729</f>
        <v>0749-IRGQE</v>
      </c>
      <c r="B6729">
        <f>'Raw Data'!F6729</f>
        <v>13</v>
      </c>
      <c r="C6729" t="str">
        <f>'Raw Data'!P6729</f>
        <v>Month-to-month</v>
      </c>
      <c r="D6729" t="str">
        <f>'Raw Data'!I6729</f>
        <v>DSL</v>
      </c>
      <c r="E6729" t="str">
        <f>'Raw Data'!R6729</f>
        <v>Electronic check</v>
      </c>
      <c r="F6729">
        <f>'Raw Data'!S6729</f>
        <v>45.3</v>
      </c>
      <c r="G6729">
        <f>IFERROR(VALUE('Raw Data'!T6729),0)</f>
        <v>528.45000000000005</v>
      </c>
      <c r="H6729" t="str" cm="1">
        <f t="array" ref="H6729">_xlfn.IFS(B6729&lt;=12,"New (0-12 mo)",B6729&lt;=24,"Established (13-24 mo)",B6729&lt;=48,"Loyal (25-48 mo)",TRUE,"Veteran (49+ mo)")</f>
        <v>Established (13-24 mo)</v>
      </c>
      <c r="I6729">
        <f>COUNTIF('Raw Data'!G6729:O6729,"Yes")</f>
        <v>2</v>
      </c>
      <c r="J6729">
        <f t="shared" ca="1" si="210"/>
        <v>45809</v>
      </c>
      <c r="K6729" t="str">
        <f>'Raw Data'!U6729</f>
        <v>No</v>
      </c>
      <c r="L6729" t="str">
        <f t="shared" si="211"/>
        <v>Medium Risk</v>
      </c>
      <c r="N6729" s="34"/>
    </row>
    <row r="6730" spans="1:14" x14ac:dyDescent="0.3">
      <c r="A6730" s="5" t="str">
        <f>'Raw Data'!A6730</f>
        <v>2380-DAMQP</v>
      </c>
      <c r="B6730">
        <f>'Raw Data'!F6730</f>
        <v>72</v>
      </c>
      <c r="C6730" t="str">
        <f>'Raw Data'!P6730</f>
        <v>Two year</v>
      </c>
      <c r="D6730" t="str">
        <f>'Raw Data'!I6730</f>
        <v>Fiber optic</v>
      </c>
      <c r="E6730" t="str">
        <f>'Raw Data'!R6730</f>
        <v>Electronic check</v>
      </c>
      <c r="F6730">
        <f>'Raw Data'!S6730</f>
        <v>115.15</v>
      </c>
      <c r="G6730">
        <f>IFERROR(VALUE('Raw Data'!T6730),0)</f>
        <v>8349.7000000000007</v>
      </c>
      <c r="H6730" t="str" cm="1">
        <f t="array" ref="H6730">_xlfn.IFS(B6730&lt;=12,"New (0-12 mo)",B6730&lt;=24,"Established (13-24 mo)",B6730&lt;=48,"Loyal (25-48 mo)",TRUE,"Veteran (49+ mo)")</f>
        <v>Veteran (49+ mo)</v>
      </c>
      <c r="I6730">
        <f>COUNTIF('Raw Data'!G6730:O6730,"Yes")</f>
        <v>8</v>
      </c>
      <c r="J6730">
        <f t="shared" ca="1" si="210"/>
        <v>44013</v>
      </c>
      <c r="K6730" t="str">
        <f>'Raw Data'!U6730</f>
        <v>No</v>
      </c>
      <c r="L6730" t="str">
        <f t="shared" si="211"/>
        <v>Low Risk</v>
      </c>
      <c r="N6730" s="34"/>
    </row>
    <row r="6731" spans="1:14" x14ac:dyDescent="0.3">
      <c r="A6731" s="5" t="str">
        <f>'Raw Data'!A6731</f>
        <v>2256-YLYLP</v>
      </c>
      <c r="B6731">
        <f>'Raw Data'!F6731</f>
        <v>68</v>
      </c>
      <c r="C6731" t="str">
        <f>'Raw Data'!P6731</f>
        <v>Two year</v>
      </c>
      <c r="D6731" t="str">
        <f>'Raw Data'!I6731</f>
        <v>DSL</v>
      </c>
      <c r="E6731" t="str">
        <f>'Raw Data'!R6731</f>
        <v>Bank transfer (automatic)</v>
      </c>
      <c r="F6731">
        <f>'Raw Data'!S6731</f>
        <v>72.95</v>
      </c>
      <c r="G6731">
        <f>IFERROR(VALUE('Raw Data'!T6731),0)</f>
        <v>4953.25</v>
      </c>
      <c r="H6731" t="str" cm="1">
        <f t="array" ref="H6731">_xlfn.IFS(B6731&lt;=12,"New (0-12 mo)",B6731&lt;=24,"Established (13-24 mo)",B6731&lt;=48,"Loyal (25-48 mo)",TRUE,"Veteran (49+ mo)")</f>
        <v>Veteran (49+ mo)</v>
      </c>
      <c r="I6731">
        <f>COUNTIF('Raw Data'!G6731:O6731,"Yes")</f>
        <v>5</v>
      </c>
      <c r="J6731">
        <f t="shared" ca="1" si="210"/>
        <v>44136</v>
      </c>
      <c r="K6731" t="str">
        <f>'Raw Data'!U6731</f>
        <v>No</v>
      </c>
      <c r="L6731" t="str">
        <f t="shared" si="211"/>
        <v>Low Risk</v>
      </c>
      <c r="N6731" s="34"/>
    </row>
    <row r="6732" spans="1:14" x14ac:dyDescent="0.3">
      <c r="A6732" s="5" t="str">
        <f>'Raw Data'!A6732</f>
        <v>1272-ILHFG</v>
      </c>
      <c r="B6732">
        <f>'Raw Data'!F6732</f>
        <v>15</v>
      </c>
      <c r="C6732" t="str">
        <f>'Raw Data'!P6732</f>
        <v>One year</v>
      </c>
      <c r="D6732" t="str">
        <f>'Raw Data'!I6732</f>
        <v>No</v>
      </c>
      <c r="E6732" t="str">
        <f>'Raw Data'!R6732</f>
        <v>Mailed check</v>
      </c>
      <c r="F6732">
        <f>'Raw Data'!S6732</f>
        <v>19.649999999999999</v>
      </c>
      <c r="G6732">
        <f>IFERROR(VALUE('Raw Data'!T6732),0)</f>
        <v>332.65</v>
      </c>
      <c r="H6732" t="str" cm="1">
        <f t="array" ref="H6732">_xlfn.IFS(B6732&lt;=12,"New (0-12 mo)",B6732&lt;=24,"Established (13-24 mo)",B6732&lt;=48,"Loyal (25-48 mo)",TRUE,"Veteran (49+ mo)")</f>
        <v>Established (13-24 mo)</v>
      </c>
      <c r="I6732">
        <f>COUNTIF('Raw Data'!G6732:O6732,"Yes")</f>
        <v>1</v>
      </c>
      <c r="J6732">
        <f t="shared" ca="1" si="210"/>
        <v>45748</v>
      </c>
      <c r="K6732" t="str">
        <f>'Raw Data'!U6732</f>
        <v>No</v>
      </c>
      <c r="L6732" t="str">
        <f t="shared" si="211"/>
        <v>Low Risk</v>
      </c>
      <c r="N6732" s="34"/>
    </row>
    <row r="6733" spans="1:14" x14ac:dyDescent="0.3">
      <c r="A6733" s="5" t="str">
        <f>'Raw Data'!A6733</f>
        <v>0164-XAIRP</v>
      </c>
      <c r="B6733">
        <f>'Raw Data'!F6733</f>
        <v>24</v>
      </c>
      <c r="C6733" t="str">
        <f>'Raw Data'!P6733</f>
        <v>Two year</v>
      </c>
      <c r="D6733" t="str">
        <f>'Raw Data'!I6733</f>
        <v>No</v>
      </c>
      <c r="E6733" t="str">
        <f>'Raw Data'!R6733</f>
        <v>Bank transfer (automatic)</v>
      </c>
      <c r="F6733">
        <f>'Raw Data'!S6733</f>
        <v>19.55</v>
      </c>
      <c r="G6733">
        <f>IFERROR(VALUE('Raw Data'!T6733),0)</f>
        <v>470.2</v>
      </c>
      <c r="H6733" t="str" cm="1">
        <f t="array" ref="H6733">_xlfn.IFS(B6733&lt;=12,"New (0-12 mo)",B6733&lt;=24,"Established (13-24 mo)",B6733&lt;=48,"Loyal (25-48 mo)",TRUE,"Veteran (49+ mo)")</f>
        <v>Established (13-24 mo)</v>
      </c>
      <c r="I6733">
        <f>COUNTIF('Raw Data'!G6733:O6733,"Yes")</f>
        <v>1</v>
      </c>
      <c r="J6733">
        <f t="shared" ca="1" si="210"/>
        <v>45474</v>
      </c>
      <c r="K6733" t="str">
        <f>'Raw Data'!U6733</f>
        <v>No</v>
      </c>
      <c r="L6733" t="str">
        <f t="shared" si="211"/>
        <v>Low Risk</v>
      </c>
      <c r="N6733" s="34"/>
    </row>
    <row r="6734" spans="1:14" x14ac:dyDescent="0.3">
      <c r="A6734" s="5" t="str">
        <f>'Raw Data'!A6734</f>
        <v>5666-CYCYZ</v>
      </c>
      <c r="B6734">
        <f>'Raw Data'!F6734</f>
        <v>24</v>
      </c>
      <c r="C6734" t="str">
        <f>'Raw Data'!P6734</f>
        <v>Month-to-month</v>
      </c>
      <c r="D6734" t="str">
        <f>'Raw Data'!I6734</f>
        <v>Fiber optic</v>
      </c>
      <c r="E6734" t="str">
        <f>'Raw Data'!R6734</f>
        <v>Electronic check</v>
      </c>
      <c r="F6734">
        <f>'Raw Data'!S6734</f>
        <v>89.55</v>
      </c>
      <c r="G6734">
        <f>IFERROR(VALUE('Raw Data'!T6734),0)</f>
        <v>2259.35</v>
      </c>
      <c r="H6734" t="str" cm="1">
        <f t="array" ref="H6734">_xlfn.IFS(B6734&lt;=12,"New (0-12 mo)",B6734&lt;=24,"Established (13-24 mo)",B6734&lt;=48,"Loyal (25-48 mo)",TRUE,"Veteran (49+ mo)")</f>
        <v>Established (13-24 mo)</v>
      </c>
      <c r="I6734">
        <f>COUNTIF('Raw Data'!G6734:O6734,"Yes")</f>
        <v>4</v>
      </c>
      <c r="J6734">
        <f t="shared" ca="1" si="210"/>
        <v>45474</v>
      </c>
      <c r="K6734" t="str">
        <f>'Raw Data'!U6734</f>
        <v>No</v>
      </c>
      <c r="L6734" t="str">
        <f t="shared" si="211"/>
        <v>Medium Risk</v>
      </c>
      <c r="N6734" s="34"/>
    </row>
    <row r="6735" spans="1:14" x14ac:dyDescent="0.3">
      <c r="A6735" s="5" t="str">
        <f>'Raw Data'!A6735</f>
        <v>4011-ARPHK</v>
      </c>
      <c r="B6735">
        <f>'Raw Data'!F6735</f>
        <v>27</v>
      </c>
      <c r="C6735" t="str">
        <f>'Raw Data'!P6735</f>
        <v>Month-to-month</v>
      </c>
      <c r="D6735" t="str">
        <f>'Raw Data'!I6735</f>
        <v>DSL</v>
      </c>
      <c r="E6735" t="str">
        <f>'Raw Data'!R6735</f>
        <v>Mailed check</v>
      </c>
      <c r="F6735">
        <f>'Raw Data'!S6735</f>
        <v>50.35</v>
      </c>
      <c r="G6735">
        <f>IFERROR(VALUE('Raw Data'!T6735),0)</f>
        <v>1411.35</v>
      </c>
      <c r="H6735" t="str" cm="1">
        <f t="array" ref="H6735">_xlfn.IFS(B6735&lt;=12,"New (0-12 mo)",B6735&lt;=24,"Established (13-24 mo)",B6735&lt;=48,"Loyal (25-48 mo)",TRUE,"Veteran (49+ mo)")</f>
        <v>Loyal (25-48 mo)</v>
      </c>
      <c r="I6735">
        <f>COUNTIF('Raw Data'!G6735:O6735,"Yes")</f>
        <v>2</v>
      </c>
      <c r="J6735">
        <f t="shared" ca="1" si="210"/>
        <v>45383</v>
      </c>
      <c r="K6735" t="str">
        <f>'Raw Data'!U6735</f>
        <v>No</v>
      </c>
      <c r="L6735" t="str">
        <f t="shared" si="211"/>
        <v>Low-Medium Risk</v>
      </c>
      <c r="N6735" s="34"/>
    </row>
    <row r="6736" spans="1:14" x14ac:dyDescent="0.3">
      <c r="A6736" s="5" t="str">
        <f>'Raw Data'!A6736</f>
        <v>8182-PNAGI</v>
      </c>
      <c r="B6736">
        <f>'Raw Data'!F6736</f>
        <v>12</v>
      </c>
      <c r="C6736" t="str">
        <f>'Raw Data'!P6736</f>
        <v>Month-to-month</v>
      </c>
      <c r="D6736" t="str">
        <f>'Raw Data'!I6736</f>
        <v>DSL</v>
      </c>
      <c r="E6736" t="str">
        <f>'Raw Data'!R6736</f>
        <v>Bank transfer (automatic)</v>
      </c>
      <c r="F6736">
        <f>'Raw Data'!S6736</f>
        <v>50.25</v>
      </c>
      <c r="G6736">
        <f>IFERROR(VALUE('Raw Data'!T6736),0)</f>
        <v>593.75</v>
      </c>
      <c r="H6736" t="str" cm="1">
        <f t="array" ref="H6736">_xlfn.IFS(B6736&lt;=12,"New (0-12 mo)",B6736&lt;=24,"Established (13-24 mo)",B6736&lt;=48,"Loyal (25-48 mo)",TRUE,"Veteran (49+ mo)")</f>
        <v>New (0-12 mo)</v>
      </c>
      <c r="I6736">
        <f>COUNTIF('Raw Data'!G6736:O6736,"Yes")</f>
        <v>2</v>
      </c>
      <c r="J6736">
        <f t="shared" ca="1" si="210"/>
        <v>45839</v>
      </c>
      <c r="K6736" t="str">
        <f>'Raw Data'!U6736</f>
        <v>Yes</v>
      </c>
      <c r="L6736" t="str">
        <f t="shared" si="211"/>
        <v>High Risk</v>
      </c>
      <c r="N6736" s="34"/>
    </row>
    <row r="6737" spans="1:14" x14ac:dyDescent="0.3">
      <c r="A6737" s="5" t="str">
        <f>'Raw Data'!A6737</f>
        <v>6365-HITVU</v>
      </c>
      <c r="B6737">
        <f>'Raw Data'!F6737</f>
        <v>71</v>
      </c>
      <c r="C6737" t="str">
        <f>'Raw Data'!P6737</f>
        <v>Two year</v>
      </c>
      <c r="D6737" t="str">
        <f>'Raw Data'!I6737</f>
        <v>DSL</v>
      </c>
      <c r="E6737" t="str">
        <f>'Raw Data'!R6737</f>
        <v>Credit card (automatic)</v>
      </c>
      <c r="F6737">
        <f>'Raw Data'!S6737</f>
        <v>87.25</v>
      </c>
      <c r="G6737">
        <f>IFERROR(VALUE('Raw Data'!T6737),0)</f>
        <v>6328.7</v>
      </c>
      <c r="H6737" t="str" cm="1">
        <f t="array" ref="H6737">_xlfn.IFS(B6737&lt;=12,"New (0-12 mo)",B6737&lt;=24,"Established (13-24 mo)",B6737&lt;=48,"Loyal (25-48 mo)",TRUE,"Veteran (49+ mo)")</f>
        <v>Veteran (49+ mo)</v>
      </c>
      <c r="I6737">
        <f>COUNTIF('Raw Data'!G6737:O6737,"Yes")</f>
        <v>7</v>
      </c>
      <c r="J6737">
        <f t="shared" ca="1" si="210"/>
        <v>44044</v>
      </c>
      <c r="K6737" t="str">
        <f>'Raw Data'!U6737</f>
        <v>No</v>
      </c>
      <c r="L6737" t="str">
        <f t="shared" si="211"/>
        <v>Low Risk</v>
      </c>
      <c r="N6737" s="34"/>
    </row>
    <row r="6738" spans="1:14" x14ac:dyDescent="0.3">
      <c r="A6738" s="5" t="str">
        <f>'Raw Data'!A6738</f>
        <v>7558-IMLMT</v>
      </c>
      <c r="B6738">
        <f>'Raw Data'!F6738</f>
        <v>67</v>
      </c>
      <c r="C6738" t="str">
        <f>'Raw Data'!P6738</f>
        <v>Two year</v>
      </c>
      <c r="D6738" t="str">
        <f>'Raw Data'!I6738</f>
        <v>No</v>
      </c>
      <c r="E6738" t="str">
        <f>'Raw Data'!R6738</f>
        <v>Mailed check</v>
      </c>
      <c r="F6738">
        <f>'Raw Data'!S6738</f>
        <v>20.8</v>
      </c>
      <c r="G6738">
        <f>IFERROR(VALUE('Raw Data'!T6738),0)</f>
        <v>1411.9</v>
      </c>
      <c r="H6738" t="str" cm="1">
        <f t="array" ref="H6738">_xlfn.IFS(B6738&lt;=12,"New (0-12 mo)",B6738&lt;=24,"Established (13-24 mo)",B6738&lt;=48,"Loyal (25-48 mo)",TRUE,"Veteran (49+ mo)")</f>
        <v>Veteran (49+ mo)</v>
      </c>
      <c r="I6738">
        <f>COUNTIF('Raw Data'!G6738:O6738,"Yes")</f>
        <v>1</v>
      </c>
      <c r="J6738">
        <f t="shared" ca="1" si="210"/>
        <v>44166</v>
      </c>
      <c r="K6738" t="str">
        <f>'Raw Data'!U6738</f>
        <v>No</v>
      </c>
      <c r="L6738" t="str">
        <f t="shared" si="211"/>
        <v>Low Risk</v>
      </c>
      <c r="N6738" s="34"/>
    </row>
    <row r="6739" spans="1:14" x14ac:dyDescent="0.3">
      <c r="A6739" s="5" t="str">
        <f>'Raw Data'!A6739</f>
        <v>9488-FYQAU</v>
      </c>
      <c r="B6739">
        <f>'Raw Data'!F6739</f>
        <v>63</v>
      </c>
      <c r="C6739" t="str">
        <f>'Raw Data'!P6739</f>
        <v>Two year</v>
      </c>
      <c r="D6739" t="str">
        <f>'Raw Data'!I6739</f>
        <v>Fiber optic</v>
      </c>
      <c r="E6739" t="str">
        <f>'Raw Data'!R6739</f>
        <v>Bank transfer (automatic)</v>
      </c>
      <c r="F6739">
        <f>'Raw Data'!S6739</f>
        <v>109.25</v>
      </c>
      <c r="G6739">
        <f>IFERROR(VALUE('Raw Data'!T6739),0)</f>
        <v>6841.4</v>
      </c>
      <c r="H6739" t="str" cm="1">
        <f t="array" ref="H6739">_xlfn.IFS(B6739&lt;=12,"New (0-12 mo)",B6739&lt;=24,"Established (13-24 mo)",B6739&lt;=48,"Loyal (25-48 mo)",TRUE,"Veteran (49+ mo)")</f>
        <v>Veteran (49+ mo)</v>
      </c>
      <c r="I6739">
        <f>COUNTIF('Raw Data'!G6739:O6739,"Yes")</f>
        <v>7</v>
      </c>
      <c r="J6739">
        <f t="shared" ca="1" si="210"/>
        <v>44287</v>
      </c>
      <c r="K6739" t="str">
        <f>'Raw Data'!U6739</f>
        <v>No</v>
      </c>
      <c r="L6739" t="str">
        <f t="shared" si="211"/>
        <v>Low Risk</v>
      </c>
      <c r="N6739" s="34"/>
    </row>
    <row r="6740" spans="1:14" x14ac:dyDescent="0.3">
      <c r="A6740" s="5" t="str">
        <f>'Raw Data'!A6740</f>
        <v>3590-TCXTB</v>
      </c>
      <c r="B6740">
        <f>'Raw Data'!F6740</f>
        <v>1</v>
      </c>
      <c r="C6740" t="str">
        <f>'Raw Data'!P6740</f>
        <v>Month-to-month</v>
      </c>
      <c r="D6740" t="str">
        <f>'Raw Data'!I6740</f>
        <v>No</v>
      </c>
      <c r="E6740" t="str">
        <f>'Raw Data'!R6740</f>
        <v>Mailed check</v>
      </c>
      <c r="F6740">
        <f>'Raw Data'!S6740</f>
        <v>20.350000000000001</v>
      </c>
      <c r="G6740">
        <f>IFERROR(VALUE('Raw Data'!T6740),0)</f>
        <v>20.350000000000001</v>
      </c>
      <c r="H6740" t="str" cm="1">
        <f t="array" ref="H6740">_xlfn.IFS(B6740&lt;=12,"New (0-12 mo)",B6740&lt;=24,"Established (13-24 mo)",B6740&lt;=48,"Loyal (25-48 mo)",TRUE,"Veteran (49+ mo)")</f>
        <v>New (0-12 mo)</v>
      </c>
      <c r="I6740">
        <f>COUNTIF('Raw Data'!G6740:O6740,"Yes")</f>
        <v>1</v>
      </c>
      <c r="J6740">
        <f t="shared" ca="1" si="210"/>
        <v>46174</v>
      </c>
      <c r="K6740" t="str">
        <f>'Raw Data'!U6740</f>
        <v>No</v>
      </c>
      <c r="L6740" t="str">
        <f t="shared" si="211"/>
        <v>High Risk</v>
      </c>
      <c r="N6740" s="34"/>
    </row>
    <row r="6741" spans="1:14" x14ac:dyDescent="0.3">
      <c r="A6741" s="5" t="str">
        <f>'Raw Data'!A6741</f>
        <v>6994-KERXL</v>
      </c>
      <c r="B6741">
        <f>'Raw Data'!F6741</f>
        <v>4</v>
      </c>
      <c r="C6741" t="str">
        <f>'Raw Data'!P6741</f>
        <v>Month-to-month</v>
      </c>
      <c r="D6741" t="str">
        <f>'Raw Data'!I6741</f>
        <v>DSL</v>
      </c>
      <c r="E6741" t="str">
        <f>'Raw Data'!R6741</f>
        <v>Electronic check</v>
      </c>
      <c r="F6741">
        <f>'Raw Data'!S6741</f>
        <v>55.9</v>
      </c>
      <c r="G6741">
        <f>IFERROR(VALUE('Raw Data'!T6741),0)</f>
        <v>238.5</v>
      </c>
      <c r="H6741" t="str" cm="1">
        <f t="array" ref="H6741">_xlfn.IFS(B6741&lt;=12,"New (0-12 mo)",B6741&lt;=24,"Established (13-24 mo)",B6741&lt;=48,"Loyal (25-48 mo)",TRUE,"Veteran (49+ mo)")</f>
        <v>New (0-12 mo)</v>
      </c>
      <c r="I6741">
        <f>COUNTIF('Raw Data'!G6741:O6741,"Yes")</f>
        <v>2</v>
      </c>
      <c r="J6741">
        <f t="shared" ca="1" si="210"/>
        <v>46082</v>
      </c>
      <c r="K6741" t="str">
        <f>'Raw Data'!U6741</f>
        <v>No</v>
      </c>
      <c r="L6741" t="str">
        <f t="shared" si="211"/>
        <v>High Risk</v>
      </c>
      <c r="N6741" s="34"/>
    </row>
    <row r="6742" spans="1:14" x14ac:dyDescent="0.3">
      <c r="A6742" s="5" t="str">
        <f>'Raw Data'!A6742</f>
        <v>7957-RYHQD</v>
      </c>
      <c r="B6742">
        <f>'Raw Data'!F6742</f>
        <v>40</v>
      </c>
      <c r="C6742" t="str">
        <f>'Raw Data'!P6742</f>
        <v>Month-to-month</v>
      </c>
      <c r="D6742" t="str">
        <f>'Raw Data'!I6742</f>
        <v>Fiber optic</v>
      </c>
      <c r="E6742" t="str">
        <f>'Raw Data'!R6742</f>
        <v>Credit card (automatic)</v>
      </c>
      <c r="F6742">
        <f>'Raw Data'!S6742</f>
        <v>79.2</v>
      </c>
      <c r="G6742">
        <f>IFERROR(VALUE('Raw Data'!T6742),0)</f>
        <v>3233.85</v>
      </c>
      <c r="H6742" t="str" cm="1">
        <f t="array" ref="H6742">_xlfn.IFS(B6742&lt;=12,"New (0-12 mo)",B6742&lt;=24,"Established (13-24 mo)",B6742&lt;=48,"Loyal (25-48 mo)",TRUE,"Veteran (49+ mo)")</f>
        <v>Loyal (25-48 mo)</v>
      </c>
      <c r="I6742">
        <f>COUNTIF('Raw Data'!G6742:O6742,"Yes")</f>
        <v>3</v>
      </c>
      <c r="J6742">
        <f t="shared" ca="1" si="210"/>
        <v>44986</v>
      </c>
      <c r="K6742" t="str">
        <f>'Raw Data'!U6742</f>
        <v>Yes</v>
      </c>
      <c r="L6742" t="str">
        <f t="shared" si="211"/>
        <v>Low-Medium Risk</v>
      </c>
      <c r="N6742" s="34"/>
    </row>
    <row r="6743" spans="1:14" x14ac:dyDescent="0.3">
      <c r="A6743" s="5" t="str">
        <f>'Raw Data'!A6743</f>
        <v>2180-DXNEG</v>
      </c>
      <c r="B6743">
        <f>'Raw Data'!F6743</f>
        <v>12</v>
      </c>
      <c r="C6743" t="str">
        <f>'Raw Data'!P6743</f>
        <v>Month-to-month</v>
      </c>
      <c r="D6743" t="str">
        <f>'Raw Data'!I6743</f>
        <v>Fiber optic</v>
      </c>
      <c r="E6743" t="str">
        <f>'Raw Data'!R6743</f>
        <v>Electronic check</v>
      </c>
      <c r="F6743">
        <f>'Raw Data'!S6743</f>
        <v>96</v>
      </c>
      <c r="G6743">
        <f>IFERROR(VALUE('Raw Data'!T6743),0)</f>
        <v>1062.0999999999999</v>
      </c>
      <c r="H6743" t="str" cm="1">
        <f t="array" ref="H6743">_xlfn.IFS(B6743&lt;=12,"New (0-12 mo)",B6743&lt;=24,"Established (13-24 mo)",B6743&lt;=48,"Loyal (25-48 mo)",TRUE,"Veteran (49+ mo)")</f>
        <v>New (0-12 mo)</v>
      </c>
      <c r="I6743">
        <f>COUNTIF('Raw Data'!G6743:O6743,"Yes")</f>
        <v>4</v>
      </c>
      <c r="J6743">
        <f t="shared" ca="1" si="210"/>
        <v>45839</v>
      </c>
      <c r="K6743" t="str">
        <f>'Raw Data'!U6743</f>
        <v>Yes</v>
      </c>
      <c r="L6743" t="str">
        <f t="shared" si="211"/>
        <v>High Risk</v>
      </c>
      <c r="N6743" s="34"/>
    </row>
    <row r="6744" spans="1:14" x14ac:dyDescent="0.3">
      <c r="A6744" s="5" t="str">
        <f>'Raw Data'!A6744</f>
        <v>1960-UOTYM</v>
      </c>
      <c r="B6744">
        <f>'Raw Data'!F6744</f>
        <v>52</v>
      </c>
      <c r="C6744" t="str">
        <f>'Raw Data'!P6744</f>
        <v>Two year</v>
      </c>
      <c r="D6744" t="str">
        <f>'Raw Data'!I6744</f>
        <v>DSL</v>
      </c>
      <c r="E6744" t="str">
        <f>'Raw Data'!R6744</f>
        <v>Electronic check</v>
      </c>
      <c r="F6744">
        <f>'Raw Data'!S6744</f>
        <v>79.2</v>
      </c>
      <c r="G6744">
        <f>IFERROR(VALUE('Raw Data'!T6744),0)</f>
        <v>4016.3</v>
      </c>
      <c r="H6744" t="str" cm="1">
        <f t="array" ref="H6744">_xlfn.IFS(B6744&lt;=12,"New (0-12 mo)",B6744&lt;=24,"Established (13-24 mo)",B6744&lt;=48,"Loyal (25-48 mo)",TRUE,"Veteran (49+ mo)")</f>
        <v>Veteran (49+ mo)</v>
      </c>
      <c r="I6744">
        <f>COUNTIF('Raw Data'!G6744:O6744,"Yes")</f>
        <v>6</v>
      </c>
      <c r="J6744">
        <f t="shared" ca="1" si="210"/>
        <v>44621</v>
      </c>
      <c r="K6744" t="str">
        <f>'Raw Data'!U6744</f>
        <v>No</v>
      </c>
      <c r="L6744" t="str">
        <f t="shared" si="211"/>
        <v>Low Risk</v>
      </c>
      <c r="N6744" s="34"/>
    </row>
    <row r="6745" spans="1:14" x14ac:dyDescent="0.3">
      <c r="A6745" s="5" t="str">
        <f>'Raw Data'!A6745</f>
        <v>2740-JFBOK</v>
      </c>
      <c r="B6745">
        <f>'Raw Data'!F6745</f>
        <v>10</v>
      </c>
      <c r="C6745" t="str">
        <f>'Raw Data'!P6745</f>
        <v>Month-to-month</v>
      </c>
      <c r="D6745" t="str">
        <f>'Raw Data'!I6745</f>
        <v>No</v>
      </c>
      <c r="E6745" t="str">
        <f>'Raw Data'!R6745</f>
        <v>Electronic check</v>
      </c>
      <c r="F6745">
        <f>'Raw Data'!S6745</f>
        <v>24</v>
      </c>
      <c r="G6745">
        <f>IFERROR(VALUE('Raw Data'!T6745),0)</f>
        <v>226.55</v>
      </c>
      <c r="H6745" t="str" cm="1">
        <f t="array" ref="H6745">_xlfn.IFS(B6745&lt;=12,"New (0-12 mo)",B6745&lt;=24,"Established (13-24 mo)",B6745&lt;=48,"Loyal (25-48 mo)",TRUE,"Veteran (49+ mo)")</f>
        <v>New (0-12 mo)</v>
      </c>
      <c r="I6745">
        <f>COUNTIF('Raw Data'!G6745:O6745,"Yes")</f>
        <v>2</v>
      </c>
      <c r="J6745">
        <f t="shared" ca="1" si="210"/>
        <v>45901</v>
      </c>
      <c r="K6745" t="str">
        <f>'Raw Data'!U6745</f>
        <v>No</v>
      </c>
      <c r="L6745" t="str">
        <f t="shared" si="211"/>
        <v>High Risk</v>
      </c>
      <c r="N6745" s="34"/>
    </row>
    <row r="6746" spans="1:14" x14ac:dyDescent="0.3">
      <c r="A6746" s="5" t="str">
        <f>'Raw Data'!A6746</f>
        <v>6500-JVEGC</v>
      </c>
      <c r="B6746">
        <f>'Raw Data'!F6746</f>
        <v>68</v>
      </c>
      <c r="C6746" t="str">
        <f>'Raw Data'!P6746</f>
        <v>One year</v>
      </c>
      <c r="D6746" t="str">
        <f>'Raw Data'!I6746</f>
        <v>Fiber optic</v>
      </c>
      <c r="E6746" t="str">
        <f>'Raw Data'!R6746</f>
        <v>Bank transfer (automatic)</v>
      </c>
      <c r="F6746">
        <f>'Raw Data'!S6746</f>
        <v>101.35</v>
      </c>
      <c r="G6746">
        <f>IFERROR(VALUE('Raw Data'!T6746),0)</f>
        <v>7110.75</v>
      </c>
      <c r="H6746" t="str" cm="1">
        <f t="array" ref="H6746">_xlfn.IFS(B6746&lt;=12,"New (0-12 mo)",B6746&lt;=24,"Established (13-24 mo)",B6746&lt;=48,"Loyal (25-48 mo)",TRUE,"Veteran (49+ mo)")</f>
        <v>Veteran (49+ mo)</v>
      </c>
      <c r="I6746">
        <f>COUNTIF('Raw Data'!G6746:O6746,"Yes")</f>
        <v>6</v>
      </c>
      <c r="J6746">
        <f t="shared" ca="1" si="210"/>
        <v>44136</v>
      </c>
      <c r="K6746" t="str">
        <f>'Raw Data'!U6746</f>
        <v>No</v>
      </c>
      <c r="L6746" t="str">
        <f t="shared" si="211"/>
        <v>Low Risk</v>
      </c>
      <c r="N6746" s="34"/>
    </row>
    <row r="6747" spans="1:14" x14ac:dyDescent="0.3">
      <c r="A6747" s="5" t="str">
        <f>'Raw Data'!A6747</f>
        <v>5515-AKOAJ</v>
      </c>
      <c r="B6747">
        <f>'Raw Data'!F6747</f>
        <v>54</v>
      </c>
      <c r="C6747" t="str">
        <f>'Raw Data'!P6747</f>
        <v>Month-to-month</v>
      </c>
      <c r="D6747" t="str">
        <f>'Raw Data'!I6747</f>
        <v>Fiber optic</v>
      </c>
      <c r="E6747" t="str">
        <f>'Raw Data'!R6747</f>
        <v>Electronic check</v>
      </c>
      <c r="F6747">
        <f>'Raw Data'!S6747</f>
        <v>100.1</v>
      </c>
      <c r="G6747">
        <f>IFERROR(VALUE('Raw Data'!T6747),0)</f>
        <v>5440.9</v>
      </c>
      <c r="H6747" t="str" cm="1">
        <f t="array" ref="H6747">_xlfn.IFS(B6747&lt;=12,"New (0-12 mo)",B6747&lt;=24,"Established (13-24 mo)",B6747&lt;=48,"Loyal (25-48 mo)",TRUE,"Veteran (49+ mo)")</f>
        <v>Veteran (49+ mo)</v>
      </c>
      <c r="I6747">
        <f>COUNTIF('Raw Data'!G6747:O6747,"Yes")</f>
        <v>5</v>
      </c>
      <c r="J6747">
        <f t="shared" ca="1" si="210"/>
        <v>44562</v>
      </c>
      <c r="K6747" t="str">
        <f>'Raw Data'!U6747</f>
        <v>Yes</v>
      </c>
      <c r="L6747" t="str">
        <f t="shared" si="211"/>
        <v>Low-Medium Risk</v>
      </c>
      <c r="N6747" s="34"/>
    </row>
    <row r="6748" spans="1:14" x14ac:dyDescent="0.3">
      <c r="A6748" s="5" t="str">
        <f>'Raw Data'!A6748</f>
        <v>8976-OQHGT</v>
      </c>
      <c r="B6748">
        <f>'Raw Data'!F6748</f>
        <v>4</v>
      </c>
      <c r="C6748" t="str">
        <f>'Raw Data'!P6748</f>
        <v>Month-to-month</v>
      </c>
      <c r="D6748" t="str">
        <f>'Raw Data'!I6748</f>
        <v>DSL</v>
      </c>
      <c r="E6748" t="str">
        <f>'Raw Data'!R6748</f>
        <v>Mailed check</v>
      </c>
      <c r="F6748">
        <f>'Raw Data'!S6748</f>
        <v>56.5</v>
      </c>
      <c r="G6748">
        <f>IFERROR(VALUE('Raw Data'!T6748),0)</f>
        <v>235.1</v>
      </c>
      <c r="H6748" t="str" cm="1">
        <f t="array" ref="H6748">_xlfn.IFS(B6748&lt;=12,"New (0-12 mo)",B6748&lt;=24,"Established (13-24 mo)",B6748&lt;=48,"Loyal (25-48 mo)",TRUE,"Veteran (49+ mo)")</f>
        <v>New (0-12 mo)</v>
      </c>
      <c r="I6748">
        <f>COUNTIF('Raw Data'!G6748:O6748,"Yes")</f>
        <v>3</v>
      </c>
      <c r="J6748">
        <f t="shared" ca="1" si="210"/>
        <v>46082</v>
      </c>
      <c r="K6748" t="str">
        <f>'Raw Data'!U6748</f>
        <v>Yes</v>
      </c>
      <c r="L6748" t="str">
        <f t="shared" si="211"/>
        <v>High Risk</v>
      </c>
      <c r="N6748" s="34"/>
    </row>
    <row r="6749" spans="1:14" x14ac:dyDescent="0.3">
      <c r="A6749" s="5" t="str">
        <f>'Raw Data'!A6749</f>
        <v>5245-VDBUR</v>
      </c>
      <c r="B6749">
        <f>'Raw Data'!F6749</f>
        <v>52</v>
      </c>
      <c r="C6749" t="str">
        <f>'Raw Data'!P6749</f>
        <v>One year</v>
      </c>
      <c r="D6749" t="str">
        <f>'Raw Data'!I6749</f>
        <v>DSL</v>
      </c>
      <c r="E6749" t="str">
        <f>'Raw Data'!R6749</f>
        <v>Mailed check</v>
      </c>
      <c r="F6749">
        <f>'Raw Data'!S6749</f>
        <v>35.450000000000003</v>
      </c>
      <c r="G6749">
        <f>IFERROR(VALUE('Raw Data'!T6749),0)</f>
        <v>1958.95</v>
      </c>
      <c r="H6749" t="str" cm="1">
        <f t="array" ref="H6749">_xlfn.IFS(B6749&lt;=12,"New (0-12 mo)",B6749&lt;=24,"Established (13-24 mo)",B6749&lt;=48,"Loyal (25-48 mo)",TRUE,"Veteran (49+ mo)")</f>
        <v>Veteran (49+ mo)</v>
      </c>
      <c r="I6749">
        <f>COUNTIF('Raw Data'!G6749:O6749,"Yes")</f>
        <v>2</v>
      </c>
      <c r="J6749">
        <f t="shared" ca="1" si="210"/>
        <v>44621</v>
      </c>
      <c r="K6749" t="str">
        <f>'Raw Data'!U6749</f>
        <v>No</v>
      </c>
      <c r="L6749" t="str">
        <f t="shared" si="211"/>
        <v>Low Risk</v>
      </c>
      <c r="N6749" s="34"/>
    </row>
    <row r="6750" spans="1:14" x14ac:dyDescent="0.3">
      <c r="A6750" s="5" t="str">
        <f>'Raw Data'!A6750</f>
        <v>6230-BSUXY</v>
      </c>
      <c r="B6750">
        <f>'Raw Data'!F6750</f>
        <v>1</v>
      </c>
      <c r="C6750" t="str">
        <f>'Raw Data'!P6750</f>
        <v>Month-to-month</v>
      </c>
      <c r="D6750" t="str">
        <f>'Raw Data'!I6750</f>
        <v>Fiber optic</v>
      </c>
      <c r="E6750" t="str">
        <f>'Raw Data'!R6750</f>
        <v>Electronic check</v>
      </c>
      <c r="F6750">
        <f>'Raw Data'!S6750</f>
        <v>85</v>
      </c>
      <c r="G6750">
        <f>IFERROR(VALUE('Raw Data'!T6750),0)</f>
        <v>85</v>
      </c>
      <c r="H6750" t="str" cm="1">
        <f t="array" ref="H6750">_xlfn.IFS(B6750&lt;=12,"New (0-12 mo)",B6750&lt;=24,"Established (13-24 mo)",B6750&lt;=48,"Loyal (25-48 mo)",TRUE,"Veteran (49+ mo)")</f>
        <v>New (0-12 mo)</v>
      </c>
      <c r="I6750">
        <f>COUNTIF('Raw Data'!G6750:O6750,"Yes")</f>
        <v>3</v>
      </c>
      <c r="J6750">
        <f t="shared" ca="1" si="210"/>
        <v>46174</v>
      </c>
      <c r="K6750" t="str">
        <f>'Raw Data'!U6750</f>
        <v>Yes</v>
      </c>
      <c r="L6750" t="str">
        <f t="shared" si="211"/>
        <v>High Risk</v>
      </c>
      <c r="N6750" s="34"/>
    </row>
    <row r="6751" spans="1:14" x14ac:dyDescent="0.3">
      <c r="A6751" s="5" t="str">
        <f>'Raw Data'!A6751</f>
        <v>8469-SNFFH</v>
      </c>
      <c r="B6751">
        <f>'Raw Data'!F6751</f>
        <v>70</v>
      </c>
      <c r="C6751" t="str">
        <f>'Raw Data'!P6751</f>
        <v>One year</v>
      </c>
      <c r="D6751" t="str">
        <f>'Raw Data'!I6751</f>
        <v>DSL</v>
      </c>
      <c r="E6751" t="str">
        <f>'Raw Data'!R6751</f>
        <v>Bank transfer (automatic)</v>
      </c>
      <c r="F6751">
        <f>'Raw Data'!S6751</f>
        <v>79.400000000000006</v>
      </c>
      <c r="G6751">
        <f>IFERROR(VALUE('Raw Data'!T6751),0)</f>
        <v>5528.9</v>
      </c>
      <c r="H6751" t="str" cm="1">
        <f t="array" ref="H6751">_xlfn.IFS(B6751&lt;=12,"New (0-12 mo)",B6751&lt;=24,"Established (13-24 mo)",B6751&lt;=48,"Loyal (25-48 mo)",TRUE,"Veteran (49+ mo)")</f>
        <v>Veteran (49+ mo)</v>
      </c>
      <c r="I6751">
        <f>COUNTIF('Raw Data'!G6751:O6751,"Yes")</f>
        <v>7</v>
      </c>
      <c r="J6751">
        <f t="shared" ca="1" si="210"/>
        <v>44075</v>
      </c>
      <c r="K6751" t="str">
        <f>'Raw Data'!U6751</f>
        <v>No</v>
      </c>
      <c r="L6751" t="str">
        <f t="shared" si="211"/>
        <v>Low Risk</v>
      </c>
      <c r="N6751" s="34"/>
    </row>
    <row r="6752" spans="1:14" x14ac:dyDescent="0.3">
      <c r="A6752" s="5" t="str">
        <f>'Raw Data'!A6752</f>
        <v>2144-ESWKO</v>
      </c>
      <c r="B6752">
        <f>'Raw Data'!F6752</f>
        <v>43</v>
      </c>
      <c r="C6752" t="str">
        <f>'Raw Data'!P6752</f>
        <v>One year</v>
      </c>
      <c r="D6752" t="str">
        <f>'Raw Data'!I6752</f>
        <v>DSL</v>
      </c>
      <c r="E6752" t="str">
        <f>'Raw Data'!R6752</f>
        <v>Credit card (automatic)</v>
      </c>
      <c r="F6752">
        <f>'Raw Data'!S6752</f>
        <v>35.200000000000003</v>
      </c>
      <c r="G6752">
        <f>IFERROR(VALUE('Raw Data'!T6752),0)</f>
        <v>1463.7</v>
      </c>
      <c r="H6752" t="str" cm="1">
        <f t="array" ref="H6752">_xlfn.IFS(B6752&lt;=12,"New (0-12 mo)",B6752&lt;=24,"Established (13-24 mo)",B6752&lt;=48,"Loyal (25-48 mo)",TRUE,"Veteran (49+ mo)")</f>
        <v>Loyal (25-48 mo)</v>
      </c>
      <c r="I6752">
        <f>COUNTIF('Raw Data'!G6752:O6752,"Yes")</f>
        <v>2</v>
      </c>
      <c r="J6752">
        <f t="shared" ca="1" si="210"/>
        <v>44896</v>
      </c>
      <c r="K6752" t="str">
        <f>'Raw Data'!U6752</f>
        <v>No</v>
      </c>
      <c r="L6752" t="str">
        <f t="shared" si="211"/>
        <v>Low Risk</v>
      </c>
      <c r="N6752" s="34"/>
    </row>
    <row r="6753" spans="1:14" x14ac:dyDescent="0.3">
      <c r="A6753" s="5" t="str">
        <f>'Raw Data'!A6753</f>
        <v>1241-FPMOF</v>
      </c>
      <c r="B6753">
        <f>'Raw Data'!F6753</f>
        <v>52</v>
      </c>
      <c r="C6753" t="str">
        <f>'Raw Data'!P6753</f>
        <v>Two year</v>
      </c>
      <c r="D6753" t="str">
        <f>'Raw Data'!I6753</f>
        <v>No</v>
      </c>
      <c r="E6753" t="str">
        <f>'Raw Data'!R6753</f>
        <v>Mailed check</v>
      </c>
      <c r="F6753">
        <f>'Raw Data'!S6753</f>
        <v>19.649999999999999</v>
      </c>
      <c r="G6753">
        <f>IFERROR(VALUE('Raw Data'!T6753),0)</f>
        <v>1025.05</v>
      </c>
      <c r="H6753" t="str" cm="1">
        <f t="array" ref="H6753">_xlfn.IFS(B6753&lt;=12,"New (0-12 mo)",B6753&lt;=24,"Established (13-24 mo)",B6753&lt;=48,"Loyal (25-48 mo)",TRUE,"Veteran (49+ mo)")</f>
        <v>Veteran (49+ mo)</v>
      </c>
      <c r="I6753">
        <f>COUNTIF('Raw Data'!G6753:O6753,"Yes")</f>
        <v>1</v>
      </c>
      <c r="J6753">
        <f t="shared" ca="1" si="210"/>
        <v>44621</v>
      </c>
      <c r="K6753" t="str">
        <f>'Raw Data'!U6753</f>
        <v>No</v>
      </c>
      <c r="L6753" t="str">
        <f t="shared" si="211"/>
        <v>Low Risk</v>
      </c>
      <c r="N6753" s="34"/>
    </row>
    <row r="6754" spans="1:14" x14ac:dyDescent="0.3">
      <c r="A6754" s="5" t="str">
        <f>'Raw Data'!A6754</f>
        <v>9928-BZVLZ</v>
      </c>
      <c r="B6754">
        <f>'Raw Data'!F6754</f>
        <v>12</v>
      </c>
      <c r="C6754" t="str">
        <f>'Raw Data'!P6754</f>
        <v>Two year</v>
      </c>
      <c r="D6754" t="str">
        <f>'Raw Data'!I6754</f>
        <v>DSL</v>
      </c>
      <c r="E6754" t="str">
        <f>'Raw Data'!R6754</f>
        <v>Mailed check</v>
      </c>
      <c r="F6754">
        <f>'Raw Data'!S6754</f>
        <v>49.85</v>
      </c>
      <c r="G6754">
        <f>IFERROR(VALUE('Raw Data'!T6754),0)</f>
        <v>552.1</v>
      </c>
      <c r="H6754" t="str" cm="1">
        <f t="array" ref="H6754">_xlfn.IFS(B6754&lt;=12,"New (0-12 mo)",B6754&lt;=24,"Established (13-24 mo)",B6754&lt;=48,"Loyal (25-48 mo)",TRUE,"Veteran (49+ mo)")</f>
        <v>New (0-12 mo)</v>
      </c>
      <c r="I6754">
        <f>COUNTIF('Raw Data'!G6754:O6754,"Yes")</f>
        <v>4</v>
      </c>
      <c r="J6754">
        <f t="shared" ca="1" si="210"/>
        <v>45839</v>
      </c>
      <c r="K6754" t="str">
        <f>'Raw Data'!U6754</f>
        <v>No</v>
      </c>
      <c r="L6754" t="str">
        <f t="shared" si="211"/>
        <v>Low Risk</v>
      </c>
      <c r="N6754" s="34"/>
    </row>
    <row r="6755" spans="1:14" x14ac:dyDescent="0.3">
      <c r="A6755" s="5" t="str">
        <f>'Raw Data'!A6755</f>
        <v>4114-QMKVN</v>
      </c>
      <c r="B6755">
        <f>'Raw Data'!F6755</f>
        <v>56</v>
      </c>
      <c r="C6755" t="str">
        <f>'Raw Data'!P6755</f>
        <v>One year</v>
      </c>
      <c r="D6755" t="str">
        <f>'Raw Data'!I6755</f>
        <v>DSL</v>
      </c>
      <c r="E6755" t="str">
        <f>'Raw Data'!R6755</f>
        <v>Bank transfer (automatic)</v>
      </c>
      <c r="F6755">
        <f>'Raw Data'!S6755</f>
        <v>68.75</v>
      </c>
      <c r="G6755">
        <f>IFERROR(VALUE('Raw Data'!T6755),0)</f>
        <v>3815.4</v>
      </c>
      <c r="H6755" t="str" cm="1">
        <f t="array" ref="H6755">_xlfn.IFS(B6755&lt;=12,"New (0-12 mo)",B6755&lt;=24,"Established (13-24 mo)",B6755&lt;=48,"Loyal (25-48 mo)",TRUE,"Veteran (49+ mo)")</f>
        <v>Veteran (49+ mo)</v>
      </c>
      <c r="I6755">
        <f>COUNTIF('Raw Data'!G6755:O6755,"Yes")</f>
        <v>5</v>
      </c>
      <c r="J6755">
        <f t="shared" ca="1" si="210"/>
        <v>44501</v>
      </c>
      <c r="K6755" t="str">
        <f>'Raw Data'!U6755</f>
        <v>No</v>
      </c>
      <c r="L6755" t="str">
        <f t="shared" si="211"/>
        <v>Low Risk</v>
      </c>
      <c r="N6755" s="34"/>
    </row>
    <row r="6756" spans="1:14" x14ac:dyDescent="0.3">
      <c r="A6756" s="5" t="str">
        <f>'Raw Data'!A6756</f>
        <v>2775-SEFEE</v>
      </c>
      <c r="B6756">
        <f>'Raw Data'!F6756</f>
        <v>0</v>
      </c>
      <c r="C6756" t="str">
        <f>'Raw Data'!P6756</f>
        <v>Two year</v>
      </c>
      <c r="D6756" t="str">
        <f>'Raw Data'!I6756</f>
        <v>DSL</v>
      </c>
      <c r="E6756" t="str">
        <f>'Raw Data'!R6756</f>
        <v>Bank transfer (automatic)</v>
      </c>
      <c r="F6756">
        <f>'Raw Data'!S6756</f>
        <v>61.9</v>
      </c>
      <c r="G6756">
        <f>IFERROR(VALUE('Raw Data'!T6756),0)</f>
        <v>0</v>
      </c>
      <c r="H6756" t="str" cm="1">
        <f t="array" ref="H6756">_xlfn.IFS(B6756&lt;=12,"New (0-12 mo)",B6756&lt;=24,"Established (13-24 mo)",B6756&lt;=48,"Loyal (25-48 mo)",TRUE,"Veteran (49+ mo)")</f>
        <v>New (0-12 mo)</v>
      </c>
      <c r="I6756">
        <f>COUNTIF('Raw Data'!G6756:O6756,"Yes")</f>
        <v>5</v>
      </c>
      <c r="J6756">
        <f t="shared" ca="1" si="210"/>
        <v>46204</v>
      </c>
      <c r="K6756" t="str">
        <f>'Raw Data'!U6756</f>
        <v>No</v>
      </c>
      <c r="L6756" t="str">
        <f t="shared" si="211"/>
        <v>Low Risk</v>
      </c>
      <c r="N6756" s="34"/>
    </row>
    <row r="6757" spans="1:14" x14ac:dyDescent="0.3">
      <c r="A6757" s="5" t="str">
        <f>'Raw Data'!A6757</f>
        <v>9003-CPATH</v>
      </c>
      <c r="B6757">
        <f>'Raw Data'!F6757</f>
        <v>42</v>
      </c>
      <c r="C6757" t="str">
        <f>'Raw Data'!P6757</f>
        <v>Month-to-month</v>
      </c>
      <c r="D6757" t="str">
        <f>'Raw Data'!I6757</f>
        <v>Fiber optic</v>
      </c>
      <c r="E6757" t="str">
        <f>'Raw Data'!R6757</f>
        <v>Electronic check</v>
      </c>
      <c r="F6757">
        <f>'Raw Data'!S6757</f>
        <v>79.900000000000006</v>
      </c>
      <c r="G6757">
        <f>IFERROR(VALUE('Raw Data'!T6757),0)</f>
        <v>3313.4</v>
      </c>
      <c r="H6757" t="str" cm="1">
        <f t="array" ref="H6757">_xlfn.IFS(B6757&lt;=12,"New (0-12 mo)",B6757&lt;=24,"Established (13-24 mo)",B6757&lt;=48,"Loyal (25-48 mo)",TRUE,"Veteran (49+ mo)")</f>
        <v>Loyal (25-48 mo)</v>
      </c>
      <c r="I6757">
        <f>COUNTIF('Raw Data'!G6757:O6757,"Yes")</f>
        <v>3</v>
      </c>
      <c r="J6757">
        <f t="shared" ca="1" si="210"/>
        <v>44927</v>
      </c>
      <c r="K6757" t="str">
        <f>'Raw Data'!U6757</f>
        <v>No</v>
      </c>
      <c r="L6757" t="str">
        <f t="shared" si="211"/>
        <v>Low-Medium Risk</v>
      </c>
      <c r="N6757" s="34"/>
    </row>
    <row r="6758" spans="1:14" x14ac:dyDescent="0.3">
      <c r="A6758" s="5" t="str">
        <f>'Raw Data'!A6758</f>
        <v>1754-GKYPY</v>
      </c>
      <c r="B6758">
        <f>'Raw Data'!F6758</f>
        <v>22</v>
      </c>
      <c r="C6758" t="str">
        <f>'Raw Data'!P6758</f>
        <v>Month-to-month</v>
      </c>
      <c r="D6758" t="str">
        <f>'Raw Data'!I6758</f>
        <v>Fiber optic</v>
      </c>
      <c r="E6758" t="str">
        <f>'Raw Data'!R6758</f>
        <v>Bank transfer (automatic)</v>
      </c>
      <c r="F6758">
        <f>'Raw Data'!S6758</f>
        <v>89.75</v>
      </c>
      <c r="G6758">
        <f>IFERROR(VALUE('Raw Data'!T6758),0)</f>
        <v>1938.9</v>
      </c>
      <c r="H6758" t="str" cm="1">
        <f t="array" ref="H6758">_xlfn.IFS(B6758&lt;=12,"New (0-12 mo)",B6758&lt;=24,"Established (13-24 mo)",B6758&lt;=48,"Loyal (25-48 mo)",TRUE,"Veteran (49+ mo)")</f>
        <v>Established (13-24 mo)</v>
      </c>
      <c r="I6758">
        <f>COUNTIF('Raw Data'!G6758:O6758,"Yes")</f>
        <v>3</v>
      </c>
      <c r="J6758">
        <f t="shared" ca="1" si="210"/>
        <v>45536</v>
      </c>
      <c r="K6758" t="str">
        <f>'Raw Data'!U6758</f>
        <v>No</v>
      </c>
      <c r="L6758" t="str">
        <f t="shared" si="211"/>
        <v>Medium Risk</v>
      </c>
      <c r="N6758" s="34"/>
    </row>
    <row r="6759" spans="1:14" x14ac:dyDescent="0.3">
      <c r="A6759" s="5" t="str">
        <f>'Raw Data'!A6759</f>
        <v>5294-CDGWY</v>
      </c>
      <c r="B6759">
        <f>'Raw Data'!F6759</f>
        <v>51</v>
      </c>
      <c r="C6759" t="str">
        <f>'Raw Data'!P6759</f>
        <v>One year</v>
      </c>
      <c r="D6759" t="str">
        <f>'Raw Data'!I6759</f>
        <v>DSL</v>
      </c>
      <c r="E6759" t="str">
        <f>'Raw Data'!R6759</f>
        <v>Electronic check</v>
      </c>
      <c r="F6759">
        <f>'Raw Data'!S6759</f>
        <v>59.3</v>
      </c>
      <c r="G6759">
        <f>IFERROR(VALUE('Raw Data'!T6759),0)</f>
        <v>3014.65</v>
      </c>
      <c r="H6759" t="str" cm="1">
        <f t="array" ref="H6759">_xlfn.IFS(B6759&lt;=12,"New (0-12 mo)",B6759&lt;=24,"Established (13-24 mo)",B6759&lt;=48,"Loyal (25-48 mo)",TRUE,"Veteran (49+ mo)")</f>
        <v>Veteran (49+ mo)</v>
      </c>
      <c r="I6759">
        <f>COUNTIF('Raw Data'!G6759:O6759,"Yes")</f>
        <v>5</v>
      </c>
      <c r="J6759">
        <f t="shared" ca="1" si="210"/>
        <v>44652</v>
      </c>
      <c r="K6759" t="str">
        <f>'Raw Data'!U6759</f>
        <v>Yes</v>
      </c>
      <c r="L6759" t="str">
        <f t="shared" si="211"/>
        <v>Low Risk</v>
      </c>
      <c r="N6759" s="34"/>
    </row>
    <row r="6760" spans="1:14" x14ac:dyDescent="0.3">
      <c r="A6760" s="5" t="str">
        <f>'Raw Data'!A6760</f>
        <v>7956-XQWGU</v>
      </c>
      <c r="B6760">
        <f>'Raw Data'!F6760</f>
        <v>27</v>
      </c>
      <c r="C6760" t="str">
        <f>'Raw Data'!P6760</f>
        <v>Month-to-month</v>
      </c>
      <c r="D6760" t="str">
        <f>'Raw Data'!I6760</f>
        <v>No</v>
      </c>
      <c r="E6760" t="str">
        <f>'Raw Data'!R6760</f>
        <v>Credit card (automatic)</v>
      </c>
      <c r="F6760">
        <f>'Raw Data'!S6760</f>
        <v>19.399999999999999</v>
      </c>
      <c r="G6760">
        <f>IFERROR(VALUE('Raw Data'!T6760),0)</f>
        <v>460.25</v>
      </c>
      <c r="H6760" t="str" cm="1">
        <f t="array" ref="H6760">_xlfn.IFS(B6760&lt;=12,"New (0-12 mo)",B6760&lt;=24,"Established (13-24 mo)",B6760&lt;=48,"Loyal (25-48 mo)",TRUE,"Veteran (49+ mo)")</f>
        <v>Loyal (25-48 mo)</v>
      </c>
      <c r="I6760">
        <f>COUNTIF('Raw Data'!G6760:O6760,"Yes")</f>
        <v>1</v>
      </c>
      <c r="J6760">
        <f t="shared" ca="1" si="210"/>
        <v>45383</v>
      </c>
      <c r="K6760" t="str">
        <f>'Raw Data'!U6760</f>
        <v>No</v>
      </c>
      <c r="L6760" t="str">
        <f t="shared" si="211"/>
        <v>Low-Medium Risk</v>
      </c>
      <c r="N6760" s="34"/>
    </row>
    <row r="6761" spans="1:14" x14ac:dyDescent="0.3">
      <c r="A6761" s="5" t="str">
        <f>'Raw Data'!A6761</f>
        <v>1591-MQJTP</v>
      </c>
      <c r="B6761">
        <f>'Raw Data'!F6761</f>
        <v>51</v>
      </c>
      <c r="C6761" t="str">
        <f>'Raw Data'!P6761</f>
        <v>One year</v>
      </c>
      <c r="D6761" t="str">
        <f>'Raw Data'!I6761</f>
        <v>Fiber optic</v>
      </c>
      <c r="E6761" t="str">
        <f>'Raw Data'!R6761</f>
        <v>Bank transfer (automatic)</v>
      </c>
      <c r="F6761">
        <f>'Raw Data'!S6761</f>
        <v>93.65</v>
      </c>
      <c r="G6761">
        <f>IFERROR(VALUE('Raw Data'!T6761),0)</f>
        <v>4839.1499999999996</v>
      </c>
      <c r="H6761" t="str" cm="1">
        <f t="array" ref="H6761">_xlfn.IFS(B6761&lt;=12,"New (0-12 mo)",B6761&lt;=24,"Established (13-24 mo)",B6761&lt;=48,"Loyal (25-48 mo)",TRUE,"Veteran (49+ mo)")</f>
        <v>Veteran (49+ mo)</v>
      </c>
      <c r="I6761">
        <f>COUNTIF('Raw Data'!G6761:O6761,"Yes")</f>
        <v>5</v>
      </c>
      <c r="J6761">
        <f t="shared" ca="1" si="210"/>
        <v>44652</v>
      </c>
      <c r="K6761" t="str">
        <f>'Raw Data'!U6761</f>
        <v>No</v>
      </c>
      <c r="L6761" t="str">
        <f t="shared" si="211"/>
        <v>Low Risk</v>
      </c>
      <c r="N6761" s="34"/>
    </row>
    <row r="6762" spans="1:14" x14ac:dyDescent="0.3">
      <c r="A6762" s="5" t="str">
        <f>'Raw Data'!A6762</f>
        <v>5295-PCJOO</v>
      </c>
      <c r="B6762">
        <f>'Raw Data'!F6762</f>
        <v>4</v>
      </c>
      <c r="C6762" t="str">
        <f>'Raw Data'!P6762</f>
        <v>Month-to-month</v>
      </c>
      <c r="D6762" t="str">
        <f>'Raw Data'!I6762</f>
        <v>DSL</v>
      </c>
      <c r="E6762" t="str">
        <f>'Raw Data'!R6762</f>
        <v>Electronic check</v>
      </c>
      <c r="F6762">
        <f>'Raw Data'!S6762</f>
        <v>49.4</v>
      </c>
      <c r="G6762">
        <f>IFERROR(VALUE('Raw Data'!T6762),0)</f>
        <v>184.4</v>
      </c>
      <c r="H6762" t="str" cm="1">
        <f t="array" ref="H6762">_xlfn.IFS(B6762&lt;=12,"New (0-12 mo)",B6762&lt;=24,"Established (13-24 mo)",B6762&lt;=48,"Loyal (25-48 mo)",TRUE,"Veteran (49+ mo)")</f>
        <v>New (0-12 mo)</v>
      </c>
      <c r="I6762">
        <f>COUNTIF('Raw Data'!G6762:O6762,"Yes")</f>
        <v>2</v>
      </c>
      <c r="J6762">
        <f t="shared" ca="1" si="210"/>
        <v>46082</v>
      </c>
      <c r="K6762" t="str">
        <f>'Raw Data'!U6762</f>
        <v>Yes</v>
      </c>
      <c r="L6762" t="str">
        <f t="shared" si="211"/>
        <v>High Risk</v>
      </c>
      <c r="N6762" s="34"/>
    </row>
    <row r="6763" spans="1:14" x14ac:dyDescent="0.3">
      <c r="A6763" s="5" t="str">
        <f>'Raw Data'!A6763</f>
        <v>2369-FEVNO</v>
      </c>
      <c r="B6763">
        <f>'Raw Data'!F6763</f>
        <v>1</v>
      </c>
      <c r="C6763" t="str">
        <f>'Raw Data'!P6763</f>
        <v>Month-to-month</v>
      </c>
      <c r="D6763" t="str">
        <f>'Raw Data'!I6763</f>
        <v>No</v>
      </c>
      <c r="E6763" t="str">
        <f>'Raw Data'!R6763</f>
        <v>Mailed check</v>
      </c>
      <c r="F6763">
        <f>'Raw Data'!S6763</f>
        <v>19.899999999999999</v>
      </c>
      <c r="G6763">
        <f>IFERROR(VALUE('Raw Data'!T6763),0)</f>
        <v>19.899999999999999</v>
      </c>
      <c r="H6763" t="str" cm="1">
        <f t="array" ref="H6763">_xlfn.IFS(B6763&lt;=12,"New (0-12 mo)",B6763&lt;=24,"Established (13-24 mo)",B6763&lt;=48,"Loyal (25-48 mo)",TRUE,"Veteran (49+ mo)")</f>
        <v>New (0-12 mo)</v>
      </c>
      <c r="I6763">
        <f>COUNTIF('Raw Data'!G6763:O6763,"Yes")</f>
        <v>1</v>
      </c>
      <c r="J6763">
        <f t="shared" ca="1" si="210"/>
        <v>46174</v>
      </c>
      <c r="K6763" t="str">
        <f>'Raw Data'!U6763</f>
        <v>No</v>
      </c>
      <c r="L6763" t="str">
        <f t="shared" si="211"/>
        <v>High Risk</v>
      </c>
      <c r="N6763" s="34"/>
    </row>
    <row r="6764" spans="1:14" x14ac:dyDescent="0.3">
      <c r="A6764" s="5" t="str">
        <f>'Raw Data'!A6764</f>
        <v>9863-JZAIC</v>
      </c>
      <c r="B6764">
        <f>'Raw Data'!F6764</f>
        <v>35</v>
      </c>
      <c r="C6764" t="str">
        <f>'Raw Data'!P6764</f>
        <v>Month-to-month</v>
      </c>
      <c r="D6764" t="str">
        <f>'Raw Data'!I6764</f>
        <v>DSL</v>
      </c>
      <c r="E6764" t="str">
        <f>'Raw Data'!R6764</f>
        <v>Mailed check</v>
      </c>
      <c r="F6764">
        <f>'Raw Data'!S6764</f>
        <v>55</v>
      </c>
      <c r="G6764">
        <f>IFERROR(VALUE('Raw Data'!T6764),0)</f>
        <v>2010.55</v>
      </c>
      <c r="H6764" t="str" cm="1">
        <f t="array" ref="H6764">_xlfn.IFS(B6764&lt;=12,"New (0-12 mo)",B6764&lt;=24,"Established (13-24 mo)",B6764&lt;=48,"Loyal (25-48 mo)",TRUE,"Veteran (49+ mo)")</f>
        <v>Loyal (25-48 mo)</v>
      </c>
      <c r="I6764">
        <f>COUNTIF('Raw Data'!G6764:O6764,"Yes")</f>
        <v>2</v>
      </c>
      <c r="J6764">
        <f t="shared" ca="1" si="210"/>
        <v>45139</v>
      </c>
      <c r="K6764" t="str">
        <f>'Raw Data'!U6764</f>
        <v>Yes</v>
      </c>
      <c r="L6764" t="str">
        <f t="shared" si="211"/>
        <v>Low-Medium Risk</v>
      </c>
      <c r="N6764" s="34"/>
    </row>
    <row r="6765" spans="1:14" x14ac:dyDescent="0.3">
      <c r="A6765" s="5" t="str">
        <f>'Raw Data'!A6765</f>
        <v>7471-MQPOS</v>
      </c>
      <c r="B6765">
        <f>'Raw Data'!F6765</f>
        <v>71</v>
      </c>
      <c r="C6765" t="str">
        <f>'Raw Data'!P6765</f>
        <v>One year</v>
      </c>
      <c r="D6765" t="str">
        <f>'Raw Data'!I6765</f>
        <v>DSL</v>
      </c>
      <c r="E6765" t="str">
        <f>'Raw Data'!R6765</f>
        <v>Bank transfer (automatic)</v>
      </c>
      <c r="F6765">
        <f>'Raw Data'!S6765</f>
        <v>72.900000000000006</v>
      </c>
      <c r="G6765">
        <f>IFERROR(VALUE('Raw Data'!T6765),0)</f>
        <v>5139.6499999999996</v>
      </c>
      <c r="H6765" t="str" cm="1">
        <f t="array" ref="H6765">_xlfn.IFS(B6765&lt;=12,"New (0-12 mo)",B6765&lt;=24,"Established (13-24 mo)",B6765&lt;=48,"Loyal (25-48 mo)",TRUE,"Veteran (49+ mo)")</f>
        <v>Veteran (49+ mo)</v>
      </c>
      <c r="I6765">
        <f>COUNTIF('Raw Data'!G6765:O6765,"Yes")</f>
        <v>6</v>
      </c>
      <c r="J6765">
        <f t="shared" ca="1" si="210"/>
        <v>44044</v>
      </c>
      <c r="K6765" t="str">
        <f>'Raw Data'!U6765</f>
        <v>No</v>
      </c>
      <c r="L6765" t="str">
        <f t="shared" si="211"/>
        <v>Low Risk</v>
      </c>
      <c r="N6765" s="34"/>
    </row>
    <row r="6766" spans="1:14" x14ac:dyDescent="0.3">
      <c r="A6766" s="5" t="str">
        <f>'Raw Data'!A6766</f>
        <v>7660-HDPJV</v>
      </c>
      <c r="B6766">
        <f>'Raw Data'!F6766</f>
        <v>1</v>
      </c>
      <c r="C6766" t="str">
        <f>'Raw Data'!P6766</f>
        <v>Month-to-month</v>
      </c>
      <c r="D6766" t="str">
        <f>'Raw Data'!I6766</f>
        <v>Fiber optic</v>
      </c>
      <c r="E6766" t="str">
        <f>'Raw Data'!R6766</f>
        <v>Electronic check</v>
      </c>
      <c r="F6766">
        <f>'Raw Data'!S6766</f>
        <v>69.2</v>
      </c>
      <c r="G6766">
        <f>IFERROR(VALUE('Raw Data'!T6766),0)</f>
        <v>69.2</v>
      </c>
      <c r="H6766" t="str" cm="1">
        <f t="array" ref="H6766">_xlfn.IFS(B6766&lt;=12,"New (0-12 mo)",B6766&lt;=24,"Established (13-24 mo)",B6766&lt;=48,"Loyal (25-48 mo)",TRUE,"Veteran (49+ mo)")</f>
        <v>New (0-12 mo)</v>
      </c>
      <c r="I6766">
        <f>COUNTIF('Raw Data'!G6766:O6766,"Yes")</f>
        <v>1</v>
      </c>
      <c r="J6766">
        <f t="shared" ca="1" si="210"/>
        <v>46174</v>
      </c>
      <c r="K6766" t="str">
        <f>'Raw Data'!U6766</f>
        <v>Yes</v>
      </c>
      <c r="L6766" t="str">
        <f t="shared" si="211"/>
        <v>High Risk</v>
      </c>
      <c r="N6766" s="34"/>
    </row>
    <row r="6767" spans="1:14" x14ac:dyDescent="0.3">
      <c r="A6767" s="5" t="str">
        <f>'Raw Data'!A6767</f>
        <v>5115-SQAAU</v>
      </c>
      <c r="B6767">
        <f>'Raw Data'!F6767</f>
        <v>69</v>
      </c>
      <c r="C6767" t="str">
        <f>'Raw Data'!P6767</f>
        <v>Two year</v>
      </c>
      <c r="D6767" t="str">
        <f>'Raw Data'!I6767</f>
        <v>No</v>
      </c>
      <c r="E6767" t="str">
        <f>'Raw Data'!R6767</f>
        <v>Bank transfer (automatic)</v>
      </c>
      <c r="F6767">
        <f>'Raw Data'!S6767</f>
        <v>25.6</v>
      </c>
      <c r="G6767">
        <f>IFERROR(VALUE('Raw Data'!T6767),0)</f>
        <v>1673.4</v>
      </c>
      <c r="H6767" t="str" cm="1">
        <f t="array" ref="H6767">_xlfn.IFS(B6767&lt;=12,"New (0-12 mo)",B6767&lt;=24,"Established (13-24 mo)",B6767&lt;=48,"Loyal (25-48 mo)",TRUE,"Veteran (49+ mo)")</f>
        <v>Veteran (49+ mo)</v>
      </c>
      <c r="I6767">
        <f>COUNTIF('Raw Data'!G6767:O6767,"Yes")</f>
        <v>2</v>
      </c>
      <c r="J6767">
        <f t="shared" ca="1" si="210"/>
        <v>44105</v>
      </c>
      <c r="K6767" t="str">
        <f>'Raw Data'!U6767</f>
        <v>No</v>
      </c>
      <c r="L6767" t="str">
        <f t="shared" si="211"/>
        <v>Low Risk</v>
      </c>
      <c r="N6767" s="34"/>
    </row>
    <row r="6768" spans="1:14" x14ac:dyDescent="0.3">
      <c r="A6768" s="5" t="str">
        <f>'Raw Data'!A6768</f>
        <v>9845-QOMAD</v>
      </c>
      <c r="B6768">
        <f>'Raw Data'!F6768</f>
        <v>14</v>
      </c>
      <c r="C6768" t="str">
        <f>'Raw Data'!P6768</f>
        <v>One year</v>
      </c>
      <c r="D6768" t="str">
        <f>'Raw Data'!I6768</f>
        <v>No</v>
      </c>
      <c r="E6768" t="str">
        <f>'Raw Data'!R6768</f>
        <v>Mailed check</v>
      </c>
      <c r="F6768">
        <f>'Raw Data'!S6768</f>
        <v>19.75</v>
      </c>
      <c r="G6768">
        <f>IFERROR(VALUE('Raw Data'!T6768),0)</f>
        <v>309.35000000000002</v>
      </c>
      <c r="H6768" t="str" cm="1">
        <f t="array" ref="H6768">_xlfn.IFS(B6768&lt;=12,"New (0-12 mo)",B6768&lt;=24,"Established (13-24 mo)",B6768&lt;=48,"Loyal (25-48 mo)",TRUE,"Veteran (49+ mo)")</f>
        <v>Established (13-24 mo)</v>
      </c>
      <c r="I6768">
        <f>COUNTIF('Raw Data'!G6768:O6768,"Yes")</f>
        <v>1</v>
      </c>
      <c r="J6768">
        <f t="shared" ca="1" si="210"/>
        <v>45778</v>
      </c>
      <c r="K6768" t="str">
        <f>'Raw Data'!U6768</f>
        <v>No</v>
      </c>
      <c r="L6768" t="str">
        <f t="shared" si="211"/>
        <v>Low Risk</v>
      </c>
      <c r="N6768" s="34"/>
    </row>
    <row r="6769" spans="1:14" x14ac:dyDescent="0.3">
      <c r="A6769" s="5" t="str">
        <f>'Raw Data'!A6769</f>
        <v>7672-VFMXZ</v>
      </c>
      <c r="B6769">
        <f>'Raw Data'!F6769</f>
        <v>57</v>
      </c>
      <c r="C6769" t="str">
        <f>'Raw Data'!P6769</f>
        <v>Month-to-month</v>
      </c>
      <c r="D6769" t="str">
        <f>'Raw Data'!I6769</f>
        <v>DSL</v>
      </c>
      <c r="E6769" t="str">
        <f>'Raw Data'!R6769</f>
        <v>Electronic check</v>
      </c>
      <c r="F6769">
        <f>'Raw Data'!S6769</f>
        <v>55.7</v>
      </c>
      <c r="G6769">
        <f>IFERROR(VALUE('Raw Data'!T6769),0)</f>
        <v>3171.6</v>
      </c>
      <c r="H6769" t="str" cm="1">
        <f t="array" ref="H6769">_xlfn.IFS(B6769&lt;=12,"New (0-12 mo)",B6769&lt;=24,"Established (13-24 mo)",B6769&lt;=48,"Loyal (25-48 mo)",TRUE,"Veteran (49+ mo)")</f>
        <v>Veteran (49+ mo)</v>
      </c>
      <c r="I6769">
        <f>COUNTIF('Raw Data'!G6769:O6769,"Yes")</f>
        <v>3</v>
      </c>
      <c r="J6769">
        <f t="shared" ca="1" si="210"/>
        <v>44470</v>
      </c>
      <c r="K6769" t="str">
        <f>'Raw Data'!U6769</f>
        <v>No</v>
      </c>
      <c r="L6769" t="str">
        <f t="shared" si="211"/>
        <v>Low-Medium Risk</v>
      </c>
      <c r="N6769" s="34"/>
    </row>
    <row r="6770" spans="1:14" x14ac:dyDescent="0.3">
      <c r="A6770" s="5" t="str">
        <f>'Raw Data'!A6770</f>
        <v>9739-JLPQJ</v>
      </c>
      <c r="B6770">
        <f>'Raw Data'!F6770</f>
        <v>72</v>
      </c>
      <c r="C6770" t="str">
        <f>'Raw Data'!P6770</f>
        <v>Two year</v>
      </c>
      <c r="D6770" t="str">
        <f>'Raw Data'!I6770</f>
        <v>Fiber optic</v>
      </c>
      <c r="E6770" t="str">
        <f>'Raw Data'!R6770</f>
        <v>Credit card (automatic)</v>
      </c>
      <c r="F6770">
        <f>'Raw Data'!S6770</f>
        <v>117.5</v>
      </c>
      <c r="G6770">
        <f>IFERROR(VALUE('Raw Data'!T6770),0)</f>
        <v>8670.1</v>
      </c>
      <c r="H6770" t="str" cm="1">
        <f t="array" ref="H6770">_xlfn.IFS(B6770&lt;=12,"New (0-12 mo)",B6770&lt;=24,"Established (13-24 mo)",B6770&lt;=48,"Loyal (25-48 mo)",TRUE,"Veteran (49+ mo)")</f>
        <v>Veteran (49+ mo)</v>
      </c>
      <c r="I6770">
        <f>COUNTIF('Raw Data'!G6770:O6770,"Yes")</f>
        <v>8</v>
      </c>
      <c r="J6770">
        <f t="shared" ca="1" si="210"/>
        <v>44013</v>
      </c>
      <c r="K6770" t="str">
        <f>'Raw Data'!U6770</f>
        <v>No</v>
      </c>
      <c r="L6770" t="str">
        <f t="shared" si="211"/>
        <v>Low Risk</v>
      </c>
      <c r="N6770" s="34"/>
    </row>
    <row r="6771" spans="1:14" x14ac:dyDescent="0.3">
      <c r="A6771" s="5" t="str">
        <f>'Raw Data'!A6771</f>
        <v>9916-AYHTC</v>
      </c>
      <c r="B6771">
        <f>'Raw Data'!F6771</f>
        <v>48</v>
      </c>
      <c r="C6771" t="str">
        <f>'Raw Data'!P6771</f>
        <v>Two year</v>
      </c>
      <c r="D6771" t="str">
        <f>'Raw Data'!I6771</f>
        <v>No</v>
      </c>
      <c r="E6771" t="str">
        <f>'Raw Data'!R6771</f>
        <v>Credit card (automatic)</v>
      </c>
      <c r="F6771">
        <f>'Raw Data'!S6771</f>
        <v>19.850000000000001</v>
      </c>
      <c r="G6771">
        <f>IFERROR(VALUE('Raw Data'!T6771),0)</f>
        <v>916</v>
      </c>
      <c r="H6771" t="str" cm="1">
        <f t="array" ref="H6771">_xlfn.IFS(B6771&lt;=12,"New (0-12 mo)",B6771&lt;=24,"Established (13-24 mo)",B6771&lt;=48,"Loyal (25-48 mo)",TRUE,"Veteran (49+ mo)")</f>
        <v>Loyal (25-48 mo)</v>
      </c>
      <c r="I6771">
        <f>COUNTIF('Raw Data'!G6771:O6771,"Yes")</f>
        <v>1</v>
      </c>
      <c r="J6771">
        <f t="shared" ca="1" si="210"/>
        <v>44743</v>
      </c>
      <c r="K6771" t="str">
        <f>'Raw Data'!U6771</f>
        <v>No</v>
      </c>
      <c r="L6771" t="str">
        <f t="shared" si="211"/>
        <v>Low Risk</v>
      </c>
      <c r="N6771" s="34"/>
    </row>
    <row r="6772" spans="1:14" x14ac:dyDescent="0.3">
      <c r="A6772" s="5" t="str">
        <f>'Raw Data'!A6772</f>
        <v>3855-ONCAR</v>
      </c>
      <c r="B6772">
        <f>'Raw Data'!F6772</f>
        <v>4</v>
      </c>
      <c r="C6772" t="str">
        <f>'Raw Data'!P6772</f>
        <v>Month-to-month</v>
      </c>
      <c r="D6772" t="str">
        <f>'Raw Data'!I6772</f>
        <v>Fiber optic</v>
      </c>
      <c r="E6772" t="str">
        <f>'Raw Data'!R6772</f>
        <v>Mailed check</v>
      </c>
      <c r="F6772">
        <f>'Raw Data'!S6772</f>
        <v>78.900000000000006</v>
      </c>
      <c r="G6772">
        <f>IFERROR(VALUE('Raw Data'!T6772),0)</f>
        <v>299.75</v>
      </c>
      <c r="H6772" t="str" cm="1">
        <f t="array" ref="H6772">_xlfn.IFS(B6772&lt;=12,"New (0-12 mo)",B6772&lt;=24,"Established (13-24 mo)",B6772&lt;=48,"Loyal (25-48 mo)",TRUE,"Veteran (49+ mo)")</f>
        <v>New (0-12 mo)</v>
      </c>
      <c r="I6772">
        <f>COUNTIF('Raw Data'!G6772:O6772,"Yes")</f>
        <v>2</v>
      </c>
      <c r="J6772">
        <f t="shared" ca="1" si="210"/>
        <v>46082</v>
      </c>
      <c r="K6772" t="str">
        <f>'Raw Data'!U6772</f>
        <v>No</v>
      </c>
      <c r="L6772" t="str">
        <f t="shared" si="211"/>
        <v>High Risk</v>
      </c>
      <c r="N6772" s="34"/>
    </row>
    <row r="6773" spans="1:14" x14ac:dyDescent="0.3">
      <c r="A6773" s="5" t="str">
        <f>'Raw Data'!A6773</f>
        <v>1488-SYSFC</v>
      </c>
      <c r="B6773">
        <f>'Raw Data'!F6773</f>
        <v>31</v>
      </c>
      <c r="C6773" t="str">
        <f>'Raw Data'!P6773</f>
        <v>Month-to-month</v>
      </c>
      <c r="D6773" t="str">
        <f>'Raw Data'!I6773</f>
        <v>No</v>
      </c>
      <c r="E6773" t="str">
        <f>'Raw Data'!R6773</f>
        <v>Electronic check</v>
      </c>
      <c r="F6773">
        <f>'Raw Data'!S6773</f>
        <v>20.65</v>
      </c>
      <c r="G6773">
        <f>IFERROR(VALUE('Raw Data'!T6773),0)</f>
        <v>702.05</v>
      </c>
      <c r="H6773" t="str" cm="1">
        <f t="array" ref="H6773">_xlfn.IFS(B6773&lt;=12,"New (0-12 mo)",B6773&lt;=24,"Established (13-24 mo)",B6773&lt;=48,"Loyal (25-48 mo)",TRUE,"Veteran (49+ mo)")</f>
        <v>Loyal (25-48 mo)</v>
      </c>
      <c r="I6773">
        <f>COUNTIF('Raw Data'!G6773:O6773,"Yes")</f>
        <v>1</v>
      </c>
      <c r="J6773">
        <f t="shared" ca="1" si="210"/>
        <v>45261</v>
      </c>
      <c r="K6773" t="str">
        <f>'Raw Data'!U6773</f>
        <v>No</v>
      </c>
      <c r="L6773" t="str">
        <f t="shared" si="211"/>
        <v>Low-Medium Risk</v>
      </c>
      <c r="N6773" s="34"/>
    </row>
    <row r="6774" spans="1:14" x14ac:dyDescent="0.3">
      <c r="A6774" s="5" t="str">
        <f>'Raw Data'!A6774</f>
        <v>7931-PXHFC</v>
      </c>
      <c r="B6774">
        <f>'Raw Data'!F6774</f>
        <v>38</v>
      </c>
      <c r="C6774" t="str">
        <f>'Raw Data'!P6774</f>
        <v>One year</v>
      </c>
      <c r="D6774" t="str">
        <f>'Raw Data'!I6774</f>
        <v>DSL</v>
      </c>
      <c r="E6774" t="str">
        <f>'Raw Data'!R6774</f>
        <v>Mailed check</v>
      </c>
      <c r="F6774">
        <f>'Raw Data'!S6774</f>
        <v>62.3</v>
      </c>
      <c r="G6774">
        <f>IFERROR(VALUE('Raw Data'!T6774),0)</f>
        <v>2354.8000000000002</v>
      </c>
      <c r="H6774" t="str" cm="1">
        <f t="array" ref="H6774">_xlfn.IFS(B6774&lt;=12,"New (0-12 mo)",B6774&lt;=24,"Established (13-24 mo)",B6774&lt;=48,"Loyal (25-48 mo)",TRUE,"Veteran (49+ mo)")</f>
        <v>Loyal (25-48 mo)</v>
      </c>
      <c r="I6774">
        <f>COUNTIF('Raw Data'!G6774:O6774,"Yes")</f>
        <v>4</v>
      </c>
      <c r="J6774">
        <f t="shared" ca="1" si="210"/>
        <v>45047</v>
      </c>
      <c r="K6774" t="str">
        <f>'Raw Data'!U6774</f>
        <v>Yes</v>
      </c>
      <c r="L6774" t="str">
        <f t="shared" si="211"/>
        <v>Low Risk</v>
      </c>
      <c r="N6774" s="34"/>
    </row>
    <row r="6775" spans="1:14" x14ac:dyDescent="0.3">
      <c r="A6775" s="5" t="str">
        <f>'Raw Data'!A6775</f>
        <v>3990-QYKBE</v>
      </c>
      <c r="B6775">
        <f>'Raw Data'!F6775</f>
        <v>37</v>
      </c>
      <c r="C6775" t="str">
        <f>'Raw Data'!P6775</f>
        <v>Month-to-month</v>
      </c>
      <c r="D6775" t="str">
        <f>'Raw Data'!I6775</f>
        <v>Fiber optic</v>
      </c>
      <c r="E6775" t="str">
        <f>'Raw Data'!R6775</f>
        <v>Electronic check</v>
      </c>
      <c r="F6775">
        <f>'Raw Data'!S6775</f>
        <v>92.5</v>
      </c>
      <c r="G6775">
        <f>IFERROR(VALUE('Raw Data'!T6775),0)</f>
        <v>3473.4</v>
      </c>
      <c r="H6775" t="str" cm="1">
        <f t="array" ref="H6775">_xlfn.IFS(B6775&lt;=12,"New (0-12 mo)",B6775&lt;=24,"Established (13-24 mo)",B6775&lt;=48,"Loyal (25-48 mo)",TRUE,"Veteran (49+ mo)")</f>
        <v>Loyal (25-48 mo)</v>
      </c>
      <c r="I6775">
        <f>COUNTIF('Raw Data'!G6775:O6775,"Yes")</f>
        <v>4</v>
      </c>
      <c r="J6775">
        <f t="shared" ca="1" si="210"/>
        <v>45078</v>
      </c>
      <c r="K6775" t="str">
        <f>'Raw Data'!U6775</f>
        <v>Yes</v>
      </c>
      <c r="L6775" t="str">
        <f t="shared" si="211"/>
        <v>Low-Medium Risk</v>
      </c>
      <c r="N6775" s="34"/>
    </row>
    <row r="6776" spans="1:14" x14ac:dyDescent="0.3">
      <c r="A6776" s="5" t="str">
        <f>'Raw Data'!A6776</f>
        <v>0970-QXPXW</v>
      </c>
      <c r="B6776">
        <f>'Raw Data'!F6776</f>
        <v>1</v>
      </c>
      <c r="C6776" t="str">
        <f>'Raw Data'!P6776</f>
        <v>Month-to-month</v>
      </c>
      <c r="D6776" t="str">
        <f>'Raw Data'!I6776</f>
        <v>No</v>
      </c>
      <c r="E6776" t="str">
        <f>'Raw Data'!R6776</f>
        <v>Mailed check</v>
      </c>
      <c r="F6776">
        <f>'Raw Data'!S6776</f>
        <v>19.649999999999999</v>
      </c>
      <c r="G6776">
        <f>IFERROR(VALUE('Raw Data'!T6776),0)</f>
        <v>19.649999999999999</v>
      </c>
      <c r="H6776" t="str" cm="1">
        <f t="array" ref="H6776">_xlfn.IFS(B6776&lt;=12,"New (0-12 mo)",B6776&lt;=24,"Established (13-24 mo)",B6776&lt;=48,"Loyal (25-48 mo)",TRUE,"Veteran (49+ mo)")</f>
        <v>New (0-12 mo)</v>
      </c>
      <c r="I6776">
        <f>COUNTIF('Raw Data'!G6776:O6776,"Yes")</f>
        <v>1</v>
      </c>
      <c r="J6776">
        <f t="shared" ca="1" si="210"/>
        <v>46174</v>
      </c>
      <c r="K6776" t="str">
        <f>'Raw Data'!U6776</f>
        <v>No</v>
      </c>
      <c r="L6776" t="str">
        <f t="shared" si="211"/>
        <v>High Risk</v>
      </c>
      <c r="N6776" s="34"/>
    </row>
    <row r="6777" spans="1:14" x14ac:dyDescent="0.3">
      <c r="A6777" s="5" t="str">
        <f>'Raw Data'!A6777</f>
        <v>3259-KNMRR</v>
      </c>
      <c r="B6777">
        <f>'Raw Data'!F6777</f>
        <v>57</v>
      </c>
      <c r="C6777" t="str">
        <f>'Raw Data'!P6777</f>
        <v>Two year</v>
      </c>
      <c r="D6777" t="str">
        <f>'Raw Data'!I6777</f>
        <v>DSL</v>
      </c>
      <c r="E6777" t="str">
        <f>'Raw Data'!R6777</f>
        <v>Bank transfer (automatic)</v>
      </c>
      <c r="F6777">
        <f>'Raw Data'!S6777</f>
        <v>79.75</v>
      </c>
      <c r="G6777">
        <f>IFERROR(VALUE('Raw Data'!T6777),0)</f>
        <v>4438.2</v>
      </c>
      <c r="H6777" t="str" cm="1">
        <f t="array" ref="H6777">_xlfn.IFS(B6777&lt;=12,"New (0-12 mo)",B6777&lt;=24,"Established (13-24 mo)",B6777&lt;=48,"Loyal (25-48 mo)",TRUE,"Veteran (49+ mo)")</f>
        <v>Veteran (49+ mo)</v>
      </c>
      <c r="I6777">
        <f>COUNTIF('Raw Data'!G6777:O6777,"Yes")</f>
        <v>6</v>
      </c>
      <c r="J6777">
        <f t="shared" ca="1" si="210"/>
        <v>44470</v>
      </c>
      <c r="K6777" t="str">
        <f>'Raw Data'!U6777</f>
        <v>No</v>
      </c>
      <c r="L6777" t="str">
        <f t="shared" si="211"/>
        <v>Low Risk</v>
      </c>
      <c r="N6777" s="34"/>
    </row>
    <row r="6778" spans="1:14" x14ac:dyDescent="0.3">
      <c r="A6778" s="5" t="str">
        <f>'Raw Data'!A6778</f>
        <v>6120-RJKLU</v>
      </c>
      <c r="B6778">
        <f>'Raw Data'!F6778</f>
        <v>62</v>
      </c>
      <c r="C6778" t="str">
        <f>'Raw Data'!P6778</f>
        <v>Two year</v>
      </c>
      <c r="D6778" t="str">
        <f>'Raw Data'!I6778</f>
        <v>DSL</v>
      </c>
      <c r="E6778" t="str">
        <f>'Raw Data'!R6778</f>
        <v>Credit card (automatic)</v>
      </c>
      <c r="F6778">
        <f>'Raw Data'!S6778</f>
        <v>79.95</v>
      </c>
      <c r="G6778">
        <f>IFERROR(VALUE('Raw Data'!T6778),0)</f>
        <v>4819.75</v>
      </c>
      <c r="H6778" t="str" cm="1">
        <f t="array" ref="H6778">_xlfn.IFS(B6778&lt;=12,"New (0-12 mo)",B6778&lt;=24,"Established (13-24 mo)",B6778&lt;=48,"Loyal (25-48 mo)",TRUE,"Veteran (49+ mo)")</f>
        <v>Veteran (49+ mo)</v>
      </c>
      <c r="I6778">
        <f>COUNTIF('Raw Data'!G6778:O6778,"Yes")</f>
        <v>6</v>
      </c>
      <c r="J6778">
        <f t="shared" ca="1" si="210"/>
        <v>44317</v>
      </c>
      <c r="K6778" t="str">
        <f>'Raw Data'!U6778</f>
        <v>No</v>
      </c>
      <c r="L6778" t="str">
        <f t="shared" si="211"/>
        <v>Low Risk</v>
      </c>
      <c r="N6778" s="34"/>
    </row>
    <row r="6779" spans="1:14" x14ac:dyDescent="0.3">
      <c r="A6779" s="5" t="str">
        <f>'Raw Data'!A6779</f>
        <v>9572-WUKSB</v>
      </c>
      <c r="B6779">
        <f>'Raw Data'!F6779</f>
        <v>3</v>
      </c>
      <c r="C6779" t="str">
        <f>'Raw Data'!P6779</f>
        <v>Month-to-month</v>
      </c>
      <c r="D6779" t="str">
        <f>'Raw Data'!I6779</f>
        <v>DSL</v>
      </c>
      <c r="E6779" t="str">
        <f>'Raw Data'!R6779</f>
        <v>Electronic check</v>
      </c>
      <c r="F6779">
        <f>'Raw Data'!S6779</f>
        <v>29.9</v>
      </c>
      <c r="G6779">
        <f>IFERROR(VALUE('Raw Data'!T6779),0)</f>
        <v>92.25</v>
      </c>
      <c r="H6779" t="str" cm="1">
        <f t="array" ref="H6779">_xlfn.IFS(B6779&lt;=12,"New (0-12 mo)",B6779&lt;=24,"Established (13-24 mo)",B6779&lt;=48,"Loyal (25-48 mo)",TRUE,"Veteran (49+ mo)")</f>
        <v>New (0-12 mo)</v>
      </c>
      <c r="I6779">
        <f>COUNTIF('Raw Data'!G6779:O6779,"Yes")</f>
        <v>1</v>
      </c>
      <c r="J6779">
        <f t="shared" ca="1" si="210"/>
        <v>46113</v>
      </c>
      <c r="K6779" t="str">
        <f>'Raw Data'!U6779</f>
        <v>No</v>
      </c>
      <c r="L6779" t="str">
        <f t="shared" si="211"/>
        <v>High Risk</v>
      </c>
      <c r="N6779" s="34"/>
    </row>
    <row r="6780" spans="1:14" x14ac:dyDescent="0.3">
      <c r="A6780" s="5" t="str">
        <f>'Raw Data'!A6780</f>
        <v>5893-KCLGT</v>
      </c>
      <c r="B6780">
        <f>'Raw Data'!F6780</f>
        <v>72</v>
      </c>
      <c r="C6780" t="str">
        <f>'Raw Data'!P6780</f>
        <v>Two year</v>
      </c>
      <c r="D6780" t="str">
        <f>'Raw Data'!I6780</f>
        <v>No</v>
      </c>
      <c r="E6780" t="str">
        <f>'Raw Data'!R6780</f>
        <v>Mailed check</v>
      </c>
      <c r="F6780">
        <f>'Raw Data'!S6780</f>
        <v>19.75</v>
      </c>
      <c r="G6780">
        <f>IFERROR(VALUE('Raw Data'!T6780),0)</f>
        <v>1567</v>
      </c>
      <c r="H6780" t="str" cm="1">
        <f t="array" ref="H6780">_xlfn.IFS(B6780&lt;=12,"New (0-12 mo)",B6780&lt;=24,"Established (13-24 mo)",B6780&lt;=48,"Loyal (25-48 mo)",TRUE,"Veteran (49+ mo)")</f>
        <v>Veteran (49+ mo)</v>
      </c>
      <c r="I6780">
        <f>COUNTIF('Raw Data'!G6780:O6780,"Yes")</f>
        <v>1</v>
      </c>
      <c r="J6780">
        <f t="shared" ca="1" si="210"/>
        <v>44013</v>
      </c>
      <c r="K6780" t="str">
        <f>'Raw Data'!U6780</f>
        <v>No</v>
      </c>
      <c r="L6780" t="str">
        <f t="shared" si="211"/>
        <v>Low Risk</v>
      </c>
      <c r="N6780" s="34"/>
    </row>
    <row r="6781" spans="1:14" x14ac:dyDescent="0.3">
      <c r="A6781" s="5" t="str">
        <f>'Raw Data'!A6781</f>
        <v>0076-LVEPS</v>
      </c>
      <c r="B6781">
        <f>'Raw Data'!F6781</f>
        <v>29</v>
      </c>
      <c r="C6781" t="str">
        <f>'Raw Data'!P6781</f>
        <v>Month-to-month</v>
      </c>
      <c r="D6781" t="str">
        <f>'Raw Data'!I6781</f>
        <v>DSL</v>
      </c>
      <c r="E6781" t="str">
        <f>'Raw Data'!R6781</f>
        <v>Mailed check</v>
      </c>
      <c r="F6781">
        <f>'Raw Data'!S6781</f>
        <v>45</v>
      </c>
      <c r="G6781">
        <f>IFERROR(VALUE('Raw Data'!T6781),0)</f>
        <v>1242.45</v>
      </c>
      <c r="H6781" t="str" cm="1">
        <f t="array" ref="H6781">_xlfn.IFS(B6781&lt;=12,"New (0-12 mo)",B6781&lt;=24,"Established (13-24 mo)",B6781&lt;=48,"Loyal (25-48 mo)",TRUE,"Veteran (49+ mo)")</f>
        <v>Loyal (25-48 mo)</v>
      </c>
      <c r="I6781">
        <f>COUNTIF('Raw Data'!G6781:O6781,"Yes")</f>
        <v>4</v>
      </c>
      <c r="J6781">
        <f t="shared" ca="1" si="210"/>
        <v>45323</v>
      </c>
      <c r="K6781" t="str">
        <f>'Raw Data'!U6781</f>
        <v>No</v>
      </c>
      <c r="L6781" t="str">
        <f t="shared" si="211"/>
        <v>Low-Medium Risk</v>
      </c>
      <c r="N6781" s="34"/>
    </row>
    <row r="6782" spans="1:14" x14ac:dyDescent="0.3">
      <c r="A6782" s="5" t="str">
        <f>'Raw Data'!A6782</f>
        <v>3640-JQGJG</v>
      </c>
      <c r="B6782">
        <f>'Raw Data'!F6782</f>
        <v>13</v>
      </c>
      <c r="C6782" t="str">
        <f>'Raw Data'!P6782</f>
        <v>Month-to-month</v>
      </c>
      <c r="D6782" t="str">
        <f>'Raw Data'!I6782</f>
        <v>DSL</v>
      </c>
      <c r="E6782" t="str">
        <f>'Raw Data'!R6782</f>
        <v>Bank transfer (automatic)</v>
      </c>
      <c r="F6782">
        <f>'Raw Data'!S6782</f>
        <v>44.8</v>
      </c>
      <c r="G6782">
        <f>IFERROR(VALUE('Raw Data'!T6782),0)</f>
        <v>559.20000000000005</v>
      </c>
      <c r="H6782" t="str" cm="1">
        <f t="array" ref="H6782">_xlfn.IFS(B6782&lt;=12,"New (0-12 mo)",B6782&lt;=24,"Established (13-24 mo)",B6782&lt;=48,"Loyal (25-48 mo)",TRUE,"Veteran (49+ mo)")</f>
        <v>Established (13-24 mo)</v>
      </c>
      <c r="I6782">
        <f>COUNTIF('Raw Data'!G6782:O6782,"Yes")</f>
        <v>1</v>
      </c>
      <c r="J6782">
        <f t="shared" ca="1" si="210"/>
        <v>45809</v>
      </c>
      <c r="K6782" t="str">
        <f>'Raw Data'!U6782</f>
        <v>No</v>
      </c>
      <c r="L6782" t="str">
        <f t="shared" si="211"/>
        <v>Medium Risk</v>
      </c>
      <c r="N6782" s="34"/>
    </row>
    <row r="6783" spans="1:14" x14ac:dyDescent="0.3">
      <c r="A6783" s="5" t="str">
        <f>'Raw Data'!A6783</f>
        <v>4919-MOAVT</v>
      </c>
      <c r="B6783">
        <f>'Raw Data'!F6783</f>
        <v>3</v>
      </c>
      <c r="C6783" t="str">
        <f>'Raw Data'!P6783</f>
        <v>Month-to-month</v>
      </c>
      <c r="D6783" t="str">
        <f>'Raw Data'!I6783</f>
        <v>Fiber optic</v>
      </c>
      <c r="E6783" t="str">
        <f>'Raw Data'!R6783</f>
        <v>Electronic check</v>
      </c>
      <c r="F6783">
        <f>'Raw Data'!S6783</f>
        <v>69.650000000000006</v>
      </c>
      <c r="G6783">
        <f>IFERROR(VALUE('Raw Data'!T6783),0)</f>
        <v>220.1</v>
      </c>
      <c r="H6783" t="str" cm="1">
        <f t="array" ref="H6783">_xlfn.IFS(B6783&lt;=12,"New (0-12 mo)",B6783&lt;=24,"Established (13-24 mo)",B6783&lt;=48,"Loyal (25-48 mo)",TRUE,"Veteran (49+ mo)")</f>
        <v>New (0-12 mo)</v>
      </c>
      <c r="I6783">
        <f>COUNTIF('Raw Data'!G6783:O6783,"Yes")</f>
        <v>1</v>
      </c>
      <c r="J6783">
        <f t="shared" ca="1" si="210"/>
        <v>46113</v>
      </c>
      <c r="K6783" t="str">
        <f>'Raw Data'!U6783</f>
        <v>Yes</v>
      </c>
      <c r="L6783" t="str">
        <f t="shared" si="211"/>
        <v>High Risk</v>
      </c>
      <c r="N6783" s="34"/>
    </row>
    <row r="6784" spans="1:14" x14ac:dyDescent="0.3">
      <c r="A6784" s="5" t="str">
        <f>'Raw Data'!A6784</f>
        <v>1596-OQSPS</v>
      </c>
      <c r="B6784">
        <f>'Raw Data'!F6784</f>
        <v>11</v>
      </c>
      <c r="C6784" t="str">
        <f>'Raw Data'!P6784</f>
        <v>Month-to-month</v>
      </c>
      <c r="D6784" t="str">
        <f>'Raw Data'!I6784</f>
        <v>DSL</v>
      </c>
      <c r="E6784" t="str">
        <f>'Raw Data'!R6784</f>
        <v>Electronic check</v>
      </c>
      <c r="F6784">
        <f>'Raw Data'!S6784</f>
        <v>51.1</v>
      </c>
      <c r="G6784">
        <f>IFERROR(VALUE('Raw Data'!T6784),0)</f>
        <v>531.15</v>
      </c>
      <c r="H6784" t="str" cm="1">
        <f t="array" ref="H6784">_xlfn.IFS(B6784&lt;=12,"New (0-12 mo)",B6784&lt;=24,"Established (13-24 mo)",B6784&lt;=48,"Loyal (25-48 mo)",TRUE,"Veteran (49+ mo)")</f>
        <v>New (0-12 mo)</v>
      </c>
      <c r="I6784">
        <f>COUNTIF('Raw Data'!G6784:O6784,"Yes")</f>
        <v>2</v>
      </c>
      <c r="J6784">
        <f t="shared" ca="1" si="210"/>
        <v>45870</v>
      </c>
      <c r="K6784" t="str">
        <f>'Raw Data'!U6784</f>
        <v>No</v>
      </c>
      <c r="L6784" t="str">
        <f t="shared" si="211"/>
        <v>High Risk</v>
      </c>
      <c r="N6784" s="34"/>
    </row>
    <row r="6785" spans="1:14" x14ac:dyDescent="0.3">
      <c r="A6785" s="5" t="str">
        <f>'Raw Data'!A6785</f>
        <v>9867-XOBQA</v>
      </c>
      <c r="B6785">
        <f>'Raw Data'!F6785</f>
        <v>21</v>
      </c>
      <c r="C6785" t="str">
        <f>'Raw Data'!P6785</f>
        <v>Two year</v>
      </c>
      <c r="D6785" t="str">
        <f>'Raw Data'!I6785</f>
        <v>DSL</v>
      </c>
      <c r="E6785" t="str">
        <f>'Raw Data'!R6785</f>
        <v>Mailed check</v>
      </c>
      <c r="F6785">
        <f>'Raw Data'!S6785</f>
        <v>53.15</v>
      </c>
      <c r="G6785">
        <f>IFERROR(VALUE('Raw Data'!T6785),0)</f>
        <v>1183.2</v>
      </c>
      <c r="H6785" t="str" cm="1">
        <f t="array" ref="H6785">_xlfn.IFS(B6785&lt;=12,"New (0-12 mo)",B6785&lt;=24,"Established (13-24 mo)",B6785&lt;=48,"Loyal (25-48 mo)",TRUE,"Veteran (49+ mo)")</f>
        <v>Established (13-24 mo)</v>
      </c>
      <c r="I6785">
        <f>COUNTIF('Raw Data'!G6785:O6785,"Yes")</f>
        <v>5</v>
      </c>
      <c r="J6785">
        <f t="shared" ca="1" si="210"/>
        <v>45566</v>
      </c>
      <c r="K6785" t="str">
        <f>'Raw Data'!U6785</f>
        <v>No</v>
      </c>
      <c r="L6785" t="str">
        <f t="shared" si="211"/>
        <v>Low Risk</v>
      </c>
      <c r="N6785" s="34"/>
    </row>
    <row r="6786" spans="1:14" x14ac:dyDescent="0.3">
      <c r="A6786" s="5" t="str">
        <f>'Raw Data'!A6786</f>
        <v>9546-KDTRB</v>
      </c>
      <c r="B6786">
        <f>'Raw Data'!F6786</f>
        <v>19</v>
      </c>
      <c r="C6786" t="str">
        <f>'Raw Data'!P6786</f>
        <v>Month-to-month</v>
      </c>
      <c r="D6786" t="str">
        <f>'Raw Data'!I6786</f>
        <v>No</v>
      </c>
      <c r="E6786" t="str">
        <f>'Raw Data'!R6786</f>
        <v>Bank transfer (automatic)</v>
      </c>
      <c r="F6786">
        <f>'Raw Data'!S6786</f>
        <v>24.7</v>
      </c>
      <c r="G6786">
        <f>IFERROR(VALUE('Raw Data'!T6786),0)</f>
        <v>465.85</v>
      </c>
      <c r="H6786" t="str" cm="1">
        <f t="array" ref="H6786">_xlfn.IFS(B6786&lt;=12,"New (0-12 mo)",B6786&lt;=24,"Established (13-24 mo)",B6786&lt;=48,"Loyal (25-48 mo)",TRUE,"Veteran (49+ mo)")</f>
        <v>Established (13-24 mo)</v>
      </c>
      <c r="I6786">
        <f>COUNTIF('Raw Data'!G6786:O6786,"Yes")</f>
        <v>2</v>
      </c>
      <c r="J6786">
        <f t="shared" ref="J6786:J6849" ca="1" si="212">EDATE(TODAY(),-B6786)</f>
        <v>45627</v>
      </c>
      <c r="K6786" t="str">
        <f>'Raw Data'!U6786</f>
        <v>No</v>
      </c>
      <c r="L6786" t="str">
        <f t="shared" ref="L6786:L6849" si="213">IF(AND(C6786="Month-to-month",B6786&lt;=12),"High Risk",IF(AND(C6786="Month-to-month",B6786&lt;=24),"Medium Risk",IF(C6786="Month-to-month","Low-Medium Risk","Low Risk")))</f>
        <v>Medium Risk</v>
      </c>
      <c r="N6786" s="34"/>
    </row>
    <row r="6787" spans="1:14" x14ac:dyDescent="0.3">
      <c r="A6787" s="5" t="str">
        <f>'Raw Data'!A6787</f>
        <v>3090-HAWSU</v>
      </c>
      <c r="B6787">
        <f>'Raw Data'!F6787</f>
        <v>61</v>
      </c>
      <c r="C6787" t="str">
        <f>'Raw Data'!P6787</f>
        <v>Two year</v>
      </c>
      <c r="D6787" t="str">
        <f>'Raw Data'!I6787</f>
        <v>Fiber optic</v>
      </c>
      <c r="E6787" t="str">
        <f>'Raw Data'!R6787</f>
        <v>Credit card (automatic)</v>
      </c>
      <c r="F6787">
        <f>'Raw Data'!S6787</f>
        <v>111.6</v>
      </c>
      <c r="G6787">
        <f>IFERROR(VALUE('Raw Data'!T6787),0)</f>
        <v>6876.05</v>
      </c>
      <c r="H6787" t="str" cm="1">
        <f t="array" ref="H6787">_xlfn.IFS(B6787&lt;=12,"New (0-12 mo)",B6787&lt;=24,"Established (13-24 mo)",B6787&lt;=48,"Loyal (25-48 mo)",TRUE,"Veteran (49+ mo)")</f>
        <v>Veteran (49+ mo)</v>
      </c>
      <c r="I6787">
        <f>COUNTIF('Raw Data'!G6787:O6787,"Yes")</f>
        <v>7</v>
      </c>
      <c r="J6787">
        <f t="shared" ca="1" si="212"/>
        <v>44348</v>
      </c>
      <c r="K6787" t="str">
        <f>'Raw Data'!U6787</f>
        <v>Yes</v>
      </c>
      <c r="L6787" t="str">
        <f t="shared" si="213"/>
        <v>Low Risk</v>
      </c>
      <c r="N6787" s="34"/>
    </row>
    <row r="6788" spans="1:14" x14ac:dyDescent="0.3">
      <c r="A6788" s="5" t="str">
        <f>'Raw Data'!A6788</f>
        <v>9820-RMCQV</v>
      </c>
      <c r="B6788">
        <f>'Raw Data'!F6788</f>
        <v>11</v>
      </c>
      <c r="C6788" t="str">
        <f>'Raw Data'!P6788</f>
        <v>Month-to-month</v>
      </c>
      <c r="D6788" t="str">
        <f>'Raw Data'!I6788</f>
        <v>DSL</v>
      </c>
      <c r="E6788" t="str">
        <f>'Raw Data'!R6788</f>
        <v>Credit card (automatic)</v>
      </c>
      <c r="F6788">
        <f>'Raw Data'!S6788</f>
        <v>48.55</v>
      </c>
      <c r="G6788">
        <f>IFERROR(VALUE('Raw Data'!T6788),0)</f>
        <v>501</v>
      </c>
      <c r="H6788" t="str" cm="1">
        <f t="array" ref="H6788">_xlfn.IFS(B6788&lt;=12,"New (0-12 mo)",B6788&lt;=24,"Established (13-24 mo)",B6788&lt;=48,"Loyal (25-48 mo)",TRUE,"Veteran (49+ mo)")</f>
        <v>New (0-12 mo)</v>
      </c>
      <c r="I6788">
        <f>COUNTIF('Raw Data'!G6788:O6788,"Yes")</f>
        <v>2</v>
      </c>
      <c r="J6788">
        <f t="shared" ca="1" si="212"/>
        <v>45870</v>
      </c>
      <c r="K6788" t="str">
        <f>'Raw Data'!U6788</f>
        <v>Yes</v>
      </c>
      <c r="L6788" t="str">
        <f t="shared" si="213"/>
        <v>High Risk</v>
      </c>
      <c r="N6788" s="34"/>
    </row>
    <row r="6789" spans="1:14" x14ac:dyDescent="0.3">
      <c r="A6789" s="5" t="str">
        <f>'Raw Data'!A6789</f>
        <v>3174-RKMOW</v>
      </c>
      <c r="B6789">
        <f>'Raw Data'!F6789</f>
        <v>35</v>
      </c>
      <c r="C6789" t="str">
        <f>'Raw Data'!P6789</f>
        <v>Month-to-month</v>
      </c>
      <c r="D6789" t="str">
        <f>'Raw Data'!I6789</f>
        <v>Fiber optic</v>
      </c>
      <c r="E6789" t="str">
        <f>'Raw Data'!R6789</f>
        <v>Electronic check</v>
      </c>
      <c r="F6789">
        <f>'Raw Data'!S6789</f>
        <v>109.95</v>
      </c>
      <c r="G6789">
        <f>IFERROR(VALUE('Raw Data'!T6789),0)</f>
        <v>3782.4</v>
      </c>
      <c r="H6789" t="str" cm="1">
        <f t="array" ref="H6789">_xlfn.IFS(B6789&lt;=12,"New (0-12 mo)",B6789&lt;=24,"Established (13-24 mo)",B6789&lt;=48,"Loyal (25-48 mo)",TRUE,"Veteran (49+ mo)")</f>
        <v>Loyal (25-48 mo)</v>
      </c>
      <c r="I6789">
        <f>COUNTIF('Raw Data'!G6789:O6789,"Yes")</f>
        <v>7</v>
      </c>
      <c r="J6789">
        <f t="shared" ca="1" si="212"/>
        <v>45139</v>
      </c>
      <c r="K6789" t="str">
        <f>'Raw Data'!U6789</f>
        <v>No</v>
      </c>
      <c r="L6789" t="str">
        <f t="shared" si="213"/>
        <v>Low-Medium Risk</v>
      </c>
      <c r="N6789" s="34"/>
    </row>
    <row r="6790" spans="1:14" x14ac:dyDescent="0.3">
      <c r="A6790" s="5" t="str">
        <f>'Raw Data'!A6790</f>
        <v>1760-CAZHT</v>
      </c>
      <c r="B6790">
        <f>'Raw Data'!F6790</f>
        <v>25</v>
      </c>
      <c r="C6790" t="str">
        <f>'Raw Data'!P6790</f>
        <v>Month-to-month</v>
      </c>
      <c r="D6790" t="str">
        <f>'Raw Data'!I6790</f>
        <v>No</v>
      </c>
      <c r="E6790" t="str">
        <f>'Raw Data'!R6790</f>
        <v>Mailed check</v>
      </c>
      <c r="F6790">
        <f>'Raw Data'!S6790</f>
        <v>20.8</v>
      </c>
      <c r="G6790">
        <f>IFERROR(VALUE('Raw Data'!T6790),0)</f>
        <v>460.2</v>
      </c>
      <c r="H6790" t="str" cm="1">
        <f t="array" ref="H6790">_xlfn.IFS(B6790&lt;=12,"New (0-12 mo)",B6790&lt;=24,"Established (13-24 mo)",B6790&lt;=48,"Loyal (25-48 mo)",TRUE,"Veteran (49+ mo)")</f>
        <v>Loyal (25-48 mo)</v>
      </c>
      <c r="I6790">
        <f>COUNTIF('Raw Data'!G6790:O6790,"Yes")</f>
        <v>1</v>
      </c>
      <c r="J6790">
        <f t="shared" ca="1" si="212"/>
        <v>45444</v>
      </c>
      <c r="K6790" t="str">
        <f>'Raw Data'!U6790</f>
        <v>No</v>
      </c>
      <c r="L6790" t="str">
        <f t="shared" si="213"/>
        <v>Low-Medium Risk</v>
      </c>
      <c r="N6790" s="34"/>
    </row>
    <row r="6791" spans="1:14" x14ac:dyDescent="0.3">
      <c r="A6791" s="5" t="str">
        <f>'Raw Data'!A6791</f>
        <v>7839-QRKXN</v>
      </c>
      <c r="B6791">
        <f>'Raw Data'!F6791</f>
        <v>1</v>
      </c>
      <c r="C6791" t="str">
        <f>'Raw Data'!P6791</f>
        <v>Month-to-month</v>
      </c>
      <c r="D6791" t="str">
        <f>'Raw Data'!I6791</f>
        <v>No</v>
      </c>
      <c r="E6791" t="str">
        <f>'Raw Data'!R6791</f>
        <v>Mailed check</v>
      </c>
      <c r="F6791">
        <f>'Raw Data'!S6791</f>
        <v>20.2</v>
      </c>
      <c r="G6791">
        <f>IFERROR(VALUE('Raw Data'!T6791),0)</f>
        <v>20.2</v>
      </c>
      <c r="H6791" t="str" cm="1">
        <f t="array" ref="H6791">_xlfn.IFS(B6791&lt;=12,"New (0-12 mo)",B6791&lt;=24,"Established (13-24 mo)",B6791&lt;=48,"Loyal (25-48 mo)",TRUE,"Veteran (49+ mo)")</f>
        <v>New (0-12 mo)</v>
      </c>
      <c r="I6791">
        <f>COUNTIF('Raw Data'!G6791:O6791,"Yes")</f>
        <v>1</v>
      </c>
      <c r="J6791">
        <f t="shared" ca="1" si="212"/>
        <v>46174</v>
      </c>
      <c r="K6791" t="str">
        <f>'Raw Data'!U6791</f>
        <v>Yes</v>
      </c>
      <c r="L6791" t="str">
        <f t="shared" si="213"/>
        <v>High Risk</v>
      </c>
      <c r="N6791" s="34"/>
    </row>
    <row r="6792" spans="1:14" x14ac:dyDescent="0.3">
      <c r="A6792" s="5" t="str">
        <f>'Raw Data'!A6792</f>
        <v>8441-SHIPE</v>
      </c>
      <c r="B6792">
        <f>'Raw Data'!F6792</f>
        <v>67</v>
      </c>
      <c r="C6792" t="str">
        <f>'Raw Data'!P6792</f>
        <v>Two year</v>
      </c>
      <c r="D6792" t="str">
        <f>'Raw Data'!I6792</f>
        <v>No</v>
      </c>
      <c r="E6792" t="str">
        <f>'Raw Data'!R6792</f>
        <v>Bank transfer (automatic)</v>
      </c>
      <c r="F6792">
        <f>'Raw Data'!S6792</f>
        <v>25.6</v>
      </c>
      <c r="G6792">
        <f>IFERROR(VALUE('Raw Data'!T6792),0)</f>
        <v>1790.35</v>
      </c>
      <c r="H6792" t="str" cm="1">
        <f t="array" ref="H6792">_xlfn.IFS(B6792&lt;=12,"New (0-12 mo)",B6792&lt;=24,"Established (13-24 mo)",B6792&lt;=48,"Loyal (25-48 mo)",TRUE,"Veteran (49+ mo)")</f>
        <v>Veteran (49+ mo)</v>
      </c>
      <c r="I6792">
        <f>COUNTIF('Raw Data'!G6792:O6792,"Yes")</f>
        <v>2</v>
      </c>
      <c r="J6792">
        <f t="shared" ca="1" si="212"/>
        <v>44166</v>
      </c>
      <c r="K6792" t="str">
        <f>'Raw Data'!U6792</f>
        <v>No</v>
      </c>
      <c r="L6792" t="str">
        <f t="shared" si="213"/>
        <v>Low Risk</v>
      </c>
      <c r="N6792" s="34"/>
    </row>
    <row r="6793" spans="1:14" x14ac:dyDescent="0.3">
      <c r="A6793" s="5" t="str">
        <f>'Raw Data'!A6793</f>
        <v>5204-QZXPU</v>
      </c>
      <c r="B6793">
        <f>'Raw Data'!F6793</f>
        <v>19</v>
      </c>
      <c r="C6793" t="str">
        <f>'Raw Data'!P6793</f>
        <v>Month-to-month</v>
      </c>
      <c r="D6793" t="str">
        <f>'Raw Data'!I6793</f>
        <v>DSL</v>
      </c>
      <c r="E6793" t="str">
        <f>'Raw Data'!R6793</f>
        <v>Electronic check</v>
      </c>
      <c r="F6793">
        <f>'Raw Data'!S6793</f>
        <v>39.65</v>
      </c>
      <c r="G6793">
        <f>IFERROR(VALUE('Raw Data'!T6793),0)</f>
        <v>733.35</v>
      </c>
      <c r="H6793" t="str" cm="1">
        <f t="array" ref="H6793">_xlfn.IFS(B6793&lt;=12,"New (0-12 mo)",B6793&lt;=24,"Established (13-24 mo)",B6793&lt;=48,"Loyal (25-48 mo)",TRUE,"Veteran (49+ mo)")</f>
        <v>Established (13-24 mo)</v>
      </c>
      <c r="I6793">
        <f>COUNTIF('Raw Data'!G6793:O6793,"Yes")</f>
        <v>2</v>
      </c>
      <c r="J6793">
        <f t="shared" ca="1" si="212"/>
        <v>45627</v>
      </c>
      <c r="K6793" t="str">
        <f>'Raw Data'!U6793</f>
        <v>Yes</v>
      </c>
      <c r="L6793" t="str">
        <f t="shared" si="213"/>
        <v>Medium Risk</v>
      </c>
      <c r="N6793" s="34"/>
    </row>
    <row r="6794" spans="1:14" x14ac:dyDescent="0.3">
      <c r="A6794" s="5" t="str">
        <f>'Raw Data'!A6794</f>
        <v>4597-ELFTS</v>
      </c>
      <c r="B6794">
        <f>'Raw Data'!F6794</f>
        <v>56</v>
      </c>
      <c r="C6794" t="str">
        <f>'Raw Data'!P6794</f>
        <v>One year</v>
      </c>
      <c r="D6794" t="str">
        <f>'Raw Data'!I6794</f>
        <v>No</v>
      </c>
      <c r="E6794" t="str">
        <f>'Raw Data'!R6794</f>
        <v>Electronic check</v>
      </c>
      <c r="F6794">
        <f>'Raw Data'!S6794</f>
        <v>24.9</v>
      </c>
      <c r="G6794">
        <f>IFERROR(VALUE('Raw Data'!T6794),0)</f>
        <v>1334</v>
      </c>
      <c r="H6794" t="str" cm="1">
        <f t="array" ref="H6794">_xlfn.IFS(B6794&lt;=12,"New (0-12 mo)",B6794&lt;=24,"Established (13-24 mo)",B6794&lt;=48,"Loyal (25-48 mo)",TRUE,"Veteran (49+ mo)")</f>
        <v>Veteran (49+ mo)</v>
      </c>
      <c r="I6794">
        <f>COUNTIF('Raw Data'!G6794:O6794,"Yes")</f>
        <v>2</v>
      </c>
      <c r="J6794">
        <f t="shared" ca="1" si="212"/>
        <v>44501</v>
      </c>
      <c r="K6794" t="str">
        <f>'Raw Data'!U6794</f>
        <v>Yes</v>
      </c>
      <c r="L6794" t="str">
        <f t="shared" si="213"/>
        <v>Low Risk</v>
      </c>
      <c r="N6794" s="34"/>
    </row>
    <row r="6795" spans="1:14" x14ac:dyDescent="0.3">
      <c r="A6795" s="5" t="str">
        <f>'Raw Data'!A6795</f>
        <v>1320-GVNHT</v>
      </c>
      <c r="B6795">
        <f>'Raw Data'!F6795</f>
        <v>72</v>
      </c>
      <c r="C6795" t="str">
        <f>'Raw Data'!P6795</f>
        <v>Two year</v>
      </c>
      <c r="D6795" t="str">
        <f>'Raw Data'!I6795</f>
        <v>Fiber optic</v>
      </c>
      <c r="E6795" t="str">
        <f>'Raw Data'!R6795</f>
        <v>Credit card (automatic)</v>
      </c>
      <c r="F6795">
        <f>'Raw Data'!S6795</f>
        <v>108.4</v>
      </c>
      <c r="G6795">
        <f>IFERROR(VALUE('Raw Data'!T6795),0)</f>
        <v>7767.25</v>
      </c>
      <c r="H6795" t="str" cm="1">
        <f t="array" ref="H6795">_xlfn.IFS(B6795&lt;=12,"New (0-12 mo)",B6795&lt;=24,"Established (13-24 mo)",B6795&lt;=48,"Loyal (25-48 mo)",TRUE,"Veteran (49+ mo)")</f>
        <v>Veteran (49+ mo)</v>
      </c>
      <c r="I6795">
        <f>COUNTIF('Raw Data'!G6795:O6795,"Yes")</f>
        <v>7</v>
      </c>
      <c r="J6795">
        <f t="shared" ca="1" si="212"/>
        <v>44013</v>
      </c>
      <c r="K6795" t="str">
        <f>'Raw Data'!U6795</f>
        <v>No</v>
      </c>
      <c r="L6795" t="str">
        <f t="shared" si="213"/>
        <v>Low Risk</v>
      </c>
      <c r="N6795" s="34"/>
    </row>
    <row r="6796" spans="1:14" x14ac:dyDescent="0.3">
      <c r="A6796" s="5" t="str">
        <f>'Raw Data'!A6796</f>
        <v>1047-RNXZV</v>
      </c>
      <c r="B6796">
        <f>'Raw Data'!F6796</f>
        <v>43</v>
      </c>
      <c r="C6796" t="str">
        <f>'Raw Data'!P6796</f>
        <v>Two year</v>
      </c>
      <c r="D6796" t="str">
        <f>'Raw Data'!I6796</f>
        <v>No</v>
      </c>
      <c r="E6796" t="str">
        <f>'Raw Data'!R6796</f>
        <v>Mailed check</v>
      </c>
      <c r="F6796">
        <f>'Raw Data'!S6796</f>
        <v>19.55</v>
      </c>
      <c r="G6796">
        <f>IFERROR(VALUE('Raw Data'!T6796),0)</f>
        <v>876.15</v>
      </c>
      <c r="H6796" t="str" cm="1">
        <f t="array" ref="H6796">_xlfn.IFS(B6796&lt;=12,"New (0-12 mo)",B6796&lt;=24,"Established (13-24 mo)",B6796&lt;=48,"Loyal (25-48 mo)",TRUE,"Veteran (49+ mo)")</f>
        <v>Loyal (25-48 mo)</v>
      </c>
      <c r="I6796">
        <f>COUNTIF('Raw Data'!G6796:O6796,"Yes")</f>
        <v>1</v>
      </c>
      <c r="J6796">
        <f t="shared" ca="1" si="212"/>
        <v>44896</v>
      </c>
      <c r="K6796" t="str">
        <f>'Raw Data'!U6796</f>
        <v>No</v>
      </c>
      <c r="L6796" t="str">
        <f t="shared" si="213"/>
        <v>Low Risk</v>
      </c>
      <c r="N6796" s="34"/>
    </row>
    <row r="6797" spans="1:14" x14ac:dyDescent="0.3">
      <c r="A6797" s="5" t="str">
        <f>'Raw Data'!A6797</f>
        <v>3541-ZNUHK</v>
      </c>
      <c r="B6797">
        <f>'Raw Data'!F6797</f>
        <v>55</v>
      </c>
      <c r="C6797" t="str">
        <f>'Raw Data'!P6797</f>
        <v>Month-to-month</v>
      </c>
      <c r="D6797" t="str">
        <f>'Raw Data'!I6797</f>
        <v>Fiber optic</v>
      </c>
      <c r="E6797" t="str">
        <f>'Raw Data'!R6797</f>
        <v>Electronic check</v>
      </c>
      <c r="F6797">
        <f>'Raw Data'!S6797</f>
        <v>85.1</v>
      </c>
      <c r="G6797">
        <f>IFERROR(VALUE('Raw Data'!T6797),0)</f>
        <v>4600.95</v>
      </c>
      <c r="H6797" t="str" cm="1">
        <f t="array" ref="H6797">_xlfn.IFS(B6797&lt;=12,"New (0-12 mo)",B6797&lt;=24,"Established (13-24 mo)",B6797&lt;=48,"Loyal (25-48 mo)",TRUE,"Veteran (49+ mo)")</f>
        <v>Veteran (49+ mo)</v>
      </c>
      <c r="I6797">
        <f>COUNTIF('Raw Data'!G6797:O6797,"Yes")</f>
        <v>4</v>
      </c>
      <c r="J6797">
        <f t="shared" ca="1" si="212"/>
        <v>44531</v>
      </c>
      <c r="K6797" t="str">
        <f>'Raw Data'!U6797</f>
        <v>No</v>
      </c>
      <c r="L6797" t="str">
        <f t="shared" si="213"/>
        <v>Low-Medium Risk</v>
      </c>
      <c r="N6797" s="34"/>
    </row>
    <row r="6798" spans="1:14" x14ac:dyDescent="0.3">
      <c r="A6798" s="5" t="str">
        <f>'Raw Data'!A6798</f>
        <v>8450-JOVAH</v>
      </c>
      <c r="B6798">
        <f>'Raw Data'!F6798</f>
        <v>2</v>
      </c>
      <c r="C6798" t="str">
        <f>'Raw Data'!P6798</f>
        <v>Month-to-month</v>
      </c>
      <c r="D6798" t="str">
        <f>'Raw Data'!I6798</f>
        <v>DSL</v>
      </c>
      <c r="E6798" t="str">
        <f>'Raw Data'!R6798</f>
        <v>Mailed check</v>
      </c>
      <c r="F6798">
        <f>'Raw Data'!S6798</f>
        <v>56.7</v>
      </c>
      <c r="G6798">
        <f>IFERROR(VALUE('Raw Data'!T6798),0)</f>
        <v>113.55</v>
      </c>
      <c r="H6798" t="str" cm="1">
        <f t="array" ref="H6798">_xlfn.IFS(B6798&lt;=12,"New (0-12 mo)",B6798&lt;=24,"Established (13-24 mo)",B6798&lt;=48,"Loyal (25-48 mo)",TRUE,"Veteran (49+ mo)")</f>
        <v>New (0-12 mo)</v>
      </c>
      <c r="I6798">
        <f>COUNTIF('Raw Data'!G6798:O6798,"Yes")</f>
        <v>3</v>
      </c>
      <c r="J6798">
        <f t="shared" ca="1" si="212"/>
        <v>46143</v>
      </c>
      <c r="K6798" t="str">
        <f>'Raw Data'!U6798</f>
        <v>Yes</v>
      </c>
      <c r="L6798" t="str">
        <f t="shared" si="213"/>
        <v>High Risk</v>
      </c>
      <c r="N6798" s="34"/>
    </row>
    <row r="6799" spans="1:14" x14ac:dyDescent="0.3">
      <c r="A6799" s="5" t="str">
        <f>'Raw Data'!A6799</f>
        <v>8725-JEDFD</v>
      </c>
      <c r="B6799">
        <f>'Raw Data'!F6799</f>
        <v>27</v>
      </c>
      <c r="C6799" t="str">
        <f>'Raw Data'!P6799</f>
        <v>Month-to-month</v>
      </c>
      <c r="D6799" t="str">
        <f>'Raw Data'!I6799</f>
        <v>Fiber optic</v>
      </c>
      <c r="E6799" t="str">
        <f>'Raw Data'!R6799</f>
        <v>Mailed check</v>
      </c>
      <c r="F6799">
        <f>'Raw Data'!S6799</f>
        <v>69.05</v>
      </c>
      <c r="G6799">
        <f>IFERROR(VALUE('Raw Data'!T6799),0)</f>
        <v>1793.25</v>
      </c>
      <c r="H6799" t="str" cm="1">
        <f t="array" ref="H6799">_xlfn.IFS(B6799&lt;=12,"New (0-12 mo)",B6799&lt;=24,"Established (13-24 mo)",B6799&lt;=48,"Loyal (25-48 mo)",TRUE,"Veteran (49+ mo)")</f>
        <v>Loyal (25-48 mo)</v>
      </c>
      <c r="I6799">
        <f>COUNTIF('Raw Data'!G6799:O6799,"Yes")</f>
        <v>1</v>
      </c>
      <c r="J6799">
        <f t="shared" ca="1" si="212"/>
        <v>45383</v>
      </c>
      <c r="K6799" t="str">
        <f>'Raw Data'!U6799</f>
        <v>No</v>
      </c>
      <c r="L6799" t="str">
        <f t="shared" si="213"/>
        <v>Low-Medium Risk</v>
      </c>
      <c r="N6799" s="34"/>
    </row>
    <row r="6800" spans="1:14" x14ac:dyDescent="0.3">
      <c r="A6800" s="5" t="str">
        <f>'Raw Data'!A6800</f>
        <v>7562-UXTPG</v>
      </c>
      <c r="B6800">
        <f>'Raw Data'!F6800</f>
        <v>13</v>
      </c>
      <c r="C6800" t="str">
        <f>'Raw Data'!P6800</f>
        <v>Month-to-month</v>
      </c>
      <c r="D6800" t="str">
        <f>'Raw Data'!I6800</f>
        <v>Fiber optic</v>
      </c>
      <c r="E6800" t="str">
        <f>'Raw Data'!R6800</f>
        <v>Mailed check</v>
      </c>
      <c r="F6800">
        <f>'Raw Data'!S6800</f>
        <v>70.150000000000006</v>
      </c>
      <c r="G6800">
        <f>IFERROR(VALUE('Raw Data'!T6800),0)</f>
        <v>886.7</v>
      </c>
      <c r="H6800" t="str" cm="1">
        <f t="array" ref="H6800">_xlfn.IFS(B6800&lt;=12,"New (0-12 mo)",B6800&lt;=24,"Established (13-24 mo)",B6800&lt;=48,"Loyal (25-48 mo)",TRUE,"Veteran (49+ mo)")</f>
        <v>Established (13-24 mo)</v>
      </c>
      <c r="I6800">
        <f>COUNTIF('Raw Data'!G6800:O6800,"Yes")</f>
        <v>1</v>
      </c>
      <c r="J6800">
        <f t="shared" ca="1" si="212"/>
        <v>45809</v>
      </c>
      <c r="K6800" t="str">
        <f>'Raw Data'!U6800</f>
        <v>No</v>
      </c>
      <c r="L6800" t="str">
        <f t="shared" si="213"/>
        <v>Medium Risk</v>
      </c>
      <c r="N6800" s="34"/>
    </row>
    <row r="6801" spans="1:14" x14ac:dyDescent="0.3">
      <c r="A6801" s="5" t="str">
        <f>'Raw Data'!A6801</f>
        <v>8071-SBTRN</v>
      </c>
      <c r="B6801">
        <f>'Raw Data'!F6801</f>
        <v>70</v>
      </c>
      <c r="C6801" t="str">
        <f>'Raw Data'!P6801</f>
        <v>Two year</v>
      </c>
      <c r="D6801" t="str">
        <f>'Raw Data'!I6801</f>
        <v>Fiber optic</v>
      </c>
      <c r="E6801" t="str">
        <f>'Raw Data'!R6801</f>
        <v>Mailed check</v>
      </c>
      <c r="F6801">
        <f>'Raw Data'!S6801</f>
        <v>111.15</v>
      </c>
      <c r="G6801">
        <f>IFERROR(VALUE('Raw Data'!T6801),0)</f>
        <v>7737.55</v>
      </c>
      <c r="H6801" t="str" cm="1">
        <f t="array" ref="H6801">_xlfn.IFS(B6801&lt;=12,"New (0-12 mo)",B6801&lt;=24,"Established (13-24 mo)",B6801&lt;=48,"Loyal (25-48 mo)",TRUE,"Veteran (49+ mo)")</f>
        <v>Veteran (49+ mo)</v>
      </c>
      <c r="I6801">
        <f>COUNTIF('Raw Data'!G6801:O6801,"Yes")</f>
        <v>7</v>
      </c>
      <c r="J6801">
        <f t="shared" ca="1" si="212"/>
        <v>44075</v>
      </c>
      <c r="K6801" t="str">
        <f>'Raw Data'!U6801</f>
        <v>No</v>
      </c>
      <c r="L6801" t="str">
        <f t="shared" si="213"/>
        <v>Low Risk</v>
      </c>
      <c r="N6801" s="34"/>
    </row>
    <row r="6802" spans="1:14" x14ac:dyDescent="0.3">
      <c r="A6802" s="5" t="str">
        <f>'Raw Data'!A6802</f>
        <v>1113-IUJYX</v>
      </c>
      <c r="B6802">
        <f>'Raw Data'!F6802</f>
        <v>14</v>
      </c>
      <c r="C6802" t="str">
        <f>'Raw Data'!P6802</f>
        <v>One year</v>
      </c>
      <c r="D6802" t="str">
        <f>'Raw Data'!I6802</f>
        <v>Fiber optic</v>
      </c>
      <c r="E6802" t="str">
        <f>'Raw Data'!R6802</f>
        <v>Mailed check</v>
      </c>
      <c r="F6802">
        <f>'Raw Data'!S6802</f>
        <v>105.95</v>
      </c>
      <c r="G6802">
        <f>IFERROR(VALUE('Raw Data'!T6802),0)</f>
        <v>1348.9</v>
      </c>
      <c r="H6802" t="str" cm="1">
        <f t="array" ref="H6802">_xlfn.IFS(B6802&lt;=12,"New (0-12 mo)",B6802&lt;=24,"Established (13-24 mo)",B6802&lt;=48,"Loyal (25-48 mo)",TRUE,"Veteran (49+ mo)")</f>
        <v>Established (13-24 mo)</v>
      </c>
      <c r="I6802">
        <f>COUNTIF('Raw Data'!G6802:O6802,"Yes")</f>
        <v>6</v>
      </c>
      <c r="J6802">
        <f t="shared" ca="1" si="212"/>
        <v>45778</v>
      </c>
      <c r="K6802" t="str">
        <f>'Raw Data'!U6802</f>
        <v>Yes</v>
      </c>
      <c r="L6802" t="str">
        <f t="shared" si="213"/>
        <v>Low Risk</v>
      </c>
      <c r="N6802" s="34"/>
    </row>
    <row r="6803" spans="1:14" x14ac:dyDescent="0.3">
      <c r="A6803" s="5" t="str">
        <f>'Raw Data'!A6803</f>
        <v>6668-CNMFP</v>
      </c>
      <c r="B6803">
        <f>'Raw Data'!F6803</f>
        <v>19</v>
      </c>
      <c r="C6803" t="str">
        <f>'Raw Data'!P6803</f>
        <v>One year</v>
      </c>
      <c r="D6803" t="str">
        <f>'Raw Data'!I6803</f>
        <v>Fiber optic</v>
      </c>
      <c r="E6803" t="str">
        <f>'Raw Data'!R6803</f>
        <v>Bank transfer (automatic)</v>
      </c>
      <c r="F6803">
        <f>'Raw Data'!S6803</f>
        <v>89.35</v>
      </c>
      <c r="G6803">
        <f>IFERROR(VALUE('Raw Data'!T6803),0)</f>
        <v>1686.85</v>
      </c>
      <c r="H6803" t="str" cm="1">
        <f t="array" ref="H6803">_xlfn.IFS(B6803&lt;=12,"New (0-12 mo)",B6803&lt;=24,"Established (13-24 mo)",B6803&lt;=48,"Loyal (25-48 mo)",TRUE,"Veteran (49+ mo)")</f>
        <v>Established (13-24 mo)</v>
      </c>
      <c r="I6803">
        <f>COUNTIF('Raw Data'!G6803:O6803,"Yes")</f>
        <v>4</v>
      </c>
      <c r="J6803">
        <f t="shared" ca="1" si="212"/>
        <v>45627</v>
      </c>
      <c r="K6803" t="str">
        <f>'Raw Data'!U6803</f>
        <v>No</v>
      </c>
      <c r="L6803" t="str">
        <f t="shared" si="213"/>
        <v>Low Risk</v>
      </c>
      <c r="N6803" s="34"/>
    </row>
    <row r="6804" spans="1:14" x14ac:dyDescent="0.3">
      <c r="A6804" s="5" t="str">
        <f>'Raw Data'!A6804</f>
        <v>5626-MGTUK</v>
      </c>
      <c r="B6804">
        <f>'Raw Data'!F6804</f>
        <v>20</v>
      </c>
      <c r="C6804" t="str">
        <f>'Raw Data'!P6804</f>
        <v>Month-to-month</v>
      </c>
      <c r="D6804" t="str">
        <f>'Raw Data'!I6804</f>
        <v>Fiber optic</v>
      </c>
      <c r="E6804" t="str">
        <f>'Raw Data'!R6804</f>
        <v>Bank transfer (automatic)</v>
      </c>
      <c r="F6804">
        <f>'Raw Data'!S6804</f>
        <v>89.1</v>
      </c>
      <c r="G6804">
        <f>IFERROR(VALUE('Raw Data'!T6804),0)</f>
        <v>1879.25</v>
      </c>
      <c r="H6804" t="str" cm="1">
        <f t="array" ref="H6804">_xlfn.IFS(B6804&lt;=12,"New (0-12 mo)",B6804&lt;=24,"Established (13-24 mo)",B6804&lt;=48,"Loyal (25-48 mo)",TRUE,"Veteran (49+ mo)")</f>
        <v>Established (13-24 mo)</v>
      </c>
      <c r="I6804">
        <f>COUNTIF('Raw Data'!G6804:O6804,"Yes")</f>
        <v>4</v>
      </c>
      <c r="J6804">
        <f t="shared" ca="1" si="212"/>
        <v>45597</v>
      </c>
      <c r="K6804" t="str">
        <f>'Raw Data'!U6804</f>
        <v>No</v>
      </c>
      <c r="L6804" t="str">
        <f t="shared" si="213"/>
        <v>Medium Risk</v>
      </c>
      <c r="N6804" s="34"/>
    </row>
    <row r="6805" spans="1:14" x14ac:dyDescent="0.3">
      <c r="A6805" s="5" t="str">
        <f>'Raw Data'!A6805</f>
        <v>5681-LLOEI</v>
      </c>
      <c r="B6805">
        <f>'Raw Data'!F6805</f>
        <v>43</v>
      </c>
      <c r="C6805" t="str">
        <f>'Raw Data'!P6805</f>
        <v>One year</v>
      </c>
      <c r="D6805" t="str">
        <f>'Raw Data'!I6805</f>
        <v>Fiber optic</v>
      </c>
      <c r="E6805" t="str">
        <f>'Raw Data'!R6805</f>
        <v>Credit card (automatic)</v>
      </c>
      <c r="F6805">
        <f>'Raw Data'!S6805</f>
        <v>91.25</v>
      </c>
      <c r="G6805">
        <f>IFERROR(VALUE('Raw Data'!T6805),0)</f>
        <v>4013.8</v>
      </c>
      <c r="H6805" t="str" cm="1">
        <f t="array" ref="H6805">_xlfn.IFS(B6805&lt;=12,"New (0-12 mo)",B6805&lt;=24,"Established (13-24 mo)",B6805&lt;=48,"Loyal (25-48 mo)",TRUE,"Veteran (49+ mo)")</f>
        <v>Loyal (25-48 mo)</v>
      </c>
      <c r="I6805">
        <f>COUNTIF('Raw Data'!G6805:O6805,"Yes")</f>
        <v>5</v>
      </c>
      <c r="J6805">
        <f t="shared" ca="1" si="212"/>
        <v>44896</v>
      </c>
      <c r="K6805" t="str">
        <f>'Raw Data'!U6805</f>
        <v>No</v>
      </c>
      <c r="L6805" t="str">
        <f t="shared" si="213"/>
        <v>Low Risk</v>
      </c>
      <c r="N6805" s="34"/>
    </row>
    <row r="6806" spans="1:14" x14ac:dyDescent="0.3">
      <c r="A6806" s="5" t="str">
        <f>'Raw Data'!A6806</f>
        <v>8212-DJRCH</v>
      </c>
      <c r="B6806">
        <f>'Raw Data'!F6806</f>
        <v>5</v>
      </c>
      <c r="C6806" t="str">
        <f>'Raw Data'!P6806</f>
        <v>Month-to-month</v>
      </c>
      <c r="D6806" t="str">
        <f>'Raw Data'!I6806</f>
        <v>Fiber optic</v>
      </c>
      <c r="E6806" t="str">
        <f>'Raw Data'!R6806</f>
        <v>Mailed check</v>
      </c>
      <c r="F6806">
        <f>'Raw Data'!S6806</f>
        <v>90.35</v>
      </c>
      <c r="G6806">
        <f>IFERROR(VALUE('Raw Data'!T6806),0)</f>
        <v>434.5</v>
      </c>
      <c r="H6806" t="str" cm="1">
        <f t="array" ref="H6806">_xlfn.IFS(B6806&lt;=12,"New (0-12 mo)",B6806&lt;=24,"Established (13-24 mo)",B6806&lt;=48,"Loyal (25-48 mo)",TRUE,"Veteran (49+ mo)")</f>
        <v>New (0-12 mo)</v>
      </c>
      <c r="I6806">
        <f>COUNTIF('Raw Data'!G6806:O6806,"Yes")</f>
        <v>4</v>
      </c>
      <c r="J6806">
        <f t="shared" ca="1" si="212"/>
        <v>46054</v>
      </c>
      <c r="K6806" t="str">
        <f>'Raw Data'!U6806</f>
        <v>No</v>
      </c>
      <c r="L6806" t="str">
        <f t="shared" si="213"/>
        <v>High Risk</v>
      </c>
      <c r="N6806" s="34"/>
    </row>
    <row r="6807" spans="1:14" x14ac:dyDescent="0.3">
      <c r="A6807" s="5" t="str">
        <f>'Raw Data'!A6807</f>
        <v>4323-OHFOW</v>
      </c>
      <c r="B6807">
        <f>'Raw Data'!F6807</f>
        <v>70</v>
      </c>
      <c r="C6807" t="str">
        <f>'Raw Data'!P6807</f>
        <v>One year</v>
      </c>
      <c r="D6807" t="str">
        <f>'Raw Data'!I6807</f>
        <v>Fiber optic</v>
      </c>
      <c r="E6807" t="str">
        <f>'Raw Data'!R6807</f>
        <v>Bank transfer (automatic)</v>
      </c>
      <c r="F6807">
        <f>'Raw Data'!S6807</f>
        <v>105.55</v>
      </c>
      <c r="G6807">
        <f>IFERROR(VALUE('Raw Data'!T6807),0)</f>
        <v>7195.35</v>
      </c>
      <c r="H6807" t="str" cm="1">
        <f t="array" ref="H6807">_xlfn.IFS(B6807&lt;=12,"New (0-12 mo)",B6807&lt;=24,"Established (13-24 mo)",B6807&lt;=48,"Loyal (25-48 mo)",TRUE,"Veteran (49+ mo)")</f>
        <v>Veteran (49+ mo)</v>
      </c>
      <c r="I6807">
        <f>COUNTIF('Raw Data'!G6807:O6807,"Yes")</f>
        <v>6</v>
      </c>
      <c r="J6807">
        <f t="shared" ca="1" si="212"/>
        <v>44075</v>
      </c>
      <c r="K6807" t="str">
        <f>'Raw Data'!U6807</f>
        <v>No</v>
      </c>
      <c r="L6807" t="str">
        <f t="shared" si="213"/>
        <v>Low Risk</v>
      </c>
      <c r="N6807" s="34"/>
    </row>
    <row r="6808" spans="1:14" x14ac:dyDescent="0.3">
      <c r="A6808" s="5" t="str">
        <f>'Raw Data'!A6808</f>
        <v>4933-BSAIP</v>
      </c>
      <c r="B6808">
        <f>'Raw Data'!F6808</f>
        <v>40</v>
      </c>
      <c r="C6808" t="str">
        <f>'Raw Data'!P6808</f>
        <v>Two year</v>
      </c>
      <c r="D6808" t="str">
        <f>'Raw Data'!I6808</f>
        <v>No</v>
      </c>
      <c r="E6808" t="str">
        <f>'Raw Data'!R6808</f>
        <v>Mailed check</v>
      </c>
      <c r="F6808">
        <f>'Raw Data'!S6808</f>
        <v>19.100000000000001</v>
      </c>
      <c r="G6808">
        <f>IFERROR(VALUE('Raw Data'!T6808),0)</f>
        <v>780.1</v>
      </c>
      <c r="H6808" t="str" cm="1">
        <f t="array" ref="H6808">_xlfn.IFS(B6808&lt;=12,"New (0-12 mo)",B6808&lt;=24,"Established (13-24 mo)",B6808&lt;=48,"Loyal (25-48 mo)",TRUE,"Veteran (49+ mo)")</f>
        <v>Loyal (25-48 mo)</v>
      </c>
      <c r="I6808">
        <f>COUNTIF('Raw Data'!G6808:O6808,"Yes")</f>
        <v>1</v>
      </c>
      <c r="J6808">
        <f t="shared" ca="1" si="212"/>
        <v>44986</v>
      </c>
      <c r="K6808" t="str">
        <f>'Raw Data'!U6808</f>
        <v>No</v>
      </c>
      <c r="L6808" t="str">
        <f t="shared" si="213"/>
        <v>Low Risk</v>
      </c>
      <c r="N6808" s="34"/>
    </row>
    <row r="6809" spans="1:14" x14ac:dyDescent="0.3">
      <c r="A6809" s="5" t="str">
        <f>'Raw Data'!A6809</f>
        <v>2030-BTZRO</v>
      </c>
      <c r="B6809">
        <f>'Raw Data'!F6809</f>
        <v>6</v>
      </c>
      <c r="C6809" t="str">
        <f>'Raw Data'!P6809</f>
        <v>Two year</v>
      </c>
      <c r="D6809" t="str">
        <f>'Raw Data'!I6809</f>
        <v>No</v>
      </c>
      <c r="E6809" t="str">
        <f>'Raw Data'!R6809</f>
        <v>Credit card (automatic)</v>
      </c>
      <c r="F6809">
        <f>'Raw Data'!S6809</f>
        <v>20.399999999999999</v>
      </c>
      <c r="G6809">
        <f>IFERROR(VALUE('Raw Data'!T6809),0)</f>
        <v>107.6</v>
      </c>
      <c r="H6809" t="str" cm="1">
        <f t="array" ref="H6809">_xlfn.IFS(B6809&lt;=12,"New (0-12 mo)",B6809&lt;=24,"Established (13-24 mo)",B6809&lt;=48,"Loyal (25-48 mo)",TRUE,"Veteran (49+ mo)")</f>
        <v>New (0-12 mo)</v>
      </c>
      <c r="I6809">
        <f>COUNTIF('Raw Data'!G6809:O6809,"Yes")</f>
        <v>1</v>
      </c>
      <c r="J6809">
        <f t="shared" ca="1" si="212"/>
        <v>46023</v>
      </c>
      <c r="K6809" t="str">
        <f>'Raw Data'!U6809</f>
        <v>No</v>
      </c>
      <c r="L6809" t="str">
        <f t="shared" si="213"/>
        <v>Low Risk</v>
      </c>
      <c r="N6809" s="34"/>
    </row>
    <row r="6810" spans="1:14" x14ac:dyDescent="0.3">
      <c r="A6810" s="5" t="str">
        <f>'Raw Data'!A6810</f>
        <v>1116-DXXDF</v>
      </c>
      <c r="B6810">
        <f>'Raw Data'!F6810</f>
        <v>39</v>
      </c>
      <c r="C6810" t="str">
        <f>'Raw Data'!P6810</f>
        <v>Two year</v>
      </c>
      <c r="D6810" t="str">
        <f>'Raw Data'!I6810</f>
        <v>Fiber optic</v>
      </c>
      <c r="E6810" t="str">
        <f>'Raw Data'!R6810</f>
        <v>Electronic check</v>
      </c>
      <c r="F6810">
        <f>'Raw Data'!S6810</f>
        <v>100.45</v>
      </c>
      <c r="G6810">
        <f>IFERROR(VALUE('Raw Data'!T6810),0)</f>
        <v>3801.7</v>
      </c>
      <c r="H6810" t="str" cm="1">
        <f t="array" ref="H6810">_xlfn.IFS(B6810&lt;=12,"New (0-12 mo)",B6810&lt;=24,"Established (13-24 mo)",B6810&lt;=48,"Loyal (25-48 mo)",TRUE,"Veteran (49+ mo)")</f>
        <v>Loyal (25-48 mo)</v>
      </c>
      <c r="I6810">
        <f>COUNTIF('Raw Data'!G6810:O6810,"Yes")</f>
        <v>5</v>
      </c>
      <c r="J6810">
        <f t="shared" ca="1" si="212"/>
        <v>45017</v>
      </c>
      <c r="K6810" t="str">
        <f>'Raw Data'!U6810</f>
        <v>No</v>
      </c>
      <c r="L6810" t="str">
        <f t="shared" si="213"/>
        <v>Low Risk</v>
      </c>
      <c r="N6810" s="34"/>
    </row>
    <row r="6811" spans="1:14" x14ac:dyDescent="0.3">
      <c r="A6811" s="5" t="str">
        <f>'Raw Data'!A6811</f>
        <v>9274-CNFMO</v>
      </c>
      <c r="B6811">
        <f>'Raw Data'!F6811</f>
        <v>4</v>
      </c>
      <c r="C6811" t="str">
        <f>'Raw Data'!P6811</f>
        <v>Month-to-month</v>
      </c>
      <c r="D6811" t="str">
        <f>'Raw Data'!I6811</f>
        <v>Fiber optic</v>
      </c>
      <c r="E6811" t="str">
        <f>'Raw Data'!R6811</f>
        <v>Electronic check</v>
      </c>
      <c r="F6811">
        <f>'Raw Data'!S6811</f>
        <v>74.95</v>
      </c>
      <c r="G6811">
        <f>IFERROR(VALUE('Raw Data'!T6811),0)</f>
        <v>308.7</v>
      </c>
      <c r="H6811" t="str" cm="1">
        <f t="array" ref="H6811">_xlfn.IFS(B6811&lt;=12,"New (0-12 mo)",B6811&lt;=24,"Established (13-24 mo)",B6811&lt;=48,"Loyal (25-48 mo)",TRUE,"Veteran (49+ mo)")</f>
        <v>New (0-12 mo)</v>
      </c>
      <c r="I6811">
        <f>COUNTIF('Raw Data'!G6811:O6811,"Yes")</f>
        <v>2</v>
      </c>
      <c r="J6811">
        <f t="shared" ca="1" si="212"/>
        <v>46082</v>
      </c>
      <c r="K6811" t="str">
        <f>'Raw Data'!U6811</f>
        <v>Yes</v>
      </c>
      <c r="L6811" t="str">
        <f t="shared" si="213"/>
        <v>High Risk</v>
      </c>
      <c r="N6811" s="34"/>
    </row>
    <row r="6812" spans="1:14" x14ac:dyDescent="0.3">
      <c r="A6812" s="5" t="str">
        <f>'Raw Data'!A6812</f>
        <v>7758-XKCBS</v>
      </c>
      <c r="B6812">
        <f>'Raw Data'!F6812</f>
        <v>15</v>
      </c>
      <c r="C6812" t="str">
        <f>'Raw Data'!P6812</f>
        <v>Month-to-month</v>
      </c>
      <c r="D6812" t="str">
        <f>'Raw Data'!I6812</f>
        <v>DSL</v>
      </c>
      <c r="E6812" t="str">
        <f>'Raw Data'!R6812</f>
        <v>Electronic check</v>
      </c>
      <c r="F6812">
        <f>'Raw Data'!S6812</f>
        <v>29.7</v>
      </c>
      <c r="G6812">
        <f>IFERROR(VALUE('Raw Data'!T6812),0)</f>
        <v>438.25</v>
      </c>
      <c r="H6812" t="str" cm="1">
        <f t="array" ref="H6812">_xlfn.IFS(B6812&lt;=12,"New (0-12 mo)",B6812&lt;=24,"Established (13-24 mo)",B6812&lt;=48,"Loyal (25-48 mo)",TRUE,"Veteran (49+ mo)")</f>
        <v>Established (13-24 mo)</v>
      </c>
      <c r="I6812">
        <f>COUNTIF('Raw Data'!G6812:O6812,"Yes")</f>
        <v>1</v>
      </c>
      <c r="J6812">
        <f t="shared" ca="1" si="212"/>
        <v>45748</v>
      </c>
      <c r="K6812" t="str">
        <f>'Raw Data'!U6812</f>
        <v>Yes</v>
      </c>
      <c r="L6812" t="str">
        <f t="shared" si="213"/>
        <v>Medium Risk</v>
      </c>
      <c r="N6812" s="34"/>
    </row>
    <row r="6813" spans="1:14" x14ac:dyDescent="0.3">
      <c r="A6813" s="5" t="str">
        <f>'Raw Data'!A6813</f>
        <v>8992-JQYUN</v>
      </c>
      <c r="B6813">
        <f>'Raw Data'!F6813</f>
        <v>1</v>
      </c>
      <c r="C6813" t="str">
        <f>'Raw Data'!P6813</f>
        <v>Month-to-month</v>
      </c>
      <c r="D6813" t="str">
        <f>'Raw Data'!I6813</f>
        <v>DSL</v>
      </c>
      <c r="E6813" t="str">
        <f>'Raw Data'!R6813</f>
        <v>Electronic check</v>
      </c>
      <c r="F6813">
        <f>'Raw Data'!S6813</f>
        <v>50.35</v>
      </c>
      <c r="G6813">
        <f>IFERROR(VALUE('Raw Data'!T6813),0)</f>
        <v>50.35</v>
      </c>
      <c r="H6813" t="str" cm="1">
        <f t="array" ref="H6813">_xlfn.IFS(B6813&lt;=12,"New (0-12 mo)",B6813&lt;=24,"Established (13-24 mo)",B6813&lt;=48,"Loyal (25-48 mo)",TRUE,"Veteran (49+ mo)")</f>
        <v>New (0-12 mo)</v>
      </c>
      <c r="I6813">
        <f>COUNTIF('Raw Data'!G6813:O6813,"Yes")</f>
        <v>3</v>
      </c>
      <c r="J6813">
        <f t="shared" ca="1" si="212"/>
        <v>46174</v>
      </c>
      <c r="K6813" t="str">
        <f>'Raw Data'!U6813</f>
        <v>Yes</v>
      </c>
      <c r="L6813" t="str">
        <f t="shared" si="213"/>
        <v>High Risk</v>
      </c>
      <c r="N6813" s="34"/>
    </row>
    <row r="6814" spans="1:14" x14ac:dyDescent="0.3">
      <c r="A6814" s="5" t="str">
        <f>'Raw Data'!A6814</f>
        <v>6563-VNPMN</v>
      </c>
      <c r="B6814">
        <f>'Raw Data'!F6814</f>
        <v>45</v>
      </c>
      <c r="C6814" t="str">
        <f>'Raw Data'!P6814</f>
        <v>Month-to-month</v>
      </c>
      <c r="D6814" t="str">
        <f>'Raw Data'!I6814</f>
        <v>Fiber optic</v>
      </c>
      <c r="E6814" t="str">
        <f>'Raw Data'!R6814</f>
        <v>Bank transfer (automatic)</v>
      </c>
      <c r="F6814">
        <f>'Raw Data'!S6814</f>
        <v>85.7</v>
      </c>
      <c r="G6814">
        <f>IFERROR(VALUE('Raw Data'!T6814),0)</f>
        <v>3778.1</v>
      </c>
      <c r="H6814" t="str" cm="1">
        <f t="array" ref="H6814">_xlfn.IFS(B6814&lt;=12,"New (0-12 mo)",B6814&lt;=24,"Established (13-24 mo)",B6814&lt;=48,"Loyal (25-48 mo)",TRUE,"Veteran (49+ mo)")</f>
        <v>Loyal (25-48 mo)</v>
      </c>
      <c r="I6814">
        <f>COUNTIF('Raw Data'!G6814:O6814,"Yes")</f>
        <v>4</v>
      </c>
      <c r="J6814">
        <f t="shared" ca="1" si="212"/>
        <v>44835</v>
      </c>
      <c r="K6814" t="str">
        <f>'Raw Data'!U6814</f>
        <v>No</v>
      </c>
      <c r="L6814" t="str">
        <f t="shared" si="213"/>
        <v>Low-Medium Risk</v>
      </c>
      <c r="N6814" s="34"/>
    </row>
    <row r="6815" spans="1:14" x14ac:dyDescent="0.3">
      <c r="A6815" s="5" t="str">
        <f>'Raw Data'!A6815</f>
        <v>0617-AQNWT</v>
      </c>
      <c r="B6815">
        <f>'Raw Data'!F6815</f>
        <v>64</v>
      </c>
      <c r="C6815" t="str">
        <f>'Raw Data'!P6815</f>
        <v>Two year</v>
      </c>
      <c r="D6815" t="str">
        <f>'Raw Data'!I6815</f>
        <v>DSL</v>
      </c>
      <c r="E6815" t="str">
        <f>'Raw Data'!R6815</f>
        <v>Electronic check</v>
      </c>
      <c r="F6815">
        <f>'Raw Data'!S6815</f>
        <v>47.85</v>
      </c>
      <c r="G6815">
        <f>IFERROR(VALUE('Raw Data'!T6815),0)</f>
        <v>3147.5</v>
      </c>
      <c r="H6815" t="str" cm="1">
        <f t="array" ref="H6815">_xlfn.IFS(B6815&lt;=12,"New (0-12 mo)",B6815&lt;=24,"Established (13-24 mo)",B6815&lt;=48,"Loyal (25-48 mo)",TRUE,"Veteran (49+ mo)")</f>
        <v>Veteran (49+ mo)</v>
      </c>
      <c r="I6815">
        <f>COUNTIF('Raw Data'!G6815:O6815,"Yes")</f>
        <v>4</v>
      </c>
      <c r="J6815">
        <f t="shared" ca="1" si="212"/>
        <v>44256</v>
      </c>
      <c r="K6815" t="str">
        <f>'Raw Data'!U6815</f>
        <v>Yes</v>
      </c>
      <c r="L6815" t="str">
        <f t="shared" si="213"/>
        <v>Low Risk</v>
      </c>
      <c r="N6815" s="34"/>
    </row>
    <row r="6816" spans="1:14" x14ac:dyDescent="0.3">
      <c r="A6816" s="5" t="str">
        <f>'Raw Data'!A6816</f>
        <v>2267-WTPYD</v>
      </c>
      <c r="B6816">
        <f>'Raw Data'!F6816</f>
        <v>57</v>
      </c>
      <c r="C6816" t="str">
        <f>'Raw Data'!P6816</f>
        <v>Month-to-month</v>
      </c>
      <c r="D6816" t="str">
        <f>'Raw Data'!I6816</f>
        <v>Fiber optic</v>
      </c>
      <c r="E6816" t="str">
        <f>'Raw Data'!R6816</f>
        <v>Credit card (automatic)</v>
      </c>
      <c r="F6816">
        <f>'Raw Data'!S6816</f>
        <v>94</v>
      </c>
      <c r="G6816">
        <f>IFERROR(VALUE('Raw Data'!T6816),0)</f>
        <v>5438.95</v>
      </c>
      <c r="H6816" t="str" cm="1">
        <f t="array" ref="H6816">_xlfn.IFS(B6816&lt;=12,"New (0-12 mo)",B6816&lt;=24,"Established (13-24 mo)",B6816&lt;=48,"Loyal (25-48 mo)",TRUE,"Veteran (49+ mo)")</f>
        <v>Veteran (49+ mo)</v>
      </c>
      <c r="I6816">
        <f>COUNTIF('Raw Data'!G6816:O6816,"Yes")</f>
        <v>5</v>
      </c>
      <c r="J6816">
        <f t="shared" ca="1" si="212"/>
        <v>44470</v>
      </c>
      <c r="K6816" t="str">
        <f>'Raw Data'!U6816</f>
        <v>No</v>
      </c>
      <c r="L6816" t="str">
        <f t="shared" si="213"/>
        <v>Low-Medium Risk</v>
      </c>
      <c r="N6816" s="34"/>
    </row>
    <row r="6817" spans="1:14" x14ac:dyDescent="0.3">
      <c r="A6817" s="5" t="str">
        <f>'Raw Data'!A6817</f>
        <v>0270-THENM</v>
      </c>
      <c r="B6817">
        <f>'Raw Data'!F6817</f>
        <v>72</v>
      </c>
      <c r="C6817" t="str">
        <f>'Raw Data'!P6817</f>
        <v>Two year</v>
      </c>
      <c r="D6817" t="str">
        <f>'Raw Data'!I6817</f>
        <v>DSL</v>
      </c>
      <c r="E6817" t="str">
        <f>'Raw Data'!R6817</f>
        <v>Bank transfer (automatic)</v>
      </c>
      <c r="F6817">
        <f>'Raw Data'!S6817</f>
        <v>69.849999999999994</v>
      </c>
      <c r="G6817">
        <f>IFERROR(VALUE('Raw Data'!T6817),0)</f>
        <v>5102.3500000000004</v>
      </c>
      <c r="H6817" t="str" cm="1">
        <f t="array" ref="H6817">_xlfn.IFS(B6817&lt;=12,"New (0-12 mo)",B6817&lt;=24,"Established (13-24 mo)",B6817&lt;=48,"Loyal (25-48 mo)",TRUE,"Veteran (49+ mo)")</f>
        <v>Veteran (49+ mo)</v>
      </c>
      <c r="I6817">
        <f>COUNTIF('Raw Data'!G6817:O6817,"Yes")</f>
        <v>6</v>
      </c>
      <c r="J6817">
        <f t="shared" ca="1" si="212"/>
        <v>44013</v>
      </c>
      <c r="K6817" t="str">
        <f>'Raw Data'!U6817</f>
        <v>No</v>
      </c>
      <c r="L6817" t="str">
        <f t="shared" si="213"/>
        <v>Low Risk</v>
      </c>
      <c r="N6817" s="34"/>
    </row>
    <row r="6818" spans="1:14" x14ac:dyDescent="0.3">
      <c r="A6818" s="5" t="str">
        <f>'Raw Data'!A6818</f>
        <v>2446-PLQVO</v>
      </c>
      <c r="B6818">
        <f>'Raw Data'!F6818</f>
        <v>1</v>
      </c>
      <c r="C6818" t="str">
        <f>'Raw Data'!P6818</f>
        <v>Month-to-month</v>
      </c>
      <c r="D6818" t="str">
        <f>'Raw Data'!I6818</f>
        <v>Fiber optic</v>
      </c>
      <c r="E6818" t="str">
        <f>'Raw Data'!R6818</f>
        <v>Electronic check</v>
      </c>
      <c r="F6818">
        <f>'Raw Data'!S6818</f>
        <v>70.3</v>
      </c>
      <c r="G6818">
        <f>IFERROR(VALUE('Raw Data'!T6818),0)</f>
        <v>70.3</v>
      </c>
      <c r="H6818" t="str" cm="1">
        <f t="array" ref="H6818">_xlfn.IFS(B6818&lt;=12,"New (0-12 mo)",B6818&lt;=24,"Established (13-24 mo)",B6818&lt;=48,"Loyal (25-48 mo)",TRUE,"Veteran (49+ mo)")</f>
        <v>New (0-12 mo)</v>
      </c>
      <c r="I6818">
        <f>COUNTIF('Raw Data'!G6818:O6818,"Yes")</f>
        <v>1</v>
      </c>
      <c r="J6818">
        <f t="shared" ca="1" si="212"/>
        <v>46174</v>
      </c>
      <c r="K6818" t="str">
        <f>'Raw Data'!U6818</f>
        <v>Yes</v>
      </c>
      <c r="L6818" t="str">
        <f t="shared" si="213"/>
        <v>High Risk</v>
      </c>
      <c r="N6818" s="34"/>
    </row>
    <row r="6819" spans="1:14" x14ac:dyDescent="0.3">
      <c r="A6819" s="5" t="str">
        <f>'Raw Data'!A6819</f>
        <v>4707-MAXGU</v>
      </c>
      <c r="B6819">
        <f>'Raw Data'!F6819</f>
        <v>72</v>
      </c>
      <c r="C6819" t="str">
        <f>'Raw Data'!P6819</f>
        <v>Two year</v>
      </c>
      <c r="D6819" t="str">
        <f>'Raw Data'!I6819</f>
        <v>No</v>
      </c>
      <c r="E6819" t="str">
        <f>'Raw Data'!R6819</f>
        <v>Credit card (automatic)</v>
      </c>
      <c r="F6819">
        <f>'Raw Data'!S6819</f>
        <v>25.85</v>
      </c>
      <c r="G6819">
        <f>IFERROR(VALUE('Raw Data'!T6819),0)</f>
        <v>1872.2</v>
      </c>
      <c r="H6819" t="str" cm="1">
        <f t="array" ref="H6819">_xlfn.IFS(B6819&lt;=12,"New (0-12 mo)",B6819&lt;=24,"Established (13-24 mo)",B6819&lt;=48,"Loyal (25-48 mo)",TRUE,"Veteran (49+ mo)")</f>
        <v>Veteran (49+ mo)</v>
      </c>
      <c r="I6819">
        <f>COUNTIF('Raw Data'!G6819:O6819,"Yes")</f>
        <v>2</v>
      </c>
      <c r="J6819">
        <f t="shared" ca="1" si="212"/>
        <v>44013</v>
      </c>
      <c r="K6819" t="str">
        <f>'Raw Data'!U6819</f>
        <v>No</v>
      </c>
      <c r="L6819" t="str">
        <f t="shared" si="213"/>
        <v>Low Risk</v>
      </c>
      <c r="N6819" s="34"/>
    </row>
    <row r="6820" spans="1:14" x14ac:dyDescent="0.3">
      <c r="A6820" s="5" t="str">
        <f>'Raw Data'!A6820</f>
        <v>2710-WYVXG</v>
      </c>
      <c r="B6820">
        <f>'Raw Data'!F6820</f>
        <v>3</v>
      </c>
      <c r="C6820" t="str">
        <f>'Raw Data'!P6820</f>
        <v>Two year</v>
      </c>
      <c r="D6820" t="str">
        <f>'Raw Data'!I6820</f>
        <v>DSL</v>
      </c>
      <c r="E6820" t="str">
        <f>'Raw Data'!R6820</f>
        <v>Mailed check</v>
      </c>
      <c r="F6820">
        <f>'Raw Data'!S6820</f>
        <v>71.099999999999994</v>
      </c>
      <c r="G6820">
        <f>IFERROR(VALUE('Raw Data'!T6820),0)</f>
        <v>213.35</v>
      </c>
      <c r="H6820" t="str" cm="1">
        <f t="array" ref="H6820">_xlfn.IFS(B6820&lt;=12,"New (0-12 mo)",B6820&lt;=24,"Established (13-24 mo)",B6820&lt;=48,"Loyal (25-48 mo)",TRUE,"Veteran (49+ mo)")</f>
        <v>New (0-12 mo)</v>
      </c>
      <c r="I6820">
        <f>COUNTIF('Raw Data'!G6820:O6820,"Yes")</f>
        <v>5</v>
      </c>
      <c r="J6820">
        <f t="shared" ca="1" si="212"/>
        <v>46113</v>
      </c>
      <c r="K6820" t="str">
        <f>'Raw Data'!U6820</f>
        <v>No</v>
      </c>
      <c r="L6820" t="str">
        <f t="shared" si="213"/>
        <v>Low Risk</v>
      </c>
      <c r="N6820" s="34"/>
    </row>
    <row r="6821" spans="1:14" x14ac:dyDescent="0.3">
      <c r="A6821" s="5" t="str">
        <f>'Raw Data'!A6821</f>
        <v>3005-NFMTA</v>
      </c>
      <c r="B6821">
        <f>'Raw Data'!F6821</f>
        <v>55</v>
      </c>
      <c r="C6821" t="str">
        <f>'Raw Data'!P6821</f>
        <v>Month-to-month</v>
      </c>
      <c r="D6821" t="str">
        <f>'Raw Data'!I6821</f>
        <v>Fiber optic</v>
      </c>
      <c r="E6821" t="str">
        <f>'Raw Data'!R6821</f>
        <v>Electronic check</v>
      </c>
      <c r="F6821">
        <f>'Raw Data'!S6821</f>
        <v>98.8</v>
      </c>
      <c r="G6821">
        <f>IFERROR(VALUE('Raw Data'!T6821),0)</f>
        <v>5617.75</v>
      </c>
      <c r="H6821" t="str" cm="1">
        <f t="array" ref="H6821">_xlfn.IFS(B6821&lt;=12,"New (0-12 mo)",B6821&lt;=24,"Established (13-24 mo)",B6821&lt;=48,"Loyal (25-48 mo)",TRUE,"Veteran (49+ mo)")</f>
        <v>Veteran (49+ mo)</v>
      </c>
      <c r="I6821">
        <f>COUNTIF('Raw Data'!G6821:O6821,"Yes")</f>
        <v>5</v>
      </c>
      <c r="J6821">
        <f t="shared" ca="1" si="212"/>
        <v>44531</v>
      </c>
      <c r="K6821" t="str">
        <f>'Raw Data'!U6821</f>
        <v>Yes</v>
      </c>
      <c r="L6821" t="str">
        <f t="shared" si="213"/>
        <v>Low-Medium Risk</v>
      </c>
      <c r="N6821" s="34"/>
    </row>
    <row r="6822" spans="1:14" x14ac:dyDescent="0.3">
      <c r="A6822" s="5" t="str">
        <f>'Raw Data'!A6822</f>
        <v>6300-BWMJX</v>
      </c>
      <c r="B6822">
        <f>'Raw Data'!F6822</f>
        <v>59</v>
      </c>
      <c r="C6822" t="str">
        <f>'Raw Data'!P6822</f>
        <v>Month-to-month</v>
      </c>
      <c r="D6822" t="str">
        <f>'Raw Data'!I6822</f>
        <v>Fiber optic</v>
      </c>
      <c r="E6822" t="str">
        <f>'Raw Data'!R6822</f>
        <v>Electronic check</v>
      </c>
      <c r="F6822">
        <f>'Raw Data'!S6822</f>
        <v>93.35</v>
      </c>
      <c r="G6822">
        <f>IFERROR(VALUE('Raw Data'!T6822),0)</f>
        <v>5386.5</v>
      </c>
      <c r="H6822" t="str" cm="1">
        <f t="array" ref="H6822">_xlfn.IFS(B6822&lt;=12,"New (0-12 mo)",B6822&lt;=24,"Established (13-24 mo)",B6822&lt;=48,"Loyal (25-48 mo)",TRUE,"Veteran (49+ mo)")</f>
        <v>Veteran (49+ mo)</v>
      </c>
      <c r="I6822">
        <f>COUNTIF('Raw Data'!G6822:O6822,"Yes")</f>
        <v>5</v>
      </c>
      <c r="J6822">
        <f t="shared" ca="1" si="212"/>
        <v>44409</v>
      </c>
      <c r="K6822" t="str">
        <f>'Raw Data'!U6822</f>
        <v>No</v>
      </c>
      <c r="L6822" t="str">
        <f t="shared" si="213"/>
        <v>Low-Medium Risk</v>
      </c>
      <c r="N6822" s="34"/>
    </row>
    <row r="6823" spans="1:14" x14ac:dyDescent="0.3">
      <c r="A6823" s="5" t="str">
        <f>'Raw Data'!A6823</f>
        <v>8784-CGILN</v>
      </c>
      <c r="B6823">
        <f>'Raw Data'!F6823</f>
        <v>18</v>
      </c>
      <c r="C6823" t="str">
        <f>'Raw Data'!P6823</f>
        <v>Month-to-month</v>
      </c>
      <c r="D6823" t="str">
        <f>'Raw Data'!I6823</f>
        <v>Fiber optic</v>
      </c>
      <c r="E6823" t="str">
        <f>'Raw Data'!R6823</f>
        <v>Bank transfer (automatic)</v>
      </c>
      <c r="F6823">
        <f>'Raw Data'!S6823</f>
        <v>99.85</v>
      </c>
      <c r="G6823">
        <f>IFERROR(VALUE('Raw Data'!T6823),0)</f>
        <v>1776.95</v>
      </c>
      <c r="H6823" t="str" cm="1">
        <f t="array" ref="H6823">_xlfn.IFS(B6823&lt;=12,"New (0-12 mo)",B6823&lt;=24,"Established (13-24 mo)",B6823&lt;=48,"Loyal (25-48 mo)",TRUE,"Veteran (49+ mo)")</f>
        <v>Established (13-24 mo)</v>
      </c>
      <c r="I6823">
        <f>COUNTIF('Raw Data'!G6823:O6823,"Yes")</f>
        <v>5</v>
      </c>
      <c r="J6823">
        <f t="shared" ca="1" si="212"/>
        <v>45658</v>
      </c>
      <c r="K6823" t="str">
        <f>'Raw Data'!U6823</f>
        <v>Yes</v>
      </c>
      <c r="L6823" t="str">
        <f t="shared" si="213"/>
        <v>Medium Risk</v>
      </c>
      <c r="N6823" s="34"/>
    </row>
    <row r="6824" spans="1:14" x14ac:dyDescent="0.3">
      <c r="A6824" s="5" t="str">
        <f>'Raw Data'!A6824</f>
        <v>5389-FFVKB</v>
      </c>
      <c r="B6824">
        <f>'Raw Data'!F6824</f>
        <v>32</v>
      </c>
      <c r="C6824" t="str">
        <f>'Raw Data'!P6824</f>
        <v>Month-to-month</v>
      </c>
      <c r="D6824" t="str">
        <f>'Raw Data'!I6824</f>
        <v>Fiber optic</v>
      </c>
      <c r="E6824" t="str">
        <f>'Raw Data'!R6824</f>
        <v>Credit card (automatic)</v>
      </c>
      <c r="F6824">
        <f>'Raw Data'!S6824</f>
        <v>80.3</v>
      </c>
      <c r="G6824">
        <f>IFERROR(VALUE('Raw Data'!T6824),0)</f>
        <v>2483.0500000000002</v>
      </c>
      <c r="H6824" t="str" cm="1">
        <f t="array" ref="H6824">_xlfn.IFS(B6824&lt;=12,"New (0-12 mo)",B6824&lt;=24,"Established (13-24 mo)",B6824&lt;=48,"Loyal (25-48 mo)",TRUE,"Veteran (49+ mo)")</f>
        <v>Loyal (25-48 mo)</v>
      </c>
      <c r="I6824">
        <f>COUNTIF('Raw Data'!G6824:O6824,"Yes")</f>
        <v>2</v>
      </c>
      <c r="J6824">
        <f t="shared" ca="1" si="212"/>
        <v>45231</v>
      </c>
      <c r="K6824" t="str">
        <f>'Raw Data'!U6824</f>
        <v>Yes</v>
      </c>
      <c r="L6824" t="str">
        <f t="shared" si="213"/>
        <v>Low-Medium Risk</v>
      </c>
      <c r="N6824" s="34"/>
    </row>
    <row r="6825" spans="1:14" x14ac:dyDescent="0.3">
      <c r="A6825" s="5" t="str">
        <f>'Raw Data'!A6825</f>
        <v>7009-LGECI</v>
      </c>
      <c r="B6825">
        <f>'Raw Data'!F6825</f>
        <v>4</v>
      </c>
      <c r="C6825" t="str">
        <f>'Raw Data'!P6825</f>
        <v>Month-to-month</v>
      </c>
      <c r="D6825" t="str">
        <f>'Raw Data'!I6825</f>
        <v>DSL</v>
      </c>
      <c r="E6825" t="str">
        <f>'Raw Data'!R6825</f>
        <v>Bank transfer (automatic)</v>
      </c>
      <c r="F6825">
        <f>'Raw Data'!S6825</f>
        <v>50.55</v>
      </c>
      <c r="G6825">
        <f>IFERROR(VALUE('Raw Data'!T6825),0)</f>
        <v>235.65</v>
      </c>
      <c r="H6825" t="str" cm="1">
        <f t="array" ref="H6825">_xlfn.IFS(B6825&lt;=12,"New (0-12 mo)",B6825&lt;=24,"Established (13-24 mo)",B6825&lt;=48,"Loyal (25-48 mo)",TRUE,"Veteran (49+ mo)")</f>
        <v>New (0-12 mo)</v>
      </c>
      <c r="I6825">
        <f>COUNTIF('Raw Data'!G6825:O6825,"Yes")</f>
        <v>2</v>
      </c>
      <c r="J6825">
        <f t="shared" ca="1" si="212"/>
        <v>46082</v>
      </c>
      <c r="K6825" t="str">
        <f>'Raw Data'!U6825</f>
        <v>No</v>
      </c>
      <c r="L6825" t="str">
        <f t="shared" si="213"/>
        <v>High Risk</v>
      </c>
      <c r="N6825" s="34"/>
    </row>
    <row r="6826" spans="1:14" x14ac:dyDescent="0.3">
      <c r="A6826" s="5" t="str">
        <f>'Raw Data'!A6826</f>
        <v>8444-WRIDW</v>
      </c>
      <c r="B6826">
        <f>'Raw Data'!F6826</f>
        <v>66</v>
      </c>
      <c r="C6826" t="str">
        <f>'Raw Data'!P6826</f>
        <v>Month-to-month</v>
      </c>
      <c r="D6826" t="str">
        <f>'Raw Data'!I6826</f>
        <v>Fiber optic</v>
      </c>
      <c r="E6826" t="str">
        <f>'Raw Data'!R6826</f>
        <v>Credit card (automatic)</v>
      </c>
      <c r="F6826">
        <f>'Raw Data'!S6826</f>
        <v>80.45</v>
      </c>
      <c r="G6826">
        <f>IFERROR(VALUE('Raw Data'!T6826),0)</f>
        <v>5224.3500000000004</v>
      </c>
      <c r="H6826" t="str" cm="1">
        <f t="array" ref="H6826">_xlfn.IFS(B6826&lt;=12,"New (0-12 mo)",B6826&lt;=24,"Established (13-24 mo)",B6826&lt;=48,"Loyal (25-48 mo)",TRUE,"Veteran (49+ mo)")</f>
        <v>Veteran (49+ mo)</v>
      </c>
      <c r="I6826">
        <f>COUNTIF('Raw Data'!G6826:O6826,"Yes")</f>
        <v>3</v>
      </c>
      <c r="J6826">
        <f t="shared" ca="1" si="212"/>
        <v>44197</v>
      </c>
      <c r="K6826" t="str">
        <f>'Raw Data'!U6826</f>
        <v>Yes</v>
      </c>
      <c r="L6826" t="str">
        <f t="shared" si="213"/>
        <v>Low-Medium Risk</v>
      </c>
      <c r="N6826" s="34"/>
    </row>
    <row r="6827" spans="1:14" x14ac:dyDescent="0.3">
      <c r="A6827" s="5" t="str">
        <f>'Raw Data'!A6827</f>
        <v>5022-KVDQT</v>
      </c>
      <c r="B6827">
        <f>'Raw Data'!F6827</f>
        <v>27</v>
      </c>
      <c r="C6827" t="str">
        <f>'Raw Data'!P6827</f>
        <v>Month-to-month</v>
      </c>
      <c r="D6827" t="str">
        <f>'Raw Data'!I6827</f>
        <v>Fiber optic</v>
      </c>
      <c r="E6827" t="str">
        <f>'Raw Data'!R6827</f>
        <v>Electronic check</v>
      </c>
      <c r="F6827">
        <f>'Raw Data'!S6827</f>
        <v>81.3</v>
      </c>
      <c r="G6827">
        <f>IFERROR(VALUE('Raw Data'!T6827),0)</f>
        <v>2272.8000000000002</v>
      </c>
      <c r="H6827" t="str" cm="1">
        <f t="array" ref="H6827">_xlfn.IFS(B6827&lt;=12,"New (0-12 mo)",B6827&lt;=24,"Established (13-24 mo)",B6827&lt;=48,"Loyal (25-48 mo)",TRUE,"Veteran (49+ mo)")</f>
        <v>Loyal (25-48 mo)</v>
      </c>
      <c r="I6827">
        <f>COUNTIF('Raw Data'!G6827:O6827,"Yes")</f>
        <v>3</v>
      </c>
      <c r="J6827">
        <f t="shared" ca="1" si="212"/>
        <v>45383</v>
      </c>
      <c r="K6827" t="str">
        <f>'Raw Data'!U6827</f>
        <v>No</v>
      </c>
      <c r="L6827" t="str">
        <f t="shared" si="213"/>
        <v>Low-Medium Risk</v>
      </c>
      <c r="N6827" s="34"/>
    </row>
    <row r="6828" spans="1:14" x14ac:dyDescent="0.3">
      <c r="A6828" s="5" t="str">
        <f>'Raw Data'!A6828</f>
        <v>7976-CICYS</v>
      </c>
      <c r="B6828">
        <f>'Raw Data'!F6828</f>
        <v>4</v>
      </c>
      <c r="C6828" t="str">
        <f>'Raw Data'!P6828</f>
        <v>Month-to-month</v>
      </c>
      <c r="D6828" t="str">
        <f>'Raw Data'!I6828</f>
        <v>No</v>
      </c>
      <c r="E6828" t="str">
        <f>'Raw Data'!R6828</f>
        <v>Credit card (automatic)</v>
      </c>
      <c r="F6828">
        <f>'Raw Data'!S6828</f>
        <v>20.7</v>
      </c>
      <c r="G6828">
        <f>IFERROR(VALUE('Raw Data'!T6828),0)</f>
        <v>83.75</v>
      </c>
      <c r="H6828" t="str" cm="1">
        <f t="array" ref="H6828">_xlfn.IFS(B6828&lt;=12,"New (0-12 mo)",B6828&lt;=24,"Established (13-24 mo)",B6828&lt;=48,"Loyal (25-48 mo)",TRUE,"Veteran (49+ mo)")</f>
        <v>New (0-12 mo)</v>
      </c>
      <c r="I6828">
        <f>COUNTIF('Raw Data'!G6828:O6828,"Yes")</f>
        <v>1</v>
      </c>
      <c r="J6828">
        <f t="shared" ca="1" si="212"/>
        <v>46082</v>
      </c>
      <c r="K6828" t="str">
        <f>'Raw Data'!U6828</f>
        <v>No</v>
      </c>
      <c r="L6828" t="str">
        <f t="shared" si="213"/>
        <v>High Risk</v>
      </c>
      <c r="N6828" s="34"/>
    </row>
    <row r="6829" spans="1:14" x14ac:dyDescent="0.3">
      <c r="A6829" s="5" t="str">
        <f>'Raw Data'!A6829</f>
        <v>1036-GUDCL</v>
      </c>
      <c r="B6829">
        <f>'Raw Data'!F6829</f>
        <v>60</v>
      </c>
      <c r="C6829" t="str">
        <f>'Raw Data'!P6829</f>
        <v>Month-to-month</v>
      </c>
      <c r="D6829" t="str">
        <f>'Raw Data'!I6829</f>
        <v>DSL</v>
      </c>
      <c r="E6829" t="str">
        <f>'Raw Data'!R6829</f>
        <v>Credit card (automatic)</v>
      </c>
      <c r="F6829">
        <f>'Raw Data'!S6829</f>
        <v>79.05</v>
      </c>
      <c r="G6829">
        <f>IFERROR(VALUE('Raw Data'!T6829),0)</f>
        <v>4663.3999999999996</v>
      </c>
      <c r="H6829" t="str" cm="1">
        <f t="array" ref="H6829">_xlfn.IFS(B6829&lt;=12,"New (0-12 mo)",B6829&lt;=24,"Established (13-24 mo)",B6829&lt;=48,"Loyal (25-48 mo)",TRUE,"Veteran (49+ mo)")</f>
        <v>Veteran (49+ mo)</v>
      </c>
      <c r="I6829">
        <f>COUNTIF('Raw Data'!G6829:O6829,"Yes")</f>
        <v>6</v>
      </c>
      <c r="J6829">
        <f t="shared" ca="1" si="212"/>
        <v>44378</v>
      </c>
      <c r="K6829" t="str">
        <f>'Raw Data'!U6829</f>
        <v>No</v>
      </c>
      <c r="L6829" t="str">
        <f t="shared" si="213"/>
        <v>Low-Medium Risk</v>
      </c>
      <c r="N6829" s="34"/>
    </row>
    <row r="6830" spans="1:14" x14ac:dyDescent="0.3">
      <c r="A6830" s="5" t="str">
        <f>'Raw Data'!A6830</f>
        <v>2005-DWQZJ</v>
      </c>
      <c r="B6830">
        <f>'Raw Data'!F6830</f>
        <v>8</v>
      </c>
      <c r="C6830" t="str">
        <f>'Raw Data'!P6830</f>
        <v>Two year</v>
      </c>
      <c r="D6830" t="str">
        <f>'Raw Data'!I6830</f>
        <v>No</v>
      </c>
      <c r="E6830" t="str">
        <f>'Raw Data'!R6830</f>
        <v>Mailed check</v>
      </c>
      <c r="F6830">
        <f>'Raw Data'!S6830</f>
        <v>19.05</v>
      </c>
      <c r="G6830">
        <f>IFERROR(VALUE('Raw Data'!T6830),0)</f>
        <v>201.7</v>
      </c>
      <c r="H6830" t="str" cm="1">
        <f t="array" ref="H6830">_xlfn.IFS(B6830&lt;=12,"New (0-12 mo)",B6830&lt;=24,"Established (13-24 mo)",B6830&lt;=48,"Loyal (25-48 mo)",TRUE,"Veteran (49+ mo)")</f>
        <v>New (0-12 mo)</v>
      </c>
      <c r="I6830">
        <f>COUNTIF('Raw Data'!G6830:O6830,"Yes")</f>
        <v>1</v>
      </c>
      <c r="J6830">
        <f t="shared" ca="1" si="212"/>
        <v>45962</v>
      </c>
      <c r="K6830" t="str">
        <f>'Raw Data'!U6830</f>
        <v>No</v>
      </c>
      <c r="L6830" t="str">
        <f t="shared" si="213"/>
        <v>Low Risk</v>
      </c>
      <c r="N6830" s="34"/>
    </row>
    <row r="6831" spans="1:14" x14ac:dyDescent="0.3">
      <c r="A6831" s="5" t="str">
        <f>'Raw Data'!A6831</f>
        <v>8148-WOCMK</v>
      </c>
      <c r="B6831">
        <f>'Raw Data'!F6831</f>
        <v>8</v>
      </c>
      <c r="C6831" t="str">
        <f>'Raw Data'!P6831</f>
        <v>Two year</v>
      </c>
      <c r="D6831" t="str">
        <f>'Raw Data'!I6831</f>
        <v>No</v>
      </c>
      <c r="E6831" t="str">
        <f>'Raw Data'!R6831</f>
        <v>Credit card (automatic)</v>
      </c>
      <c r="F6831">
        <f>'Raw Data'!S6831</f>
        <v>19.600000000000001</v>
      </c>
      <c r="G6831">
        <f>IFERROR(VALUE('Raw Data'!T6831),0)</f>
        <v>125</v>
      </c>
      <c r="H6831" t="str" cm="1">
        <f t="array" ref="H6831">_xlfn.IFS(B6831&lt;=12,"New (0-12 mo)",B6831&lt;=24,"Established (13-24 mo)",B6831&lt;=48,"Loyal (25-48 mo)",TRUE,"Veteran (49+ mo)")</f>
        <v>New (0-12 mo)</v>
      </c>
      <c r="I6831">
        <f>COUNTIF('Raw Data'!G6831:O6831,"Yes")</f>
        <v>1</v>
      </c>
      <c r="J6831">
        <f t="shared" ca="1" si="212"/>
        <v>45962</v>
      </c>
      <c r="K6831" t="str">
        <f>'Raw Data'!U6831</f>
        <v>No</v>
      </c>
      <c r="L6831" t="str">
        <f t="shared" si="213"/>
        <v>Low Risk</v>
      </c>
      <c r="N6831" s="34"/>
    </row>
    <row r="6832" spans="1:14" x14ac:dyDescent="0.3">
      <c r="A6832" s="5" t="str">
        <f>'Raw Data'!A6832</f>
        <v>7815-PDTHL</v>
      </c>
      <c r="B6832">
        <f>'Raw Data'!F6832</f>
        <v>35</v>
      </c>
      <c r="C6832" t="str">
        <f>'Raw Data'!P6832</f>
        <v>Two year</v>
      </c>
      <c r="D6832" t="str">
        <f>'Raw Data'!I6832</f>
        <v>No</v>
      </c>
      <c r="E6832" t="str">
        <f>'Raw Data'!R6832</f>
        <v>Mailed check</v>
      </c>
      <c r="F6832">
        <f>'Raw Data'!S6832</f>
        <v>20.2</v>
      </c>
      <c r="G6832">
        <f>IFERROR(VALUE('Raw Data'!T6832),0)</f>
        <v>684.4</v>
      </c>
      <c r="H6832" t="str" cm="1">
        <f t="array" ref="H6832">_xlfn.IFS(B6832&lt;=12,"New (0-12 mo)",B6832&lt;=24,"Established (13-24 mo)",B6832&lt;=48,"Loyal (25-48 mo)",TRUE,"Veteran (49+ mo)")</f>
        <v>Loyal (25-48 mo)</v>
      </c>
      <c r="I6832">
        <f>COUNTIF('Raw Data'!G6832:O6832,"Yes")</f>
        <v>1</v>
      </c>
      <c r="J6832">
        <f t="shared" ca="1" si="212"/>
        <v>45139</v>
      </c>
      <c r="K6832" t="str">
        <f>'Raw Data'!U6832</f>
        <v>No</v>
      </c>
      <c r="L6832" t="str">
        <f t="shared" si="213"/>
        <v>Low Risk</v>
      </c>
      <c r="N6832" s="34"/>
    </row>
    <row r="6833" spans="1:14" x14ac:dyDescent="0.3">
      <c r="A6833" s="5" t="str">
        <f>'Raw Data'!A6833</f>
        <v>9451-LPGOO</v>
      </c>
      <c r="B6833">
        <f>'Raw Data'!F6833</f>
        <v>7</v>
      </c>
      <c r="C6833" t="str">
        <f>'Raw Data'!P6833</f>
        <v>Month-to-month</v>
      </c>
      <c r="D6833" t="str">
        <f>'Raw Data'!I6833</f>
        <v>Fiber optic</v>
      </c>
      <c r="E6833" t="str">
        <f>'Raw Data'!R6833</f>
        <v>Electronic check</v>
      </c>
      <c r="F6833">
        <f>'Raw Data'!S6833</f>
        <v>86.8</v>
      </c>
      <c r="G6833">
        <f>IFERROR(VALUE('Raw Data'!T6833),0)</f>
        <v>620.35</v>
      </c>
      <c r="H6833" t="str" cm="1">
        <f t="array" ref="H6833">_xlfn.IFS(B6833&lt;=12,"New (0-12 mo)",B6833&lt;=24,"Established (13-24 mo)",B6833&lt;=48,"Loyal (25-48 mo)",TRUE,"Veteran (49+ mo)")</f>
        <v>New (0-12 mo)</v>
      </c>
      <c r="I6833">
        <f>COUNTIF('Raw Data'!G6833:O6833,"Yes")</f>
        <v>3</v>
      </c>
      <c r="J6833">
        <f t="shared" ca="1" si="212"/>
        <v>45992</v>
      </c>
      <c r="K6833" t="str">
        <f>'Raw Data'!U6833</f>
        <v>Yes</v>
      </c>
      <c r="L6833" t="str">
        <f t="shared" si="213"/>
        <v>High Risk</v>
      </c>
      <c r="N6833" s="34"/>
    </row>
    <row r="6834" spans="1:14" x14ac:dyDescent="0.3">
      <c r="A6834" s="5" t="str">
        <f>'Raw Data'!A6834</f>
        <v>9173-IVZVP</v>
      </c>
      <c r="B6834">
        <f>'Raw Data'!F6834</f>
        <v>53</v>
      </c>
      <c r="C6834" t="str">
        <f>'Raw Data'!P6834</f>
        <v>Two year</v>
      </c>
      <c r="D6834" t="str">
        <f>'Raw Data'!I6834</f>
        <v>No</v>
      </c>
      <c r="E6834" t="str">
        <f>'Raw Data'!R6834</f>
        <v>Mailed check</v>
      </c>
      <c r="F6834">
        <f>'Raw Data'!S6834</f>
        <v>20.9</v>
      </c>
      <c r="G6834">
        <f>IFERROR(VALUE('Raw Data'!T6834),0)</f>
        <v>1146.05</v>
      </c>
      <c r="H6834" t="str" cm="1">
        <f t="array" ref="H6834">_xlfn.IFS(B6834&lt;=12,"New (0-12 mo)",B6834&lt;=24,"Established (13-24 mo)",B6834&lt;=48,"Loyal (25-48 mo)",TRUE,"Veteran (49+ mo)")</f>
        <v>Veteran (49+ mo)</v>
      </c>
      <c r="I6834">
        <f>COUNTIF('Raw Data'!G6834:O6834,"Yes")</f>
        <v>1</v>
      </c>
      <c r="J6834">
        <f t="shared" ca="1" si="212"/>
        <v>44593</v>
      </c>
      <c r="K6834" t="str">
        <f>'Raw Data'!U6834</f>
        <v>No</v>
      </c>
      <c r="L6834" t="str">
        <f t="shared" si="213"/>
        <v>Low Risk</v>
      </c>
      <c r="N6834" s="34"/>
    </row>
    <row r="6835" spans="1:14" x14ac:dyDescent="0.3">
      <c r="A6835" s="5" t="str">
        <f>'Raw Data'!A6835</f>
        <v>9129-UXERG</v>
      </c>
      <c r="B6835">
        <f>'Raw Data'!F6835</f>
        <v>18</v>
      </c>
      <c r="C6835" t="str">
        <f>'Raw Data'!P6835</f>
        <v>Month-to-month</v>
      </c>
      <c r="D6835" t="str">
        <f>'Raw Data'!I6835</f>
        <v>Fiber optic</v>
      </c>
      <c r="E6835" t="str">
        <f>'Raw Data'!R6835</f>
        <v>Credit card (automatic)</v>
      </c>
      <c r="F6835">
        <f>'Raw Data'!S6835</f>
        <v>103.6</v>
      </c>
      <c r="G6835">
        <f>IFERROR(VALUE('Raw Data'!T6835),0)</f>
        <v>1806.35</v>
      </c>
      <c r="H6835" t="str" cm="1">
        <f t="array" ref="H6835">_xlfn.IFS(B6835&lt;=12,"New (0-12 mo)",B6835&lt;=24,"Established (13-24 mo)",B6835&lt;=48,"Loyal (25-48 mo)",TRUE,"Veteran (49+ mo)")</f>
        <v>Established (13-24 mo)</v>
      </c>
      <c r="I6835">
        <f>COUNTIF('Raw Data'!G6835:O6835,"Yes")</f>
        <v>6</v>
      </c>
      <c r="J6835">
        <f t="shared" ca="1" si="212"/>
        <v>45658</v>
      </c>
      <c r="K6835" t="str">
        <f>'Raw Data'!U6835</f>
        <v>No</v>
      </c>
      <c r="L6835" t="str">
        <f t="shared" si="213"/>
        <v>Medium Risk</v>
      </c>
      <c r="N6835" s="34"/>
    </row>
    <row r="6836" spans="1:14" x14ac:dyDescent="0.3">
      <c r="A6836" s="5" t="str">
        <f>'Raw Data'!A6836</f>
        <v>3635-JBPSG</v>
      </c>
      <c r="B6836">
        <f>'Raw Data'!F6836</f>
        <v>15</v>
      </c>
      <c r="C6836" t="str">
        <f>'Raw Data'!P6836</f>
        <v>Two year</v>
      </c>
      <c r="D6836" t="str">
        <f>'Raw Data'!I6836</f>
        <v>DSL</v>
      </c>
      <c r="E6836" t="str">
        <f>'Raw Data'!R6836</f>
        <v>Mailed check</v>
      </c>
      <c r="F6836">
        <f>'Raw Data'!S6836</f>
        <v>38.799999999999997</v>
      </c>
      <c r="G6836">
        <f>IFERROR(VALUE('Raw Data'!T6836),0)</f>
        <v>603</v>
      </c>
      <c r="H6836" t="str" cm="1">
        <f t="array" ref="H6836">_xlfn.IFS(B6836&lt;=12,"New (0-12 mo)",B6836&lt;=24,"Established (13-24 mo)",B6836&lt;=48,"Loyal (25-48 mo)",TRUE,"Veteran (49+ mo)")</f>
        <v>Established (13-24 mo)</v>
      </c>
      <c r="I6836">
        <f>COUNTIF('Raw Data'!G6836:O6836,"Yes")</f>
        <v>2</v>
      </c>
      <c r="J6836">
        <f t="shared" ca="1" si="212"/>
        <v>45748</v>
      </c>
      <c r="K6836" t="str">
        <f>'Raw Data'!U6836</f>
        <v>No</v>
      </c>
      <c r="L6836" t="str">
        <f t="shared" si="213"/>
        <v>Low Risk</v>
      </c>
      <c r="N6836" s="34"/>
    </row>
    <row r="6837" spans="1:14" x14ac:dyDescent="0.3">
      <c r="A6837" s="5" t="str">
        <f>'Raw Data'!A6837</f>
        <v>7964-ZRKKG</v>
      </c>
      <c r="B6837">
        <f>'Raw Data'!F6837</f>
        <v>67</v>
      </c>
      <c r="C6837" t="str">
        <f>'Raw Data'!P6837</f>
        <v>One year</v>
      </c>
      <c r="D6837" t="str">
        <f>'Raw Data'!I6837</f>
        <v>Fiber optic</v>
      </c>
      <c r="E6837" t="str">
        <f>'Raw Data'!R6837</f>
        <v>Bank transfer (automatic)</v>
      </c>
      <c r="F6837">
        <f>'Raw Data'!S6837</f>
        <v>88.4</v>
      </c>
      <c r="G6837">
        <f>IFERROR(VALUE('Raw Data'!T6837),0)</f>
        <v>5798.3</v>
      </c>
      <c r="H6837" t="str" cm="1">
        <f t="array" ref="H6837">_xlfn.IFS(B6837&lt;=12,"New (0-12 mo)",B6837&lt;=24,"Established (13-24 mo)",B6837&lt;=48,"Loyal (25-48 mo)",TRUE,"Veteran (49+ mo)")</f>
        <v>Veteran (49+ mo)</v>
      </c>
      <c r="I6837">
        <f>COUNTIF('Raw Data'!G6837:O6837,"Yes")</f>
        <v>4</v>
      </c>
      <c r="J6837">
        <f t="shared" ca="1" si="212"/>
        <v>44166</v>
      </c>
      <c r="K6837" t="str">
        <f>'Raw Data'!U6837</f>
        <v>No</v>
      </c>
      <c r="L6837" t="str">
        <f t="shared" si="213"/>
        <v>Low Risk</v>
      </c>
      <c r="N6837" s="34"/>
    </row>
    <row r="6838" spans="1:14" x14ac:dyDescent="0.3">
      <c r="A6838" s="5" t="str">
        <f>'Raw Data'!A6838</f>
        <v>5868-YWPDW</v>
      </c>
      <c r="B6838">
        <f>'Raw Data'!F6838</f>
        <v>6</v>
      </c>
      <c r="C6838" t="str">
        <f>'Raw Data'!P6838</f>
        <v>Month-to-month</v>
      </c>
      <c r="D6838" t="str">
        <f>'Raw Data'!I6838</f>
        <v>Fiber optic</v>
      </c>
      <c r="E6838" t="str">
        <f>'Raw Data'!R6838</f>
        <v>Electronic check</v>
      </c>
      <c r="F6838">
        <f>'Raw Data'!S6838</f>
        <v>84.2</v>
      </c>
      <c r="G6838">
        <f>IFERROR(VALUE('Raw Data'!T6838),0)</f>
        <v>519.15</v>
      </c>
      <c r="H6838" t="str" cm="1">
        <f t="array" ref="H6838">_xlfn.IFS(B6838&lt;=12,"New (0-12 mo)",B6838&lt;=24,"Established (13-24 mo)",B6838&lt;=48,"Loyal (25-48 mo)",TRUE,"Veteran (49+ mo)")</f>
        <v>New (0-12 mo)</v>
      </c>
      <c r="I6838">
        <f>COUNTIF('Raw Data'!G6838:O6838,"Yes")</f>
        <v>3</v>
      </c>
      <c r="J6838">
        <f t="shared" ca="1" si="212"/>
        <v>46023</v>
      </c>
      <c r="K6838" t="str">
        <f>'Raw Data'!U6838</f>
        <v>Yes</v>
      </c>
      <c r="L6838" t="str">
        <f t="shared" si="213"/>
        <v>High Risk</v>
      </c>
      <c r="N6838" s="34"/>
    </row>
    <row r="6839" spans="1:14" x14ac:dyDescent="0.3">
      <c r="A6839" s="5" t="str">
        <f>'Raw Data'!A6839</f>
        <v>6229-LSCKB</v>
      </c>
      <c r="B6839">
        <f>'Raw Data'!F6839</f>
        <v>6</v>
      </c>
      <c r="C6839" t="str">
        <f>'Raw Data'!P6839</f>
        <v>Month-to-month</v>
      </c>
      <c r="D6839" t="str">
        <f>'Raw Data'!I6839</f>
        <v>Fiber optic</v>
      </c>
      <c r="E6839" t="str">
        <f>'Raw Data'!R6839</f>
        <v>Electronic check</v>
      </c>
      <c r="F6839">
        <f>'Raw Data'!S6839</f>
        <v>79.7</v>
      </c>
      <c r="G6839">
        <f>IFERROR(VALUE('Raw Data'!T6839),0)</f>
        <v>497.6</v>
      </c>
      <c r="H6839" t="str" cm="1">
        <f t="array" ref="H6839">_xlfn.IFS(B6839&lt;=12,"New (0-12 mo)",B6839&lt;=24,"Established (13-24 mo)",B6839&lt;=48,"Loyal (25-48 mo)",TRUE,"Veteran (49+ mo)")</f>
        <v>New (0-12 mo)</v>
      </c>
      <c r="I6839">
        <f>COUNTIF('Raw Data'!G6839:O6839,"Yes")</f>
        <v>2</v>
      </c>
      <c r="J6839">
        <f t="shared" ca="1" si="212"/>
        <v>46023</v>
      </c>
      <c r="K6839" t="str">
        <f>'Raw Data'!U6839</f>
        <v>No</v>
      </c>
      <c r="L6839" t="str">
        <f t="shared" si="213"/>
        <v>High Risk</v>
      </c>
      <c r="N6839" s="34"/>
    </row>
    <row r="6840" spans="1:14" x14ac:dyDescent="0.3">
      <c r="A6840" s="5" t="str">
        <f>'Raw Data'!A6840</f>
        <v>2025-JKFWI</v>
      </c>
      <c r="B6840">
        <f>'Raw Data'!F6840</f>
        <v>13</v>
      </c>
      <c r="C6840" t="str">
        <f>'Raw Data'!P6840</f>
        <v>Month-to-month</v>
      </c>
      <c r="D6840" t="str">
        <f>'Raw Data'!I6840</f>
        <v>Fiber optic</v>
      </c>
      <c r="E6840" t="str">
        <f>'Raw Data'!R6840</f>
        <v>Mailed check</v>
      </c>
      <c r="F6840">
        <f>'Raw Data'!S6840</f>
        <v>99</v>
      </c>
      <c r="G6840">
        <f>IFERROR(VALUE('Raw Data'!T6840),0)</f>
        <v>1301.7</v>
      </c>
      <c r="H6840" t="str" cm="1">
        <f t="array" ref="H6840">_xlfn.IFS(B6840&lt;=12,"New (0-12 mo)",B6840&lt;=24,"Established (13-24 mo)",B6840&lt;=48,"Loyal (25-48 mo)",TRUE,"Veteran (49+ mo)")</f>
        <v>Established (13-24 mo)</v>
      </c>
      <c r="I6840">
        <f>COUNTIF('Raw Data'!G6840:O6840,"Yes")</f>
        <v>5</v>
      </c>
      <c r="J6840">
        <f t="shared" ca="1" si="212"/>
        <v>45809</v>
      </c>
      <c r="K6840" t="str">
        <f>'Raw Data'!U6840</f>
        <v>Yes</v>
      </c>
      <c r="L6840" t="str">
        <f t="shared" si="213"/>
        <v>Medium Risk</v>
      </c>
      <c r="N6840" s="34"/>
    </row>
    <row r="6841" spans="1:14" x14ac:dyDescent="0.3">
      <c r="A6841" s="5" t="str">
        <f>'Raw Data'!A6841</f>
        <v>4078-SAYYN</v>
      </c>
      <c r="B6841">
        <f>'Raw Data'!F6841</f>
        <v>11</v>
      </c>
      <c r="C6841" t="str">
        <f>'Raw Data'!P6841</f>
        <v>Month-to-month</v>
      </c>
      <c r="D6841" t="str">
        <f>'Raw Data'!I6841</f>
        <v>Fiber optic</v>
      </c>
      <c r="E6841" t="str">
        <f>'Raw Data'!R6841</f>
        <v>Electronic check</v>
      </c>
      <c r="F6841">
        <f>'Raw Data'!S6841</f>
        <v>100.75</v>
      </c>
      <c r="G6841">
        <f>IFERROR(VALUE('Raw Data'!T6841),0)</f>
        <v>1129.75</v>
      </c>
      <c r="H6841" t="str" cm="1">
        <f t="array" ref="H6841">_xlfn.IFS(B6841&lt;=12,"New (0-12 mo)",B6841&lt;=24,"Established (13-24 mo)",B6841&lt;=48,"Loyal (25-48 mo)",TRUE,"Veteran (49+ mo)")</f>
        <v>New (0-12 mo)</v>
      </c>
      <c r="I6841">
        <f>COUNTIF('Raw Data'!G6841:O6841,"Yes")</f>
        <v>5</v>
      </c>
      <c r="J6841">
        <f t="shared" ca="1" si="212"/>
        <v>45870</v>
      </c>
      <c r="K6841" t="str">
        <f>'Raw Data'!U6841</f>
        <v>Yes</v>
      </c>
      <c r="L6841" t="str">
        <f t="shared" si="213"/>
        <v>High Risk</v>
      </c>
      <c r="N6841" s="34"/>
    </row>
    <row r="6842" spans="1:14" x14ac:dyDescent="0.3">
      <c r="A6842" s="5" t="str">
        <f>'Raw Data'!A6842</f>
        <v>1724-IQWNM</v>
      </c>
      <c r="B6842">
        <f>'Raw Data'!F6842</f>
        <v>1</v>
      </c>
      <c r="C6842" t="str">
        <f>'Raw Data'!P6842</f>
        <v>Month-to-month</v>
      </c>
      <c r="D6842" t="str">
        <f>'Raw Data'!I6842</f>
        <v>No</v>
      </c>
      <c r="E6842" t="str">
        <f>'Raw Data'!R6842</f>
        <v>Mailed check</v>
      </c>
      <c r="F6842">
        <f>'Raw Data'!S6842</f>
        <v>19.3</v>
      </c>
      <c r="G6842">
        <f>IFERROR(VALUE('Raw Data'!T6842),0)</f>
        <v>19.3</v>
      </c>
      <c r="H6842" t="str" cm="1">
        <f t="array" ref="H6842">_xlfn.IFS(B6842&lt;=12,"New (0-12 mo)",B6842&lt;=24,"Established (13-24 mo)",B6842&lt;=48,"Loyal (25-48 mo)",TRUE,"Veteran (49+ mo)")</f>
        <v>New (0-12 mo)</v>
      </c>
      <c r="I6842">
        <f>COUNTIF('Raw Data'!G6842:O6842,"Yes")</f>
        <v>1</v>
      </c>
      <c r="J6842">
        <f t="shared" ca="1" si="212"/>
        <v>46174</v>
      </c>
      <c r="K6842" t="str">
        <f>'Raw Data'!U6842</f>
        <v>No</v>
      </c>
      <c r="L6842" t="str">
        <f t="shared" si="213"/>
        <v>High Risk</v>
      </c>
      <c r="N6842" s="34"/>
    </row>
    <row r="6843" spans="1:14" x14ac:dyDescent="0.3">
      <c r="A6843" s="5" t="str">
        <f>'Raw Data'!A6843</f>
        <v>8217-QYOHV</v>
      </c>
      <c r="B6843">
        <f>'Raw Data'!F6843</f>
        <v>5</v>
      </c>
      <c r="C6843" t="str">
        <f>'Raw Data'!P6843</f>
        <v>Month-to-month</v>
      </c>
      <c r="D6843" t="str">
        <f>'Raw Data'!I6843</f>
        <v>DSL</v>
      </c>
      <c r="E6843" t="str">
        <f>'Raw Data'!R6843</f>
        <v>Mailed check</v>
      </c>
      <c r="F6843">
        <f>'Raw Data'!S6843</f>
        <v>55.75</v>
      </c>
      <c r="G6843">
        <f>IFERROR(VALUE('Raw Data'!T6843),0)</f>
        <v>266.95</v>
      </c>
      <c r="H6843" t="str" cm="1">
        <f t="array" ref="H6843">_xlfn.IFS(B6843&lt;=12,"New (0-12 mo)",B6843&lt;=24,"Established (13-24 mo)",B6843&lt;=48,"Loyal (25-48 mo)",TRUE,"Veteran (49+ mo)")</f>
        <v>New (0-12 mo)</v>
      </c>
      <c r="I6843">
        <f>COUNTIF('Raw Data'!G6843:O6843,"Yes")</f>
        <v>3</v>
      </c>
      <c r="J6843">
        <f t="shared" ca="1" si="212"/>
        <v>46054</v>
      </c>
      <c r="K6843" t="str">
        <f>'Raw Data'!U6843</f>
        <v>No</v>
      </c>
      <c r="L6843" t="str">
        <f t="shared" si="213"/>
        <v>High Risk</v>
      </c>
      <c r="N6843" s="34"/>
    </row>
    <row r="6844" spans="1:14" x14ac:dyDescent="0.3">
      <c r="A6844" s="5" t="str">
        <f>'Raw Data'!A6844</f>
        <v>5546-QUERU</v>
      </c>
      <c r="B6844">
        <f>'Raw Data'!F6844</f>
        <v>13</v>
      </c>
      <c r="C6844" t="str">
        <f>'Raw Data'!P6844</f>
        <v>One year</v>
      </c>
      <c r="D6844" t="str">
        <f>'Raw Data'!I6844</f>
        <v>No</v>
      </c>
      <c r="E6844" t="str">
        <f>'Raw Data'!R6844</f>
        <v>Mailed check</v>
      </c>
      <c r="F6844">
        <f>'Raw Data'!S6844</f>
        <v>19.95</v>
      </c>
      <c r="G6844">
        <f>IFERROR(VALUE('Raw Data'!T6844),0)</f>
        <v>257</v>
      </c>
      <c r="H6844" t="str" cm="1">
        <f t="array" ref="H6844">_xlfn.IFS(B6844&lt;=12,"New (0-12 mo)",B6844&lt;=24,"Established (13-24 mo)",B6844&lt;=48,"Loyal (25-48 mo)",TRUE,"Veteran (49+ mo)")</f>
        <v>Established (13-24 mo)</v>
      </c>
      <c r="I6844">
        <f>COUNTIF('Raw Data'!G6844:O6844,"Yes")</f>
        <v>1</v>
      </c>
      <c r="J6844">
        <f t="shared" ca="1" si="212"/>
        <v>45809</v>
      </c>
      <c r="K6844" t="str">
        <f>'Raw Data'!U6844</f>
        <v>No</v>
      </c>
      <c r="L6844" t="str">
        <f t="shared" si="213"/>
        <v>Low Risk</v>
      </c>
      <c r="N6844" s="34"/>
    </row>
    <row r="6845" spans="1:14" x14ac:dyDescent="0.3">
      <c r="A6845" s="5" t="str">
        <f>'Raw Data'!A6845</f>
        <v>9940-HPQPG</v>
      </c>
      <c r="B6845">
        <f>'Raw Data'!F6845</f>
        <v>9</v>
      </c>
      <c r="C6845" t="str">
        <f>'Raw Data'!P6845</f>
        <v>Month-to-month</v>
      </c>
      <c r="D6845" t="str">
        <f>'Raw Data'!I6845</f>
        <v>Fiber optic</v>
      </c>
      <c r="E6845" t="str">
        <f>'Raw Data'!R6845</f>
        <v>Bank transfer (automatic)</v>
      </c>
      <c r="F6845">
        <f>'Raw Data'!S6845</f>
        <v>91.75</v>
      </c>
      <c r="G6845">
        <f>IFERROR(VALUE('Raw Data'!T6845),0)</f>
        <v>865.8</v>
      </c>
      <c r="H6845" t="str" cm="1">
        <f t="array" ref="H6845">_xlfn.IFS(B6845&lt;=12,"New (0-12 mo)",B6845&lt;=24,"Established (13-24 mo)",B6845&lt;=48,"Loyal (25-48 mo)",TRUE,"Veteran (49+ mo)")</f>
        <v>New (0-12 mo)</v>
      </c>
      <c r="I6845">
        <f>COUNTIF('Raw Data'!G6845:O6845,"Yes")</f>
        <v>5</v>
      </c>
      <c r="J6845">
        <f t="shared" ca="1" si="212"/>
        <v>45931</v>
      </c>
      <c r="K6845" t="str">
        <f>'Raw Data'!U6845</f>
        <v>Yes</v>
      </c>
      <c r="L6845" t="str">
        <f t="shared" si="213"/>
        <v>High Risk</v>
      </c>
      <c r="N6845" s="34"/>
    </row>
    <row r="6846" spans="1:14" x14ac:dyDescent="0.3">
      <c r="A6846" s="5" t="str">
        <f>'Raw Data'!A6846</f>
        <v>6897-UUBNU</v>
      </c>
      <c r="B6846">
        <f>'Raw Data'!F6846</f>
        <v>29</v>
      </c>
      <c r="C6846" t="str">
        <f>'Raw Data'!P6846</f>
        <v>Month-to-month</v>
      </c>
      <c r="D6846" t="str">
        <f>'Raw Data'!I6846</f>
        <v>Fiber optic</v>
      </c>
      <c r="E6846" t="str">
        <f>'Raw Data'!R6846</f>
        <v>Mailed check</v>
      </c>
      <c r="F6846">
        <f>'Raw Data'!S6846</f>
        <v>89.65</v>
      </c>
      <c r="G6846">
        <f>IFERROR(VALUE('Raw Data'!T6846),0)</f>
        <v>2623.65</v>
      </c>
      <c r="H6846" t="str" cm="1">
        <f t="array" ref="H6846">_xlfn.IFS(B6846&lt;=12,"New (0-12 mo)",B6846&lt;=24,"Established (13-24 mo)",B6846&lt;=48,"Loyal (25-48 mo)",TRUE,"Veteran (49+ mo)")</f>
        <v>Loyal (25-48 mo)</v>
      </c>
      <c r="I6846">
        <f>COUNTIF('Raw Data'!G6846:O6846,"Yes")</f>
        <v>4</v>
      </c>
      <c r="J6846">
        <f t="shared" ca="1" si="212"/>
        <v>45323</v>
      </c>
      <c r="K6846" t="str">
        <f>'Raw Data'!U6846</f>
        <v>No</v>
      </c>
      <c r="L6846" t="str">
        <f t="shared" si="213"/>
        <v>Low-Medium Risk</v>
      </c>
      <c r="N6846" s="34"/>
    </row>
    <row r="6847" spans="1:14" x14ac:dyDescent="0.3">
      <c r="A6847" s="5" t="str">
        <f>'Raw Data'!A6847</f>
        <v>6127-IYJOZ</v>
      </c>
      <c r="B6847">
        <f>'Raw Data'!F6847</f>
        <v>1</v>
      </c>
      <c r="C6847" t="str">
        <f>'Raw Data'!P6847</f>
        <v>Month-to-month</v>
      </c>
      <c r="D6847" t="str">
        <f>'Raw Data'!I6847</f>
        <v>DSL</v>
      </c>
      <c r="E6847" t="str">
        <f>'Raw Data'!R6847</f>
        <v>Mailed check</v>
      </c>
      <c r="F6847">
        <f>'Raw Data'!S6847</f>
        <v>45.85</v>
      </c>
      <c r="G6847">
        <f>IFERROR(VALUE('Raw Data'!T6847),0)</f>
        <v>45.85</v>
      </c>
      <c r="H6847" t="str" cm="1">
        <f t="array" ref="H6847">_xlfn.IFS(B6847&lt;=12,"New (0-12 mo)",B6847&lt;=24,"Established (13-24 mo)",B6847&lt;=48,"Loyal (25-48 mo)",TRUE,"Veteran (49+ mo)")</f>
        <v>New (0-12 mo)</v>
      </c>
      <c r="I6847">
        <f>COUNTIF('Raw Data'!G6847:O6847,"Yes")</f>
        <v>1</v>
      </c>
      <c r="J6847">
        <f t="shared" ca="1" si="212"/>
        <v>46174</v>
      </c>
      <c r="K6847" t="str">
        <f>'Raw Data'!U6847</f>
        <v>No</v>
      </c>
      <c r="L6847" t="str">
        <f t="shared" si="213"/>
        <v>High Risk</v>
      </c>
      <c r="N6847" s="34"/>
    </row>
    <row r="6848" spans="1:14" x14ac:dyDescent="0.3">
      <c r="A6848" s="5" t="str">
        <f>'Raw Data'!A6848</f>
        <v>6618-RYATB</v>
      </c>
      <c r="B6848">
        <f>'Raw Data'!F6848</f>
        <v>1</v>
      </c>
      <c r="C6848" t="str">
        <f>'Raw Data'!P6848</f>
        <v>Month-to-month</v>
      </c>
      <c r="D6848" t="str">
        <f>'Raw Data'!I6848</f>
        <v>Fiber optic</v>
      </c>
      <c r="E6848" t="str">
        <f>'Raw Data'!R6848</f>
        <v>Mailed check</v>
      </c>
      <c r="F6848">
        <f>'Raw Data'!S6848</f>
        <v>79.55</v>
      </c>
      <c r="G6848">
        <f>IFERROR(VALUE('Raw Data'!T6848),0)</f>
        <v>79.55</v>
      </c>
      <c r="H6848" t="str" cm="1">
        <f t="array" ref="H6848">_xlfn.IFS(B6848&lt;=12,"New (0-12 mo)",B6848&lt;=24,"Established (13-24 mo)",B6848&lt;=48,"Loyal (25-48 mo)",TRUE,"Veteran (49+ mo)")</f>
        <v>New (0-12 mo)</v>
      </c>
      <c r="I6848">
        <f>COUNTIF('Raw Data'!G6848:O6848,"Yes")</f>
        <v>3</v>
      </c>
      <c r="J6848">
        <f t="shared" ca="1" si="212"/>
        <v>46174</v>
      </c>
      <c r="K6848" t="str">
        <f>'Raw Data'!U6848</f>
        <v>Yes</v>
      </c>
      <c r="L6848" t="str">
        <f t="shared" si="213"/>
        <v>High Risk</v>
      </c>
      <c r="N6848" s="34"/>
    </row>
    <row r="6849" spans="1:14" x14ac:dyDescent="0.3">
      <c r="A6849" s="5" t="str">
        <f>'Raw Data'!A6849</f>
        <v>8930-XOTDP</v>
      </c>
      <c r="B6849">
        <f>'Raw Data'!F6849</f>
        <v>18</v>
      </c>
      <c r="C6849" t="str">
        <f>'Raw Data'!P6849</f>
        <v>Month-to-month</v>
      </c>
      <c r="D6849" t="str">
        <f>'Raw Data'!I6849</f>
        <v>DSL</v>
      </c>
      <c r="E6849" t="str">
        <f>'Raw Data'!R6849</f>
        <v>Mailed check</v>
      </c>
      <c r="F6849">
        <f>'Raw Data'!S6849</f>
        <v>55.95</v>
      </c>
      <c r="G6849">
        <f>IFERROR(VALUE('Raw Data'!T6849),0)</f>
        <v>1082.8</v>
      </c>
      <c r="H6849" t="str" cm="1">
        <f t="array" ref="H6849">_xlfn.IFS(B6849&lt;=12,"New (0-12 mo)",B6849&lt;=24,"Established (13-24 mo)",B6849&lt;=48,"Loyal (25-48 mo)",TRUE,"Veteran (49+ mo)")</f>
        <v>Established (13-24 mo)</v>
      </c>
      <c r="I6849">
        <f>COUNTIF('Raw Data'!G6849:O6849,"Yes")</f>
        <v>2</v>
      </c>
      <c r="J6849">
        <f t="shared" ca="1" si="212"/>
        <v>45658</v>
      </c>
      <c r="K6849" t="str">
        <f>'Raw Data'!U6849</f>
        <v>No</v>
      </c>
      <c r="L6849" t="str">
        <f t="shared" si="213"/>
        <v>Medium Risk</v>
      </c>
      <c r="N6849" s="34"/>
    </row>
    <row r="6850" spans="1:14" x14ac:dyDescent="0.3">
      <c r="A6850" s="5" t="str">
        <f>'Raw Data'!A6850</f>
        <v>5916-QEWPT</v>
      </c>
      <c r="B6850">
        <f>'Raw Data'!F6850</f>
        <v>2</v>
      </c>
      <c r="C6850" t="str">
        <f>'Raw Data'!P6850</f>
        <v>Month-to-month</v>
      </c>
      <c r="D6850" t="str">
        <f>'Raw Data'!I6850</f>
        <v>DSL</v>
      </c>
      <c r="E6850" t="str">
        <f>'Raw Data'!R6850</f>
        <v>Credit card (automatic)</v>
      </c>
      <c r="F6850">
        <f>'Raw Data'!S6850</f>
        <v>69</v>
      </c>
      <c r="G6850">
        <f>IFERROR(VALUE('Raw Data'!T6850),0)</f>
        <v>147.80000000000001</v>
      </c>
      <c r="H6850" t="str" cm="1">
        <f t="array" ref="H6850">_xlfn.IFS(B6850&lt;=12,"New (0-12 mo)",B6850&lt;=24,"Established (13-24 mo)",B6850&lt;=48,"Loyal (25-48 mo)",TRUE,"Veteran (49+ mo)")</f>
        <v>New (0-12 mo)</v>
      </c>
      <c r="I6850">
        <f>COUNTIF('Raw Data'!G6850:O6850,"Yes")</f>
        <v>4</v>
      </c>
      <c r="J6850">
        <f t="shared" ref="J6850:J6913" ca="1" si="214">EDATE(TODAY(),-B6850)</f>
        <v>46143</v>
      </c>
      <c r="K6850" t="str">
        <f>'Raw Data'!U6850</f>
        <v>No</v>
      </c>
      <c r="L6850" t="str">
        <f t="shared" ref="L6850:L6913" si="215">IF(AND(C6850="Month-to-month",B6850&lt;=12),"High Risk",IF(AND(C6850="Month-to-month",B6850&lt;=24),"Medium Risk",IF(C6850="Month-to-month","Low-Medium Risk","Low Risk")))</f>
        <v>High Risk</v>
      </c>
      <c r="N6850" s="34"/>
    </row>
    <row r="6851" spans="1:14" x14ac:dyDescent="0.3">
      <c r="A6851" s="5" t="str">
        <f>'Raw Data'!A6851</f>
        <v>5060-TQUQN</v>
      </c>
      <c r="B6851">
        <f>'Raw Data'!F6851</f>
        <v>30</v>
      </c>
      <c r="C6851" t="str">
        <f>'Raw Data'!P6851</f>
        <v>Month-to-month</v>
      </c>
      <c r="D6851" t="str">
        <f>'Raw Data'!I6851</f>
        <v>Fiber optic</v>
      </c>
      <c r="E6851" t="str">
        <f>'Raw Data'!R6851</f>
        <v>Bank transfer (automatic)</v>
      </c>
      <c r="F6851">
        <f>'Raw Data'!S6851</f>
        <v>83.55</v>
      </c>
      <c r="G6851">
        <f>IFERROR(VALUE('Raw Data'!T6851),0)</f>
        <v>2570.1999999999998</v>
      </c>
      <c r="H6851" t="str" cm="1">
        <f t="array" ref="H6851">_xlfn.IFS(B6851&lt;=12,"New (0-12 mo)",B6851&lt;=24,"Established (13-24 mo)",B6851&lt;=48,"Loyal (25-48 mo)",TRUE,"Veteran (49+ mo)")</f>
        <v>Loyal (25-48 mo)</v>
      </c>
      <c r="I6851">
        <f>COUNTIF('Raw Data'!G6851:O6851,"Yes")</f>
        <v>4</v>
      </c>
      <c r="J6851">
        <f t="shared" ca="1" si="214"/>
        <v>45292</v>
      </c>
      <c r="K6851" t="str">
        <f>'Raw Data'!U6851</f>
        <v>No</v>
      </c>
      <c r="L6851" t="str">
        <f t="shared" si="215"/>
        <v>Low-Medium Risk</v>
      </c>
      <c r="N6851" s="34"/>
    </row>
    <row r="6852" spans="1:14" x14ac:dyDescent="0.3">
      <c r="A6852" s="5" t="str">
        <f>'Raw Data'!A6852</f>
        <v>0531-XBKMM</v>
      </c>
      <c r="B6852">
        <f>'Raw Data'!F6852</f>
        <v>66</v>
      </c>
      <c r="C6852" t="str">
        <f>'Raw Data'!P6852</f>
        <v>Two year</v>
      </c>
      <c r="D6852" t="str">
        <f>'Raw Data'!I6852</f>
        <v>DSL</v>
      </c>
      <c r="E6852" t="str">
        <f>'Raw Data'!R6852</f>
        <v>Bank transfer (automatic)</v>
      </c>
      <c r="F6852">
        <f>'Raw Data'!S6852</f>
        <v>65.7</v>
      </c>
      <c r="G6852">
        <f>IFERROR(VALUE('Raw Data'!T6852),0)</f>
        <v>4378.8999999999996</v>
      </c>
      <c r="H6852" t="str" cm="1">
        <f t="array" ref="H6852">_xlfn.IFS(B6852&lt;=12,"New (0-12 mo)",B6852&lt;=24,"Established (13-24 mo)",B6852&lt;=48,"Loyal (25-48 mo)",TRUE,"Veteran (49+ mo)")</f>
        <v>Veteran (49+ mo)</v>
      </c>
      <c r="I6852">
        <f>COUNTIF('Raw Data'!G6852:O6852,"Yes")</f>
        <v>5</v>
      </c>
      <c r="J6852">
        <f t="shared" ca="1" si="214"/>
        <v>44197</v>
      </c>
      <c r="K6852" t="str">
        <f>'Raw Data'!U6852</f>
        <v>No</v>
      </c>
      <c r="L6852" t="str">
        <f t="shared" si="215"/>
        <v>Low Risk</v>
      </c>
      <c r="N6852" s="34"/>
    </row>
    <row r="6853" spans="1:14" x14ac:dyDescent="0.3">
      <c r="A6853" s="5" t="str">
        <f>'Raw Data'!A6853</f>
        <v>8465-SBRXP</v>
      </c>
      <c r="B6853">
        <f>'Raw Data'!F6853</f>
        <v>38</v>
      </c>
      <c r="C6853" t="str">
        <f>'Raw Data'!P6853</f>
        <v>Two year</v>
      </c>
      <c r="D6853" t="str">
        <f>'Raw Data'!I6853</f>
        <v>Fiber optic</v>
      </c>
      <c r="E6853" t="str">
        <f>'Raw Data'!R6853</f>
        <v>Bank transfer (automatic)</v>
      </c>
      <c r="F6853">
        <f>'Raw Data'!S6853</f>
        <v>94.9</v>
      </c>
      <c r="G6853">
        <f>IFERROR(VALUE('Raw Data'!T6853),0)</f>
        <v>3616.25</v>
      </c>
      <c r="H6853" t="str" cm="1">
        <f t="array" ref="H6853">_xlfn.IFS(B6853&lt;=12,"New (0-12 mo)",B6853&lt;=24,"Established (13-24 mo)",B6853&lt;=48,"Loyal (25-48 mo)",TRUE,"Veteran (49+ mo)")</f>
        <v>Loyal (25-48 mo)</v>
      </c>
      <c r="I6853">
        <f>COUNTIF('Raw Data'!G6853:O6853,"Yes")</f>
        <v>5</v>
      </c>
      <c r="J6853">
        <f t="shared" ca="1" si="214"/>
        <v>45047</v>
      </c>
      <c r="K6853" t="str">
        <f>'Raw Data'!U6853</f>
        <v>No</v>
      </c>
      <c r="L6853" t="str">
        <f t="shared" si="215"/>
        <v>Low Risk</v>
      </c>
      <c r="N6853" s="34"/>
    </row>
    <row r="6854" spans="1:14" x14ac:dyDescent="0.3">
      <c r="A6854" s="5" t="str">
        <f>'Raw Data'!A6854</f>
        <v>2408-PSJVE</v>
      </c>
      <c r="B6854">
        <f>'Raw Data'!F6854</f>
        <v>44</v>
      </c>
      <c r="C6854" t="str">
        <f>'Raw Data'!P6854</f>
        <v>Month-to-month</v>
      </c>
      <c r="D6854" t="str">
        <f>'Raw Data'!I6854</f>
        <v>DSL</v>
      </c>
      <c r="E6854" t="str">
        <f>'Raw Data'!R6854</f>
        <v>Mailed check</v>
      </c>
      <c r="F6854">
        <f>'Raw Data'!S6854</f>
        <v>61.9</v>
      </c>
      <c r="G6854">
        <f>IFERROR(VALUE('Raw Data'!T6854),0)</f>
        <v>2924.05</v>
      </c>
      <c r="H6854" t="str" cm="1">
        <f t="array" ref="H6854">_xlfn.IFS(B6854&lt;=12,"New (0-12 mo)",B6854&lt;=24,"Established (13-24 mo)",B6854&lt;=48,"Loyal (25-48 mo)",TRUE,"Veteran (49+ mo)")</f>
        <v>Loyal (25-48 mo)</v>
      </c>
      <c r="I6854">
        <f>COUNTIF('Raw Data'!G6854:O6854,"Yes")</f>
        <v>4</v>
      </c>
      <c r="J6854">
        <f t="shared" ca="1" si="214"/>
        <v>44866</v>
      </c>
      <c r="K6854" t="str">
        <f>'Raw Data'!U6854</f>
        <v>No</v>
      </c>
      <c r="L6854" t="str">
        <f t="shared" si="215"/>
        <v>Low-Medium Risk</v>
      </c>
      <c r="N6854" s="34"/>
    </row>
    <row r="6855" spans="1:14" x14ac:dyDescent="0.3">
      <c r="A6855" s="5" t="str">
        <f>'Raw Data'!A6855</f>
        <v>9079-YEXQJ</v>
      </c>
      <c r="B6855">
        <f>'Raw Data'!F6855</f>
        <v>54</v>
      </c>
      <c r="C6855" t="str">
        <f>'Raw Data'!P6855</f>
        <v>Month-to-month</v>
      </c>
      <c r="D6855" t="str">
        <f>'Raw Data'!I6855</f>
        <v>Fiber optic</v>
      </c>
      <c r="E6855" t="str">
        <f>'Raw Data'!R6855</f>
        <v>Electronic check</v>
      </c>
      <c r="F6855">
        <f>'Raw Data'!S6855</f>
        <v>111.1</v>
      </c>
      <c r="G6855">
        <f>IFERROR(VALUE('Raw Data'!T6855),0)</f>
        <v>6014.85</v>
      </c>
      <c r="H6855" t="str" cm="1">
        <f t="array" ref="H6855">_xlfn.IFS(B6855&lt;=12,"New (0-12 mo)",B6855&lt;=24,"Established (13-24 mo)",B6855&lt;=48,"Loyal (25-48 mo)",TRUE,"Veteran (49+ mo)")</f>
        <v>Veteran (49+ mo)</v>
      </c>
      <c r="I6855">
        <f>COUNTIF('Raw Data'!G6855:O6855,"Yes")</f>
        <v>7</v>
      </c>
      <c r="J6855">
        <f t="shared" ca="1" si="214"/>
        <v>44562</v>
      </c>
      <c r="K6855" t="str">
        <f>'Raw Data'!U6855</f>
        <v>Yes</v>
      </c>
      <c r="L6855" t="str">
        <f t="shared" si="215"/>
        <v>Low-Medium Risk</v>
      </c>
      <c r="N6855" s="34"/>
    </row>
    <row r="6856" spans="1:14" x14ac:dyDescent="0.3">
      <c r="A6856" s="5" t="str">
        <f>'Raw Data'!A6856</f>
        <v>9700-ZCLOT</v>
      </c>
      <c r="B6856">
        <f>'Raw Data'!F6856</f>
        <v>2</v>
      </c>
      <c r="C6856" t="str">
        <f>'Raw Data'!P6856</f>
        <v>Month-to-month</v>
      </c>
      <c r="D6856" t="str">
        <f>'Raw Data'!I6856</f>
        <v>No</v>
      </c>
      <c r="E6856" t="str">
        <f>'Raw Data'!R6856</f>
        <v>Mailed check</v>
      </c>
      <c r="F6856">
        <f>'Raw Data'!S6856</f>
        <v>20</v>
      </c>
      <c r="G6856">
        <f>IFERROR(VALUE('Raw Data'!T6856),0)</f>
        <v>32.700000000000003</v>
      </c>
      <c r="H6856" t="str" cm="1">
        <f t="array" ref="H6856">_xlfn.IFS(B6856&lt;=12,"New (0-12 mo)",B6856&lt;=24,"Established (13-24 mo)",B6856&lt;=48,"Loyal (25-48 mo)",TRUE,"Veteran (49+ mo)")</f>
        <v>New (0-12 mo)</v>
      </c>
      <c r="I6856">
        <f>COUNTIF('Raw Data'!G6856:O6856,"Yes")</f>
        <v>1</v>
      </c>
      <c r="J6856">
        <f t="shared" ca="1" si="214"/>
        <v>46143</v>
      </c>
      <c r="K6856" t="str">
        <f>'Raw Data'!U6856</f>
        <v>No</v>
      </c>
      <c r="L6856" t="str">
        <f t="shared" si="215"/>
        <v>High Risk</v>
      </c>
      <c r="N6856" s="34"/>
    </row>
    <row r="6857" spans="1:14" x14ac:dyDescent="0.3">
      <c r="A6857" s="5" t="str">
        <f>'Raw Data'!A6857</f>
        <v>8738-JOKAR</v>
      </c>
      <c r="B6857">
        <f>'Raw Data'!F6857</f>
        <v>42</v>
      </c>
      <c r="C6857" t="str">
        <f>'Raw Data'!P6857</f>
        <v>One year</v>
      </c>
      <c r="D6857" t="str">
        <f>'Raw Data'!I6857</f>
        <v>DSL</v>
      </c>
      <c r="E6857" t="str">
        <f>'Raw Data'!R6857</f>
        <v>Mailed check</v>
      </c>
      <c r="F6857">
        <f>'Raw Data'!S6857</f>
        <v>67.7</v>
      </c>
      <c r="G6857">
        <f>IFERROR(VALUE('Raw Data'!T6857),0)</f>
        <v>2882.25</v>
      </c>
      <c r="H6857" t="str" cm="1">
        <f t="array" ref="H6857">_xlfn.IFS(B6857&lt;=12,"New (0-12 mo)",B6857&lt;=24,"Established (13-24 mo)",B6857&lt;=48,"Loyal (25-48 mo)",TRUE,"Veteran (49+ mo)")</f>
        <v>Loyal (25-48 mo)</v>
      </c>
      <c r="I6857">
        <f>COUNTIF('Raw Data'!G6857:O6857,"Yes")</f>
        <v>5</v>
      </c>
      <c r="J6857">
        <f t="shared" ca="1" si="214"/>
        <v>44927</v>
      </c>
      <c r="K6857" t="str">
        <f>'Raw Data'!U6857</f>
        <v>No</v>
      </c>
      <c r="L6857" t="str">
        <f t="shared" si="215"/>
        <v>Low Risk</v>
      </c>
      <c r="N6857" s="34"/>
    </row>
    <row r="6858" spans="1:14" x14ac:dyDescent="0.3">
      <c r="A6858" s="5" t="str">
        <f>'Raw Data'!A6858</f>
        <v>4534-WGCIR</v>
      </c>
      <c r="B6858">
        <f>'Raw Data'!F6858</f>
        <v>58</v>
      </c>
      <c r="C6858" t="str">
        <f>'Raw Data'!P6858</f>
        <v>Two year</v>
      </c>
      <c r="D6858" t="str">
        <f>'Raw Data'!I6858</f>
        <v>No</v>
      </c>
      <c r="E6858" t="str">
        <f>'Raw Data'!R6858</f>
        <v>Credit card (automatic)</v>
      </c>
      <c r="F6858">
        <f>'Raw Data'!S6858</f>
        <v>25.15</v>
      </c>
      <c r="G6858">
        <f>IFERROR(VALUE('Raw Data'!T6858),0)</f>
        <v>1509.9</v>
      </c>
      <c r="H6858" t="str" cm="1">
        <f t="array" ref="H6858">_xlfn.IFS(B6858&lt;=12,"New (0-12 mo)",B6858&lt;=24,"Established (13-24 mo)",B6858&lt;=48,"Loyal (25-48 mo)",TRUE,"Veteran (49+ mo)")</f>
        <v>Veteran (49+ mo)</v>
      </c>
      <c r="I6858">
        <f>COUNTIF('Raw Data'!G6858:O6858,"Yes")</f>
        <v>2</v>
      </c>
      <c r="J6858">
        <f t="shared" ca="1" si="214"/>
        <v>44440</v>
      </c>
      <c r="K6858" t="str">
        <f>'Raw Data'!U6858</f>
        <v>No</v>
      </c>
      <c r="L6858" t="str">
        <f t="shared" si="215"/>
        <v>Low Risk</v>
      </c>
      <c r="N6858" s="34"/>
    </row>
    <row r="6859" spans="1:14" x14ac:dyDescent="0.3">
      <c r="A6859" s="5" t="str">
        <f>'Raw Data'!A6859</f>
        <v>1930-WNXSB</v>
      </c>
      <c r="B6859">
        <f>'Raw Data'!F6859</f>
        <v>58</v>
      </c>
      <c r="C6859" t="str">
        <f>'Raw Data'!P6859</f>
        <v>Month-to-month</v>
      </c>
      <c r="D6859" t="str">
        <f>'Raw Data'!I6859</f>
        <v>Fiber optic</v>
      </c>
      <c r="E6859" t="str">
        <f>'Raw Data'!R6859</f>
        <v>Electronic check</v>
      </c>
      <c r="F6859">
        <f>'Raw Data'!S6859</f>
        <v>92.85</v>
      </c>
      <c r="G6859">
        <f>IFERROR(VALUE('Raw Data'!T6859),0)</f>
        <v>5305.05</v>
      </c>
      <c r="H6859" t="str" cm="1">
        <f t="array" ref="H6859">_xlfn.IFS(B6859&lt;=12,"New (0-12 mo)",B6859&lt;=24,"Established (13-24 mo)",B6859&lt;=48,"Loyal (25-48 mo)",TRUE,"Veteran (49+ mo)")</f>
        <v>Veteran (49+ mo)</v>
      </c>
      <c r="I6859">
        <f>COUNTIF('Raw Data'!G6859:O6859,"Yes")</f>
        <v>4</v>
      </c>
      <c r="J6859">
        <f t="shared" ca="1" si="214"/>
        <v>44440</v>
      </c>
      <c r="K6859" t="str">
        <f>'Raw Data'!U6859</f>
        <v>No</v>
      </c>
      <c r="L6859" t="str">
        <f t="shared" si="215"/>
        <v>Low-Medium Risk</v>
      </c>
      <c r="N6859" s="34"/>
    </row>
    <row r="6860" spans="1:14" x14ac:dyDescent="0.3">
      <c r="A6860" s="5" t="str">
        <f>'Raw Data'!A6860</f>
        <v>2685-SREOM</v>
      </c>
      <c r="B6860">
        <f>'Raw Data'!F6860</f>
        <v>25</v>
      </c>
      <c r="C6860" t="str">
        <f>'Raw Data'!P6860</f>
        <v>Month-to-month</v>
      </c>
      <c r="D6860" t="str">
        <f>'Raw Data'!I6860</f>
        <v>Fiber optic</v>
      </c>
      <c r="E6860" t="str">
        <f>'Raw Data'!R6860</f>
        <v>Electronic check</v>
      </c>
      <c r="F6860">
        <f>'Raw Data'!S6860</f>
        <v>89.1</v>
      </c>
      <c r="G6860">
        <f>IFERROR(VALUE('Raw Data'!T6860),0)</f>
        <v>2368.4</v>
      </c>
      <c r="H6860" t="str" cm="1">
        <f t="array" ref="H6860">_xlfn.IFS(B6860&lt;=12,"New (0-12 mo)",B6860&lt;=24,"Established (13-24 mo)",B6860&lt;=48,"Loyal (25-48 mo)",TRUE,"Veteran (49+ mo)")</f>
        <v>Loyal (25-48 mo)</v>
      </c>
      <c r="I6860">
        <f>COUNTIF('Raw Data'!G6860:O6860,"Yes")</f>
        <v>4</v>
      </c>
      <c r="J6860">
        <f t="shared" ca="1" si="214"/>
        <v>45444</v>
      </c>
      <c r="K6860" t="str">
        <f>'Raw Data'!U6860</f>
        <v>Yes</v>
      </c>
      <c r="L6860" t="str">
        <f t="shared" si="215"/>
        <v>Low-Medium Risk</v>
      </c>
      <c r="N6860" s="34"/>
    </row>
    <row r="6861" spans="1:14" x14ac:dyDescent="0.3">
      <c r="A6861" s="5" t="str">
        <f>'Raw Data'!A6861</f>
        <v>3508-CFVZL</v>
      </c>
      <c r="B6861">
        <f>'Raw Data'!F6861</f>
        <v>71</v>
      </c>
      <c r="C6861" t="str">
        <f>'Raw Data'!P6861</f>
        <v>Two year</v>
      </c>
      <c r="D6861" t="str">
        <f>'Raw Data'!I6861</f>
        <v>Fiber optic</v>
      </c>
      <c r="E6861" t="str">
        <f>'Raw Data'!R6861</f>
        <v>Mailed check</v>
      </c>
      <c r="F6861">
        <f>'Raw Data'!S6861</f>
        <v>111.3</v>
      </c>
      <c r="G6861">
        <f>IFERROR(VALUE('Raw Data'!T6861),0)</f>
        <v>7985.9</v>
      </c>
      <c r="H6861" t="str" cm="1">
        <f t="array" ref="H6861">_xlfn.IFS(B6861&lt;=12,"New (0-12 mo)",B6861&lt;=24,"Established (13-24 mo)",B6861&lt;=48,"Loyal (25-48 mo)",TRUE,"Veteran (49+ mo)")</f>
        <v>Veteran (49+ mo)</v>
      </c>
      <c r="I6861">
        <f>COUNTIF('Raw Data'!G6861:O6861,"Yes")</f>
        <v>8</v>
      </c>
      <c r="J6861">
        <f t="shared" ca="1" si="214"/>
        <v>44044</v>
      </c>
      <c r="K6861" t="str">
        <f>'Raw Data'!U6861</f>
        <v>No</v>
      </c>
      <c r="L6861" t="str">
        <f t="shared" si="215"/>
        <v>Low Risk</v>
      </c>
      <c r="N6861" s="34"/>
    </row>
    <row r="6862" spans="1:14" x14ac:dyDescent="0.3">
      <c r="A6862" s="5" t="str">
        <f>'Raw Data'!A6862</f>
        <v>0402-CQAJN</v>
      </c>
      <c r="B6862">
        <f>'Raw Data'!F6862</f>
        <v>37</v>
      </c>
      <c r="C6862" t="str">
        <f>'Raw Data'!P6862</f>
        <v>Month-to-month</v>
      </c>
      <c r="D6862" t="str">
        <f>'Raw Data'!I6862</f>
        <v>Fiber optic</v>
      </c>
      <c r="E6862" t="str">
        <f>'Raw Data'!R6862</f>
        <v>Bank transfer (automatic)</v>
      </c>
      <c r="F6862">
        <f>'Raw Data'!S6862</f>
        <v>101.9</v>
      </c>
      <c r="G6862">
        <f>IFERROR(VALUE('Raw Data'!T6862),0)</f>
        <v>3545.35</v>
      </c>
      <c r="H6862" t="str" cm="1">
        <f t="array" ref="H6862">_xlfn.IFS(B6862&lt;=12,"New (0-12 mo)",B6862&lt;=24,"Established (13-24 mo)",B6862&lt;=48,"Loyal (25-48 mo)",TRUE,"Veteran (49+ mo)")</f>
        <v>Loyal (25-48 mo)</v>
      </c>
      <c r="I6862">
        <f>COUNTIF('Raw Data'!G6862:O6862,"Yes")</f>
        <v>6</v>
      </c>
      <c r="J6862">
        <f t="shared" ca="1" si="214"/>
        <v>45078</v>
      </c>
      <c r="K6862" t="str">
        <f>'Raw Data'!U6862</f>
        <v>Yes</v>
      </c>
      <c r="L6862" t="str">
        <f t="shared" si="215"/>
        <v>Low-Medium Risk</v>
      </c>
      <c r="N6862" s="34"/>
    </row>
    <row r="6863" spans="1:14" x14ac:dyDescent="0.3">
      <c r="A6863" s="5" t="str">
        <f>'Raw Data'!A6863</f>
        <v>6692-UDPJC</v>
      </c>
      <c r="B6863">
        <f>'Raw Data'!F6863</f>
        <v>14</v>
      </c>
      <c r="C6863" t="str">
        <f>'Raw Data'!P6863</f>
        <v>Month-to-month</v>
      </c>
      <c r="D6863" t="str">
        <f>'Raw Data'!I6863</f>
        <v>Fiber optic</v>
      </c>
      <c r="E6863" t="str">
        <f>'Raw Data'!R6863</f>
        <v>Electronic check</v>
      </c>
      <c r="F6863">
        <f>'Raw Data'!S6863</f>
        <v>91.65</v>
      </c>
      <c r="G6863">
        <f>IFERROR(VALUE('Raw Data'!T6863),0)</f>
        <v>1301</v>
      </c>
      <c r="H6863" t="str" cm="1">
        <f t="array" ref="H6863">_xlfn.IFS(B6863&lt;=12,"New (0-12 mo)",B6863&lt;=24,"Established (13-24 mo)",B6863&lt;=48,"Loyal (25-48 mo)",TRUE,"Veteran (49+ mo)")</f>
        <v>Established (13-24 mo)</v>
      </c>
      <c r="I6863">
        <f>COUNTIF('Raw Data'!G6863:O6863,"Yes")</f>
        <v>4</v>
      </c>
      <c r="J6863">
        <f t="shared" ca="1" si="214"/>
        <v>45778</v>
      </c>
      <c r="K6863" t="str">
        <f>'Raw Data'!U6863</f>
        <v>Yes</v>
      </c>
      <c r="L6863" t="str">
        <f t="shared" si="215"/>
        <v>Medium Risk</v>
      </c>
      <c r="N6863" s="34"/>
    </row>
    <row r="6864" spans="1:14" x14ac:dyDescent="0.3">
      <c r="A6864" s="5" t="str">
        <f>'Raw Data'!A6864</f>
        <v>1273-MTETI</v>
      </c>
      <c r="B6864">
        <f>'Raw Data'!F6864</f>
        <v>4</v>
      </c>
      <c r="C6864" t="str">
        <f>'Raw Data'!P6864</f>
        <v>Month-to-month</v>
      </c>
      <c r="D6864" t="str">
        <f>'Raw Data'!I6864</f>
        <v>Fiber optic</v>
      </c>
      <c r="E6864" t="str">
        <f>'Raw Data'!R6864</f>
        <v>Electronic check</v>
      </c>
      <c r="F6864">
        <f>'Raw Data'!S6864</f>
        <v>88.85</v>
      </c>
      <c r="G6864">
        <f>IFERROR(VALUE('Raw Data'!T6864),0)</f>
        <v>372.45</v>
      </c>
      <c r="H6864" t="str" cm="1">
        <f t="array" ref="H6864">_xlfn.IFS(B6864&lt;=12,"New (0-12 mo)",B6864&lt;=24,"Established (13-24 mo)",B6864&lt;=48,"Loyal (25-48 mo)",TRUE,"Veteran (49+ mo)")</f>
        <v>New (0-12 mo)</v>
      </c>
      <c r="I6864">
        <f>COUNTIF('Raw Data'!G6864:O6864,"Yes")</f>
        <v>4</v>
      </c>
      <c r="J6864">
        <f t="shared" ca="1" si="214"/>
        <v>46082</v>
      </c>
      <c r="K6864" t="str">
        <f>'Raw Data'!U6864</f>
        <v>Yes</v>
      </c>
      <c r="L6864" t="str">
        <f t="shared" si="215"/>
        <v>High Risk</v>
      </c>
      <c r="N6864" s="34"/>
    </row>
    <row r="6865" spans="1:14" x14ac:dyDescent="0.3">
      <c r="A6865" s="5" t="str">
        <f>'Raw Data'!A6865</f>
        <v>0657-DOGUM</v>
      </c>
      <c r="B6865">
        <f>'Raw Data'!F6865</f>
        <v>48</v>
      </c>
      <c r="C6865" t="str">
        <f>'Raw Data'!P6865</f>
        <v>One year</v>
      </c>
      <c r="D6865" t="str">
        <f>'Raw Data'!I6865</f>
        <v>DSL</v>
      </c>
      <c r="E6865" t="str">
        <f>'Raw Data'!R6865</f>
        <v>Bank transfer (automatic)</v>
      </c>
      <c r="F6865">
        <f>'Raw Data'!S6865</f>
        <v>60.6</v>
      </c>
      <c r="G6865">
        <f>IFERROR(VALUE('Raw Data'!T6865),0)</f>
        <v>2985.25</v>
      </c>
      <c r="H6865" t="str" cm="1">
        <f t="array" ref="H6865">_xlfn.IFS(B6865&lt;=12,"New (0-12 mo)",B6865&lt;=24,"Established (13-24 mo)",B6865&lt;=48,"Loyal (25-48 mo)",TRUE,"Veteran (49+ mo)")</f>
        <v>Loyal (25-48 mo)</v>
      </c>
      <c r="I6865">
        <f>COUNTIF('Raw Data'!G6865:O6865,"Yes")</f>
        <v>4</v>
      </c>
      <c r="J6865">
        <f t="shared" ca="1" si="214"/>
        <v>44743</v>
      </c>
      <c r="K6865" t="str">
        <f>'Raw Data'!U6865</f>
        <v>No</v>
      </c>
      <c r="L6865" t="str">
        <f t="shared" si="215"/>
        <v>Low Risk</v>
      </c>
      <c r="N6865" s="34"/>
    </row>
    <row r="6866" spans="1:14" x14ac:dyDescent="0.3">
      <c r="A6866" s="5" t="str">
        <f>'Raw Data'!A6866</f>
        <v>5480-HPRRX</v>
      </c>
      <c r="B6866">
        <f>'Raw Data'!F6866</f>
        <v>3</v>
      </c>
      <c r="C6866" t="str">
        <f>'Raw Data'!P6866</f>
        <v>Month-to-month</v>
      </c>
      <c r="D6866" t="str">
        <f>'Raw Data'!I6866</f>
        <v>DSL</v>
      </c>
      <c r="E6866" t="str">
        <f>'Raw Data'!R6866</f>
        <v>Electronic check</v>
      </c>
      <c r="F6866">
        <f>'Raw Data'!S6866</f>
        <v>25.3</v>
      </c>
      <c r="G6866">
        <f>IFERROR(VALUE('Raw Data'!T6866),0)</f>
        <v>77.75</v>
      </c>
      <c r="H6866" t="str" cm="1">
        <f t="array" ref="H6866">_xlfn.IFS(B6866&lt;=12,"New (0-12 mo)",B6866&lt;=24,"Established (13-24 mo)",B6866&lt;=48,"Loyal (25-48 mo)",TRUE,"Veteran (49+ mo)")</f>
        <v>New (0-12 mo)</v>
      </c>
      <c r="I6866">
        <f>COUNTIF('Raw Data'!G6866:O6866,"Yes")</f>
        <v>0</v>
      </c>
      <c r="J6866">
        <f t="shared" ca="1" si="214"/>
        <v>46113</v>
      </c>
      <c r="K6866" t="str">
        <f>'Raw Data'!U6866</f>
        <v>Yes</v>
      </c>
      <c r="L6866" t="str">
        <f t="shared" si="215"/>
        <v>High Risk</v>
      </c>
      <c r="N6866" s="34"/>
    </row>
    <row r="6867" spans="1:14" x14ac:dyDescent="0.3">
      <c r="A6867" s="5" t="str">
        <f>'Raw Data'!A6867</f>
        <v>8792-AOROI</v>
      </c>
      <c r="B6867">
        <f>'Raw Data'!F6867</f>
        <v>8</v>
      </c>
      <c r="C6867" t="str">
        <f>'Raw Data'!P6867</f>
        <v>Two year</v>
      </c>
      <c r="D6867" t="str">
        <f>'Raw Data'!I6867</f>
        <v>DSL</v>
      </c>
      <c r="E6867" t="str">
        <f>'Raw Data'!R6867</f>
        <v>Mailed check</v>
      </c>
      <c r="F6867">
        <f>'Raw Data'!S6867</f>
        <v>65.5</v>
      </c>
      <c r="G6867">
        <f>IFERROR(VALUE('Raw Data'!T6867),0)</f>
        <v>564.35</v>
      </c>
      <c r="H6867" t="str" cm="1">
        <f t="array" ref="H6867">_xlfn.IFS(B6867&lt;=12,"New (0-12 mo)",B6867&lt;=24,"Established (13-24 mo)",B6867&lt;=48,"Loyal (25-48 mo)",TRUE,"Veteran (49+ mo)")</f>
        <v>New (0-12 mo)</v>
      </c>
      <c r="I6867">
        <f>COUNTIF('Raw Data'!G6867:O6867,"Yes")</f>
        <v>4</v>
      </c>
      <c r="J6867">
        <f t="shared" ca="1" si="214"/>
        <v>45962</v>
      </c>
      <c r="K6867" t="str">
        <f>'Raw Data'!U6867</f>
        <v>No</v>
      </c>
      <c r="L6867" t="str">
        <f t="shared" si="215"/>
        <v>Low Risk</v>
      </c>
      <c r="N6867" s="34"/>
    </row>
    <row r="6868" spans="1:14" x14ac:dyDescent="0.3">
      <c r="A6868" s="5" t="str">
        <f>'Raw Data'!A6868</f>
        <v>0295-PPHDO</v>
      </c>
      <c r="B6868">
        <f>'Raw Data'!F6868</f>
        <v>1</v>
      </c>
      <c r="C6868" t="str">
        <f>'Raw Data'!P6868</f>
        <v>Month-to-month</v>
      </c>
      <c r="D6868" t="str">
        <f>'Raw Data'!I6868</f>
        <v>Fiber optic</v>
      </c>
      <c r="E6868" t="str">
        <f>'Raw Data'!R6868</f>
        <v>Electronic check</v>
      </c>
      <c r="F6868">
        <f>'Raw Data'!S6868</f>
        <v>95.45</v>
      </c>
      <c r="G6868">
        <f>IFERROR(VALUE('Raw Data'!T6868),0)</f>
        <v>95.45</v>
      </c>
      <c r="H6868" t="str" cm="1">
        <f t="array" ref="H6868">_xlfn.IFS(B6868&lt;=12,"New (0-12 mo)",B6868&lt;=24,"Established (13-24 mo)",B6868&lt;=48,"Loyal (25-48 mo)",TRUE,"Veteran (49+ mo)")</f>
        <v>New (0-12 mo)</v>
      </c>
      <c r="I6868">
        <f>COUNTIF('Raw Data'!G6868:O6868,"Yes")</f>
        <v>4</v>
      </c>
      <c r="J6868">
        <f t="shared" ca="1" si="214"/>
        <v>46174</v>
      </c>
      <c r="K6868" t="str">
        <f>'Raw Data'!U6868</f>
        <v>Yes</v>
      </c>
      <c r="L6868" t="str">
        <f t="shared" si="215"/>
        <v>High Risk</v>
      </c>
      <c r="N6868" s="34"/>
    </row>
    <row r="6869" spans="1:14" x14ac:dyDescent="0.3">
      <c r="A6869" s="5" t="str">
        <f>'Raw Data'!A6869</f>
        <v>5146-YYFRZ</v>
      </c>
      <c r="B6869">
        <f>'Raw Data'!F6869</f>
        <v>67</v>
      </c>
      <c r="C6869" t="str">
        <f>'Raw Data'!P6869</f>
        <v>Two year</v>
      </c>
      <c r="D6869" t="str">
        <f>'Raw Data'!I6869</f>
        <v>No</v>
      </c>
      <c r="E6869" t="str">
        <f>'Raw Data'!R6869</f>
        <v>Bank transfer (automatic)</v>
      </c>
      <c r="F6869">
        <f>'Raw Data'!S6869</f>
        <v>19.95</v>
      </c>
      <c r="G6869">
        <f>IFERROR(VALUE('Raw Data'!T6869),0)</f>
        <v>1311.75</v>
      </c>
      <c r="H6869" t="str" cm="1">
        <f t="array" ref="H6869">_xlfn.IFS(B6869&lt;=12,"New (0-12 mo)",B6869&lt;=24,"Established (13-24 mo)",B6869&lt;=48,"Loyal (25-48 mo)",TRUE,"Veteran (49+ mo)")</f>
        <v>Veteran (49+ mo)</v>
      </c>
      <c r="I6869">
        <f>COUNTIF('Raw Data'!G6869:O6869,"Yes")</f>
        <v>1</v>
      </c>
      <c r="J6869">
        <f t="shared" ca="1" si="214"/>
        <v>44166</v>
      </c>
      <c r="K6869" t="str">
        <f>'Raw Data'!U6869</f>
        <v>No</v>
      </c>
      <c r="L6869" t="str">
        <f t="shared" si="215"/>
        <v>Low Risk</v>
      </c>
      <c r="N6869" s="34"/>
    </row>
    <row r="6870" spans="1:14" x14ac:dyDescent="0.3">
      <c r="A6870" s="5" t="str">
        <f>'Raw Data'!A6870</f>
        <v>1195-OIYEJ</v>
      </c>
      <c r="B6870">
        <f>'Raw Data'!F6870</f>
        <v>13</v>
      </c>
      <c r="C6870" t="str">
        <f>'Raw Data'!P6870</f>
        <v>Month-to-month</v>
      </c>
      <c r="D6870" t="str">
        <f>'Raw Data'!I6870</f>
        <v>Fiber optic</v>
      </c>
      <c r="E6870" t="str">
        <f>'Raw Data'!R6870</f>
        <v>Electronic check</v>
      </c>
      <c r="F6870">
        <f>'Raw Data'!S6870</f>
        <v>91.1</v>
      </c>
      <c r="G6870">
        <f>IFERROR(VALUE('Raw Data'!T6870),0)</f>
        <v>1135.7</v>
      </c>
      <c r="H6870" t="str" cm="1">
        <f t="array" ref="H6870">_xlfn.IFS(B6870&lt;=12,"New (0-12 mo)",B6870&lt;=24,"Established (13-24 mo)",B6870&lt;=48,"Loyal (25-48 mo)",TRUE,"Veteran (49+ mo)")</f>
        <v>Established (13-24 mo)</v>
      </c>
      <c r="I6870">
        <f>COUNTIF('Raw Data'!G6870:O6870,"Yes")</f>
        <v>3</v>
      </c>
      <c r="J6870">
        <f t="shared" ca="1" si="214"/>
        <v>45809</v>
      </c>
      <c r="K6870" t="str">
        <f>'Raw Data'!U6870</f>
        <v>Yes</v>
      </c>
      <c r="L6870" t="str">
        <f t="shared" si="215"/>
        <v>Medium Risk</v>
      </c>
      <c r="N6870" s="34"/>
    </row>
    <row r="6871" spans="1:14" x14ac:dyDescent="0.3">
      <c r="A6871" s="5" t="str">
        <f>'Raw Data'!A6871</f>
        <v>5906-CVLHP</v>
      </c>
      <c r="B6871">
        <f>'Raw Data'!F6871</f>
        <v>45</v>
      </c>
      <c r="C6871" t="str">
        <f>'Raw Data'!P6871</f>
        <v>One year</v>
      </c>
      <c r="D6871" t="str">
        <f>'Raw Data'!I6871</f>
        <v>DSL</v>
      </c>
      <c r="E6871" t="str">
        <f>'Raw Data'!R6871</f>
        <v>Credit card (automatic)</v>
      </c>
      <c r="F6871">
        <f>'Raw Data'!S6871</f>
        <v>54.15</v>
      </c>
      <c r="G6871">
        <f>IFERROR(VALUE('Raw Data'!T6871),0)</f>
        <v>2319.8000000000002</v>
      </c>
      <c r="H6871" t="str" cm="1">
        <f t="array" ref="H6871">_xlfn.IFS(B6871&lt;=12,"New (0-12 mo)",B6871&lt;=24,"Established (13-24 mo)",B6871&lt;=48,"Loyal (25-48 mo)",TRUE,"Veteran (49+ mo)")</f>
        <v>Loyal (25-48 mo)</v>
      </c>
      <c r="I6871">
        <f>COUNTIF('Raw Data'!G6871:O6871,"Yes")</f>
        <v>3</v>
      </c>
      <c r="J6871">
        <f t="shared" ca="1" si="214"/>
        <v>44835</v>
      </c>
      <c r="K6871" t="str">
        <f>'Raw Data'!U6871</f>
        <v>Yes</v>
      </c>
      <c r="L6871" t="str">
        <f t="shared" si="215"/>
        <v>Low Risk</v>
      </c>
      <c r="N6871" s="34"/>
    </row>
    <row r="6872" spans="1:14" x14ac:dyDescent="0.3">
      <c r="A6872" s="5" t="str">
        <f>'Raw Data'!A6872</f>
        <v>3452-SRFEG</v>
      </c>
      <c r="B6872">
        <f>'Raw Data'!F6872</f>
        <v>49</v>
      </c>
      <c r="C6872" t="str">
        <f>'Raw Data'!P6872</f>
        <v>Month-to-month</v>
      </c>
      <c r="D6872" t="str">
        <f>'Raw Data'!I6872</f>
        <v>Fiber optic</v>
      </c>
      <c r="E6872" t="str">
        <f>'Raw Data'!R6872</f>
        <v>Bank transfer (automatic)</v>
      </c>
      <c r="F6872">
        <f>'Raw Data'!S6872</f>
        <v>74.599999999999994</v>
      </c>
      <c r="G6872">
        <f>IFERROR(VALUE('Raw Data'!T6872),0)</f>
        <v>3720.35</v>
      </c>
      <c r="H6872" t="str" cm="1">
        <f t="array" ref="H6872">_xlfn.IFS(B6872&lt;=12,"New (0-12 mo)",B6872&lt;=24,"Established (13-24 mo)",B6872&lt;=48,"Loyal (25-48 mo)",TRUE,"Veteran (49+ mo)")</f>
        <v>Veteran (49+ mo)</v>
      </c>
      <c r="I6872">
        <f>COUNTIF('Raw Data'!G6872:O6872,"Yes")</f>
        <v>2</v>
      </c>
      <c r="J6872">
        <f t="shared" ca="1" si="214"/>
        <v>44713</v>
      </c>
      <c r="K6872" t="str">
        <f>'Raw Data'!U6872</f>
        <v>No</v>
      </c>
      <c r="L6872" t="str">
        <f t="shared" si="215"/>
        <v>Low-Medium Risk</v>
      </c>
      <c r="N6872" s="34"/>
    </row>
    <row r="6873" spans="1:14" x14ac:dyDescent="0.3">
      <c r="A6873" s="5" t="str">
        <f>'Raw Data'!A6873</f>
        <v>4070-OKWVH</v>
      </c>
      <c r="B6873">
        <f>'Raw Data'!F6873</f>
        <v>52</v>
      </c>
      <c r="C6873" t="str">
        <f>'Raw Data'!P6873</f>
        <v>Month-to-month</v>
      </c>
      <c r="D6873" t="str">
        <f>'Raw Data'!I6873</f>
        <v>Fiber optic</v>
      </c>
      <c r="E6873" t="str">
        <f>'Raw Data'!R6873</f>
        <v>Bank transfer (automatic)</v>
      </c>
      <c r="F6873">
        <f>'Raw Data'!S6873</f>
        <v>94.6</v>
      </c>
      <c r="G6873">
        <f>IFERROR(VALUE('Raw Data'!T6873),0)</f>
        <v>5025.8</v>
      </c>
      <c r="H6873" t="str" cm="1">
        <f t="array" ref="H6873">_xlfn.IFS(B6873&lt;=12,"New (0-12 mo)",B6873&lt;=24,"Established (13-24 mo)",B6873&lt;=48,"Loyal (25-48 mo)",TRUE,"Veteran (49+ mo)")</f>
        <v>Veteran (49+ mo)</v>
      </c>
      <c r="I6873">
        <f>COUNTIF('Raw Data'!G6873:O6873,"Yes")</f>
        <v>5</v>
      </c>
      <c r="J6873">
        <f t="shared" ca="1" si="214"/>
        <v>44621</v>
      </c>
      <c r="K6873" t="str">
        <f>'Raw Data'!U6873</f>
        <v>No</v>
      </c>
      <c r="L6873" t="str">
        <f t="shared" si="215"/>
        <v>Low-Medium Risk</v>
      </c>
      <c r="N6873" s="34"/>
    </row>
    <row r="6874" spans="1:14" x14ac:dyDescent="0.3">
      <c r="A6874" s="5" t="str">
        <f>'Raw Data'!A6874</f>
        <v>5297-MDOIR</v>
      </c>
      <c r="B6874">
        <f>'Raw Data'!F6874</f>
        <v>63</v>
      </c>
      <c r="C6874" t="str">
        <f>'Raw Data'!P6874</f>
        <v>One year</v>
      </c>
      <c r="D6874" t="str">
        <f>'Raw Data'!I6874</f>
        <v>Fiber optic</v>
      </c>
      <c r="E6874" t="str">
        <f>'Raw Data'!R6874</f>
        <v>Credit card (automatic)</v>
      </c>
      <c r="F6874">
        <f>'Raw Data'!S6874</f>
        <v>81.150000000000006</v>
      </c>
      <c r="G6874">
        <f>IFERROR(VALUE('Raw Data'!T6874),0)</f>
        <v>5224.5</v>
      </c>
      <c r="H6874" t="str" cm="1">
        <f t="array" ref="H6874">_xlfn.IFS(B6874&lt;=12,"New (0-12 mo)",B6874&lt;=24,"Established (13-24 mo)",B6874&lt;=48,"Loyal (25-48 mo)",TRUE,"Veteran (49+ mo)")</f>
        <v>Veteran (49+ mo)</v>
      </c>
      <c r="I6874">
        <f>COUNTIF('Raw Data'!G6874:O6874,"Yes")</f>
        <v>3</v>
      </c>
      <c r="J6874">
        <f t="shared" ca="1" si="214"/>
        <v>44287</v>
      </c>
      <c r="K6874" t="str">
        <f>'Raw Data'!U6874</f>
        <v>No</v>
      </c>
      <c r="L6874" t="str">
        <f t="shared" si="215"/>
        <v>Low Risk</v>
      </c>
      <c r="N6874" s="34"/>
    </row>
    <row r="6875" spans="1:14" x14ac:dyDescent="0.3">
      <c r="A6875" s="5" t="str">
        <f>'Raw Data'!A6875</f>
        <v>6369-MCAKO</v>
      </c>
      <c r="B6875">
        <f>'Raw Data'!F6875</f>
        <v>68</v>
      </c>
      <c r="C6875" t="str">
        <f>'Raw Data'!P6875</f>
        <v>Two year</v>
      </c>
      <c r="D6875" t="str">
        <f>'Raw Data'!I6875</f>
        <v>DSL</v>
      </c>
      <c r="E6875" t="str">
        <f>'Raw Data'!R6875</f>
        <v>Bank transfer (automatic)</v>
      </c>
      <c r="F6875">
        <f>'Raw Data'!S6875</f>
        <v>89.05</v>
      </c>
      <c r="G6875">
        <f>IFERROR(VALUE('Raw Data'!T6875),0)</f>
        <v>6185.8</v>
      </c>
      <c r="H6875" t="str" cm="1">
        <f t="array" ref="H6875">_xlfn.IFS(B6875&lt;=12,"New (0-12 mo)",B6875&lt;=24,"Established (13-24 mo)",B6875&lt;=48,"Loyal (25-48 mo)",TRUE,"Veteran (49+ mo)")</f>
        <v>Veteran (49+ mo)</v>
      </c>
      <c r="I6875">
        <f>COUNTIF('Raw Data'!G6875:O6875,"Yes")</f>
        <v>8</v>
      </c>
      <c r="J6875">
        <f t="shared" ca="1" si="214"/>
        <v>44136</v>
      </c>
      <c r="K6875" t="str">
        <f>'Raw Data'!U6875</f>
        <v>No</v>
      </c>
      <c r="L6875" t="str">
        <f t="shared" si="215"/>
        <v>Low Risk</v>
      </c>
      <c r="N6875" s="34"/>
    </row>
    <row r="6876" spans="1:14" x14ac:dyDescent="0.3">
      <c r="A6876" s="5" t="str">
        <f>'Raw Data'!A6876</f>
        <v>4926-UMJZD</v>
      </c>
      <c r="B6876">
        <f>'Raw Data'!F6876</f>
        <v>31</v>
      </c>
      <c r="C6876" t="str">
        <f>'Raw Data'!P6876</f>
        <v>Month-to-month</v>
      </c>
      <c r="D6876" t="str">
        <f>'Raw Data'!I6876</f>
        <v>DSL</v>
      </c>
      <c r="E6876" t="str">
        <f>'Raw Data'!R6876</f>
        <v>Mailed check</v>
      </c>
      <c r="F6876">
        <f>'Raw Data'!S6876</f>
        <v>49.2</v>
      </c>
      <c r="G6876">
        <f>IFERROR(VALUE('Raw Data'!T6876),0)</f>
        <v>1498.55</v>
      </c>
      <c r="H6876" t="str" cm="1">
        <f t="array" ref="H6876">_xlfn.IFS(B6876&lt;=12,"New (0-12 mo)",B6876&lt;=24,"Established (13-24 mo)",B6876&lt;=48,"Loyal (25-48 mo)",TRUE,"Veteran (49+ mo)")</f>
        <v>Loyal (25-48 mo)</v>
      </c>
      <c r="I6876">
        <f>COUNTIF('Raw Data'!G6876:O6876,"Yes")</f>
        <v>2</v>
      </c>
      <c r="J6876">
        <f t="shared" ca="1" si="214"/>
        <v>45261</v>
      </c>
      <c r="K6876" t="str">
        <f>'Raw Data'!U6876</f>
        <v>No</v>
      </c>
      <c r="L6876" t="str">
        <f t="shared" si="215"/>
        <v>Low-Medium Risk</v>
      </c>
      <c r="N6876" s="34"/>
    </row>
    <row r="6877" spans="1:14" x14ac:dyDescent="0.3">
      <c r="A6877" s="5" t="str">
        <f>'Raw Data'!A6877</f>
        <v>6848-HJTXY</v>
      </c>
      <c r="B6877">
        <f>'Raw Data'!F6877</f>
        <v>64</v>
      </c>
      <c r="C6877" t="str">
        <f>'Raw Data'!P6877</f>
        <v>Two year</v>
      </c>
      <c r="D6877" t="str">
        <f>'Raw Data'!I6877</f>
        <v>No</v>
      </c>
      <c r="E6877" t="str">
        <f>'Raw Data'!R6877</f>
        <v>Credit card (automatic)</v>
      </c>
      <c r="F6877">
        <f>'Raw Data'!S6877</f>
        <v>19.45</v>
      </c>
      <c r="G6877">
        <f>IFERROR(VALUE('Raw Data'!T6877),0)</f>
        <v>1208.5999999999999</v>
      </c>
      <c r="H6877" t="str" cm="1">
        <f t="array" ref="H6877">_xlfn.IFS(B6877&lt;=12,"New (0-12 mo)",B6877&lt;=24,"Established (13-24 mo)",B6877&lt;=48,"Loyal (25-48 mo)",TRUE,"Veteran (49+ mo)")</f>
        <v>Veteran (49+ mo)</v>
      </c>
      <c r="I6877">
        <f>COUNTIF('Raw Data'!G6877:O6877,"Yes")</f>
        <v>1</v>
      </c>
      <c r="J6877">
        <f t="shared" ca="1" si="214"/>
        <v>44256</v>
      </c>
      <c r="K6877" t="str">
        <f>'Raw Data'!U6877</f>
        <v>No</v>
      </c>
      <c r="L6877" t="str">
        <f t="shared" si="215"/>
        <v>Low Risk</v>
      </c>
      <c r="N6877" s="34"/>
    </row>
    <row r="6878" spans="1:14" x14ac:dyDescent="0.3">
      <c r="A6878" s="5" t="str">
        <f>'Raw Data'!A6878</f>
        <v>6341-AEVKX</v>
      </c>
      <c r="B6878">
        <f>'Raw Data'!F6878</f>
        <v>62</v>
      </c>
      <c r="C6878" t="str">
        <f>'Raw Data'!P6878</f>
        <v>One year</v>
      </c>
      <c r="D6878" t="str">
        <f>'Raw Data'!I6878</f>
        <v>Fiber optic</v>
      </c>
      <c r="E6878" t="str">
        <f>'Raw Data'!R6878</f>
        <v>Electronic check</v>
      </c>
      <c r="F6878">
        <f>'Raw Data'!S6878</f>
        <v>104.3</v>
      </c>
      <c r="G6878">
        <f>IFERROR(VALUE('Raw Data'!T6878),0)</f>
        <v>6613.65</v>
      </c>
      <c r="H6878" t="str" cm="1">
        <f t="array" ref="H6878">_xlfn.IFS(B6878&lt;=12,"New (0-12 mo)",B6878&lt;=24,"Established (13-24 mo)",B6878&lt;=48,"Loyal (25-48 mo)",TRUE,"Veteran (49+ mo)")</f>
        <v>Veteran (49+ mo)</v>
      </c>
      <c r="I6878">
        <f>COUNTIF('Raw Data'!G6878:O6878,"Yes")</f>
        <v>6</v>
      </c>
      <c r="J6878">
        <f t="shared" ca="1" si="214"/>
        <v>44317</v>
      </c>
      <c r="K6878" t="str">
        <f>'Raw Data'!U6878</f>
        <v>No</v>
      </c>
      <c r="L6878" t="str">
        <f t="shared" si="215"/>
        <v>Low Risk</v>
      </c>
      <c r="N6878" s="34"/>
    </row>
    <row r="6879" spans="1:14" x14ac:dyDescent="0.3">
      <c r="A6879" s="5" t="str">
        <f>'Raw Data'!A6879</f>
        <v>4501-EQDRN</v>
      </c>
      <c r="B6879">
        <f>'Raw Data'!F6879</f>
        <v>1</v>
      </c>
      <c r="C6879" t="str">
        <f>'Raw Data'!P6879</f>
        <v>Month-to-month</v>
      </c>
      <c r="D6879" t="str">
        <f>'Raw Data'!I6879</f>
        <v>Fiber optic</v>
      </c>
      <c r="E6879" t="str">
        <f>'Raw Data'!R6879</f>
        <v>Bank transfer (automatic)</v>
      </c>
      <c r="F6879">
        <f>'Raw Data'!S6879</f>
        <v>69.7</v>
      </c>
      <c r="G6879">
        <f>IFERROR(VALUE('Raw Data'!T6879),0)</f>
        <v>69.7</v>
      </c>
      <c r="H6879" t="str" cm="1">
        <f t="array" ref="H6879">_xlfn.IFS(B6879&lt;=12,"New (0-12 mo)",B6879&lt;=24,"Established (13-24 mo)",B6879&lt;=48,"Loyal (25-48 mo)",TRUE,"Veteran (49+ mo)")</f>
        <v>New (0-12 mo)</v>
      </c>
      <c r="I6879">
        <f>COUNTIF('Raw Data'!G6879:O6879,"Yes")</f>
        <v>1</v>
      </c>
      <c r="J6879">
        <f t="shared" ca="1" si="214"/>
        <v>46174</v>
      </c>
      <c r="K6879" t="str">
        <f>'Raw Data'!U6879</f>
        <v>Yes</v>
      </c>
      <c r="L6879" t="str">
        <f t="shared" si="215"/>
        <v>High Risk</v>
      </c>
      <c r="N6879" s="34"/>
    </row>
    <row r="6880" spans="1:14" x14ac:dyDescent="0.3">
      <c r="A6880" s="5" t="str">
        <f>'Raw Data'!A6880</f>
        <v>2990-HWIML</v>
      </c>
      <c r="B6880">
        <f>'Raw Data'!F6880</f>
        <v>6</v>
      </c>
      <c r="C6880" t="str">
        <f>'Raw Data'!P6880</f>
        <v>Month-to-month</v>
      </c>
      <c r="D6880" t="str">
        <f>'Raw Data'!I6880</f>
        <v>Fiber optic</v>
      </c>
      <c r="E6880" t="str">
        <f>'Raw Data'!R6880</f>
        <v>Electronic check</v>
      </c>
      <c r="F6880">
        <f>'Raw Data'!S6880</f>
        <v>89.5</v>
      </c>
      <c r="G6880">
        <f>IFERROR(VALUE('Raw Data'!T6880),0)</f>
        <v>573.29999999999995</v>
      </c>
      <c r="H6880" t="str" cm="1">
        <f t="array" ref="H6880">_xlfn.IFS(B6880&lt;=12,"New (0-12 mo)",B6880&lt;=24,"Established (13-24 mo)",B6880&lt;=48,"Loyal (25-48 mo)",TRUE,"Veteran (49+ mo)")</f>
        <v>New (0-12 mo)</v>
      </c>
      <c r="I6880">
        <f>COUNTIF('Raw Data'!G6880:O6880,"Yes")</f>
        <v>3</v>
      </c>
      <c r="J6880">
        <f t="shared" ca="1" si="214"/>
        <v>46023</v>
      </c>
      <c r="K6880" t="str">
        <f>'Raw Data'!U6880</f>
        <v>Yes</v>
      </c>
      <c r="L6880" t="str">
        <f t="shared" si="215"/>
        <v>High Risk</v>
      </c>
      <c r="N6880" s="34"/>
    </row>
    <row r="6881" spans="1:14" x14ac:dyDescent="0.3">
      <c r="A6881" s="5" t="str">
        <f>'Raw Data'!A6881</f>
        <v>0682-USIXD</v>
      </c>
      <c r="B6881">
        <f>'Raw Data'!F6881</f>
        <v>21</v>
      </c>
      <c r="C6881" t="str">
        <f>'Raw Data'!P6881</f>
        <v>Month-to-month</v>
      </c>
      <c r="D6881" t="str">
        <f>'Raw Data'!I6881</f>
        <v>Fiber optic</v>
      </c>
      <c r="E6881" t="str">
        <f>'Raw Data'!R6881</f>
        <v>Electronic check</v>
      </c>
      <c r="F6881">
        <f>'Raw Data'!S6881</f>
        <v>86.05</v>
      </c>
      <c r="G6881">
        <f>IFERROR(VALUE('Raw Data'!T6881),0)</f>
        <v>1818.9</v>
      </c>
      <c r="H6881" t="str" cm="1">
        <f t="array" ref="H6881">_xlfn.IFS(B6881&lt;=12,"New (0-12 mo)",B6881&lt;=24,"Established (13-24 mo)",B6881&lt;=48,"Loyal (25-48 mo)",TRUE,"Veteran (49+ mo)")</f>
        <v>Established (13-24 mo)</v>
      </c>
      <c r="I6881">
        <f>COUNTIF('Raw Data'!G6881:O6881,"Yes")</f>
        <v>3</v>
      </c>
      <c r="J6881">
        <f t="shared" ca="1" si="214"/>
        <v>45566</v>
      </c>
      <c r="K6881" t="str">
        <f>'Raw Data'!U6881</f>
        <v>No</v>
      </c>
      <c r="L6881" t="str">
        <f t="shared" si="215"/>
        <v>Medium Risk</v>
      </c>
      <c r="N6881" s="34"/>
    </row>
    <row r="6882" spans="1:14" x14ac:dyDescent="0.3">
      <c r="A6882" s="5" t="str">
        <f>'Raw Data'!A6882</f>
        <v>6976-BWGLQ</v>
      </c>
      <c r="B6882">
        <f>'Raw Data'!F6882</f>
        <v>72</v>
      </c>
      <c r="C6882" t="str">
        <f>'Raw Data'!P6882</f>
        <v>Two year</v>
      </c>
      <c r="D6882" t="str">
        <f>'Raw Data'!I6882</f>
        <v>No</v>
      </c>
      <c r="E6882" t="str">
        <f>'Raw Data'!R6882</f>
        <v>Bank transfer (automatic)</v>
      </c>
      <c r="F6882">
        <f>'Raw Data'!S6882</f>
        <v>25.2</v>
      </c>
      <c r="G6882">
        <f>IFERROR(VALUE('Raw Data'!T6882),0)</f>
        <v>1787.35</v>
      </c>
      <c r="H6882" t="str" cm="1">
        <f t="array" ref="H6882">_xlfn.IFS(B6882&lt;=12,"New (0-12 mo)",B6882&lt;=24,"Established (13-24 mo)",B6882&lt;=48,"Loyal (25-48 mo)",TRUE,"Veteran (49+ mo)")</f>
        <v>Veteran (49+ mo)</v>
      </c>
      <c r="I6882">
        <f>COUNTIF('Raw Data'!G6882:O6882,"Yes")</f>
        <v>2</v>
      </c>
      <c r="J6882">
        <f t="shared" ca="1" si="214"/>
        <v>44013</v>
      </c>
      <c r="K6882" t="str">
        <f>'Raw Data'!U6882</f>
        <v>No</v>
      </c>
      <c r="L6882" t="str">
        <f t="shared" si="215"/>
        <v>Low Risk</v>
      </c>
      <c r="N6882" s="34"/>
    </row>
    <row r="6883" spans="1:14" x14ac:dyDescent="0.3">
      <c r="A6883" s="5" t="str">
        <f>'Raw Data'!A6883</f>
        <v>7078-NVFAM</v>
      </c>
      <c r="B6883">
        <f>'Raw Data'!F6883</f>
        <v>32</v>
      </c>
      <c r="C6883" t="str">
        <f>'Raw Data'!P6883</f>
        <v>Month-to-month</v>
      </c>
      <c r="D6883" t="str">
        <f>'Raw Data'!I6883</f>
        <v>DSL</v>
      </c>
      <c r="E6883" t="str">
        <f>'Raw Data'!R6883</f>
        <v>Electronic check</v>
      </c>
      <c r="F6883">
        <f>'Raw Data'!S6883</f>
        <v>35.15</v>
      </c>
      <c r="G6883">
        <f>IFERROR(VALUE('Raw Data'!T6883),0)</f>
        <v>1051.05</v>
      </c>
      <c r="H6883" t="str" cm="1">
        <f t="array" ref="H6883">_xlfn.IFS(B6883&lt;=12,"New (0-12 mo)",B6883&lt;=24,"Established (13-24 mo)",B6883&lt;=48,"Loyal (25-48 mo)",TRUE,"Veteran (49+ mo)")</f>
        <v>Loyal (25-48 mo)</v>
      </c>
      <c r="I6883">
        <f>COUNTIF('Raw Data'!G6883:O6883,"Yes")</f>
        <v>2</v>
      </c>
      <c r="J6883">
        <f t="shared" ca="1" si="214"/>
        <v>45231</v>
      </c>
      <c r="K6883" t="str">
        <f>'Raw Data'!U6883</f>
        <v>No</v>
      </c>
      <c r="L6883" t="str">
        <f t="shared" si="215"/>
        <v>Low-Medium Risk</v>
      </c>
      <c r="N6883" s="34"/>
    </row>
    <row r="6884" spans="1:14" x14ac:dyDescent="0.3">
      <c r="A6884" s="5" t="str">
        <f>'Raw Data'!A6884</f>
        <v>8065-QBYTO</v>
      </c>
      <c r="B6884">
        <f>'Raw Data'!F6884</f>
        <v>71</v>
      </c>
      <c r="C6884" t="str">
        <f>'Raw Data'!P6884</f>
        <v>One year</v>
      </c>
      <c r="D6884" t="str">
        <f>'Raw Data'!I6884</f>
        <v>Fiber optic</v>
      </c>
      <c r="E6884" t="str">
        <f>'Raw Data'!R6884</f>
        <v>Credit card (automatic)</v>
      </c>
      <c r="F6884">
        <f>'Raw Data'!S6884</f>
        <v>99.65</v>
      </c>
      <c r="G6884">
        <f>IFERROR(VALUE('Raw Data'!T6884),0)</f>
        <v>7181.25</v>
      </c>
      <c r="H6884" t="str" cm="1">
        <f t="array" ref="H6884">_xlfn.IFS(B6884&lt;=12,"New (0-12 mo)",B6884&lt;=24,"Established (13-24 mo)",B6884&lt;=48,"Loyal (25-48 mo)",TRUE,"Veteran (49+ mo)")</f>
        <v>Veteran (49+ mo)</v>
      </c>
      <c r="I6884">
        <f>COUNTIF('Raw Data'!G6884:O6884,"Yes")</f>
        <v>6</v>
      </c>
      <c r="J6884">
        <f t="shared" ca="1" si="214"/>
        <v>44044</v>
      </c>
      <c r="K6884" t="str">
        <f>'Raw Data'!U6884</f>
        <v>No</v>
      </c>
      <c r="L6884" t="str">
        <f t="shared" si="215"/>
        <v>Low Risk</v>
      </c>
      <c r="N6884" s="34"/>
    </row>
    <row r="6885" spans="1:14" x14ac:dyDescent="0.3">
      <c r="A6885" s="5" t="str">
        <f>'Raw Data'!A6885</f>
        <v>2133-TSRRM</v>
      </c>
      <c r="B6885">
        <f>'Raw Data'!F6885</f>
        <v>34</v>
      </c>
      <c r="C6885" t="str">
        <f>'Raw Data'!P6885</f>
        <v>Month-to-month</v>
      </c>
      <c r="D6885" t="str">
        <f>'Raw Data'!I6885</f>
        <v>Fiber optic</v>
      </c>
      <c r="E6885" t="str">
        <f>'Raw Data'!R6885</f>
        <v>Bank transfer (automatic)</v>
      </c>
      <c r="F6885">
        <f>'Raw Data'!S6885</f>
        <v>105.35</v>
      </c>
      <c r="G6885">
        <f>IFERROR(VALUE('Raw Data'!T6885),0)</f>
        <v>3688.6</v>
      </c>
      <c r="H6885" t="str" cm="1">
        <f t="array" ref="H6885">_xlfn.IFS(B6885&lt;=12,"New (0-12 mo)",B6885&lt;=24,"Established (13-24 mo)",B6885&lt;=48,"Loyal (25-48 mo)",TRUE,"Veteran (49+ mo)")</f>
        <v>Loyal (25-48 mo)</v>
      </c>
      <c r="I6885">
        <f>COUNTIF('Raw Data'!G6885:O6885,"Yes")</f>
        <v>6</v>
      </c>
      <c r="J6885">
        <f t="shared" ca="1" si="214"/>
        <v>45170</v>
      </c>
      <c r="K6885" t="str">
        <f>'Raw Data'!U6885</f>
        <v>No</v>
      </c>
      <c r="L6885" t="str">
        <f t="shared" si="215"/>
        <v>Low-Medium Risk</v>
      </c>
      <c r="N6885" s="34"/>
    </row>
    <row r="6886" spans="1:14" x14ac:dyDescent="0.3">
      <c r="A6886" s="5" t="str">
        <f>'Raw Data'!A6886</f>
        <v>7384-GHBPI</v>
      </c>
      <c r="B6886">
        <f>'Raw Data'!F6886</f>
        <v>3</v>
      </c>
      <c r="C6886" t="str">
        <f>'Raw Data'!P6886</f>
        <v>Month-to-month</v>
      </c>
      <c r="D6886" t="str">
        <f>'Raw Data'!I6886</f>
        <v>DSL</v>
      </c>
      <c r="E6886" t="str">
        <f>'Raw Data'!R6886</f>
        <v>Electronic check</v>
      </c>
      <c r="F6886">
        <f>'Raw Data'!S6886</f>
        <v>35.15</v>
      </c>
      <c r="G6886">
        <f>IFERROR(VALUE('Raw Data'!T6886),0)</f>
        <v>99.75</v>
      </c>
      <c r="H6886" t="str" cm="1">
        <f t="array" ref="H6886">_xlfn.IFS(B6886&lt;=12,"New (0-12 mo)",B6886&lt;=24,"Established (13-24 mo)",B6886&lt;=48,"Loyal (25-48 mo)",TRUE,"Veteran (49+ mo)")</f>
        <v>New (0-12 mo)</v>
      </c>
      <c r="I6886">
        <f>COUNTIF('Raw Data'!G6886:O6886,"Yes")</f>
        <v>1</v>
      </c>
      <c r="J6886">
        <f t="shared" ca="1" si="214"/>
        <v>46113</v>
      </c>
      <c r="K6886" t="str">
        <f>'Raw Data'!U6886</f>
        <v>Yes</v>
      </c>
      <c r="L6886" t="str">
        <f t="shared" si="215"/>
        <v>High Risk</v>
      </c>
      <c r="N6886" s="34"/>
    </row>
    <row r="6887" spans="1:14" x14ac:dyDescent="0.3">
      <c r="A6887" s="5" t="str">
        <f>'Raw Data'!A6887</f>
        <v>7603-USHJS</v>
      </c>
      <c r="B6887">
        <f>'Raw Data'!F6887</f>
        <v>12</v>
      </c>
      <c r="C6887" t="str">
        <f>'Raw Data'!P6887</f>
        <v>Month-to-month</v>
      </c>
      <c r="D6887" t="str">
        <f>'Raw Data'!I6887</f>
        <v>Fiber optic</v>
      </c>
      <c r="E6887" t="str">
        <f>'Raw Data'!R6887</f>
        <v>Credit card (automatic)</v>
      </c>
      <c r="F6887">
        <f>'Raw Data'!S6887</f>
        <v>73.75</v>
      </c>
      <c r="G6887">
        <f>IFERROR(VALUE('Raw Data'!T6887),0)</f>
        <v>871.4</v>
      </c>
      <c r="H6887" t="str" cm="1">
        <f t="array" ref="H6887">_xlfn.IFS(B6887&lt;=12,"New (0-12 mo)",B6887&lt;=24,"Established (13-24 mo)",B6887&lt;=48,"Loyal (25-48 mo)",TRUE,"Veteran (49+ mo)")</f>
        <v>New (0-12 mo)</v>
      </c>
      <c r="I6887">
        <f>COUNTIF('Raw Data'!G6887:O6887,"Yes")</f>
        <v>2</v>
      </c>
      <c r="J6887">
        <f t="shared" ca="1" si="214"/>
        <v>45839</v>
      </c>
      <c r="K6887" t="str">
        <f>'Raw Data'!U6887</f>
        <v>Yes</v>
      </c>
      <c r="L6887" t="str">
        <f t="shared" si="215"/>
        <v>High Risk</v>
      </c>
      <c r="N6887" s="34"/>
    </row>
    <row r="6888" spans="1:14" x14ac:dyDescent="0.3">
      <c r="A6888" s="5" t="str">
        <f>'Raw Data'!A6888</f>
        <v>7234-FECYN</v>
      </c>
      <c r="B6888">
        <f>'Raw Data'!F6888</f>
        <v>8</v>
      </c>
      <c r="C6888" t="str">
        <f>'Raw Data'!P6888</f>
        <v>Month-to-month</v>
      </c>
      <c r="D6888" t="str">
        <f>'Raw Data'!I6888</f>
        <v>Fiber optic</v>
      </c>
      <c r="E6888" t="str">
        <f>'Raw Data'!R6888</f>
        <v>Electronic check</v>
      </c>
      <c r="F6888">
        <f>'Raw Data'!S6888</f>
        <v>101.35</v>
      </c>
      <c r="G6888">
        <f>IFERROR(VALUE('Raw Data'!T6888),0)</f>
        <v>780.5</v>
      </c>
      <c r="H6888" t="str" cm="1">
        <f t="array" ref="H6888">_xlfn.IFS(B6888&lt;=12,"New (0-12 mo)",B6888&lt;=24,"Established (13-24 mo)",B6888&lt;=48,"Loyal (25-48 mo)",TRUE,"Veteran (49+ mo)")</f>
        <v>New (0-12 mo)</v>
      </c>
      <c r="I6888">
        <f>COUNTIF('Raw Data'!G6888:O6888,"Yes")</f>
        <v>5</v>
      </c>
      <c r="J6888">
        <f t="shared" ca="1" si="214"/>
        <v>45962</v>
      </c>
      <c r="K6888" t="str">
        <f>'Raw Data'!U6888</f>
        <v>Yes</v>
      </c>
      <c r="L6888" t="str">
        <f t="shared" si="215"/>
        <v>High Risk</v>
      </c>
      <c r="N6888" s="34"/>
    </row>
    <row r="6889" spans="1:14" x14ac:dyDescent="0.3">
      <c r="A6889" s="5" t="str">
        <f>'Raw Data'!A6889</f>
        <v>2511-ALLCS</v>
      </c>
      <c r="B6889">
        <f>'Raw Data'!F6889</f>
        <v>35</v>
      </c>
      <c r="C6889" t="str">
        <f>'Raw Data'!P6889</f>
        <v>Two year</v>
      </c>
      <c r="D6889" t="str">
        <f>'Raw Data'!I6889</f>
        <v>No</v>
      </c>
      <c r="E6889" t="str">
        <f>'Raw Data'!R6889</f>
        <v>Bank transfer (automatic)</v>
      </c>
      <c r="F6889">
        <f>'Raw Data'!S6889</f>
        <v>24.3</v>
      </c>
      <c r="G6889">
        <f>IFERROR(VALUE('Raw Data'!T6889),0)</f>
        <v>821.6</v>
      </c>
      <c r="H6889" t="str" cm="1">
        <f t="array" ref="H6889">_xlfn.IFS(B6889&lt;=12,"New (0-12 mo)",B6889&lt;=24,"Established (13-24 mo)",B6889&lt;=48,"Loyal (25-48 mo)",TRUE,"Veteran (49+ mo)")</f>
        <v>Loyal (25-48 mo)</v>
      </c>
      <c r="I6889">
        <f>COUNTIF('Raw Data'!G6889:O6889,"Yes")</f>
        <v>2</v>
      </c>
      <c r="J6889">
        <f t="shared" ca="1" si="214"/>
        <v>45139</v>
      </c>
      <c r="K6889" t="str">
        <f>'Raw Data'!U6889</f>
        <v>No</v>
      </c>
      <c r="L6889" t="str">
        <f t="shared" si="215"/>
        <v>Low Risk</v>
      </c>
      <c r="N6889" s="34"/>
    </row>
    <row r="6890" spans="1:14" x14ac:dyDescent="0.3">
      <c r="A6890" s="5" t="str">
        <f>'Raw Data'!A6890</f>
        <v>3191-CSNMG</v>
      </c>
      <c r="B6890">
        <f>'Raw Data'!F6890</f>
        <v>3</v>
      </c>
      <c r="C6890" t="str">
        <f>'Raw Data'!P6890</f>
        <v>Month-to-month</v>
      </c>
      <c r="D6890" t="str">
        <f>'Raw Data'!I6890</f>
        <v>Fiber optic</v>
      </c>
      <c r="E6890" t="str">
        <f>'Raw Data'!R6890</f>
        <v>Electronic check</v>
      </c>
      <c r="F6890">
        <f>'Raw Data'!S6890</f>
        <v>80.7</v>
      </c>
      <c r="G6890">
        <f>IFERROR(VALUE('Raw Data'!T6890),0)</f>
        <v>239.45</v>
      </c>
      <c r="H6890" t="str" cm="1">
        <f t="array" ref="H6890">_xlfn.IFS(B6890&lt;=12,"New (0-12 mo)",B6890&lt;=24,"Established (13-24 mo)",B6890&lt;=48,"Loyal (25-48 mo)",TRUE,"Veteran (49+ mo)")</f>
        <v>New (0-12 mo)</v>
      </c>
      <c r="I6890">
        <f>COUNTIF('Raw Data'!G6890:O6890,"Yes")</f>
        <v>2</v>
      </c>
      <c r="J6890">
        <f t="shared" ca="1" si="214"/>
        <v>46113</v>
      </c>
      <c r="K6890" t="str">
        <f>'Raw Data'!U6890</f>
        <v>No</v>
      </c>
      <c r="L6890" t="str">
        <f t="shared" si="215"/>
        <v>High Risk</v>
      </c>
      <c r="N6890" s="34"/>
    </row>
    <row r="6891" spans="1:14" x14ac:dyDescent="0.3">
      <c r="A6891" s="5" t="str">
        <f>'Raw Data'!A6891</f>
        <v>7952-OBOYL</v>
      </c>
      <c r="B6891">
        <f>'Raw Data'!F6891</f>
        <v>3</v>
      </c>
      <c r="C6891" t="str">
        <f>'Raw Data'!P6891</f>
        <v>Month-to-month</v>
      </c>
      <c r="D6891" t="str">
        <f>'Raw Data'!I6891</f>
        <v>Fiber optic</v>
      </c>
      <c r="E6891" t="str">
        <f>'Raw Data'!R6891</f>
        <v>Mailed check</v>
      </c>
      <c r="F6891">
        <f>'Raw Data'!S6891</f>
        <v>89.85</v>
      </c>
      <c r="G6891">
        <f>IFERROR(VALUE('Raw Data'!T6891),0)</f>
        <v>244.45</v>
      </c>
      <c r="H6891" t="str" cm="1">
        <f t="array" ref="H6891">_xlfn.IFS(B6891&lt;=12,"New (0-12 mo)",B6891&lt;=24,"Established (13-24 mo)",B6891&lt;=48,"Loyal (25-48 mo)",TRUE,"Veteran (49+ mo)")</f>
        <v>New (0-12 mo)</v>
      </c>
      <c r="I6891">
        <f>COUNTIF('Raw Data'!G6891:O6891,"Yes")</f>
        <v>4</v>
      </c>
      <c r="J6891">
        <f t="shared" ca="1" si="214"/>
        <v>46113</v>
      </c>
      <c r="K6891" t="str">
        <f>'Raw Data'!U6891</f>
        <v>No</v>
      </c>
      <c r="L6891" t="str">
        <f t="shared" si="215"/>
        <v>High Risk</v>
      </c>
      <c r="N6891" s="34"/>
    </row>
    <row r="6892" spans="1:14" x14ac:dyDescent="0.3">
      <c r="A6892" s="5" t="str">
        <f>'Raw Data'!A6892</f>
        <v>7470-DYNOE</v>
      </c>
      <c r="B6892">
        <f>'Raw Data'!F6892</f>
        <v>53</v>
      </c>
      <c r="C6892" t="str">
        <f>'Raw Data'!P6892</f>
        <v>One year</v>
      </c>
      <c r="D6892" t="str">
        <f>'Raw Data'!I6892</f>
        <v>DSL</v>
      </c>
      <c r="E6892" t="str">
        <f>'Raw Data'!R6892</f>
        <v>Electronic check</v>
      </c>
      <c r="F6892">
        <f>'Raw Data'!S6892</f>
        <v>61.1</v>
      </c>
      <c r="G6892">
        <f>IFERROR(VALUE('Raw Data'!T6892),0)</f>
        <v>3357.9</v>
      </c>
      <c r="H6892" t="str" cm="1">
        <f t="array" ref="H6892">_xlfn.IFS(B6892&lt;=12,"New (0-12 mo)",B6892&lt;=24,"Established (13-24 mo)",B6892&lt;=48,"Loyal (25-48 mo)",TRUE,"Veteran (49+ mo)")</f>
        <v>Veteran (49+ mo)</v>
      </c>
      <c r="I6892">
        <f>COUNTIF('Raw Data'!G6892:O6892,"Yes")</f>
        <v>3</v>
      </c>
      <c r="J6892">
        <f t="shared" ca="1" si="214"/>
        <v>44593</v>
      </c>
      <c r="K6892" t="str">
        <f>'Raw Data'!U6892</f>
        <v>No</v>
      </c>
      <c r="L6892" t="str">
        <f t="shared" si="215"/>
        <v>Low Risk</v>
      </c>
      <c r="N6892" s="34"/>
    </row>
    <row r="6893" spans="1:14" x14ac:dyDescent="0.3">
      <c r="A6893" s="5" t="str">
        <f>'Raw Data'!A6893</f>
        <v>7853-OETYL</v>
      </c>
      <c r="B6893">
        <f>'Raw Data'!F6893</f>
        <v>4</v>
      </c>
      <c r="C6893" t="str">
        <f>'Raw Data'!P6893</f>
        <v>Month-to-month</v>
      </c>
      <c r="D6893" t="str">
        <f>'Raw Data'!I6893</f>
        <v>DSL</v>
      </c>
      <c r="E6893" t="str">
        <f>'Raw Data'!R6893</f>
        <v>Electronic check</v>
      </c>
      <c r="F6893">
        <f>'Raw Data'!S6893</f>
        <v>29.05</v>
      </c>
      <c r="G6893">
        <f>IFERROR(VALUE('Raw Data'!T6893),0)</f>
        <v>129.6</v>
      </c>
      <c r="H6893" t="str" cm="1">
        <f t="array" ref="H6893">_xlfn.IFS(B6893&lt;=12,"New (0-12 mo)",B6893&lt;=24,"Established (13-24 mo)",B6893&lt;=48,"Loyal (25-48 mo)",TRUE,"Veteran (49+ mo)")</f>
        <v>New (0-12 mo)</v>
      </c>
      <c r="I6893">
        <f>COUNTIF('Raw Data'!G6893:O6893,"Yes")</f>
        <v>1</v>
      </c>
      <c r="J6893">
        <f t="shared" ca="1" si="214"/>
        <v>46082</v>
      </c>
      <c r="K6893" t="str">
        <f>'Raw Data'!U6893</f>
        <v>No</v>
      </c>
      <c r="L6893" t="str">
        <f t="shared" si="215"/>
        <v>High Risk</v>
      </c>
      <c r="N6893" s="34"/>
    </row>
    <row r="6894" spans="1:14" x14ac:dyDescent="0.3">
      <c r="A6894" s="5" t="str">
        <f>'Raw Data'!A6894</f>
        <v>1545-ACTAS</v>
      </c>
      <c r="B6894">
        <f>'Raw Data'!F6894</f>
        <v>48</v>
      </c>
      <c r="C6894" t="str">
        <f>'Raw Data'!P6894</f>
        <v>One year</v>
      </c>
      <c r="D6894" t="str">
        <f>'Raw Data'!I6894</f>
        <v>Fiber optic</v>
      </c>
      <c r="E6894" t="str">
        <f>'Raw Data'!R6894</f>
        <v>Bank transfer (automatic)</v>
      </c>
      <c r="F6894">
        <f>'Raw Data'!S6894</f>
        <v>99.7</v>
      </c>
      <c r="G6894">
        <f>IFERROR(VALUE('Raw Data'!T6894),0)</f>
        <v>4977.2</v>
      </c>
      <c r="H6894" t="str" cm="1">
        <f t="array" ref="H6894">_xlfn.IFS(B6894&lt;=12,"New (0-12 mo)",B6894&lt;=24,"Established (13-24 mo)",B6894&lt;=48,"Loyal (25-48 mo)",TRUE,"Veteran (49+ mo)")</f>
        <v>Loyal (25-48 mo)</v>
      </c>
      <c r="I6894">
        <f>COUNTIF('Raw Data'!G6894:O6894,"Yes")</f>
        <v>5</v>
      </c>
      <c r="J6894">
        <f t="shared" ca="1" si="214"/>
        <v>44743</v>
      </c>
      <c r="K6894" t="str">
        <f>'Raw Data'!U6894</f>
        <v>No</v>
      </c>
      <c r="L6894" t="str">
        <f t="shared" si="215"/>
        <v>Low Risk</v>
      </c>
      <c r="N6894" s="34"/>
    </row>
    <row r="6895" spans="1:14" x14ac:dyDescent="0.3">
      <c r="A6895" s="5" t="str">
        <f>'Raw Data'!A6895</f>
        <v>5876-HZVZM</v>
      </c>
      <c r="B6895">
        <f>'Raw Data'!F6895</f>
        <v>6</v>
      </c>
      <c r="C6895" t="str">
        <f>'Raw Data'!P6895</f>
        <v>Month-to-month</v>
      </c>
      <c r="D6895" t="str">
        <f>'Raw Data'!I6895</f>
        <v>DSL</v>
      </c>
      <c r="E6895" t="str">
        <f>'Raw Data'!R6895</f>
        <v>Credit card (automatic)</v>
      </c>
      <c r="F6895">
        <f>'Raw Data'!S6895</f>
        <v>55.9</v>
      </c>
      <c r="G6895">
        <f>IFERROR(VALUE('Raw Data'!T6895),0)</f>
        <v>365.35</v>
      </c>
      <c r="H6895" t="str" cm="1">
        <f t="array" ref="H6895">_xlfn.IFS(B6895&lt;=12,"New (0-12 mo)",B6895&lt;=24,"Established (13-24 mo)",B6895&lt;=48,"Loyal (25-48 mo)",TRUE,"Veteran (49+ mo)")</f>
        <v>New (0-12 mo)</v>
      </c>
      <c r="I6895">
        <f>COUNTIF('Raw Data'!G6895:O6895,"Yes")</f>
        <v>3</v>
      </c>
      <c r="J6895">
        <f t="shared" ca="1" si="214"/>
        <v>46023</v>
      </c>
      <c r="K6895" t="str">
        <f>'Raw Data'!U6895</f>
        <v>Yes</v>
      </c>
      <c r="L6895" t="str">
        <f t="shared" si="215"/>
        <v>High Risk</v>
      </c>
      <c r="N6895" s="34"/>
    </row>
    <row r="6896" spans="1:14" x14ac:dyDescent="0.3">
      <c r="A6896" s="5" t="str">
        <f>'Raw Data'!A6896</f>
        <v>1400-MMYXY</v>
      </c>
      <c r="B6896">
        <f>'Raw Data'!F6896</f>
        <v>3</v>
      </c>
      <c r="C6896" t="str">
        <f>'Raw Data'!P6896</f>
        <v>Month-to-month</v>
      </c>
      <c r="D6896" t="str">
        <f>'Raw Data'!I6896</f>
        <v>Fiber optic</v>
      </c>
      <c r="E6896" t="str">
        <f>'Raw Data'!R6896</f>
        <v>Electronic check</v>
      </c>
      <c r="F6896">
        <f>'Raw Data'!S6896</f>
        <v>105.9</v>
      </c>
      <c r="G6896">
        <f>IFERROR(VALUE('Raw Data'!T6896),0)</f>
        <v>334.65</v>
      </c>
      <c r="H6896" t="str" cm="1">
        <f t="array" ref="H6896">_xlfn.IFS(B6896&lt;=12,"New (0-12 mo)",B6896&lt;=24,"Established (13-24 mo)",B6896&lt;=48,"Loyal (25-48 mo)",TRUE,"Veteran (49+ mo)")</f>
        <v>New (0-12 mo)</v>
      </c>
      <c r="I6896">
        <f>COUNTIF('Raw Data'!G6896:O6896,"Yes")</f>
        <v>6</v>
      </c>
      <c r="J6896">
        <f t="shared" ca="1" si="214"/>
        <v>46113</v>
      </c>
      <c r="K6896" t="str">
        <f>'Raw Data'!U6896</f>
        <v>Yes</v>
      </c>
      <c r="L6896" t="str">
        <f t="shared" si="215"/>
        <v>High Risk</v>
      </c>
      <c r="N6896" s="34"/>
    </row>
    <row r="6897" spans="1:14" x14ac:dyDescent="0.3">
      <c r="A6897" s="5" t="str">
        <f>'Raw Data'!A6897</f>
        <v>5126-RCXYW</v>
      </c>
      <c r="B6897">
        <f>'Raw Data'!F6897</f>
        <v>54</v>
      </c>
      <c r="C6897" t="str">
        <f>'Raw Data'!P6897</f>
        <v>Two year</v>
      </c>
      <c r="D6897" t="str">
        <f>'Raw Data'!I6897</f>
        <v>DSL</v>
      </c>
      <c r="E6897" t="str">
        <f>'Raw Data'!R6897</f>
        <v>Credit card (automatic)</v>
      </c>
      <c r="F6897">
        <f>'Raw Data'!S6897</f>
        <v>46</v>
      </c>
      <c r="G6897">
        <f>IFERROR(VALUE('Raw Data'!T6897),0)</f>
        <v>2424.0500000000002</v>
      </c>
      <c r="H6897" t="str" cm="1">
        <f t="array" ref="H6897">_xlfn.IFS(B6897&lt;=12,"New (0-12 mo)",B6897&lt;=24,"Established (13-24 mo)",B6897&lt;=48,"Loyal (25-48 mo)",TRUE,"Veteran (49+ mo)")</f>
        <v>Veteran (49+ mo)</v>
      </c>
      <c r="I6897">
        <f>COUNTIF('Raw Data'!G6897:O6897,"Yes")</f>
        <v>3</v>
      </c>
      <c r="J6897">
        <f t="shared" ca="1" si="214"/>
        <v>44562</v>
      </c>
      <c r="K6897" t="str">
        <f>'Raw Data'!U6897</f>
        <v>No</v>
      </c>
      <c r="L6897" t="str">
        <f t="shared" si="215"/>
        <v>Low Risk</v>
      </c>
      <c r="N6897" s="34"/>
    </row>
    <row r="6898" spans="1:14" x14ac:dyDescent="0.3">
      <c r="A6898" s="5" t="str">
        <f>'Raw Data'!A6898</f>
        <v>3085-QUOZK</v>
      </c>
      <c r="B6898">
        <f>'Raw Data'!F6898</f>
        <v>1</v>
      </c>
      <c r="C6898" t="str">
        <f>'Raw Data'!P6898</f>
        <v>Month-to-month</v>
      </c>
      <c r="D6898" t="str">
        <f>'Raw Data'!I6898</f>
        <v>DSL</v>
      </c>
      <c r="E6898" t="str">
        <f>'Raw Data'!R6898</f>
        <v>Mailed check</v>
      </c>
      <c r="F6898">
        <f>'Raw Data'!S6898</f>
        <v>43.95</v>
      </c>
      <c r="G6898">
        <f>IFERROR(VALUE('Raw Data'!T6898),0)</f>
        <v>43.95</v>
      </c>
      <c r="H6898" t="str" cm="1">
        <f t="array" ref="H6898">_xlfn.IFS(B6898&lt;=12,"New (0-12 mo)",B6898&lt;=24,"Established (13-24 mo)",B6898&lt;=48,"Loyal (25-48 mo)",TRUE,"Veteran (49+ mo)")</f>
        <v>New (0-12 mo)</v>
      </c>
      <c r="I6898">
        <f>COUNTIF('Raw Data'!G6898:O6898,"Yes")</f>
        <v>1</v>
      </c>
      <c r="J6898">
        <f t="shared" ca="1" si="214"/>
        <v>46174</v>
      </c>
      <c r="K6898" t="str">
        <f>'Raw Data'!U6898</f>
        <v>Yes</v>
      </c>
      <c r="L6898" t="str">
        <f t="shared" si="215"/>
        <v>High Risk</v>
      </c>
      <c r="N6898" s="34"/>
    </row>
    <row r="6899" spans="1:14" x14ac:dyDescent="0.3">
      <c r="A6899" s="5" t="str">
        <f>'Raw Data'!A6899</f>
        <v>2363-BJLSL</v>
      </c>
      <c r="B6899">
        <f>'Raw Data'!F6899</f>
        <v>62</v>
      </c>
      <c r="C6899" t="str">
        <f>'Raw Data'!P6899</f>
        <v>Month-to-month</v>
      </c>
      <c r="D6899" t="str">
        <f>'Raw Data'!I6899</f>
        <v>DSL</v>
      </c>
      <c r="E6899" t="str">
        <f>'Raw Data'!R6899</f>
        <v>Bank transfer (automatic)</v>
      </c>
      <c r="F6899">
        <f>'Raw Data'!S6899</f>
        <v>80.400000000000006</v>
      </c>
      <c r="G6899">
        <f>IFERROR(VALUE('Raw Data'!T6899),0)</f>
        <v>4981.1499999999996</v>
      </c>
      <c r="H6899" t="str" cm="1">
        <f t="array" ref="H6899">_xlfn.IFS(B6899&lt;=12,"New (0-12 mo)",B6899&lt;=24,"Established (13-24 mo)",B6899&lt;=48,"Loyal (25-48 mo)",TRUE,"Veteran (49+ mo)")</f>
        <v>Veteran (49+ mo)</v>
      </c>
      <c r="I6899">
        <f>COUNTIF('Raw Data'!G6899:O6899,"Yes")</f>
        <v>6</v>
      </c>
      <c r="J6899">
        <f t="shared" ca="1" si="214"/>
        <v>44317</v>
      </c>
      <c r="K6899" t="str">
        <f>'Raw Data'!U6899</f>
        <v>No</v>
      </c>
      <c r="L6899" t="str">
        <f t="shared" si="215"/>
        <v>Low-Medium Risk</v>
      </c>
      <c r="N6899" s="34"/>
    </row>
    <row r="6900" spans="1:14" x14ac:dyDescent="0.3">
      <c r="A6900" s="5" t="str">
        <f>'Raw Data'!A6900</f>
        <v>1956-YIFGE</v>
      </c>
      <c r="B6900">
        <f>'Raw Data'!F6900</f>
        <v>22</v>
      </c>
      <c r="C6900" t="str">
        <f>'Raw Data'!P6900</f>
        <v>One year</v>
      </c>
      <c r="D6900" t="str">
        <f>'Raw Data'!I6900</f>
        <v>Fiber optic</v>
      </c>
      <c r="E6900" t="str">
        <f>'Raw Data'!R6900</f>
        <v>Mailed check</v>
      </c>
      <c r="F6900">
        <f>'Raw Data'!S6900</f>
        <v>100.05</v>
      </c>
      <c r="G6900">
        <f>IFERROR(VALUE('Raw Data'!T6900),0)</f>
        <v>2090.25</v>
      </c>
      <c r="H6900" t="str" cm="1">
        <f t="array" ref="H6900">_xlfn.IFS(B6900&lt;=12,"New (0-12 mo)",B6900&lt;=24,"Established (13-24 mo)",B6900&lt;=48,"Loyal (25-48 mo)",TRUE,"Veteran (49+ mo)")</f>
        <v>Established (13-24 mo)</v>
      </c>
      <c r="I6900">
        <f>COUNTIF('Raw Data'!G6900:O6900,"Yes")</f>
        <v>5</v>
      </c>
      <c r="J6900">
        <f t="shared" ca="1" si="214"/>
        <v>45536</v>
      </c>
      <c r="K6900" t="str">
        <f>'Raw Data'!U6900</f>
        <v>No</v>
      </c>
      <c r="L6900" t="str">
        <f t="shared" si="215"/>
        <v>Low Risk</v>
      </c>
      <c r="N6900" s="34"/>
    </row>
    <row r="6901" spans="1:14" x14ac:dyDescent="0.3">
      <c r="A6901" s="5" t="str">
        <f>'Raw Data'!A6901</f>
        <v>3926-CUQZX</v>
      </c>
      <c r="B6901">
        <f>'Raw Data'!F6901</f>
        <v>1</v>
      </c>
      <c r="C6901" t="str">
        <f>'Raw Data'!P6901</f>
        <v>Month-to-month</v>
      </c>
      <c r="D6901" t="str">
        <f>'Raw Data'!I6901</f>
        <v>DSL</v>
      </c>
      <c r="E6901" t="str">
        <f>'Raw Data'!R6901</f>
        <v>Bank transfer (automatic)</v>
      </c>
      <c r="F6901">
        <f>'Raw Data'!S6901</f>
        <v>45.1</v>
      </c>
      <c r="G6901">
        <f>IFERROR(VALUE('Raw Data'!T6901),0)</f>
        <v>45.1</v>
      </c>
      <c r="H6901" t="str" cm="1">
        <f t="array" ref="H6901">_xlfn.IFS(B6901&lt;=12,"New (0-12 mo)",B6901&lt;=24,"Established (13-24 mo)",B6901&lt;=48,"Loyal (25-48 mo)",TRUE,"Veteran (49+ mo)")</f>
        <v>New (0-12 mo)</v>
      </c>
      <c r="I6901">
        <f>COUNTIF('Raw Data'!G6901:O6901,"Yes")</f>
        <v>1</v>
      </c>
      <c r="J6901">
        <f t="shared" ca="1" si="214"/>
        <v>46174</v>
      </c>
      <c r="K6901" t="str">
        <f>'Raw Data'!U6901</f>
        <v>Yes</v>
      </c>
      <c r="L6901" t="str">
        <f t="shared" si="215"/>
        <v>High Risk</v>
      </c>
      <c r="N6901" s="34"/>
    </row>
    <row r="6902" spans="1:14" x14ac:dyDescent="0.3">
      <c r="A6902" s="5" t="str">
        <f>'Raw Data'!A6902</f>
        <v>7921-LMDFQ</v>
      </c>
      <c r="B6902">
        <f>'Raw Data'!F6902</f>
        <v>51</v>
      </c>
      <c r="C6902" t="str">
        <f>'Raw Data'!P6902</f>
        <v>One year</v>
      </c>
      <c r="D6902" t="str">
        <f>'Raw Data'!I6902</f>
        <v>Fiber optic</v>
      </c>
      <c r="E6902" t="str">
        <f>'Raw Data'!R6902</f>
        <v>Bank transfer (automatic)</v>
      </c>
      <c r="F6902">
        <f>'Raw Data'!S6902</f>
        <v>94</v>
      </c>
      <c r="G6902">
        <f>IFERROR(VALUE('Raw Data'!T6902),0)</f>
        <v>4905.75</v>
      </c>
      <c r="H6902" t="str" cm="1">
        <f t="array" ref="H6902">_xlfn.IFS(B6902&lt;=12,"New (0-12 mo)",B6902&lt;=24,"Established (13-24 mo)",B6902&lt;=48,"Loyal (25-48 mo)",TRUE,"Veteran (49+ mo)")</f>
        <v>Veteran (49+ mo)</v>
      </c>
      <c r="I6902">
        <f>COUNTIF('Raw Data'!G6902:O6902,"Yes")</f>
        <v>4</v>
      </c>
      <c r="J6902">
        <f t="shared" ca="1" si="214"/>
        <v>44652</v>
      </c>
      <c r="K6902" t="str">
        <f>'Raw Data'!U6902</f>
        <v>No</v>
      </c>
      <c r="L6902" t="str">
        <f t="shared" si="215"/>
        <v>Low Risk</v>
      </c>
      <c r="N6902" s="34"/>
    </row>
    <row r="6903" spans="1:14" x14ac:dyDescent="0.3">
      <c r="A6903" s="5" t="str">
        <f>'Raw Data'!A6903</f>
        <v>2925-MXLSX</v>
      </c>
      <c r="B6903">
        <f>'Raw Data'!F6903</f>
        <v>30</v>
      </c>
      <c r="C6903" t="str">
        <f>'Raw Data'!P6903</f>
        <v>One year</v>
      </c>
      <c r="D6903" t="str">
        <f>'Raw Data'!I6903</f>
        <v>DSL</v>
      </c>
      <c r="E6903" t="str">
        <f>'Raw Data'!R6903</f>
        <v>Credit card (automatic)</v>
      </c>
      <c r="F6903">
        <f>'Raw Data'!S6903</f>
        <v>68.95</v>
      </c>
      <c r="G6903">
        <f>IFERROR(VALUE('Raw Data'!T6903),0)</f>
        <v>2038.7</v>
      </c>
      <c r="H6903" t="str" cm="1">
        <f t="array" ref="H6903">_xlfn.IFS(B6903&lt;=12,"New (0-12 mo)",B6903&lt;=24,"Established (13-24 mo)",B6903&lt;=48,"Loyal (25-48 mo)",TRUE,"Veteran (49+ mo)")</f>
        <v>Loyal (25-48 mo)</v>
      </c>
      <c r="I6903">
        <f>COUNTIF('Raw Data'!G6903:O6903,"Yes")</f>
        <v>5</v>
      </c>
      <c r="J6903">
        <f t="shared" ca="1" si="214"/>
        <v>45292</v>
      </c>
      <c r="K6903" t="str">
        <f>'Raw Data'!U6903</f>
        <v>No</v>
      </c>
      <c r="L6903" t="str">
        <f t="shared" si="215"/>
        <v>Low Risk</v>
      </c>
      <c r="N6903" s="34"/>
    </row>
    <row r="6904" spans="1:14" x14ac:dyDescent="0.3">
      <c r="A6904" s="5" t="str">
        <f>'Raw Data'!A6904</f>
        <v>5820-PTRYM</v>
      </c>
      <c r="B6904">
        <f>'Raw Data'!F6904</f>
        <v>56</v>
      </c>
      <c r="C6904" t="str">
        <f>'Raw Data'!P6904</f>
        <v>One year</v>
      </c>
      <c r="D6904" t="str">
        <f>'Raw Data'!I6904</f>
        <v>DSL</v>
      </c>
      <c r="E6904" t="str">
        <f>'Raw Data'!R6904</f>
        <v>Credit card (automatic)</v>
      </c>
      <c r="F6904">
        <f>'Raw Data'!S6904</f>
        <v>68.45</v>
      </c>
      <c r="G6904">
        <f>IFERROR(VALUE('Raw Data'!T6904),0)</f>
        <v>4014</v>
      </c>
      <c r="H6904" t="str" cm="1">
        <f t="array" ref="H6904">_xlfn.IFS(B6904&lt;=12,"New (0-12 mo)",B6904&lt;=24,"Established (13-24 mo)",B6904&lt;=48,"Loyal (25-48 mo)",TRUE,"Veteran (49+ mo)")</f>
        <v>Veteran (49+ mo)</v>
      </c>
      <c r="I6904">
        <f>COUNTIF('Raw Data'!G6904:O6904,"Yes")</f>
        <v>6</v>
      </c>
      <c r="J6904">
        <f t="shared" ca="1" si="214"/>
        <v>44501</v>
      </c>
      <c r="K6904" t="str">
        <f>'Raw Data'!U6904</f>
        <v>No</v>
      </c>
      <c r="L6904" t="str">
        <f t="shared" si="215"/>
        <v>Low Risk</v>
      </c>
      <c r="N6904" s="34"/>
    </row>
    <row r="6905" spans="1:14" x14ac:dyDescent="0.3">
      <c r="A6905" s="5" t="str">
        <f>'Raw Data'!A6905</f>
        <v>9609-BENEA</v>
      </c>
      <c r="B6905">
        <f>'Raw Data'!F6905</f>
        <v>35</v>
      </c>
      <c r="C6905" t="str">
        <f>'Raw Data'!P6905</f>
        <v>One year</v>
      </c>
      <c r="D6905" t="str">
        <f>'Raw Data'!I6905</f>
        <v>DSL</v>
      </c>
      <c r="E6905" t="str">
        <f>'Raw Data'!R6905</f>
        <v>Electronic check</v>
      </c>
      <c r="F6905">
        <f>'Raw Data'!S6905</f>
        <v>69</v>
      </c>
      <c r="G6905">
        <f>IFERROR(VALUE('Raw Data'!T6905),0)</f>
        <v>2441.6999999999998</v>
      </c>
      <c r="H6905" t="str" cm="1">
        <f t="array" ref="H6905">_xlfn.IFS(B6905&lt;=12,"New (0-12 mo)",B6905&lt;=24,"Established (13-24 mo)",B6905&lt;=48,"Loyal (25-48 mo)",TRUE,"Veteran (49+ mo)")</f>
        <v>Loyal (25-48 mo)</v>
      </c>
      <c r="I6905">
        <f>COUNTIF('Raw Data'!G6905:O6905,"Yes")</f>
        <v>5</v>
      </c>
      <c r="J6905">
        <f t="shared" ca="1" si="214"/>
        <v>45139</v>
      </c>
      <c r="K6905" t="str">
        <f>'Raw Data'!U6905</f>
        <v>No</v>
      </c>
      <c r="L6905" t="str">
        <f t="shared" si="215"/>
        <v>Low Risk</v>
      </c>
      <c r="N6905" s="34"/>
    </row>
    <row r="6906" spans="1:14" x14ac:dyDescent="0.3">
      <c r="A6906" s="5" t="str">
        <f>'Raw Data'!A6906</f>
        <v>6211-WHMYA</v>
      </c>
      <c r="B6906">
        <f>'Raw Data'!F6906</f>
        <v>64</v>
      </c>
      <c r="C6906" t="str">
        <f>'Raw Data'!P6906</f>
        <v>Month-to-month</v>
      </c>
      <c r="D6906" t="str">
        <f>'Raw Data'!I6906</f>
        <v>DSL</v>
      </c>
      <c r="E6906" t="str">
        <f>'Raw Data'!R6906</f>
        <v>Electronic check</v>
      </c>
      <c r="F6906">
        <f>'Raw Data'!S6906</f>
        <v>43.85</v>
      </c>
      <c r="G6906">
        <f>IFERROR(VALUE('Raw Data'!T6906),0)</f>
        <v>2751</v>
      </c>
      <c r="H6906" t="str" cm="1">
        <f t="array" ref="H6906">_xlfn.IFS(B6906&lt;=12,"New (0-12 mo)",B6906&lt;=24,"Established (13-24 mo)",B6906&lt;=48,"Loyal (25-48 mo)",TRUE,"Veteran (49+ mo)")</f>
        <v>Veteran (49+ mo)</v>
      </c>
      <c r="I6906">
        <f>COUNTIF('Raw Data'!G6906:O6906,"Yes")</f>
        <v>3</v>
      </c>
      <c r="J6906">
        <f t="shared" ca="1" si="214"/>
        <v>44256</v>
      </c>
      <c r="K6906" t="str">
        <f>'Raw Data'!U6906</f>
        <v>No</v>
      </c>
      <c r="L6906" t="str">
        <f t="shared" si="215"/>
        <v>Low-Medium Risk</v>
      </c>
      <c r="N6906" s="34"/>
    </row>
    <row r="6907" spans="1:14" x14ac:dyDescent="0.3">
      <c r="A6907" s="5" t="str">
        <f>'Raw Data'!A6907</f>
        <v>4459-BBGHE</v>
      </c>
      <c r="B6907">
        <f>'Raw Data'!F6907</f>
        <v>30</v>
      </c>
      <c r="C6907" t="str">
        <f>'Raw Data'!P6907</f>
        <v>Month-to-month</v>
      </c>
      <c r="D6907" t="str">
        <f>'Raw Data'!I6907</f>
        <v>DSL</v>
      </c>
      <c r="E6907" t="str">
        <f>'Raw Data'!R6907</f>
        <v>Electronic check</v>
      </c>
      <c r="F6907">
        <f>'Raw Data'!S6907</f>
        <v>44.5</v>
      </c>
      <c r="G6907">
        <f>IFERROR(VALUE('Raw Data'!T6907),0)</f>
        <v>1307.8</v>
      </c>
      <c r="H6907" t="str" cm="1">
        <f t="array" ref="H6907">_xlfn.IFS(B6907&lt;=12,"New (0-12 mo)",B6907&lt;=24,"Established (13-24 mo)",B6907&lt;=48,"Loyal (25-48 mo)",TRUE,"Veteran (49+ mo)")</f>
        <v>Loyal (25-48 mo)</v>
      </c>
      <c r="I6907">
        <f>COUNTIF('Raw Data'!G6907:O6907,"Yes")</f>
        <v>2</v>
      </c>
      <c r="J6907">
        <f t="shared" ca="1" si="214"/>
        <v>45292</v>
      </c>
      <c r="K6907" t="str">
        <f>'Raw Data'!U6907</f>
        <v>No</v>
      </c>
      <c r="L6907" t="str">
        <f t="shared" si="215"/>
        <v>Low-Medium Risk</v>
      </c>
      <c r="N6907" s="34"/>
    </row>
    <row r="6908" spans="1:14" x14ac:dyDescent="0.3">
      <c r="A6908" s="5" t="str">
        <f>'Raw Data'!A6908</f>
        <v>9945-PSVIP</v>
      </c>
      <c r="B6908">
        <f>'Raw Data'!F6908</f>
        <v>25</v>
      </c>
      <c r="C6908" t="str">
        <f>'Raw Data'!P6908</f>
        <v>Two year</v>
      </c>
      <c r="D6908" t="str">
        <f>'Raw Data'!I6908</f>
        <v>No</v>
      </c>
      <c r="E6908" t="str">
        <f>'Raw Data'!R6908</f>
        <v>Mailed check</v>
      </c>
      <c r="F6908">
        <f>'Raw Data'!S6908</f>
        <v>18.7</v>
      </c>
      <c r="G6908">
        <f>IFERROR(VALUE('Raw Data'!T6908),0)</f>
        <v>383.65</v>
      </c>
      <c r="H6908" t="str" cm="1">
        <f t="array" ref="H6908">_xlfn.IFS(B6908&lt;=12,"New (0-12 mo)",B6908&lt;=24,"Established (13-24 mo)",B6908&lt;=48,"Loyal (25-48 mo)",TRUE,"Veteran (49+ mo)")</f>
        <v>Loyal (25-48 mo)</v>
      </c>
      <c r="I6908">
        <f>COUNTIF('Raw Data'!G6908:O6908,"Yes")</f>
        <v>1</v>
      </c>
      <c r="J6908">
        <f t="shared" ca="1" si="214"/>
        <v>45444</v>
      </c>
      <c r="K6908" t="str">
        <f>'Raw Data'!U6908</f>
        <v>No</v>
      </c>
      <c r="L6908" t="str">
        <f t="shared" si="215"/>
        <v>Low Risk</v>
      </c>
      <c r="N6908" s="34"/>
    </row>
    <row r="6909" spans="1:14" x14ac:dyDescent="0.3">
      <c r="A6909" s="5" t="str">
        <f>'Raw Data'!A6909</f>
        <v>1041-RXHRA</v>
      </c>
      <c r="B6909">
        <f>'Raw Data'!F6909</f>
        <v>41</v>
      </c>
      <c r="C6909" t="str">
        <f>'Raw Data'!P6909</f>
        <v>Month-to-month</v>
      </c>
      <c r="D6909" t="str">
        <f>'Raw Data'!I6909</f>
        <v>Fiber optic</v>
      </c>
      <c r="E6909" t="str">
        <f>'Raw Data'!R6909</f>
        <v>Bank transfer (automatic)</v>
      </c>
      <c r="F6909">
        <f>'Raw Data'!S6909</f>
        <v>70.25</v>
      </c>
      <c r="G6909">
        <f>IFERROR(VALUE('Raw Data'!T6909),0)</f>
        <v>2868.05</v>
      </c>
      <c r="H6909" t="str" cm="1">
        <f t="array" ref="H6909">_xlfn.IFS(B6909&lt;=12,"New (0-12 mo)",B6909&lt;=24,"Established (13-24 mo)",B6909&lt;=48,"Loyal (25-48 mo)",TRUE,"Veteran (49+ mo)")</f>
        <v>Loyal (25-48 mo)</v>
      </c>
      <c r="I6909">
        <f>COUNTIF('Raw Data'!G6909:O6909,"Yes")</f>
        <v>1</v>
      </c>
      <c r="J6909">
        <f t="shared" ca="1" si="214"/>
        <v>44958</v>
      </c>
      <c r="K6909" t="str">
        <f>'Raw Data'!U6909</f>
        <v>Yes</v>
      </c>
      <c r="L6909" t="str">
        <f t="shared" si="215"/>
        <v>Low-Medium Risk</v>
      </c>
      <c r="N6909" s="34"/>
    </row>
    <row r="6910" spans="1:14" x14ac:dyDescent="0.3">
      <c r="A6910" s="5" t="str">
        <f>'Raw Data'!A6910</f>
        <v>1750-CSKKM</v>
      </c>
      <c r="B6910">
        <f>'Raw Data'!F6910</f>
        <v>9</v>
      </c>
      <c r="C6910" t="str">
        <f>'Raw Data'!P6910</f>
        <v>Month-to-month</v>
      </c>
      <c r="D6910" t="str">
        <f>'Raw Data'!I6910</f>
        <v>DSL</v>
      </c>
      <c r="E6910" t="str">
        <f>'Raw Data'!R6910</f>
        <v>Electronic check</v>
      </c>
      <c r="F6910">
        <f>'Raw Data'!S6910</f>
        <v>55.35</v>
      </c>
      <c r="G6910">
        <f>IFERROR(VALUE('Raw Data'!T6910),0)</f>
        <v>449.75</v>
      </c>
      <c r="H6910" t="str" cm="1">
        <f t="array" ref="H6910">_xlfn.IFS(B6910&lt;=12,"New (0-12 mo)",B6910&lt;=24,"Established (13-24 mo)",B6910&lt;=48,"Loyal (25-48 mo)",TRUE,"Veteran (49+ mo)")</f>
        <v>New (0-12 mo)</v>
      </c>
      <c r="I6910">
        <f>COUNTIF('Raw Data'!G6910:O6910,"Yes")</f>
        <v>2</v>
      </c>
      <c r="J6910">
        <f t="shared" ca="1" si="214"/>
        <v>45931</v>
      </c>
      <c r="K6910" t="str">
        <f>'Raw Data'!U6910</f>
        <v>Yes</v>
      </c>
      <c r="L6910" t="str">
        <f t="shared" si="215"/>
        <v>High Risk</v>
      </c>
      <c r="N6910" s="34"/>
    </row>
    <row r="6911" spans="1:14" x14ac:dyDescent="0.3">
      <c r="A6911" s="5" t="str">
        <f>'Raw Data'!A6911</f>
        <v>9108-EJFJP</v>
      </c>
      <c r="B6911">
        <f>'Raw Data'!F6911</f>
        <v>1</v>
      </c>
      <c r="C6911" t="str">
        <f>'Raw Data'!P6911</f>
        <v>Month-to-month</v>
      </c>
      <c r="D6911" t="str">
        <f>'Raw Data'!I6911</f>
        <v>DSL</v>
      </c>
      <c r="E6911" t="str">
        <f>'Raw Data'!R6911</f>
        <v>Mailed check</v>
      </c>
      <c r="F6911">
        <f>'Raw Data'!S6911</f>
        <v>53.55</v>
      </c>
      <c r="G6911">
        <f>IFERROR(VALUE('Raw Data'!T6911),0)</f>
        <v>53.55</v>
      </c>
      <c r="H6911" t="str" cm="1">
        <f t="array" ref="H6911">_xlfn.IFS(B6911&lt;=12,"New (0-12 mo)",B6911&lt;=24,"Established (13-24 mo)",B6911&lt;=48,"Loyal (25-48 mo)",TRUE,"Veteran (49+ mo)")</f>
        <v>New (0-12 mo)</v>
      </c>
      <c r="I6911">
        <f>COUNTIF('Raw Data'!G6911:O6911,"Yes")</f>
        <v>3</v>
      </c>
      <c r="J6911">
        <f t="shared" ca="1" si="214"/>
        <v>46174</v>
      </c>
      <c r="K6911" t="str">
        <f>'Raw Data'!U6911</f>
        <v>No</v>
      </c>
      <c r="L6911" t="str">
        <f t="shared" si="215"/>
        <v>High Risk</v>
      </c>
      <c r="N6911" s="34"/>
    </row>
    <row r="6912" spans="1:14" x14ac:dyDescent="0.3">
      <c r="A6912" s="5" t="str">
        <f>'Raw Data'!A6912</f>
        <v>0530-IJVDB</v>
      </c>
      <c r="B6912">
        <f>'Raw Data'!F6912</f>
        <v>70</v>
      </c>
      <c r="C6912" t="str">
        <f>'Raw Data'!P6912</f>
        <v>Two year</v>
      </c>
      <c r="D6912" t="str">
        <f>'Raw Data'!I6912</f>
        <v>Fiber optic</v>
      </c>
      <c r="E6912" t="str">
        <f>'Raw Data'!R6912</f>
        <v>Electronic check</v>
      </c>
      <c r="F6912">
        <f>'Raw Data'!S6912</f>
        <v>114.6</v>
      </c>
      <c r="G6912">
        <f>IFERROR(VALUE('Raw Data'!T6912),0)</f>
        <v>7882.5</v>
      </c>
      <c r="H6912" t="str" cm="1">
        <f t="array" ref="H6912">_xlfn.IFS(B6912&lt;=12,"New (0-12 mo)",B6912&lt;=24,"Established (13-24 mo)",B6912&lt;=48,"Loyal (25-48 mo)",TRUE,"Veteran (49+ mo)")</f>
        <v>Veteran (49+ mo)</v>
      </c>
      <c r="I6912">
        <f>COUNTIF('Raw Data'!G6912:O6912,"Yes")</f>
        <v>8</v>
      </c>
      <c r="J6912">
        <f t="shared" ca="1" si="214"/>
        <v>44075</v>
      </c>
      <c r="K6912" t="str">
        <f>'Raw Data'!U6912</f>
        <v>No</v>
      </c>
      <c r="L6912" t="str">
        <f t="shared" si="215"/>
        <v>Low Risk</v>
      </c>
      <c r="N6912" s="34"/>
    </row>
    <row r="6913" spans="1:14" x14ac:dyDescent="0.3">
      <c r="A6913" s="5" t="str">
        <f>'Raw Data'!A6913</f>
        <v>0508-SQWPL</v>
      </c>
      <c r="B6913">
        <f>'Raw Data'!F6913</f>
        <v>57</v>
      </c>
      <c r="C6913" t="str">
        <f>'Raw Data'!P6913</f>
        <v>Two year</v>
      </c>
      <c r="D6913" t="str">
        <f>'Raw Data'!I6913</f>
        <v>No</v>
      </c>
      <c r="E6913" t="str">
        <f>'Raw Data'!R6913</f>
        <v>Bank transfer (automatic)</v>
      </c>
      <c r="F6913">
        <f>'Raw Data'!S6913</f>
        <v>20.100000000000001</v>
      </c>
      <c r="G6913">
        <f>IFERROR(VALUE('Raw Data'!T6913),0)</f>
        <v>1087.7</v>
      </c>
      <c r="H6913" t="str" cm="1">
        <f t="array" ref="H6913">_xlfn.IFS(B6913&lt;=12,"New (0-12 mo)",B6913&lt;=24,"Established (13-24 mo)",B6913&lt;=48,"Loyal (25-48 mo)",TRUE,"Veteran (49+ mo)")</f>
        <v>Veteran (49+ mo)</v>
      </c>
      <c r="I6913">
        <f>COUNTIF('Raw Data'!G6913:O6913,"Yes")</f>
        <v>1</v>
      </c>
      <c r="J6913">
        <f t="shared" ca="1" si="214"/>
        <v>44470</v>
      </c>
      <c r="K6913" t="str">
        <f>'Raw Data'!U6913</f>
        <v>No</v>
      </c>
      <c r="L6913" t="str">
        <f t="shared" si="215"/>
        <v>Low Risk</v>
      </c>
      <c r="N6913" s="34"/>
    </row>
    <row r="6914" spans="1:14" x14ac:dyDescent="0.3">
      <c r="A6914" s="5" t="str">
        <f>'Raw Data'!A6914</f>
        <v>2215-ZAFGX</v>
      </c>
      <c r="B6914">
        <f>'Raw Data'!F6914</f>
        <v>9</v>
      </c>
      <c r="C6914" t="str">
        <f>'Raw Data'!P6914</f>
        <v>Month-to-month</v>
      </c>
      <c r="D6914" t="str">
        <f>'Raw Data'!I6914</f>
        <v>Fiber optic</v>
      </c>
      <c r="E6914" t="str">
        <f>'Raw Data'!R6914</f>
        <v>Electronic check</v>
      </c>
      <c r="F6914">
        <f>'Raw Data'!S6914</f>
        <v>85.5</v>
      </c>
      <c r="G6914">
        <f>IFERROR(VALUE('Raw Data'!T6914),0)</f>
        <v>791.7</v>
      </c>
      <c r="H6914" t="str" cm="1">
        <f t="array" ref="H6914">_xlfn.IFS(B6914&lt;=12,"New (0-12 mo)",B6914&lt;=24,"Established (13-24 mo)",B6914&lt;=48,"Loyal (25-48 mo)",TRUE,"Veteran (49+ mo)")</f>
        <v>New (0-12 mo)</v>
      </c>
      <c r="I6914">
        <f>COUNTIF('Raw Data'!G6914:O6914,"Yes")</f>
        <v>3</v>
      </c>
      <c r="J6914">
        <f t="shared" ref="J6914:J6977" ca="1" si="216">EDATE(TODAY(),-B6914)</f>
        <v>45931</v>
      </c>
      <c r="K6914" t="str">
        <f>'Raw Data'!U6914</f>
        <v>No</v>
      </c>
      <c r="L6914" t="str">
        <f t="shared" ref="L6914:L6977" si="217">IF(AND(C6914="Month-to-month",B6914&lt;=12),"High Risk",IF(AND(C6914="Month-to-month",B6914&lt;=24),"Medium Risk",IF(C6914="Month-to-month","Low-Medium Risk","Low Risk")))</f>
        <v>High Risk</v>
      </c>
      <c r="N6914" s="34"/>
    </row>
    <row r="6915" spans="1:14" x14ac:dyDescent="0.3">
      <c r="A6915" s="5" t="str">
        <f>'Raw Data'!A6915</f>
        <v>8213-TAZPM</v>
      </c>
      <c r="B6915">
        <f>'Raw Data'!F6915</f>
        <v>69</v>
      </c>
      <c r="C6915" t="str">
        <f>'Raw Data'!P6915</f>
        <v>One year</v>
      </c>
      <c r="D6915" t="str">
        <f>'Raw Data'!I6915</f>
        <v>Fiber optic</v>
      </c>
      <c r="E6915" t="str">
        <f>'Raw Data'!R6915</f>
        <v>Bank transfer (automatic)</v>
      </c>
      <c r="F6915">
        <f>'Raw Data'!S6915</f>
        <v>108.75</v>
      </c>
      <c r="G6915">
        <f>IFERROR(VALUE('Raw Data'!T6915),0)</f>
        <v>7493.05</v>
      </c>
      <c r="H6915" t="str" cm="1">
        <f t="array" ref="H6915">_xlfn.IFS(B6915&lt;=12,"New (0-12 mo)",B6915&lt;=24,"Established (13-24 mo)",B6915&lt;=48,"Loyal (25-48 mo)",TRUE,"Veteran (49+ mo)")</f>
        <v>Veteran (49+ mo)</v>
      </c>
      <c r="I6915">
        <f>COUNTIF('Raw Data'!G6915:O6915,"Yes")</f>
        <v>7</v>
      </c>
      <c r="J6915">
        <f t="shared" ca="1" si="216"/>
        <v>44105</v>
      </c>
      <c r="K6915" t="str">
        <f>'Raw Data'!U6915</f>
        <v>No</v>
      </c>
      <c r="L6915" t="str">
        <f t="shared" si="217"/>
        <v>Low Risk</v>
      </c>
      <c r="N6915" s="34"/>
    </row>
    <row r="6916" spans="1:14" x14ac:dyDescent="0.3">
      <c r="A6916" s="5" t="str">
        <f>'Raw Data'!A6916</f>
        <v>7142-HVGBG</v>
      </c>
      <c r="B6916">
        <f>'Raw Data'!F6916</f>
        <v>43</v>
      </c>
      <c r="C6916" t="str">
        <f>'Raw Data'!P6916</f>
        <v>Month-to-month</v>
      </c>
      <c r="D6916" t="str">
        <f>'Raw Data'!I6916</f>
        <v>Fiber optic</v>
      </c>
      <c r="E6916" t="str">
        <f>'Raw Data'!R6916</f>
        <v>Electronic check</v>
      </c>
      <c r="F6916">
        <f>'Raw Data'!S6916</f>
        <v>103</v>
      </c>
      <c r="G6916">
        <f>IFERROR(VALUE('Raw Data'!T6916),0)</f>
        <v>4414.3</v>
      </c>
      <c r="H6916" t="str" cm="1">
        <f t="array" ref="H6916">_xlfn.IFS(B6916&lt;=12,"New (0-12 mo)",B6916&lt;=24,"Established (13-24 mo)",B6916&lt;=48,"Loyal (25-48 mo)",TRUE,"Veteran (49+ mo)")</f>
        <v>Loyal (25-48 mo)</v>
      </c>
      <c r="I6916">
        <f>COUNTIF('Raw Data'!G6916:O6916,"Yes")</f>
        <v>6</v>
      </c>
      <c r="J6916">
        <f t="shared" ca="1" si="216"/>
        <v>44896</v>
      </c>
      <c r="K6916" t="str">
        <f>'Raw Data'!U6916</f>
        <v>Yes</v>
      </c>
      <c r="L6916" t="str">
        <f t="shared" si="217"/>
        <v>Low-Medium Risk</v>
      </c>
      <c r="N6916" s="34"/>
    </row>
    <row r="6917" spans="1:14" x14ac:dyDescent="0.3">
      <c r="A6917" s="5" t="str">
        <f>'Raw Data'!A6917</f>
        <v>1304-SEGFY</v>
      </c>
      <c r="B6917">
        <f>'Raw Data'!F6917</f>
        <v>72</v>
      </c>
      <c r="C6917" t="str">
        <f>'Raw Data'!P6917</f>
        <v>Two year</v>
      </c>
      <c r="D6917" t="str">
        <f>'Raw Data'!I6917</f>
        <v>Fiber optic</v>
      </c>
      <c r="E6917" t="str">
        <f>'Raw Data'!R6917</f>
        <v>Electronic check</v>
      </c>
      <c r="F6917">
        <f>'Raw Data'!S6917</f>
        <v>97.85</v>
      </c>
      <c r="G6917">
        <f>IFERROR(VALUE('Raw Data'!T6917),0)</f>
        <v>6841.3</v>
      </c>
      <c r="H6917" t="str" cm="1">
        <f t="array" ref="H6917">_xlfn.IFS(B6917&lt;=12,"New (0-12 mo)",B6917&lt;=24,"Established (13-24 mo)",B6917&lt;=48,"Loyal (25-48 mo)",TRUE,"Veteran (49+ mo)")</f>
        <v>Veteran (49+ mo)</v>
      </c>
      <c r="I6917">
        <f>COUNTIF('Raw Data'!G6917:O6917,"Yes")</f>
        <v>5</v>
      </c>
      <c r="J6917">
        <f t="shared" ca="1" si="216"/>
        <v>44013</v>
      </c>
      <c r="K6917" t="str">
        <f>'Raw Data'!U6917</f>
        <v>No</v>
      </c>
      <c r="L6917" t="str">
        <f t="shared" si="217"/>
        <v>Low Risk</v>
      </c>
      <c r="N6917" s="34"/>
    </row>
    <row r="6918" spans="1:14" x14ac:dyDescent="0.3">
      <c r="A6918" s="5" t="str">
        <f>'Raw Data'!A6918</f>
        <v>7242-EDTYC</v>
      </c>
      <c r="B6918">
        <f>'Raw Data'!F6918</f>
        <v>44</v>
      </c>
      <c r="C6918" t="str">
        <f>'Raw Data'!P6918</f>
        <v>Two year</v>
      </c>
      <c r="D6918" t="str">
        <f>'Raw Data'!I6918</f>
        <v>No</v>
      </c>
      <c r="E6918" t="str">
        <f>'Raw Data'!R6918</f>
        <v>Bank transfer (automatic)</v>
      </c>
      <c r="F6918">
        <f>'Raw Data'!S6918</f>
        <v>19.55</v>
      </c>
      <c r="G6918">
        <f>IFERROR(VALUE('Raw Data'!T6918),0)</f>
        <v>819.95</v>
      </c>
      <c r="H6918" t="str" cm="1">
        <f t="array" ref="H6918">_xlfn.IFS(B6918&lt;=12,"New (0-12 mo)",B6918&lt;=24,"Established (13-24 mo)",B6918&lt;=48,"Loyal (25-48 mo)",TRUE,"Veteran (49+ mo)")</f>
        <v>Loyal (25-48 mo)</v>
      </c>
      <c r="I6918">
        <f>COUNTIF('Raw Data'!G6918:O6918,"Yes")</f>
        <v>1</v>
      </c>
      <c r="J6918">
        <f t="shared" ca="1" si="216"/>
        <v>44866</v>
      </c>
      <c r="K6918" t="str">
        <f>'Raw Data'!U6918</f>
        <v>No</v>
      </c>
      <c r="L6918" t="str">
        <f t="shared" si="217"/>
        <v>Low Risk</v>
      </c>
      <c r="N6918" s="34"/>
    </row>
    <row r="6919" spans="1:14" x14ac:dyDescent="0.3">
      <c r="A6919" s="5" t="str">
        <f>'Raw Data'!A6919</f>
        <v>2904-GGUAZ</v>
      </c>
      <c r="B6919">
        <f>'Raw Data'!F6919</f>
        <v>72</v>
      </c>
      <c r="C6919" t="str">
        <f>'Raw Data'!P6919</f>
        <v>Two year</v>
      </c>
      <c r="D6919" t="str">
        <f>'Raw Data'!I6919</f>
        <v>Fiber optic</v>
      </c>
      <c r="E6919" t="str">
        <f>'Raw Data'!R6919</f>
        <v>Bank transfer (automatic)</v>
      </c>
      <c r="F6919">
        <f>'Raw Data'!S6919</f>
        <v>84.05</v>
      </c>
      <c r="G6919">
        <f>IFERROR(VALUE('Raw Data'!T6919),0)</f>
        <v>6052.25</v>
      </c>
      <c r="H6919" t="str" cm="1">
        <f t="array" ref="H6919">_xlfn.IFS(B6919&lt;=12,"New (0-12 mo)",B6919&lt;=24,"Established (13-24 mo)",B6919&lt;=48,"Loyal (25-48 mo)",TRUE,"Veteran (49+ mo)")</f>
        <v>Veteran (49+ mo)</v>
      </c>
      <c r="I6919">
        <f>COUNTIF('Raw Data'!G6919:O6919,"Yes")</f>
        <v>4</v>
      </c>
      <c r="J6919">
        <f t="shared" ca="1" si="216"/>
        <v>44013</v>
      </c>
      <c r="K6919" t="str">
        <f>'Raw Data'!U6919</f>
        <v>No</v>
      </c>
      <c r="L6919" t="str">
        <f t="shared" si="217"/>
        <v>Low Risk</v>
      </c>
      <c r="N6919" s="34"/>
    </row>
    <row r="6920" spans="1:14" x14ac:dyDescent="0.3">
      <c r="A6920" s="5" t="str">
        <f>'Raw Data'!A6920</f>
        <v>8267-ZNYVZ</v>
      </c>
      <c r="B6920">
        <f>'Raw Data'!F6920</f>
        <v>33</v>
      </c>
      <c r="C6920" t="str">
        <f>'Raw Data'!P6920</f>
        <v>One year</v>
      </c>
      <c r="D6920" t="str">
        <f>'Raw Data'!I6920</f>
        <v>Fiber optic</v>
      </c>
      <c r="E6920" t="str">
        <f>'Raw Data'!R6920</f>
        <v>Electronic check</v>
      </c>
      <c r="F6920">
        <f>'Raw Data'!S6920</f>
        <v>103.75</v>
      </c>
      <c r="G6920">
        <f>IFERROR(VALUE('Raw Data'!T6920),0)</f>
        <v>3361.05</v>
      </c>
      <c r="H6920" t="str" cm="1">
        <f t="array" ref="H6920">_xlfn.IFS(B6920&lt;=12,"New (0-12 mo)",B6920&lt;=24,"Established (13-24 mo)",B6920&lt;=48,"Loyal (25-48 mo)",TRUE,"Veteran (49+ mo)")</f>
        <v>Loyal (25-48 mo)</v>
      </c>
      <c r="I6920">
        <f>COUNTIF('Raw Data'!G6920:O6920,"Yes")</f>
        <v>6</v>
      </c>
      <c r="J6920">
        <f t="shared" ca="1" si="216"/>
        <v>45200</v>
      </c>
      <c r="K6920" t="str">
        <f>'Raw Data'!U6920</f>
        <v>Yes</v>
      </c>
      <c r="L6920" t="str">
        <f t="shared" si="217"/>
        <v>Low Risk</v>
      </c>
      <c r="N6920" s="34"/>
    </row>
    <row r="6921" spans="1:14" x14ac:dyDescent="0.3">
      <c r="A6921" s="5" t="str">
        <f>'Raw Data'!A6921</f>
        <v>5136-GFPMB</v>
      </c>
      <c r="B6921">
        <f>'Raw Data'!F6921</f>
        <v>54</v>
      </c>
      <c r="C6921" t="str">
        <f>'Raw Data'!P6921</f>
        <v>Month-to-month</v>
      </c>
      <c r="D6921" t="str">
        <f>'Raw Data'!I6921</f>
        <v>Fiber optic</v>
      </c>
      <c r="E6921" t="str">
        <f>'Raw Data'!R6921</f>
        <v>Credit card (automatic)</v>
      </c>
      <c r="F6921">
        <f>'Raw Data'!S6921</f>
        <v>89.4</v>
      </c>
      <c r="G6921">
        <f>IFERROR(VALUE('Raw Data'!T6921),0)</f>
        <v>4869.5</v>
      </c>
      <c r="H6921" t="str" cm="1">
        <f t="array" ref="H6921">_xlfn.IFS(B6921&lt;=12,"New (0-12 mo)",B6921&lt;=24,"Established (13-24 mo)",B6921&lt;=48,"Loyal (25-48 mo)",TRUE,"Veteran (49+ mo)")</f>
        <v>Veteran (49+ mo)</v>
      </c>
      <c r="I6921">
        <f>COUNTIF('Raw Data'!G6921:O6921,"Yes")</f>
        <v>4</v>
      </c>
      <c r="J6921">
        <f t="shared" ca="1" si="216"/>
        <v>44562</v>
      </c>
      <c r="K6921" t="str">
        <f>'Raw Data'!U6921</f>
        <v>No</v>
      </c>
      <c r="L6921" t="str">
        <f t="shared" si="217"/>
        <v>Low-Medium Risk</v>
      </c>
      <c r="N6921" s="34"/>
    </row>
    <row r="6922" spans="1:14" x14ac:dyDescent="0.3">
      <c r="A6922" s="5" t="str">
        <f>'Raw Data'!A6922</f>
        <v>2595-KIWPV</v>
      </c>
      <c r="B6922">
        <f>'Raw Data'!F6922</f>
        <v>27</v>
      </c>
      <c r="C6922" t="str">
        <f>'Raw Data'!P6922</f>
        <v>Two year</v>
      </c>
      <c r="D6922" t="str">
        <f>'Raw Data'!I6922</f>
        <v>No</v>
      </c>
      <c r="E6922" t="str">
        <f>'Raw Data'!R6922</f>
        <v>Credit card (automatic)</v>
      </c>
      <c r="F6922">
        <f>'Raw Data'!S6922</f>
        <v>19.7</v>
      </c>
      <c r="G6922">
        <f>IFERROR(VALUE('Raw Data'!T6922),0)</f>
        <v>509.3</v>
      </c>
      <c r="H6922" t="str" cm="1">
        <f t="array" ref="H6922">_xlfn.IFS(B6922&lt;=12,"New (0-12 mo)",B6922&lt;=24,"Established (13-24 mo)",B6922&lt;=48,"Loyal (25-48 mo)",TRUE,"Veteran (49+ mo)")</f>
        <v>Loyal (25-48 mo)</v>
      </c>
      <c r="I6922">
        <f>COUNTIF('Raw Data'!G6922:O6922,"Yes")</f>
        <v>1</v>
      </c>
      <c r="J6922">
        <f t="shared" ca="1" si="216"/>
        <v>45383</v>
      </c>
      <c r="K6922" t="str">
        <f>'Raw Data'!U6922</f>
        <v>No</v>
      </c>
      <c r="L6922" t="str">
        <f t="shared" si="217"/>
        <v>Low Risk</v>
      </c>
      <c r="N6922" s="34"/>
    </row>
    <row r="6923" spans="1:14" x14ac:dyDescent="0.3">
      <c r="A6923" s="5" t="str">
        <f>'Raw Data'!A6923</f>
        <v>5243-SAOTC</v>
      </c>
      <c r="B6923">
        <f>'Raw Data'!F6923</f>
        <v>54</v>
      </c>
      <c r="C6923" t="str">
        <f>'Raw Data'!P6923</f>
        <v>Month-to-month</v>
      </c>
      <c r="D6923" t="str">
        <f>'Raw Data'!I6923</f>
        <v>Fiber optic</v>
      </c>
      <c r="E6923" t="str">
        <f>'Raw Data'!R6923</f>
        <v>Bank transfer (automatic)</v>
      </c>
      <c r="F6923">
        <f>'Raw Data'!S6923</f>
        <v>79.849999999999994</v>
      </c>
      <c r="G6923">
        <f>IFERROR(VALUE('Raw Data'!T6923),0)</f>
        <v>4308.25</v>
      </c>
      <c r="H6923" t="str" cm="1">
        <f t="array" ref="H6923">_xlfn.IFS(B6923&lt;=12,"New (0-12 mo)",B6923&lt;=24,"Established (13-24 mo)",B6923&lt;=48,"Loyal (25-48 mo)",TRUE,"Veteran (49+ mo)")</f>
        <v>Veteran (49+ mo)</v>
      </c>
      <c r="I6923">
        <f>COUNTIF('Raw Data'!G6923:O6923,"Yes")</f>
        <v>3</v>
      </c>
      <c r="J6923">
        <f t="shared" ca="1" si="216"/>
        <v>44562</v>
      </c>
      <c r="K6923" t="str">
        <f>'Raw Data'!U6923</f>
        <v>No</v>
      </c>
      <c r="L6923" t="str">
        <f t="shared" si="217"/>
        <v>Low-Medium Risk</v>
      </c>
      <c r="N6923" s="34"/>
    </row>
    <row r="6924" spans="1:14" x14ac:dyDescent="0.3">
      <c r="A6924" s="5" t="str">
        <f>'Raw Data'!A6924</f>
        <v>9398-MMQTO</v>
      </c>
      <c r="B6924">
        <f>'Raw Data'!F6924</f>
        <v>3</v>
      </c>
      <c r="C6924" t="str">
        <f>'Raw Data'!P6924</f>
        <v>Month-to-month</v>
      </c>
      <c r="D6924" t="str">
        <f>'Raw Data'!I6924</f>
        <v>Fiber optic</v>
      </c>
      <c r="E6924" t="str">
        <f>'Raw Data'!R6924</f>
        <v>Credit card (automatic)</v>
      </c>
      <c r="F6924">
        <f>'Raw Data'!S6924</f>
        <v>74.45</v>
      </c>
      <c r="G6924">
        <f>IFERROR(VALUE('Raw Data'!T6924),0)</f>
        <v>221.1</v>
      </c>
      <c r="H6924" t="str" cm="1">
        <f t="array" ref="H6924">_xlfn.IFS(B6924&lt;=12,"New (0-12 mo)",B6924&lt;=24,"Established (13-24 mo)",B6924&lt;=48,"Loyal (25-48 mo)",TRUE,"Veteran (49+ mo)")</f>
        <v>New (0-12 mo)</v>
      </c>
      <c r="I6924">
        <f>COUNTIF('Raw Data'!G6924:O6924,"Yes")</f>
        <v>2</v>
      </c>
      <c r="J6924">
        <f t="shared" ca="1" si="216"/>
        <v>46113</v>
      </c>
      <c r="K6924" t="str">
        <f>'Raw Data'!U6924</f>
        <v>No</v>
      </c>
      <c r="L6924" t="str">
        <f t="shared" si="217"/>
        <v>High Risk</v>
      </c>
      <c r="N6924" s="34"/>
    </row>
    <row r="6925" spans="1:14" x14ac:dyDescent="0.3">
      <c r="A6925" s="5" t="str">
        <f>'Raw Data'!A6925</f>
        <v>7619-PLRLP</v>
      </c>
      <c r="B6925">
        <f>'Raw Data'!F6925</f>
        <v>53</v>
      </c>
      <c r="C6925" t="str">
        <f>'Raw Data'!P6925</f>
        <v>One year</v>
      </c>
      <c r="D6925" t="str">
        <f>'Raw Data'!I6925</f>
        <v>DSL</v>
      </c>
      <c r="E6925" t="str">
        <f>'Raw Data'!R6925</f>
        <v>Bank transfer (automatic)</v>
      </c>
      <c r="F6925">
        <f>'Raw Data'!S6925</f>
        <v>74.099999999999994</v>
      </c>
      <c r="G6925">
        <f>IFERROR(VALUE('Raw Data'!T6925),0)</f>
        <v>3833.95</v>
      </c>
      <c r="H6925" t="str" cm="1">
        <f t="array" ref="H6925">_xlfn.IFS(B6925&lt;=12,"New (0-12 mo)",B6925&lt;=24,"Established (13-24 mo)",B6925&lt;=48,"Loyal (25-48 mo)",TRUE,"Veteran (49+ mo)")</f>
        <v>Veteran (49+ mo)</v>
      </c>
      <c r="I6925">
        <f>COUNTIF('Raw Data'!G6925:O6925,"Yes")</f>
        <v>6</v>
      </c>
      <c r="J6925">
        <f t="shared" ca="1" si="216"/>
        <v>44593</v>
      </c>
      <c r="K6925" t="str">
        <f>'Raw Data'!U6925</f>
        <v>No</v>
      </c>
      <c r="L6925" t="str">
        <f t="shared" si="217"/>
        <v>Low Risk</v>
      </c>
      <c r="N6925" s="34"/>
    </row>
    <row r="6926" spans="1:14" x14ac:dyDescent="0.3">
      <c r="A6926" s="5" t="str">
        <f>'Raw Data'!A6926</f>
        <v>6457-GIRWB</v>
      </c>
      <c r="B6926">
        <f>'Raw Data'!F6926</f>
        <v>1</v>
      </c>
      <c r="C6926" t="str">
        <f>'Raw Data'!P6926</f>
        <v>Month-to-month</v>
      </c>
      <c r="D6926" t="str">
        <f>'Raw Data'!I6926</f>
        <v>Fiber optic</v>
      </c>
      <c r="E6926" t="str">
        <f>'Raw Data'!R6926</f>
        <v>Electronic check</v>
      </c>
      <c r="F6926">
        <f>'Raw Data'!S6926</f>
        <v>69.349999999999994</v>
      </c>
      <c r="G6926">
        <f>IFERROR(VALUE('Raw Data'!T6926),0)</f>
        <v>69.349999999999994</v>
      </c>
      <c r="H6926" t="str" cm="1">
        <f t="array" ref="H6926">_xlfn.IFS(B6926&lt;=12,"New (0-12 mo)",B6926&lt;=24,"Established (13-24 mo)",B6926&lt;=48,"Loyal (25-48 mo)",TRUE,"Veteran (49+ mo)")</f>
        <v>New (0-12 mo)</v>
      </c>
      <c r="I6926">
        <f>COUNTIF('Raw Data'!G6926:O6926,"Yes")</f>
        <v>1</v>
      </c>
      <c r="J6926">
        <f t="shared" ca="1" si="216"/>
        <v>46174</v>
      </c>
      <c r="K6926" t="str">
        <f>'Raw Data'!U6926</f>
        <v>Yes</v>
      </c>
      <c r="L6926" t="str">
        <f t="shared" si="217"/>
        <v>High Risk</v>
      </c>
      <c r="N6926" s="34"/>
    </row>
    <row r="6927" spans="1:14" x14ac:dyDescent="0.3">
      <c r="A6927" s="5" t="str">
        <f>'Raw Data'!A6927</f>
        <v>6508-NJYRO</v>
      </c>
      <c r="B6927">
        <f>'Raw Data'!F6927</f>
        <v>15</v>
      </c>
      <c r="C6927" t="str">
        <f>'Raw Data'!P6927</f>
        <v>One year</v>
      </c>
      <c r="D6927" t="str">
        <f>'Raw Data'!I6927</f>
        <v>No</v>
      </c>
      <c r="E6927" t="str">
        <f>'Raw Data'!R6927</f>
        <v>Mailed check</v>
      </c>
      <c r="F6927">
        <f>'Raw Data'!S6927</f>
        <v>18.8</v>
      </c>
      <c r="G6927">
        <f>IFERROR(VALUE('Raw Data'!T6927),0)</f>
        <v>294.95</v>
      </c>
      <c r="H6927" t="str" cm="1">
        <f t="array" ref="H6927">_xlfn.IFS(B6927&lt;=12,"New (0-12 mo)",B6927&lt;=24,"Established (13-24 mo)",B6927&lt;=48,"Loyal (25-48 mo)",TRUE,"Veteran (49+ mo)")</f>
        <v>Established (13-24 mo)</v>
      </c>
      <c r="I6927">
        <f>COUNTIF('Raw Data'!G6927:O6927,"Yes")</f>
        <v>1</v>
      </c>
      <c r="J6927">
        <f t="shared" ca="1" si="216"/>
        <v>45748</v>
      </c>
      <c r="K6927" t="str">
        <f>'Raw Data'!U6927</f>
        <v>No</v>
      </c>
      <c r="L6927" t="str">
        <f t="shared" si="217"/>
        <v>Low Risk</v>
      </c>
      <c r="N6927" s="34"/>
    </row>
    <row r="6928" spans="1:14" x14ac:dyDescent="0.3">
      <c r="A6928" s="5" t="str">
        <f>'Raw Data'!A6928</f>
        <v>1450-SKCVI</v>
      </c>
      <c r="B6928">
        <f>'Raw Data'!F6928</f>
        <v>56</v>
      </c>
      <c r="C6928" t="str">
        <f>'Raw Data'!P6928</f>
        <v>Month-to-month</v>
      </c>
      <c r="D6928" t="str">
        <f>'Raw Data'!I6928</f>
        <v>Fiber optic</v>
      </c>
      <c r="E6928" t="str">
        <f>'Raw Data'!R6928</f>
        <v>Electronic check</v>
      </c>
      <c r="F6928">
        <f>'Raw Data'!S6928</f>
        <v>73.849999999999994</v>
      </c>
      <c r="G6928">
        <f>IFERROR(VALUE('Raw Data'!T6928),0)</f>
        <v>4092.85</v>
      </c>
      <c r="H6928" t="str" cm="1">
        <f t="array" ref="H6928">_xlfn.IFS(B6928&lt;=12,"New (0-12 mo)",B6928&lt;=24,"Established (13-24 mo)",B6928&lt;=48,"Loyal (25-48 mo)",TRUE,"Veteran (49+ mo)")</f>
        <v>Veteran (49+ mo)</v>
      </c>
      <c r="I6928">
        <f>COUNTIF('Raw Data'!G6928:O6928,"Yes")</f>
        <v>2</v>
      </c>
      <c r="J6928">
        <f t="shared" ca="1" si="216"/>
        <v>44501</v>
      </c>
      <c r="K6928" t="str">
        <f>'Raw Data'!U6928</f>
        <v>Yes</v>
      </c>
      <c r="L6928" t="str">
        <f t="shared" si="217"/>
        <v>Low-Medium Risk</v>
      </c>
      <c r="N6928" s="34"/>
    </row>
    <row r="6929" spans="1:14" x14ac:dyDescent="0.3">
      <c r="A6929" s="5" t="str">
        <f>'Raw Data'!A6929</f>
        <v>4710-NKCAW</v>
      </c>
      <c r="B6929">
        <f>'Raw Data'!F6929</f>
        <v>5</v>
      </c>
      <c r="C6929" t="str">
        <f>'Raw Data'!P6929</f>
        <v>Month-to-month</v>
      </c>
      <c r="D6929" t="str">
        <f>'Raw Data'!I6929</f>
        <v>DSL</v>
      </c>
      <c r="E6929" t="str">
        <f>'Raw Data'!R6929</f>
        <v>Credit card (automatic)</v>
      </c>
      <c r="F6929">
        <f>'Raw Data'!S6929</f>
        <v>64.400000000000006</v>
      </c>
      <c r="G6929">
        <f>IFERROR(VALUE('Raw Data'!T6929),0)</f>
        <v>316.89999999999998</v>
      </c>
      <c r="H6929" t="str" cm="1">
        <f t="array" ref="H6929">_xlfn.IFS(B6929&lt;=12,"New (0-12 mo)",B6929&lt;=24,"Established (13-24 mo)",B6929&lt;=48,"Loyal (25-48 mo)",TRUE,"Veteran (49+ mo)")</f>
        <v>New (0-12 mo)</v>
      </c>
      <c r="I6929">
        <f>COUNTIF('Raw Data'!G6929:O6929,"Yes")</f>
        <v>5</v>
      </c>
      <c r="J6929">
        <f t="shared" ca="1" si="216"/>
        <v>46054</v>
      </c>
      <c r="K6929" t="str">
        <f>'Raw Data'!U6929</f>
        <v>No</v>
      </c>
      <c r="L6929" t="str">
        <f t="shared" si="217"/>
        <v>High Risk</v>
      </c>
      <c r="N6929" s="34"/>
    </row>
    <row r="6930" spans="1:14" x14ac:dyDescent="0.3">
      <c r="A6930" s="5" t="str">
        <f>'Raw Data'!A6930</f>
        <v>5306-BVTKJ</v>
      </c>
      <c r="B6930">
        <f>'Raw Data'!F6930</f>
        <v>48</v>
      </c>
      <c r="C6930" t="str">
        <f>'Raw Data'!P6930</f>
        <v>One year</v>
      </c>
      <c r="D6930" t="str">
        <f>'Raw Data'!I6930</f>
        <v>DSL</v>
      </c>
      <c r="E6930" t="str">
        <f>'Raw Data'!R6930</f>
        <v>Credit card (automatic)</v>
      </c>
      <c r="F6930">
        <f>'Raw Data'!S6930</f>
        <v>55.8</v>
      </c>
      <c r="G6930">
        <f>IFERROR(VALUE('Raw Data'!T6930),0)</f>
        <v>2651.2</v>
      </c>
      <c r="H6930" t="str" cm="1">
        <f t="array" ref="H6930">_xlfn.IFS(B6930&lt;=12,"New (0-12 mo)",B6930&lt;=24,"Established (13-24 mo)",B6930&lt;=48,"Loyal (25-48 mo)",TRUE,"Veteran (49+ mo)")</f>
        <v>Loyal (25-48 mo)</v>
      </c>
      <c r="I6930">
        <f>COUNTIF('Raw Data'!G6930:O6930,"Yes")</f>
        <v>3</v>
      </c>
      <c r="J6930">
        <f t="shared" ca="1" si="216"/>
        <v>44743</v>
      </c>
      <c r="K6930" t="str">
        <f>'Raw Data'!U6930</f>
        <v>No</v>
      </c>
      <c r="L6930" t="str">
        <f t="shared" si="217"/>
        <v>Low Risk</v>
      </c>
      <c r="N6930" s="34"/>
    </row>
    <row r="6931" spans="1:14" x14ac:dyDescent="0.3">
      <c r="A6931" s="5" t="str">
        <f>'Raw Data'!A6931</f>
        <v>0357-NVCRI</v>
      </c>
      <c r="B6931">
        <f>'Raw Data'!F6931</f>
        <v>25</v>
      </c>
      <c r="C6931" t="str">
        <f>'Raw Data'!P6931</f>
        <v>Month-to-month</v>
      </c>
      <c r="D6931" t="str">
        <f>'Raw Data'!I6931</f>
        <v>No</v>
      </c>
      <c r="E6931" t="str">
        <f>'Raw Data'!R6931</f>
        <v>Credit card (automatic)</v>
      </c>
      <c r="F6931">
        <f>'Raw Data'!S6931</f>
        <v>20.05</v>
      </c>
      <c r="G6931">
        <f>IFERROR(VALUE('Raw Data'!T6931),0)</f>
        <v>471.7</v>
      </c>
      <c r="H6931" t="str" cm="1">
        <f t="array" ref="H6931">_xlfn.IFS(B6931&lt;=12,"New (0-12 mo)",B6931&lt;=24,"Established (13-24 mo)",B6931&lt;=48,"Loyal (25-48 mo)",TRUE,"Veteran (49+ mo)")</f>
        <v>Loyal (25-48 mo)</v>
      </c>
      <c r="I6931">
        <f>COUNTIF('Raw Data'!G6931:O6931,"Yes")</f>
        <v>1</v>
      </c>
      <c r="J6931">
        <f t="shared" ca="1" si="216"/>
        <v>45444</v>
      </c>
      <c r="K6931" t="str">
        <f>'Raw Data'!U6931</f>
        <v>No</v>
      </c>
      <c r="L6931" t="str">
        <f t="shared" si="217"/>
        <v>Low-Medium Risk</v>
      </c>
      <c r="N6931" s="34"/>
    </row>
    <row r="6932" spans="1:14" x14ac:dyDescent="0.3">
      <c r="A6932" s="5" t="str">
        <f>'Raw Data'!A6932</f>
        <v>5570-PTWEH</v>
      </c>
      <c r="B6932">
        <f>'Raw Data'!F6932</f>
        <v>3</v>
      </c>
      <c r="C6932" t="str">
        <f>'Raw Data'!P6932</f>
        <v>Month-to-month</v>
      </c>
      <c r="D6932" t="str">
        <f>'Raw Data'!I6932</f>
        <v>Fiber optic</v>
      </c>
      <c r="E6932" t="str">
        <f>'Raw Data'!R6932</f>
        <v>Credit card (automatic)</v>
      </c>
      <c r="F6932">
        <f>'Raw Data'!S6932</f>
        <v>75.150000000000006</v>
      </c>
      <c r="G6932">
        <f>IFERROR(VALUE('Raw Data'!T6932),0)</f>
        <v>216.75</v>
      </c>
      <c r="H6932" t="str" cm="1">
        <f t="array" ref="H6932">_xlfn.IFS(B6932&lt;=12,"New (0-12 mo)",B6932&lt;=24,"Established (13-24 mo)",B6932&lt;=48,"Loyal (25-48 mo)",TRUE,"Veteran (49+ mo)")</f>
        <v>New (0-12 mo)</v>
      </c>
      <c r="I6932">
        <f>COUNTIF('Raw Data'!G6932:O6932,"Yes")</f>
        <v>2</v>
      </c>
      <c r="J6932">
        <f t="shared" ca="1" si="216"/>
        <v>46113</v>
      </c>
      <c r="K6932" t="str">
        <f>'Raw Data'!U6932</f>
        <v>Yes</v>
      </c>
      <c r="L6932" t="str">
        <f t="shared" si="217"/>
        <v>High Risk</v>
      </c>
      <c r="N6932" s="34"/>
    </row>
    <row r="6933" spans="1:14" x14ac:dyDescent="0.3">
      <c r="A6933" s="5" t="str">
        <f>'Raw Data'!A6933</f>
        <v>2371-KFUOG</v>
      </c>
      <c r="B6933">
        <f>'Raw Data'!F6933</f>
        <v>58</v>
      </c>
      <c r="C6933" t="str">
        <f>'Raw Data'!P6933</f>
        <v>One year</v>
      </c>
      <c r="D6933" t="str">
        <f>'Raw Data'!I6933</f>
        <v>Fiber optic</v>
      </c>
      <c r="E6933" t="str">
        <f>'Raw Data'!R6933</f>
        <v>Bank transfer (automatic)</v>
      </c>
      <c r="F6933">
        <f>'Raw Data'!S6933</f>
        <v>99.15</v>
      </c>
      <c r="G6933">
        <f>IFERROR(VALUE('Raw Data'!T6933),0)</f>
        <v>5720.95</v>
      </c>
      <c r="H6933" t="str" cm="1">
        <f t="array" ref="H6933">_xlfn.IFS(B6933&lt;=12,"New (0-12 mo)",B6933&lt;=24,"Established (13-24 mo)",B6933&lt;=48,"Loyal (25-48 mo)",TRUE,"Veteran (49+ mo)")</f>
        <v>Veteran (49+ mo)</v>
      </c>
      <c r="I6933">
        <f>COUNTIF('Raw Data'!G6933:O6933,"Yes")</f>
        <v>5</v>
      </c>
      <c r="J6933">
        <f t="shared" ca="1" si="216"/>
        <v>44440</v>
      </c>
      <c r="K6933" t="str">
        <f>'Raw Data'!U6933</f>
        <v>No</v>
      </c>
      <c r="L6933" t="str">
        <f t="shared" si="217"/>
        <v>Low Risk</v>
      </c>
      <c r="N6933" s="34"/>
    </row>
    <row r="6934" spans="1:14" x14ac:dyDescent="0.3">
      <c r="A6934" s="5" t="str">
        <f>'Raw Data'!A6934</f>
        <v>0463-ZSDNT</v>
      </c>
      <c r="B6934">
        <f>'Raw Data'!F6934</f>
        <v>10</v>
      </c>
      <c r="C6934" t="str">
        <f>'Raw Data'!P6934</f>
        <v>Month-to-month</v>
      </c>
      <c r="D6934" t="str">
        <f>'Raw Data'!I6934</f>
        <v>DSL</v>
      </c>
      <c r="E6934" t="str">
        <f>'Raw Data'!R6934</f>
        <v>Bank transfer (automatic)</v>
      </c>
      <c r="F6934">
        <f>'Raw Data'!S6934</f>
        <v>56.75</v>
      </c>
      <c r="G6934">
        <f>IFERROR(VALUE('Raw Data'!T6934),0)</f>
        <v>503.25</v>
      </c>
      <c r="H6934" t="str" cm="1">
        <f t="array" ref="H6934">_xlfn.IFS(B6934&lt;=12,"New (0-12 mo)",B6934&lt;=24,"Established (13-24 mo)",B6934&lt;=48,"Loyal (25-48 mo)",TRUE,"Veteran (49+ mo)")</f>
        <v>New (0-12 mo)</v>
      </c>
      <c r="I6934">
        <f>COUNTIF('Raw Data'!G6934:O6934,"Yes")</f>
        <v>2</v>
      </c>
      <c r="J6934">
        <f t="shared" ca="1" si="216"/>
        <v>45901</v>
      </c>
      <c r="K6934" t="str">
        <f>'Raw Data'!U6934</f>
        <v>No</v>
      </c>
      <c r="L6934" t="str">
        <f t="shared" si="217"/>
        <v>High Risk</v>
      </c>
      <c r="N6934" s="34"/>
    </row>
    <row r="6935" spans="1:14" x14ac:dyDescent="0.3">
      <c r="A6935" s="5" t="str">
        <f>'Raw Data'!A6935</f>
        <v>6502-MJQAE</v>
      </c>
      <c r="B6935">
        <f>'Raw Data'!F6935</f>
        <v>1</v>
      </c>
      <c r="C6935" t="str">
        <f>'Raw Data'!P6935</f>
        <v>Month-to-month</v>
      </c>
      <c r="D6935" t="str">
        <f>'Raw Data'!I6935</f>
        <v>Fiber optic</v>
      </c>
      <c r="E6935" t="str">
        <f>'Raw Data'!R6935</f>
        <v>Electronic check</v>
      </c>
      <c r="F6935">
        <f>'Raw Data'!S6935</f>
        <v>69.599999999999994</v>
      </c>
      <c r="G6935">
        <f>IFERROR(VALUE('Raw Data'!T6935),0)</f>
        <v>69.599999999999994</v>
      </c>
      <c r="H6935" t="str" cm="1">
        <f t="array" ref="H6935">_xlfn.IFS(B6935&lt;=12,"New (0-12 mo)",B6935&lt;=24,"Established (13-24 mo)",B6935&lt;=48,"Loyal (25-48 mo)",TRUE,"Veteran (49+ mo)")</f>
        <v>New (0-12 mo)</v>
      </c>
      <c r="I6935">
        <f>COUNTIF('Raw Data'!G6935:O6935,"Yes")</f>
        <v>1</v>
      </c>
      <c r="J6935">
        <f t="shared" ca="1" si="216"/>
        <v>46174</v>
      </c>
      <c r="K6935" t="str">
        <f>'Raw Data'!U6935</f>
        <v>Yes</v>
      </c>
      <c r="L6935" t="str">
        <f t="shared" si="217"/>
        <v>High Risk</v>
      </c>
      <c r="N6935" s="34"/>
    </row>
    <row r="6936" spans="1:14" x14ac:dyDescent="0.3">
      <c r="A6936" s="5" t="str">
        <f>'Raw Data'!A6936</f>
        <v>6257-DTAYD</v>
      </c>
      <c r="B6936">
        <f>'Raw Data'!F6936</f>
        <v>71</v>
      </c>
      <c r="C6936" t="str">
        <f>'Raw Data'!P6936</f>
        <v>Two year</v>
      </c>
      <c r="D6936" t="str">
        <f>'Raw Data'!I6936</f>
        <v>Fiber optic</v>
      </c>
      <c r="E6936" t="str">
        <f>'Raw Data'!R6936</f>
        <v>Credit card (automatic)</v>
      </c>
      <c r="F6936">
        <f>'Raw Data'!S6936</f>
        <v>104.15</v>
      </c>
      <c r="G6936">
        <f>IFERROR(VALUE('Raw Data'!T6936),0)</f>
        <v>7365.3</v>
      </c>
      <c r="H6936" t="str" cm="1">
        <f t="array" ref="H6936">_xlfn.IFS(B6936&lt;=12,"New (0-12 mo)",B6936&lt;=24,"Established (13-24 mo)",B6936&lt;=48,"Loyal (25-48 mo)",TRUE,"Veteran (49+ mo)")</f>
        <v>Veteran (49+ mo)</v>
      </c>
      <c r="I6936">
        <f>COUNTIF('Raw Data'!G6936:O6936,"Yes")</f>
        <v>6</v>
      </c>
      <c r="J6936">
        <f t="shared" ca="1" si="216"/>
        <v>44044</v>
      </c>
      <c r="K6936" t="str">
        <f>'Raw Data'!U6936</f>
        <v>No</v>
      </c>
      <c r="L6936" t="str">
        <f t="shared" si="217"/>
        <v>Low Risk</v>
      </c>
      <c r="N6936" s="34"/>
    </row>
    <row r="6937" spans="1:14" x14ac:dyDescent="0.3">
      <c r="A6937" s="5" t="str">
        <f>'Raw Data'!A6937</f>
        <v>4616-ULAOA</v>
      </c>
      <c r="B6937">
        <f>'Raw Data'!F6937</f>
        <v>65</v>
      </c>
      <c r="C6937" t="str">
        <f>'Raw Data'!P6937</f>
        <v>Two year</v>
      </c>
      <c r="D6937" t="str">
        <f>'Raw Data'!I6937</f>
        <v>Fiber optic</v>
      </c>
      <c r="E6937" t="str">
        <f>'Raw Data'!R6937</f>
        <v>Credit card (automatic)</v>
      </c>
      <c r="F6937">
        <f>'Raw Data'!S6937</f>
        <v>110.8</v>
      </c>
      <c r="G6937">
        <f>IFERROR(VALUE('Raw Data'!T6937),0)</f>
        <v>7245.9</v>
      </c>
      <c r="H6937" t="str" cm="1">
        <f t="array" ref="H6937">_xlfn.IFS(B6937&lt;=12,"New (0-12 mo)",B6937&lt;=24,"Established (13-24 mo)",B6937&lt;=48,"Loyal (25-48 mo)",TRUE,"Veteran (49+ mo)")</f>
        <v>Veteran (49+ mo)</v>
      </c>
      <c r="I6937">
        <f>COUNTIF('Raw Data'!G6937:O6937,"Yes")</f>
        <v>7</v>
      </c>
      <c r="J6937">
        <f t="shared" ca="1" si="216"/>
        <v>44228</v>
      </c>
      <c r="K6937" t="str">
        <f>'Raw Data'!U6937</f>
        <v>No</v>
      </c>
      <c r="L6937" t="str">
        <f t="shared" si="217"/>
        <v>Low Risk</v>
      </c>
      <c r="N6937" s="34"/>
    </row>
    <row r="6938" spans="1:14" x14ac:dyDescent="0.3">
      <c r="A6938" s="5" t="str">
        <f>'Raw Data'!A6938</f>
        <v>7693-LCKZL</v>
      </c>
      <c r="B6938">
        <f>'Raw Data'!F6938</f>
        <v>5</v>
      </c>
      <c r="C6938" t="str">
        <f>'Raw Data'!P6938</f>
        <v>Month-to-month</v>
      </c>
      <c r="D6938" t="str">
        <f>'Raw Data'!I6938</f>
        <v>Fiber optic</v>
      </c>
      <c r="E6938" t="str">
        <f>'Raw Data'!R6938</f>
        <v>Electronic check</v>
      </c>
      <c r="F6938">
        <f>'Raw Data'!S6938</f>
        <v>80.150000000000006</v>
      </c>
      <c r="G6938">
        <f>IFERROR(VALUE('Raw Data'!T6938),0)</f>
        <v>385</v>
      </c>
      <c r="H6938" t="str" cm="1">
        <f t="array" ref="H6938">_xlfn.IFS(B6938&lt;=12,"New (0-12 mo)",B6938&lt;=24,"Established (13-24 mo)",B6938&lt;=48,"Loyal (25-48 mo)",TRUE,"Veteran (49+ mo)")</f>
        <v>New (0-12 mo)</v>
      </c>
      <c r="I6938">
        <f>COUNTIF('Raw Data'!G6938:O6938,"Yes")</f>
        <v>3</v>
      </c>
      <c r="J6938">
        <f t="shared" ca="1" si="216"/>
        <v>46054</v>
      </c>
      <c r="K6938" t="str">
        <f>'Raw Data'!U6938</f>
        <v>Yes</v>
      </c>
      <c r="L6938" t="str">
        <f t="shared" si="217"/>
        <v>High Risk</v>
      </c>
      <c r="N6938" s="34"/>
    </row>
    <row r="6939" spans="1:14" x14ac:dyDescent="0.3">
      <c r="A6939" s="5" t="str">
        <f>'Raw Data'!A6939</f>
        <v>7746-AWNQW</v>
      </c>
      <c r="B6939">
        <f>'Raw Data'!F6939</f>
        <v>28</v>
      </c>
      <c r="C6939" t="str">
        <f>'Raw Data'!P6939</f>
        <v>Month-to-month</v>
      </c>
      <c r="D6939" t="str">
        <f>'Raw Data'!I6939</f>
        <v>DSL</v>
      </c>
      <c r="E6939" t="str">
        <f>'Raw Data'!R6939</f>
        <v>Mailed check</v>
      </c>
      <c r="F6939">
        <f>'Raw Data'!S6939</f>
        <v>35.75</v>
      </c>
      <c r="G6939">
        <f>IFERROR(VALUE('Raw Data'!T6939),0)</f>
        <v>961.4</v>
      </c>
      <c r="H6939" t="str" cm="1">
        <f t="array" ref="H6939">_xlfn.IFS(B6939&lt;=12,"New (0-12 mo)",B6939&lt;=24,"Established (13-24 mo)",B6939&lt;=48,"Loyal (25-48 mo)",TRUE,"Veteran (49+ mo)")</f>
        <v>Loyal (25-48 mo)</v>
      </c>
      <c r="I6939">
        <f>COUNTIF('Raw Data'!G6939:O6939,"Yes")</f>
        <v>2</v>
      </c>
      <c r="J6939">
        <f t="shared" ca="1" si="216"/>
        <v>45352</v>
      </c>
      <c r="K6939" t="str">
        <f>'Raw Data'!U6939</f>
        <v>No</v>
      </c>
      <c r="L6939" t="str">
        <f t="shared" si="217"/>
        <v>Low-Medium Risk</v>
      </c>
      <c r="N6939" s="34"/>
    </row>
    <row r="6940" spans="1:14" x14ac:dyDescent="0.3">
      <c r="A6940" s="5" t="str">
        <f>'Raw Data'!A6940</f>
        <v>5996-EBTKM</v>
      </c>
      <c r="B6940">
        <f>'Raw Data'!F6940</f>
        <v>67</v>
      </c>
      <c r="C6940" t="str">
        <f>'Raw Data'!P6940</f>
        <v>Two year</v>
      </c>
      <c r="D6940" t="str">
        <f>'Raw Data'!I6940</f>
        <v>DSL</v>
      </c>
      <c r="E6940" t="str">
        <f>'Raw Data'!R6940</f>
        <v>Bank transfer (automatic)</v>
      </c>
      <c r="F6940">
        <f>'Raw Data'!S6940</f>
        <v>69.900000000000006</v>
      </c>
      <c r="G6940">
        <f>IFERROR(VALUE('Raw Data'!T6940),0)</f>
        <v>4615.8999999999996</v>
      </c>
      <c r="H6940" t="str" cm="1">
        <f t="array" ref="H6940">_xlfn.IFS(B6940&lt;=12,"New (0-12 mo)",B6940&lt;=24,"Established (13-24 mo)",B6940&lt;=48,"Loyal (25-48 mo)",TRUE,"Veteran (49+ mo)")</f>
        <v>Veteran (49+ mo)</v>
      </c>
      <c r="I6940">
        <f>COUNTIF('Raw Data'!G6940:O6940,"Yes")</f>
        <v>5</v>
      </c>
      <c r="J6940">
        <f t="shared" ca="1" si="216"/>
        <v>44166</v>
      </c>
      <c r="K6940" t="str">
        <f>'Raw Data'!U6940</f>
        <v>No</v>
      </c>
      <c r="L6940" t="str">
        <f t="shared" si="217"/>
        <v>Low Risk</v>
      </c>
      <c r="N6940" s="34"/>
    </row>
    <row r="6941" spans="1:14" x14ac:dyDescent="0.3">
      <c r="A6941" s="5" t="str">
        <f>'Raw Data'!A6941</f>
        <v>2758-RNWXS</v>
      </c>
      <c r="B6941">
        <f>'Raw Data'!F6941</f>
        <v>35</v>
      </c>
      <c r="C6941" t="str">
        <f>'Raw Data'!P6941</f>
        <v>One year</v>
      </c>
      <c r="D6941" t="str">
        <f>'Raw Data'!I6941</f>
        <v>Fiber optic</v>
      </c>
      <c r="E6941" t="str">
        <f>'Raw Data'!R6941</f>
        <v>Electronic check</v>
      </c>
      <c r="F6941">
        <f>'Raw Data'!S6941</f>
        <v>89.2</v>
      </c>
      <c r="G6941">
        <f>IFERROR(VALUE('Raw Data'!T6941),0)</f>
        <v>3251.3</v>
      </c>
      <c r="H6941" t="str" cm="1">
        <f t="array" ref="H6941">_xlfn.IFS(B6941&lt;=12,"New (0-12 mo)",B6941&lt;=24,"Established (13-24 mo)",B6941&lt;=48,"Loyal (25-48 mo)",TRUE,"Veteran (49+ mo)")</f>
        <v>Loyal (25-48 mo)</v>
      </c>
      <c r="I6941">
        <f>COUNTIF('Raw Data'!G6941:O6941,"Yes")</f>
        <v>4</v>
      </c>
      <c r="J6941">
        <f t="shared" ca="1" si="216"/>
        <v>45139</v>
      </c>
      <c r="K6941" t="str">
        <f>'Raw Data'!U6941</f>
        <v>No</v>
      </c>
      <c r="L6941" t="str">
        <f t="shared" si="217"/>
        <v>Low Risk</v>
      </c>
      <c r="N6941" s="34"/>
    </row>
    <row r="6942" spans="1:14" x14ac:dyDescent="0.3">
      <c r="A6942" s="5" t="str">
        <f>'Raw Data'!A6942</f>
        <v>2314-TNDJQ</v>
      </c>
      <c r="B6942">
        <f>'Raw Data'!F6942</f>
        <v>72</v>
      </c>
      <c r="C6942" t="str">
        <f>'Raw Data'!P6942</f>
        <v>Two year</v>
      </c>
      <c r="D6942" t="str">
        <f>'Raw Data'!I6942</f>
        <v>DSL</v>
      </c>
      <c r="E6942" t="str">
        <f>'Raw Data'!R6942</f>
        <v>Credit card (automatic)</v>
      </c>
      <c r="F6942">
        <f>'Raw Data'!S6942</f>
        <v>55.65</v>
      </c>
      <c r="G6942">
        <f>IFERROR(VALUE('Raw Data'!T6942),0)</f>
        <v>3880.05</v>
      </c>
      <c r="H6942" t="str" cm="1">
        <f t="array" ref="H6942">_xlfn.IFS(B6942&lt;=12,"New (0-12 mo)",B6942&lt;=24,"Established (13-24 mo)",B6942&lt;=48,"Loyal (25-48 mo)",TRUE,"Veteran (49+ mo)")</f>
        <v>Veteran (49+ mo)</v>
      </c>
      <c r="I6942">
        <f>COUNTIF('Raw Data'!G6942:O6942,"Yes")</f>
        <v>5</v>
      </c>
      <c r="J6942">
        <f t="shared" ca="1" si="216"/>
        <v>44013</v>
      </c>
      <c r="K6942" t="str">
        <f>'Raw Data'!U6942</f>
        <v>No</v>
      </c>
      <c r="L6942" t="str">
        <f t="shared" si="217"/>
        <v>Low Risk</v>
      </c>
      <c r="N6942" s="34"/>
    </row>
    <row r="6943" spans="1:14" x14ac:dyDescent="0.3">
      <c r="A6943" s="5" t="str">
        <f>'Raw Data'!A6943</f>
        <v>2405-LBMUW</v>
      </c>
      <c r="B6943">
        <f>'Raw Data'!F6943</f>
        <v>61</v>
      </c>
      <c r="C6943" t="str">
        <f>'Raw Data'!P6943</f>
        <v>One year</v>
      </c>
      <c r="D6943" t="str">
        <f>'Raw Data'!I6943</f>
        <v>DSL</v>
      </c>
      <c r="E6943" t="str">
        <f>'Raw Data'!R6943</f>
        <v>Bank transfer (automatic)</v>
      </c>
      <c r="F6943">
        <f>'Raw Data'!S6943</f>
        <v>50.7</v>
      </c>
      <c r="G6943">
        <f>IFERROR(VALUE('Raw Data'!T6943),0)</f>
        <v>3088.75</v>
      </c>
      <c r="H6943" t="str" cm="1">
        <f t="array" ref="H6943">_xlfn.IFS(B6943&lt;=12,"New (0-12 mo)",B6943&lt;=24,"Established (13-24 mo)",B6943&lt;=48,"Loyal (25-48 mo)",TRUE,"Veteran (49+ mo)")</f>
        <v>Veteran (49+ mo)</v>
      </c>
      <c r="I6943">
        <f>COUNTIF('Raw Data'!G6943:O6943,"Yes")</f>
        <v>4</v>
      </c>
      <c r="J6943">
        <f t="shared" ca="1" si="216"/>
        <v>44348</v>
      </c>
      <c r="K6943" t="str">
        <f>'Raw Data'!U6943</f>
        <v>No</v>
      </c>
      <c r="L6943" t="str">
        <f t="shared" si="217"/>
        <v>Low Risk</v>
      </c>
      <c r="N6943" s="34"/>
    </row>
    <row r="6944" spans="1:14" x14ac:dyDescent="0.3">
      <c r="A6944" s="5" t="str">
        <f>'Raw Data'!A6944</f>
        <v>3454-JFUBC</v>
      </c>
      <c r="B6944">
        <f>'Raw Data'!F6944</f>
        <v>68</v>
      </c>
      <c r="C6944" t="str">
        <f>'Raw Data'!P6944</f>
        <v>Two year</v>
      </c>
      <c r="D6944" t="str">
        <f>'Raw Data'!I6944</f>
        <v>No</v>
      </c>
      <c r="E6944" t="str">
        <f>'Raw Data'!R6944</f>
        <v>Credit card (automatic)</v>
      </c>
      <c r="F6944">
        <f>'Raw Data'!S6944</f>
        <v>20</v>
      </c>
      <c r="G6944">
        <f>IFERROR(VALUE('Raw Data'!T6944),0)</f>
        <v>1396</v>
      </c>
      <c r="H6944" t="str" cm="1">
        <f t="array" ref="H6944">_xlfn.IFS(B6944&lt;=12,"New (0-12 mo)",B6944&lt;=24,"Established (13-24 mo)",B6944&lt;=48,"Loyal (25-48 mo)",TRUE,"Veteran (49+ mo)")</f>
        <v>Veteran (49+ mo)</v>
      </c>
      <c r="I6944">
        <f>COUNTIF('Raw Data'!G6944:O6944,"Yes")</f>
        <v>1</v>
      </c>
      <c r="J6944">
        <f t="shared" ca="1" si="216"/>
        <v>44136</v>
      </c>
      <c r="K6944" t="str">
        <f>'Raw Data'!U6944</f>
        <v>No</v>
      </c>
      <c r="L6944" t="str">
        <f t="shared" si="217"/>
        <v>Low Risk</v>
      </c>
      <c r="N6944" s="34"/>
    </row>
    <row r="6945" spans="1:14" x14ac:dyDescent="0.3">
      <c r="A6945" s="5" t="str">
        <f>'Raw Data'!A6945</f>
        <v>0032-PGELS</v>
      </c>
      <c r="B6945">
        <f>'Raw Data'!F6945</f>
        <v>1</v>
      </c>
      <c r="C6945" t="str">
        <f>'Raw Data'!P6945</f>
        <v>Month-to-month</v>
      </c>
      <c r="D6945" t="str">
        <f>'Raw Data'!I6945</f>
        <v>DSL</v>
      </c>
      <c r="E6945" t="str">
        <f>'Raw Data'!R6945</f>
        <v>Bank transfer (automatic)</v>
      </c>
      <c r="F6945">
        <f>'Raw Data'!S6945</f>
        <v>30.5</v>
      </c>
      <c r="G6945">
        <f>IFERROR(VALUE('Raw Data'!T6945),0)</f>
        <v>30.5</v>
      </c>
      <c r="H6945" t="str" cm="1">
        <f t="array" ref="H6945">_xlfn.IFS(B6945&lt;=12,"New (0-12 mo)",B6945&lt;=24,"Established (13-24 mo)",B6945&lt;=48,"Loyal (25-48 mo)",TRUE,"Veteran (49+ mo)")</f>
        <v>New (0-12 mo)</v>
      </c>
      <c r="I6945">
        <f>COUNTIF('Raw Data'!G6945:O6945,"Yes")</f>
        <v>1</v>
      </c>
      <c r="J6945">
        <f t="shared" ca="1" si="216"/>
        <v>46174</v>
      </c>
      <c r="K6945" t="str">
        <f>'Raw Data'!U6945</f>
        <v>Yes</v>
      </c>
      <c r="L6945" t="str">
        <f t="shared" si="217"/>
        <v>High Risk</v>
      </c>
      <c r="N6945" s="34"/>
    </row>
    <row r="6946" spans="1:14" x14ac:dyDescent="0.3">
      <c r="A6946" s="5" t="str">
        <f>'Raw Data'!A6946</f>
        <v>9039-ZVJDC</v>
      </c>
      <c r="B6946">
        <f>'Raw Data'!F6946</f>
        <v>3</v>
      </c>
      <c r="C6946" t="str">
        <f>'Raw Data'!P6946</f>
        <v>Month-to-month</v>
      </c>
      <c r="D6946" t="str">
        <f>'Raw Data'!I6946</f>
        <v>No</v>
      </c>
      <c r="E6946" t="str">
        <f>'Raw Data'!R6946</f>
        <v>Mailed check</v>
      </c>
      <c r="F6946">
        <f>'Raw Data'!S6946</f>
        <v>19.100000000000001</v>
      </c>
      <c r="G6946">
        <f>IFERROR(VALUE('Raw Data'!T6946),0)</f>
        <v>53.05</v>
      </c>
      <c r="H6946" t="str" cm="1">
        <f t="array" ref="H6946">_xlfn.IFS(B6946&lt;=12,"New (0-12 mo)",B6946&lt;=24,"Established (13-24 mo)",B6946&lt;=48,"Loyal (25-48 mo)",TRUE,"Veteran (49+ mo)")</f>
        <v>New (0-12 mo)</v>
      </c>
      <c r="I6946">
        <f>COUNTIF('Raw Data'!G6946:O6946,"Yes")</f>
        <v>1</v>
      </c>
      <c r="J6946">
        <f t="shared" ca="1" si="216"/>
        <v>46113</v>
      </c>
      <c r="K6946" t="str">
        <f>'Raw Data'!U6946</f>
        <v>No</v>
      </c>
      <c r="L6946" t="str">
        <f t="shared" si="217"/>
        <v>High Risk</v>
      </c>
      <c r="N6946" s="34"/>
    </row>
    <row r="6947" spans="1:14" x14ac:dyDescent="0.3">
      <c r="A6947" s="5" t="str">
        <f>'Raw Data'!A6947</f>
        <v>6797-LNAQX</v>
      </c>
      <c r="B6947">
        <f>'Raw Data'!F6947</f>
        <v>70</v>
      </c>
      <c r="C6947" t="str">
        <f>'Raw Data'!P6947</f>
        <v>Two year</v>
      </c>
      <c r="D6947" t="str">
        <f>'Raw Data'!I6947</f>
        <v>Fiber optic</v>
      </c>
      <c r="E6947" t="str">
        <f>'Raw Data'!R6947</f>
        <v>Bank transfer (automatic)</v>
      </c>
      <c r="F6947">
        <f>'Raw Data'!S6947</f>
        <v>98.3</v>
      </c>
      <c r="G6947">
        <f>IFERROR(VALUE('Raw Data'!T6947),0)</f>
        <v>6859.5</v>
      </c>
      <c r="H6947" t="str" cm="1">
        <f t="array" ref="H6947">_xlfn.IFS(B6947&lt;=12,"New (0-12 mo)",B6947&lt;=24,"Established (13-24 mo)",B6947&lt;=48,"Loyal (25-48 mo)",TRUE,"Veteran (49+ mo)")</f>
        <v>Veteran (49+ mo)</v>
      </c>
      <c r="I6947">
        <f>COUNTIF('Raw Data'!G6947:O6947,"Yes")</f>
        <v>5</v>
      </c>
      <c r="J6947">
        <f t="shared" ca="1" si="216"/>
        <v>44075</v>
      </c>
      <c r="K6947" t="str">
        <f>'Raw Data'!U6947</f>
        <v>Yes</v>
      </c>
      <c r="L6947" t="str">
        <f t="shared" si="217"/>
        <v>Low Risk</v>
      </c>
      <c r="N6947" s="34"/>
    </row>
    <row r="6948" spans="1:14" x14ac:dyDescent="0.3">
      <c r="A6948" s="5" t="str">
        <f>'Raw Data'!A6948</f>
        <v>9013-AQORL</v>
      </c>
      <c r="B6948">
        <f>'Raw Data'!F6948</f>
        <v>48</v>
      </c>
      <c r="C6948" t="str">
        <f>'Raw Data'!P6948</f>
        <v>Month-to-month</v>
      </c>
      <c r="D6948" t="str">
        <f>'Raw Data'!I6948</f>
        <v>DSL</v>
      </c>
      <c r="E6948" t="str">
        <f>'Raw Data'!R6948</f>
        <v>Credit card (automatic)</v>
      </c>
      <c r="F6948">
        <f>'Raw Data'!S6948</f>
        <v>45.55</v>
      </c>
      <c r="G6948">
        <f>IFERROR(VALUE('Raw Data'!T6948),0)</f>
        <v>2108.35</v>
      </c>
      <c r="H6948" t="str" cm="1">
        <f t="array" ref="H6948">_xlfn.IFS(B6948&lt;=12,"New (0-12 mo)",B6948&lt;=24,"Established (13-24 mo)",B6948&lt;=48,"Loyal (25-48 mo)",TRUE,"Veteran (49+ mo)")</f>
        <v>Loyal (25-48 mo)</v>
      </c>
      <c r="I6948">
        <f>COUNTIF('Raw Data'!G6948:O6948,"Yes")</f>
        <v>3</v>
      </c>
      <c r="J6948">
        <f t="shared" ca="1" si="216"/>
        <v>44743</v>
      </c>
      <c r="K6948" t="str">
        <f>'Raw Data'!U6948</f>
        <v>No</v>
      </c>
      <c r="L6948" t="str">
        <f t="shared" si="217"/>
        <v>Low-Medium Risk</v>
      </c>
      <c r="N6948" s="34"/>
    </row>
    <row r="6949" spans="1:14" x14ac:dyDescent="0.3">
      <c r="A6949" s="5" t="str">
        <f>'Raw Data'!A6949</f>
        <v>2898-MRKPI</v>
      </c>
      <c r="B6949">
        <f>'Raw Data'!F6949</f>
        <v>68</v>
      </c>
      <c r="C6949" t="str">
        <f>'Raw Data'!P6949</f>
        <v>One year</v>
      </c>
      <c r="D6949" t="str">
        <f>'Raw Data'!I6949</f>
        <v>Fiber optic</v>
      </c>
      <c r="E6949" t="str">
        <f>'Raw Data'!R6949</f>
        <v>Credit card (automatic)</v>
      </c>
      <c r="F6949">
        <f>'Raw Data'!S6949</f>
        <v>101.05</v>
      </c>
      <c r="G6949">
        <f>IFERROR(VALUE('Raw Data'!T6949),0)</f>
        <v>6770.5</v>
      </c>
      <c r="H6949" t="str" cm="1">
        <f t="array" ref="H6949">_xlfn.IFS(B6949&lt;=12,"New (0-12 mo)",B6949&lt;=24,"Established (13-24 mo)",B6949&lt;=48,"Loyal (25-48 mo)",TRUE,"Veteran (49+ mo)")</f>
        <v>Veteran (49+ mo)</v>
      </c>
      <c r="I6949">
        <f>COUNTIF('Raw Data'!G6949:O6949,"Yes")</f>
        <v>5</v>
      </c>
      <c r="J6949">
        <f t="shared" ca="1" si="216"/>
        <v>44136</v>
      </c>
      <c r="K6949" t="str">
        <f>'Raw Data'!U6949</f>
        <v>No</v>
      </c>
      <c r="L6949" t="str">
        <f t="shared" si="217"/>
        <v>Low Risk</v>
      </c>
      <c r="N6949" s="34"/>
    </row>
    <row r="6950" spans="1:14" x14ac:dyDescent="0.3">
      <c r="A6950" s="5" t="str">
        <f>'Raw Data'!A6950</f>
        <v>2750-BJLSB</v>
      </c>
      <c r="B6950">
        <f>'Raw Data'!F6950</f>
        <v>47</v>
      </c>
      <c r="C6950" t="str">
        <f>'Raw Data'!P6950</f>
        <v>One year</v>
      </c>
      <c r="D6950" t="str">
        <f>'Raw Data'!I6950</f>
        <v>Fiber optic</v>
      </c>
      <c r="E6950" t="str">
        <f>'Raw Data'!R6950</f>
        <v>Electronic check</v>
      </c>
      <c r="F6950">
        <f>'Raw Data'!S6950</f>
        <v>103.7</v>
      </c>
      <c r="G6950">
        <f>IFERROR(VALUE('Raw Data'!T6950),0)</f>
        <v>4730.6000000000004</v>
      </c>
      <c r="H6950" t="str" cm="1">
        <f t="array" ref="H6950">_xlfn.IFS(B6950&lt;=12,"New (0-12 mo)",B6950&lt;=24,"Established (13-24 mo)",B6950&lt;=48,"Loyal (25-48 mo)",TRUE,"Veteran (49+ mo)")</f>
        <v>Loyal (25-48 mo)</v>
      </c>
      <c r="I6950">
        <f>COUNTIF('Raw Data'!G6950:O6950,"Yes")</f>
        <v>6</v>
      </c>
      <c r="J6950">
        <f t="shared" ca="1" si="216"/>
        <v>44774</v>
      </c>
      <c r="K6950" t="str">
        <f>'Raw Data'!U6950</f>
        <v>No</v>
      </c>
      <c r="L6950" t="str">
        <f t="shared" si="217"/>
        <v>Low Risk</v>
      </c>
      <c r="N6950" s="34"/>
    </row>
    <row r="6951" spans="1:14" x14ac:dyDescent="0.3">
      <c r="A6951" s="5" t="str">
        <f>'Raw Data'!A6951</f>
        <v>3648-GZPHF</v>
      </c>
      <c r="B6951">
        <f>'Raw Data'!F6951</f>
        <v>32</v>
      </c>
      <c r="C6951" t="str">
        <f>'Raw Data'!P6951</f>
        <v>One year</v>
      </c>
      <c r="D6951" t="str">
        <f>'Raw Data'!I6951</f>
        <v>DSL</v>
      </c>
      <c r="E6951" t="str">
        <f>'Raw Data'!R6951</f>
        <v>Mailed check</v>
      </c>
      <c r="F6951">
        <f>'Raw Data'!S6951</f>
        <v>36.25</v>
      </c>
      <c r="G6951">
        <f>IFERROR(VALUE('Raw Data'!T6951),0)</f>
        <v>1151.05</v>
      </c>
      <c r="H6951" t="str" cm="1">
        <f t="array" ref="H6951">_xlfn.IFS(B6951&lt;=12,"New (0-12 mo)",B6951&lt;=24,"Established (13-24 mo)",B6951&lt;=48,"Loyal (25-48 mo)",TRUE,"Veteran (49+ mo)")</f>
        <v>Loyal (25-48 mo)</v>
      </c>
      <c r="I6951">
        <f>COUNTIF('Raw Data'!G6951:O6951,"Yes")</f>
        <v>2</v>
      </c>
      <c r="J6951">
        <f t="shared" ca="1" si="216"/>
        <v>45231</v>
      </c>
      <c r="K6951" t="str">
        <f>'Raw Data'!U6951</f>
        <v>No</v>
      </c>
      <c r="L6951" t="str">
        <f t="shared" si="217"/>
        <v>Low Risk</v>
      </c>
      <c r="N6951" s="34"/>
    </row>
    <row r="6952" spans="1:14" x14ac:dyDescent="0.3">
      <c r="A6952" s="5" t="str">
        <f>'Raw Data'!A6952</f>
        <v>2075-RMJIK</v>
      </c>
      <c r="B6952">
        <f>'Raw Data'!F6952</f>
        <v>5</v>
      </c>
      <c r="C6952" t="str">
        <f>'Raw Data'!P6952</f>
        <v>Month-to-month</v>
      </c>
      <c r="D6952" t="str">
        <f>'Raw Data'!I6952</f>
        <v>DSL</v>
      </c>
      <c r="E6952" t="str">
        <f>'Raw Data'!R6952</f>
        <v>Mailed check</v>
      </c>
      <c r="F6952">
        <f>'Raw Data'!S6952</f>
        <v>49.4</v>
      </c>
      <c r="G6952">
        <f>IFERROR(VALUE('Raw Data'!T6952),0)</f>
        <v>232.55</v>
      </c>
      <c r="H6952" t="str" cm="1">
        <f t="array" ref="H6952">_xlfn.IFS(B6952&lt;=12,"New (0-12 mo)",B6952&lt;=24,"Established (13-24 mo)",B6952&lt;=48,"Loyal (25-48 mo)",TRUE,"Veteran (49+ mo)")</f>
        <v>New (0-12 mo)</v>
      </c>
      <c r="I6952">
        <f>COUNTIF('Raw Data'!G6952:O6952,"Yes")</f>
        <v>2</v>
      </c>
      <c r="J6952">
        <f t="shared" ca="1" si="216"/>
        <v>46054</v>
      </c>
      <c r="K6952" t="str">
        <f>'Raw Data'!U6952</f>
        <v>No</v>
      </c>
      <c r="L6952" t="str">
        <f t="shared" si="217"/>
        <v>High Risk</v>
      </c>
      <c r="N6952" s="34"/>
    </row>
    <row r="6953" spans="1:14" x14ac:dyDescent="0.3">
      <c r="A6953" s="5" t="str">
        <f>'Raw Data'!A6953</f>
        <v>9588-YRFHY</v>
      </c>
      <c r="B6953">
        <f>'Raw Data'!F6953</f>
        <v>49</v>
      </c>
      <c r="C6953" t="str">
        <f>'Raw Data'!P6953</f>
        <v>Two year</v>
      </c>
      <c r="D6953" t="str">
        <f>'Raw Data'!I6953</f>
        <v>No</v>
      </c>
      <c r="E6953" t="str">
        <f>'Raw Data'!R6953</f>
        <v>Credit card (automatic)</v>
      </c>
      <c r="F6953">
        <f>'Raw Data'!S6953</f>
        <v>19.899999999999999</v>
      </c>
      <c r="G6953">
        <f>IFERROR(VALUE('Raw Data'!T6953),0)</f>
        <v>1022.6</v>
      </c>
      <c r="H6953" t="str" cm="1">
        <f t="array" ref="H6953">_xlfn.IFS(B6953&lt;=12,"New (0-12 mo)",B6953&lt;=24,"Established (13-24 mo)",B6953&lt;=48,"Loyal (25-48 mo)",TRUE,"Veteran (49+ mo)")</f>
        <v>Veteran (49+ mo)</v>
      </c>
      <c r="I6953">
        <f>COUNTIF('Raw Data'!G6953:O6953,"Yes")</f>
        <v>1</v>
      </c>
      <c r="J6953">
        <f t="shared" ca="1" si="216"/>
        <v>44713</v>
      </c>
      <c r="K6953" t="str">
        <f>'Raw Data'!U6953</f>
        <v>No</v>
      </c>
      <c r="L6953" t="str">
        <f t="shared" si="217"/>
        <v>Low Risk</v>
      </c>
      <c r="N6953" s="34"/>
    </row>
    <row r="6954" spans="1:14" x14ac:dyDescent="0.3">
      <c r="A6954" s="5" t="str">
        <f>'Raw Data'!A6954</f>
        <v>6394-MFYNG</v>
      </c>
      <c r="B6954">
        <f>'Raw Data'!F6954</f>
        <v>48</v>
      </c>
      <c r="C6954" t="str">
        <f>'Raw Data'!P6954</f>
        <v>Month-to-month</v>
      </c>
      <c r="D6954" t="str">
        <f>'Raw Data'!I6954</f>
        <v>Fiber optic</v>
      </c>
      <c r="E6954" t="str">
        <f>'Raw Data'!R6954</f>
        <v>Bank transfer (automatic)</v>
      </c>
      <c r="F6954">
        <f>'Raw Data'!S6954</f>
        <v>107.4</v>
      </c>
      <c r="G6954">
        <f>IFERROR(VALUE('Raw Data'!T6954),0)</f>
        <v>5121.3</v>
      </c>
      <c r="H6954" t="str" cm="1">
        <f t="array" ref="H6954">_xlfn.IFS(B6954&lt;=12,"New (0-12 mo)",B6954&lt;=24,"Established (13-24 mo)",B6954&lt;=48,"Loyal (25-48 mo)",TRUE,"Veteran (49+ mo)")</f>
        <v>Loyal (25-48 mo)</v>
      </c>
      <c r="I6954">
        <f>COUNTIF('Raw Data'!G6954:O6954,"Yes")</f>
        <v>6</v>
      </c>
      <c r="J6954">
        <f t="shared" ca="1" si="216"/>
        <v>44743</v>
      </c>
      <c r="K6954" t="str">
        <f>'Raw Data'!U6954</f>
        <v>Yes</v>
      </c>
      <c r="L6954" t="str">
        <f t="shared" si="217"/>
        <v>Low-Medium Risk</v>
      </c>
      <c r="N6954" s="34"/>
    </row>
    <row r="6955" spans="1:14" x14ac:dyDescent="0.3">
      <c r="A6955" s="5" t="str">
        <f>'Raw Data'!A6955</f>
        <v>1564-NTYXF</v>
      </c>
      <c r="B6955">
        <f>'Raw Data'!F6955</f>
        <v>13</v>
      </c>
      <c r="C6955" t="str">
        <f>'Raw Data'!P6955</f>
        <v>Month-to-month</v>
      </c>
      <c r="D6955" t="str">
        <f>'Raw Data'!I6955</f>
        <v>Fiber optic</v>
      </c>
      <c r="E6955" t="str">
        <f>'Raw Data'!R6955</f>
        <v>Electronic check</v>
      </c>
      <c r="F6955">
        <f>'Raw Data'!S6955</f>
        <v>82</v>
      </c>
      <c r="G6955">
        <f>IFERROR(VALUE('Raw Data'!T6955),0)</f>
        <v>1127.2</v>
      </c>
      <c r="H6955" t="str" cm="1">
        <f t="array" ref="H6955">_xlfn.IFS(B6955&lt;=12,"New (0-12 mo)",B6955&lt;=24,"Established (13-24 mo)",B6955&lt;=48,"Loyal (25-48 mo)",TRUE,"Veteran (49+ mo)")</f>
        <v>Established (13-24 mo)</v>
      </c>
      <c r="I6955">
        <f>COUNTIF('Raw Data'!G6955:O6955,"Yes")</f>
        <v>3</v>
      </c>
      <c r="J6955">
        <f t="shared" ca="1" si="216"/>
        <v>45809</v>
      </c>
      <c r="K6955" t="str">
        <f>'Raw Data'!U6955</f>
        <v>Yes</v>
      </c>
      <c r="L6955" t="str">
        <f t="shared" si="217"/>
        <v>Medium Risk</v>
      </c>
      <c r="N6955" s="34"/>
    </row>
    <row r="6956" spans="1:14" x14ac:dyDescent="0.3">
      <c r="A6956" s="5" t="str">
        <f>'Raw Data'!A6956</f>
        <v>9364-YKUVW</v>
      </c>
      <c r="B6956">
        <f>'Raw Data'!F6956</f>
        <v>15</v>
      </c>
      <c r="C6956" t="str">
        <f>'Raw Data'!P6956</f>
        <v>Month-to-month</v>
      </c>
      <c r="D6956" t="str">
        <f>'Raw Data'!I6956</f>
        <v>No</v>
      </c>
      <c r="E6956" t="str">
        <f>'Raw Data'!R6956</f>
        <v>Mailed check</v>
      </c>
      <c r="F6956">
        <f>'Raw Data'!S6956</f>
        <v>19.8</v>
      </c>
      <c r="G6956">
        <f>IFERROR(VALUE('Raw Data'!T6956),0)</f>
        <v>309.39999999999998</v>
      </c>
      <c r="H6956" t="str" cm="1">
        <f t="array" ref="H6956">_xlfn.IFS(B6956&lt;=12,"New (0-12 mo)",B6956&lt;=24,"Established (13-24 mo)",B6956&lt;=48,"Loyal (25-48 mo)",TRUE,"Veteran (49+ mo)")</f>
        <v>Established (13-24 mo)</v>
      </c>
      <c r="I6956">
        <f>COUNTIF('Raw Data'!G6956:O6956,"Yes")</f>
        <v>1</v>
      </c>
      <c r="J6956">
        <f t="shared" ca="1" si="216"/>
        <v>45748</v>
      </c>
      <c r="K6956" t="str">
        <f>'Raw Data'!U6956</f>
        <v>No</v>
      </c>
      <c r="L6956" t="str">
        <f t="shared" si="217"/>
        <v>Medium Risk</v>
      </c>
      <c r="N6956" s="34"/>
    </row>
    <row r="6957" spans="1:14" x14ac:dyDescent="0.3">
      <c r="A6957" s="5" t="str">
        <f>'Raw Data'!A6957</f>
        <v>5392-AKEMH</v>
      </c>
      <c r="B6957">
        <f>'Raw Data'!F6957</f>
        <v>12</v>
      </c>
      <c r="C6957" t="str">
        <f>'Raw Data'!P6957</f>
        <v>Month-to-month</v>
      </c>
      <c r="D6957" t="str">
        <f>'Raw Data'!I6957</f>
        <v>DSL</v>
      </c>
      <c r="E6957" t="str">
        <f>'Raw Data'!R6957</f>
        <v>Electronic check</v>
      </c>
      <c r="F6957">
        <f>'Raw Data'!S6957</f>
        <v>45.05</v>
      </c>
      <c r="G6957">
        <f>IFERROR(VALUE('Raw Data'!T6957),0)</f>
        <v>523.1</v>
      </c>
      <c r="H6957" t="str" cm="1">
        <f t="array" ref="H6957">_xlfn.IFS(B6957&lt;=12,"New (0-12 mo)",B6957&lt;=24,"Established (13-24 mo)",B6957&lt;=48,"Loyal (25-48 mo)",TRUE,"Veteran (49+ mo)")</f>
        <v>New (0-12 mo)</v>
      </c>
      <c r="I6957">
        <f>COUNTIF('Raw Data'!G6957:O6957,"Yes")</f>
        <v>1</v>
      </c>
      <c r="J6957">
        <f t="shared" ca="1" si="216"/>
        <v>45839</v>
      </c>
      <c r="K6957" t="str">
        <f>'Raw Data'!U6957</f>
        <v>No</v>
      </c>
      <c r="L6957" t="str">
        <f t="shared" si="217"/>
        <v>High Risk</v>
      </c>
      <c r="N6957" s="34"/>
    </row>
    <row r="6958" spans="1:14" x14ac:dyDescent="0.3">
      <c r="A6958" s="5" t="str">
        <f>'Raw Data'!A6958</f>
        <v>2451-YMUXS</v>
      </c>
      <c r="B6958">
        <f>'Raw Data'!F6958</f>
        <v>67</v>
      </c>
      <c r="C6958" t="str">
        <f>'Raw Data'!P6958</f>
        <v>Two year</v>
      </c>
      <c r="D6958" t="str">
        <f>'Raw Data'!I6958</f>
        <v>DSL</v>
      </c>
      <c r="E6958" t="str">
        <f>'Raw Data'!R6958</f>
        <v>Bank transfer (automatic)</v>
      </c>
      <c r="F6958">
        <f>'Raw Data'!S6958</f>
        <v>64.55</v>
      </c>
      <c r="G6958">
        <f>IFERROR(VALUE('Raw Data'!T6958),0)</f>
        <v>4250.1000000000004</v>
      </c>
      <c r="H6958" t="str" cm="1">
        <f t="array" ref="H6958">_xlfn.IFS(B6958&lt;=12,"New (0-12 mo)",B6958&lt;=24,"Established (13-24 mo)",B6958&lt;=48,"Loyal (25-48 mo)",TRUE,"Veteran (49+ mo)")</f>
        <v>Veteran (49+ mo)</v>
      </c>
      <c r="I6958">
        <f>COUNTIF('Raw Data'!G6958:O6958,"Yes")</f>
        <v>5</v>
      </c>
      <c r="J6958">
        <f t="shared" ca="1" si="216"/>
        <v>44166</v>
      </c>
      <c r="K6958" t="str">
        <f>'Raw Data'!U6958</f>
        <v>No</v>
      </c>
      <c r="L6958" t="str">
        <f t="shared" si="217"/>
        <v>Low Risk</v>
      </c>
      <c r="N6958" s="34"/>
    </row>
    <row r="6959" spans="1:14" x14ac:dyDescent="0.3">
      <c r="A6959" s="5" t="str">
        <f>'Raw Data'!A6959</f>
        <v>3914-FDRHP</v>
      </c>
      <c r="B6959">
        <f>'Raw Data'!F6959</f>
        <v>9</v>
      </c>
      <c r="C6959" t="str">
        <f>'Raw Data'!P6959</f>
        <v>Month-to-month</v>
      </c>
      <c r="D6959" t="str">
        <f>'Raw Data'!I6959</f>
        <v>Fiber optic</v>
      </c>
      <c r="E6959" t="str">
        <f>'Raw Data'!R6959</f>
        <v>Electronic check</v>
      </c>
      <c r="F6959">
        <f>'Raw Data'!S6959</f>
        <v>86.25</v>
      </c>
      <c r="G6959">
        <f>IFERROR(VALUE('Raw Data'!T6959),0)</f>
        <v>770.5</v>
      </c>
      <c r="H6959" t="str" cm="1">
        <f t="array" ref="H6959">_xlfn.IFS(B6959&lt;=12,"New (0-12 mo)",B6959&lt;=24,"Established (13-24 mo)",B6959&lt;=48,"Loyal (25-48 mo)",TRUE,"Veteran (49+ mo)")</f>
        <v>New (0-12 mo)</v>
      </c>
      <c r="I6959">
        <f>COUNTIF('Raw Data'!G6959:O6959,"Yes")</f>
        <v>3</v>
      </c>
      <c r="J6959">
        <f t="shared" ca="1" si="216"/>
        <v>45931</v>
      </c>
      <c r="K6959" t="str">
        <f>'Raw Data'!U6959</f>
        <v>No</v>
      </c>
      <c r="L6959" t="str">
        <f t="shared" si="217"/>
        <v>High Risk</v>
      </c>
      <c r="N6959" s="34"/>
    </row>
    <row r="6960" spans="1:14" x14ac:dyDescent="0.3">
      <c r="A6960" s="5" t="str">
        <f>'Raw Data'!A6960</f>
        <v>3078-ZKNTS</v>
      </c>
      <c r="B6960">
        <f>'Raw Data'!F6960</f>
        <v>13</v>
      </c>
      <c r="C6960" t="str">
        <f>'Raw Data'!P6960</f>
        <v>Two year</v>
      </c>
      <c r="D6960" t="str">
        <f>'Raw Data'!I6960</f>
        <v>No</v>
      </c>
      <c r="E6960" t="str">
        <f>'Raw Data'!R6960</f>
        <v>Bank transfer (automatic)</v>
      </c>
      <c r="F6960">
        <f>'Raw Data'!S6960</f>
        <v>19.75</v>
      </c>
      <c r="G6960">
        <f>IFERROR(VALUE('Raw Data'!T6960),0)</f>
        <v>246.7</v>
      </c>
      <c r="H6960" t="str" cm="1">
        <f t="array" ref="H6960">_xlfn.IFS(B6960&lt;=12,"New (0-12 mo)",B6960&lt;=24,"Established (13-24 mo)",B6960&lt;=48,"Loyal (25-48 mo)",TRUE,"Veteran (49+ mo)")</f>
        <v>Established (13-24 mo)</v>
      </c>
      <c r="I6960">
        <f>COUNTIF('Raw Data'!G6960:O6960,"Yes")</f>
        <v>1</v>
      </c>
      <c r="J6960">
        <f t="shared" ca="1" si="216"/>
        <v>45809</v>
      </c>
      <c r="K6960" t="str">
        <f>'Raw Data'!U6960</f>
        <v>No</v>
      </c>
      <c r="L6960" t="str">
        <f t="shared" si="217"/>
        <v>Low Risk</v>
      </c>
      <c r="N6960" s="34"/>
    </row>
    <row r="6961" spans="1:14" x14ac:dyDescent="0.3">
      <c r="A6961" s="5" t="str">
        <f>'Raw Data'!A6961</f>
        <v>1024-KPRBB</v>
      </c>
      <c r="B6961">
        <f>'Raw Data'!F6961</f>
        <v>38</v>
      </c>
      <c r="C6961" t="str">
        <f>'Raw Data'!P6961</f>
        <v>One year</v>
      </c>
      <c r="D6961" t="str">
        <f>'Raw Data'!I6961</f>
        <v>Fiber optic</v>
      </c>
      <c r="E6961" t="str">
        <f>'Raw Data'!R6961</f>
        <v>Mailed check</v>
      </c>
      <c r="F6961">
        <f>'Raw Data'!S6961</f>
        <v>89.1</v>
      </c>
      <c r="G6961">
        <f>IFERROR(VALUE('Raw Data'!T6961),0)</f>
        <v>3342</v>
      </c>
      <c r="H6961" t="str" cm="1">
        <f t="array" ref="H6961">_xlfn.IFS(B6961&lt;=12,"New (0-12 mo)",B6961&lt;=24,"Established (13-24 mo)",B6961&lt;=48,"Loyal (25-48 mo)",TRUE,"Veteran (49+ mo)")</f>
        <v>Loyal (25-48 mo)</v>
      </c>
      <c r="I6961">
        <f>COUNTIF('Raw Data'!G6961:O6961,"Yes")</f>
        <v>3</v>
      </c>
      <c r="J6961">
        <f t="shared" ca="1" si="216"/>
        <v>45047</v>
      </c>
      <c r="K6961" t="str">
        <f>'Raw Data'!U6961</f>
        <v>No</v>
      </c>
      <c r="L6961" t="str">
        <f t="shared" si="217"/>
        <v>Low Risk</v>
      </c>
      <c r="N6961" s="34"/>
    </row>
    <row r="6962" spans="1:14" x14ac:dyDescent="0.3">
      <c r="A6962" s="5" t="str">
        <f>'Raw Data'!A6962</f>
        <v>4690-PKDQG</v>
      </c>
      <c r="B6962">
        <f>'Raw Data'!F6962</f>
        <v>42</v>
      </c>
      <c r="C6962" t="str">
        <f>'Raw Data'!P6962</f>
        <v>Month-to-month</v>
      </c>
      <c r="D6962" t="str">
        <f>'Raw Data'!I6962</f>
        <v>Fiber optic</v>
      </c>
      <c r="E6962" t="str">
        <f>'Raw Data'!R6962</f>
        <v>Electronic check</v>
      </c>
      <c r="F6962">
        <f>'Raw Data'!S6962</f>
        <v>95.55</v>
      </c>
      <c r="G6962">
        <f>IFERROR(VALUE('Raw Data'!T6962),0)</f>
        <v>3930.6</v>
      </c>
      <c r="H6962" t="str" cm="1">
        <f t="array" ref="H6962">_xlfn.IFS(B6962&lt;=12,"New (0-12 mo)",B6962&lt;=24,"Established (13-24 mo)",B6962&lt;=48,"Loyal (25-48 mo)",TRUE,"Veteran (49+ mo)")</f>
        <v>Loyal (25-48 mo)</v>
      </c>
      <c r="I6962">
        <f>COUNTIF('Raw Data'!G6962:O6962,"Yes")</f>
        <v>5</v>
      </c>
      <c r="J6962">
        <f t="shared" ca="1" si="216"/>
        <v>44927</v>
      </c>
      <c r="K6962" t="str">
        <f>'Raw Data'!U6962</f>
        <v>No</v>
      </c>
      <c r="L6962" t="str">
        <f t="shared" si="217"/>
        <v>Low-Medium Risk</v>
      </c>
      <c r="N6962" s="34"/>
    </row>
    <row r="6963" spans="1:14" x14ac:dyDescent="0.3">
      <c r="A6963" s="5" t="str">
        <f>'Raw Data'!A6963</f>
        <v>8155-IBNHG</v>
      </c>
      <c r="B6963">
        <f>'Raw Data'!F6963</f>
        <v>24</v>
      </c>
      <c r="C6963" t="str">
        <f>'Raw Data'!P6963</f>
        <v>Month-to-month</v>
      </c>
      <c r="D6963" t="str">
        <f>'Raw Data'!I6963</f>
        <v>Fiber optic</v>
      </c>
      <c r="E6963" t="str">
        <f>'Raw Data'!R6963</f>
        <v>Credit card (automatic)</v>
      </c>
      <c r="F6963">
        <f>'Raw Data'!S6963</f>
        <v>75.400000000000006</v>
      </c>
      <c r="G6963">
        <f>IFERROR(VALUE('Raw Data'!T6963),0)</f>
        <v>1747.85</v>
      </c>
      <c r="H6963" t="str" cm="1">
        <f t="array" ref="H6963">_xlfn.IFS(B6963&lt;=12,"New (0-12 mo)",B6963&lt;=24,"Established (13-24 mo)",B6963&lt;=48,"Loyal (25-48 mo)",TRUE,"Veteran (49+ mo)")</f>
        <v>Established (13-24 mo)</v>
      </c>
      <c r="I6963">
        <f>COUNTIF('Raw Data'!G6963:O6963,"Yes")</f>
        <v>2</v>
      </c>
      <c r="J6963">
        <f t="shared" ca="1" si="216"/>
        <v>45474</v>
      </c>
      <c r="K6963" t="str">
        <f>'Raw Data'!U6963</f>
        <v>Yes</v>
      </c>
      <c r="L6963" t="str">
        <f t="shared" si="217"/>
        <v>Medium Risk</v>
      </c>
      <c r="N6963" s="34"/>
    </row>
    <row r="6964" spans="1:14" x14ac:dyDescent="0.3">
      <c r="A6964" s="5" t="str">
        <f>'Raw Data'!A6964</f>
        <v>0886-QGENL</v>
      </c>
      <c r="B6964">
        <f>'Raw Data'!F6964</f>
        <v>27</v>
      </c>
      <c r="C6964" t="str">
        <f>'Raw Data'!P6964</f>
        <v>Month-to-month</v>
      </c>
      <c r="D6964" t="str">
        <f>'Raw Data'!I6964</f>
        <v>Fiber optic</v>
      </c>
      <c r="E6964" t="str">
        <f>'Raw Data'!R6964</f>
        <v>Electronic check</v>
      </c>
      <c r="F6964">
        <f>'Raw Data'!S6964</f>
        <v>101.25</v>
      </c>
      <c r="G6964">
        <f>IFERROR(VALUE('Raw Data'!T6964),0)</f>
        <v>2754.45</v>
      </c>
      <c r="H6964" t="str" cm="1">
        <f t="array" ref="H6964">_xlfn.IFS(B6964&lt;=12,"New (0-12 mo)",B6964&lt;=24,"Established (13-24 mo)",B6964&lt;=48,"Loyal (25-48 mo)",TRUE,"Veteran (49+ mo)")</f>
        <v>Loyal (25-48 mo)</v>
      </c>
      <c r="I6964">
        <f>COUNTIF('Raw Data'!G6964:O6964,"Yes")</f>
        <v>5</v>
      </c>
      <c r="J6964">
        <f t="shared" ca="1" si="216"/>
        <v>45383</v>
      </c>
      <c r="K6964" t="str">
        <f>'Raw Data'!U6964</f>
        <v>Yes</v>
      </c>
      <c r="L6964" t="str">
        <f t="shared" si="217"/>
        <v>Low-Medium Risk</v>
      </c>
      <c r="N6964" s="34"/>
    </row>
    <row r="6965" spans="1:14" x14ac:dyDescent="0.3">
      <c r="A6965" s="5" t="str">
        <f>'Raw Data'!A6965</f>
        <v>9547-ITEFG</v>
      </c>
      <c r="B6965">
        <f>'Raw Data'!F6965</f>
        <v>9</v>
      </c>
      <c r="C6965" t="str">
        <f>'Raw Data'!P6965</f>
        <v>Month-to-month</v>
      </c>
      <c r="D6965" t="str">
        <f>'Raw Data'!I6965</f>
        <v>Fiber optic</v>
      </c>
      <c r="E6965" t="str">
        <f>'Raw Data'!R6965</f>
        <v>Credit card (automatic)</v>
      </c>
      <c r="F6965">
        <f>'Raw Data'!S6965</f>
        <v>102.6</v>
      </c>
      <c r="G6965">
        <f>IFERROR(VALUE('Raw Data'!T6965),0)</f>
        <v>897.75</v>
      </c>
      <c r="H6965" t="str" cm="1">
        <f t="array" ref="H6965">_xlfn.IFS(B6965&lt;=12,"New (0-12 mo)",B6965&lt;=24,"Established (13-24 mo)",B6965&lt;=48,"Loyal (25-48 mo)",TRUE,"Veteran (49+ mo)")</f>
        <v>New (0-12 mo)</v>
      </c>
      <c r="I6965">
        <f>COUNTIF('Raw Data'!G6965:O6965,"Yes")</f>
        <v>6</v>
      </c>
      <c r="J6965">
        <f t="shared" ca="1" si="216"/>
        <v>45931</v>
      </c>
      <c r="K6965" t="str">
        <f>'Raw Data'!U6965</f>
        <v>No</v>
      </c>
      <c r="L6965" t="str">
        <f t="shared" si="217"/>
        <v>High Risk</v>
      </c>
      <c r="N6965" s="34"/>
    </row>
    <row r="6966" spans="1:14" x14ac:dyDescent="0.3">
      <c r="A6966" s="5" t="str">
        <f>'Raw Data'!A6966</f>
        <v>1264-FUHCX</v>
      </c>
      <c r="B6966">
        <f>'Raw Data'!F6966</f>
        <v>49</v>
      </c>
      <c r="C6966" t="str">
        <f>'Raw Data'!P6966</f>
        <v>One year</v>
      </c>
      <c r="D6966" t="str">
        <f>'Raw Data'!I6966</f>
        <v>DSL</v>
      </c>
      <c r="E6966" t="str">
        <f>'Raw Data'!R6966</f>
        <v>Credit card (automatic)</v>
      </c>
      <c r="F6966">
        <f>'Raw Data'!S6966</f>
        <v>56.3</v>
      </c>
      <c r="G6966">
        <f>IFERROR(VALUE('Raw Data'!T6966),0)</f>
        <v>2780.6</v>
      </c>
      <c r="H6966" t="str" cm="1">
        <f t="array" ref="H6966">_xlfn.IFS(B6966&lt;=12,"New (0-12 mo)",B6966&lt;=24,"Established (13-24 mo)",B6966&lt;=48,"Loyal (25-48 mo)",TRUE,"Veteran (49+ mo)")</f>
        <v>Veteran (49+ mo)</v>
      </c>
      <c r="I6966">
        <f>COUNTIF('Raw Data'!G6966:O6966,"Yes")</f>
        <v>4</v>
      </c>
      <c r="J6966">
        <f t="shared" ca="1" si="216"/>
        <v>44713</v>
      </c>
      <c r="K6966" t="str">
        <f>'Raw Data'!U6966</f>
        <v>No</v>
      </c>
      <c r="L6966" t="str">
        <f t="shared" si="217"/>
        <v>Low Risk</v>
      </c>
      <c r="N6966" s="34"/>
    </row>
    <row r="6967" spans="1:14" x14ac:dyDescent="0.3">
      <c r="A6967" s="5" t="str">
        <f>'Raw Data'!A6967</f>
        <v>7789-CRUVC</v>
      </c>
      <c r="B6967">
        <f>'Raw Data'!F6967</f>
        <v>61</v>
      </c>
      <c r="C6967" t="str">
        <f>'Raw Data'!P6967</f>
        <v>Month-to-month</v>
      </c>
      <c r="D6967" t="str">
        <f>'Raw Data'!I6967</f>
        <v>Fiber optic</v>
      </c>
      <c r="E6967" t="str">
        <f>'Raw Data'!R6967</f>
        <v>Credit card (automatic)</v>
      </c>
      <c r="F6967">
        <f>'Raw Data'!S6967</f>
        <v>94.2</v>
      </c>
      <c r="G6967">
        <f>IFERROR(VALUE('Raw Data'!T6967),0)</f>
        <v>5895.45</v>
      </c>
      <c r="H6967" t="str" cm="1">
        <f t="array" ref="H6967">_xlfn.IFS(B6967&lt;=12,"New (0-12 mo)",B6967&lt;=24,"Established (13-24 mo)",B6967&lt;=48,"Loyal (25-48 mo)",TRUE,"Veteran (49+ mo)")</f>
        <v>Veteran (49+ mo)</v>
      </c>
      <c r="I6967">
        <f>COUNTIF('Raw Data'!G6967:O6967,"Yes")</f>
        <v>6</v>
      </c>
      <c r="J6967">
        <f t="shared" ca="1" si="216"/>
        <v>44348</v>
      </c>
      <c r="K6967" t="str">
        <f>'Raw Data'!U6967</f>
        <v>No</v>
      </c>
      <c r="L6967" t="str">
        <f t="shared" si="217"/>
        <v>Low-Medium Risk</v>
      </c>
      <c r="N6967" s="34"/>
    </row>
    <row r="6968" spans="1:14" x14ac:dyDescent="0.3">
      <c r="A6968" s="5" t="str">
        <f>'Raw Data'!A6968</f>
        <v>6598-KELSS</v>
      </c>
      <c r="B6968">
        <f>'Raw Data'!F6968</f>
        <v>50</v>
      </c>
      <c r="C6968" t="str">
        <f>'Raw Data'!P6968</f>
        <v>One year</v>
      </c>
      <c r="D6968" t="str">
        <f>'Raw Data'!I6968</f>
        <v>DSL</v>
      </c>
      <c r="E6968" t="str">
        <f>'Raw Data'!R6968</f>
        <v>Bank transfer (automatic)</v>
      </c>
      <c r="F6968">
        <f>'Raw Data'!S6968</f>
        <v>43.05</v>
      </c>
      <c r="G6968">
        <f>IFERROR(VALUE('Raw Data'!T6968),0)</f>
        <v>2208.0500000000002</v>
      </c>
      <c r="H6968" t="str" cm="1">
        <f t="array" ref="H6968">_xlfn.IFS(B6968&lt;=12,"New (0-12 mo)",B6968&lt;=24,"Established (13-24 mo)",B6968&lt;=48,"Loyal (25-48 mo)",TRUE,"Veteran (49+ mo)")</f>
        <v>Veteran (49+ mo)</v>
      </c>
      <c r="I6968">
        <f>COUNTIF('Raw Data'!G6968:O6968,"Yes")</f>
        <v>3</v>
      </c>
      <c r="J6968">
        <f t="shared" ca="1" si="216"/>
        <v>44682</v>
      </c>
      <c r="K6968" t="str">
        <f>'Raw Data'!U6968</f>
        <v>No</v>
      </c>
      <c r="L6968" t="str">
        <f t="shared" si="217"/>
        <v>Low Risk</v>
      </c>
      <c r="N6968" s="34"/>
    </row>
    <row r="6969" spans="1:14" x14ac:dyDescent="0.3">
      <c r="A6969" s="5" t="str">
        <f>'Raw Data'!A6969</f>
        <v>8739-WWKDU</v>
      </c>
      <c r="B6969">
        <f>'Raw Data'!F6969</f>
        <v>25</v>
      </c>
      <c r="C6969" t="str">
        <f>'Raw Data'!P6969</f>
        <v>Month-to-month</v>
      </c>
      <c r="D6969" t="str">
        <f>'Raw Data'!I6969</f>
        <v>Fiber optic</v>
      </c>
      <c r="E6969" t="str">
        <f>'Raw Data'!R6969</f>
        <v>Electronic check</v>
      </c>
      <c r="F6969">
        <f>'Raw Data'!S6969</f>
        <v>89.5</v>
      </c>
      <c r="G6969">
        <f>IFERROR(VALUE('Raw Data'!T6969),0)</f>
        <v>2196.15</v>
      </c>
      <c r="H6969" t="str" cm="1">
        <f t="array" ref="H6969">_xlfn.IFS(B6969&lt;=12,"New (0-12 mo)",B6969&lt;=24,"Established (13-24 mo)",B6969&lt;=48,"Loyal (25-48 mo)",TRUE,"Veteran (49+ mo)")</f>
        <v>Loyal (25-48 mo)</v>
      </c>
      <c r="I6969">
        <f>COUNTIF('Raw Data'!G6969:O6969,"Yes")</f>
        <v>4</v>
      </c>
      <c r="J6969">
        <f t="shared" ca="1" si="216"/>
        <v>45444</v>
      </c>
      <c r="K6969" t="str">
        <f>'Raw Data'!U6969</f>
        <v>Yes</v>
      </c>
      <c r="L6969" t="str">
        <f t="shared" si="217"/>
        <v>Low-Medium Risk</v>
      </c>
      <c r="N6969" s="34"/>
    </row>
    <row r="6970" spans="1:14" x14ac:dyDescent="0.3">
      <c r="A6970" s="5" t="str">
        <f>'Raw Data'!A6970</f>
        <v>8685-WHQPW</v>
      </c>
      <c r="B6970">
        <f>'Raw Data'!F6970</f>
        <v>22</v>
      </c>
      <c r="C6970" t="str">
        <f>'Raw Data'!P6970</f>
        <v>Month-to-month</v>
      </c>
      <c r="D6970" t="str">
        <f>'Raw Data'!I6970</f>
        <v>Fiber optic</v>
      </c>
      <c r="E6970" t="str">
        <f>'Raw Data'!R6970</f>
        <v>Bank transfer (automatic)</v>
      </c>
      <c r="F6970">
        <f>'Raw Data'!S6970</f>
        <v>74.400000000000006</v>
      </c>
      <c r="G6970">
        <f>IFERROR(VALUE('Raw Data'!T6970),0)</f>
        <v>1692.6</v>
      </c>
      <c r="H6970" t="str" cm="1">
        <f t="array" ref="H6970">_xlfn.IFS(B6970&lt;=12,"New (0-12 mo)",B6970&lt;=24,"Established (13-24 mo)",B6970&lt;=48,"Loyal (25-48 mo)",TRUE,"Veteran (49+ mo)")</f>
        <v>Established (13-24 mo)</v>
      </c>
      <c r="I6970">
        <f>COUNTIF('Raw Data'!G6970:O6970,"Yes")</f>
        <v>2</v>
      </c>
      <c r="J6970">
        <f t="shared" ca="1" si="216"/>
        <v>45536</v>
      </c>
      <c r="K6970" t="str">
        <f>'Raw Data'!U6970</f>
        <v>Yes</v>
      </c>
      <c r="L6970" t="str">
        <f t="shared" si="217"/>
        <v>Medium Risk</v>
      </c>
      <c r="N6970" s="34"/>
    </row>
    <row r="6971" spans="1:14" x14ac:dyDescent="0.3">
      <c r="A6971" s="5" t="str">
        <f>'Raw Data'!A6971</f>
        <v>4745-LSPLO</v>
      </c>
      <c r="B6971">
        <f>'Raw Data'!F6971</f>
        <v>1</v>
      </c>
      <c r="C6971" t="str">
        <f>'Raw Data'!P6971</f>
        <v>Month-to-month</v>
      </c>
      <c r="D6971" t="str">
        <f>'Raw Data'!I6971</f>
        <v>No</v>
      </c>
      <c r="E6971" t="str">
        <f>'Raw Data'!R6971</f>
        <v>Mailed check</v>
      </c>
      <c r="F6971">
        <f>'Raw Data'!S6971</f>
        <v>20.5</v>
      </c>
      <c r="G6971">
        <f>IFERROR(VALUE('Raw Data'!T6971),0)</f>
        <v>20.5</v>
      </c>
      <c r="H6971" t="str" cm="1">
        <f t="array" ref="H6971">_xlfn.IFS(B6971&lt;=12,"New (0-12 mo)",B6971&lt;=24,"Established (13-24 mo)",B6971&lt;=48,"Loyal (25-48 mo)",TRUE,"Veteran (49+ mo)")</f>
        <v>New (0-12 mo)</v>
      </c>
      <c r="I6971">
        <f>COUNTIF('Raw Data'!G6971:O6971,"Yes")</f>
        <v>1</v>
      </c>
      <c r="J6971">
        <f t="shared" ca="1" si="216"/>
        <v>46174</v>
      </c>
      <c r="K6971" t="str">
        <f>'Raw Data'!U6971</f>
        <v>Yes</v>
      </c>
      <c r="L6971" t="str">
        <f t="shared" si="217"/>
        <v>High Risk</v>
      </c>
      <c r="N6971" s="34"/>
    </row>
    <row r="6972" spans="1:14" x14ac:dyDescent="0.3">
      <c r="A6972" s="5" t="str">
        <f>'Raw Data'!A6972</f>
        <v>8083-YTZES</v>
      </c>
      <c r="B6972">
        <f>'Raw Data'!F6972</f>
        <v>4</v>
      </c>
      <c r="C6972" t="str">
        <f>'Raw Data'!P6972</f>
        <v>Month-to-month</v>
      </c>
      <c r="D6972" t="str">
        <f>'Raw Data'!I6972</f>
        <v>Fiber optic</v>
      </c>
      <c r="E6972" t="str">
        <f>'Raw Data'!R6972</f>
        <v>Electronic check</v>
      </c>
      <c r="F6972">
        <f>'Raw Data'!S6972</f>
        <v>74.349999999999994</v>
      </c>
      <c r="G6972">
        <f>IFERROR(VALUE('Raw Data'!T6972),0)</f>
        <v>265.35000000000002</v>
      </c>
      <c r="H6972" t="str" cm="1">
        <f t="array" ref="H6972">_xlfn.IFS(B6972&lt;=12,"New (0-12 mo)",B6972&lt;=24,"Established (13-24 mo)",B6972&lt;=48,"Loyal (25-48 mo)",TRUE,"Veteran (49+ mo)")</f>
        <v>New (0-12 mo)</v>
      </c>
      <c r="I6972">
        <f>COUNTIF('Raw Data'!G6972:O6972,"Yes")</f>
        <v>2</v>
      </c>
      <c r="J6972">
        <f t="shared" ca="1" si="216"/>
        <v>46082</v>
      </c>
      <c r="K6972" t="str">
        <f>'Raw Data'!U6972</f>
        <v>Yes</v>
      </c>
      <c r="L6972" t="str">
        <f t="shared" si="217"/>
        <v>High Risk</v>
      </c>
      <c r="N6972" s="34"/>
    </row>
    <row r="6973" spans="1:14" x14ac:dyDescent="0.3">
      <c r="A6973" s="5" t="str">
        <f>'Raw Data'!A6973</f>
        <v>7240-FQLHE</v>
      </c>
      <c r="B6973">
        <f>'Raw Data'!F6973</f>
        <v>18</v>
      </c>
      <c r="C6973" t="str">
        <f>'Raw Data'!P6973</f>
        <v>Month-to-month</v>
      </c>
      <c r="D6973" t="str">
        <f>'Raw Data'!I6973</f>
        <v>Fiber optic</v>
      </c>
      <c r="E6973" t="str">
        <f>'Raw Data'!R6973</f>
        <v>Bank transfer (automatic)</v>
      </c>
      <c r="F6973">
        <f>'Raw Data'!S6973</f>
        <v>99.75</v>
      </c>
      <c r="G6973">
        <f>IFERROR(VALUE('Raw Data'!T6973),0)</f>
        <v>1836.25</v>
      </c>
      <c r="H6973" t="str" cm="1">
        <f t="array" ref="H6973">_xlfn.IFS(B6973&lt;=12,"New (0-12 mo)",B6973&lt;=24,"Established (13-24 mo)",B6973&lt;=48,"Loyal (25-48 mo)",TRUE,"Veteran (49+ mo)")</f>
        <v>Established (13-24 mo)</v>
      </c>
      <c r="I6973">
        <f>COUNTIF('Raw Data'!G6973:O6973,"Yes")</f>
        <v>5</v>
      </c>
      <c r="J6973">
        <f t="shared" ca="1" si="216"/>
        <v>45658</v>
      </c>
      <c r="K6973" t="str">
        <f>'Raw Data'!U6973</f>
        <v>Yes</v>
      </c>
      <c r="L6973" t="str">
        <f t="shared" si="217"/>
        <v>Medium Risk</v>
      </c>
      <c r="N6973" s="34"/>
    </row>
    <row r="6974" spans="1:14" x14ac:dyDescent="0.3">
      <c r="A6974" s="5" t="str">
        <f>'Raw Data'!A6974</f>
        <v>6664-FPDAC</v>
      </c>
      <c r="B6974">
        <f>'Raw Data'!F6974</f>
        <v>56</v>
      </c>
      <c r="C6974" t="str">
        <f>'Raw Data'!P6974</f>
        <v>One year</v>
      </c>
      <c r="D6974" t="str">
        <f>'Raw Data'!I6974</f>
        <v>Fiber optic</v>
      </c>
      <c r="E6974" t="str">
        <f>'Raw Data'!R6974</f>
        <v>Electronic check</v>
      </c>
      <c r="F6974">
        <f>'Raw Data'!S6974</f>
        <v>111.95</v>
      </c>
      <c r="G6974">
        <f>IFERROR(VALUE('Raw Data'!T6974),0)</f>
        <v>6418.9</v>
      </c>
      <c r="H6974" t="str" cm="1">
        <f t="array" ref="H6974">_xlfn.IFS(B6974&lt;=12,"New (0-12 mo)",B6974&lt;=24,"Established (13-24 mo)",B6974&lt;=48,"Loyal (25-48 mo)",TRUE,"Veteran (49+ mo)")</f>
        <v>Veteran (49+ mo)</v>
      </c>
      <c r="I6974">
        <f>COUNTIF('Raw Data'!G6974:O6974,"Yes")</f>
        <v>7</v>
      </c>
      <c r="J6974">
        <f t="shared" ca="1" si="216"/>
        <v>44501</v>
      </c>
      <c r="K6974" t="str">
        <f>'Raw Data'!U6974</f>
        <v>Yes</v>
      </c>
      <c r="L6974" t="str">
        <f t="shared" si="217"/>
        <v>Low Risk</v>
      </c>
      <c r="N6974" s="34"/>
    </row>
    <row r="6975" spans="1:14" x14ac:dyDescent="0.3">
      <c r="A6975" s="5" t="str">
        <f>'Raw Data'!A6975</f>
        <v>9972-VAFJJ</v>
      </c>
      <c r="B6975">
        <f>'Raw Data'!F6975</f>
        <v>53</v>
      </c>
      <c r="C6975" t="str">
        <f>'Raw Data'!P6975</f>
        <v>One year</v>
      </c>
      <c r="D6975" t="str">
        <f>'Raw Data'!I6975</f>
        <v>Fiber optic</v>
      </c>
      <c r="E6975" t="str">
        <f>'Raw Data'!R6975</f>
        <v>Electronic check</v>
      </c>
      <c r="F6975">
        <f>'Raw Data'!S6975</f>
        <v>94</v>
      </c>
      <c r="G6975">
        <f>IFERROR(VALUE('Raw Data'!T6975),0)</f>
        <v>4871.45</v>
      </c>
      <c r="H6975" t="str" cm="1">
        <f t="array" ref="H6975">_xlfn.IFS(B6975&lt;=12,"New (0-12 mo)",B6975&lt;=24,"Established (13-24 mo)",B6975&lt;=48,"Loyal (25-48 mo)",TRUE,"Veteran (49+ mo)")</f>
        <v>Veteran (49+ mo)</v>
      </c>
      <c r="I6975">
        <f>COUNTIF('Raw Data'!G6975:O6975,"Yes")</f>
        <v>5</v>
      </c>
      <c r="J6975">
        <f t="shared" ca="1" si="216"/>
        <v>44593</v>
      </c>
      <c r="K6975" t="str">
        <f>'Raw Data'!U6975</f>
        <v>No</v>
      </c>
      <c r="L6975" t="str">
        <f t="shared" si="217"/>
        <v>Low Risk</v>
      </c>
      <c r="N6975" s="34"/>
    </row>
    <row r="6976" spans="1:14" x14ac:dyDescent="0.3">
      <c r="A6976" s="5" t="str">
        <f>'Raw Data'!A6976</f>
        <v>0422-UXFAP</v>
      </c>
      <c r="B6976">
        <f>'Raw Data'!F6976</f>
        <v>51</v>
      </c>
      <c r="C6976" t="str">
        <f>'Raw Data'!P6976</f>
        <v>One year</v>
      </c>
      <c r="D6976" t="str">
        <f>'Raw Data'!I6976</f>
        <v>Fiber optic</v>
      </c>
      <c r="E6976" t="str">
        <f>'Raw Data'!R6976</f>
        <v>Electronic check</v>
      </c>
      <c r="F6976">
        <f>'Raw Data'!S6976</f>
        <v>98.85</v>
      </c>
      <c r="G6976">
        <f>IFERROR(VALUE('Raw Data'!T6976),0)</f>
        <v>4947.55</v>
      </c>
      <c r="H6976" t="str" cm="1">
        <f t="array" ref="H6976">_xlfn.IFS(B6976&lt;=12,"New (0-12 mo)",B6976&lt;=24,"Established (13-24 mo)",B6976&lt;=48,"Loyal (25-48 mo)",TRUE,"Veteran (49+ mo)")</f>
        <v>Veteran (49+ mo)</v>
      </c>
      <c r="I6976">
        <f>COUNTIF('Raw Data'!G6976:O6976,"Yes")</f>
        <v>5</v>
      </c>
      <c r="J6976">
        <f t="shared" ca="1" si="216"/>
        <v>44652</v>
      </c>
      <c r="K6976" t="str">
        <f>'Raw Data'!U6976</f>
        <v>No</v>
      </c>
      <c r="L6976" t="str">
        <f t="shared" si="217"/>
        <v>Low Risk</v>
      </c>
      <c r="N6976" s="34"/>
    </row>
    <row r="6977" spans="1:14" x14ac:dyDescent="0.3">
      <c r="A6977" s="5" t="str">
        <f>'Raw Data'!A6977</f>
        <v>1904-WAJAA</v>
      </c>
      <c r="B6977">
        <f>'Raw Data'!F6977</f>
        <v>24</v>
      </c>
      <c r="C6977" t="str">
        <f>'Raw Data'!P6977</f>
        <v>Two year</v>
      </c>
      <c r="D6977" t="str">
        <f>'Raw Data'!I6977</f>
        <v>DSL</v>
      </c>
      <c r="E6977" t="str">
        <f>'Raw Data'!R6977</f>
        <v>Electronic check</v>
      </c>
      <c r="F6977">
        <f>'Raw Data'!S6977</f>
        <v>64.349999999999994</v>
      </c>
      <c r="G6977">
        <f>IFERROR(VALUE('Raw Data'!T6977),0)</f>
        <v>1558.65</v>
      </c>
      <c r="H6977" t="str" cm="1">
        <f t="array" ref="H6977">_xlfn.IFS(B6977&lt;=12,"New (0-12 mo)",B6977&lt;=24,"Established (13-24 mo)",B6977&lt;=48,"Loyal (25-48 mo)",TRUE,"Veteran (49+ mo)")</f>
        <v>Established (13-24 mo)</v>
      </c>
      <c r="I6977">
        <f>COUNTIF('Raw Data'!G6977:O6977,"Yes")</f>
        <v>5</v>
      </c>
      <c r="J6977">
        <f t="shared" ca="1" si="216"/>
        <v>45474</v>
      </c>
      <c r="K6977" t="str">
        <f>'Raw Data'!U6977</f>
        <v>No</v>
      </c>
      <c r="L6977" t="str">
        <f t="shared" si="217"/>
        <v>Low Risk</v>
      </c>
      <c r="N6977" s="34"/>
    </row>
    <row r="6978" spans="1:14" x14ac:dyDescent="0.3">
      <c r="A6978" s="5" t="str">
        <f>'Raw Data'!A6978</f>
        <v>5130-YPIRV</v>
      </c>
      <c r="B6978">
        <f>'Raw Data'!F6978</f>
        <v>62</v>
      </c>
      <c r="C6978" t="str">
        <f>'Raw Data'!P6978</f>
        <v>Two year</v>
      </c>
      <c r="D6978" t="str">
        <f>'Raw Data'!I6978</f>
        <v>DSL</v>
      </c>
      <c r="E6978" t="str">
        <f>'Raw Data'!R6978</f>
        <v>Credit card (automatic)</v>
      </c>
      <c r="F6978">
        <f>'Raw Data'!S6978</f>
        <v>72</v>
      </c>
      <c r="G6978">
        <f>IFERROR(VALUE('Raw Data'!T6978),0)</f>
        <v>4284.2</v>
      </c>
      <c r="H6978" t="str" cm="1">
        <f t="array" ref="H6978">_xlfn.IFS(B6978&lt;=12,"New (0-12 mo)",B6978&lt;=24,"Established (13-24 mo)",B6978&lt;=48,"Loyal (25-48 mo)",TRUE,"Veteran (49+ mo)")</f>
        <v>Veteran (49+ mo)</v>
      </c>
      <c r="I6978">
        <f>COUNTIF('Raw Data'!G6978:O6978,"Yes")</f>
        <v>5</v>
      </c>
      <c r="J6978">
        <f t="shared" ref="J6978:J7044" ca="1" si="218">EDATE(TODAY(),-B6978)</f>
        <v>44317</v>
      </c>
      <c r="K6978" t="str">
        <f>'Raw Data'!U6978</f>
        <v>No</v>
      </c>
      <c r="L6978" t="str">
        <f t="shared" ref="L6978:L7044" si="219">IF(AND(C6978="Month-to-month",B6978&lt;=12),"High Risk",IF(AND(C6978="Month-to-month",B6978&lt;=24),"Medium Risk",IF(C6978="Month-to-month","Low-Medium Risk","Low Risk")))</f>
        <v>Low Risk</v>
      </c>
      <c r="N6978" s="34"/>
    </row>
    <row r="6979" spans="1:14" x14ac:dyDescent="0.3">
      <c r="A6979" s="5" t="str">
        <f>'Raw Data'!A6979</f>
        <v>2843-CQMEG</v>
      </c>
      <c r="B6979">
        <f>'Raw Data'!F6979</f>
        <v>24</v>
      </c>
      <c r="C6979" t="str">
        <f>'Raw Data'!P6979</f>
        <v>Month-to-month</v>
      </c>
      <c r="D6979" t="str">
        <f>'Raw Data'!I6979</f>
        <v>DSL</v>
      </c>
      <c r="E6979" t="str">
        <f>'Raw Data'!R6979</f>
        <v>Mailed check</v>
      </c>
      <c r="F6979">
        <f>'Raw Data'!S6979</f>
        <v>49.7</v>
      </c>
      <c r="G6979">
        <f>IFERROR(VALUE('Raw Data'!T6979),0)</f>
        <v>1218.25</v>
      </c>
      <c r="H6979" t="str" cm="1">
        <f t="array" ref="H6979">_xlfn.IFS(B6979&lt;=12,"New (0-12 mo)",B6979&lt;=24,"Established (13-24 mo)",B6979&lt;=48,"Loyal (25-48 mo)",TRUE,"Veteran (49+ mo)")</f>
        <v>Established (13-24 mo)</v>
      </c>
      <c r="I6979">
        <f>COUNTIF('Raw Data'!G6979:O6979,"Yes")</f>
        <v>2</v>
      </c>
      <c r="J6979">
        <f t="shared" ca="1" si="218"/>
        <v>45474</v>
      </c>
      <c r="K6979" t="str">
        <f>'Raw Data'!U6979</f>
        <v>No</v>
      </c>
      <c r="L6979" t="str">
        <f t="shared" si="219"/>
        <v>Medium Risk</v>
      </c>
      <c r="N6979" s="34"/>
    </row>
    <row r="6980" spans="1:14" x14ac:dyDescent="0.3">
      <c r="A6980" s="5" t="str">
        <f>'Raw Data'!A6980</f>
        <v>6439-PKTRR</v>
      </c>
      <c r="B6980">
        <f>'Raw Data'!F6980</f>
        <v>70</v>
      </c>
      <c r="C6980" t="str">
        <f>'Raw Data'!P6980</f>
        <v>Two year</v>
      </c>
      <c r="D6980" t="str">
        <f>'Raw Data'!I6980</f>
        <v>DSL</v>
      </c>
      <c r="E6980" t="str">
        <f>'Raw Data'!R6980</f>
        <v>Electronic check</v>
      </c>
      <c r="F6980">
        <f>'Raw Data'!S6980</f>
        <v>80.7</v>
      </c>
      <c r="G6980">
        <f>IFERROR(VALUE('Raw Data'!T6980),0)</f>
        <v>5617.95</v>
      </c>
      <c r="H6980" t="str" cm="1">
        <f t="array" ref="H6980">_xlfn.IFS(B6980&lt;=12,"New (0-12 mo)",B6980&lt;=24,"Established (13-24 mo)",B6980&lt;=48,"Loyal (25-48 mo)",TRUE,"Veteran (49+ mo)")</f>
        <v>Veteran (49+ mo)</v>
      </c>
      <c r="I6980">
        <f>COUNTIF('Raw Data'!G6980:O6980,"Yes")</f>
        <v>7</v>
      </c>
      <c r="J6980">
        <f t="shared" ca="1" si="218"/>
        <v>44075</v>
      </c>
      <c r="K6980" t="str">
        <f>'Raw Data'!U6980</f>
        <v>No</v>
      </c>
      <c r="L6980" t="str">
        <f t="shared" si="219"/>
        <v>Low Risk</v>
      </c>
      <c r="N6980" s="34"/>
    </row>
    <row r="6981" spans="1:14" x14ac:dyDescent="0.3">
      <c r="A6981" s="5" t="str">
        <f>'Raw Data'!A6981</f>
        <v>5351-QESIO</v>
      </c>
      <c r="B6981">
        <f>'Raw Data'!F6981</f>
        <v>1</v>
      </c>
      <c r="C6981" t="str">
        <f>'Raw Data'!P6981</f>
        <v>Month-to-month</v>
      </c>
      <c r="D6981" t="str">
        <f>'Raw Data'!I6981</f>
        <v>DSL</v>
      </c>
      <c r="E6981" t="str">
        <f>'Raw Data'!R6981</f>
        <v>Mailed check</v>
      </c>
      <c r="F6981">
        <f>'Raw Data'!S6981</f>
        <v>24.2</v>
      </c>
      <c r="G6981">
        <f>IFERROR(VALUE('Raw Data'!T6981),0)</f>
        <v>24.2</v>
      </c>
      <c r="H6981" t="str" cm="1">
        <f t="array" ref="H6981">_xlfn.IFS(B6981&lt;=12,"New (0-12 mo)",B6981&lt;=24,"Established (13-24 mo)",B6981&lt;=48,"Loyal (25-48 mo)",TRUE,"Veteran (49+ mo)")</f>
        <v>New (0-12 mo)</v>
      </c>
      <c r="I6981">
        <f>COUNTIF('Raw Data'!G6981:O6981,"Yes")</f>
        <v>0</v>
      </c>
      <c r="J6981">
        <f t="shared" ca="1" si="218"/>
        <v>46174</v>
      </c>
      <c r="K6981" t="str">
        <f>'Raw Data'!U6981</f>
        <v>No</v>
      </c>
      <c r="L6981" t="str">
        <f t="shared" si="219"/>
        <v>High Risk</v>
      </c>
      <c r="N6981" s="34"/>
    </row>
    <row r="6982" spans="1:14" x14ac:dyDescent="0.3">
      <c r="A6982" s="5" t="str">
        <f>'Raw Data'!A6982</f>
        <v>0786-VSSUD</v>
      </c>
      <c r="B6982">
        <f>'Raw Data'!F6982</f>
        <v>16</v>
      </c>
      <c r="C6982" t="str">
        <f>'Raw Data'!P6982</f>
        <v>Month-to-month</v>
      </c>
      <c r="D6982" t="str">
        <f>'Raw Data'!I6982</f>
        <v>DSL</v>
      </c>
      <c r="E6982" t="str">
        <f>'Raw Data'!R6982</f>
        <v>Mailed check</v>
      </c>
      <c r="F6982">
        <f>'Raw Data'!S6982</f>
        <v>39</v>
      </c>
      <c r="G6982">
        <f>IFERROR(VALUE('Raw Data'!T6982),0)</f>
        <v>679.85</v>
      </c>
      <c r="H6982" t="str" cm="1">
        <f t="array" ref="H6982">_xlfn.IFS(B6982&lt;=12,"New (0-12 mo)",B6982&lt;=24,"Established (13-24 mo)",B6982&lt;=48,"Loyal (25-48 mo)",TRUE,"Veteran (49+ mo)")</f>
        <v>Established (13-24 mo)</v>
      </c>
      <c r="I6982">
        <f>COUNTIF('Raw Data'!G6982:O6982,"Yes")</f>
        <v>2</v>
      </c>
      <c r="J6982">
        <f t="shared" ca="1" si="218"/>
        <v>45717</v>
      </c>
      <c r="K6982" t="str">
        <f>'Raw Data'!U6982</f>
        <v>Yes</v>
      </c>
      <c r="L6982" t="str">
        <f t="shared" si="219"/>
        <v>Medium Risk</v>
      </c>
      <c r="N6982" s="34"/>
    </row>
    <row r="6983" spans="1:14" x14ac:dyDescent="0.3">
      <c r="A6983" s="5" t="str">
        <f>'Raw Data'!A6983</f>
        <v>5568-DMXZS</v>
      </c>
      <c r="B6983">
        <f>'Raw Data'!F6983</f>
        <v>8</v>
      </c>
      <c r="C6983" t="str">
        <f>'Raw Data'!P6983</f>
        <v>Month-to-month</v>
      </c>
      <c r="D6983" t="str">
        <f>'Raw Data'!I6983</f>
        <v>DSL</v>
      </c>
      <c r="E6983" t="str">
        <f>'Raw Data'!R6983</f>
        <v>Electronic check</v>
      </c>
      <c r="F6983">
        <f>'Raw Data'!S6983</f>
        <v>65.45</v>
      </c>
      <c r="G6983">
        <f>IFERROR(VALUE('Raw Data'!T6983),0)</f>
        <v>554.45000000000005</v>
      </c>
      <c r="H6983" t="str" cm="1">
        <f t="array" ref="H6983">_xlfn.IFS(B6983&lt;=12,"New (0-12 mo)",B6983&lt;=24,"Established (13-24 mo)",B6983&lt;=48,"Loyal (25-48 mo)",TRUE,"Veteran (49+ mo)")</f>
        <v>New (0-12 mo)</v>
      </c>
      <c r="I6983">
        <f>COUNTIF('Raw Data'!G6983:O6983,"Yes")</f>
        <v>4</v>
      </c>
      <c r="J6983">
        <f t="shared" ca="1" si="218"/>
        <v>45962</v>
      </c>
      <c r="K6983" t="str">
        <f>'Raw Data'!U6983</f>
        <v>No</v>
      </c>
      <c r="L6983" t="str">
        <f t="shared" si="219"/>
        <v>High Risk</v>
      </c>
      <c r="N6983" s="34"/>
    </row>
    <row r="6984" spans="1:14" x14ac:dyDescent="0.3">
      <c r="A6984" s="5" t="str">
        <f>'Raw Data'!A6984</f>
        <v>8468-FZTOE</v>
      </c>
      <c r="B6984">
        <f>'Raw Data'!F6984</f>
        <v>72</v>
      </c>
      <c r="C6984" t="str">
        <f>'Raw Data'!P6984</f>
        <v>Two year</v>
      </c>
      <c r="D6984" t="str">
        <f>'Raw Data'!I6984</f>
        <v>DSL</v>
      </c>
      <c r="E6984" t="str">
        <f>'Raw Data'!R6984</f>
        <v>Electronic check</v>
      </c>
      <c r="F6984">
        <f>'Raw Data'!S6984</f>
        <v>74.349999999999994</v>
      </c>
      <c r="G6984">
        <f>IFERROR(VALUE('Raw Data'!T6984),0)</f>
        <v>5237.3999999999996</v>
      </c>
      <c r="H6984" t="str" cm="1">
        <f t="array" ref="H6984">_xlfn.IFS(B6984&lt;=12,"New (0-12 mo)",B6984&lt;=24,"Established (13-24 mo)",B6984&lt;=48,"Loyal (25-48 mo)",TRUE,"Veteran (49+ mo)")</f>
        <v>Veteran (49+ mo)</v>
      </c>
      <c r="I6984">
        <f>COUNTIF('Raw Data'!G6984:O6984,"Yes")</f>
        <v>6</v>
      </c>
      <c r="J6984">
        <f t="shared" ca="1" si="218"/>
        <v>44013</v>
      </c>
      <c r="K6984" t="str">
        <f>'Raw Data'!U6984</f>
        <v>No</v>
      </c>
      <c r="L6984" t="str">
        <f t="shared" si="219"/>
        <v>Low Risk</v>
      </c>
      <c r="N6984" s="34"/>
    </row>
    <row r="6985" spans="1:14" x14ac:dyDescent="0.3">
      <c r="A6985" s="5" t="str">
        <f>'Raw Data'!A6985</f>
        <v>6633-SYEUS</v>
      </c>
      <c r="B6985">
        <f>'Raw Data'!F6985</f>
        <v>23</v>
      </c>
      <c r="C6985" t="str">
        <f>'Raw Data'!P6985</f>
        <v>Month-to-month</v>
      </c>
      <c r="D6985" t="str">
        <f>'Raw Data'!I6985</f>
        <v>Fiber optic</v>
      </c>
      <c r="E6985" t="str">
        <f>'Raw Data'!R6985</f>
        <v>Bank transfer (automatic)</v>
      </c>
      <c r="F6985">
        <f>'Raw Data'!S6985</f>
        <v>83.2</v>
      </c>
      <c r="G6985">
        <f>IFERROR(VALUE('Raw Data'!T6985),0)</f>
        <v>2032.3</v>
      </c>
      <c r="H6985" t="str" cm="1">
        <f t="array" ref="H6985">_xlfn.IFS(B6985&lt;=12,"New (0-12 mo)",B6985&lt;=24,"Established (13-24 mo)",B6985&lt;=48,"Loyal (25-48 mo)",TRUE,"Veteran (49+ mo)")</f>
        <v>Established (13-24 mo)</v>
      </c>
      <c r="I6985">
        <f>COUNTIF('Raw Data'!G6985:O6985,"Yes")</f>
        <v>4</v>
      </c>
      <c r="J6985">
        <f t="shared" ca="1" si="218"/>
        <v>45505</v>
      </c>
      <c r="K6985" t="str">
        <f>'Raw Data'!U6985</f>
        <v>No</v>
      </c>
      <c r="L6985" t="str">
        <f t="shared" si="219"/>
        <v>Medium Risk</v>
      </c>
      <c r="N6985" s="34"/>
    </row>
    <row r="6986" spans="1:14" x14ac:dyDescent="0.3">
      <c r="A6986" s="5" t="str">
        <f>'Raw Data'!A6986</f>
        <v>6447-GORXK</v>
      </c>
      <c r="B6986">
        <f>'Raw Data'!F6986</f>
        <v>31</v>
      </c>
      <c r="C6986" t="str">
        <f>'Raw Data'!P6986</f>
        <v>Month-to-month</v>
      </c>
      <c r="D6986" t="str">
        <f>'Raw Data'!I6986</f>
        <v>DSL</v>
      </c>
      <c r="E6986" t="str">
        <f>'Raw Data'!R6986</f>
        <v>Credit card (automatic)</v>
      </c>
      <c r="F6986">
        <f>'Raw Data'!S6986</f>
        <v>25</v>
      </c>
      <c r="G6986">
        <f>IFERROR(VALUE('Raw Data'!T6986),0)</f>
        <v>789.2</v>
      </c>
      <c r="H6986" t="str" cm="1">
        <f t="array" ref="H6986">_xlfn.IFS(B6986&lt;=12,"New (0-12 mo)",B6986&lt;=24,"Established (13-24 mo)",B6986&lt;=48,"Loyal (25-48 mo)",TRUE,"Veteran (49+ mo)")</f>
        <v>Loyal (25-48 mo)</v>
      </c>
      <c r="I6986">
        <f>COUNTIF('Raw Data'!G6986:O6986,"Yes")</f>
        <v>0</v>
      </c>
      <c r="J6986">
        <f t="shared" ca="1" si="218"/>
        <v>45261</v>
      </c>
      <c r="K6986" t="str">
        <f>'Raw Data'!U6986</f>
        <v>No</v>
      </c>
      <c r="L6986" t="str">
        <f t="shared" si="219"/>
        <v>Low-Medium Risk</v>
      </c>
      <c r="N6986" s="34"/>
    </row>
    <row r="6987" spans="1:14" x14ac:dyDescent="0.3">
      <c r="A6987" s="5" t="str">
        <f>'Raw Data'!A6987</f>
        <v>6967-PEJLL</v>
      </c>
      <c r="B6987">
        <f>'Raw Data'!F6987</f>
        <v>37</v>
      </c>
      <c r="C6987" t="str">
        <f>'Raw Data'!P6987</f>
        <v>One year</v>
      </c>
      <c r="D6987" t="str">
        <f>'Raw Data'!I6987</f>
        <v>DSL</v>
      </c>
      <c r="E6987" t="str">
        <f>'Raw Data'!R6987</f>
        <v>Electronic check</v>
      </c>
      <c r="F6987">
        <f>'Raw Data'!S6987</f>
        <v>40.200000000000003</v>
      </c>
      <c r="G6987">
        <f>IFERROR(VALUE('Raw Data'!T6987),0)</f>
        <v>1525.35</v>
      </c>
      <c r="H6987" t="str" cm="1">
        <f t="array" ref="H6987">_xlfn.IFS(B6987&lt;=12,"New (0-12 mo)",B6987&lt;=24,"Established (13-24 mo)",B6987&lt;=48,"Loyal (25-48 mo)",TRUE,"Veteran (49+ mo)")</f>
        <v>Loyal (25-48 mo)</v>
      </c>
      <c r="I6987">
        <f>COUNTIF('Raw Data'!G6987:O6987,"Yes")</f>
        <v>3</v>
      </c>
      <c r="J6987">
        <f t="shared" ca="1" si="218"/>
        <v>45078</v>
      </c>
      <c r="K6987" t="str">
        <f>'Raw Data'!U6987</f>
        <v>No</v>
      </c>
      <c r="L6987" t="str">
        <f t="shared" si="219"/>
        <v>Low Risk</v>
      </c>
      <c r="N6987" s="34"/>
    </row>
    <row r="6988" spans="1:14" x14ac:dyDescent="0.3">
      <c r="A6988" s="5" t="str">
        <f>'Raw Data'!A6988</f>
        <v>3976-BWUCK</v>
      </c>
      <c r="B6988">
        <f>'Raw Data'!F6988</f>
        <v>30</v>
      </c>
      <c r="C6988" t="str">
        <f>'Raw Data'!P6988</f>
        <v>Month-to-month</v>
      </c>
      <c r="D6988" t="str">
        <f>'Raw Data'!I6988</f>
        <v>Fiber optic</v>
      </c>
      <c r="E6988" t="str">
        <f>'Raw Data'!R6988</f>
        <v>Credit card (automatic)</v>
      </c>
      <c r="F6988">
        <f>'Raw Data'!S6988</f>
        <v>94.1</v>
      </c>
      <c r="G6988">
        <f>IFERROR(VALUE('Raw Data'!T6988),0)</f>
        <v>2804.45</v>
      </c>
      <c r="H6988" t="str" cm="1">
        <f t="array" ref="H6988">_xlfn.IFS(B6988&lt;=12,"New (0-12 mo)",B6988&lt;=24,"Established (13-24 mo)",B6988&lt;=48,"Loyal (25-48 mo)",TRUE,"Veteran (49+ mo)")</f>
        <v>Loyal (25-48 mo)</v>
      </c>
      <c r="I6988">
        <f>COUNTIF('Raw Data'!G6988:O6988,"Yes")</f>
        <v>5</v>
      </c>
      <c r="J6988">
        <f t="shared" ca="1" si="218"/>
        <v>45292</v>
      </c>
      <c r="K6988" t="str">
        <f>'Raw Data'!U6988</f>
        <v>Yes</v>
      </c>
      <c r="L6988" t="str">
        <f t="shared" si="219"/>
        <v>Low-Medium Risk</v>
      </c>
      <c r="N6988" s="34"/>
    </row>
    <row r="6989" spans="1:14" x14ac:dyDescent="0.3">
      <c r="A6989" s="5" t="str">
        <f>'Raw Data'!A6989</f>
        <v>5981-ZVXOT</v>
      </c>
      <c r="B6989">
        <f>'Raw Data'!F6989</f>
        <v>35</v>
      </c>
      <c r="C6989" t="str">
        <f>'Raw Data'!P6989</f>
        <v>One year</v>
      </c>
      <c r="D6989" t="str">
        <f>'Raw Data'!I6989</f>
        <v>Fiber optic</v>
      </c>
      <c r="E6989" t="str">
        <f>'Raw Data'!R6989</f>
        <v>Electronic check</v>
      </c>
      <c r="F6989">
        <f>'Raw Data'!S6989</f>
        <v>108.35</v>
      </c>
      <c r="G6989">
        <f>IFERROR(VALUE('Raw Data'!T6989),0)</f>
        <v>3726.15</v>
      </c>
      <c r="H6989" t="str" cm="1">
        <f t="array" ref="H6989">_xlfn.IFS(B6989&lt;=12,"New (0-12 mo)",B6989&lt;=24,"Established (13-24 mo)",B6989&lt;=48,"Loyal (25-48 mo)",TRUE,"Veteran (49+ mo)")</f>
        <v>Loyal (25-48 mo)</v>
      </c>
      <c r="I6989">
        <f>COUNTIF('Raw Data'!G6989:O6989,"Yes")</f>
        <v>7</v>
      </c>
      <c r="J6989">
        <f t="shared" ca="1" si="218"/>
        <v>45139</v>
      </c>
      <c r="K6989" t="str">
        <f>'Raw Data'!U6989</f>
        <v>No</v>
      </c>
      <c r="L6989" t="str">
        <f t="shared" si="219"/>
        <v>Low Risk</v>
      </c>
      <c r="N6989" s="34"/>
    </row>
    <row r="6990" spans="1:14" x14ac:dyDescent="0.3">
      <c r="A6990" s="5" t="str">
        <f>'Raw Data'!A6990</f>
        <v>1684-FLBGS</v>
      </c>
      <c r="B6990">
        <f>'Raw Data'!F6990</f>
        <v>23</v>
      </c>
      <c r="C6990" t="str">
        <f>'Raw Data'!P6990</f>
        <v>Month-to-month</v>
      </c>
      <c r="D6990" t="str">
        <f>'Raw Data'!I6990</f>
        <v>DSL</v>
      </c>
      <c r="E6990" t="str">
        <f>'Raw Data'!R6990</f>
        <v>Credit card (automatic)</v>
      </c>
      <c r="F6990">
        <f>'Raw Data'!S6990</f>
        <v>69.5</v>
      </c>
      <c r="G6990">
        <f>IFERROR(VALUE('Raw Data'!T6990),0)</f>
        <v>1652.1</v>
      </c>
      <c r="H6990" t="str" cm="1">
        <f t="array" ref="H6990">_xlfn.IFS(B6990&lt;=12,"New (0-12 mo)",B6990&lt;=24,"Established (13-24 mo)",B6990&lt;=48,"Loyal (25-48 mo)",TRUE,"Veteran (49+ mo)")</f>
        <v>Established (13-24 mo)</v>
      </c>
      <c r="I6990">
        <f>COUNTIF('Raw Data'!G6990:O6990,"Yes")</f>
        <v>5</v>
      </c>
      <c r="J6990">
        <f t="shared" ca="1" si="218"/>
        <v>45505</v>
      </c>
      <c r="K6990" t="str">
        <f>'Raw Data'!U6990</f>
        <v>No</v>
      </c>
      <c r="L6990" t="str">
        <f t="shared" si="219"/>
        <v>Medium Risk</v>
      </c>
      <c r="N6990" s="34"/>
    </row>
    <row r="6991" spans="1:14" x14ac:dyDescent="0.3">
      <c r="A6991" s="5" t="str">
        <f>'Raw Data'!A6991</f>
        <v>1389-WNUIB</v>
      </c>
      <c r="B6991">
        <f>'Raw Data'!F6991</f>
        <v>20</v>
      </c>
      <c r="C6991" t="str">
        <f>'Raw Data'!P6991</f>
        <v>One year</v>
      </c>
      <c r="D6991" t="str">
        <f>'Raw Data'!I6991</f>
        <v>DSL</v>
      </c>
      <c r="E6991" t="str">
        <f>'Raw Data'!R6991</f>
        <v>Bank transfer (automatic)</v>
      </c>
      <c r="F6991">
        <f>'Raw Data'!S6991</f>
        <v>76</v>
      </c>
      <c r="G6991">
        <f>IFERROR(VALUE('Raw Data'!T6991),0)</f>
        <v>1588.75</v>
      </c>
      <c r="H6991" t="str" cm="1">
        <f t="array" ref="H6991">_xlfn.IFS(B6991&lt;=12,"New (0-12 mo)",B6991&lt;=24,"Established (13-24 mo)",B6991&lt;=48,"Loyal (25-48 mo)",TRUE,"Veteran (49+ mo)")</f>
        <v>Established (13-24 mo)</v>
      </c>
      <c r="I6991">
        <f>COUNTIF('Raw Data'!G6991:O6991,"Yes")</f>
        <v>5</v>
      </c>
      <c r="J6991">
        <f t="shared" ca="1" si="218"/>
        <v>45597</v>
      </c>
      <c r="K6991" t="str">
        <f>'Raw Data'!U6991</f>
        <v>No</v>
      </c>
      <c r="L6991" t="str">
        <f t="shared" si="219"/>
        <v>Low Risk</v>
      </c>
      <c r="N6991" s="34"/>
    </row>
    <row r="6992" spans="1:14" x14ac:dyDescent="0.3">
      <c r="A6992" s="5" t="str">
        <f>'Raw Data'!A6992</f>
        <v>0376-OIWME</v>
      </c>
      <c r="B6992">
        <f>'Raw Data'!F6992</f>
        <v>36</v>
      </c>
      <c r="C6992" t="str">
        <f>'Raw Data'!P6992</f>
        <v>Month-to-month</v>
      </c>
      <c r="D6992" t="str">
        <f>'Raw Data'!I6992</f>
        <v>Fiber optic</v>
      </c>
      <c r="E6992" t="str">
        <f>'Raw Data'!R6992</f>
        <v>Electronic check</v>
      </c>
      <c r="F6992">
        <f>'Raw Data'!S6992</f>
        <v>93.6</v>
      </c>
      <c r="G6992">
        <f>IFERROR(VALUE('Raw Data'!T6992),0)</f>
        <v>3366.05</v>
      </c>
      <c r="H6992" t="str" cm="1">
        <f t="array" ref="H6992">_xlfn.IFS(B6992&lt;=12,"New (0-12 mo)",B6992&lt;=24,"Established (13-24 mo)",B6992&lt;=48,"Loyal (25-48 mo)",TRUE,"Veteran (49+ mo)")</f>
        <v>Loyal (25-48 mo)</v>
      </c>
      <c r="I6992">
        <f>COUNTIF('Raw Data'!G6992:O6992,"Yes")</f>
        <v>4</v>
      </c>
      <c r="J6992">
        <f t="shared" ca="1" si="218"/>
        <v>45108</v>
      </c>
      <c r="K6992" t="str">
        <f>'Raw Data'!U6992</f>
        <v>No</v>
      </c>
      <c r="L6992" t="str">
        <f t="shared" si="219"/>
        <v>Low-Medium Risk</v>
      </c>
      <c r="N6992" s="34"/>
    </row>
    <row r="6993" spans="1:14" x14ac:dyDescent="0.3">
      <c r="A6993" s="5" t="str">
        <f>'Raw Data'!A6993</f>
        <v>3585-ISXZP</v>
      </c>
      <c r="B6993">
        <f>'Raw Data'!F6993</f>
        <v>8</v>
      </c>
      <c r="C6993" t="str">
        <f>'Raw Data'!P6993</f>
        <v>Month-to-month</v>
      </c>
      <c r="D6993" t="str">
        <f>'Raw Data'!I6993</f>
        <v>Fiber optic</v>
      </c>
      <c r="E6993" t="str">
        <f>'Raw Data'!R6993</f>
        <v>Bank transfer (automatic)</v>
      </c>
      <c r="F6993">
        <f>'Raw Data'!S6993</f>
        <v>95.65</v>
      </c>
      <c r="G6993">
        <f>IFERROR(VALUE('Raw Data'!T6993),0)</f>
        <v>778.1</v>
      </c>
      <c r="H6993" t="str" cm="1">
        <f t="array" ref="H6993">_xlfn.IFS(B6993&lt;=12,"New (0-12 mo)",B6993&lt;=24,"Established (13-24 mo)",B6993&lt;=48,"Loyal (25-48 mo)",TRUE,"Veteran (49+ mo)")</f>
        <v>New (0-12 mo)</v>
      </c>
      <c r="I6993">
        <f>COUNTIF('Raw Data'!G6993:O6993,"Yes")</f>
        <v>4</v>
      </c>
      <c r="J6993">
        <f t="shared" ca="1" si="218"/>
        <v>45962</v>
      </c>
      <c r="K6993" t="str">
        <f>'Raw Data'!U6993</f>
        <v>Yes</v>
      </c>
      <c r="L6993" t="str">
        <f t="shared" si="219"/>
        <v>High Risk</v>
      </c>
      <c r="N6993" s="34"/>
    </row>
    <row r="6994" spans="1:14" x14ac:dyDescent="0.3">
      <c r="A6994" s="5" t="str">
        <f>'Raw Data'!A6994</f>
        <v>0218-QNVAS</v>
      </c>
      <c r="B6994">
        <f>'Raw Data'!F6994</f>
        <v>71</v>
      </c>
      <c r="C6994" t="str">
        <f>'Raw Data'!P6994</f>
        <v>One year</v>
      </c>
      <c r="D6994" t="str">
        <f>'Raw Data'!I6994</f>
        <v>Fiber optic</v>
      </c>
      <c r="E6994" t="str">
        <f>'Raw Data'!R6994</f>
        <v>Bank transfer (automatic)</v>
      </c>
      <c r="F6994">
        <f>'Raw Data'!S6994</f>
        <v>100.55</v>
      </c>
      <c r="G6994">
        <f>IFERROR(VALUE('Raw Data'!T6994),0)</f>
        <v>7113.75</v>
      </c>
      <c r="H6994" t="str" cm="1">
        <f t="array" ref="H6994">_xlfn.IFS(B6994&lt;=12,"New (0-12 mo)",B6994&lt;=24,"Established (13-24 mo)",B6994&lt;=48,"Loyal (25-48 mo)",TRUE,"Veteran (49+ mo)")</f>
        <v>Veteran (49+ mo)</v>
      </c>
      <c r="I6994">
        <f>COUNTIF('Raw Data'!G6994:O6994,"Yes")</f>
        <v>5</v>
      </c>
      <c r="J6994">
        <f t="shared" ca="1" si="218"/>
        <v>44044</v>
      </c>
      <c r="K6994" t="str">
        <f>'Raw Data'!U6994</f>
        <v>No</v>
      </c>
      <c r="L6994" t="str">
        <f t="shared" si="219"/>
        <v>Low Risk</v>
      </c>
      <c r="N6994" s="34"/>
    </row>
    <row r="6995" spans="1:14" x14ac:dyDescent="0.3">
      <c r="A6995" s="5" t="str">
        <f>'Raw Data'!A6995</f>
        <v>6583-QGCSI</v>
      </c>
      <c r="B6995">
        <f>'Raw Data'!F6995</f>
        <v>50</v>
      </c>
      <c r="C6995" t="str">
        <f>'Raw Data'!P6995</f>
        <v>Month-to-month</v>
      </c>
      <c r="D6995" t="str">
        <f>'Raw Data'!I6995</f>
        <v>Fiber optic</v>
      </c>
      <c r="E6995" t="str">
        <f>'Raw Data'!R6995</f>
        <v>Electronic check</v>
      </c>
      <c r="F6995">
        <f>'Raw Data'!S6995</f>
        <v>88.05</v>
      </c>
      <c r="G6995">
        <f>IFERROR(VALUE('Raw Data'!T6995),0)</f>
        <v>4367.3500000000004</v>
      </c>
      <c r="H6995" t="str" cm="1">
        <f t="array" ref="H6995">_xlfn.IFS(B6995&lt;=12,"New (0-12 mo)",B6995&lt;=24,"Established (13-24 mo)",B6995&lt;=48,"Loyal (25-48 mo)",TRUE,"Veteran (49+ mo)")</f>
        <v>Veteran (49+ mo)</v>
      </c>
      <c r="I6995">
        <f>COUNTIF('Raw Data'!G6995:O6995,"Yes")</f>
        <v>4</v>
      </c>
      <c r="J6995">
        <f t="shared" ca="1" si="218"/>
        <v>44682</v>
      </c>
      <c r="K6995" t="str">
        <f>'Raw Data'!U6995</f>
        <v>Yes</v>
      </c>
      <c r="L6995" t="str">
        <f t="shared" si="219"/>
        <v>Low-Medium Risk</v>
      </c>
      <c r="N6995" s="34"/>
    </row>
    <row r="6996" spans="1:14" x14ac:dyDescent="0.3">
      <c r="A6996" s="5" t="str">
        <f>'Raw Data'!A6996</f>
        <v>0804-YGEQV</v>
      </c>
      <c r="B6996">
        <f>'Raw Data'!F6996</f>
        <v>43</v>
      </c>
      <c r="C6996" t="str">
        <f>'Raw Data'!P6996</f>
        <v>One year</v>
      </c>
      <c r="D6996" t="str">
        <f>'Raw Data'!I6996</f>
        <v>No</v>
      </c>
      <c r="E6996" t="str">
        <f>'Raw Data'!R6996</f>
        <v>Bank transfer (automatic)</v>
      </c>
      <c r="F6996">
        <f>'Raw Data'!S6996</f>
        <v>24.45</v>
      </c>
      <c r="G6996">
        <f>IFERROR(VALUE('Raw Data'!T6996),0)</f>
        <v>993.15</v>
      </c>
      <c r="H6996" t="str" cm="1">
        <f t="array" ref="H6996">_xlfn.IFS(B6996&lt;=12,"New (0-12 mo)",B6996&lt;=24,"Established (13-24 mo)",B6996&lt;=48,"Loyal (25-48 mo)",TRUE,"Veteran (49+ mo)")</f>
        <v>Loyal (25-48 mo)</v>
      </c>
      <c r="I6996">
        <f>COUNTIF('Raw Data'!G6996:O6996,"Yes")</f>
        <v>2</v>
      </c>
      <c r="J6996">
        <f t="shared" ca="1" si="218"/>
        <v>44896</v>
      </c>
      <c r="K6996" t="str">
        <f>'Raw Data'!U6996</f>
        <v>No</v>
      </c>
      <c r="L6996" t="str">
        <f t="shared" si="219"/>
        <v>Low Risk</v>
      </c>
      <c r="N6996" s="34"/>
    </row>
    <row r="6997" spans="1:14" x14ac:dyDescent="0.3">
      <c r="A6997" s="5" t="str">
        <f>'Raw Data'!A6997</f>
        <v>7164-BPTUT</v>
      </c>
      <c r="B6997">
        <f>'Raw Data'!F6997</f>
        <v>57</v>
      </c>
      <c r="C6997" t="str">
        <f>'Raw Data'!P6997</f>
        <v>Two year</v>
      </c>
      <c r="D6997" t="str">
        <f>'Raw Data'!I6997</f>
        <v>DSL</v>
      </c>
      <c r="E6997" t="str">
        <f>'Raw Data'!R6997</f>
        <v>Mailed check</v>
      </c>
      <c r="F6997">
        <f>'Raw Data'!S6997</f>
        <v>89.55</v>
      </c>
      <c r="G6997">
        <f>IFERROR(VALUE('Raw Data'!T6997),0)</f>
        <v>5012.3500000000004</v>
      </c>
      <c r="H6997" t="str" cm="1">
        <f t="array" ref="H6997">_xlfn.IFS(B6997&lt;=12,"New (0-12 mo)",B6997&lt;=24,"Established (13-24 mo)",B6997&lt;=48,"Loyal (25-48 mo)",TRUE,"Veteran (49+ mo)")</f>
        <v>Veteran (49+ mo)</v>
      </c>
      <c r="I6997">
        <f>COUNTIF('Raw Data'!G6997:O6997,"Yes")</f>
        <v>8</v>
      </c>
      <c r="J6997">
        <f t="shared" ca="1" si="218"/>
        <v>44470</v>
      </c>
      <c r="K6997" t="str">
        <f>'Raw Data'!U6997</f>
        <v>No</v>
      </c>
      <c r="L6997" t="str">
        <f t="shared" si="219"/>
        <v>Low Risk</v>
      </c>
      <c r="N6997" s="34"/>
    </row>
    <row r="6998" spans="1:14" x14ac:dyDescent="0.3">
      <c r="A6998" s="5" t="str">
        <f>'Raw Data'!A6998</f>
        <v>4174-LPGTI</v>
      </c>
      <c r="B6998">
        <f>'Raw Data'!F6998</f>
        <v>41</v>
      </c>
      <c r="C6998" t="str">
        <f>'Raw Data'!P6998</f>
        <v>One year</v>
      </c>
      <c r="D6998" t="str">
        <f>'Raw Data'!I6998</f>
        <v>DSL</v>
      </c>
      <c r="E6998" t="str">
        <f>'Raw Data'!R6998</f>
        <v>Bank transfer (automatic)</v>
      </c>
      <c r="F6998">
        <f>'Raw Data'!S6998</f>
        <v>66.5</v>
      </c>
      <c r="G6998">
        <f>IFERROR(VALUE('Raw Data'!T6998),0)</f>
        <v>2728.6</v>
      </c>
      <c r="H6998" t="str" cm="1">
        <f t="array" ref="H6998">_xlfn.IFS(B6998&lt;=12,"New (0-12 mo)",B6998&lt;=24,"Established (13-24 mo)",B6998&lt;=48,"Loyal (25-48 mo)",TRUE,"Veteran (49+ mo)")</f>
        <v>Loyal (25-48 mo)</v>
      </c>
      <c r="I6998">
        <f>COUNTIF('Raw Data'!G6998:O6998,"Yes")</f>
        <v>4</v>
      </c>
      <c r="J6998">
        <f t="shared" ca="1" si="218"/>
        <v>44958</v>
      </c>
      <c r="K6998" t="str">
        <f>'Raw Data'!U6998</f>
        <v>Yes</v>
      </c>
      <c r="L6998" t="str">
        <f t="shared" si="219"/>
        <v>Low Risk</v>
      </c>
      <c r="N6998" s="34"/>
    </row>
    <row r="6999" spans="1:14" x14ac:dyDescent="0.3">
      <c r="A6999" s="5" t="str">
        <f>'Raw Data'!A6999</f>
        <v>2523-EWWZL</v>
      </c>
      <c r="B6999">
        <f>'Raw Data'!F6999</f>
        <v>27</v>
      </c>
      <c r="C6999" t="str">
        <f>'Raw Data'!P6999</f>
        <v>Month-to-month</v>
      </c>
      <c r="D6999" t="str">
        <f>'Raw Data'!I6999</f>
        <v>Fiber optic</v>
      </c>
      <c r="E6999" t="str">
        <f>'Raw Data'!R6999</f>
        <v>Electronic check</v>
      </c>
      <c r="F6999">
        <f>'Raw Data'!S6999</f>
        <v>76.099999999999994</v>
      </c>
      <c r="G6999">
        <f>IFERROR(VALUE('Raw Data'!T6999),0)</f>
        <v>2093.4</v>
      </c>
      <c r="H6999" t="str" cm="1">
        <f t="array" ref="H6999">_xlfn.IFS(B6999&lt;=12,"New (0-12 mo)",B6999&lt;=24,"Established (13-24 mo)",B6999&lt;=48,"Loyal (25-48 mo)",TRUE,"Veteran (49+ mo)")</f>
        <v>Loyal (25-48 mo)</v>
      </c>
      <c r="I6999">
        <f>COUNTIF('Raw Data'!G6999:O6999,"Yes")</f>
        <v>2</v>
      </c>
      <c r="J6999">
        <f t="shared" ca="1" si="218"/>
        <v>45383</v>
      </c>
      <c r="K6999" t="str">
        <f>'Raw Data'!U6999</f>
        <v>No</v>
      </c>
      <c r="L6999" t="str">
        <f t="shared" si="219"/>
        <v>Low-Medium Risk</v>
      </c>
      <c r="N6999" s="34"/>
    </row>
    <row r="7000" spans="1:14" x14ac:dyDescent="0.3">
      <c r="A7000" s="5" t="str">
        <f>'Raw Data'!A7000</f>
        <v>0928-XUTSN</v>
      </c>
      <c r="B7000">
        <f>'Raw Data'!F7000</f>
        <v>13</v>
      </c>
      <c r="C7000" t="str">
        <f>'Raw Data'!P7000</f>
        <v>Month-to-month</v>
      </c>
      <c r="D7000" t="str">
        <f>'Raw Data'!I7000</f>
        <v>Fiber optic</v>
      </c>
      <c r="E7000" t="str">
        <f>'Raw Data'!R7000</f>
        <v>Electronic check</v>
      </c>
      <c r="F7000">
        <f>'Raw Data'!S7000</f>
        <v>80.5</v>
      </c>
      <c r="G7000">
        <f>IFERROR(VALUE('Raw Data'!T7000),0)</f>
        <v>1011.8</v>
      </c>
      <c r="H7000" t="str" cm="1">
        <f t="array" ref="H7000">_xlfn.IFS(B7000&lt;=12,"New (0-12 mo)",B7000&lt;=24,"Established (13-24 mo)",B7000&lt;=48,"Loyal (25-48 mo)",TRUE,"Veteran (49+ mo)")</f>
        <v>Established (13-24 mo)</v>
      </c>
      <c r="I7000">
        <f>COUNTIF('Raw Data'!G7000:O7000,"Yes")</f>
        <v>2</v>
      </c>
      <c r="J7000">
        <f t="shared" ca="1" si="218"/>
        <v>45809</v>
      </c>
      <c r="K7000" t="str">
        <f>'Raw Data'!U7000</f>
        <v>No</v>
      </c>
      <c r="L7000" t="str">
        <f t="shared" si="219"/>
        <v>Medium Risk</v>
      </c>
      <c r="N7000" s="34"/>
    </row>
    <row r="7001" spans="1:14" x14ac:dyDescent="0.3">
      <c r="A7001" s="5" t="str">
        <f>'Raw Data'!A7001</f>
        <v>2108-XWMPY</v>
      </c>
      <c r="B7001">
        <f>'Raw Data'!F7001</f>
        <v>3</v>
      </c>
      <c r="C7001" t="str">
        <f>'Raw Data'!P7001</f>
        <v>Month-to-month</v>
      </c>
      <c r="D7001" t="str">
        <f>'Raw Data'!I7001</f>
        <v>DSL</v>
      </c>
      <c r="E7001" t="str">
        <f>'Raw Data'!R7001</f>
        <v>Mailed check</v>
      </c>
      <c r="F7001">
        <f>'Raw Data'!S7001</f>
        <v>35.450000000000003</v>
      </c>
      <c r="G7001">
        <f>IFERROR(VALUE('Raw Data'!T7001),0)</f>
        <v>106.85</v>
      </c>
      <c r="H7001" t="str" cm="1">
        <f t="array" ref="H7001">_xlfn.IFS(B7001&lt;=12,"New (0-12 mo)",B7001&lt;=24,"Established (13-24 mo)",B7001&lt;=48,"Loyal (25-48 mo)",TRUE,"Veteran (49+ mo)")</f>
        <v>New (0-12 mo)</v>
      </c>
      <c r="I7001">
        <f>COUNTIF('Raw Data'!G7001:O7001,"Yes")</f>
        <v>2</v>
      </c>
      <c r="J7001">
        <f t="shared" ca="1" si="218"/>
        <v>46113</v>
      </c>
      <c r="K7001" t="str">
        <f>'Raw Data'!U7001</f>
        <v>Yes</v>
      </c>
      <c r="L7001" t="str">
        <f t="shared" si="219"/>
        <v>High Risk</v>
      </c>
      <c r="N7001" s="34"/>
    </row>
    <row r="7002" spans="1:14" x14ac:dyDescent="0.3">
      <c r="A7002" s="5" t="str">
        <f>'Raw Data'!A7002</f>
        <v>0052-YNYOT</v>
      </c>
      <c r="B7002">
        <f>'Raw Data'!F7002</f>
        <v>67</v>
      </c>
      <c r="C7002" t="str">
        <f>'Raw Data'!P7002</f>
        <v>One year</v>
      </c>
      <c r="D7002" t="str">
        <f>'Raw Data'!I7002</f>
        <v>No</v>
      </c>
      <c r="E7002" t="str">
        <f>'Raw Data'!R7002</f>
        <v>Electronic check</v>
      </c>
      <c r="F7002">
        <f>'Raw Data'!S7002</f>
        <v>20.55</v>
      </c>
      <c r="G7002">
        <f>IFERROR(VALUE('Raw Data'!T7002),0)</f>
        <v>1343.4</v>
      </c>
      <c r="H7002" t="str" cm="1">
        <f t="array" ref="H7002">_xlfn.IFS(B7002&lt;=12,"New (0-12 mo)",B7002&lt;=24,"Established (13-24 mo)",B7002&lt;=48,"Loyal (25-48 mo)",TRUE,"Veteran (49+ mo)")</f>
        <v>Veteran (49+ mo)</v>
      </c>
      <c r="I7002">
        <f>COUNTIF('Raw Data'!G7002:O7002,"Yes")</f>
        <v>1</v>
      </c>
      <c r="J7002">
        <f t="shared" ca="1" si="218"/>
        <v>44166</v>
      </c>
      <c r="K7002" t="str">
        <f>'Raw Data'!U7002</f>
        <v>No</v>
      </c>
      <c r="L7002" t="str">
        <f t="shared" si="219"/>
        <v>Low Risk</v>
      </c>
      <c r="N7002" s="34"/>
    </row>
    <row r="7003" spans="1:14" x14ac:dyDescent="0.3">
      <c r="A7003" s="5" t="str">
        <f>'Raw Data'!A7003</f>
        <v>6304-IJFSQ</v>
      </c>
      <c r="B7003">
        <f>'Raw Data'!F7003</f>
        <v>3</v>
      </c>
      <c r="C7003" t="str">
        <f>'Raw Data'!P7003</f>
        <v>Month-to-month</v>
      </c>
      <c r="D7003" t="str">
        <f>'Raw Data'!I7003</f>
        <v>DSL</v>
      </c>
      <c r="E7003" t="str">
        <f>'Raw Data'!R7003</f>
        <v>Mailed check</v>
      </c>
      <c r="F7003">
        <f>'Raw Data'!S7003</f>
        <v>49.9</v>
      </c>
      <c r="G7003">
        <f>IFERROR(VALUE('Raw Data'!T7003),0)</f>
        <v>130.1</v>
      </c>
      <c r="H7003" t="str" cm="1">
        <f t="array" ref="H7003">_xlfn.IFS(B7003&lt;=12,"New (0-12 mo)",B7003&lt;=24,"Established (13-24 mo)",B7003&lt;=48,"Loyal (25-48 mo)",TRUE,"Veteran (49+ mo)")</f>
        <v>New (0-12 mo)</v>
      </c>
      <c r="I7003">
        <f>COUNTIF('Raw Data'!G7003:O7003,"Yes")</f>
        <v>2</v>
      </c>
      <c r="J7003">
        <f t="shared" ca="1" si="218"/>
        <v>46113</v>
      </c>
      <c r="K7003" t="str">
        <f>'Raw Data'!U7003</f>
        <v>Yes</v>
      </c>
      <c r="L7003" t="str">
        <f t="shared" si="219"/>
        <v>High Risk</v>
      </c>
      <c r="N7003" s="34"/>
    </row>
    <row r="7004" spans="1:14" x14ac:dyDescent="0.3">
      <c r="A7004" s="5" t="str">
        <f>'Raw Data'!A7004</f>
        <v>9586-JGQKH</v>
      </c>
      <c r="B7004">
        <f>'Raw Data'!F7004</f>
        <v>64</v>
      </c>
      <c r="C7004" t="str">
        <f>'Raw Data'!P7004</f>
        <v>Two year</v>
      </c>
      <c r="D7004" t="str">
        <f>'Raw Data'!I7004</f>
        <v>Fiber optic</v>
      </c>
      <c r="E7004" t="str">
        <f>'Raw Data'!R7004</f>
        <v>Bank transfer (automatic)</v>
      </c>
      <c r="F7004">
        <f>'Raw Data'!S7004</f>
        <v>105.4</v>
      </c>
      <c r="G7004">
        <f>IFERROR(VALUE('Raw Data'!T7004),0)</f>
        <v>6794.75</v>
      </c>
      <c r="H7004" t="str" cm="1">
        <f t="array" ref="H7004">_xlfn.IFS(B7004&lt;=12,"New (0-12 mo)",B7004&lt;=24,"Established (13-24 mo)",B7004&lt;=48,"Loyal (25-48 mo)",TRUE,"Veteran (49+ mo)")</f>
        <v>Veteran (49+ mo)</v>
      </c>
      <c r="I7004">
        <f>COUNTIF('Raw Data'!G7004:O7004,"Yes")</f>
        <v>6</v>
      </c>
      <c r="J7004">
        <f t="shared" ca="1" si="218"/>
        <v>44256</v>
      </c>
      <c r="K7004" t="str">
        <f>'Raw Data'!U7004</f>
        <v>No</v>
      </c>
      <c r="L7004" t="str">
        <f t="shared" si="219"/>
        <v>Low Risk</v>
      </c>
      <c r="N7004" s="34"/>
    </row>
    <row r="7005" spans="1:14" x14ac:dyDescent="0.3">
      <c r="A7005" s="5" t="str">
        <f>'Raw Data'!A7005</f>
        <v>4501-VCPFK</v>
      </c>
      <c r="B7005">
        <f>'Raw Data'!F7005</f>
        <v>26</v>
      </c>
      <c r="C7005" t="str">
        <f>'Raw Data'!P7005</f>
        <v>Month-to-month</v>
      </c>
      <c r="D7005" t="str">
        <f>'Raw Data'!I7005</f>
        <v>DSL</v>
      </c>
      <c r="E7005" t="str">
        <f>'Raw Data'!R7005</f>
        <v>Electronic check</v>
      </c>
      <c r="F7005">
        <f>'Raw Data'!S7005</f>
        <v>35.75</v>
      </c>
      <c r="G7005">
        <f>IFERROR(VALUE('Raw Data'!T7005),0)</f>
        <v>1022.5</v>
      </c>
      <c r="H7005" t="str" cm="1">
        <f t="array" ref="H7005">_xlfn.IFS(B7005&lt;=12,"New (0-12 mo)",B7005&lt;=24,"Established (13-24 mo)",B7005&lt;=48,"Loyal (25-48 mo)",TRUE,"Veteran (49+ mo)")</f>
        <v>Loyal (25-48 mo)</v>
      </c>
      <c r="I7005">
        <f>COUNTIF('Raw Data'!G7005:O7005,"Yes")</f>
        <v>2</v>
      </c>
      <c r="J7005">
        <f t="shared" ca="1" si="218"/>
        <v>45413</v>
      </c>
      <c r="K7005" t="str">
        <f>'Raw Data'!U7005</f>
        <v>No</v>
      </c>
      <c r="L7005" t="str">
        <f t="shared" si="219"/>
        <v>Low-Medium Risk</v>
      </c>
      <c r="N7005" s="34"/>
    </row>
    <row r="7006" spans="1:14" x14ac:dyDescent="0.3">
      <c r="A7006" s="5" t="str">
        <f>'Raw Data'!A7006</f>
        <v>6075-SLNIL</v>
      </c>
      <c r="B7006">
        <f>'Raw Data'!F7006</f>
        <v>38</v>
      </c>
      <c r="C7006" t="str">
        <f>'Raw Data'!P7006</f>
        <v>Month-to-month</v>
      </c>
      <c r="D7006" t="str">
        <f>'Raw Data'!I7006</f>
        <v>Fiber optic</v>
      </c>
      <c r="E7006" t="str">
        <f>'Raw Data'!R7006</f>
        <v>Credit card (automatic)</v>
      </c>
      <c r="F7006">
        <f>'Raw Data'!S7006</f>
        <v>95.1</v>
      </c>
      <c r="G7006">
        <f>IFERROR(VALUE('Raw Data'!T7006),0)</f>
        <v>3691.2</v>
      </c>
      <c r="H7006" t="str" cm="1">
        <f t="array" ref="H7006">_xlfn.IFS(B7006&lt;=12,"New (0-12 mo)",B7006&lt;=24,"Established (13-24 mo)",B7006&lt;=48,"Loyal (25-48 mo)",TRUE,"Veteran (49+ mo)")</f>
        <v>Loyal (25-48 mo)</v>
      </c>
      <c r="I7006">
        <f>COUNTIF('Raw Data'!G7006:O7006,"Yes")</f>
        <v>5</v>
      </c>
      <c r="J7006">
        <f t="shared" ca="1" si="218"/>
        <v>45047</v>
      </c>
      <c r="K7006" t="str">
        <f>'Raw Data'!U7006</f>
        <v>No</v>
      </c>
      <c r="L7006" t="str">
        <f t="shared" si="219"/>
        <v>Low-Medium Risk</v>
      </c>
      <c r="N7006" s="34"/>
    </row>
    <row r="7007" spans="1:14" x14ac:dyDescent="0.3">
      <c r="A7007" s="5" t="str">
        <f>'Raw Data'!A7007</f>
        <v>9347-AERRL</v>
      </c>
      <c r="B7007">
        <f>'Raw Data'!F7007</f>
        <v>23</v>
      </c>
      <c r="C7007" t="str">
        <f>'Raw Data'!P7007</f>
        <v>One year</v>
      </c>
      <c r="D7007" t="str">
        <f>'Raw Data'!I7007</f>
        <v>No</v>
      </c>
      <c r="E7007" t="str">
        <f>'Raw Data'!R7007</f>
        <v>Credit card (automatic)</v>
      </c>
      <c r="F7007">
        <f>'Raw Data'!S7007</f>
        <v>19.3</v>
      </c>
      <c r="G7007">
        <f>IFERROR(VALUE('Raw Data'!T7007),0)</f>
        <v>486.2</v>
      </c>
      <c r="H7007" t="str" cm="1">
        <f t="array" ref="H7007">_xlfn.IFS(B7007&lt;=12,"New (0-12 mo)",B7007&lt;=24,"Established (13-24 mo)",B7007&lt;=48,"Loyal (25-48 mo)",TRUE,"Veteran (49+ mo)")</f>
        <v>Established (13-24 mo)</v>
      </c>
      <c r="I7007">
        <f>COUNTIF('Raw Data'!G7007:O7007,"Yes")</f>
        <v>1</v>
      </c>
      <c r="J7007">
        <f t="shared" ca="1" si="218"/>
        <v>45505</v>
      </c>
      <c r="K7007" t="str">
        <f>'Raw Data'!U7007</f>
        <v>No</v>
      </c>
      <c r="L7007" t="str">
        <f t="shared" si="219"/>
        <v>Low Risk</v>
      </c>
      <c r="N7007" s="34"/>
    </row>
    <row r="7008" spans="1:14" x14ac:dyDescent="0.3">
      <c r="A7008" s="5" t="str">
        <f>'Raw Data'!A7008</f>
        <v>0093-XWZFY</v>
      </c>
      <c r="B7008">
        <f>'Raw Data'!F7008</f>
        <v>40</v>
      </c>
      <c r="C7008" t="str">
        <f>'Raw Data'!P7008</f>
        <v>Month-to-month</v>
      </c>
      <c r="D7008" t="str">
        <f>'Raw Data'!I7008</f>
        <v>Fiber optic</v>
      </c>
      <c r="E7008" t="str">
        <f>'Raw Data'!R7008</f>
        <v>Credit card (automatic)</v>
      </c>
      <c r="F7008">
        <f>'Raw Data'!S7008</f>
        <v>104.5</v>
      </c>
      <c r="G7008">
        <f>IFERROR(VALUE('Raw Data'!T7008),0)</f>
        <v>4036.85</v>
      </c>
      <c r="H7008" t="str" cm="1">
        <f t="array" ref="H7008">_xlfn.IFS(B7008&lt;=12,"New (0-12 mo)",B7008&lt;=24,"Established (13-24 mo)",B7008&lt;=48,"Loyal (25-48 mo)",TRUE,"Veteran (49+ mo)")</f>
        <v>Loyal (25-48 mo)</v>
      </c>
      <c r="I7008">
        <f>COUNTIF('Raw Data'!G7008:O7008,"Yes")</f>
        <v>6</v>
      </c>
      <c r="J7008">
        <f t="shared" ca="1" si="218"/>
        <v>44986</v>
      </c>
      <c r="K7008" t="str">
        <f>'Raw Data'!U7008</f>
        <v>Yes</v>
      </c>
      <c r="L7008" t="str">
        <f t="shared" si="219"/>
        <v>Low-Medium Risk</v>
      </c>
      <c r="N7008" s="34"/>
    </row>
    <row r="7009" spans="1:14" x14ac:dyDescent="0.3">
      <c r="A7009" s="5" t="str">
        <f>'Raw Data'!A7009</f>
        <v>2274-XUATA</v>
      </c>
      <c r="B7009">
        <f>'Raw Data'!F7009</f>
        <v>72</v>
      </c>
      <c r="C7009" t="str">
        <f>'Raw Data'!P7009</f>
        <v>Two year</v>
      </c>
      <c r="D7009" t="str">
        <f>'Raw Data'!I7009</f>
        <v>DSL</v>
      </c>
      <c r="E7009" t="str">
        <f>'Raw Data'!R7009</f>
        <v>Bank transfer (automatic)</v>
      </c>
      <c r="F7009">
        <f>'Raw Data'!S7009</f>
        <v>63.1</v>
      </c>
      <c r="G7009">
        <f>IFERROR(VALUE('Raw Data'!T7009),0)</f>
        <v>4685.55</v>
      </c>
      <c r="H7009" t="str" cm="1">
        <f t="array" ref="H7009">_xlfn.IFS(B7009&lt;=12,"New (0-12 mo)",B7009&lt;=24,"Established (13-24 mo)",B7009&lt;=48,"Loyal (25-48 mo)",TRUE,"Veteran (49+ mo)")</f>
        <v>Veteran (49+ mo)</v>
      </c>
      <c r="I7009">
        <f>COUNTIF('Raw Data'!G7009:O7009,"Yes")</f>
        <v>6</v>
      </c>
      <c r="J7009">
        <f t="shared" ca="1" si="218"/>
        <v>44013</v>
      </c>
      <c r="K7009" t="str">
        <f>'Raw Data'!U7009</f>
        <v>No</v>
      </c>
      <c r="L7009" t="str">
        <f t="shared" si="219"/>
        <v>Low Risk</v>
      </c>
      <c r="N7009" s="34"/>
    </row>
    <row r="7010" spans="1:14" x14ac:dyDescent="0.3">
      <c r="A7010" s="5" t="str">
        <f>'Raw Data'!A7010</f>
        <v>1980-KXVPM</v>
      </c>
      <c r="B7010">
        <f>'Raw Data'!F7010</f>
        <v>3</v>
      </c>
      <c r="C7010" t="str">
        <f>'Raw Data'!P7010</f>
        <v>Month-to-month</v>
      </c>
      <c r="D7010" t="str">
        <f>'Raw Data'!I7010</f>
        <v>Fiber optic</v>
      </c>
      <c r="E7010" t="str">
        <f>'Raw Data'!R7010</f>
        <v>Credit card (automatic)</v>
      </c>
      <c r="F7010">
        <f>'Raw Data'!S7010</f>
        <v>75.05</v>
      </c>
      <c r="G7010">
        <f>IFERROR(VALUE('Raw Data'!T7010),0)</f>
        <v>256.25</v>
      </c>
      <c r="H7010" t="str" cm="1">
        <f t="array" ref="H7010">_xlfn.IFS(B7010&lt;=12,"New (0-12 mo)",B7010&lt;=24,"Established (13-24 mo)",B7010&lt;=48,"Loyal (25-48 mo)",TRUE,"Veteran (49+ mo)")</f>
        <v>New (0-12 mo)</v>
      </c>
      <c r="I7010">
        <f>COUNTIF('Raw Data'!G7010:O7010,"Yes")</f>
        <v>2</v>
      </c>
      <c r="J7010">
        <f t="shared" ca="1" si="218"/>
        <v>46113</v>
      </c>
      <c r="K7010" t="str">
        <f>'Raw Data'!U7010</f>
        <v>Yes</v>
      </c>
      <c r="L7010" t="str">
        <f t="shared" si="219"/>
        <v>High Risk</v>
      </c>
      <c r="N7010" s="34"/>
    </row>
    <row r="7011" spans="1:14" x14ac:dyDescent="0.3">
      <c r="A7011" s="5" t="str">
        <f>'Raw Data'!A7011</f>
        <v>7703-ZEKEF</v>
      </c>
      <c r="B7011">
        <f>'Raw Data'!F7011</f>
        <v>23</v>
      </c>
      <c r="C7011" t="str">
        <f>'Raw Data'!P7011</f>
        <v>Month-to-month</v>
      </c>
      <c r="D7011" t="str">
        <f>'Raw Data'!I7011</f>
        <v>Fiber optic</v>
      </c>
      <c r="E7011" t="str">
        <f>'Raw Data'!R7011</f>
        <v>Electronic check</v>
      </c>
      <c r="F7011">
        <f>'Raw Data'!S7011</f>
        <v>81</v>
      </c>
      <c r="G7011">
        <f>IFERROR(VALUE('Raw Data'!T7011),0)</f>
        <v>1917.1</v>
      </c>
      <c r="H7011" t="str" cm="1">
        <f t="array" ref="H7011">_xlfn.IFS(B7011&lt;=12,"New (0-12 mo)",B7011&lt;=24,"Established (13-24 mo)",B7011&lt;=48,"Loyal (25-48 mo)",TRUE,"Veteran (49+ mo)")</f>
        <v>Established (13-24 mo)</v>
      </c>
      <c r="I7011">
        <f>COUNTIF('Raw Data'!G7011:O7011,"Yes")</f>
        <v>3</v>
      </c>
      <c r="J7011">
        <f t="shared" ca="1" si="218"/>
        <v>45505</v>
      </c>
      <c r="K7011" t="str">
        <f>'Raw Data'!U7011</f>
        <v>Yes</v>
      </c>
      <c r="L7011" t="str">
        <f t="shared" si="219"/>
        <v>Medium Risk</v>
      </c>
      <c r="N7011" s="34"/>
    </row>
    <row r="7012" spans="1:14" x14ac:dyDescent="0.3">
      <c r="A7012" s="5" t="str">
        <f>'Raw Data'!A7012</f>
        <v>0723-DRCLG</v>
      </c>
      <c r="B7012">
        <f>'Raw Data'!F7012</f>
        <v>1</v>
      </c>
      <c r="C7012" t="str">
        <f>'Raw Data'!P7012</f>
        <v>Month-to-month</v>
      </c>
      <c r="D7012" t="str">
        <f>'Raw Data'!I7012</f>
        <v>Fiber optic</v>
      </c>
      <c r="E7012" t="str">
        <f>'Raw Data'!R7012</f>
        <v>Electronic check</v>
      </c>
      <c r="F7012">
        <f>'Raw Data'!S7012</f>
        <v>74.45</v>
      </c>
      <c r="G7012">
        <f>IFERROR(VALUE('Raw Data'!T7012),0)</f>
        <v>74.45</v>
      </c>
      <c r="H7012" t="str" cm="1">
        <f t="array" ref="H7012">_xlfn.IFS(B7012&lt;=12,"New (0-12 mo)",B7012&lt;=24,"Established (13-24 mo)",B7012&lt;=48,"Loyal (25-48 mo)",TRUE,"Veteran (49+ mo)")</f>
        <v>New (0-12 mo)</v>
      </c>
      <c r="I7012">
        <f>COUNTIF('Raw Data'!G7012:O7012,"Yes")</f>
        <v>2</v>
      </c>
      <c r="J7012">
        <f t="shared" ca="1" si="218"/>
        <v>46174</v>
      </c>
      <c r="K7012" t="str">
        <f>'Raw Data'!U7012</f>
        <v>Yes</v>
      </c>
      <c r="L7012" t="str">
        <f t="shared" si="219"/>
        <v>High Risk</v>
      </c>
      <c r="N7012" s="34"/>
    </row>
    <row r="7013" spans="1:14" x14ac:dyDescent="0.3">
      <c r="A7013" s="5" t="str">
        <f>'Raw Data'!A7013</f>
        <v>5482-NUPNA</v>
      </c>
      <c r="B7013">
        <f>'Raw Data'!F7013</f>
        <v>4</v>
      </c>
      <c r="C7013" t="str">
        <f>'Raw Data'!P7013</f>
        <v>Month-to-month</v>
      </c>
      <c r="D7013" t="str">
        <f>'Raw Data'!I7013</f>
        <v>DSL</v>
      </c>
      <c r="E7013" t="str">
        <f>'Raw Data'!R7013</f>
        <v>Mailed check</v>
      </c>
      <c r="F7013">
        <f>'Raw Data'!S7013</f>
        <v>60.4</v>
      </c>
      <c r="G7013">
        <f>IFERROR(VALUE('Raw Data'!T7013),0)</f>
        <v>272.14999999999998</v>
      </c>
      <c r="H7013" t="str" cm="1">
        <f t="array" ref="H7013">_xlfn.IFS(B7013&lt;=12,"New (0-12 mo)",B7013&lt;=24,"Established (13-24 mo)",B7013&lt;=48,"Loyal (25-48 mo)",TRUE,"Veteran (49+ mo)")</f>
        <v>New (0-12 mo)</v>
      </c>
      <c r="I7013">
        <f>COUNTIF('Raw Data'!G7013:O7013,"Yes")</f>
        <v>4</v>
      </c>
      <c r="J7013">
        <f t="shared" ca="1" si="218"/>
        <v>46082</v>
      </c>
      <c r="K7013" t="str">
        <f>'Raw Data'!U7013</f>
        <v>Yes</v>
      </c>
      <c r="L7013" t="str">
        <f t="shared" si="219"/>
        <v>High Risk</v>
      </c>
      <c r="N7013" s="34"/>
    </row>
    <row r="7014" spans="1:14" x14ac:dyDescent="0.3">
      <c r="A7014" s="5" t="str">
        <f>'Raw Data'!A7014</f>
        <v>6691-CCIHA</v>
      </c>
      <c r="B7014">
        <f>'Raw Data'!F7014</f>
        <v>62</v>
      </c>
      <c r="C7014" t="str">
        <f>'Raw Data'!P7014</f>
        <v>Two year</v>
      </c>
      <c r="D7014" t="str">
        <f>'Raw Data'!I7014</f>
        <v>DSL</v>
      </c>
      <c r="E7014" t="str">
        <f>'Raw Data'!R7014</f>
        <v>Electronic check</v>
      </c>
      <c r="F7014">
        <f>'Raw Data'!S7014</f>
        <v>84.95</v>
      </c>
      <c r="G7014">
        <f>IFERROR(VALUE('Raw Data'!T7014),0)</f>
        <v>5150.55</v>
      </c>
      <c r="H7014" t="str" cm="1">
        <f t="array" ref="H7014">_xlfn.IFS(B7014&lt;=12,"New (0-12 mo)",B7014&lt;=24,"Established (13-24 mo)",B7014&lt;=48,"Loyal (25-48 mo)",TRUE,"Veteran (49+ mo)")</f>
        <v>Veteran (49+ mo)</v>
      </c>
      <c r="I7014">
        <f>COUNTIF('Raw Data'!G7014:O7014,"Yes")</f>
        <v>7</v>
      </c>
      <c r="J7014">
        <f t="shared" ca="1" si="218"/>
        <v>44317</v>
      </c>
      <c r="K7014" t="str">
        <f>'Raw Data'!U7014</f>
        <v>No</v>
      </c>
      <c r="L7014" t="str">
        <f t="shared" si="219"/>
        <v>Low Risk</v>
      </c>
      <c r="N7014" s="34"/>
    </row>
    <row r="7015" spans="1:14" x14ac:dyDescent="0.3">
      <c r="A7015" s="5" t="str">
        <f>'Raw Data'!A7015</f>
        <v>1685-BQULA</v>
      </c>
      <c r="B7015">
        <f>'Raw Data'!F7015</f>
        <v>40</v>
      </c>
      <c r="C7015" t="str">
        <f>'Raw Data'!P7015</f>
        <v>Month-to-month</v>
      </c>
      <c r="D7015" t="str">
        <f>'Raw Data'!I7015</f>
        <v>Fiber optic</v>
      </c>
      <c r="E7015" t="str">
        <f>'Raw Data'!R7015</f>
        <v>Bank transfer (automatic)</v>
      </c>
      <c r="F7015">
        <f>'Raw Data'!S7015</f>
        <v>93.4</v>
      </c>
      <c r="G7015">
        <f>IFERROR(VALUE('Raw Data'!T7015),0)</f>
        <v>3756.4</v>
      </c>
      <c r="H7015" t="str" cm="1">
        <f t="array" ref="H7015">_xlfn.IFS(B7015&lt;=12,"New (0-12 mo)",B7015&lt;=24,"Established (13-24 mo)",B7015&lt;=48,"Loyal (25-48 mo)",TRUE,"Veteran (49+ mo)")</f>
        <v>Loyal (25-48 mo)</v>
      </c>
      <c r="I7015">
        <f>COUNTIF('Raw Data'!G7015:O7015,"Yes")</f>
        <v>5</v>
      </c>
      <c r="J7015">
        <f t="shared" ca="1" si="218"/>
        <v>44986</v>
      </c>
      <c r="K7015" t="str">
        <f>'Raw Data'!U7015</f>
        <v>No</v>
      </c>
      <c r="L7015" t="str">
        <f t="shared" si="219"/>
        <v>Low-Medium Risk</v>
      </c>
      <c r="N7015" s="34"/>
    </row>
    <row r="7016" spans="1:14" x14ac:dyDescent="0.3">
      <c r="A7016" s="5" t="str">
        <f>'Raw Data'!A7016</f>
        <v>9053-EJUNL</v>
      </c>
      <c r="B7016">
        <f>'Raw Data'!F7016</f>
        <v>41</v>
      </c>
      <c r="C7016" t="str">
        <f>'Raw Data'!P7016</f>
        <v>Month-to-month</v>
      </c>
      <c r="D7016" t="str">
        <f>'Raw Data'!I7016</f>
        <v>Fiber optic</v>
      </c>
      <c r="E7016" t="str">
        <f>'Raw Data'!R7016</f>
        <v>Electronic check</v>
      </c>
      <c r="F7016">
        <f>'Raw Data'!S7016</f>
        <v>89.2</v>
      </c>
      <c r="G7016">
        <f>IFERROR(VALUE('Raw Data'!T7016),0)</f>
        <v>3645.75</v>
      </c>
      <c r="H7016" t="str" cm="1">
        <f t="array" ref="H7016">_xlfn.IFS(B7016&lt;=12,"New (0-12 mo)",B7016&lt;=24,"Established (13-24 mo)",B7016&lt;=48,"Loyal (25-48 mo)",TRUE,"Veteran (49+ mo)")</f>
        <v>Loyal (25-48 mo)</v>
      </c>
      <c r="I7016">
        <f>COUNTIF('Raw Data'!G7016:O7016,"Yes")</f>
        <v>4</v>
      </c>
      <c r="J7016">
        <f t="shared" ca="1" si="218"/>
        <v>44958</v>
      </c>
      <c r="K7016" t="str">
        <f>'Raw Data'!U7016</f>
        <v>No</v>
      </c>
      <c r="L7016" t="str">
        <f t="shared" si="219"/>
        <v>Low-Medium Risk</v>
      </c>
      <c r="N7016" s="34"/>
    </row>
    <row r="7017" spans="1:14" x14ac:dyDescent="0.3">
      <c r="A7017" s="5" t="str">
        <f>'Raw Data'!A7017</f>
        <v>0666-UXTJO</v>
      </c>
      <c r="B7017">
        <f>'Raw Data'!F7017</f>
        <v>34</v>
      </c>
      <c r="C7017" t="str">
        <f>'Raw Data'!P7017</f>
        <v>Month-to-month</v>
      </c>
      <c r="D7017" t="str">
        <f>'Raw Data'!I7017</f>
        <v>Fiber optic</v>
      </c>
      <c r="E7017" t="str">
        <f>'Raw Data'!R7017</f>
        <v>Credit card (automatic)</v>
      </c>
      <c r="F7017">
        <f>'Raw Data'!S7017</f>
        <v>85.2</v>
      </c>
      <c r="G7017">
        <f>IFERROR(VALUE('Raw Data'!T7017),0)</f>
        <v>2874.45</v>
      </c>
      <c r="H7017" t="str" cm="1">
        <f t="array" ref="H7017">_xlfn.IFS(B7017&lt;=12,"New (0-12 mo)",B7017&lt;=24,"Established (13-24 mo)",B7017&lt;=48,"Loyal (25-48 mo)",TRUE,"Veteran (49+ mo)")</f>
        <v>Loyal (25-48 mo)</v>
      </c>
      <c r="I7017">
        <f>COUNTIF('Raw Data'!G7017:O7017,"Yes")</f>
        <v>3</v>
      </c>
      <c r="J7017">
        <f t="shared" ca="1" si="218"/>
        <v>45170</v>
      </c>
      <c r="K7017" t="str">
        <f>'Raw Data'!U7017</f>
        <v>No</v>
      </c>
      <c r="L7017" t="str">
        <f t="shared" si="219"/>
        <v>Low-Medium Risk</v>
      </c>
      <c r="N7017" s="34"/>
    </row>
    <row r="7018" spans="1:14" x14ac:dyDescent="0.3">
      <c r="A7018" s="5" t="str">
        <f>'Raw Data'!A7018</f>
        <v>1471-GIQKQ</v>
      </c>
      <c r="B7018">
        <f>'Raw Data'!F7018</f>
        <v>1</v>
      </c>
      <c r="C7018" t="str">
        <f>'Raw Data'!P7018</f>
        <v>Month-to-month</v>
      </c>
      <c r="D7018" t="str">
        <f>'Raw Data'!I7018</f>
        <v>DSL</v>
      </c>
      <c r="E7018" t="str">
        <f>'Raw Data'!R7018</f>
        <v>Electronic check</v>
      </c>
      <c r="F7018">
        <f>'Raw Data'!S7018</f>
        <v>49.95</v>
      </c>
      <c r="G7018">
        <f>IFERROR(VALUE('Raw Data'!T7018),0)</f>
        <v>49.95</v>
      </c>
      <c r="H7018" t="str" cm="1">
        <f t="array" ref="H7018">_xlfn.IFS(B7018&lt;=12,"New (0-12 mo)",B7018&lt;=24,"Established (13-24 mo)",B7018&lt;=48,"Loyal (25-48 mo)",TRUE,"Veteran (49+ mo)")</f>
        <v>New (0-12 mo)</v>
      </c>
      <c r="I7018">
        <f>COUNTIF('Raw Data'!G7018:O7018,"Yes")</f>
        <v>2</v>
      </c>
      <c r="J7018">
        <f t="shared" ca="1" si="218"/>
        <v>46174</v>
      </c>
      <c r="K7018" t="str">
        <f>'Raw Data'!U7018</f>
        <v>No</v>
      </c>
      <c r="L7018" t="str">
        <f t="shared" si="219"/>
        <v>High Risk</v>
      </c>
      <c r="N7018" s="34"/>
    </row>
    <row r="7019" spans="1:14" x14ac:dyDescent="0.3">
      <c r="A7019" s="5" t="str">
        <f>'Raw Data'!A7019</f>
        <v>4807-IZYOZ</v>
      </c>
      <c r="B7019">
        <f>'Raw Data'!F7019</f>
        <v>51</v>
      </c>
      <c r="C7019" t="str">
        <f>'Raw Data'!P7019</f>
        <v>Two year</v>
      </c>
      <c r="D7019" t="str">
        <f>'Raw Data'!I7019</f>
        <v>No</v>
      </c>
      <c r="E7019" t="str">
        <f>'Raw Data'!R7019</f>
        <v>Bank transfer (automatic)</v>
      </c>
      <c r="F7019">
        <f>'Raw Data'!S7019</f>
        <v>20.65</v>
      </c>
      <c r="G7019">
        <f>IFERROR(VALUE('Raw Data'!T7019),0)</f>
        <v>1020.75</v>
      </c>
      <c r="H7019" t="str" cm="1">
        <f t="array" ref="H7019">_xlfn.IFS(B7019&lt;=12,"New (0-12 mo)",B7019&lt;=24,"Established (13-24 mo)",B7019&lt;=48,"Loyal (25-48 mo)",TRUE,"Veteran (49+ mo)")</f>
        <v>Veteran (49+ mo)</v>
      </c>
      <c r="I7019">
        <f>COUNTIF('Raw Data'!G7019:O7019,"Yes")</f>
        <v>1</v>
      </c>
      <c r="J7019">
        <f t="shared" ca="1" si="218"/>
        <v>44652</v>
      </c>
      <c r="K7019" t="str">
        <f>'Raw Data'!U7019</f>
        <v>No</v>
      </c>
      <c r="L7019" t="str">
        <f t="shared" si="219"/>
        <v>Low Risk</v>
      </c>
      <c r="N7019" s="34"/>
    </row>
    <row r="7020" spans="1:14" x14ac:dyDescent="0.3">
      <c r="A7020" s="5" t="str">
        <f>'Raw Data'!A7020</f>
        <v>1122-JWTJW</v>
      </c>
      <c r="B7020">
        <f>'Raw Data'!F7020</f>
        <v>1</v>
      </c>
      <c r="C7020" t="str">
        <f>'Raw Data'!P7020</f>
        <v>Month-to-month</v>
      </c>
      <c r="D7020" t="str">
        <f>'Raw Data'!I7020</f>
        <v>Fiber optic</v>
      </c>
      <c r="E7020" t="str">
        <f>'Raw Data'!R7020</f>
        <v>Mailed check</v>
      </c>
      <c r="F7020">
        <f>'Raw Data'!S7020</f>
        <v>70.650000000000006</v>
      </c>
      <c r="G7020">
        <f>IFERROR(VALUE('Raw Data'!T7020),0)</f>
        <v>70.650000000000006</v>
      </c>
      <c r="H7020" t="str" cm="1">
        <f t="array" ref="H7020">_xlfn.IFS(B7020&lt;=12,"New (0-12 mo)",B7020&lt;=24,"Established (13-24 mo)",B7020&lt;=48,"Loyal (25-48 mo)",TRUE,"Veteran (49+ mo)")</f>
        <v>New (0-12 mo)</v>
      </c>
      <c r="I7020">
        <f>COUNTIF('Raw Data'!G7020:O7020,"Yes")</f>
        <v>1</v>
      </c>
      <c r="J7020">
        <f t="shared" ca="1" si="218"/>
        <v>46174</v>
      </c>
      <c r="K7020" t="str">
        <f>'Raw Data'!U7020</f>
        <v>Yes</v>
      </c>
      <c r="L7020" t="str">
        <f t="shared" si="219"/>
        <v>High Risk</v>
      </c>
      <c r="N7020" s="34"/>
    </row>
    <row r="7021" spans="1:14" x14ac:dyDescent="0.3">
      <c r="A7021" s="5" t="str">
        <f>'Raw Data'!A7021</f>
        <v>9710-NJERN</v>
      </c>
      <c r="B7021">
        <f>'Raw Data'!F7021</f>
        <v>39</v>
      </c>
      <c r="C7021" t="str">
        <f>'Raw Data'!P7021</f>
        <v>Two year</v>
      </c>
      <c r="D7021" t="str">
        <f>'Raw Data'!I7021</f>
        <v>No</v>
      </c>
      <c r="E7021" t="str">
        <f>'Raw Data'!R7021</f>
        <v>Mailed check</v>
      </c>
      <c r="F7021">
        <f>'Raw Data'!S7021</f>
        <v>20.149999999999999</v>
      </c>
      <c r="G7021">
        <f>IFERROR(VALUE('Raw Data'!T7021),0)</f>
        <v>826</v>
      </c>
      <c r="H7021" t="str" cm="1">
        <f t="array" ref="H7021">_xlfn.IFS(B7021&lt;=12,"New (0-12 mo)",B7021&lt;=24,"Established (13-24 mo)",B7021&lt;=48,"Loyal (25-48 mo)",TRUE,"Veteran (49+ mo)")</f>
        <v>Loyal (25-48 mo)</v>
      </c>
      <c r="I7021">
        <f>COUNTIF('Raw Data'!G7021:O7021,"Yes")</f>
        <v>1</v>
      </c>
      <c r="J7021">
        <f t="shared" ca="1" si="218"/>
        <v>45017</v>
      </c>
      <c r="K7021" t="str">
        <f>'Raw Data'!U7021</f>
        <v>No</v>
      </c>
      <c r="L7021" t="str">
        <f t="shared" si="219"/>
        <v>Low Risk</v>
      </c>
      <c r="N7021" s="34"/>
    </row>
    <row r="7022" spans="1:14" x14ac:dyDescent="0.3">
      <c r="A7022" s="5" t="str">
        <f>'Raw Data'!A7022</f>
        <v>9837-FWLCH</v>
      </c>
      <c r="B7022">
        <f>'Raw Data'!F7022</f>
        <v>12</v>
      </c>
      <c r="C7022" t="str">
        <f>'Raw Data'!P7022</f>
        <v>Month-to-month</v>
      </c>
      <c r="D7022" t="str">
        <f>'Raw Data'!I7022</f>
        <v>No</v>
      </c>
      <c r="E7022" t="str">
        <f>'Raw Data'!R7022</f>
        <v>Electronic check</v>
      </c>
      <c r="F7022">
        <f>'Raw Data'!S7022</f>
        <v>19.2</v>
      </c>
      <c r="G7022">
        <f>IFERROR(VALUE('Raw Data'!T7022),0)</f>
        <v>239</v>
      </c>
      <c r="H7022" t="str" cm="1">
        <f t="array" ref="H7022">_xlfn.IFS(B7022&lt;=12,"New (0-12 mo)",B7022&lt;=24,"Established (13-24 mo)",B7022&lt;=48,"Loyal (25-48 mo)",TRUE,"Veteran (49+ mo)")</f>
        <v>New (0-12 mo)</v>
      </c>
      <c r="I7022">
        <f>COUNTIF('Raw Data'!G7022:O7022,"Yes")</f>
        <v>1</v>
      </c>
      <c r="J7022">
        <f t="shared" ca="1" si="218"/>
        <v>45839</v>
      </c>
      <c r="K7022" t="str">
        <f>'Raw Data'!U7022</f>
        <v>No</v>
      </c>
      <c r="L7022" t="str">
        <f t="shared" si="219"/>
        <v>High Risk</v>
      </c>
      <c r="N7022" s="34"/>
    </row>
    <row r="7023" spans="1:14" x14ac:dyDescent="0.3">
      <c r="A7023" s="5" t="str">
        <f>'Raw Data'!A7023</f>
        <v>1699-HPSBG</v>
      </c>
      <c r="B7023">
        <f>'Raw Data'!F7023</f>
        <v>12</v>
      </c>
      <c r="C7023" t="str">
        <f>'Raw Data'!P7023</f>
        <v>One year</v>
      </c>
      <c r="D7023" t="str">
        <f>'Raw Data'!I7023</f>
        <v>DSL</v>
      </c>
      <c r="E7023" t="str">
        <f>'Raw Data'!R7023</f>
        <v>Electronic check</v>
      </c>
      <c r="F7023">
        <f>'Raw Data'!S7023</f>
        <v>59.8</v>
      </c>
      <c r="G7023">
        <f>IFERROR(VALUE('Raw Data'!T7023),0)</f>
        <v>727.8</v>
      </c>
      <c r="H7023" t="str" cm="1">
        <f t="array" ref="H7023">_xlfn.IFS(B7023&lt;=12,"New (0-12 mo)",B7023&lt;=24,"Established (13-24 mo)",B7023&lt;=48,"Loyal (25-48 mo)",TRUE,"Veteran (49+ mo)")</f>
        <v>New (0-12 mo)</v>
      </c>
      <c r="I7023">
        <f>COUNTIF('Raw Data'!G7023:O7023,"Yes")</f>
        <v>3</v>
      </c>
      <c r="J7023">
        <f t="shared" ca="1" si="218"/>
        <v>45839</v>
      </c>
      <c r="K7023" t="str">
        <f>'Raw Data'!U7023</f>
        <v>Yes</v>
      </c>
      <c r="L7023" t="str">
        <f t="shared" si="219"/>
        <v>Low Risk</v>
      </c>
      <c r="N7023" s="34"/>
    </row>
    <row r="7024" spans="1:14" x14ac:dyDescent="0.3">
      <c r="A7024" s="5" t="str">
        <f>'Raw Data'!A7024</f>
        <v>7203-OYKCT</v>
      </c>
      <c r="B7024">
        <f>'Raw Data'!F7024</f>
        <v>72</v>
      </c>
      <c r="C7024" t="str">
        <f>'Raw Data'!P7024</f>
        <v>One year</v>
      </c>
      <c r="D7024" t="str">
        <f>'Raw Data'!I7024</f>
        <v>Fiber optic</v>
      </c>
      <c r="E7024" t="str">
        <f>'Raw Data'!R7024</f>
        <v>Electronic check</v>
      </c>
      <c r="F7024">
        <f>'Raw Data'!S7024</f>
        <v>104.95</v>
      </c>
      <c r="G7024">
        <f>IFERROR(VALUE('Raw Data'!T7024),0)</f>
        <v>7544.3</v>
      </c>
      <c r="H7024" t="str" cm="1">
        <f t="array" ref="H7024">_xlfn.IFS(B7024&lt;=12,"New (0-12 mo)",B7024&lt;=24,"Established (13-24 mo)",B7024&lt;=48,"Loyal (25-48 mo)",TRUE,"Veteran (49+ mo)")</f>
        <v>Veteran (49+ mo)</v>
      </c>
      <c r="I7024">
        <f>COUNTIF('Raw Data'!G7024:O7024,"Yes")</f>
        <v>6</v>
      </c>
      <c r="J7024">
        <f t="shared" ca="1" si="218"/>
        <v>44013</v>
      </c>
      <c r="K7024" t="str">
        <f>'Raw Data'!U7024</f>
        <v>No</v>
      </c>
      <c r="L7024" t="str">
        <f t="shared" si="219"/>
        <v>Low Risk</v>
      </c>
      <c r="N7024" s="34"/>
    </row>
    <row r="7025" spans="1:14" x14ac:dyDescent="0.3">
      <c r="A7025" s="5" t="str">
        <f>'Raw Data'!A7025</f>
        <v>1035-IPQPU</v>
      </c>
      <c r="B7025">
        <f>'Raw Data'!F7025</f>
        <v>63</v>
      </c>
      <c r="C7025" t="str">
        <f>'Raw Data'!P7025</f>
        <v>Month-to-month</v>
      </c>
      <c r="D7025" t="str">
        <f>'Raw Data'!I7025</f>
        <v>Fiber optic</v>
      </c>
      <c r="E7025" t="str">
        <f>'Raw Data'!R7025</f>
        <v>Electronic check</v>
      </c>
      <c r="F7025">
        <f>'Raw Data'!S7025</f>
        <v>103.5</v>
      </c>
      <c r="G7025">
        <f>IFERROR(VALUE('Raw Data'!T7025),0)</f>
        <v>6479.4</v>
      </c>
      <c r="H7025" t="str" cm="1">
        <f t="array" ref="H7025">_xlfn.IFS(B7025&lt;=12,"New (0-12 mo)",B7025&lt;=24,"Established (13-24 mo)",B7025&lt;=48,"Loyal (25-48 mo)",TRUE,"Veteran (49+ mo)")</f>
        <v>Veteran (49+ mo)</v>
      </c>
      <c r="I7025">
        <f>COUNTIF('Raw Data'!G7025:O7025,"Yes")</f>
        <v>6</v>
      </c>
      <c r="J7025">
        <f t="shared" ca="1" si="218"/>
        <v>44287</v>
      </c>
      <c r="K7025" t="str">
        <f>'Raw Data'!U7025</f>
        <v>No</v>
      </c>
      <c r="L7025" t="str">
        <f t="shared" si="219"/>
        <v>Low-Medium Risk</v>
      </c>
      <c r="N7025" s="34"/>
    </row>
    <row r="7026" spans="1:14" x14ac:dyDescent="0.3">
      <c r="A7026" s="5" t="str">
        <f>'Raw Data'!A7026</f>
        <v>7398-LXGYX</v>
      </c>
      <c r="B7026">
        <f>'Raw Data'!F7026</f>
        <v>44</v>
      </c>
      <c r="C7026" t="str">
        <f>'Raw Data'!P7026</f>
        <v>Month-to-month</v>
      </c>
      <c r="D7026" t="str">
        <f>'Raw Data'!I7026</f>
        <v>Fiber optic</v>
      </c>
      <c r="E7026" t="str">
        <f>'Raw Data'!R7026</f>
        <v>Credit card (automatic)</v>
      </c>
      <c r="F7026">
        <f>'Raw Data'!S7026</f>
        <v>84.8</v>
      </c>
      <c r="G7026">
        <f>IFERROR(VALUE('Raw Data'!T7026),0)</f>
        <v>3626.35</v>
      </c>
      <c r="H7026" t="str" cm="1">
        <f t="array" ref="H7026">_xlfn.IFS(B7026&lt;=12,"New (0-12 mo)",B7026&lt;=24,"Established (13-24 mo)",B7026&lt;=48,"Loyal (25-48 mo)",TRUE,"Veteran (49+ mo)")</f>
        <v>Loyal (25-48 mo)</v>
      </c>
      <c r="I7026">
        <f>COUNTIF('Raw Data'!G7026:O7026,"Yes")</f>
        <v>4</v>
      </c>
      <c r="J7026">
        <f t="shared" ca="1" si="218"/>
        <v>44866</v>
      </c>
      <c r="K7026" t="str">
        <f>'Raw Data'!U7026</f>
        <v>No</v>
      </c>
      <c r="L7026" t="str">
        <f t="shared" si="219"/>
        <v>Low-Medium Risk</v>
      </c>
      <c r="N7026" s="34"/>
    </row>
    <row r="7027" spans="1:14" x14ac:dyDescent="0.3">
      <c r="A7027" s="5" t="str">
        <f>'Raw Data'!A7027</f>
        <v>2823-LKABH</v>
      </c>
      <c r="B7027">
        <f>'Raw Data'!F7027</f>
        <v>18</v>
      </c>
      <c r="C7027" t="str">
        <f>'Raw Data'!P7027</f>
        <v>Month-to-month</v>
      </c>
      <c r="D7027" t="str">
        <f>'Raw Data'!I7027</f>
        <v>Fiber optic</v>
      </c>
      <c r="E7027" t="str">
        <f>'Raw Data'!R7027</f>
        <v>Bank transfer (automatic)</v>
      </c>
      <c r="F7027">
        <f>'Raw Data'!S7027</f>
        <v>95.05</v>
      </c>
      <c r="G7027">
        <f>IFERROR(VALUE('Raw Data'!T7027),0)</f>
        <v>1679.4</v>
      </c>
      <c r="H7027" t="str" cm="1">
        <f t="array" ref="H7027">_xlfn.IFS(B7027&lt;=12,"New (0-12 mo)",B7027&lt;=24,"Established (13-24 mo)",B7027&lt;=48,"Loyal (25-48 mo)",TRUE,"Veteran (49+ mo)")</f>
        <v>Established (13-24 mo)</v>
      </c>
      <c r="I7027">
        <f>COUNTIF('Raw Data'!G7027:O7027,"Yes")</f>
        <v>5</v>
      </c>
      <c r="J7027">
        <f t="shared" ca="1" si="218"/>
        <v>45658</v>
      </c>
      <c r="K7027" t="str">
        <f>'Raw Data'!U7027</f>
        <v>No</v>
      </c>
      <c r="L7027" t="str">
        <f t="shared" si="219"/>
        <v>Medium Risk</v>
      </c>
      <c r="N7027" s="34"/>
    </row>
    <row r="7028" spans="1:14" x14ac:dyDescent="0.3">
      <c r="A7028" s="5" t="str">
        <f>'Raw Data'!A7028</f>
        <v>8775-CEBBJ</v>
      </c>
      <c r="B7028">
        <f>'Raw Data'!F7028</f>
        <v>9</v>
      </c>
      <c r="C7028" t="str">
        <f>'Raw Data'!P7028</f>
        <v>Month-to-month</v>
      </c>
      <c r="D7028" t="str">
        <f>'Raw Data'!I7028</f>
        <v>DSL</v>
      </c>
      <c r="E7028" t="str">
        <f>'Raw Data'!R7028</f>
        <v>Bank transfer (automatic)</v>
      </c>
      <c r="F7028">
        <f>'Raw Data'!S7028</f>
        <v>44.2</v>
      </c>
      <c r="G7028">
        <f>IFERROR(VALUE('Raw Data'!T7028),0)</f>
        <v>403.35</v>
      </c>
      <c r="H7028" t="str" cm="1">
        <f t="array" ref="H7028">_xlfn.IFS(B7028&lt;=12,"New (0-12 mo)",B7028&lt;=24,"Established (13-24 mo)",B7028&lt;=48,"Loyal (25-48 mo)",TRUE,"Veteran (49+ mo)")</f>
        <v>New (0-12 mo)</v>
      </c>
      <c r="I7028">
        <f>COUNTIF('Raw Data'!G7028:O7028,"Yes")</f>
        <v>1</v>
      </c>
      <c r="J7028">
        <f t="shared" ca="1" si="218"/>
        <v>45931</v>
      </c>
      <c r="K7028" t="str">
        <f>'Raw Data'!U7028</f>
        <v>Yes</v>
      </c>
      <c r="L7028" t="str">
        <f t="shared" si="219"/>
        <v>High Risk</v>
      </c>
      <c r="N7028" s="34"/>
    </row>
    <row r="7029" spans="1:14" x14ac:dyDescent="0.3">
      <c r="A7029" s="5" t="str">
        <f>'Raw Data'!A7029</f>
        <v>0550-DCXLH</v>
      </c>
      <c r="B7029">
        <f>'Raw Data'!F7029</f>
        <v>13</v>
      </c>
      <c r="C7029" t="str">
        <f>'Raw Data'!P7029</f>
        <v>Month-to-month</v>
      </c>
      <c r="D7029" t="str">
        <f>'Raw Data'!I7029</f>
        <v>DSL</v>
      </c>
      <c r="E7029" t="str">
        <f>'Raw Data'!R7029</f>
        <v>Mailed check</v>
      </c>
      <c r="F7029">
        <f>'Raw Data'!S7029</f>
        <v>73.349999999999994</v>
      </c>
      <c r="G7029">
        <f>IFERROR(VALUE('Raw Data'!T7029),0)</f>
        <v>931.55</v>
      </c>
      <c r="H7029" t="str" cm="1">
        <f t="array" ref="H7029">_xlfn.IFS(B7029&lt;=12,"New (0-12 mo)",B7029&lt;=24,"Established (13-24 mo)",B7029&lt;=48,"Loyal (25-48 mo)",TRUE,"Veteran (49+ mo)")</f>
        <v>Established (13-24 mo)</v>
      </c>
      <c r="I7029">
        <f>COUNTIF('Raw Data'!G7029:O7029,"Yes")</f>
        <v>5</v>
      </c>
      <c r="J7029">
        <f t="shared" ca="1" si="218"/>
        <v>45809</v>
      </c>
      <c r="K7029" t="str">
        <f>'Raw Data'!U7029</f>
        <v>No</v>
      </c>
      <c r="L7029" t="str">
        <f t="shared" si="219"/>
        <v>Medium Risk</v>
      </c>
      <c r="N7029" s="34"/>
    </row>
    <row r="7030" spans="1:14" x14ac:dyDescent="0.3">
      <c r="A7030" s="5" t="str">
        <f>'Raw Data'!A7030</f>
        <v>9281-CEDRU</v>
      </c>
      <c r="B7030">
        <f>'Raw Data'!F7030</f>
        <v>68</v>
      </c>
      <c r="C7030" t="str">
        <f>'Raw Data'!P7030</f>
        <v>Two year</v>
      </c>
      <c r="D7030" t="str">
        <f>'Raw Data'!I7030</f>
        <v>DSL</v>
      </c>
      <c r="E7030" t="str">
        <f>'Raw Data'!R7030</f>
        <v>Bank transfer (automatic)</v>
      </c>
      <c r="F7030">
        <f>'Raw Data'!S7030</f>
        <v>64.099999999999994</v>
      </c>
      <c r="G7030">
        <f>IFERROR(VALUE('Raw Data'!T7030),0)</f>
        <v>4326.25</v>
      </c>
      <c r="H7030" t="str" cm="1">
        <f t="array" ref="H7030">_xlfn.IFS(B7030&lt;=12,"New (0-12 mo)",B7030&lt;=24,"Established (13-24 mo)",B7030&lt;=48,"Loyal (25-48 mo)",TRUE,"Veteran (49+ mo)")</f>
        <v>Veteran (49+ mo)</v>
      </c>
      <c r="I7030">
        <f>COUNTIF('Raw Data'!G7030:O7030,"Yes")</f>
        <v>4</v>
      </c>
      <c r="J7030">
        <f t="shared" ca="1" si="218"/>
        <v>44136</v>
      </c>
      <c r="K7030" t="str">
        <f>'Raw Data'!U7030</f>
        <v>No</v>
      </c>
      <c r="L7030" t="str">
        <f t="shared" si="219"/>
        <v>Low Risk</v>
      </c>
      <c r="N7030" s="34"/>
    </row>
    <row r="7031" spans="1:14" x14ac:dyDescent="0.3">
      <c r="A7031" s="5" t="str">
        <f>'Raw Data'!A7031</f>
        <v>2235-DWLJU</v>
      </c>
      <c r="B7031">
        <f>'Raw Data'!F7031</f>
        <v>6</v>
      </c>
      <c r="C7031" t="str">
        <f>'Raw Data'!P7031</f>
        <v>Month-to-month</v>
      </c>
      <c r="D7031" t="str">
        <f>'Raw Data'!I7031</f>
        <v>DSL</v>
      </c>
      <c r="E7031" t="str">
        <f>'Raw Data'!R7031</f>
        <v>Electronic check</v>
      </c>
      <c r="F7031">
        <f>'Raw Data'!S7031</f>
        <v>44.4</v>
      </c>
      <c r="G7031">
        <f>IFERROR(VALUE('Raw Data'!T7031),0)</f>
        <v>263.05</v>
      </c>
      <c r="H7031" t="str" cm="1">
        <f t="array" ref="H7031">_xlfn.IFS(B7031&lt;=12,"New (0-12 mo)",B7031&lt;=24,"Established (13-24 mo)",B7031&lt;=48,"Loyal (25-48 mo)",TRUE,"Veteran (49+ mo)")</f>
        <v>New (0-12 mo)</v>
      </c>
      <c r="I7031">
        <f>COUNTIF('Raw Data'!G7031:O7031,"Yes")</f>
        <v>2</v>
      </c>
      <c r="J7031">
        <f t="shared" ca="1" si="218"/>
        <v>46023</v>
      </c>
      <c r="K7031" t="str">
        <f>'Raw Data'!U7031</f>
        <v>No</v>
      </c>
      <c r="L7031" t="str">
        <f t="shared" si="219"/>
        <v>High Risk</v>
      </c>
      <c r="N7031" s="34"/>
    </row>
    <row r="7032" spans="1:14" x14ac:dyDescent="0.3">
      <c r="A7032" s="5" t="str">
        <f>'Raw Data'!A7032</f>
        <v>0871-OPBXW</v>
      </c>
      <c r="B7032">
        <f>'Raw Data'!F7032</f>
        <v>2</v>
      </c>
      <c r="C7032" t="str">
        <f>'Raw Data'!P7032</f>
        <v>Month-to-month</v>
      </c>
      <c r="D7032" t="str">
        <f>'Raw Data'!I7032</f>
        <v>No</v>
      </c>
      <c r="E7032" t="str">
        <f>'Raw Data'!R7032</f>
        <v>Mailed check</v>
      </c>
      <c r="F7032">
        <f>'Raw Data'!S7032</f>
        <v>20.05</v>
      </c>
      <c r="G7032">
        <f>IFERROR(VALUE('Raw Data'!T7032),0)</f>
        <v>39.25</v>
      </c>
      <c r="H7032" t="str" cm="1">
        <f t="array" ref="H7032">_xlfn.IFS(B7032&lt;=12,"New (0-12 mo)",B7032&lt;=24,"Established (13-24 mo)",B7032&lt;=48,"Loyal (25-48 mo)",TRUE,"Veteran (49+ mo)")</f>
        <v>New (0-12 mo)</v>
      </c>
      <c r="I7032">
        <f>COUNTIF('Raw Data'!G7032:O7032,"Yes")</f>
        <v>1</v>
      </c>
      <c r="J7032">
        <f t="shared" ca="1" si="218"/>
        <v>46143</v>
      </c>
      <c r="K7032" t="str">
        <f>'Raw Data'!U7032</f>
        <v>No</v>
      </c>
      <c r="L7032" t="str">
        <f t="shared" si="219"/>
        <v>High Risk</v>
      </c>
      <c r="N7032" s="34"/>
    </row>
    <row r="7033" spans="1:14" x14ac:dyDescent="0.3">
      <c r="A7033" s="5" t="str">
        <f>'Raw Data'!A7033</f>
        <v>3605-JISKB</v>
      </c>
      <c r="B7033">
        <f>'Raw Data'!F7033</f>
        <v>55</v>
      </c>
      <c r="C7033" t="str">
        <f>'Raw Data'!P7033</f>
        <v>One year</v>
      </c>
      <c r="D7033" t="str">
        <f>'Raw Data'!I7033</f>
        <v>DSL</v>
      </c>
      <c r="E7033" t="str">
        <f>'Raw Data'!R7033</f>
        <v>Credit card (automatic)</v>
      </c>
      <c r="F7033">
        <f>'Raw Data'!S7033</f>
        <v>60</v>
      </c>
      <c r="G7033">
        <f>IFERROR(VALUE('Raw Data'!T7033),0)</f>
        <v>3316.1</v>
      </c>
      <c r="H7033" t="str" cm="1">
        <f t="array" ref="H7033">_xlfn.IFS(B7033&lt;=12,"New (0-12 mo)",B7033&lt;=24,"Established (13-24 mo)",B7033&lt;=48,"Loyal (25-48 mo)",TRUE,"Veteran (49+ mo)")</f>
        <v>Veteran (49+ mo)</v>
      </c>
      <c r="I7033">
        <f>COUNTIF('Raw Data'!G7033:O7033,"Yes")</f>
        <v>4</v>
      </c>
      <c r="J7033">
        <f t="shared" ca="1" si="218"/>
        <v>44531</v>
      </c>
      <c r="K7033" t="str">
        <f>'Raw Data'!U7033</f>
        <v>No</v>
      </c>
      <c r="L7033" t="str">
        <f t="shared" si="219"/>
        <v>Low Risk</v>
      </c>
      <c r="N7033" s="34"/>
    </row>
    <row r="7034" spans="1:14" x14ac:dyDescent="0.3">
      <c r="A7034" s="5" t="str">
        <f>'Raw Data'!A7034</f>
        <v>6894-LFHLY</v>
      </c>
      <c r="B7034">
        <f>'Raw Data'!F7034</f>
        <v>1</v>
      </c>
      <c r="C7034" t="str">
        <f>'Raw Data'!P7034</f>
        <v>Month-to-month</v>
      </c>
      <c r="D7034" t="str">
        <f>'Raw Data'!I7034</f>
        <v>Fiber optic</v>
      </c>
      <c r="E7034" t="str">
        <f>'Raw Data'!R7034</f>
        <v>Electronic check</v>
      </c>
      <c r="F7034">
        <f>'Raw Data'!S7034</f>
        <v>75.75</v>
      </c>
      <c r="G7034">
        <f>IFERROR(VALUE('Raw Data'!T7034),0)</f>
        <v>75.75</v>
      </c>
      <c r="H7034" t="str" cm="1">
        <f t="array" ref="H7034">_xlfn.IFS(B7034&lt;=12,"New (0-12 mo)",B7034&lt;=24,"Established (13-24 mo)",B7034&lt;=48,"Loyal (25-48 mo)",TRUE,"Veteran (49+ mo)")</f>
        <v>New (0-12 mo)</v>
      </c>
      <c r="I7034">
        <f>COUNTIF('Raw Data'!G7034:O7034,"Yes")</f>
        <v>2</v>
      </c>
      <c r="J7034">
        <f t="shared" ca="1" si="218"/>
        <v>46174</v>
      </c>
      <c r="K7034" t="str">
        <f>'Raw Data'!U7034</f>
        <v>Yes</v>
      </c>
      <c r="L7034" t="str">
        <f t="shared" si="219"/>
        <v>High Risk</v>
      </c>
      <c r="N7034" s="34"/>
    </row>
    <row r="7035" spans="1:14" x14ac:dyDescent="0.3">
      <c r="A7035" s="5" t="str">
        <f>'Raw Data'!A7035</f>
        <v>9767-FFLEM</v>
      </c>
      <c r="B7035">
        <f>'Raw Data'!F7035</f>
        <v>38</v>
      </c>
      <c r="C7035" t="str">
        <f>'Raw Data'!P7035</f>
        <v>Month-to-month</v>
      </c>
      <c r="D7035" t="str">
        <f>'Raw Data'!I7035</f>
        <v>Fiber optic</v>
      </c>
      <c r="E7035" t="str">
        <f>'Raw Data'!R7035</f>
        <v>Credit card (automatic)</v>
      </c>
      <c r="F7035">
        <f>'Raw Data'!S7035</f>
        <v>69.5</v>
      </c>
      <c r="G7035">
        <f>IFERROR(VALUE('Raw Data'!T7035),0)</f>
        <v>2625.25</v>
      </c>
      <c r="H7035" t="str" cm="1">
        <f t="array" ref="H7035">_xlfn.IFS(B7035&lt;=12,"New (0-12 mo)",B7035&lt;=24,"Established (13-24 mo)",B7035&lt;=48,"Loyal (25-48 mo)",TRUE,"Veteran (49+ mo)")</f>
        <v>Loyal (25-48 mo)</v>
      </c>
      <c r="I7035">
        <f>COUNTIF('Raw Data'!G7035:O7035,"Yes")</f>
        <v>1</v>
      </c>
      <c r="J7035">
        <f t="shared" ca="1" si="218"/>
        <v>45047</v>
      </c>
      <c r="K7035" t="str">
        <f>'Raw Data'!U7035</f>
        <v>No</v>
      </c>
      <c r="L7035" t="str">
        <f t="shared" si="219"/>
        <v>Low-Medium Risk</v>
      </c>
      <c r="N7035" s="34"/>
    </row>
    <row r="7036" spans="1:14" x14ac:dyDescent="0.3">
      <c r="A7036" s="5" t="str">
        <f>'Raw Data'!A7036</f>
        <v>0639-TSIQW</v>
      </c>
      <c r="B7036">
        <f>'Raw Data'!F7036</f>
        <v>67</v>
      </c>
      <c r="C7036" t="str">
        <f>'Raw Data'!P7036</f>
        <v>Month-to-month</v>
      </c>
      <c r="D7036" t="str">
        <f>'Raw Data'!I7036</f>
        <v>Fiber optic</v>
      </c>
      <c r="E7036" t="str">
        <f>'Raw Data'!R7036</f>
        <v>Credit card (automatic)</v>
      </c>
      <c r="F7036">
        <f>'Raw Data'!S7036</f>
        <v>102.95</v>
      </c>
      <c r="G7036">
        <f>IFERROR(VALUE('Raw Data'!T7036),0)</f>
        <v>6886.25</v>
      </c>
      <c r="H7036" t="str" cm="1">
        <f t="array" ref="H7036">_xlfn.IFS(B7036&lt;=12,"New (0-12 mo)",B7036&lt;=24,"Established (13-24 mo)",B7036&lt;=48,"Loyal (25-48 mo)",TRUE,"Veteran (49+ mo)")</f>
        <v>Veteran (49+ mo)</v>
      </c>
      <c r="I7036">
        <f>COUNTIF('Raw Data'!G7036:O7036,"Yes")</f>
        <v>6</v>
      </c>
      <c r="J7036">
        <f t="shared" ca="1" si="218"/>
        <v>44166</v>
      </c>
      <c r="K7036" t="str">
        <f>'Raw Data'!U7036</f>
        <v>Yes</v>
      </c>
      <c r="L7036" t="str">
        <f t="shared" si="219"/>
        <v>Low-Medium Risk</v>
      </c>
      <c r="N7036" s="34"/>
    </row>
    <row r="7037" spans="1:14" x14ac:dyDescent="0.3">
      <c r="A7037" s="5" t="str">
        <f>'Raw Data'!A7037</f>
        <v>8456-QDAVC</v>
      </c>
      <c r="B7037">
        <f>'Raw Data'!F7037</f>
        <v>19</v>
      </c>
      <c r="C7037" t="str">
        <f>'Raw Data'!P7037</f>
        <v>Month-to-month</v>
      </c>
      <c r="D7037" t="str">
        <f>'Raw Data'!I7037</f>
        <v>Fiber optic</v>
      </c>
      <c r="E7037" t="str">
        <f>'Raw Data'!R7037</f>
        <v>Bank transfer (automatic)</v>
      </c>
      <c r="F7037">
        <f>'Raw Data'!S7037</f>
        <v>78.7</v>
      </c>
      <c r="G7037">
        <f>IFERROR(VALUE('Raw Data'!T7037),0)</f>
        <v>1495.1</v>
      </c>
      <c r="H7037" t="str" cm="1">
        <f t="array" ref="H7037">_xlfn.IFS(B7037&lt;=12,"New (0-12 mo)",B7037&lt;=24,"Established (13-24 mo)",B7037&lt;=48,"Loyal (25-48 mo)",TRUE,"Veteran (49+ mo)")</f>
        <v>Established (13-24 mo)</v>
      </c>
      <c r="I7037">
        <f>COUNTIF('Raw Data'!G7037:O7037,"Yes")</f>
        <v>2</v>
      </c>
      <c r="J7037">
        <f t="shared" ca="1" si="218"/>
        <v>45627</v>
      </c>
      <c r="K7037" t="str">
        <f>'Raw Data'!U7037</f>
        <v>No</v>
      </c>
      <c r="L7037" t="str">
        <f t="shared" si="219"/>
        <v>Medium Risk</v>
      </c>
      <c r="N7037" s="34"/>
    </row>
    <row r="7038" spans="1:14" x14ac:dyDescent="0.3">
      <c r="A7038" s="5" t="str">
        <f>'Raw Data'!A7038</f>
        <v>7750-EYXWZ</v>
      </c>
      <c r="B7038">
        <f>'Raw Data'!F7038</f>
        <v>12</v>
      </c>
      <c r="C7038" t="str">
        <f>'Raw Data'!P7038</f>
        <v>One year</v>
      </c>
      <c r="D7038" t="str">
        <f>'Raw Data'!I7038</f>
        <v>DSL</v>
      </c>
      <c r="E7038" t="str">
        <f>'Raw Data'!R7038</f>
        <v>Electronic check</v>
      </c>
      <c r="F7038">
        <f>'Raw Data'!S7038</f>
        <v>60.65</v>
      </c>
      <c r="G7038">
        <f>IFERROR(VALUE('Raw Data'!T7038),0)</f>
        <v>743.3</v>
      </c>
      <c r="H7038" t="str" cm="1">
        <f t="array" ref="H7038">_xlfn.IFS(B7038&lt;=12,"New (0-12 mo)",B7038&lt;=24,"Established (13-24 mo)",B7038&lt;=48,"Loyal (25-48 mo)",TRUE,"Veteran (49+ mo)")</f>
        <v>New (0-12 mo)</v>
      </c>
      <c r="I7038">
        <f>COUNTIF('Raw Data'!G7038:O7038,"Yes")</f>
        <v>5</v>
      </c>
      <c r="J7038">
        <f t="shared" ca="1" si="218"/>
        <v>45839</v>
      </c>
      <c r="K7038" t="str">
        <f>'Raw Data'!U7038</f>
        <v>No</v>
      </c>
      <c r="L7038" t="str">
        <f t="shared" si="219"/>
        <v>Low Risk</v>
      </c>
      <c r="N7038" s="34"/>
    </row>
    <row r="7039" spans="1:14" x14ac:dyDescent="0.3">
      <c r="A7039" s="5" t="str">
        <f>'Raw Data'!A7039</f>
        <v>2569-WGERO</v>
      </c>
      <c r="B7039">
        <f>'Raw Data'!F7039</f>
        <v>72</v>
      </c>
      <c r="C7039" t="str">
        <f>'Raw Data'!P7039</f>
        <v>Two year</v>
      </c>
      <c r="D7039" t="str">
        <f>'Raw Data'!I7039</f>
        <v>No</v>
      </c>
      <c r="E7039" t="str">
        <f>'Raw Data'!R7039</f>
        <v>Bank transfer (automatic)</v>
      </c>
      <c r="F7039">
        <f>'Raw Data'!S7039</f>
        <v>21.15</v>
      </c>
      <c r="G7039">
        <f>IFERROR(VALUE('Raw Data'!T7039),0)</f>
        <v>1419.4</v>
      </c>
      <c r="H7039" t="str" cm="1">
        <f t="array" ref="H7039">_xlfn.IFS(B7039&lt;=12,"New (0-12 mo)",B7039&lt;=24,"Established (13-24 mo)",B7039&lt;=48,"Loyal (25-48 mo)",TRUE,"Veteran (49+ mo)")</f>
        <v>Veteran (49+ mo)</v>
      </c>
      <c r="I7039">
        <f>COUNTIF('Raw Data'!G7039:O7039,"Yes")</f>
        <v>1</v>
      </c>
      <c r="J7039">
        <f t="shared" ca="1" si="218"/>
        <v>44013</v>
      </c>
      <c r="K7039" t="str">
        <f>'Raw Data'!U7039</f>
        <v>No</v>
      </c>
      <c r="L7039" t="str">
        <f t="shared" si="219"/>
        <v>Low Risk</v>
      </c>
      <c r="N7039" s="34"/>
    </row>
    <row r="7040" spans="1:14" x14ac:dyDescent="0.3">
      <c r="A7040" s="5" t="str">
        <f>'Raw Data'!A7040</f>
        <v>6840-RESVB</v>
      </c>
      <c r="B7040">
        <f>'Raw Data'!F7040</f>
        <v>24</v>
      </c>
      <c r="C7040" t="str">
        <f>'Raw Data'!P7040</f>
        <v>One year</v>
      </c>
      <c r="D7040" t="str">
        <f>'Raw Data'!I7040</f>
        <v>DSL</v>
      </c>
      <c r="E7040" t="str">
        <f>'Raw Data'!R7040</f>
        <v>Mailed check</v>
      </c>
      <c r="F7040">
        <f>'Raw Data'!S7040</f>
        <v>84.8</v>
      </c>
      <c r="G7040">
        <f>IFERROR(VALUE('Raw Data'!T7040),0)</f>
        <v>1990.5</v>
      </c>
      <c r="H7040" t="str" cm="1">
        <f t="array" ref="H7040">_xlfn.IFS(B7040&lt;=12,"New (0-12 mo)",B7040&lt;=24,"Established (13-24 mo)",B7040&lt;=48,"Loyal (25-48 mo)",TRUE,"Veteran (49+ mo)")</f>
        <v>Established (13-24 mo)</v>
      </c>
      <c r="I7040">
        <f>COUNTIF('Raw Data'!G7040:O7040,"Yes")</f>
        <v>7</v>
      </c>
      <c r="J7040">
        <f t="shared" ca="1" si="218"/>
        <v>45474</v>
      </c>
      <c r="K7040" t="str">
        <f>'Raw Data'!U7040</f>
        <v>No</v>
      </c>
      <c r="L7040" t="str">
        <f t="shared" si="219"/>
        <v>Low Risk</v>
      </c>
      <c r="N7040" s="34"/>
    </row>
    <row r="7041" spans="1:14" x14ac:dyDescent="0.3">
      <c r="A7041" s="5" t="str">
        <f>'Raw Data'!A7041</f>
        <v>2234-XADUH</v>
      </c>
      <c r="B7041">
        <f>'Raw Data'!F7041</f>
        <v>72</v>
      </c>
      <c r="C7041" t="str">
        <f>'Raw Data'!P7041</f>
        <v>One year</v>
      </c>
      <c r="D7041" t="str">
        <f>'Raw Data'!I7041</f>
        <v>Fiber optic</v>
      </c>
      <c r="E7041" t="str">
        <f>'Raw Data'!R7041</f>
        <v>Credit card (automatic)</v>
      </c>
      <c r="F7041">
        <f>'Raw Data'!S7041</f>
        <v>103.2</v>
      </c>
      <c r="G7041">
        <f>IFERROR(VALUE('Raw Data'!T7041),0)</f>
        <v>7362.9</v>
      </c>
      <c r="H7041" t="str" cm="1">
        <f t="array" ref="H7041">_xlfn.IFS(B7041&lt;=12,"New (0-12 mo)",B7041&lt;=24,"Established (13-24 mo)",B7041&lt;=48,"Loyal (25-48 mo)",TRUE,"Veteran (49+ mo)")</f>
        <v>Veteran (49+ mo)</v>
      </c>
      <c r="I7041">
        <f>COUNTIF('Raw Data'!G7041:O7041,"Yes")</f>
        <v>6</v>
      </c>
      <c r="J7041">
        <f t="shared" ca="1" si="218"/>
        <v>44013</v>
      </c>
      <c r="K7041" t="str">
        <f>'Raw Data'!U7041</f>
        <v>No</v>
      </c>
      <c r="L7041" t="str">
        <f t="shared" si="219"/>
        <v>Low Risk</v>
      </c>
      <c r="N7041" s="34"/>
    </row>
    <row r="7042" spans="1:14" x14ac:dyDescent="0.3">
      <c r="A7042" s="5" t="str">
        <f>'Raw Data'!A7042</f>
        <v>4801-JZAZL</v>
      </c>
      <c r="B7042">
        <f>'Raw Data'!F7042</f>
        <v>11</v>
      </c>
      <c r="C7042" t="str">
        <f>'Raw Data'!P7042</f>
        <v>Month-to-month</v>
      </c>
      <c r="D7042" t="str">
        <f>'Raw Data'!I7042</f>
        <v>DSL</v>
      </c>
      <c r="E7042" t="str">
        <f>'Raw Data'!R7042</f>
        <v>Electronic check</v>
      </c>
      <c r="F7042">
        <f>'Raw Data'!S7042</f>
        <v>29.6</v>
      </c>
      <c r="G7042">
        <f>IFERROR(VALUE('Raw Data'!T7042),0)</f>
        <v>346.45</v>
      </c>
      <c r="H7042" t="str" cm="1">
        <f t="array" ref="H7042">_xlfn.IFS(B7042&lt;=12,"New (0-12 mo)",B7042&lt;=24,"Established (13-24 mo)",B7042&lt;=48,"Loyal (25-48 mo)",TRUE,"Veteran (49+ mo)")</f>
        <v>New (0-12 mo)</v>
      </c>
      <c r="I7042">
        <f>COUNTIF('Raw Data'!G7042:O7042,"Yes")</f>
        <v>1</v>
      </c>
      <c r="J7042">
        <f t="shared" ca="1" si="218"/>
        <v>45870</v>
      </c>
      <c r="K7042" t="str">
        <f>'Raw Data'!U7042</f>
        <v>No</v>
      </c>
      <c r="L7042" t="str">
        <f t="shared" si="219"/>
        <v>High Risk</v>
      </c>
      <c r="N7042" s="34"/>
    </row>
    <row r="7043" spans="1:14" x14ac:dyDescent="0.3">
      <c r="A7043" s="5" t="str">
        <f>'Raw Data'!A7043</f>
        <v>8361-LTMKD</v>
      </c>
      <c r="B7043">
        <f>'Raw Data'!F7043</f>
        <v>4</v>
      </c>
      <c r="C7043" t="str">
        <f>'Raw Data'!P7043</f>
        <v>Month-to-month</v>
      </c>
      <c r="D7043" t="str">
        <f>'Raw Data'!I7043</f>
        <v>Fiber optic</v>
      </c>
      <c r="E7043" t="str">
        <f>'Raw Data'!R7043</f>
        <v>Mailed check</v>
      </c>
      <c r="F7043">
        <f>'Raw Data'!S7043</f>
        <v>74.400000000000006</v>
      </c>
      <c r="G7043">
        <f>IFERROR(VALUE('Raw Data'!T7043),0)</f>
        <v>306.60000000000002</v>
      </c>
      <c r="H7043" t="str" cm="1">
        <f t="array" ref="H7043">_xlfn.IFS(B7043&lt;=12,"New (0-12 mo)",B7043&lt;=24,"Established (13-24 mo)",B7043&lt;=48,"Loyal (25-48 mo)",TRUE,"Veteran (49+ mo)")</f>
        <v>New (0-12 mo)</v>
      </c>
      <c r="I7043">
        <f>COUNTIF('Raw Data'!G7043:O7043,"Yes")</f>
        <v>2</v>
      </c>
      <c r="J7043">
        <f t="shared" ca="1" si="218"/>
        <v>46082</v>
      </c>
      <c r="K7043" t="str">
        <f>'Raw Data'!U7043</f>
        <v>Yes</v>
      </c>
      <c r="L7043" t="str">
        <f t="shared" si="219"/>
        <v>High Risk</v>
      </c>
      <c r="N7043" s="34"/>
    </row>
    <row r="7044" spans="1:14" x14ac:dyDescent="0.3">
      <c r="A7044" s="5" t="str">
        <f>'Raw Data'!A7044</f>
        <v>3186-AJIEK</v>
      </c>
      <c r="B7044">
        <f>'Raw Data'!F7044</f>
        <v>66</v>
      </c>
      <c r="C7044" t="str">
        <f>'Raw Data'!P7044</f>
        <v>Two year</v>
      </c>
      <c r="D7044" t="str">
        <f>'Raw Data'!I7044</f>
        <v>Fiber optic</v>
      </c>
      <c r="E7044" t="str">
        <f>'Raw Data'!R7044</f>
        <v>Bank transfer (automatic)</v>
      </c>
      <c r="F7044">
        <f>'Raw Data'!S7044</f>
        <v>105.65</v>
      </c>
      <c r="G7044">
        <f>IFERROR(VALUE('Raw Data'!T7044),0)</f>
        <v>6844.5</v>
      </c>
      <c r="H7044" t="str" cm="1">
        <f t="array" ref="H7044">_xlfn.IFS(B7044&lt;=12,"New (0-12 mo)",B7044&lt;=24,"Established (13-24 mo)",B7044&lt;=48,"Loyal (25-48 mo)",TRUE,"Veteran (49+ mo)")</f>
        <v>Veteran (49+ mo)</v>
      </c>
      <c r="I7044">
        <f>COUNTIF('Raw Data'!G7044:O7044,"Yes")</f>
        <v>6</v>
      </c>
      <c r="J7044">
        <f t="shared" ca="1" si="218"/>
        <v>44197</v>
      </c>
      <c r="K7044" t="str">
        <f>'Raw Data'!U7044</f>
        <v>No</v>
      </c>
      <c r="L7044" t="str">
        <f t="shared" si="219"/>
        <v>Low Risk</v>
      </c>
      <c r="N7044" s="3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E27C-3EC6-4810-90B3-BFC76530CB28}">
  <dimension ref="A1:W7044"/>
  <sheetViews>
    <sheetView tabSelected="1" workbookViewId="0">
      <pane ySplit="1" topLeftCell="A5656" activePane="bottomLeft" state="frozen"/>
      <selection pane="bottomLeft" activeCell="W2" sqref="W2"/>
    </sheetView>
  </sheetViews>
  <sheetFormatPr defaultRowHeight="14.4" x14ac:dyDescent="0.3"/>
  <cols>
    <col min="1" max="1" width="13.21875" bestFit="1" customWidth="1"/>
    <col min="2" max="2" width="10.21875" customWidth="1"/>
    <col min="3" max="3" width="15.88671875" customWidth="1"/>
    <col min="4" max="4" width="9.6640625" customWidth="1"/>
    <col min="5" max="5" width="12.109375" customWidth="1"/>
    <col min="6" max="6" width="9.77734375" customWidth="1"/>
    <col min="7" max="7" width="14.88671875" customWidth="1"/>
    <col min="8" max="8" width="14.88671875" bestFit="1" customWidth="1"/>
    <col min="9" max="9" width="9.44140625" bestFit="1" customWidth="1"/>
    <col min="10" max="11" width="16.109375" bestFit="1" customWidth="1"/>
    <col min="12" max="12" width="17.33203125" customWidth="1"/>
    <col min="13" max="15" width="16.109375" bestFit="1" customWidth="1"/>
    <col min="16" max="16" width="14.109375" bestFit="1" customWidth="1"/>
    <col min="17" max="17" width="16.33203125" customWidth="1"/>
    <col min="18" max="18" width="21.5546875" bestFit="1" customWidth="1"/>
    <col min="19" max="19" width="17.21875" customWidth="1"/>
    <col min="20" max="20" width="14.5546875" customWidth="1"/>
    <col min="21" max="21" width="9.44140625" customWidth="1"/>
    <col min="23" max="23" width="32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cm="1">
        <f t="array" ref="W1">SUMPRODUCT(--ISERROR(VALUE(T2:T7044)))</f>
        <v>11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Customer Lookup</vt:lpstr>
      <vt:lpstr>Summary Tables</vt:lpstr>
      <vt:lpstr>Analysis</vt:lpstr>
      <vt:lpstr>Raw Data</vt:lpstr>
      <vt:lpstr>CustomerIDList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ayman</dc:creator>
  <cp:lastModifiedBy>haneen ayman</cp:lastModifiedBy>
  <dcterms:created xsi:type="dcterms:W3CDTF">2026-06-28T11:46:24Z</dcterms:created>
  <dcterms:modified xsi:type="dcterms:W3CDTF">2026-07-01T09:49:43Z</dcterms:modified>
</cp:coreProperties>
</file>